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1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5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J:\IRP\2025 IRP\2025 IRP Document\Appendix\"/>
    </mc:Choice>
  </mc:AlternateContent>
  <xr:revisionPtr revIDLastSave="0" documentId="13_ncr:1_{FABE3DC0-ECA8-4713-BCB1-BDE695B5EEDE}" xr6:coauthVersionLast="47" xr6:coauthVersionMax="47" xr10:uidLastSave="{00000000-0000-0000-0000-000000000000}"/>
  <bookViews>
    <workbookView xWindow="-120" yWindow="-120" windowWidth="29040" windowHeight="15990" tabRatio="881" firstSheet="1" activeTab="1" xr2:uid="{E2D1BA03-48E7-4240-9ADA-034C7B3D5AAE}"/>
  </bookViews>
  <sheets>
    <sheet name="Scenario 1" sheetId="42" state="hidden" r:id="rId1"/>
    <sheet name="Portfolio 1" sheetId="6" r:id="rId2"/>
    <sheet name="Scenario 2" sheetId="43" state="hidden" r:id="rId3"/>
    <sheet name="Portfolio 2" sheetId="72" r:id="rId4"/>
    <sheet name="Scenario 3" sheetId="44" state="hidden" r:id="rId5"/>
    <sheet name="Portfolio 3" sheetId="73" r:id="rId6"/>
    <sheet name="Scenario 4" sheetId="45" state="hidden" r:id="rId7"/>
    <sheet name="Portfolio 4" sheetId="101" r:id="rId8"/>
    <sheet name="Scenario 5 " sheetId="46" state="hidden" r:id="rId9"/>
    <sheet name="Portfolio 5" sheetId="75" r:id="rId10"/>
    <sheet name="Scenario 6 " sheetId="47" state="hidden" r:id="rId11"/>
    <sheet name="Portfolio 6" sheetId="76" r:id="rId12"/>
    <sheet name="Scenario 7 " sheetId="48" state="hidden" r:id="rId13"/>
    <sheet name="Portfolio 7" sheetId="77" r:id="rId14"/>
    <sheet name="Scenario 8 " sheetId="49" state="hidden" r:id="rId15"/>
    <sheet name="Portfolio 8" sheetId="78" r:id="rId16"/>
    <sheet name="Scenario 9 " sheetId="50" state="hidden" r:id="rId17"/>
    <sheet name="Portfolio 9" sheetId="79" r:id="rId18"/>
    <sheet name="Scenario 10 " sheetId="51" state="hidden" r:id="rId19"/>
    <sheet name="Portfolio 10" sheetId="80" r:id="rId20"/>
    <sheet name="Scenario 11 " sheetId="52" state="hidden" r:id="rId21"/>
    <sheet name="Portfolio 11" sheetId="81" r:id="rId22"/>
    <sheet name="Scenario 12 " sheetId="53" state="hidden" r:id="rId23"/>
    <sheet name="Portfolio 12" sheetId="82" r:id="rId24"/>
    <sheet name="Scenario 13 " sheetId="55" state="hidden" r:id="rId25"/>
    <sheet name="Portfolio 13" sheetId="83" r:id="rId26"/>
    <sheet name="Scenario 14" sheetId="56" state="hidden" r:id="rId27"/>
    <sheet name="Portfolio 14" sheetId="84" r:id="rId28"/>
    <sheet name="Scenario 15" sheetId="57" state="hidden" r:id="rId29"/>
    <sheet name="Portfolio 15" sheetId="85" r:id="rId30"/>
    <sheet name="Scenario 16" sheetId="58" state="hidden" r:id="rId31"/>
    <sheet name="Portfolio 16" sheetId="86" r:id="rId32"/>
    <sheet name="Scenario 17" sheetId="60" state="hidden" r:id="rId33"/>
    <sheet name="Portfolio 17" sheetId="87" r:id="rId34"/>
    <sheet name="Scenario 18" sheetId="62" state="hidden" r:id="rId35"/>
    <sheet name="Portfolio 18" sheetId="88" r:id="rId36"/>
    <sheet name="Scenario 19" sheetId="64" state="hidden" r:id="rId37"/>
    <sheet name="Portfolio 19" sheetId="89" r:id="rId38"/>
    <sheet name="Scenario 20" sheetId="65" state="hidden" r:id="rId39"/>
    <sheet name="Portfolio 20" sheetId="90" r:id="rId40"/>
    <sheet name="Scenario 21" sheetId="66" state="hidden" r:id="rId41"/>
    <sheet name="Portfolio 21" sheetId="91" r:id="rId42"/>
    <sheet name="Scenario 22" sheetId="68" state="hidden" r:id="rId43"/>
    <sheet name="Portfolio 22" sheetId="92" r:id="rId44"/>
    <sheet name="Scenario 23" sheetId="69" state="hidden" r:id="rId45"/>
    <sheet name="Portfolio 23" sheetId="93" r:id="rId46"/>
    <sheet name="Scenario 24" sheetId="70" state="hidden" r:id="rId47"/>
    <sheet name="Portfolio 24" sheetId="94" r:id="rId48"/>
    <sheet name="Scenario 25" sheetId="71" state="hidden" r:id="rId49"/>
    <sheet name="Portfolio 25" sheetId="95" r:id="rId50"/>
    <sheet name="Scenario 26" sheetId="102" state="hidden" r:id="rId51"/>
    <sheet name="Portfolio 26" sheetId="103" r:id="rId52"/>
  </sheets>
  <definedNames>
    <definedName name="_xlnm.Print_Area" localSheetId="1">'Portfolio 1'!$C$4:$X$48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03" l="1"/>
  <c r="W41" i="103"/>
  <c r="V41" i="103"/>
  <c r="U41" i="103"/>
  <c r="T41" i="103"/>
  <c r="S41" i="103"/>
  <c r="R41" i="103"/>
  <c r="Q41" i="103"/>
  <c r="P41" i="103"/>
  <c r="O41" i="103"/>
  <c r="N41" i="103"/>
  <c r="M41" i="103"/>
  <c r="L41" i="103"/>
  <c r="K41" i="103"/>
  <c r="J41" i="103"/>
  <c r="I41" i="103"/>
  <c r="H41" i="103"/>
  <c r="G41" i="103"/>
  <c r="F41" i="103"/>
  <c r="E41" i="103"/>
  <c r="X41" i="103" s="1"/>
  <c r="D41" i="103"/>
  <c r="W40" i="103"/>
  <c r="V40" i="103"/>
  <c r="U40" i="103"/>
  <c r="T40" i="103"/>
  <c r="S40" i="103"/>
  <c r="R40" i="103"/>
  <c r="Q40" i="103"/>
  <c r="P40" i="103"/>
  <c r="O40" i="103"/>
  <c r="N40" i="103"/>
  <c r="M40" i="103"/>
  <c r="L40" i="103"/>
  <c r="K40" i="103"/>
  <c r="J40" i="103"/>
  <c r="I40" i="103"/>
  <c r="X40" i="103" s="1"/>
  <c r="H40" i="103"/>
  <c r="G40" i="103"/>
  <c r="F40" i="103"/>
  <c r="E40" i="103"/>
  <c r="D40" i="103"/>
  <c r="W39" i="103"/>
  <c r="V39" i="103"/>
  <c r="U39" i="103"/>
  <c r="T39" i="103"/>
  <c r="S39" i="103"/>
  <c r="R39" i="103"/>
  <c r="Q39" i="103"/>
  <c r="P39" i="103"/>
  <c r="O39" i="103"/>
  <c r="N39" i="103"/>
  <c r="M39" i="103"/>
  <c r="X39" i="103" s="1"/>
  <c r="L39" i="103"/>
  <c r="K39" i="103"/>
  <c r="J39" i="103"/>
  <c r="I39" i="103"/>
  <c r="H39" i="103"/>
  <c r="G39" i="103"/>
  <c r="F39" i="103"/>
  <c r="E39" i="103"/>
  <c r="D39" i="103"/>
  <c r="W38" i="103"/>
  <c r="V38" i="103"/>
  <c r="U38" i="103"/>
  <c r="T38" i="103"/>
  <c r="S38" i="103"/>
  <c r="R38" i="103"/>
  <c r="Q38" i="103"/>
  <c r="X38" i="103" s="1"/>
  <c r="P38" i="103"/>
  <c r="O38" i="103"/>
  <c r="N38" i="103"/>
  <c r="M38" i="103"/>
  <c r="L38" i="103"/>
  <c r="K38" i="103"/>
  <c r="J38" i="103"/>
  <c r="I38" i="103"/>
  <c r="H38" i="103"/>
  <c r="G38" i="103"/>
  <c r="F38" i="103"/>
  <c r="E38" i="103"/>
  <c r="D38" i="103"/>
  <c r="W37" i="103"/>
  <c r="V37" i="103"/>
  <c r="U37" i="103"/>
  <c r="T37" i="103"/>
  <c r="S37" i="103"/>
  <c r="R37" i="103"/>
  <c r="Q37" i="103"/>
  <c r="P37" i="103"/>
  <c r="O37" i="103"/>
  <c r="N37" i="103"/>
  <c r="M37" i="103"/>
  <c r="L37" i="103"/>
  <c r="K37" i="103"/>
  <c r="J37" i="103"/>
  <c r="I37" i="103"/>
  <c r="H37" i="103"/>
  <c r="G37" i="103"/>
  <c r="F37" i="103"/>
  <c r="E37" i="103"/>
  <c r="X37" i="103" s="1"/>
  <c r="D37" i="103"/>
  <c r="W36" i="103"/>
  <c r="V36" i="103"/>
  <c r="U36" i="103"/>
  <c r="T36" i="103"/>
  <c r="S36" i="103"/>
  <c r="R36" i="103"/>
  <c r="Q36" i="103"/>
  <c r="P36" i="103"/>
  <c r="O36" i="103"/>
  <c r="N36" i="103"/>
  <c r="M36" i="103"/>
  <c r="L36" i="103"/>
  <c r="K36" i="103"/>
  <c r="J36" i="103"/>
  <c r="I36" i="103"/>
  <c r="X36" i="103" s="1"/>
  <c r="H36" i="103"/>
  <c r="G36" i="103"/>
  <c r="F36" i="103"/>
  <c r="E36" i="103"/>
  <c r="D36" i="103"/>
  <c r="W35" i="103"/>
  <c r="V35" i="103"/>
  <c r="U35" i="103"/>
  <c r="T35" i="103"/>
  <c r="S35" i="103"/>
  <c r="R35" i="103"/>
  <c r="Q35" i="103"/>
  <c r="P35" i="103"/>
  <c r="O35" i="103"/>
  <c r="N35" i="103"/>
  <c r="M35" i="103"/>
  <c r="X35" i="103" s="1"/>
  <c r="L35" i="103"/>
  <c r="K35" i="103"/>
  <c r="J35" i="103"/>
  <c r="I35" i="103"/>
  <c r="H35" i="103"/>
  <c r="G35" i="103"/>
  <c r="F35" i="103"/>
  <c r="E35" i="103"/>
  <c r="D35" i="103"/>
  <c r="W34" i="103"/>
  <c r="V34" i="103"/>
  <c r="U34" i="103"/>
  <c r="T34" i="103"/>
  <c r="S34" i="103"/>
  <c r="R34" i="103"/>
  <c r="Q34" i="103"/>
  <c r="X34" i="103" s="1"/>
  <c r="P34" i="103"/>
  <c r="O34" i="103"/>
  <c r="N34" i="103"/>
  <c r="M34" i="103"/>
  <c r="L34" i="103"/>
  <c r="K34" i="103"/>
  <c r="J34" i="103"/>
  <c r="I34" i="103"/>
  <c r="H34" i="103"/>
  <c r="G34" i="103"/>
  <c r="F34" i="103"/>
  <c r="E34" i="103"/>
  <c r="D34" i="103"/>
  <c r="W33" i="103"/>
  <c r="V33" i="103"/>
  <c r="U33" i="103"/>
  <c r="T33" i="103"/>
  <c r="S33" i="103"/>
  <c r="R33" i="103"/>
  <c r="Q33" i="103"/>
  <c r="P33" i="103"/>
  <c r="O33" i="103"/>
  <c r="N33" i="103"/>
  <c r="M33" i="103"/>
  <c r="L33" i="103"/>
  <c r="K33" i="103"/>
  <c r="J33" i="103"/>
  <c r="I33" i="103"/>
  <c r="H33" i="103"/>
  <c r="G33" i="103"/>
  <c r="F33" i="103"/>
  <c r="E33" i="103"/>
  <c r="X33" i="103" s="1"/>
  <c r="D33" i="103"/>
  <c r="W32" i="103"/>
  <c r="V32" i="103"/>
  <c r="U32" i="103"/>
  <c r="T32" i="103"/>
  <c r="S32" i="103"/>
  <c r="R32" i="103"/>
  <c r="Q32" i="103"/>
  <c r="P32" i="103"/>
  <c r="O32" i="103"/>
  <c r="N32" i="103"/>
  <c r="M32" i="103"/>
  <c r="L32" i="103"/>
  <c r="K32" i="103"/>
  <c r="J32" i="103"/>
  <c r="I32" i="103"/>
  <c r="X32" i="103" s="1"/>
  <c r="H32" i="103"/>
  <c r="G32" i="103"/>
  <c r="F32" i="103"/>
  <c r="E32" i="103"/>
  <c r="D32" i="103"/>
  <c r="W31" i="103"/>
  <c r="V31" i="103"/>
  <c r="U31" i="103"/>
  <c r="T31" i="103"/>
  <c r="S31" i="103"/>
  <c r="R31" i="103"/>
  <c r="Q31" i="103"/>
  <c r="P31" i="103"/>
  <c r="O31" i="103"/>
  <c r="N31" i="103"/>
  <c r="M31" i="103"/>
  <c r="X31" i="103" s="1"/>
  <c r="L31" i="103"/>
  <c r="K31" i="103"/>
  <c r="J31" i="103"/>
  <c r="I31" i="103"/>
  <c r="H31" i="103"/>
  <c r="G31" i="103"/>
  <c r="F31" i="103"/>
  <c r="E31" i="103"/>
  <c r="D31" i="103"/>
  <c r="W30" i="103"/>
  <c r="V30" i="103"/>
  <c r="U30" i="103"/>
  <c r="T30" i="103"/>
  <c r="S30" i="103"/>
  <c r="R30" i="103"/>
  <c r="Q30" i="103"/>
  <c r="X30" i="103" s="1"/>
  <c r="P30" i="103"/>
  <c r="O30" i="103"/>
  <c r="N30" i="103"/>
  <c r="M30" i="103"/>
  <c r="L30" i="103"/>
  <c r="K30" i="103"/>
  <c r="J30" i="103"/>
  <c r="I30" i="103"/>
  <c r="H30" i="103"/>
  <c r="G30" i="103"/>
  <c r="F30" i="103"/>
  <c r="E30" i="103"/>
  <c r="D30" i="103"/>
  <c r="W29" i="103"/>
  <c r="V29" i="103"/>
  <c r="U29" i="103"/>
  <c r="U42" i="103" s="1"/>
  <c r="T29" i="103"/>
  <c r="S29" i="103"/>
  <c r="R29" i="103"/>
  <c r="Q29" i="103"/>
  <c r="P29" i="103"/>
  <c r="O29" i="103"/>
  <c r="N29" i="103"/>
  <c r="M29" i="103"/>
  <c r="L29" i="103"/>
  <c r="K29" i="103"/>
  <c r="J29" i="103"/>
  <c r="I29" i="103"/>
  <c r="H29" i="103"/>
  <c r="G29" i="103"/>
  <c r="F29" i="103"/>
  <c r="E29" i="103"/>
  <c r="X29" i="103" s="1"/>
  <c r="D29" i="103"/>
  <c r="W28" i="103"/>
  <c r="V28" i="103"/>
  <c r="U28" i="103"/>
  <c r="T28" i="103"/>
  <c r="S28" i="103"/>
  <c r="R28" i="103"/>
  <c r="Q28" i="103"/>
  <c r="P28" i="103"/>
  <c r="O28" i="103"/>
  <c r="N28" i="103"/>
  <c r="M28" i="103"/>
  <c r="L28" i="103"/>
  <c r="K28" i="103"/>
  <c r="J28" i="103"/>
  <c r="I28" i="103"/>
  <c r="I42" i="103" s="1"/>
  <c r="H28" i="103"/>
  <c r="G28" i="103"/>
  <c r="F28" i="103"/>
  <c r="E28" i="103"/>
  <c r="D28" i="103"/>
  <c r="W27" i="103"/>
  <c r="V27" i="103"/>
  <c r="U27" i="103"/>
  <c r="T27" i="103"/>
  <c r="S27" i="103"/>
  <c r="R27" i="103"/>
  <c r="Q27" i="103"/>
  <c r="P27" i="103"/>
  <c r="O27" i="103"/>
  <c r="N27" i="103"/>
  <c r="M27" i="103"/>
  <c r="X27" i="103" s="1"/>
  <c r="X42" i="103" s="1"/>
  <c r="L27" i="103"/>
  <c r="K27" i="103"/>
  <c r="J27" i="103"/>
  <c r="I27" i="103"/>
  <c r="H27" i="103"/>
  <c r="G27" i="103"/>
  <c r="F27" i="103"/>
  <c r="E27" i="103"/>
  <c r="D27" i="103"/>
  <c r="W26" i="103"/>
  <c r="V26" i="103"/>
  <c r="U26" i="103"/>
  <c r="T26" i="103"/>
  <c r="S26" i="103"/>
  <c r="R26" i="103"/>
  <c r="Q26" i="103"/>
  <c r="Q42" i="103" s="1"/>
  <c r="P26" i="103"/>
  <c r="O26" i="103"/>
  <c r="N26" i="103"/>
  <c r="M26" i="103"/>
  <c r="L26" i="103"/>
  <c r="K26" i="103"/>
  <c r="J26" i="103"/>
  <c r="I26" i="103"/>
  <c r="H26" i="103"/>
  <c r="G26" i="103"/>
  <c r="F26" i="103"/>
  <c r="E26" i="103"/>
  <c r="D26" i="103"/>
  <c r="W21" i="103"/>
  <c r="V21" i="103"/>
  <c r="U21" i="103"/>
  <c r="T21" i="103"/>
  <c r="S21" i="103"/>
  <c r="R21" i="103"/>
  <c r="Q21" i="103"/>
  <c r="P21" i="103"/>
  <c r="O21" i="103"/>
  <c r="N21" i="103"/>
  <c r="M21" i="103"/>
  <c r="L21" i="103"/>
  <c r="K21" i="103"/>
  <c r="J21" i="103"/>
  <c r="I21" i="103"/>
  <c r="H21" i="103"/>
  <c r="G21" i="103"/>
  <c r="F21" i="103"/>
  <c r="E21" i="103"/>
  <c r="D21" i="103"/>
  <c r="W20" i="103"/>
  <c r="V20" i="103"/>
  <c r="U20" i="103"/>
  <c r="T20" i="103"/>
  <c r="S20" i="103"/>
  <c r="R20" i="103"/>
  <c r="Q20" i="103"/>
  <c r="P20" i="103"/>
  <c r="O20" i="103"/>
  <c r="N20" i="103"/>
  <c r="M20" i="103"/>
  <c r="L20" i="103"/>
  <c r="K20" i="103"/>
  <c r="J20" i="103"/>
  <c r="I20" i="103"/>
  <c r="X20" i="103" s="1"/>
  <c r="H20" i="103"/>
  <c r="G20" i="103"/>
  <c r="F20" i="103"/>
  <c r="E20" i="103"/>
  <c r="D20" i="103"/>
  <c r="W19" i="103"/>
  <c r="V19" i="103"/>
  <c r="U19" i="103"/>
  <c r="T19" i="103"/>
  <c r="S19" i="103"/>
  <c r="R19" i="103"/>
  <c r="Q19" i="103"/>
  <c r="P19" i="103"/>
  <c r="O19" i="103"/>
  <c r="N19" i="103"/>
  <c r="M19" i="103"/>
  <c r="L19" i="103"/>
  <c r="K19" i="103"/>
  <c r="J19" i="103"/>
  <c r="I19" i="103"/>
  <c r="H19" i="103"/>
  <c r="G19" i="103"/>
  <c r="F19" i="103"/>
  <c r="E19" i="103"/>
  <c r="D19" i="103"/>
  <c r="W18" i="103"/>
  <c r="V18" i="103"/>
  <c r="U18" i="103"/>
  <c r="T18" i="103"/>
  <c r="S18" i="103"/>
  <c r="R18" i="103"/>
  <c r="Q18" i="103"/>
  <c r="P18" i="103"/>
  <c r="O18" i="103"/>
  <c r="N18" i="103"/>
  <c r="M18" i="103"/>
  <c r="L18" i="103"/>
  <c r="K18" i="103"/>
  <c r="J18" i="103"/>
  <c r="I18" i="103"/>
  <c r="H18" i="103"/>
  <c r="G18" i="103"/>
  <c r="F18" i="103"/>
  <c r="E18" i="103"/>
  <c r="D18" i="103"/>
  <c r="W17" i="103"/>
  <c r="V17" i="103"/>
  <c r="U17" i="103"/>
  <c r="T17" i="103"/>
  <c r="S17" i="103"/>
  <c r="R17" i="103"/>
  <c r="Q17" i="103"/>
  <c r="P17" i="103"/>
  <c r="O17" i="103"/>
  <c r="N17" i="103"/>
  <c r="M17" i="103"/>
  <c r="L17" i="103"/>
  <c r="K17" i="103"/>
  <c r="J17" i="103"/>
  <c r="I17" i="103"/>
  <c r="H17" i="103"/>
  <c r="G17" i="103"/>
  <c r="F17" i="103"/>
  <c r="E17" i="103"/>
  <c r="D17" i="103"/>
  <c r="W16" i="103"/>
  <c r="V16" i="103"/>
  <c r="U16" i="103"/>
  <c r="T16" i="103"/>
  <c r="S16" i="103"/>
  <c r="R16" i="103"/>
  <c r="Q16" i="103"/>
  <c r="P16" i="103"/>
  <c r="O16" i="103"/>
  <c r="N16" i="103"/>
  <c r="M16" i="103"/>
  <c r="L16" i="103"/>
  <c r="K16" i="103"/>
  <c r="J16" i="103"/>
  <c r="I16" i="103"/>
  <c r="H16" i="103"/>
  <c r="G16" i="103"/>
  <c r="F16" i="103"/>
  <c r="E16" i="103"/>
  <c r="D16" i="103"/>
  <c r="W15" i="103"/>
  <c r="V15" i="103"/>
  <c r="U15" i="103"/>
  <c r="T15" i="103"/>
  <c r="S15" i="103"/>
  <c r="R15" i="103"/>
  <c r="Q15" i="103"/>
  <c r="P15" i="103"/>
  <c r="O15" i="103"/>
  <c r="N15" i="103"/>
  <c r="M15" i="103"/>
  <c r="L15" i="103"/>
  <c r="K15" i="103"/>
  <c r="J15" i="103"/>
  <c r="I15" i="103"/>
  <c r="H15" i="103"/>
  <c r="G15" i="103"/>
  <c r="F15" i="103"/>
  <c r="E15" i="103"/>
  <c r="D15" i="103"/>
  <c r="W14" i="103"/>
  <c r="V14" i="103"/>
  <c r="U14" i="103"/>
  <c r="T14" i="103"/>
  <c r="S14" i="103"/>
  <c r="R14" i="103"/>
  <c r="Q14" i="103"/>
  <c r="P14" i="103"/>
  <c r="O14" i="103"/>
  <c r="N14" i="103"/>
  <c r="M14" i="103"/>
  <c r="L14" i="103"/>
  <c r="K14" i="103"/>
  <c r="J14" i="103"/>
  <c r="I14" i="103"/>
  <c r="H14" i="103"/>
  <c r="G14" i="103"/>
  <c r="F14" i="103"/>
  <c r="E14" i="103"/>
  <c r="D14" i="103"/>
  <c r="W13" i="103"/>
  <c r="V13" i="103"/>
  <c r="U13" i="103"/>
  <c r="T13" i="103"/>
  <c r="S13" i="103"/>
  <c r="R13" i="103"/>
  <c r="Q13" i="103"/>
  <c r="P13" i="103"/>
  <c r="O13" i="103"/>
  <c r="N13" i="103"/>
  <c r="M13" i="103"/>
  <c r="L13" i="103"/>
  <c r="K13" i="103"/>
  <c r="J13" i="103"/>
  <c r="I13" i="103"/>
  <c r="H13" i="103"/>
  <c r="G13" i="103"/>
  <c r="F13" i="103"/>
  <c r="E13" i="103"/>
  <c r="D13" i="103"/>
  <c r="W12" i="103"/>
  <c r="V12" i="103"/>
  <c r="U12" i="103"/>
  <c r="T12" i="103"/>
  <c r="S12" i="103"/>
  <c r="R12" i="103"/>
  <c r="Q12" i="103"/>
  <c r="P12" i="103"/>
  <c r="O12" i="103"/>
  <c r="N12" i="103"/>
  <c r="M12" i="103"/>
  <c r="L12" i="103"/>
  <c r="K12" i="103"/>
  <c r="J12" i="103"/>
  <c r="I12" i="103"/>
  <c r="H12" i="103"/>
  <c r="G12" i="103"/>
  <c r="F12" i="103"/>
  <c r="E12" i="103"/>
  <c r="D12" i="103"/>
  <c r="W11" i="103"/>
  <c r="V11" i="103"/>
  <c r="U11" i="103"/>
  <c r="T11" i="103"/>
  <c r="S11" i="103"/>
  <c r="R11" i="103"/>
  <c r="Q11" i="103"/>
  <c r="P11" i="103"/>
  <c r="O11" i="103"/>
  <c r="N11" i="103"/>
  <c r="M11" i="103"/>
  <c r="L11" i="103"/>
  <c r="K11" i="103"/>
  <c r="J11" i="103"/>
  <c r="I11" i="103"/>
  <c r="H11" i="103"/>
  <c r="G11" i="103"/>
  <c r="F11" i="103"/>
  <c r="E11" i="103"/>
  <c r="D11" i="103"/>
  <c r="W10" i="103"/>
  <c r="V10" i="103"/>
  <c r="U10" i="103"/>
  <c r="T10" i="103"/>
  <c r="S10" i="103"/>
  <c r="R10" i="103"/>
  <c r="Q10" i="103"/>
  <c r="P10" i="103"/>
  <c r="O10" i="103"/>
  <c r="N10" i="103"/>
  <c r="M10" i="103"/>
  <c r="L10" i="103"/>
  <c r="K10" i="103"/>
  <c r="J10" i="103"/>
  <c r="I10" i="103"/>
  <c r="H10" i="103"/>
  <c r="G10" i="103"/>
  <c r="F10" i="103"/>
  <c r="E10" i="103"/>
  <c r="D10" i="103"/>
  <c r="W9" i="103"/>
  <c r="V9" i="103"/>
  <c r="U9" i="103"/>
  <c r="T9" i="103"/>
  <c r="S9" i="103"/>
  <c r="R9" i="103"/>
  <c r="Q9" i="103"/>
  <c r="P9" i="103"/>
  <c r="O9" i="103"/>
  <c r="N9" i="103"/>
  <c r="M9" i="103"/>
  <c r="L9" i="103"/>
  <c r="K9" i="103"/>
  <c r="J9" i="103"/>
  <c r="I9" i="103"/>
  <c r="H9" i="103"/>
  <c r="G9" i="103"/>
  <c r="F9" i="103"/>
  <c r="E9" i="103"/>
  <c r="D9" i="103"/>
  <c r="W8" i="103"/>
  <c r="V8" i="103"/>
  <c r="U8" i="103"/>
  <c r="T8" i="103"/>
  <c r="S8" i="103"/>
  <c r="R8" i="103"/>
  <c r="Q8" i="103"/>
  <c r="P8" i="103"/>
  <c r="O8" i="103"/>
  <c r="N8" i="103"/>
  <c r="M8" i="103"/>
  <c r="L8" i="103"/>
  <c r="K8" i="103"/>
  <c r="J8" i="103"/>
  <c r="I8" i="103"/>
  <c r="H8" i="103"/>
  <c r="G8" i="103"/>
  <c r="F8" i="103"/>
  <c r="E8" i="103"/>
  <c r="D8" i="103"/>
  <c r="W7" i="103"/>
  <c r="V7" i="103"/>
  <c r="U7" i="103"/>
  <c r="T7" i="103"/>
  <c r="S7" i="103"/>
  <c r="R7" i="103"/>
  <c r="Q7" i="103"/>
  <c r="P7" i="103"/>
  <c r="O7" i="103"/>
  <c r="N7" i="103"/>
  <c r="M7" i="103"/>
  <c r="L7" i="103"/>
  <c r="K7" i="103"/>
  <c r="J7" i="103"/>
  <c r="I7" i="103"/>
  <c r="H7" i="103"/>
  <c r="G7" i="103"/>
  <c r="F7" i="103"/>
  <c r="E7" i="103"/>
  <c r="D7" i="103"/>
  <c r="W6" i="103"/>
  <c r="V6" i="103"/>
  <c r="U6" i="103"/>
  <c r="T6" i="103"/>
  <c r="S6" i="103"/>
  <c r="R6" i="103"/>
  <c r="Q6" i="103"/>
  <c r="P6" i="103"/>
  <c r="O6" i="103"/>
  <c r="N6" i="103"/>
  <c r="M6" i="103"/>
  <c r="L6" i="103"/>
  <c r="K6" i="103"/>
  <c r="J6" i="103"/>
  <c r="I6" i="103"/>
  <c r="H6" i="103"/>
  <c r="G6" i="103"/>
  <c r="F6" i="103"/>
  <c r="E6" i="103"/>
  <c r="E22" i="103" s="1"/>
  <c r="S42" i="103"/>
  <c r="X21" i="103"/>
  <c r="S22" i="103"/>
  <c r="S43" i="103" s="1"/>
  <c r="W47" i="103"/>
  <c r="V47" i="103"/>
  <c r="U47" i="103"/>
  <c r="T47" i="103"/>
  <c r="S47" i="103"/>
  <c r="R47" i="103"/>
  <c r="R48" i="103" s="1"/>
  <c r="Q47" i="103"/>
  <c r="P47" i="103"/>
  <c r="O47" i="103"/>
  <c r="N47" i="103"/>
  <c r="M47" i="103"/>
  <c r="M48" i="103" s="1"/>
  <c r="L47" i="103"/>
  <c r="K47" i="103"/>
  <c r="J47" i="103"/>
  <c r="I47" i="103"/>
  <c r="H47" i="103"/>
  <c r="G47" i="103"/>
  <c r="F47" i="103"/>
  <c r="X47" i="103" s="1"/>
  <c r="E47" i="103"/>
  <c r="D47" i="103"/>
  <c r="W46" i="103"/>
  <c r="W48" i="103" s="1"/>
  <c r="V46" i="103"/>
  <c r="U46" i="103"/>
  <c r="T46" i="103"/>
  <c r="T48" i="103" s="1"/>
  <c r="S46" i="103"/>
  <c r="S48" i="103" s="1"/>
  <c r="R46" i="103"/>
  <c r="Q46" i="103"/>
  <c r="Q48" i="103" s="1"/>
  <c r="P46" i="103"/>
  <c r="O46" i="103"/>
  <c r="N46" i="103"/>
  <c r="M46" i="103"/>
  <c r="L46" i="103"/>
  <c r="K46" i="103"/>
  <c r="K48" i="103" s="1"/>
  <c r="J46" i="103"/>
  <c r="J48" i="103" s="1"/>
  <c r="I46" i="103"/>
  <c r="H46" i="103"/>
  <c r="G46" i="103"/>
  <c r="G48" i="103" s="1"/>
  <c r="F46" i="103"/>
  <c r="E46" i="103"/>
  <c r="D46" i="103"/>
  <c r="D48" i="103" s="1"/>
  <c r="V48" i="103"/>
  <c r="U48" i="103"/>
  <c r="P48" i="103"/>
  <c r="O48" i="103"/>
  <c r="N48" i="103"/>
  <c r="L48" i="103"/>
  <c r="I48" i="103"/>
  <c r="H48" i="103"/>
  <c r="F48" i="103"/>
  <c r="E48" i="103"/>
  <c r="X28" i="103"/>
  <c r="W42" i="103"/>
  <c r="V42" i="103"/>
  <c r="T42" i="103"/>
  <c r="R42" i="103"/>
  <c r="P42" i="103"/>
  <c r="O42" i="103"/>
  <c r="N42" i="103"/>
  <c r="L42" i="103"/>
  <c r="K42" i="103"/>
  <c r="J42" i="103"/>
  <c r="H42" i="103"/>
  <c r="G42" i="103"/>
  <c r="F42" i="103"/>
  <c r="M42" i="103" l="1"/>
  <c r="E42" i="103"/>
  <c r="E43" i="103" s="1"/>
  <c r="D42" i="103"/>
  <c r="X26" i="103"/>
  <c r="T22" i="103"/>
  <c r="T43" i="103" s="1"/>
  <c r="X10" i="103"/>
  <c r="X14" i="103"/>
  <c r="X18" i="103"/>
  <c r="X46" i="103"/>
  <c r="X48" i="103" s="1"/>
  <c r="U22" i="103"/>
  <c r="U43" i="103" s="1"/>
  <c r="F22" i="103"/>
  <c r="F43" i="103" s="1"/>
  <c r="V22" i="103"/>
  <c r="V43" i="103" s="1"/>
  <c r="G22" i="103"/>
  <c r="G43" i="103" s="1"/>
  <c r="W22" i="103"/>
  <c r="W43" i="103" s="1"/>
  <c r="H22" i="103"/>
  <c r="H43" i="103" s="1"/>
  <c r="X7" i="103"/>
  <c r="X11" i="103"/>
  <c r="X15" i="103"/>
  <c r="X19" i="103"/>
  <c r="I22" i="103"/>
  <c r="I43" i="103" s="1"/>
  <c r="J22" i="103"/>
  <c r="J43" i="103" s="1"/>
  <c r="K22" i="103"/>
  <c r="K43" i="103" s="1"/>
  <c r="L22" i="103"/>
  <c r="L43" i="103" s="1"/>
  <c r="X8" i="103"/>
  <c r="X12" i="103"/>
  <c r="X16" i="103"/>
  <c r="M22" i="103"/>
  <c r="M43" i="103" s="1"/>
  <c r="N22" i="103"/>
  <c r="N43" i="103" s="1"/>
  <c r="O22" i="103"/>
  <c r="O43" i="103" s="1"/>
  <c r="P22" i="103"/>
  <c r="P43" i="103" s="1"/>
  <c r="X9" i="103"/>
  <c r="X13" i="103"/>
  <c r="X17" i="103"/>
  <c r="Q22" i="103"/>
  <c r="Q43" i="103" s="1"/>
  <c r="R22" i="103"/>
  <c r="R43" i="103" s="1"/>
  <c r="X22" i="103" l="1"/>
  <c r="X43" i="103" s="1"/>
  <c r="D22" i="103"/>
  <c r="D43" i="103" s="1"/>
  <c r="X6" i="103"/>
  <c r="D6" i="95" l="1"/>
  <c r="E6" i="95"/>
  <c r="F6" i="95"/>
  <c r="G6" i="95"/>
  <c r="H6" i="95"/>
  <c r="I6" i="95"/>
  <c r="J6" i="95"/>
  <c r="K6" i="95"/>
  <c r="L6" i="95"/>
  <c r="M6" i="95"/>
  <c r="N6" i="95"/>
  <c r="X6" i="95" s="1"/>
  <c r="O6" i="95"/>
  <c r="P6" i="95"/>
  <c r="Q6" i="95"/>
  <c r="R6" i="95"/>
  <c r="S6" i="95"/>
  <c r="T6" i="95"/>
  <c r="U6" i="95"/>
  <c r="V6" i="95"/>
  <c r="W6" i="95"/>
  <c r="D7" i="95"/>
  <c r="E7" i="95"/>
  <c r="E22" i="95" s="1"/>
  <c r="E43" i="95" s="1"/>
  <c r="F7" i="95"/>
  <c r="G7" i="95"/>
  <c r="H7" i="95"/>
  <c r="I7" i="95"/>
  <c r="J7" i="95"/>
  <c r="K7" i="95"/>
  <c r="L7" i="95"/>
  <c r="M7" i="95"/>
  <c r="N7" i="95"/>
  <c r="O7" i="95"/>
  <c r="P7" i="95"/>
  <c r="Q7" i="95"/>
  <c r="Q22" i="95" s="1"/>
  <c r="Q43" i="95" s="1"/>
  <c r="R7" i="95"/>
  <c r="S7" i="95"/>
  <c r="T7" i="95"/>
  <c r="U7" i="95"/>
  <c r="V7" i="95"/>
  <c r="W7" i="95"/>
  <c r="D8" i="95"/>
  <c r="E8" i="95"/>
  <c r="F8" i="95"/>
  <c r="G8" i="95"/>
  <c r="H8" i="95"/>
  <c r="X8" i="95" s="1"/>
  <c r="I8" i="95"/>
  <c r="J8" i="95"/>
  <c r="K8" i="95"/>
  <c r="L8" i="95"/>
  <c r="M8" i="95"/>
  <c r="N8" i="95"/>
  <c r="O8" i="95"/>
  <c r="P8" i="95"/>
  <c r="Q8" i="95"/>
  <c r="R8" i="95"/>
  <c r="S8" i="95"/>
  <c r="T8" i="95"/>
  <c r="T22" i="95" s="1"/>
  <c r="U8" i="95"/>
  <c r="V8" i="95"/>
  <c r="W8" i="95"/>
  <c r="D9" i="95"/>
  <c r="X9" i="95" s="1"/>
  <c r="E9" i="95"/>
  <c r="F9" i="95"/>
  <c r="G9" i="95"/>
  <c r="H9" i="95"/>
  <c r="I9" i="95"/>
  <c r="J9" i="95"/>
  <c r="K9" i="95"/>
  <c r="K22" i="95" s="1"/>
  <c r="K43" i="95" s="1"/>
  <c r="L9" i="95"/>
  <c r="M9" i="95"/>
  <c r="N9" i="95"/>
  <c r="O9" i="95"/>
  <c r="P9" i="95"/>
  <c r="Q9" i="95"/>
  <c r="R9" i="95"/>
  <c r="S9" i="95"/>
  <c r="T9" i="95"/>
  <c r="U9" i="95"/>
  <c r="V9" i="95"/>
  <c r="W9" i="95"/>
  <c r="W22" i="95" s="1"/>
  <c r="W43" i="95" s="1"/>
  <c r="D10" i="95"/>
  <c r="X10" i="95" s="1"/>
  <c r="E10" i="95"/>
  <c r="F10" i="95"/>
  <c r="G10" i="95"/>
  <c r="H10" i="95"/>
  <c r="I10" i="95"/>
  <c r="J10" i="95"/>
  <c r="K10" i="95"/>
  <c r="L10" i="95"/>
  <c r="M10" i="95"/>
  <c r="N10" i="95"/>
  <c r="O10" i="95"/>
  <c r="P10" i="95"/>
  <c r="Q10" i="95"/>
  <c r="R10" i="95"/>
  <c r="S10" i="95"/>
  <c r="T10" i="95"/>
  <c r="U10" i="95"/>
  <c r="V10" i="95"/>
  <c r="W10" i="95"/>
  <c r="D11" i="95"/>
  <c r="X11" i="95" s="1"/>
  <c r="E11" i="95"/>
  <c r="F11" i="95"/>
  <c r="G11" i="95"/>
  <c r="H11" i="95"/>
  <c r="I11" i="95"/>
  <c r="J11" i="95"/>
  <c r="K11" i="95"/>
  <c r="L11" i="95"/>
  <c r="M11" i="95"/>
  <c r="N11" i="95"/>
  <c r="O11" i="95"/>
  <c r="P11" i="95"/>
  <c r="Q11" i="95"/>
  <c r="R11" i="95"/>
  <c r="S11" i="95"/>
  <c r="T11" i="95"/>
  <c r="U11" i="95"/>
  <c r="V11" i="95"/>
  <c r="W11" i="95"/>
  <c r="D12" i="95"/>
  <c r="E12" i="95"/>
  <c r="F12" i="95"/>
  <c r="G12" i="95"/>
  <c r="H12" i="95"/>
  <c r="X12" i="95" s="1"/>
  <c r="I12" i="95"/>
  <c r="J12" i="95"/>
  <c r="K12" i="95"/>
  <c r="L12" i="95"/>
  <c r="M12" i="95"/>
  <c r="N12" i="95"/>
  <c r="O12" i="95"/>
  <c r="P12" i="95"/>
  <c r="Q12" i="95"/>
  <c r="R12" i="95"/>
  <c r="S12" i="95"/>
  <c r="T12" i="95"/>
  <c r="U12" i="95"/>
  <c r="V12" i="95"/>
  <c r="W12" i="95"/>
  <c r="D13" i="95"/>
  <c r="X13" i="95" s="1"/>
  <c r="E13" i="95"/>
  <c r="F13" i="95"/>
  <c r="G13" i="95"/>
  <c r="H13" i="95"/>
  <c r="I13" i="95"/>
  <c r="J13" i="95"/>
  <c r="K13" i="95"/>
  <c r="L13" i="95"/>
  <c r="M13" i="95"/>
  <c r="N13" i="95"/>
  <c r="O13" i="95"/>
  <c r="P13" i="95"/>
  <c r="Q13" i="95"/>
  <c r="R13" i="95"/>
  <c r="S13" i="95"/>
  <c r="T13" i="95"/>
  <c r="U13" i="95"/>
  <c r="V13" i="95"/>
  <c r="W13" i="95"/>
  <c r="D14" i="95"/>
  <c r="X14" i="95" s="1"/>
  <c r="E14" i="95"/>
  <c r="F14" i="95"/>
  <c r="G14" i="95"/>
  <c r="H14" i="95"/>
  <c r="I14" i="95"/>
  <c r="J14" i="95"/>
  <c r="K14" i="95"/>
  <c r="L14" i="95"/>
  <c r="M14" i="95"/>
  <c r="N14" i="95"/>
  <c r="O14" i="95"/>
  <c r="P14" i="95"/>
  <c r="Q14" i="95"/>
  <c r="R14" i="95"/>
  <c r="S14" i="95"/>
  <c r="T14" i="95"/>
  <c r="U14" i="95"/>
  <c r="V14" i="95"/>
  <c r="W14" i="95"/>
  <c r="D15" i="95"/>
  <c r="X15" i="95" s="1"/>
  <c r="E15" i="95"/>
  <c r="F15" i="95"/>
  <c r="G15" i="95"/>
  <c r="H15" i="95"/>
  <c r="I15" i="95"/>
  <c r="J15" i="95"/>
  <c r="K15" i="95"/>
  <c r="L15" i="95"/>
  <c r="M15" i="95"/>
  <c r="N15" i="95"/>
  <c r="O15" i="95"/>
  <c r="P15" i="95"/>
  <c r="Q15" i="95"/>
  <c r="R15" i="95"/>
  <c r="S15" i="95"/>
  <c r="T15" i="95"/>
  <c r="U15" i="95"/>
  <c r="V15" i="95"/>
  <c r="W15" i="95"/>
  <c r="D16" i="95"/>
  <c r="E16" i="95"/>
  <c r="X16" i="95" s="1"/>
  <c r="F16" i="95"/>
  <c r="G16" i="95"/>
  <c r="H16" i="95"/>
  <c r="I16" i="95"/>
  <c r="J16" i="95"/>
  <c r="K16" i="95"/>
  <c r="L16" i="95"/>
  <c r="M16" i="95"/>
  <c r="N16" i="95"/>
  <c r="O16" i="95"/>
  <c r="P16" i="95"/>
  <c r="Q16" i="95"/>
  <c r="R16" i="95"/>
  <c r="S16" i="95"/>
  <c r="T16" i="95"/>
  <c r="U16" i="95"/>
  <c r="V16" i="95"/>
  <c r="W16" i="95"/>
  <c r="D17" i="95"/>
  <c r="X17" i="95" s="1"/>
  <c r="E17" i="95"/>
  <c r="F17" i="95"/>
  <c r="G17" i="95"/>
  <c r="H17" i="95"/>
  <c r="I17" i="95"/>
  <c r="J17" i="95"/>
  <c r="K17" i="95"/>
  <c r="L17" i="95"/>
  <c r="M17" i="95"/>
  <c r="N17" i="95"/>
  <c r="O17" i="95"/>
  <c r="P17" i="95"/>
  <c r="Q17" i="95"/>
  <c r="R17" i="95"/>
  <c r="S17" i="95"/>
  <c r="T17" i="95"/>
  <c r="U17" i="95"/>
  <c r="V17" i="95"/>
  <c r="W17" i="95"/>
  <c r="D18" i="95"/>
  <c r="X18" i="95" s="1"/>
  <c r="E18" i="95"/>
  <c r="F18" i="95"/>
  <c r="G18" i="95"/>
  <c r="H18" i="95"/>
  <c r="I18" i="95"/>
  <c r="J18" i="95"/>
  <c r="K18" i="95"/>
  <c r="L18" i="95"/>
  <c r="M18" i="95"/>
  <c r="N18" i="95"/>
  <c r="O18" i="95"/>
  <c r="P18" i="95"/>
  <c r="Q18" i="95"/>
  <c r="R18" i="95"/>
  <c r="S18" i="95"/>
  <c r="T18" i="95"/>
  <c r="U18" i="95"/>
  <c r="V18" i="95"/>
  <c r="W18" i="95"/>
  <c r="D19" i="95"/>
  <c r="X19" i="95" s="1"/>
  <c r="E19" i="95"/>
  <c r="F19" i="95"/>
  <c r="G19" i="95"/>
  <c r="H19" i="95"/>
  <c r="I19" i="95"/>
  <c r="J19" i="95"/>
  <c r="J22" i="95" s="1"/>
  <c r="J43" i="95" s="1"/>
  <c r="K19" i="95"/>
  <c r="L19" i="95"/>
  <c r="M19" i="95"/>
  <c r="N19" i="95"/>
  <c r="O19" i="95"/>
  <c r="O22" i="95" s="1"/>
  <c r="O43" i="95" s="1"/>
  <c r="P19" i="95"/>
  <c r="Q19" i="95"/>
  <c r="R19" i="95"/>
  <c r="S19" i="95"/>
  <c r="T19" i="95"/>
  <c r="U19" i="95"/>
  <c r="V19" i="95"/>
  <c r="V22" i="95" s="1"/>
  <c r="V43" i="95" s="1"/>
  <c r="W19" i="95"/>
  <c r="D20" i="95"/>
  <c r="E20" i="95"/>
  <c r="X20" i="95" s="1"/>
  <c r="F20" i="95"/>
  <c r="G20" i="95"/>
  <c r="H20" i="95"/>
  <c r="I20" i="95"/>
  <c r="J20" i="95"/>
  <c r="K20" i="95"/>
  <c r="L20" i="95"/>
  <c r="M20" i="95"/>
  <c r="N20" i="95"/>
  <c r="O20" i="95"/>
  <c r="P20" i="95"/>
  <c r="Q20" i="95"/>
  <c r="R20" i="95"/>
  <c r="S20" i="95"/>
  <c r="T20" i="95"/>
  <c r="U20" i="95"/>
  <c r="V20" i="95"/>
  <c r="W20" i="95"/>
  <c r="D21" i="95"/>
  <c r="X21" i="95" s="1"/>
  <c r="E21" i="95"/>
  <c r="F21" i="95"/>
  <c r="G21" i="95"/>
  <c r="H21" i="95"/>
  <c r="I21" i="95"/>
  <c r="J21" i="95"/>
  <c r="K21" i="95"/>
  <c r="L21" i="95"/>
  <c r="M21" i="95"/>
  <c r="M22" i="95" s="1"/>
  <c r="M43" i="95" s="1"/>
  <c r="N21" i="95"/>
  <c r="O21" i="95"/>
  <c r="P21" i="95"/>
  <c r="Q21" i="95"/>
  <c r="R21" i="95"/>
  <c r="S21" i="95"/>
  <c r="T21" i="95"/>
  <c r="U21" i="95"/>
  <c r="U22" i="95" s="1"/>
  <c r="V21" i="95"/>
  <c r="W21" i="95"/>
  <c r="D22" i="95"/>
  <c r="F22" i="95"/>
  <c r="G22" i="95"/>
  <c r="I22" i="95"/>
  <c r="L22" i="95"/>
  <c r="N22" i="95"/>
  <c r="N43" i="95" s="1"/>
  <c r="P22" i="95"/>
  <c r="R22" i="95"/>
  <c r="S22" i="95"/>
  <c r="D26" i="95"/>
  <c r="X26" i="95" s="1"/>
  <c r="E26" i="95"/>
  <c r="F26" i="95"/>
  <c r="G26" i="95"/>
  <c r="H26" i="95"/>
  <c r="I26" i="95"/>
  <c r="J26" i="95"/>
  <c r="K26" i="95"/>
  <c r="L26" i="95"/>
  <c r="M26" i="95"/>
  <c r="N26" i="95"/>
  <c r="O26" i="95"/>
  <c r="P26" i="95"/>
  <c r="Q26" i="95"/>
  <c r="R26" i="95"/>
  <c r="S26" i="95"/>
  <c r="T26" i="95"/>
  <c r="U26" i="95"/>
  <c r="V26" i="95"/>
  <c r="W26" i="95"/>
  <c r="D27" i="95"/>
  <c r="E27" i="95"/>
  <c r="X27" i="95" s="1"/>
  <c r="F27" i="95"/>
  <c r="G27" i="95"/>
  <c r="H27" i="95"/>
  <c r="H42" i="95" s="1"/>
  <c r="I27" i="95"/>
  <c r="J27" i="95"/>
  <c r="K27" i="95"/>
  <c r="L27" i="95"/>
  <c r="M27" i="95"/>
  <c r="N27" i="95"/>
  <c r="O27" i="95"/>
  <c r="P27" i="95"/>
  <c r="Q27" i="95"/>
  <c r="R27" i="95"/>
  <c r="S27" i="95"/>
  <c r="T27" i="95"/>
  <c r="T42" i="95" s="1"/>
  <c r="U27" i="95"/>
  <c r="V27" i="95"/>
  <c r="W27" i="95"/>
  <c r="D28" i="95"/>
  <c r="X28" i="95" s="1"/>
  <c r="E28" i="95"/>
  <c r="F28" i="95"/>
  <c r="G28" i="95"/>
  <c r="H28" i="95"/>
  <c r="I28" i="95"/>
  <c r="J28" i="95"/>
  <c r="K28" i="95"/>
  <c r="K42" i="95" s="1"/>
  <c r="L28" i="95"/>
  <c r="M28" i="95"/>
  <c r="N28" i="95"/>
  <c r="O28" i="95"/>
  <c r="P28" i="95"/>
  <c r="Q28" i="95"/>
  <c r="R28" i="95"/>
  <c r="S28" i="95"/>
  <c r="T28" i="95"/>
  <c r="U28" i="95"/>
  <c r="V28" i="95"/>
  <c r="W28" i="95"/>
  <c r="W42" i="95" s="1"/>
  <c r="D29" i="95"/>
  <c r="X29" i="95" s="1"/>
  <c r="E29" i="95"/>
  <c r="F29" i="95"/>
  <c r="G29" i="95"/>
  <c r="H29" i="95"/>
  <c r="I29" i="95"/>
  <c r="J29" i="95"/>
  <c r="K29" i="95"/>
  <c r="L29" i="95"/>
  <c r="M29" i="95"/>
  <c r="N29" i="95"/>
  <c r="N42" i="95" s="1"/>
  <c r="O29" i="95"/>
  <c r="P29" i="95"/>
  <c r="Q29" i="95"/>
  <c r="R29" i="95"/>
  <c r="S29" i="95"/>
  <c r="T29" i="95"/>
  <c r="U29" i="95"/>
  <c r="V29" i="95"/>
  <c r="W29" i="95"/>
  <c r="D30" i="95"/>
  <c r="X30" i="95" s="1"/>
  <c r="E30" i="95"/>
  <c r="F30" i="95"/>
  <c r="G30" i="95"/>
  <c r="H30" i="95"/>
  <c r="I30" i="95"/>
  <c r="J30" i="95"/>
  <c r="K30" i="95"/>
  <c r="L30" i="95"/>
  <c r="M30" i="95"/>
  <c r="N30" i="95"/>
  <c r="O30" i="95"/>
  <c r="P30" i="95"/>
  <c r="Q30" i="95"/>
  <c r="R30" i="95"/>
  <c r="S30" i="95"/>
  <c r="T30" i="95"/>
  <c r="U30" i="95"/>
  <c r="V30" i="95"/>
  <c r="W30" i="95"/>
  <c r="D31" i="95"/>
  <c r="E31" i="95"/>
  <c r="X31" i="95" s="1"/>
  <c r="F31" i="95"/>
  <c r="G31" i="95"/>
  <c r="H31" i="95"/>
  <c r="I31" i="95"/>
  <c r="J31" i="95"/>
  <c r="K31" i="95"/>
  <c r="L31" i="95"/>
  <c r="M31" i="95"/>
  <c r="N31" i="95"/>
  <c r="O31" i="95"/>
  <c r="P31" i="95"/>
  <c r="Q31" i="95"/>
  <c r="R31" i="95"/>
  <c r="S31" i="95"/>
  <c r="T31" i="95"/>
  <c r="U31" i="95"/>
  <c r="V31" i="95"/>
  <c r="W31" i="95"/>
  <c r="D32" i="95"/>
  <c r="X32" i="95" s="1"/>
  <c r="E32" i="95"/>
  <c r="F32" i="95"/>
  <c r="G32" i="95"/>
  <c r="H32" i="95"/>
  <c r="I32" i="95"/>
  <c r="J32" i="95"/>
  <c r="K32" i="95"/>
  <c r="L32" i="95"/>
  <c r="M32" i="95"/>
  <c r="N32" i="95"/>
  <c r="O32" i="95"/>
  <c r="P32" i="95"/>
  <c r="Q32" i="95"/>
  <c r="R32" i="95"/>
  <c r="S32" i="95"/>
  <c r="T32" i="95"/>
  <c r="U32" i="95"/>
  <c r="V32" i="95"/>
  <c r="W32" i="95"/>
  <c r="D33" i="95"/>
  <c r="X33" i="95" s="1"/>
  <c r="E33" i="95"/>
  <c r="F33" i="95"/>
  <c r="G33" i="95"/>
  <c r="H33" i="95"/>
  <c r="I33" i="95"/>
  <c r="J33" i="95"/>
  <c r="K33" i="95"/>
  <c r="L33" i="95"/>
  <c r="M33" i="95"/>
  <c r="N33" i="95"/>
  <c r="O33" i="95"/>
  <c r="P33" i="95"/>
  <c r="Q33" i="95"/>
  <c r="R33" i="95"/>
  <c r="S33" i="95"/>
  <c r="T33" i="95"/>
  <c r="U33" i="95"/>
  <c r="V33" i="95"/>
  <c r="W33" i="95"/>
  <c r="D34" i="95"/>
  <c r="X34" i="95" s="1"/>
  <c r="E34" i="95"/>
  <c r="F34" i="95"/>
  <c r="G34" i="95"/>
  <c r="H34" i="95"/>
  <c r="I34" i="95"/>
  <c r="J34" i="95"/>
  <c r="K34" i="95"/>
  <c r="L34" i="95"/>
  <c r="M34" i="95"/>
  <c r="N34" i="95"/>
  <c r="O34" i="95"/>
  <c r="P34" i="95"/>
  <c r="Q34" i="95"/>
  <c r="R34" i="95"/>
  <c r="S34" i="95"/>
  <c r="T34" i="95"/>
  <c r="U34" i="95"/>
  <c r="V34" i="95"/>
  <c r="W34" i="95"/>
  <c r="D35" i="95"/>
  <c r="E35" i="95"/>
  <c r="X35" i="95" s="1"/>
  <c r="F35" i="95"/>
  <c r="G35" i="95"/>
  <c r="H35" i="95"/>
  <c r="I35" i="95"/>
  <c r="J35" i="95"/>
  <c r="K35" i="95"/>
  <c r="L35" i="95"/>
  <c r="M35" i="95"/>
  <c r="N35" i="95"/>
  <c r="O35" i="95"/>
  <c r="P35" i="95"/>
  <c r="Q35" i="95"/>
  <c r="R35" i="95"/>
  <c r="S35" i="95"/>
  <c r="T35" i="95"/>
  <c r="U35" i="95"/>
  <c r="V35" i="95"/>
  <c r="W35" i="95"/>
  <c r="D36" i="95"/>
  <c r="X36" i="95" s="1"/>
  <c r="E36" i="95"/>
  <c r="F36" i="95"/>
  <c r="G36" i="95"/>
  <c r="H36" i="95"/>
  <c r="I36" i="95"/>
  <c r="J36" i="95"/>
  <c r="K36" i="95"/>
  <c r="L36" i="95"/>
  <c r="M36" i="95"/>
  <c r="N36" i="95"/>
  <c r="O36" i="95"/>
  <c r="P36" i="95"/>
  <c r="Q36" i="95"/>
  <c r="R36" i="95"/>
  <c r="S36" i="95"/>
  <c r="T36" i="95"/>
  <c r="U36" i="95"/>
  <c r="V36" i="95"/>
  <c r="W36" i="95"/>
  <c r="D37" i="95"/>
  <c r="X37" i="95" s="1"/>
  <c r="E37" i="95"/>
  <c r="F37" i="95"/>
  <c r="G37" i="95"/>
  <c r="H37" i="95"/>
  <c r="I37" i="95"/>
  <c r="J37" i="95"/>
  <c r="K37" i="95"/>
  <c r="L37" i="95"/>
  <c r="M37" i="95"/>
  <c r="M42" i="95" s="1"/>
  <c r="N37" i="95"/>
  <c r="O37" i="95"/>
  <c r="P37" i="95"/>
  <c r="Q37" i="95"/>
  <c r="R37" i="95"/>
  <c r="S37" i="95"/>
  <c r="T37" i="95"/>
  <c r="U37" i="95"/>
  <c r="V37" i="95"/>
  <c r="W37" i="95"/>
  <c r="D38" i="95"/>
  <c r="X38" i="95" s="1"/>
  <c r="E38" i="95"/>
  <c r="E42" i="95" s="1"/>
  <c r="F38" i="95"/>
  <c r="G38" i="95"/>
  <c r="H38" i="95"/>
  <c r="I38" i="95"/>
  <c r="J38" i="95"/>
  <c r="K38" i="95"/>
  <c r="L38" i="95"/>
  <c r="M38" i="95"/>
  <c r="N38" i="95"/>
  <c r="O38" i="95"/>
  <c r="P38" i="95"/>
  <c r="Q38" i="95"/>
  <c r="Q42" i="95" s="1"/>
  <c r="R38" i="95"/>
  <c r="S38" i="95"/>
  <c r="T38" i="95"/>
  <c r="U38" i="95"/>
  <c r="V38" i="95"/>
  <c r="W38" i="95"/>
  <c r="D39" i="95"/>
  <c r="E39" i="95"/>
  <c r="X39" i="95" s="1"/>
  <c r="F39" i="95"/>
  <c r="F42" i="95" s="1"/>
  <c r="F43" i="95" s="1"/>
  <c r="G39" i="95"/>
  <c r="H39" i="95"/>
  <c r="I39" i="95"/>
  <c r="J39" i="95"/>
  <c r="K39" i="95"/>
  <c r="L39" i="95"/>
  <c r="M39" i="95"/>
  <c r="N39" i="95"/>
  <c r="O39" i="95"/>
  <c r="P39" i="95"/>
  <c r="Q39" i="95"/>
  <c r="R39" i="95"/>
  <c r="R42" i="95" s="1"/>
  <c r="R43" i="95" s="1"/>
  <c r="S39" i="95"/>
  <c r="T39" i="95"/>
  <c r="U39" i="95"/>
  <c r="V39" i="95"/>
  <c r="W39" i="95"/>
  <c r="D40" i="95"/>
  <c r="X40" i="95" s="1"/>
  <c r="E40" i="95"/>
  <c r="F40" i="95"/>
  <c r="G40" i="95"/>
  <c r="H40" i="95"/>
  <c r="I40" i="95"/>
  <c r="J40" i="95"/>
  <c r="K40" i="95"/>
  <c r="L40" i="95"/>
  <c r="M40" i="95"/>
  <c r="N40" i="95"/>
  <c r="O40" i="95"/>
  <c r="P40" i="95"/>
  <c r="Q40" i="95"/>
  <c r="R40" i="95"/>
  <c r="S40" i="95"/>
  <c r="T40" i="95"/>
  <c r="U40" i="95"/>
  <c r="V40" i="95"/>
  <c r="W40" i="95"/>
  <c r="D41" i="95"/>
  <c r="X41" i="95" s="1"/>
  <c r="E41" i="95"/>
  <c r="F41" i="95"/>
  <c r="G41" i="95"/>
  <c r="H41" i="95"/>
  <c r="I41" i="95"/>
  <c r="J41" i="95"/>
  <c r="K41" i="95"/>
  <c r="L41" i="95"/>
  <c r="M41" i="95"/>
  <c r="N41" i="95"/>
  <c r="O41" i="95"/>
  <c r="P41" i="95"/>
  <c r="P42" i="95" s="1"/>
  <c r="P43" i="95" s="1"/>
  <c r="Q41" i="95"/>
  <c r="R41" i="95"/>
  <c r="S41" i="95"/>
  <c r="T41" i="95"/>
  <c r="U41" i="95"/>
  <c r="U42" i="95" s="1"/>
  <c r="V41" i="95"/>
  <c r="W41" i="95"/>
  <c r="D42" i="95"/>
  <c r="D43" i="95" s="1"/>
  <c r="G42" i="95"/>
  <c r="G43" i="95" s="1"/>
  <c r="I42" i="95"/>
  <c r="I43" i="95" s="1"/>
  <c r="J42" i="95"/>
  <c r="L42" i="95"/>
  <c r="L43" i="95" s="1"/>
  <c r="O42" i="95"/>
  <c r="S42" i="95"/>
  <c r="S43" i="95" s="1"/>
  <c r="V42" i="95"/>
  <c r="D46" i="95"/>
  <c r="E46" i="95"/>
  <c r="F46" i="95"/>
  <c r="G46" i="95"/>
  <c r="H46" i="95"/>
  <c r="I46" i="95"/>
  <c r="J46" i="95"/>
  <c r="K46" i="95"/>
  <c r="L46" i="95"/>
  <c r="M46" i="95"/>
  <c r="N46" i="95"/>
  <c r="O46" i="95"/>
  <c r="P46" i="95"/>
  <c r="Q46" i="95"/>
  <c r="R46" i="95"/>
  <c r="S46" i="95"/>
  <c r="T46" i="95"/>
  <c r="U46" i="95"/>
  <c r="V46" i="95"/>
  <c r="W46" i="95"/>
  <c r="X46" i="95"/>
  <c r="D47" i="95"/>
  <c r="E47" i="95"/>
  <c r="F47" i="95"/>
  <c r="G47" i="95"/>
  <c r="H47" i="95"/>
  <c r="I47" i="95"/>
  <c r="J47" i="95"/>
  <c r="K47" i="95"/>
  <c r="L47" i="95"/>
  <c r="M47" i="95"/>
  <c r="N47" i="95"/>
  <c r="O47" i="95"/>
  <c r="P47" i="95"/>
  <c r="Q47" i="95"/>
  <c r="R47" i="95"/>
  <c r="S47" i="95"/>
  <c r="T47" i="95"/>
  <c r="U47" i="95"/>
  <c r="V47" i="95"/>
  <c r="W47" i="95"/>
  <c r="X47" i="95"/>
  <c r="X48" i="95" s="1"/>
  <c r="D48" i="95"/>
  <c r="E48" i="95"/>
  <c r="F48" i="95"/>
  <c r="G48" i="95"/>
  <c r="H48" i="95"/>
  <c r="I48" i="95"/>
  <c r="J48" i="95"/>
  <c r="K48" i="95"/>
  <c r="L48" i="95"/>
  <c r="M48" i="95"/>
  <c r="N48" i="95"/>
  <c r="O48" i="95"/>
  <c r="P48" i="95"/>
  <c r="Q48" i="95"/>
  <c r="R48" i="95"/>
  <c r="S48" i="95"/>
  <c r="T48" i="95"/>
  <c r="U48" i="95"/>
  <c r="V48" i="95"/>
  <c r="W48" i="95"/>
  <c r="D6" i="92"/>
  <c r="E6" i="92"/>
  <c r="F6" i="92"/>
  <c r="G6" i="92"/>
  <c r="H6" i="92"/>
  <c r="I6" i="92"/>
  <c r="J6" i="92"/>
  <c r="K6" i="92"/>
  <c r="L6" i="92"/>
  <c r="M6" i="92"/>
  <c r="N6" i="92"/>
  <c r="O6" i="92"/>
  <c r="P6" i="92"/>
  <c r="Q6" i="92"/>
  <c r="R6" i="92"/>
  <c r="S6" i="92"/>
  <c r="T6" i="92"/>
  <c r="U6" i="92"/>
  <c r="V6" i="92"/>
  <c r="W6" i="92"/>
  <c r="D7" i="92"/>
  <c r="E7" i="92"/>
  <c r="F7" i="92"/>
  <c r="X7" i="92" s="1"/>
  <c r="G7" i="92"/>
  <c r="H7" i="92"/>
  <c r="I7" i="92"/>
  <c r="J7" i="92"/>
  <c r="K7" i="92"/>
  <c r="L7" i="92"/>
  <c r="M7" i="92"/>
  <c r="N7" i="92"/>
  <c r="O7" i="92"/>
  <c r="P7" i="92"/>
  <c r="Q7" i="92"/>
  <c r="R7" i="92"/>
  <c r="S7" i="92"/>
  <c r="T7" i="92"/>
  <c r="U7" i="92"/>
  <c r="V7" i="92"/>
  <c r="W7" i="92"/>
  <c r="D8" i="92"/>
  <c r="E8" i="92"/>
  <c r="F8" i="92"/>
  <c r="G8" i="92"/>
  <c r="H8" i="92"/>
  <c r="I8" i="92"/>
  <c r="J8" i="92"/>
  <c r="J22" i="92" s="1"/>
  <c r="K8" i="92"/>
  <c r="L8" i="92"/>
  <c r="M8" i="92"/>
  <c r="N8" i="92"/>
  <c r="O8" i="92"/>
  <c r="P8" i="92"/>
  <c r="Q8" i="92"/>
  <c r="R8" i="92"/>
  <c r="S8" i="92"/>
  <c r="T8" i="92"/>
  <c r="U8" i="92"/>
  <c r="V8" i="92"/>
  <c r="W8" i="92"/>
  <c r="D9" i="92"/>
  <c r="E9" i="92"/>
  <c r="F9" i="92"/>
  <c r="G9" i="92"/>
  <c r="H9" i="92"/>
  <c r="I9" i="92"/>
  <c r="J9" i="92"/>
  <c r="K9" i="92"/>
  <c r="L9" i="92"/>
  <c r="M9" i="92"/>
  <c r="N9" i="92"/>
  <c r="N22" i="92" s="1"/>
  <c r="O9" i="92"/>
  <c r="P9" i="92"/>
  <c r="Q9" i="92"/>
  <c r="R9" i="92"/>
  <c r="S9" i="92"/>
  <c r="T9" i="92"/>
  <c r="U9" i="92"/>
  <c r="V9" i="92"/>
  <c r="W9" i="92"/>
  <c r="D10" i="92"/>
  <c r="E10" i="92"/>
  <c r="F10" i="92"/>
  <c r="G10" i="92"/>
  <c r="H10" i="92"/>
  <c r="I10" i="92"/>
  <c r="J10" i="92"/>
  <c r="K10" i="92"/>
  <c r="L10" i="92"/>
  <c r="M10" i="92"/>
  <c r="N10" i="92"/>
  <c r="O10" i="92"/>
  <c r="P10" i="92"/>
  <c r="Q10" i="92"/>
  <c r="R10" i="92"/>
  <c r="S10" i="92"/>
  <c r="T10" i="92"/>
  <c r="U10" i="92"/>
  <c r="V10" i="92"/>
  <c r="W10" i="92"/>
  <c r="D11" i="92"/>
  <c r="E11" i="92"/>
  <c r="F11" i="92"/>
  <c r="G11" i="92"/>
  <c r="H11" i="92"/>
  <c r="I11" i="92"/>
  <c r="J11" i="92"/>
  <c r="K11" i="92"/>
  <c r="L11" i="92"/>
  <c r="M11" i="92"/>
  <c r="N11" i="92"/>
  <c r="O11" i="92"/>
  <c r="P11" i="92"/>
  <c r="Q11" i="92"/>
  <c r="R11" i="92"/>
  <c r="S11" i="92"/>
  <c r="T11" i="92"/>
  <c r="U11" i="92"/>
  <c r="V11" i="92"/>
  <c r="W11" i="92"/>
  <c r="D12" i="92"/>
  <c r="E12" i="92"/>
  <c r="F12" i="92"/>
  <c r="G12" i="92"/>
  <c r="H12" i="92"/>
  <c r="I12" i="92"/>
  <c r="J12" i="92"/>
  <c r="K12" i="92"/>
  <c r="L12" i="92"/>
  <c r="M12" i="92"/>
  <c r="N12" i="92"/>
  <c r="O12" i="92"/>
  <c r="P12" i="92"/>
  <c r="Q12" i="92"/>
  <c r="R12" i="92"/>
  <c r="S12" i="92"/>
  <c r="T12" i="92"/>
  <c r="U12" i="92"/>
  <c r="V12" i="92"/>
  <c r="W12" i="92"/>
  <c r="D13" i="92"/>
  <c r="E13" i="92"/>
  <c r="F13" i="92"/>
  <c r="G13" i="92"/>
  <c r="H13" i="92"/>
  <c r="I13" i="92"/>
  <c r="J13" i="92"/>
  <c r="K13" i="92"/>
  <c r="L13" i="92"/>
  <c r="M13" i="92"/>
  <c r="N13" i="92"/>
  <c r="O13" i="92"/>
  <c r="P13" i="92"/>
  <c r="Q13" i="92"/>
  <c r="R13" i="92"/>
  <c r="S13" i="92"/>
  <c r="T13" i="92"/>
  <c r="U13" i="92"/>
  <c r="V13" i="92"/>
  <c r="W13" i="92"/>
  <c r="D14" i="92"/>
  <c r="E14" i="92"/>
  <c r="F14" i="92"/>
  <c r="G14" i="92"/>
  <c r="H14" i="92"/>
  <c r="I14" i="92"/>
  <c r="J14" i="92"/>
  <c r="K14" i="92"/>
  <c r="L14" i="92"/>
  <c r="M14" i="92"/>
  <c r="N14" i="92"/>
  <c r="O14" i="92"/>
  <c r="P14" i="92"/>
  <c r="Q14" i="92"/>
  <c r="R14" i="92"/>
  <c r="S14" i="92"/>
  <c r="T14" i="92"/>
  <c r="U14" i="92"/>
  <c r="V14" i="92"/>
  <c r="W14" i="92"/>
  <c r="D15" i="92"/>
  <c r="E15" i="92"/>
  <c r="F15" i="92"/>
  <c r="G15" i="92"/>
  <c r="H15" i="92"/>
  <c r="I15" i="92"/>
  <c r="J15" i="92"/>
  <c r="K15" i="92"/>
  <c r="L15" i="92"/>
  <c r="M15" i="92"/>
  <c r="N15" i="92"/>
  <c r="O15" i="92"/>
  <c r="P15" i="92"/>
  <c r="Q15" i="92"/>
  <c r="R15" i="92"/>
  <c r="S15" i="92"/>
  <c r="T15" i="92"/>
  <c r="U15" i="92"/>
  <c r="V15" i="92"/>
  <c r="W15" i="92"/>
  <c r="D16" i="92"/>
  <c r="E16" i="92"/>
  <c r="F16" i="92"/>
  <c r="G16" i="92"/>
  <c r="H16" i="92"/>
  <c r="I16" i="92"/>
  <c r="J16" i="92"/>
  <c r="K16" i="92"/>
  <c r="L16" i="92"/>
  <c r="M16" i="92"/>
  <c r="N16" i="92"/>
  <c r="O16" i="92"/>
  <c r="P16" i="92"/>
  <c r="Q16" i="92"/>
  <c r="R16" i="92"/>
  <c r="S16" i="92"/>
  <c r="T16" i="92"/>
  <c r="U16" i="92"/>
  <c r="V16" i="92"/>
  <c r="W16" i="92"/>
  <c r="D17" i="92"/>
  <c r="E17" i="92"/>
  <c r="F17" i="92"/>
  <c r="G17" i="92"/>
  <c r="H17" i="92"/>
  <c r="I17" i="92"/>
  <c r="J17" i="92"/>
  <c r="K17" i="92"/>
  <c r="L17" i="92"/>
  <c r="M17" i="92"/>
  <c r="N17" i="92"/>
  <c r="O17" i="92"/>
  <c r="P17" i="92"/>
  <c r="Q17" i="92"/>
  <c r="R17" i="92"/>
  <c r="S17" i="92"/>
  <c r="T17" i="92"/>
  <c r="U17" i="92"/>
  <c r="V17" i="92"/>
  <c r="W17" i="92"/>
  <c r="D18" i="92"/>
  <c r="E18" i="92"/>
  <c r="F18" i="92"/>
  <c r="G18" i="92"/>
  <c r="H18" i="92"/>
  <c r="I18" i="92"/>
  <c r="J18" i="92"/>
  <c r="K18" i="92"/>
  <c r="L18" i="92"/>
  <c r="M18" i="92"/>
  <c r="N18" i="92"/>
  <c r="O18" i="92"/>
  <c r="P18" i="92"/>
  <c r="Q18" i="92"/>
  <c r="R18" i="92"/>
  <c r="S18" i="92"/>
  <c r="S22" i="92" s="1"/>
  <c r="T18" i="92"/>
  <c r="U18" i="92"/>
  <c r="V18" i="92"/>
  <c r="W18" i="92"/>
  <c r="D19" i="92"/>
  <c r="E19" i="92"/>
  <c r="F19" i="92"/>
  <c r="G19" i="92"/>
  <c r="H19" i="92"/>
  <c r="I19" i="92"/>
  <c r="J19" i="92"/>
  <c r="K19" i="92"/>
  <c r="L19" i="92"/>
  <c r="M19" i="92"/>
  <c r="N19" i="92"/>
  <c r="O19" i="92"/>
  <c r="P19" i="92"/>
  <c r="Q19" i="92"/>
  <c r="R19" i="92"/>
  <c r="S19" i="92"/>
  <c r="T19" i="92"/>
  <c r="U19" i="92"/>
  <c r="V19" i="92"/>
  <c r="W19" i="92"/>
  <c r="D20" i="92"/>
  <c r="E20" i="92"/>
  <c r="F20" i="92"/>
  <c r="G20" i="92"/>
  <c r="H20" i="92"/>
  <c r="I20" i="92"/>
  <c r="J20" i="92"/>
  <c r="K20" i="92"/>
  <c r="L20" i="92"/>
  <c r="M20" i="92"/>
  <c r="N20" i="92"/>
  <c r="O20" i="92"/>
  <c r="P20" i="92"/>
  <c r="Q20" i="92"/>
  <c r="R20" i="92"/>
  <c r="S20" i="92"/>
  <c r="T20" i="92"/>
  <c r="U20" i="92"/>
  <c r="V20" i="92"/>
  <c r="W20" i="92"/>
  <c r="D21" i="92"/>
  <c r="E21" i="92"/>
  <c r="F21" i="92"/>
  <c r="G21" i="92"/>
  <c r="G22" i="92" s="1"/>
  <c r="H21" i="92"/>
  <c r="I21" i="92"/>
  <c r="J21" i="92"/>
  <c r="K21" i="92"/>
  <c r="L21" i="92"/>
  <c r="M21" i="92"/>
  <c r="N21" i="92"/>
  <c r="O21" i="92"/>
  <c r="P21" i="92"/>
  <c r="Q21" i="92"/>
  <c r="R21" i="92"/>
  <c r="S21" i="92"/>
  <c r="T21" i="92"/>
  <c r="U21" i="92"/>
  <c r="V21" i="92"/>
  <c r="W21" i="92"/>
  <c r="D26" i="92"/>
  <c r="E26" i="92"/>
  <c r="F26" i="92"/>
  <c r="G26" i="92"/>
  <c r="H26" i="92"/>
  <c r="I26" i="92"/>
  <c r="J26" i="92"/>
  <c r="K26" i="92"/>
  <c r="L26" i="92"/>
  <c r="M26" i="92"/>
  <c r="N26" i="92"/>
  <c r="O26" i="92"/>
  <c r="P26" i="92"/>
  <c r="Q26" i="92"/>
  <c r="R26" i="92"/>
  <c r="S26" i="92"/>
  <c r="T26" i="92"/>
  <c r="U26" i="92"/>
  <c r="V26" i="92"/>
  <c r="W26" i="92"/>
  <c r="D27" i="92"/>
  <c r="E27" i="92"/>
  <c r="F27" i="92"/>
  <c r="G27" i="92"/>
  <c r="H27" i="92"/>
  <c r="I27" i="92"/>
  <c r="J27" i="92"/>
  <c r="K27" i="92"/>
  <c r="L27" i="92"/>
  <c r="M27" i="92"/>
  <c r="N27" i="92"/>
  <c r="O27" i="92"/>
  <c r="P27" i="92"/>
  <c r="Q27" i="92"/>
  <c r="R27" i="92"/>
  <c r="S27" i="92"/>
  <c r="T27" i="92"/>
  <c r="U27" i="92"/>
  <c r="V27" i="92"/>
  <c r="W27" i="92"/>
  <c r="D28" i="92"/>
  <c r="E28" i="92"/>
  <c r="F28" i="92"/>
  <c r="G28" i="92"/>
  <c r="H28" i="92"/>
  <c r="I28" i="92"/>
  <c r="J28" i="92"/>
  <c r="J42" i="92" s="1"/>
  <c r="K28" i="92"/>
  <c r="L28" i="92"/>
  <c r="M28" i="92"/>
  <c r="N28" i="92"/>
  <c r="O28" i="92"/>
  <c r="P28" i="92"/>
  <c r="Q28" i="92"/>
  <c r="R28" i="92"/>
  <c r="S28" i="92"/>
  <c r="T28" i="92"/>
  <c r="U28" i="92"/>
  <c r="V28" i="92"/>
  <c r="V42" i="92" s="1"/>
  <c r="W28" i="92"/>
  <c r="D29" i="92"/>
  <c r="E29" i="92"/>
  <c r="F29" i="92"/>
  <c r="G29" i="92"/>
  <c r="H29" i="92"/>
  <c r="I29" i="92"/>
  <c r="J29" i="92"/>
  <c r="K29" i="92"/>
  <c r="L29" i="92"/>
  <c r="M29" i="92"/>
  <c r="N29" i="92"/>
  <c r="O29" i="92"/>
  <c r="P29" i="92"/>
  <c r="Q29" i="92"/>
  <c r="R29" i="92"/>
  <c r="S29" i="92"/>
  <c r="T29" i="92"/>
  <c r="U29" i="92"/>
  <c r="V29" i="92"/>
  <c r="W29" i="92"/>
  <c r="D30" i="92"/>
  <c r="E30" i="92"/>
  <c r="F30" i="92"/>
  <c r="G30" i="92"/>
  <c r="H30" i="92"/>
  <c r="I30" i="92"/>
  <c r="J30" i="92"/>
  <c r="K30" i="92"/>
  <c r="L30" i="92"/>
  <c r="M30" i="92"/>
  <c r="N30" i="92"/>
  <c r="O30" i="92"/>
  <c r="P30" i="92"/>
  <c r="Q30" i="92"/>
  <c r="R30" i="92"/>
  <c r="S30" i="92"/>
  <c r="T30" i="92"/>
  <c r="U30" i="92"/>
  <c r="V30" i="92"/>
  <c r="W30" i="92"/>
  <c r="D31" i="92"/>
  <c r="E31" i="92"/>
  <c r="F31" i="92"/>
  <c r="G31" i="92"/>
  <c r="H31" i="92"/>
  <c r="I31" i="92"/>
  <c r="J31" i="92"/>
  <c r="K31" i="92"/>
  <c r="L31" i="92"/>
  <c r="M31" i="92"/>
  <c r="N31" i="92"/>
  <c r="O31" i="92"/>
  <c r="P31" i="92"/>
  <c r="Q31" i="92"/>
  <c r="R31" i="92"/>
  <c r="S31" i="92"/>
  <c r="T31" i="92"/>
  <c r="U31" i="92"/>
  <c r="V31" i="92"/>
  <c r="W31" i="92"/>
  <c r="D32" i="92"/>
  <c r="E32" i="92"/>
  <c r="F32" i="92"/>
  <c r="G32" i="92"/>
  <c r="H32" i="92"/>
  <c r="I32" i="92"/>
  <c r="J32" i="92"/>
  <c r="K32" i="92"/>
  <c r="L32" i="92"/>
  <c r="M32" i="92"/>
  <c r="N32" i="92"/>
  <c r="O32" i="92"/>
  <c r="P32" i="92"/>
  <c r="Q32" i="92"/>
  <c r="R32" i="92"/>
  <c r="S32" i="92"/>
  <c r="T32" i="92"/>
  <c r="U32" i="92"/>
  <c r="V32" i="92"/>
  <c r="W32" i="92"/>
  <c r="D33" i="92"/>
  <c r="E33" i="92"/>
  <c r="F33" i="92"/>
  <c r="G33" i="92"/>
  <c r="H33" i="92"/>
  <c r="I33" i="92"/>
  <c r="J33" i="92"/>
  <c r="K33" i="92"/>
  <c r="L33" i="92"/>
  <c r="M33" i="92"/>
  <c r="N33" i="92"/>
  <c r="O33" i="92"/>
  <c r="P33" i="92"/>
  <c r="Q33" i="92"/>
  <c r="R33" i="92"/>
  <c r="S33" i="92"/>
  <c r="T33" i="92"/>
  <c r="U33" i="92"/>
  <c r="V33" i="92"/>
  <c r="W33" i="92"/>
  <c r="D34" i="92"/>
  <c r="E34" i="92"/>
  <c r="F34" i="92"/>
  <c r="G34" i="92"/>
  <c r="H34" i="92"/>
  <c r="I34" i="92"/>
  <c r="J34" i="92"/>
  <c r="K34" i="92"/>
  <c r="L34" i="92"/>
  <c r="M34" i="92"/>
  <c r="N34" i="92"/>
  <c r="O34" i="92"/>
  <c r="P34" i="92"/>
  <c r="Q34" i="92"/>
  <c r="R34" i="92"/>
  <c r="S34" i="92"/>
  <c r="T34" i="92"/>
  <c r="U34" i="92"/>
  <c r="V34" i="92"/>
  <c r="W34" i="92"/>
  <c r="D35" i="92"/>
  <c r="E35" i="92"/>
  <c r="F35" i="92"/>
  <c r="G35" i="92"/>
  <c r="H35" i="92"/>
  <c r="I35" i="92"/>
  <c r="J35" i="92"/>
  <c r="K35" i="92"/>
  <c r="L35" i="92"/>
  <c r="M35" i="92"/>
  <c r="N35" i="92"/>
  <c r="O35" i="92"/>
  <c r="P35" i="92"/>
  <c r="Q35" i="92"/>
  <c r="R35" i="92"/>
  <c r="S35" i="92"/>
  <c r="T35" i="92"/>
  <c r="U35" i="92"/>
  <c r="V35" i="92"/>
  <c r="W35" i="92"/>
  <c r="D36" i="92"/>
  <c r="E36" i="92"/>
  <c r="F36" i="92"/>
  <c r="X36" i="92" s="1"/>
  <c r="G36" i="92"/>
  <c r="H36" i="92"/>
  <c r="I36" i="92"/>
  <c r="J36" i="92"/>
  <c r="K36" i="92"/>
  <c r="L36" i="92"/>
  <c r="M36" i="92"/>
  <c r="N36" i="92"/>
  <c r="O36" i="92"/>
  <c r="P36" i="92"/>
  <c r="Q36" i="92"/>
  <c r="R36" i="92"/>
  <c r="S36" i="92"/>
  <c r="T36" i="92"/>
  <c r="U36" i="92"/>
  <c r="V36" i="92"/>
  <c r="W36" i="92"/>
  <c r="D37" i="92"/>
  <c r="E37" i="92"/>
  <c r="F37" i="92"/>
  <c r="G37" i="92"/>
  <c r="H37" i="92"/>
  <c r="I37" i="92"/>
  <c r="J37" i="92"/>
  <c r="K37" i="92"/>
  <c r="L37" i="92"/>
  <c r="M37" i="92"/>
  <c r="N37" i="92"/>
  <c r="O37" i="92"/>
  <c r="P37" i="92"/>
  <c r="Q37" i="92"/>
  <c r="Q42" i="92" s="1"/>
  <c r="R37" i="92"/>
  <c r="S37" i="92"/>
  <c r="T37" i="92"/>
  <c r="U37" i="92"/>
  <c r="V37" i="92"/>
  <c r="W37" i="92"/>
  <c r="D38" i="92"/>
  <c r="E38" i="92"/>
  <c r="F38" i="92"/>
  <c r="G38" i="92"/>
  <c r="H38" i="92"/>
  <c r="I38" i="92"/>
  <c r="J38" i="92"/>
  <c r="K38" i="92"/>
  <c r="L38" i="92"/>
  <c r="M38" i="92"/>
  <c r="N38" i="92"/>
  <c r="O38" i="92"/>
  <c r="P38" i="92"/>
  <c r="Q38" i="92"/>
  <c r="R38" i="92"/>
  <c r="S38" i="92"/>
  <c r="T38" i="92"/>
  <c r="U38" i="92"/>
  <c r="V38" i="92"/>
  <c r="W38" i="92"/>
  <c r="D39" i="92"/>
  <c r="E39" i="92"/>
  <c r="F39" i="92"/>
  <c r="G39" i="92"/>
  <c r="H39" i="92"/>
  <c r="I39" i="92"/>
  <c r="J39" i="92"/>
  <c r="K39" i="92"/>
  <c r="L39" i="92"/>
  <c r="M39" i="92"/>
  <c r="N39" i="92"/>
  <c r="O39" i="92"/>
  <c r="P39" i="92"/>
  <c r="Q39" i="92"/>
  <c r="R39" i="92"/>
  <c r="S39" i="92"/>
  <c r="T39" i="92"/>
  <c r="U39" i="92"/>
  <c r="V39" i="92"/>
  <c r="W39" i="92"/>
  <c r="D40" i="92"/>
  <c r="E40" i="92"/>
  <c r="E42" i="92" s="1"/>
  <c r="F40" i="92"/>
  <c r="G40" i="92"/>
  <c r="H40" i="92"/>
  <c r="I40" i="92"/>
  <c r="J40" i="92"/>
  <c r="K40" i="92"/>
  <c r="L40" i="92"/>
  <c r="M40" i="92"/>
  <c r="N40" i="92"/>
  <c r="O40" i="92"/>
  <c r="P40" i="92"/>
  <c r="Q40" i="92"/>
  <c r="R40" i="92"/>
  <c r="S40" i="92"/>
  <c r="T40" i="92"/>
  <c r="U40" i="92"/>
  <c r="V40" i="92"/>
  <c r="W40" i="92"/>
  <c r="D41" i="92"/>
  <c r="E41" i="92"/>
  <c r="F41" i="92"/>
  <c r="G41" i="92"/>
  <c r="G42" i="92" s="1"/>
  <c r="H41" i="92"/>
  <c r="I41" i="92"/>
  <c r="J41" i="92"/>
  <c r="K41" i="92"/>
  <c r="L41" i="92"/>
  <c r="M41" i="92"/>
  <c r="N41" i="92"/>
  <c r="O41" i="92"/>
  <c r="P41" i="92"/>
  <c r="Q41" i="92"/>
  <c r="R41" i="92"/>
  <c r="S41" i="92"/>
  <c r="S42" i="92" s="1"/>
  <c r="T41" i="92"/>
  <c r="U41" i="92"/>
  <c r="V41" i="92"/>
  <c r="W41" i="92"/>
  <c r="O42" i="92"/>
  <c r="D46" i="92"/>
  <c r="D48" i="92" s="1"/>
  <c r="E46" i="92"/>
  <c r="F46" i="92"/>
  <c r="X46" i="92" s="1"/>
  <c r="G46" i="92"/>
  <c r="H46" i="92"/>
  <c r="H48" i="92" s="1"/>
  <c r="I46" i="92"/>
  <c r="I48" i="92" s="1"/>
  <c r="J46" i="92"/>
  <c r="K46" i="92"/>
  <c r="K48" i="92" s="1"/>
  <c r="L46" i="92"/>
  <c r="M46" i="92"/>
  <c r="M48" i="92" s="1"/>
  <c r="N46" i="92"/>
  <c r="O46" i="92"/>
  <c r="P46" i="92"/>
  <c r="P48" i="92" s="1"/>
  <c r="Q46" i="92"/>
  <c r="R46" i="92"/>
  <c r="R48" i="92" s="1"/>
  <c r="S46" i="92"/>
  <c r="T46" i="92"/>
  <c r="T48" i="92" s="1"/>
  <c r="U46" i="92"/>
  <c r="U48" i="92" s="1"/>
  <c r="V46" i="92"/>
  <c r="W46" i="92"/>
  <c r="W48" i="92" s="1"/>
  <c r="D47" i="92"/>
  <c r="E47" i="92"/>
  <c r="F47" i="92"/>
  <c r="G47" i="92"/>
  <c r="G48" i="92" s="1"/>
  <c r="H47" i="92"/>
  <c r="I47" i="92"/>
  <c r="J47" i="92"/>
  <c r="K47" i="92"/>
  <c r="L47" i="92"/>
  <c r="L48" i="92" s="1"/>
  <c r="M47" i="92"/>
  <c r="N47" i="92"/>
  <c r="N48" i="92" s="1"/>
  <c r="O47" i="92"/>
  <c r="P47" i="92"/>
  <c r="Q47" i="92"/>
  <c r="R47" i="92"/>
  <c r="S47" i="92"/>
  <c r="S48" i="92" s="1"/>
  <c r="T47" i="92"/>
  <c r="U47" i="92"/>
  <c r="V47" i="92"/>
  <c r="W47" i="92"/>
  <c r="X47" i="92"/>
  <c r="E48" i="92"/>
  <c r="J48" i="92"/>
  <c r="O48" i="92"/>
  <c r="Q48" i="92"/>
  <c r="V48" i="92"/>
  <c r="D6" i="91"/>
  <c r="E6" i="91"/>
  <c r="F6" i="91"/>
  <c r="X6" i="91" s="1"/>
  <c r="G6" i="91"/>
  <c r="H6" i="91"/>
  <c r="I6" i="91"/>
  <c r="J6" i="91"/>
  <c r="K6" i="91"/>
  <c r="L6" i="91"/>
  <c r="M6" i="91"/>
  <c r="N6" i="91"/>
  <c r="O6" i="91"/>
  <c r="P6" i="91"/>
  <c r="Q6" i="91"/>
  <c r="R6" i="91"/>
  <c r="S6" i="91"/>
  <c r="T6" i="91"/>
  <c r="U6" i="91"/>
  <c r="V6" i="91"/>
  <c r="W6" i="91"/>
  <c r="D7" i="91"/>
  <c r="E7" i="91"/>
  <c r="E22" i="91" s="1"/>
  <c r="E43" i="91" s="1"/>
  <c r="F7" i="91"/>
  <c r="G7" i="91"/>
  <c r="H7" i="91"/>
  <c r="I7" i="91"/>
  <c r="J7" i="91"/>
  <c r="K7" i="91"/>
  <c r="L7" i="91"/>
  <c r="M7" i="91"/>
  <c r="N7" i="91"/>
  <c r="O7" i="91"/>
  <c r="P7" i="91"/>
  <c r="Q7" i="91"/>
  <c r="Q22" i="91" s="1"/>
  <c r="Q43" i="91" s="1"/>
  <c r="R7" i="91"/>
  <c r="S7" i="91"/>
  <c r="T7" i="91"/>
  <c r="U7" i="91"/>
  <c r="V7" i="91"/>
  <c r="W7" i="91"/>
  <c r="D8" i="91"/>
  <c r="E8" i="91"/>
  <c r="F8" i="91"/>
  <c r="G8" i="91"/>
  <c r="H8" i="91"/>
  <c r="X8" i="91" s="1"/>
  <c r="I8" i="91"/>
  <c r="J8" i="91"/>
  <c r="K8" i="91"/>
  <c r="L8" i="91"/>
  <c r="M8" i="91"/>
  <c r="N8" i="91"/>
  <c r="O8" i="91"/>
  <c r="P8" i="91"/>
  <c r="Q8" i="91"/>
  <c r="R8" i="91"/>
  <c r="S8" i="91"/>
  <c r="T8" i="91"/>
  <c r="T22" i="91" s="1"/>
  <c r="U8" i="91"/>
  <c r="V8" i="91"/>
  <c r="W8" i="91"/>
  <c r="D9" i="91"/>
  <c r="X9" i="91" s="1"/>
  <c r="E9" i="91"/>
  <c r="F9" i="91"/>
  <c r="G9" i="91"/>
  <c r="H9" i="91"/>
  <c r="I9" i="91"/>
  <c r="J9" i="91"/>
  <c r="K9" i="91"/>
  <c r="K22" i="91" s="1"/>
  <c r="L9" i="91"/>
  <c r="M9" i="91"/>
  <c r="N9" i="91"/>
  <c r="O9" i="91"/>
  <c r="P9" i="91"/>
  <c r="Q9" i="91"/>
  <c r="R9" i="91"/>
  <c r="S9" i="91"/>
  <c r="T9" i="91"/>
  <c r="U9" i="91"/>
  <c r="V9" i="91"/>
  <c r="W9" i="91"/>
  <c r="W22" i="91" s="1"/>
  <c r="D10" i="91"/>
  <c r="E10" i="91"/>
  <c r="X10" i="91" s="1"/>
  <c r="F10" i="91"/>
  <c r="G10" i="91"/>
  <c r="H10" i="91"/>
  <c r="I10" i="91"/>
  <c r="J10" i="91"/>
  <c r="K10" i="91"/>
  <c r="L10" i="91"/>
  <c r="M10" i="91"/>
  <c r="N10" i="91"/>
  <c r="N22" i="91" s="1"/>
  <c r="O10" i="91"/>
  <c r="P10" i="91"/>
  <c r="Q10" i="91"/>
  <c r="R10" i="91"/>
  <c r="S10" i="91"/>
  <c r="T10" i="91"/>
  <c r="U10" i="91"/>
  <c r="V10" i="91"/>
  <c r="W10" i="91"/>
  <c r="D11" i="91"/>
  <c r="E11" i="91"/>
  <c r="X11" i="91" s="1"/>
  <c r="F11" i="91"/>
  <c r="G11" i="91"/>
  <c r="H11" i="91"/>
  <c r="I11" i="91"/>
  <c r="J11" i="91"/>
  <c r="K11" i="91"/>
  <c r="L11" i="91"/>
  <c r="M11" i="91"/>
  <c r="N11" i="91"/>
  <c r="O11" i="91"/>
  <c r="P11" i="91"/>
  <c r="Q11" i="91"/>
  <c r="R11" i="91"/>
  <c r="S11" i="91"/>
  <c r="T11" i="91"/>
  <c r="U11" i="91"/>
  <c r="V11" i="91"/>
  <c r="W11" i="91"/>
  <c r="D12" i="91"/>
  <c r="E12" i="91"/>
  <c r="F12" i="91"/>
  <c r="G12" i="91"/>
  <c r="H12" i="91"/>
  <c r="X12" i="91" s="1"/>
  <c r="I12" i="91"/>
  <c r="J12" i="91"/>
  <c r="K12" i="91"/>
  <c r="L12" i="91"/>
  <c r="M12" i="91"/>
  <c r="N12" i="91"/>
  <c r="O12" i="91"/>
  <c r="P12" i="91"/>
  <c r="Q12" i="91"/>
  <c r="R12" i="91"/>
  <c r="S12" i="91"/>
  <c r="T12" i="91"/>
  <c r="U12" i="91"/>
  <c r="V12" i="91"/>
  <c r="W12" i="91"/>
  <c r="D13" i="91"/>
  <c r="X13" i="91" s="1"/>
  <c r="E13" i="91"/>
  <c r="F13" i="91"/>
  <c r="G13" i="91"/>
  <c r="H13" i="91"/>
  <c r="I13" i="91"/>
  <c r="J13" i="91"/>
  <c r="K13" i="91"/>
  <c r="L13" i="91"/>
  <c r="M13" i="91"/>
  <c r="N13" i="91"/>
  <c r="O13" i="91"/>
  <c r="P13" i="91"/>
  <c r="Q13" i="91"/>
  <c r="R13" i="91"/>
  <c r="S13" i="91"/>
  <c r="T13" i="91"/>
  <c r="U13" i="91"/>
  <c r="V13" i="91"/>
  <c r="W13" i="91"/>
  <c r="D14" i="91"/>
  <c r="E14" i="91"/>
  <c r="X14" i="91" s="1"/>
  <c r="F14" i="91"/>
  <c r="G14" i="91"/>
  <c r="H14" i="91"/>
  <c r="I14" i="91"/>
  <c r="J14" i="91"/>
  <c r="K14" i="91"/>
  <c r="L14" i="91"/>
  <c r="M14" i="91"/>
  <c r="N14" i="91"/>
  <c r="O14" i="91"/>
  <c r="P14" i="91"/>
  <c r="Q14" i="91"/>
  <c r="R14" i="91"/>
  <c r="S14" i="91"/>
  <c r="T14" i="91"/>
  <c r="U14" i="91"/>
  <c r="V14" i="91"/>
  <c r="W14" i="91"/>
  <c r="D15" i="91"/>
  <c r="E15" i="91"/>
  <c r="X15" i="91" s="1"/>
  <c r="F15" i="91"/>
  <c r="G15" i="91"/>
  <c r="H15" i="91"/>
  <c r="I15" i="91"/>
  <c r="J15" i="91"/>
  <c r="K15" i="91"/>
  <c r="L15" i="91"/>
  <c r="M15" i="91"/>
  <c r="N15" i="91"/>
  <c r="O15" i="91"/>
  <c r="P15" i="91"/>
  <c r="Q15" i="91"/>
  <c r="R15" i="91"/>
  <c r="S15" i="91"/>
  <c r="T15" i="91"/>
  <c r="U15" i="91"/>
  <c r="V15" i="91"/>
  <c r="W15" i="91"/>
  <c r="D16" i="91"/>
  <c r="E16" i="91"/>
  <c r="F16" i="91"/>
  <c r="G16" i="91"/>
  <c r="X16" i="91" s="1"/>
  <c r="H16" i="91"/>
  <c r="I16" i="91"/>
  <c r="J16" i="91"/>
  <c r="K16" i="91"/>
  <c r="L16" i="91"/>
  <c r="M16" i="91"/>
  <c r="N16" i="91"/>
  <c r="O16" i="91"/>
  <c r="P16" i="91"/>
  <c r="Q16" i="91"/>
  <c r="R16" i="91"/>
  <c r="S16" i="91"/>
  <c r="T16" i="91"/>
  <c r="U16" i="91"/>
  <c r="V16" i="91"/>
  <c r="W16" i="91"/>
  <c r="D17" i="91"/>
  <c r="X17" i="91" s="1"/>
  <c r="E17" i="91"/>
  <c r="F17" i="91"/>
  <c r="G17" i="91"/>
  <c r="H17" i="91"/>
  <c r="I17" i="91"/>
  <c r="J17" i="91"/>
  <c r="K17" i="91"/>
  <c r="L17" i="91"/>
  <c r="M17" i="91"/>
  <c r="N17" i="91"/>
  <c r="O17" i="91"/>
  <c r="P17" i="91"/>
  <c r="Q17" i="91"/>
  <c r="R17" i="91"/>
  <c r="S17" i="91"/>
  <c r="T17" i="91"/>
  <c r="U17" i="91"/>
  <c r="V17" i="91"/>
  <c r="W17" i="91"/>
  <c r="D18" i="91"/>
  <c r="X18" i="91" s="1"/>
  <c r="E18" i="91"/>
  <c r="F18" i="91"/>
  <c r="G18" i="91"/>
  <c r="H18" i="91"/>
  <c r="I18" i="91"/>
  <c r="J18" i="91"/>
  <c r="K18" i="91"/>
  <c r="L18" i="91"/>
  <c r="M18" i="91"/>
  <c r="N18" i="91"/>
  <c r="O18" i="91"/>
  <c r="P18" i="91"/>
  <c r="Q18" i="91"/>
  <c r="R18" i="91"/>
  <c r="S18" i="91"/>
  <c r="T18" i="91"/>
  <c r="U18" i="91"/>
  <c r="V18" i="91"/>
  <c r="W18" i="91"/>
  <c r="D19" i="91"/>
  <c r="E19" i="91"/>
  <c r="X19" i="91" s="1"/>
  <c r="F19" i="91"/>
  <c r="G19" i="91"/>
  <c r="H19" i="91"/>
  <c r="I19" i="91"/>
  <c r="J19" i="91"/>
  <c r="J22" i="91" s="1"/>
  <c r="J43" i="91" s="1"/>
  <c r="K19" i="91"/>
  <c r="L19" i="91"/>
  <c r="M19" i="91"/>
  <c r="N19" i="91"/>
  <c r="O19" i="91"/>
  <c r="P19" i="91"/>
  <c r="Q19" i="91"/>
  <c r="R19" i="91"/>
  <c r="S19" i="91"/>
  <c r="T19" i="91"/>
  <c r="U19" i="91"/>
  <c r="V19" i="91"/>
  <c r="V22" i="91" s="1"/>
  <c r="V43" i="91" s="1"/>
  <c r="W19" i="91"/>
  <c r="D20" i="91"/>
  <c r="E20" i="91"/>
  <c r="F20" i="91"/>
  <c r="G20" i="91"/>
  <c r="X20" i="91" s="1"/>
  <c r="H20" i="91"/>
  <c r="I20" i="91"/>
  <c r="J20" i="91"/>
  <c r="K20" i="91"/>
  <c r="L20" i="91"/>
  <c r="M20" i="91"/>
  <c r="M22" i="91" s="1"/>
  <c r="M43" i="91" s="1"/>
  <c r="N20" i="91"/>
  <c r="O20" i="91"/>
  <c r="O22" i="91" s="1"/>
  <c r="O43" i="91" s="1"/>
  <c r="P20" i="91"/>
  <c r="Q20" i="91"/>
  <c r="R20" i="91"/>
  <c r="S20" i="91"/>
  <c r="T20" i="91"/>
  <c r="U20" i="91"/>
  <c r="V20" i="91"/>
  <c r="W20" i="91"/>
  <c r="D21" i="91"/>
  <c r="D22" i="91" s="1"/>
  <c r="E21" i="91"/>
  <c r="F21" i="91"/>
  <c r="F22" i="91" s="1"/>
  <c r="F43" i="91" s="1"/>
  <c r="G21" i="91"/>
  <c r="H21" i="91"/>
  <c r="I21" i="91"/>
  <c r="J21" i="91"/>
  <c r="K21" i="91"/>
  <c r="L21" i="91"/>
  <c r="M21" i="91"/>
  <c r="N21" i="91"/>
  <c r="O21" i="91"/>
  <c r="P21" i="91"/>
  <c r="P22" i="91" s="1"/>
  <c r="Q21" i="91"/>
  <c r="R21" i="91"/>
  <c r="R22" i="91" s="1"/>
  <c r="R43" i="91" s="1"/>
  <c r="S21" i="91"/>
  <c r="T21" i="91"/>
  <c r="U21" i="91"/>
  <c r="V21" i="91"/>
  <c r="W21" i="91"/>
  <c r="G22" i="91"/>
  <c r="I22" i="91"/>
  <c r="L22" i="91"/>
  <c r="S22" i="91"/>
  <c r="U22" i="91"/>
  <c r="D26" i="91"/>
  <c r="X26" i="91" s="1"/>
  <c r="E26" i="91"/>
  <c r="F26" i="91"/>
  <c r="G26" i="91"/>
  <c r="H26" i="91"/>
  <c r="I26" i="91"/>
  <c r="J26" i="91"/>
  <c r="K26" i="91"/>
  <c r="L26" i="91"/>
  <c r="M26" i="91"/>
  <c r="N26" i="91"/>
  <c r="O26" i="91"/>
  <c r="P26" i="91"/>
  <c r="Q26" i="91"/>
  <c r="R26" i="91"/>
  <c r="S26" i="91"/>
  <c r="T26" i="91"/>
  <c r="U26" i="91"/>
  <c r="V26" i="91"/>
  <c r="W26" i="91"/>
  <c r="D27" i="91"/>
  <c r="E27" i="91"/>
  <c r="F27" i="91"/>
  <c r="G27" i="91"/>
  <c r="X27" i="91" s="1"/>
  <c r="H27" i="91"/>
  <c r="H42" i="91" s="1"/>
  <c r="I27" i="91"/>
  <c r="J27" i="91"/>
  <c r="K27" i="91"/>
  <c r="L27" i="91"/>
  <c r="M27" i="91"/>
  <c r="N27" i="91"/>
  <c r="O27" i="91"/>
  <c r="P27" i="91"/>
  <c r="Q27" i="91"/>
  <c r="R27" i="91"/>
  <c r="S27" i="91"/>
  <c r="T27" i="91"/>
  <c r="T42" i="91" s="1"/>
  <c r="U27" i="91"/>
  <c r="V27" i="91"/>
  <c r="W27" i="91"/>
  <c r="D28" i="91"/>
  <c r="X28" i="91" s="1"/>
  <c r="E28" i="91"/>
  <c r="F28" i="91"/>
  <c r="G28" i="91"/>
  <c r="H28" i="91"/>
  <c r="I28" i="91"/>
  <c r="J28" i="91"/>
  <c r="K28" i="91"/>
  <c r="K42" i="91" s="1"/>
  <c r="L28" i="91"/>
  <c r="M28" i="91"/>
  <c r="N28" i="91"/>
  <c r="O28" i="91"/>
  <c r="P28" i="91"/>
  <c r="Q28" i="91"/>
  <c r="R28" i="91"/>
  <c r="S28" i="91"/>
  <c r="T28" i="91"/>
  <c r="U28" i="91"/>
  <c r="V28" i="91"/>
  <c r="W28" i="91"/>
  <c r="W42" i="91" s="1"/>
  <c r="D29" i="91"/>
  <c r="X29" i="91" s="1"/>
  <c r="E29" i="91"/>
  <c r="F29" i="91"/>
  <c r="G29" i="91"/>
  <c r="H29" i="91"/>
  <c r="I29" i="91"/>
  <c r="J29" i="91"/>
  <c r="K29" i="91"/>
  <c r="L29" i="91"/>
  <c r="M29" i="91"/>
  <c r="N29" i="91"/>
  <c r="N42" i="91" s="1"/>
  <c r="O29" i="91"/>
  <c r="P29" i="91"/>
  <c r="Q29" i="91"/>
  <c r="R29" i="91"/>
  <c r="S29" i="91"/>
  <c r="T29" i="91"/>
  <c r="U29" i="91"/>
  <c r="V29" i="91"/>
  <c r="W29" i="91"/>
  <c r="D30" i="91"/>
  <c r="X30" i="91" s="1"/>
  <c r="E30" i="91"/>
  <c r="F30" i="91"/>
  <c r="G30" i="91"/>
  <c r="H30" i="91"/>
  <c r="I30" i="91"/>
  <c r="J30" i="91"/>
  <c r="K30" i="91"/>
  <c r="L30" i="91"/>
  <c r="M30" i="91"/>
  <c r="N30" i="91"/>
  <c r="O30" i="91"/>
  <c r="P30" i="91"/>
  <c r="Q30" i="91"/>
  <c r="R30" i="91"/>
  <c r="S30" i="91"/>
  <c r="T30" i="91"/>
  <c r="U30" i="91"/>
  <c r="V30" i="91"/>
  <c r="W30" i="91"/>
  <c r="D31" i="91"/>
  <c r="E31" i="91"/>
  <c r="X31" i="91" s="1"/>
  <c r="F31" i="91"/>
  <c r="G31" i="91"/>
  <c r="H31" i="91"/>
  <c r="I31" i="91"/>
  <c r="J31" i="91"/>
  <c r="K31" i="91"/>
  <c r="L31" i="91"/>
  <c r="M31" i="91"/>
  <c r="N31" i="91"/>
  <c r="O31" i="91"/>
  <c r="P31" i="91"/>
  <c r="Q31" i="91"/>
  <c r="R31" i="91"/>
  <c r="S31" i="91"/>
  <c r="T31" i="91"/>
  <c r="U31" i="91"/>
  <c r="V31" i="91"/>
  <c r="W31" i="91"/>
  <c r="D32" i="91"/>
  <c r="X32" i="91" s="1"/>
  <c r="E32" i="91"/>
  <c r="F32" i="91"/>
  <c r="G32" i="91"/>
  <c r="H32" i="91"/>
  <c r="I32" i="91"/>
  <c r="J32" i="91"/>
  <c r="K32" i="91"/>
  <c r="L32" i="91"/>
  <c r="M32" i="91"/>
  <c r="N32" i="91"/>
  <c r="O32" i="91"/>
  <c r="P32" i="91"/>
  <c r="Q32" i="91"/>
  <c r="R32" i="91"/>
  <c r="S32" i="91"/>
  <c r="T32" i="91"/>
  <c r="U32" i="91"/>
  <c r="V32" i="91"/>
  <c r="W32" i="91"/>
  <c r="D33" i="91"/>
  <c r="X33" i="91" s="1"/>
  <c r="E33" i="91"/>
  <c r="F33" i="91"/>
  <c r="G33" i="91"/>
  <c r="H33" i="91"/>
  <c r="I33" i="91"/>
  <c r="J33" i="91"/>
  <c r="K33" i="91"/>
  <c r="L33" i="91"/>
  <c r="M33" i="91"/>
  <c r="N33" i="91"/>
  <c r="O33" i="91"/>
  <c r="P33" i="91"/>
  <c r="Q33" i="91"/>
  <c r="R33" i="91"/>
  <c r="S33" i="91"/>
  <c r="T33" i="91"/>
  <c r="U33" i="91"/>
  <c r="V33" i="91"/>
  <c r="W33" i="91"/>
  <c r="D34" i="91"/>
  <c r="X34" i="91" s="1"/>
  <c r="E34" i="91"/>
  <c r="F34" i="91"/>
  <c r="G34" i="91"/>
  <c r="H34" i="91"/>
  <c r="I34" i="91"/>
  <c r="J34" i="91"/>
  <c r="K34" i="91"/>
  <c r="L34" i="91"/>
  <c r="M34" i="91"/>
  <c r="N34" i="91"/>
  <c r="O34" i="91"/>
  <c r="P34" i="91"/>
  <c r="Q34" i="91"/>
  <c r="R34" i="91"/>
  <c r="S34" i="91"/>
  <c r="T34" i="91"/>
  <c r="U34" i="91"/>
  <c r="V34" i="91"/>
  <c r="W34" i="91"/>
  <c r="D35" i="91"/>
  <c r="E35" i="91"/>
  <c r="X35" i="91" s="1"/>
  <c r="F35" i="91"/>
  <c r="G35" i="91"/>
  <c r="H35" i="91"/>
  <c r="I35" i="91"/>
  <c r="J35" i="91"/>
  <c r="K35" i="91"/>
  <c r="L35" i="91"/>
  <c r="M35" i="91"/>
  <c r="N35" i="91"/>
  <c r="O35" i="91"/>
  <c r="P35" i="91"/>
  <c r="Q35" i="91"/>
  <c r="R35" i="91"/>
  <c r="S35" i="91"/>
  <c r="T35" i="91"/>
  <c r="U35" i="91"/>
  <c r="V35" i="91"/>
  <c r="W35" i="91"/>
  <c r="D36" i="91"/>
  <c r="X36" i="91" s="1"/>
  <c r="E36" i="91"/>
  <c r="F36" i="91"/>
  <c r="G36" i="91"/>
  <c r="H36" i="91"/>
  <c r="I36" i="91"/>
  <c r="J36" i="91"/>
  <c r="K36" i="91"/>
  <c r="L36" i="91"/>
  <c r="M36" i="91"/>
  <c r="N36" i="91"/>
  <c r="O36" i="91"/>
  <c r="P36" i="91"/>
  <c r="Q36" i="91"/>
  <c r="R36" i="91"/>
  <c r="S36" i="91"/>
  <c r="T36" i="91"/>
  <c r="U36" i="91"/>
  <c r="V36" i="91"/>
  <c r="W36" i="91"/>
  <c r="D37" i="91"/>
  <c r="X37" i="91" s="1"/>
  <c r="E37" i="91"/>
  <c r="F37" i="91"/>
  <c r="G37" i="91"/>
  <c r="H37" i="91"/>
  <c r="I37" i="91"/>
  <c r="J37" i="91"/>
  <c r="K37" i="91"/>
  <c r="L37" i="91"/>
  <c r="M37" i="91"/>
  <c r="N37" i="91"/>
  <c r="O37" i="91"/>
  <c r="P37" i="91"/>
  <c r="Q37" i="91"/>
  <c r="R37" i="91"/>
  <c r="S37" i="91"/>
  <c r="T37" i="91"/>
  <c r="U37" i="91"/>
  <c r="V37" i="91"/>
  <c r="W37" i="91"/>
  <c r="D38" i="91"/>
  <c r="X38" i="91" s="1"/>
  <c r="E38" i="91"/>
  <c r="E42" i="91" s="1"/>
  <c r="F38" i="91"/>
  <c r="G38" i="91"/>
  <c r="H38" i="91"/>
  <c r="I38" i="91"/>
  <c r="J38" i="91"/>
  <c r="K38" i="91"/>
  <c r="L38" i="91"/>
  <c r="M38" i="91"/>
  <c r="N38" i="91"/>
  <c r="O38" i="91"/>
  <c r="P38" i="91"/>
  <c r="Q38" i="91"/>
  <c r="Q42" i="91" s="1"/>
  <c r="R38" i="91"/>
  <c r="S38" i="91"/>
  <c r="T38" i="91"/>
  <c r="U38" i="91"/>
  <c r="V38" i="91"/>
  <c r="W38" i="91"/>
  <c r="D39" i="91"/>
  <c r="X39" i="91" s="1"/>
  <c r="E39" i="91"/>
  <c r="F39" i="91"/>
  <c r="F42" i="91" s="1"/>
  <c r="G39" i="91"/>
  <c r="H39" i="91"/>
  <c r="I39" i="91"/>
  <c r="J39" i="91"/>
  <c r="K39" i="91"/>
  <c r="L39" i="91"/>
  <c r="M39" i="91"/>
  <c r="M42" i="91" s="1"/>
  <c r="N39" i="91"/>
  <c r="O39" i="91"/>
  <c r="P39" i="91"/>
  <c r="Q39" i="91"/>
  <c r="R39" i="91"/>
  <c r="R42" i="91" s="1"/>
  <c r="S39" i="91"/>
  <c r="T39" i="91"/>
  <c r="U39" i="91"/>
  <c r="V39" i="91"/>
  <c r="W39" i="91"/>
  <c r="D40" i="91"/>
  <c r="D42" i="91" s="1"/>
  <c r="E40" i="91"/>
  <c r="F40" i="91"/>
  <c r="G40" i="91"/>
  <c r="H40" i="91"/>
  <c r="I40" i="91"/>
  <c r="J40" i="91"/>
  <c r="K40" i="91"/>
  <c r="L40" i="91"/>
  <c r="M40" i="91"/>
  <c r="N40" i="91"/>
  <c r="O40" i="91"/>
  <c r="P40" i="91"/>
  <c r="P42" i="91" s="1"/>
  <c r="Q40" i="91"/>
  <c r="R40" i="91"/>
  <c r="S40" i="91"/>
  <c r="T40" i="91"/>
  <c r="U40" i="91"/>
  <c r="U42" i="91" s="1"/>
  <c r="U43" i="91" s="1"/>
  <c r="V40" i="91"/>
  <c r="W40" i="91"/>
  <c r="D41" i="91"/>
  <c r="X41" i="91" s="1"/>
  <c r="E41" i="91"/>
  <c r="F41" i="91"/>
  <c r="G41" i="91"/>
  <c r="G42" i="91" s="1"/>
  <c r="G43" i="91" s="1"/>
  <c r="H41" i="91"/>
  <c r="I41" i="91"/>
  <c r="I42" i="91" s="1"/>
  <c r="I43" i="91" s="1"/>
  <c r="J41" i="91"/>
  <c r="K41" i="91"/>
  <c r="L41" i="91"/>
  <c r="M41" i="91"/>
  <c r="N41" i="91"/>
  <c r="O41" i="91"/>
  <c r="P41" i="91"/>
  <c r="Q41" i="91"/>
  <c r="R41" i="91"/>
  <c r="S41" i="91"/>
  <c r="S42" i="91" s="1"/>
  <c r="S43" i="91" s="1"/>
  <c r="T41" i="91"/>
  <c r="U41" i="91"/>
  <c r="V41" i="91"/>
  <c r="W41" i="91"/>
  <c r="J42" i="91"/>
  <c r="L42" i="91"/>
  <c r="L43" i="91" s="1"/>
  <c r="O42" i="91"/>
  <c r="V42" i="91"/>
  <c r="D46" i="91"/>
  <c r="E46" i="91"/>
  <c r="F46" i="91"/>
  <c r="G46" i="91"/>
  <c r="H46" i="91"/>
  <c r="I46" i="91"/>
  <c r="J46" i="91"/>
  <c r="K46" i="91"/>
  <c r="L46" i="91"/>
  <c r="M46" i="91"/>
  <c r="N46" i="91"/>
  <c r="O46" i="91"/>
  <c r="P46" i="91"/>
  <c r="Q46" i="91"/>
  <c r="R46" i="91"/>
  <c r="S46" i="91"/>
  <c r="T46" i="91"/>
  <c r="U46" i="91"/>
  <c r="V46" i="91"/>
  <c r="W46" i="91"/>
  <c r="X46" i="91"/>
  <c r="D47" i="91"/>
  <c r="E47" i="91"/>
  <c r="F47" i="91"/>
  <c r="G47" i="91"/>
  <c r="H47" i="91"/>
  <c r="I47" i="91"/>
  <c r="J47" i="91"/>
  <c r="K47" i="91"/>
  <c r="L47" i="91"/>
  <c r="M47" i="91"/>
  <c r="N47" i="91"/>
  <c r="O47" i="91"/>
  <c r="X47" i="91" s="1"/>
  <c r="X48" i="91" s="1"/>
  <c r="P47" i="91"/>
  <c r="Q47" i="91"/>
  <c r="R47" i="91"/>
  <c r="S47" i="91"/>
  <c r="T47" i="91"/>
  <c r="U47" i="91"/>
  <c r="V47" i="91"/>
  <c r="W47" i="91"/>
  <c r="D48" i="91"/>
  <c r="E48" i="91"/>
  <c r="F48" i="91"/>
  <c r="G48" i="91"/>
  <c r="H48" i="91"/>
  <c r="I48" i="91"/>
  <c r="J48" i="91"/>
  <c r="K48" i="91"/>
  <c r="L48" i="91"/>
  <c r="M48" i="91"/>
  <c r="N48" i="91"/>
  <c r="O48" i="91"/>
  <c r="P48" i="91"/>
  <c r="Q48" i="91"/>
  <c r="R48" i="91"/>
  <c r="S48" i="91"/>
  <c r="T48" i="91"/>
  <c r="U48" i="91"/>
  <c r="V48" i="91"/>
  <c r="W48" i="91"/>
  <c r="D6" i="88"/>
  <c r="E6" i="88"/>
  <c r="F6" i="88"/>
  <c r="G6" i="88"/>
  <c r="H6" i="88"/>
  <c r="I6" i="88"/>
  <c r="J6" i="88"/>
  <c r="K6" i="88"/>
  <c r="L6" i="88"/>
  <c r="M6" i="88"/>
  <c r="N6" i="88"/>
  <c r="O6" i="88"/>
  <c r="P6" i="88"/>
  <c r="Q6" i="88"/>
  <c r="R6" i="88"/>
  <c r="S6" i="88"/>
  <c r="T6" i="88"/>
  <c r="U6" i="88"/>
  <c r="V6" i="88"/>
  <c r="W6" i="88"/>
  <c r="D7" i="88"/>
  <c r="E7" i="88"/>
  <c r="F7" i="88"/>
  <c r="G7" i="88"/>
  <c r="H7" i="88"/>
  <c r="I7" i="88"/>
  <c r="J7" i="88"/>
  <c r="K7" i="88"/>
  <c r="L7" i="88"/>
  <c r="M7" i="88"/>
  <c r="N7" i="88"/>
  <c r="O7" i="88"/>
  <c r="P7" i="88"/>
  <c r="Q7" i="88"/>
  <c r="R7" i="88"/>
  <c r="S7" i="88"/>
  <c r="T7" i="88"/>
  <c r="U7" i="88"/>
  <c r="V7" i="88"/>
  <c r="W7" i="88"/>
  <c r="D8" i="88"/>
  <c r="E8" i="88"/>
  <c r="F8" i="88"/>
  <c r="G8" i="88"/>
  <c r="H8" i="88"/>
  <c r="I8" i="88"/>
  <c r="J8" i="88"/>
  <c r="K8" i="88"/>
  <c r="L8" i="88"/>
  <c r="M8" i="88"/>
  <c r="N8" i="88"/>
  <c r="O8" i="88"/>
  <c r="P8" i="88"/>
  <c r="Q8" i="88"/>
  <c r="R8" i="88"/>
  <c r="S8" i="88"/>
  <c r="T8" i="88"/>
  <c r="U8" i="88"/>
  <c r="V8" i="88"/>
  <c r="W8" i="88"/>
  <c r="D9" i="88"/>
  <c r="E9" i="88"/>
  <c r="F9" i="88"/>
  <c r="G9" i="88"/>
  <c r="H9" i="88"/>
  <c r="I9" i="88"/>
  <c r="J9" i="88"/>
  <c r="K9" i="88"/>
  <c r="L9" i="88"/>
  <c r="M9" i="88"/>
  <c r="N9" i="88"/>
  <c r="O9" i="88"/>
  <c r="P9" i="88"/>
  <c r="Q9" i="88"/>
  <c r="R9" i="88"/>
  <c r="S9" i="88"/>
  <c r="T9" i="88"/>
  <c r="U9" i="88"/>
  <c r="V9" i="88"/>
  <c r="W9" i="88"/>
  <c r="D10" i="88"/>
  <c r="E10" i="88"/>
  <c r="F10" i="88"/>
  <c r="G10" i="88"/>
  <c r="H10" i="88"/>
  <c r="I10" i="88"/>
  <c r="J10" i="88"/>
  <c r="K10" i="88"/>
  <c r="L10" i="88"/>
  <c r="M10" i="88"/>
  <c r="N10" i="88"/>
  <c r="O10" i="88"/>
  <c r="P10" i="88"/>
  <c r="Q10" i="88"/>
  <c r="R10" i="88"/>
  <c r="S10" i="88"/>
  <c r="T10" i="88"/>
  <c r="U10" i="88"/>
  <c r="V10" i="88"/>
  <c r="W10" i="88"/>
  <c r="D11" i="88"/>
  <c r="E11" i="88"/>
  <c r="F11" i="88"/>
  <c r="G11" i="88"/>
  <c r="H11" i="88"/>
  <c r="I11" i="88"/>
  <c r="J11" i="88"/>
  <c r="K11" i="88"/>
  <c r="L11" i="88"/>
  <c r="M11" i="88"/>
  <c r="N11" i="88"/>
  <c r="O11" i="88"/>
  <c r="P11" i="88"/>
  <c r="Q11" i="88"/>
  <c r="R11" i="88"/>
  <c r="S11" i="88"/>
  <c r="T11" i="88"/>
  <c r="U11" i="88"/>
  <c r="V11" i="88"/>
  <c r="W11" i="88"/>
  <c r="D12" i="88"/>
  <c r="E12" i="88"/>
  <c r="F12" i="88"/>
  <c r="G12" i="88"/>
  <c r="H12" i="88"/>
  <c r="I12" i="88"/>
  <c r="J12" i="88"/>
  <c r="K12" i="88"/>
  <c r="L12" i="88"/>
  <c r="M12" i="88"/>
  <c r="N12" i="88"/>
  <c r="O12" i="88"/>
  <c r="P12" i="88"/>
  <c r="Q12" i="88"/>
  <c r="R12" i="88"/>
  <c r="S12" i="88"/>
  <c r="T12" i="88"/>
  <c r="U12" i="88"/>
  <c r="V12" i="88"/>
  <c r="W12" i="88"/>
  <c r="D13" i="88"/>
  <c r="E13" i="88"/>
  <c r="F13" i="88"/>
  <c r="G13" i="88"/>
  <c r="H13" i="88"/>
  <c r="I13" i="88"/>
  <c r="J13" i="88"/>
  <c r="K13" i="88"/>
  <c r="L13" i="88"/>
  <c r="M13" i="88"/>
  <c r="N13" i="88"/>
  <c r="O13" i="88"/>
  <c r="P13" i="88"/>
  <c r="Q13" i="88"/>
  <c r="R13" i="88"/>
  <c r="S13" i="88"/>
  <c r="T13" i="88"/>
  <c r="U13" i="88"/>
  <c r="V13" i="88"/>
  <c r="W13" i="88"/>
  <c r="D14" i="88"/>
  <c r="E14" i="88"/>
  <c r="F14" i="88"/>
  <c r="G14" i="88"/>
  <c r="H14" i="88"/>
  <c r="I14" i="88"/>
  <c r="J14" i="88"/>
  <c r="K14" i="88"/>
  <c r="L14" i="88"/>
  <c r="M14" i="88"/>
  <c r="N14" i="88"/>
  <c r="O14" i="88"/>
  <c r="P14" i="88"/>
  <c r="Q14" i="88"/>
  <c r="R14" i="88"/>
  <c r="S14" i="88"/>
  <c r="T14" i="88"/>
  <c r="U14" i="88"/>
  <c r="V14" i="88"/>
  <c r="W14" i="88"/>
  <c r="D15" i="88"/>
  <c r="E15" i="88"/>
  <c r="F15" i="88"/>
  <c r="G15" i="88"/>
  <c r="H15" i="88"/>
  <c r="I15" i="88"/>
  <c r="J15" i="88"/>
  <c r="K15" i="88"/>
  <c r="L15" i="88"/>
  <c r="M15" i="88"/>
  <c r="N15" i="88"/>
  <c r="O15" i="88"/>
  <c r="P15" i="88"/>
  <c r="Q15" i="88"/>
  <c r="R15" i="88"/>
  <c r="S15" i="88"/>
  <c r="T15" i="88"/>
  <c r="U15" i="88"/>
  <c r="V15" i="88"/>
  <c r="W15" i="88"/>
  <c r="D16" i="88"/>
  <c r="E16" i="88"/>
  <c r="F16" i="88"/>
  <c r="G16" i="88"/>
  <c r="H16" i="88"/>
  <c r="I16" i="88"/>
  <c r="J16" i="88"/>
  <c r="K16" i="88"/>
  <c r="L16" i="88"/>
  <c r="M16" i="88"/>
  <c r="N16" i="88"/>
  <c r="O16" i="88"/>
  <c r="P16" i="88"/>
  <c r="Q16" i="88"/>
  <c r="R16" i="88"/>
  <c r="S16" i="88"/>
  <c r="T16" i="88"/>
  <c r="U16" i="88"/>
  <c r="V16" i="88"/>
  <c r="W16" i="88"/>
  <c r="D17" i="88"/>
  <c r="E17" i="88"/>
  <c r="F17" i="88"/>
  <c r="G17" i="88"/>
  <c r="H17" i="88"/>
  <c r="I17" i="88"/>
  <c r="J17" i="88"/>
  <c r="K17" i="88"/>
  <c r="L17" i="88"/>
  <c r="M17" i="88"/>
  <c r="N17" i="88"/>
  <c r="O17" i="88"/>
  <c r="P17" i="88"/>
  <c r="Q17" i="88"/>
  <c r="R17" i="88"/>
  <c r="S17" i="88"/>
  <c r="T17" i="88"/>
  <c r="U17" i="88"/>
  <c r="V17" i="88"/>
  <c r="W17" i="88"/>
  <c r="D18" i="88"/>
  <c r="E18" i="88"/>
  <c r="F18" i="88"/>
  <c r="G18" i="88"/>
  <c r="H18" i="88"/>
  <c r="I18" i="88"/>
  <c r="J18" i="88"/>
  <c r="K18" i="88"/>
  <c r="L18" i="88"/>
  <c r="M18" i="88"/>
  <c r="N18" i="88"/>
  <c r="O18" i="88"/>
  <c r="P18" i="88"/>
  <c r="Q18" i="88"/>
  <c r="R18" i="88"/>
  <c r="S18" i="88"/>
  <c r="T18" i="88"/>
  <c r="U18" i="88"/>
  <c r="V18" i="88"/>
  <c r="W18" i="88"/>
  <c r="D19" i="88"/>
  <c r="E19" i="88"/>
  <c r="F19" i="88"/>
  <c r="G19" i="88"/>
  <c r="H19" i="88"/>
  <c r="I19" i="88"/>
  <c r="J19" i="88"/>
  <c r="K19" i="88"/>
  <c r="L19" i="88"/>
  <c r="M19" i="88"/>
  <c r="N19" i="88"/>
  <c r="O19" i="88"/>
  <c r="P19" i="88"/>
  <c r="Q19" i="88"/>
  <c r="R19" i="88"/>
  <c r="S19" i="88"/>
  <c r="T19" i="88"/>
  <c r="U19" i="88"/>
  <c r="V19" i="88"/>
  <c r="W19" i="88"/>
  <c r="D20" i="88"/>
  <c r="E20" i="88"/>
  <c r="F20" i="88"/>
  <c r="G20" i="88"/>
  <c r="H20" i="88"/>
  <c r="I20" i="88"/>
  <c r="J20" i="88"/>
  <c r="K20" i="88"/>
  <c r="L20" i="88"/>
  <c r="M20" i="88"/>
  <c r="N20" i="88"/>
  <c r="O20" i="88"/>
  <c r="P20" i="88"/>
  <c r="Q20" i="88"/>
  <c r="R20" i="88"/>
  <c r="S20" i="88"/>
  <c r="T20" i="88"/>
  <c r="U20" i="88"/>
  <c r="V20" i="88"/>
  <c r="W20" i="88"/>
  <c r="D21" i="88"/>
  <c r="E21" i="88"/>
  <c r="F21" i="88"/>
  <c r="G21" i="88"/>
  <c r="H21" i="88"/>
  <c r="I21" i="88"/>
  <c r="J21" i="88"/>
  <c r="K21" i="88"/>
  <c r="L21" i="88"/>
  <c r="M21" i="88"/>
  <c r="N21" i="88"/>
  <c r="O21" i="88"/>
  <c r="P21" i="88"/>
  <c r="Q21" i="88"/>
  <c r="R21" i="88"/>
  <c r="S21" i="88"/>
  <c r="T21" i="88"/>
  <c r="U21" i="88"/>
  <c r="V21" i="88"/>
  <c r="W21" i="88"/>
  <c r="I22" i="88"/>
  <c r="M22" i="88"/>
  <c r="D26" i="88"/>
  <c r="D42" i="88" s="1"/>
  <c r="E26" i="88"/>
  <c r="F26" i="88"/>
  <c r="G26" i="88"/>
  <c r="H26" i="88"/>
  <c r="I26" i="88"/>
  <c r="J26" i="88"/>
  <c r="K26" i="88"/>
  <c r="L26" i="88"/>
  <c r="M26" i="88"/>
  <c r="N26" i="88"/>
  <c r="O26" i="88"/>
  <c r="P26" i="88"/>
  <c r="Q26" i="88"/>
  <c r="R26" i="88"/>
  <c r="S26" i="88"/>
  <c r="T26" i="88"/>
  <c r="U26" i="88"/>
  <c r="V26" i="88"/>
  <c r="W26" i="88"/>
  <c r="D27" i="88"/>
  <c r="E27" i="88"/>
  <c r="F27" i="88"/>
  <c r="G27" i="88"/>
  <c r="H27" i="88"/>
  <c r="I27" i="88"/>
  <c r="J27" i="88"/>
  <c r="K27" i="88"/>
  <c r="L27" i="88"/>
  <c r="M27" i="88"/>
  <c r="N27" i="88"/>
  <c r="O27" i="88"/>
  <c r="P27" i="88"/>
  <c r="Q27" i="88"/>
  <c r="R27" i="88"/>
  <c r="S27" i="88"/>
  <c r="T27" i="88"/>
  <c r="U27" i="88"/>
  <c r="V27" i="88"/>
  <c r="W27" i="88"/>
  <c r="D28" i="88"/>
  <c r="E28" i="88"/>
  <c r="F28" i="88"/>
  <c r="G28" i="88"/>
  <c r="H28" i="88"/>
  <c r="I28" i="88"/>
  <c r="J28" i="88"/>
  <c r="K28" i="88"/>
  <c r="L28" i="88"/>
  <c r="L42" i="88" s="1"/>
  <c r="M28" i="88"/>
  <c r="N28" i="88"/>
  <c r="O28" i="88"/>
  <c r="P28" i="88"/>
  <c r="Q28" i="88"/>
  <c r="R28" i="88"/>
  <c r="S28" i="88"/>
  <c r="T28" i="88"/>
  <c r="U28" i="88"/>
  <c r="V28" i="88"/>
  <c r="W28" i="88"/>
  <c r="D29" i="88"/>
  <c r="E29" i="88"/>
  <c r="F29" i="88"/>
  <c r="G29" i="88"/>
  <c r="H29" i="88"/>
  <c r="I29" i="88"/>
  <c r="J29" i="88"/>
  <c r="K29" i="88"/>
  <c r="L29" i="88"/>
  <c r="M29" i="88"/>
  <c r="N29" i="88"/>
  <c r="O29" i="88"/>
  <c r="P29" i="88"/>
  <c r="Q29" i="88"/>
  <c r="R29" i="88"/>
  <c r="S29" i="88"/>
  <c r="T29" i="88"/>
  <c r="U29" i="88"/>
  <c r="V29" i="88"/>
  <c r="W29" i="88"/>
  <c r="D30" i="88"/>
  <c r="E30" i="88"/>
  <c r="F30" i="88"/>
  <c r="G30" i="88"/>
  <c r="H30" i="88"/>
  <c r="I30" i="88"/>
  <c r="J30" i="88"/>
  <c r="K30" i="88"/>
  <c r="L30" i="88"/>
  <c r="M30" i="88"/>
  <c r="N30" i="88"/>
  <c r="O30" i="88"/>
  <c r="P30" i="88"/>
  <c r="Q30" i="88"/>
  <c r="R30" i="88"/>
  <c r="S30" i="88"/>
  <c r="T30" i="88"/>
  <c r="U30" i="88"/>
  <c r="V30" i="88"/>
  <c r="W30" i="88"/>
  <c r="D31" i="88"/>
  <c r="E31" i="88"/>
  <c r="F31" i="88"/>
  <c r="G31" i="88"/>
  <c r="H31" i="88"/>
  <c r="I31" i="88"/>
  <c r="J31" i="88"/>
  <c r="K31" i="88"/>
  <c r="L31" i="88"/>
  <c r="M31" i="88"/>
  <c r="N31" i="88"/>
  <c r="O31" i="88"/>
  <c r="P31" i="88"/>
  <c r="Q31" i="88"/>
  <c r="R31" i="88"/>
  <c r="S31" i="88"/>
  <c r="T31" i="88"/>
  <c r="U31" i="88"/>
  <c r="V31" i="88"/>
  <c r="W31" i="88"/>
  <c r="D32" i="88"/>
  <c r="E32" i="88"/>
  <c r="F32" i="88"/>
  <c r="G32" i="88"/>
  <c r="H32" i="88"/>
  <c r="I32" i="88"/>
  <c r="J32" i="88"/>
  <c r="K32" i="88"/>
  <c r="L32" i="88"/>
  <c r="M32" i="88"/>
  <c r="N32" i="88"/>
  <c r="O32" i="88"/>
  <c r="P32" i="88"/>
  <c r="Q32" i="88"/>
  <c r="R32" i="88"/>
  <c r="S32" i="88"/>
  <c r="T32" i="88"/>
  <c r="U32" i="88"/>
  <c r="V32" i="88"/>
  <c r="W32" i="88"/>
  <c r="D33" i="88"/>
  <c r="E33" i="88"/>
  <c r="F33" i="88"/>
  <c r="G33" i="88"/>
  <c r="H33" i="88"/>
  <c r="I33" i="88"/>
  <c r="J33" i="88"/>
  <c r="K33" i="88"/>
  <c r="L33" i="88"/>
  <c r="M33" i="88"/>
  <c r="N33" i="88"/>
  <c r="O33" i="88"/>
  <c r="P33" i="88"/>
  <c r="Q33" i="88"/>
  <c r="R33" i="88"/>
  <c r="S33" i="88"/>
  <c r="T33" i="88"/>
  <c r="U33" i="88"/>
  <c r="V33" i="88"/>
  <c r="W33" i="88"/>
  <c r="D34" i="88"/>
  <c r="E34" i="88"/>
  <c r="F34" i="88"/>
  <c r="G34" i="88"/>
  <c r="H34" i="88"/>
  <c r="I34" i="88"/>
  <c r="J34" i="88"/>
  <c r="K34" i="88"/>
  <c r="L34" i="88"/>
  <c r="M34" i="88"/>
  <c r="N34" i="88"/>
  <c r="O34" i="88"/>
  <c r="P34" i="88"/>
  <c r="Q34" i="88"/>
  <c r="R34" i="88"/>
  <c r="S34" i="88"/>
  <c r="T34" i="88"/>
  <c r="U34" i="88"/>
  <c r="V34" i="88"/>
  <c r="W34" i="88"/>
  <c r="D35" i="88"/>
  <c r="E35" i="88"/>
  <c r="F35" i="88"/>
  <c r="G35" i="88"/>
  <c r="H35" i="88"/>
  <c r="I35" i="88"/>
  <c r="J35" i="88"/>
  <c r="K35" i="88"/>
  <c r="L35" i="88"/>
  <c r="M35" i="88"/>
  <c r="N35" i="88"/>
  <c r="O35" i="88"/>
  <c r="P35" i="88"/>
  <c r="Q35" i="88"/>
  <c r="R35" i="88"/>
  <c r="S35" i="88"/>
  <c r="T35" i="88"/>
  <c r="U35" i="88"/>
  <c r="V35" i="88"/>
  <c r="W35" i="88"/>
  <c r="D36" i="88"/>
  <c r="E36" i="88"/>
  <c r="F36" i="88"/>
  <c r="G36" i="88"/>
  <c r="H36" i="88"/>
  <c r="I36" i="88"/>
  <c r="J36" i="88"/>
  <c r="K36" i="88"/>
  <c r="L36" i="88"/>
  <c r="M36" i="88"/>
  <c r="N36" i="88"/>
  <c r="O36" i="88"/>
  <c r="P36" i="88"/>
  <c r="Q36" i="88"/>
  <c r="R36" i="88"/>
  <c r="S36" i="88"/>
  <c r="T36" i="88"/>
  <c r="U36" i="88"/>
  <c r="V36" i="88"/>
  <c r="W36" i="88"/>
  <c r="D37" i="88"/>
  <c r="E37" i="88"/>
  <c r="F37" i="88"/>
  <c r="G37" i="88"/>
  <c r="H37" i="88"/>
  <c r="I37" i="88"/>
  <c r="J37" i="88"/>
  <c r="K37" i="88"/>
  <c r="L37" i="88"/>
  <c r="M37" i="88"/>
  <c r="N37" i="88"/>
  <c r="O37" i="88"/>
  <c r="P37" i="88"/>
  <c r="Q37" i="88"/>
  <c r="R37" i="88"/>
  <c r="S37" i="88"/>
  <c r="T37" i="88"/>
  <c r="U37" i="88"/>
  <c r="V37" i="88"/>
  <c r="W37" i="88"/>
  <c r="D38" i="88"/>
  <c r="E38" i="88"/>
  <c r="F38" i="88"/>
  <c r="G38" i="88"/>
  <c r="H38" i="88"/>
  <c r="I38" i="88"/>
  <c r="J38" i="88"/>
  <c r="K38" i="88"/>
  <c r="L38" i="88"/>
  <c r="M38" i="88"/>
  <c r="N38" i="88"/>
  <c r="O38" i="88"/>
  <c r="P38" i="88"/>
  <c r="Q38" i="88"/>
  <c r="R38" i="88"/>
  <c r="S38" i="88"/>
  <c r="T38" i="88"/>
  <c r="U38" i="88"/>
  <c r="V38" i="88"/>
  <c r="W38" i="88"/>
  <c r="D39" i="88"/>
  <c r="E39" i="88"/>
  <c r="F39" i="88"/>
  <c r="G39" i="88"/>
  <c r="H39" i="88"/>
  <c r="I39" i="88"/>
  <c r="J39" i="88"/>
  <c r="K39" i="88"/>
  <c r="L39" i="88"/>
  <c r="M39" i="88"/>
  <c r="N39" i="88"/>
  <c r="O39" i="88"/>
  <c r="P39" i="88"/>
  <c r="Q39" i="88"/>
  <c r="R39" i="88"/>
  <c r="S39" i="88"/>
  <c r="T39" i="88"/>
  <c r="U39" i="88"/>
  <c r="V39" i="88"/>
  <c r="W39" i="88"/>
  <c r="D40" i="88"/>
  <c r="E40" i="88"/>
  <c r="E42" i="88" s="1"/>
  <c r="F40" i="88"/>
  <c r="G40" i="88"/>
  <c r="H40" i="88"/>
  <c r="I40" i="88"/>
  <c r="J40" i="88"/>
  <c r="J42" i="88" s="1"/>
  <c r="K40" i="88"/>
  <c r="L40" i="88"/>
  <c r="M40" i="88"/>
  <c r="N40" i="88"/>
  <c r="O40" i="88"/>
  <c r="P40" i="88"/>
  <c r="Q40" i="88"/>
  <c r="R40" i="88"/>
  <c r="S40" i="88"/>
  <c r="T40" i="88"/>
  <c r="U40" i="88"/>
  <c r="V40" i="88"/>
  <c r="W40" i="88"/>
  <c r="D41" i="88"/>
  <c r="E41" i="88"/>
  <c r="F41" i="88"/>
  <c r="G41" i="88"/>
  <c r="H41" i="88"/>
  <c r="I41" i="88"/>
  <c r="J41" i="88"/>
  <c r="K41" i="88"/>
  <c r="L41" i="88"/>
  <c r="M41" i="88"/>
  <c r="N41" i="88"/>
  <c r="O41" i="88"/>
  <c r="P41" i="88"/>
  <c r="Q41" i="88"/>
  <c r="R41" i="88"/>
  <c r="S41" i="88"/>
  <c r="T41" i="88"/>
  <c r="U41" i="88"/>
  <c r="V41" i="88"/>
  <c r="W41" i="88"/>
  <c r="D46" i="88"/>
  <c r="X46" i="88" s="1"/>
  <c r="E46" i="88"/>
  <c r="F46" i="88"/>
  <c r="F48" i="88" s="1"/>
  <c r="G46" i="88"/>
  <c r="G48" i="88" s="1"/>
  <c r="H46" i="88"/>
  <c r="I46" i="88"/>
  <c r="I48" i="88" s="1"/>
  <c r="J46" i="88"/>
  <c r="J48" i="88" s="1"/>
  <c r="K46" i="88"/>
  <c r="K48" i="88" s="1"/>
  <c r="L46" i="88"/>
  <c r="M46" i="88"/>
  <c r="N46" i="88"/>
  <c r="N48" i="88" s="1"/>
  <c r="O46" i="88"/>
  <c r="P46" i="88"/>
  <c r="Q46" i="88"/>
  <c r="R46" i="88"/>
  <c r="R48" i="88" s="1"/>
  <c r="S46" i="88"/>
  <c r="S48" i="88" s="1"/>
  <c r="T46" i="88"/>
  <c r="U46" i="88"/>
  <c r="U48" i="88" s="1"/>
  <c r="V46" i="88"/>
  <c r="V48" i="88" s="1"/>
  <c r="W46" i="88"/>
  <c r="W48" i="88" s="1"/>
  <c r="D47" i="88"/>
  <c r="E47" i="88"/>
  <c r="F47" i="88"/>
  <c r="G47" i="88"/>
  <c r="X47" i="88" s="1"/>
  <c r="H47" i="88"/>
  <c r="I47" i="88"/>
  <c r="J47" i="88"/>
  <c r="K47" i="88"/>
  <c r="L47" i="88"/>
  <c r="M47" i="88"/>
  <c r="M48" i="88" s="1"/>
  <c r="N47" i="88"/>
  <c r="O47" i="88"/>
  <c r="P47" i="88"/>
  <c r="Q47" i="88"/>
  <c r="R47" i="88"/>
  <c r="S47" i="88"/>
  <c r="T47" i="88"/>
  <c r="U47" i="88"/>
  <c r="V47" i="88"/>
  <c r="W47" i="88"/>
  <c r="D48" i="88"/>
  <c r="E48" i="88"/>
  <c r="H48" i="88"/>
  <c r="L48" i="88"/>
  <c r="O48" i="88"/>
  <c r="P48" i="88"/>
  <c r="Q48" i="88"/>
  <c r="T48" i="88"/>
  <c r="D6" i="86"/>
  <c r="E6" i="86"/>
  <c r="F6" i="86"/>
  <c r="G6" i="86"/>
  <c r="H6" i="86"/>
  <c r="I6" i="86"/>
  <c r="J6" i="86"/>
  <c r="K6" i="86"/>
  <c r="L6" i="86"/>
  <c r="M6" i="86"/>
  <c r="N6" i="86"/>
  <c r="O6" i="86"/>
  <c r="P6" i="86"/>
  <c r="Q6" i="86"/>
  <c r="R6" i="86"/>
  <c r="S6" i="86"/>
  <c r="T6" i="86"/>
  <c r="U6" i="86"/>
  <c r="V6" i="86"/>
  <c r="W6" i="86"/>
  <c r="D7" i="86"/>
  <c r="E7" i="86"/>
  <c r="F7" i="86"/>
  <c r="G7" i="86"/>
  <c r="H7" i="86"/>
  <c r="I7" i="86"/>
  <c r="J7" i="86"/>
  <c r="K7" i="86"/>
  <c r="L7" i="86"/>
  <c r="M7" i="86"/>
  <c r="N7" i="86"/>
  <c r="O7" i="86"/>
  <c r="P7" i="86"/>
  <c r="Q7" i="86"/>
  <c r="R7" i="86"/>
  <c r="S7" i="86"/>
  <c r="T7" i="86"/>
  <c r="U7" i="86"/>
  <c r="V7" i="86"/>
  <c r="W7" i="86"/>
  <c r="D8" i="86"/>
  <c r="E8" i="86"/>
  <c r="F8" i="86"/>
  <c r="G8" i="86"/>
  <c r="H8" i="86"/>
  <c r="I8" i="86"/>
  <c r="J8" i="86"/>
  <c r="K8" i="86"/>
  <c r="L8" i="86"/>
  <c r="M8" i="86"/>
  <c r="N8" i="86"/>
  <c r="O8" i="86"/>
  <c r="P8" i="86"/>
  <c r="Q8" i="86"/>
  <c r="R8" i="86"/>
  <c r="S8" i="86"/>
  <c r="T8" i="86"/>
  <c r="U8" i="86"/>
  <c r="V8" i="86"/>
  <c r="W8" i="86"/>
  <c r="D9" i="86"/>
  <c r="E9" i="86"/>
  <c r="F9" i="86"/>
  <c r="G9" i="86"/>
  <c r="H9" i="86"/>
  <c r="I9" i="86"/>
  <c r="J9" i="86"/>
  <c r="K9" i="86"/>
  <c r="L9" i="86"/>
  <c r="M9" i="86"/>
  <c r="N9" i="86"/>
  <c r="O9" i="86"/>
  <c r="P9" i="86"/>
  <c r="Q9" i="86"/>
  <c r="R9" i="86"/>
  <c r="S9" i="86"/>
  <c r="T9" i="86"/>
  <c r="U9" i="86"/>
  <c r="V9" i="86"/>
  <c r="W9" i="86"/>
  <c r="D10" i="86"/>
  <c r="E10" i="86"/>
  <c r="F10" i="86"/>
  <c r="G10" i="86"/>
  <c r="H10" i="86"/>
  <c r="I10" i="86"/>
  <c r="J10" i="86"/>
  <c r="K10" i="86"/>
  <c r="L10" i="86"/>
  <c r="M10" i="86"/>
  <c r="N10" i="86"/>
  <c r="O10" i="86"/>
  <c r="P10" i="86"/>
  <c r="Q10" i="86"/>
  <c r="R10" i="86"/>
  <c r="S10" i="86"/>
  <c r="T10" i="86"/>
  <c r="U10" i="86"/>
  <c r="V10" i="86"/>
  <c r="W10" i="86"/>
  <c r="D11" i="86"/>
  <c r="E11" i="86"/>
  <c r="F11" i="86"/>
  <c r="G11" i="86"/>
  <c r="H11" i="86"/>
  <c r="I11" i="86"/>
  <c r="J11" i="86"/>
  <c r="K11" i="86"/>
  <c r="L11" i="86"/>
  <c r="M11" i="86"/>
  <c r="N11" i="86"/>
  <c r="O11" i="86"/>
  <c r="P11" i="86"/>
  <c r="Q11" i="86"/>
  <c r="R11" i="86"/>
  <c r="S11" i="86"/>
  <c r="T11" i="86"/>
  <c r="U11" i="86"/>
  <c r="V11" i="86"/>
  <c r="W11" i="86"/>
  <c r="D12" i="86"/>
  <c r="E12" i="86"/>
  <c r="F12" i="86"/>
  <c r="G12" i="86"/>
  <c r="H12" i="86"/>
  <c r="I12" i="86"/>
  <c r="J12" i="86"/>
  <c r="K12" i="86"/>
  <c r="L12" i="86"/>
  <c r="M12" i="86"/>
  <c r="N12" i="86"/>
  <c r="O12" i="86"/>
  <c r="P12" i="86"/>
  <c r="Q12" i="86"/>
  <c r="R12" i="86"/>
  <c r="S12" i="86"/>
  <c r="T12" i="86"/>
  <c r="U12" i="86"/>
  <c r="V12" i="86"/>
  <c r="W12" i="86"/>
  <c r="D13" i="86"/>
  <c r="E13" i="86"/>
  <c r="F13" i="86"/>
  <c r="G13" i="86"/>
  <c r="H13" i="86"/>
  <c r="I13" i="86"/>
  <c r="J13" i="86"/>
  <c r="K13" i="86"/>
  <c r="L13" i="86"/>
  <c r="M13" i="86"/>
  <c r="N13" i="86"/>
  <c r="O13" i="86"/>
  <c r="P13" i="86"/>
  <c r="Q13" i="86"/>
  <c r="R13" i="86"/>
  <c r="S13" i="86"/>
  <c r="T13" i="86"/>
  <c r="U13" i="86"/>
  <c r="V13" i="86"/>
  <c r="W13" i="86"/>
  <c r="D14" i="86"/>
  <c r="E14" i="86"/>
  <c r="F14" i="86"/>
  <c r="G14" i="86"/>
  <c r="H14" i="86"/>
  <c r="I14" i="86"/>
  <c r="J14" i="86"/>
  <c r="K14" i="86"/>
  <c r="L14" i="86"/>
  <c r="M14" i="86"/>
  <c r="N14" i="86"/>
  <c r="O14" i="86"/>
  <c r="P14" i="86"/>
  <c r="Q14" i="86"/>
  <c r="R14" i="86"/>
  <c r="S14" i="86"/>
  <c r="T14" i="86"/>
  <c r="U14" i="86"/>
  <c r="V14" i="86"/>
  <c r="W14" i="86"/>
  <c r="D15" i="86"/>
  <c r="E15" i="86"/>
  <c r="F15" i="86"/>
  <c r="G15" i="86"/>
  <c r="H15" i="86"/>
  <c r="I15" i="86"/>
  <c r="J15" i="86"/>
  <c r="K15" i="86"/>
  <c r="L15" i="86"/>
  <c r="M15" i="86"/>
  <c r="N15" i="86"/>
  <c r="O15" i="86"/>
  <c r="P15" i="86"/>
  <c r="Q15" i="86"/>
  <c r="R15" i="86"/>
  <c r="S15" i="86"/>
  <c r="T15" i="86"/>
  <c r="U15" i="86"/>
  <c r="V15" i="86"/>
  <c r="W15" i="86"/>
  <c r="D16" i="86"/>
  <c r="E16" i="86"/>
  <c r="F16" i="86"/>
  <c r="G16" i="86"/>
  <c r="H16" i="86"/>
  <c r="I16" i="86"/>
  <c r="J16" i="86"/>
  <c r="K16" i="86"/>
  <c r="L16" i="86"/>
  <c r="M16" i="86"/>
  <c r="N16" i="86"/>
  <c r="O16" i="86"/>
  <c r="P16" i="86"/>
  <c r="Q16" i="86"/>
  <c r="R16" i="86"/>
  <c r="S16" i="86"/>
  <c r="T16" i="86"/>
  <c r="U16" i="86"/>
  <c r="V16" i="86"/>
  <c r="W16" i="86"/>
  <c r="D17" i="86"/>
  <c r="E17" i="86"/>
  <c r="F17" i="86"/>
  <c r="G17" i="86"/>
  <c r="H17" i="86"/>
  <c r="I17" i="86"/>
  <c r="J17" i="86"/>
  <c r="K17" i="86"/>
  <c r="L17" i="86"/>
  <c r="M17" i="86"/>
  <c r="N17" i="86"/>
  <c r="O17" i="86"/>
  <c r="P17" i="86"/>
  <c r="Q17" i="86"/>
  <c r="R17" i="86"/>
  <c r="S17" i="86"/>
  <c r="T17" i="86"/>
  <c r="U17" i="86"/>
  <c r="V17" i="86"/>
  <c r="W17" i="86"/>
  <c r="D18" i="86"/>
  <c r="E18" i="86"/>
  <c r="F18" i="86"/>
  <c r="G18" i="86"/>
  <c r="H18" i="86"/>
  <c r="I18" i="86"/>
  <c r="J18" i="86"/>
  <c r="K18" i="86"/>
  <c r="L18" i="86"/>
  <c r="M18" i="86"/>
  <c r="N18" i="86"/>
  <c r="O18" i="86"/>
  <c r="P18" i="86"/>
  <c r="Q18" i="86"/>
  <c r="R18" i="86"/>
  <c r="S18" i="86"/>
  <c r="T18" i="86"/>
  <c r="U18" i="86"/>
  <c r="V18" i="86"/>
  <c r="W18" i="86"/>
  <c r="D19" i="86"/>
  <c r="E19" i="86"/>
  <c r="F19" i="86"/>
  <c r="G19" i="86"/>
  <c r="H19" i="86"/>
  <c r="I19" i="86"/>
  <c r="J19" i="86"/>
  <c r="K19" i="86"/>
  <c r="L19" i="86"/>
  <c r="M19" i="86"/>
  <c r="N19" i="86"/>
  <c r="O19" i="86"/>
  <c r="P19" i="86"/>
  <c r="Q19" i="86"/>
  <c r="R19" i="86"/>
  <c r="S19" i="86"/>
  <c r="T19" i="86"/>
  <c r="U19" i="86"/>
  <c r="U22" i="86" s="1"/>
  <c r="V19" i="86"/>
  <c r="W19" i="86"/>
  <c r="D20" i="86"/>
  <c r="E20" i="86"/>
  <c r="F20" i="86"/>
  <c r="G20" i="86"/>
  <c r="H20" i="86"/>
  <c r="I20" i="86"/>
  <c r="J20" i="86"/>
  <c r="K20" i="86"/>
  <c r="L20" i="86"/>
  <c r="M20" i="86"/>
  <c r="N20" i="86"/>
  <c r="O20" i="86"/>
  <c r="P20" i="86"/>
  <c r="Q20" i="86"/>
  <c r="R20" i="86"/>
  <c r="S20" i="86"/>
  <c r="T20" i="86"/>
  <c r="U20" i="86"/>
  <c r="V20" i="86"/>
  <c r="W20" i="86"/>
  <c r="D21" i="86"/>
  <c r="E21" i="86"/>
  <c r="F21" i="86"/>
  <c r="G21" i="86"/>
  <c r="H21" i="86"/>
  <c r="I21" i="86"/>
  <c r="I22" i="86" s="1"/>
  <c r="J21" i="86"/>
  <c r="K21" i="86"/>
  <c r="L21" i="86"/>
  <c r="M21" i="86"/>
  <c r="M22" i="86" s="1"/>
  <c r="N21" i="86"/>
  <c r="O21" i="86"/>
  <c r="P21" i="86"/>
  <c r="Q21" i="86"/>
  <c r="R21" i="86"/>
  <c r="S21" i="86"/>
  <c r="T21" i="86"/>
  <c r="U21" i="86"/>
  <c r="V21" i="86"/>
  <c r="W21" i="86"/>
  <c r="D22" i="86"/>
  <c r="P22" i="86"/>
  <c r="D26" i="86"/>
  <c r="E26" i="86"/>
  <c r="F26" i="86"/>
  <c r="G26" i="86"/>
  <c r="H26" i="86"/>
  <c r="I26" i="86"/>
  <c r="J26" i="86"/>
  <c r="K26" i="86"/>
  <c r="L26" i="86"/>
  <c r="M26" i="86"/>
  <c r="N26" i="86"/>
  <c r="O26" i="86"/>
  <c r="P26" i="86"/>
  <c r="Q26" i="86"/>
  <c r="R26" i="86"/>
  <c r="S26" i="86"/>
  <c r="T26" i="86"/>
  <c r="U26" i="86"/>
  <c r="V26" i="86"/>
  <c r="W26" i="86"/>
  <c r="D27" i="86"/>
  <c r="E27" i="86"/>
  <c r="F27" i="86"/>
  <c r="G27" i="86"/>
  <c r="H27" i="86"/>
  <c r="I27" i="86"/>
  <c r="J27" i="86"/>
  <c r="K27" i="86"/>
  <c r="L27" i="86"/>
  <c r="M27" i="86"/>
  <c r="N27" i="86"/>
  <c r="O27" i="86"/>
  <c r="P27" i="86"/>
  <c r="Q27" i="86"/>
  <c r="R27" i="86"/>
  <c r="S27" i="86"/>
  <c r="T27" i="86"/>
  <c r="U27" i="86"/>
  <c r="V27" i="86"/>
  <c r="W27" i="86"/>
  <c r="D28" i="86"/>
  <c r="E28" i="86"/>
  <c r="F28" i="86"/>
  <c r="G28" i="86"/>
  <c r="H28" i="86"/>
  <c r="I28" i="86"/>
  <c r="J28" i="86"/>
  <c r="K28" i="86"/>
  <c r="L28" i="86"/>
  <c r="M28" i="86"/>
  <c r="N28" i="86"/>
  <c r="O28" i="86"/>
  <c r="P28" i="86"/>
  <c r="Q28" i="86"/>
  <c r="R28" i="86"/>
  <c r="S28" i="86"/>
  <c r="T28" i="86"/>
  <c r="U28" i="86"/>
  <c r="V28" i="86"/>
  <c r="W28" i="86"/>
  <c r="D29" i="86"/>
  <c r="E29" i="86"/>
  <c r="F29" i="86"/>
  <c r="G29" i="86"/>
  <c r="H29" i="86"/>
  <c r="I29" i="86"/>
  <c r="J29" i="86"/>
  <c r="K29" i="86"/>
  <c r="L29" i="86"/>
  <c r="M29" i="86"/>
  <c r="N29" i="86"/>
  <c r="O29" i="86"/>
  <c r="P29" i="86"/>
  <c r="Q29" i="86"/>
  <c r="R29" i="86"/>
  <c r="S29" i="86"/>
  <c r="T29" i="86"/>
  <c r="U29" i="86"/>
  <c r="V29" i="86"/>
  <c r="W29" i="86"/>
  <c r="D30" i="86"/>
  <c r="E30" i="86"/>
  <c r="F30" i="86"/>
  <c r="G30" i="86"/>
  <c r="H30" i="86"/>
  <c r="I30" i="86"/>
  <c r="J30" i="86"/>
  <c r="K30" i="86"/>
  <c r="L30" i="86"/>
  <c r="M30" i="86"/>
  <c r="N30" i="86"/>
  <c r="O30" i="86"/>
  <c r="P30" i="86"/>
  <c r="Q30" i="86"/>
  <c r="R30" i="86"/>
  <c r="S30" i="86"/>
  <c r="T30" i="86"/>
  <c r="U30" i="86"/>
  <c r="V30" i="86"/>
  <c r="W30" i="86"/>
  <c r="D31" i="86"/>
  <c r="E31" i="86"/>
  <c r="F31" i="86"/>
  <c r="G31" i="86"/>
  <c r="H31" i="86"/>
  <c r="I31" i="86"/>
  <c r="J31" i="86"/>
  <c r="K31" i="86"/>
  <c r="L31" i="86"/>
  <c r="M31" i="86"/>
  <c r="N31" i="86"/>
  <c r="O31" i="86"/>
  <c r="P31" i="86"/>
  <c r="Q31" i="86"/>
  <c r="R31" i="86"/>
  <c r="S31" i="86"/>
  <c r="T31" i="86"/>
  <c r="U31" i="86"/>
  <c r="V31" i="86"/>
  <c r="W31" i="86"/>
  <c r="D32" i="86"/>
  <c r="E32" i="86"/>
  <c r="F32" i="86"/>
  <c r="G32" i="86"/>
  <c r="H32" i="86"/>
  <c r="I32" i="86"/>
  <c r="J32" i="86"/>
  <c r="K32" i="86"/>
  <c r="L32" i="86"/>
  <c r="M32" i="86"/>
  <c r="N32" i="86"/>
  <c r="O32" i="86"/>
  <c r="P32" i="86"/>
  <c r="Q32" i="86"/>
  <c r="R32" i="86"/>
  <c r="S32" i="86"/>
  <c r="T32" i="86"/>
  <c r="U32" i="86"/>
  <c r="V32" i="86"/>
  <c r="W32" i="86"/>
  <c r="D33" i="86"/>
  <c r="E33" i="86"/>
  <c r="F33" i="86"/>
  <c r="G33" i="86"/>
  <c r="H33" i="86"/>
  <c r="I33" i="86"/>
  <c r="J33" i="86"/>
  <c r="K33" i="86"/>
  <c r="L33" i="86"/>
  <c r="M33" i="86"/>
  <c r="N33" i="86"/>
  <c r="O33" i="86"/>
  <c r="P33" i="86"/>
  <c r="Q33" i="86"/>
  <c r="R33" i="86"/>
  <c r="S33" i="86"/>
  <c r="T33" i="86"/>
  <c r="U33" i="86"/>
  <c r="V33" i="86"/>
  <c r="W33" i="86"/>
  <c r="D34" i="86"/>
  <c r="E34" i="86"/>
  <c r="F34" i="86"/>
  <c r="G34" i="86"/>
  <c r="H34" i="86"/>
  <c r="I34" i="86"/>
  <c r="J34" i="86"/>
  <c r="K34" i="86"/>
  <c r="L34" i="86"/>
  <c r="M34" i="86"/>
  <c r="N34" i="86"/>
  <c r="O34" i="86"/>
  <c r="P34" i="86"/>
  <c r="Q34" i="86"/>
  <c r="R34" i="86"/>
  <c r="S34" i="86"/>
  <c r="T34" i="86"/>
  <c r="U34" i="86"/>
  <c r="V34" i="86"/>
  <c r="W34" i="86"/>
  <c r="D35" i="86"/>
  <c r="E35" i="86"/>
  <c r="F35" i="86"/>
  <c r="G35" i="86"/>
  <c r="H35" i="86"/>
  <c r="I35" i="86"/>
  <c r="J35" i="86"/>
  <c r="K35" i="86"/>
  <c r="L35" i="86"/>
  <c r="M35" i="86"/>
  <c r="N35" i="86"/>
  <c r="O35" i="86"/>
  <c r="P35" i="86"/>
  <c r="Q35" i="86"/>
  <c r="R35" i="86"/>
  <c r="S35" i="86"/>
  <c r="T35" i="86"/>
  <c r="U35" i="86"/>
  <c r="V35" i="86"/>
  <c r="W35" i="86"/>
  <c r="D36" i="86"/>
  <c r="E36" i="86"/>
  <c r="F36" i="86"/>
  <c r="G36" i="86"/>
  <c r="H36" i="86"/>
  <c r="I36" i="86"/>
  <c r="J36" i="86"/>
  <c r="K36" i="86"/>
  <c r="L36" i="86"/>
  <c r="M36" i="86"/>
  <c r="N36" i="86"/>
  <c r="O36" i="86"/>
  <c r="P36" i="86"/>
  <c r="Q36" i="86"/>
  <c r="R36" i="86"/>
  <c r="S36" i="86"/>
  <c r="T36" i="86"/>
  <c r="U36" i="86"/>
  <c r="V36" i="86"/>
  <c r="W36" i="86"/>
  <c r="D37" i="86"/>
  <c r="E37" i="86"/>
  <c r="F37" i="86"/>
  <c r="G37" i="86"/>
  <c r="H37" i="86"/>
  <c r="I37" i="86"/>
  <c r="J37" i="86"/>
  <c r="K37" i="86"/>
  <c r="L37" i="86"/>
  <c r="M37" i="86"/>
  <c r="N37" i="86"/>
  <c r="O37" i="86"/>
  <c r="P37" i="86"/>
  <c r="Q37" i="86"/>
  <c r="R37" i="86"/>
  <c r="S37" i="86"/>
  <c r="T37" i="86"/>
  <c r="U37" i="86"/>
  <c r="V37" i="86"/>
  <c r="W37" i="86"/>
  <c r="D38" i="86"/>
  <c r="E38" i="86"/>
  <c r="F38" i="86"/>
  <c r="G38" i="86"/>
  <c r="H38" i="86"/>
  <c r="I38" i="86"/>
  <c r="J38" i="86"/>
  <c r="K38" i="86"/>
  <c r="L38" i="86"/>
  <c r="M38" i="86"/>
  <c r="N38" i="86"/>
  <c r="O38" i="86"/>
  <c r="P38" i="86"/>
  <c r="Q38" i="86"/>
  <c r="R38" i="86"/>
  <c r="S38" i="86"/>
  <c r="S42" i="86" s="1"/>
  <c r="T38" i="86"/>
  <c r="U38" i="86"/>
  <c r="V38" i="86"/>
  <c r="W38" i="86"/>
  <c r="D39" i="86"/>
  <c r="E39" i="86"/>
  <c r="F39" i="86"/>
  <c r="G39" i="86"/>
  <c r="H39" i="86"/>
  <c r="I39" i="86"/>
  <c r="J39" i="86"/>
  <c r="K39" i="86"/>
  <c r="L39" i="86"/>
  <c r="M39" i="86"/>
  <c r="N39" i="86"/>
  <c r="O39" i="86"/>
  <c r="P39" i="86"/>
  <c r="Q39" i="86"/>
  <c r="R39" i="86"/>
  <c r="S39" i="86"/>
  <c r="T39" i="86"/>
  <c r="U39" i="86"/>
  <c r="V39" i="86"/>
  <c r="W39" i="86"/>
  <c r="D40" i="86"/>
  <c r="E40" i="86"/>
  <c r="F40" i="86"/>
  <c r="G40" i="86"/>
  <c r="H40" i="86"/>
  <c r="I40" i="86"/>
  <c r="J40" i="86"/>
  <c r="K40" i="86"/>
  <c r="L40" i="86"/>
  <c r="M40" i="86"/>
  <c r="N40" i="86"/>
  <c r="O40" i="86"/>
  <c r="P40" i="86"/>
  <c r="Q40" i="86"/>
  <c r="R40" i="86"/>
  <c r="S40" i="86"/>
  <c r="T40" i="86"/>
  <c r="U40" i="86"/>
  <c r="V40" i="86"/>
  <c r="W40" i="86"/>
  <c r="D41" i="86"/>
  <c r="E41" i="86"/>
  <c r="F41" i="86"/>
  <c r="G41" i="86"/>
  <c r="G42" i="86" s="1"/>
  <c r="H41" i="86"/>
  <c r="I41" i="86"/>
  <c r="J41" i="86"/>
  <c r="K41" i="86"/>
  <c r="L41" i="86"/>
  <c r="M41" i="86"/>
  <c r="N41" i="86"/>
  <c r="O41" i="86"/>
  <c r="P41" i="86"/>
  <c r="Q41" i="86"/>
  <c r="R41" i="86"/>
  <c r="S41" i="86"/>
  <c r="T41" i="86"/>
  <c r="U41" i="86"/>
  <c r="V41" i="86"/>
  <c r="W41" i="86"/>
  <c r="D46" i="86"/>
  <c r="X46" i="86" s="1"/>
  <c r="X48" i="86" s="1"/>
  <c r="E46" i="86"/>
  <c r="F46" i="86"/>
  <c r="F48" i="86" s="1"/>
  <c r="G46" i="86"/>
  <c r="H46" i="86"/>
  <c r="H48" i="86" s="1"/>
  <c r="I46" i="86"/>
  <c r="I48" i="86" s="1"/>
  <c r="J46" i="86"/>
  <c r="J48" i="86" s="1"/>
  <c r="K46" i="86"/>
  <c r="K48" i="86" s="1"/>
  <c r="L46" i="86"/>
  <c r="M46" i="86"/>
  <c r="M48" i="86" s="1"/>
  <c r="N46" i="86"/>
  <c r="O46" i="86"/>
  <c r="P46" i="86"/>
  <c r="Q46" i="86"/>
  <c r="R46" i="86"/>
  <c r="R48" i="86" s="1"/>
  <c r="S46" i="86"/>
  <c r="T46" i="86"/>
  <c r="T48" i="86" s="1"/>
  <c r="U46" i="86"/>
  <c r="U48" i="86" s="1"/>
  <c r="V46" i="86"/>
  <c r="V48" i="86" s="1"/>
  <c r="W46" i="86"/>
  <c r="W48" i="86" s="1"/>
  <c r="D47" i="86"/>
  <c r="X47" i="86" s="1"/>
  <c r="E47" i="86"/>
  <c r="F47" i="86"/>
  <c r="G47" i="86"/>
  <c r="H47" i="86"/>
  <c r="I47" i="86"/>
  <c r="J47" i="86"/>
  <c r="K47" i="86"/>
  <c r="L47" i="86"/>
  <c r="M47" i="86"/>
  <c r="N47" i="86"/>
  <c r="N48" i="86" s="1"/>
  <c r="O47" i="86"/>
  <c r="P47" i="86"/>
  <c r="P48" i="86" s="1"/>
  <c r="Q47" i="86"/>
  <c r="R47" i="86"/>
  <c r="S47" i="86"/>
  <c r="T47" i="86"/>
  <c r="U47" i="86"/>
  <c r="V47" i="86"/>
  <c r="W47" i="86"/>
  <c r="E48" i="86"/>
  <c r="G48" i="86"/>
  <c r="L48" i="86"/>
  <c r="O48" i="86"/>
  <c r="Q48" i="86"/>
  <c r="S48" i="86"/>
  <c r="D6" i="83"/>
  <c r="E6" i="83"/>
  <c r="F6" i="83"/>
  <c r="G6" i="83"/>
  <c r="H6" i="83"/>
  <c r="I6" i="83"/>
  <c r="J6" i="83"/>
  <c r="K6" i="83"/>
  <c r="L6" i="83"/>
  <c r="M6" i="83"/>
  <c r="N6" i="83"/>
  <c r="O6" i="83"/>
  <c r="P6" i="83"/>
  <c r="Q6" i="83"/>
  <c r="R6" i="83"/>
  <c r="S6" i="83"/>
  <c r="T6" i="83"/>
  <c r="U6" i="83"/>
  <c r="V6" i="83"/>
  <c r="W6" i="83"/>
  <c r="X6" i="83"/>
  <c r="D7" i="83"/>
  <c r="E7" i="83"/>
  <c r="F7" i="83"/>
  <c r="G7" i="83"/>
  <c r="H7" i="83"/>
  <c r="I7" i="83"/>
  <c r="J7" i="83"/>
  <c r="K7" i="83"/>
  <c r="L7" i="83"/>
  <c r="M7" i="83"/>
  <c r="N7" i="83"/>
  <c r="O7" i="83"/>
  <c r="P7" i="83"/>
  <c r="Q7" i="83"/>
  <c r="R7" i="83"/>
  <c r="S7" i="83"/>
  <c r="T7" i="83"/>
  <c r="U7" i="83"/>
  <c r="V7" i="83"/>
  <c r="W7" i="83"/>
  <c r="X7" i="83"/>
  <c r="X22" i="83" s="1"/>
  <c r="X43" i="83" s="1"/>
  <c r="D8" i="83"/>
  <c r="E8" i="83"/>
  <c r="F8" i="83"/>
  <c r="G8" i="83"/>
  <c r="H8" i="83"/>
  <c r="I8" i="83"/>
  <c r="J8" i="83"/>
  <c r="K8" i="83"/>
  <c r="L8" i="83"/>
  <c r="M8" i="83"/>
  <c r="N8" i="83"/>
  <c r="O8" i="83"/>
  <c r="P8" i="83"/>
  <c r="Q8" i="83"/>
  <c r="R8" i="83"/>
  <c r="S8" i="83"/>
  <c r="T8" i="83"/>
  <c r="U8" i="83"/>
  <c r="V8" i="83"/>
  <c r="W8" i="83"/>
  <c r="X8" i="83"/>
  <c r="D9" i="83"/>
  <c r="E9" i="83"/>
  <c r="F9" i="83"/>
  <c r="G9" i="83"/>
  <c r="H9" i="83"/>
  <c r="I9" i="83"/>
  <c r="J9" i="83"/>
  <c r="K9" i="83"/>
  <c r="L9" i="83"/>
  <c r="M9" i="83"/>
  <c r="N9" i="83"/>
  <c r="O9" i="83"/>
  <c r="P9" i="83"/>
  <c r="Q9" i="83"/>
  <c r="R9" i="83"/>
  <c r="S9" i="83"/>
  <c r="T9" i="83"/>
  <c r="U9" i="83"/>
  <c r="V9" i="83"/>
  <c r="W9" i="83"/>
  <c r="X9" i="83"/>
  <c r="D10" i="83"/>
  <c r="E10" i="83"/>
  <c r="F10" i="83"/>
  <c r="G10" i="83"/>
  <c r="H10" i="83"/>
  <c r="I10" i="83"/>
  <c r="J10" i="83"/>
  <c r="K10" i="83"/>
  <c r="L10" i="83"/>
  <c r="M10" i="83"/>
  <c r="N10" i="83"/>
  <c r="O10" i="83"/>
  <c r="P10" i="83"/>
  <c r="Q10" i="83"/>
  <c r="R10" i="83"/>
  <c r="S10" i="83"/>
  <c r="T10" i="83"/>
  <c r="U10" i="83"/>
  <c r="V10" i="83"/>
  <c r="W10" i="83"/>
  <c r="X10" i="83"/>
  <c r="D11" i="83"/>
  <c r="E11" i="83"/>
  <c r="F11" i="83"/>
  <c r="G11" i="83"/>
  <c r="H11" i="83"/>
  <c r="I11" i="83"/>
  <c r="J11" i="83"/>
  <c r="K11" i="83"/>
  <c r="L11" i="83"/>
  <c r="M11" i="83"/>
  <c r="N11" i="83"/>
  <c r="O11" i="83"/>
  <c r="P11" i="83"/>
  <c r="Q11" i="83"/>
  <c r="R11" i="83"/>
  <c r="S11" i="83"/>
  <c r="T11" i="83"/>
  <c r="U11" i="83"/>
  <c r="V11" i="83"/>
  <c r="W11" i="83"/>
  <c r="X11" i="83"/>
  <c r="D12" i="83"/>
  <c r="E12" i="83"/>
  <c r="F12" i="83"/>
  <c r="G12" i="83"/>
  <c r="H12" i="83"/>
  <c r="I12" i="83"/>
  <c r="J12" i="83"/>
  <c r="K12" i="83"/>
  <c r="L12" i="83"/>
  <c r="M12" i="83"/>
  <c r="N12" i="83"/>
  <c r="O12" i="83"/>
  <c r="P12" i="83"/>
  <c r="Q12" i="83"/>
  <c r="R12" i="83"/>
  <c r="S12" i="83"/>
  <c r="T12" i="83"/>
  <c r="U12" i="83"/>
  <c r="V12" i="83"/>
  <c r="W12" i="83"/>
  <c r="X12" i="83"/>
  <c r="D13" i="83"/>
  <c r="E13" i="83"/>
  <c r="F13" i="83"/>
  <c r="G13" i="83"/>
  <c r="H13" i="83"/>
  <c r="I13" i="83"/>
  <c r="J13" i="83"/>
  <c r="K13" i="83"/>
  <c r="L13" i="83"/>
  <c r="M13" i="83"/>
  <c r="N13" i="83"/>
  <c r="O13" i="83"/>
  <c r="P13" i="83"/>
  <c r="Q13" i="83"/>
  <c r="R13" i="83"/>
  <c r="S13" i="83"/>
  <c r="T13" i="83"/>
  <c r="U13" i="83"/>
  <c r="V13" i="83"/>
  <c r="W13" i="83"/>
  <c r="X13" i="83"/>
  <c r="D14" i="83"/>
  <c r="E14" i="83"/>
  <c r="F14" i="83"/>
  <c r="G14" i="83"/>
  <c r="H14" i="83"/>
  <c r="I14" i="83"/>
  <c r="J14" i="83"/>
  <c r="K14" i="83"/>
  <c r="L14" i="83"/>
  <c r="M14" i="83"/>
  <c r="N14" i="83"/>
  <c r="O14" i="83"/>
  <c r="P14" i="83"/>
  <c r="Q14" i="83"/>
  <c r="R14" i="83"/>
  <c r="S14" i="83"/>
  <c r="T14" i="83"/>
  <c r="U14" i="83"/>
  <c r="V14" i="83"/>
  <c r="W14" i="83"/>
  <c r="X14" i="83"/>
  <c r="D15" i="83"/>
  <c r="E15" i="83"/>
  <c r="F15" i="83"/>
  <c r="G15" i="83"/>
  <c r="H15" i="83"/>
  <c r="I15" i="83"/>
  <c r="J15" i="83"/>
  <c r="K15" i="83"/>
  <c r="L15" i="83"/>
  <c r="M15" i="83"/>
  <c r="N15" i="83"/>
  <c r="O15" i="83"/>
  <c r="P15" i="83"/>
  <c r="Q15" i="83"/>
  <c r="R15" i="83"/>
  <c r="S15" i="83"/>
  <c r="T15" i="83"/>
  <c r="U15" i="83"/>
  <c r="V15" i="83"/>
  <c r="W15" i="83"/>
  <c r="X15" i="83"/>
  <c r="D16" i="83"/>
  <c r="E16" i="83"/>
  <c r="F16" i="83"/>
  <c r="G16" i="83"/>
  <c r="H16" i="83"/>
  <c r="I16" i="83"/>
  <c r="J16" i="83"/>
  <c r="K16" i="83"/>
  <c r="L16" i="83"/>
  <c r="M16" i="83"/>
  <c r="N16" i="83"/>
  <c r="O16" i="83"/>
  <c r="P16" i="83"/>
  <c r="Q16" i="83"/>
  <c r="R16" i="83"/>
  <c r="S16" i="83"/>
  <c r="T16" i="83"/>
  <c r="U16" i="83"/>
  <c r="V16" i="83"/>
  <c r="W16" i="83"/>
  <c r="X16" i="83"/>
  <c r="D17" i="83"/>
  <c r="E17" i="83"/>
  <c r="F17" i="83"/>
  <c r="G17" i="83"/>
  <c r="H17" i="83"/>
  <c r="I17" i="83"/>
  <c r="J17" i="83"/>
  <c r="K17" i="83"/>
  <c r="L17" i="83"/>
  <c r="M17" i="83"/>
  <c r="N17" i="83"/>
  <c r="O17" i="83"/>
  <c r="P17" i="83"/>
  <c r="Q17" i="83"/>
  <c r="R17" i="83"/>
  <c r="S17" i="83"/>
  <c r="T17" i="83"/>
  <c r="U17" i="83"/>
  <c r="V17" i="83"/>
  <c r="W17" i="83"/>
  <c r="X17" i="83"/>
  <c r="D18" i="83"/>
  <c r="E18" i="83"/>
  <c r="F18" i="83"/>
  <c r="G18" i="83"/>
  <c r="H18" i="83"/>
  <c r="I18" i="83"/>
  <c r="J18" i="83"/>
  <c r="K18" i="83"/>
  <c r="L18" i="83"/>
  <c r="M18" i="83"/>
  <c r="N18" i="83"/>
  <c r="O18" i="83"/>
  <c r="P18" i="83"/>
  <c r="Q18" i="83"/>
  <c r="R18" i="83"/>
  <c r="S18" i="83"/>
  <c r="T18" i="83"/>
  <c r="U18" i="83"/>
  <c r="V18" i="83"/>
  <c r="W18" i="83"/>
  <c r="X18" i="83"/>
  <c r="D19" i="83"/>
  <c r="E19" i="83"/>
  <c r="F19" i="83"/>
  <c r="G19" i="83"/>
  <c r="H19" i="83"/>
  <c r="I19" i="83"/>
  <c r="J19" i="83"/>
  <c r="K19" i="83"/>
  <c r="L19" i="83"/>
  <c r="M19" i="83"/>
  <c r="N19" i="83"/>
  <c r="O19" i="83"/>
  <c r="P19" i="83"/>
  <c r="Q19" i="83"/>
  <c r="R19" i="83"/>
  <c r="S19" i="83"/>
  <c r="T19" i="83"/>
  <c r="U19" i="83"/>
  <c r="V19" i="83"/>
  <c r="W19" i="83"/>
  <c r="X19" i="83"/>
  <c r="D20" i="83"/>
  <c r="E20" i="83"/>
  <c r="F20" i="83"/>
  <c r="G20" i="83"/>
  <c r="H20" i="83"/>
  <c r="I20" i="83"/>
  <c r="J20" i="83"/>
  <c r="K20" i="83"/>
  <c r="L20" i="83"/>
  <c r="M20" i="83"/>
  <c r="N20" i="83"/>
  <c r="O20" i="83"/>
  <c r="P20" i="83"/>
  <c r="Q20" i="83"/>
  <c r="R20" i="83"/>
  <c r="S20" i="83"/>
  <c r="T20" i="83"/>
  <c r="U20" i="83"/>
  <c r="V20" i="83"/>
  <c r="W20" i="83"/>
  <c r="X20" i="83"/>
  <c r="D21" i="83"/>
  <c r="E21" i="83"/>
  <c r="F21" i="83"/>
  <c r="G21" i="83"/>
  <c r="H21" i="83"/>
  <c r="I21" i="83"/>
  <c r="J21" i="83"/>
  <c r="K21" i="83"/>
  <c r="L21" i="83"/>
  <c r="M21" i="83"/>
  <c r="N21" i="83"/>
  <c r="O21" i="83"/>
  <c r="P21" i="83"/>
  <c r="Q21" i="83"/>
  <c r="R21" i="83"/>
  <c r="S21" i="83"/>
  <c r="T21" i="83"/>
  <c r="U21" i="83"/>
  <c r="V21" i="83"/>
  <c r="W21" i="83"/>
  <c r="X21" i="83"/>
  <c r="D22" i="83"/>
  <c r="D43" i="83" s="1"/>
  <c r="E22" i="83"/>
  <c r="F22" i="83"/>
  <c r="F43" i="83" s="1"/>
  <c r="G22" i="83"/>
  <c r="H22" i="83"/>
  <c r="I22" i="83"/>
  <c r="I43" i="83" s="1"/>
  <c r="J22" i="83"/>
  <c r="K22" i="83"/>
  <c r="K43" i="83" s="1"/>
  <c r="L22" i="83"/>
  <c r="M22" i="83"/>
  <c r="M43" i="83" s="1"/>
  <c r="N22" i="83"/>
  <c r="N43" i="83" s="1"/>
  <c r="O22" i="83"/>
  <c r="P22" i="83"/>
  <c r="P43" i="83" s="1"/>
  <c r="Q22" i="83"/>
  <c r="R22" i="83"/>
  <c r="R43" i="83" s="1"/>
  <c r="S22" i="83"/>
  <c r="T22" i="83"/>
  <c r="U22" i="83"/>
  <c r="U43" i="83" s="1"/>
  <c r="V22" i="83"/>
  <c r="W22" i="83"/>
  <c r="W43" i="83" s="1"/>
  <c r="D26" i="83"/>
  <c r="E26" i="83"/>
  <c r="F26" i="83"/>
  <c r="G26" i="83"/>
  <c r="H26" i="83"/>
  <c r="I26" i="83"/>
  <c r="J26" i="83"/>
  <c r="K26" i="83"/>
  <c r="L26" i="83"/>
  <c r="M26" i="83"/>
  <c r="N26" i="83"/>
  <c r="O26" i="83"/>
  <c r="P26" i="83"/>
  <c r="Q26" i="83"/>
  <c r="R26" i="83"/>
  <c r="S26" i="83"/>
  <c r="T26" i="83"/>
  <c r="U26" i="83"/>
  <c r="V26" i="83"/>
  <c r="W26" i="83"/>
  <c r="X26" i="83"/>
  <c r="D27" i="83"/>
  <c r="E27" i="83"/>
  <c r="F27" i="83"/>
  <c r="G27" i="83"/>
  <c r="H27" i="83"/>
  <c r="I27" i="83"/>
  <c r="J27" i="83"/>
  <c r="K27" i="83"/>
  <c r="L27" i="83"/>
  <c r="M27" i="83"/>
  <c r="N27" i="83"/>
  <c r="O27" i="83"/>
  <c r="P27" i="83"/>
  <c r="Q27" i="83"/>
  <c r="R27" i="83"/>
  <c r="S27" i="83"/>
  <c r="T27" i="83"/>
  <c r="U27" i="83"/>
  <c r="V27" i="83"/>
  <c r="W27" i="83"/>
  <c r="X27" i="83"/>
  <c r="D28" i="83"/>
  <c r="E28" i="83"/>
  <c r="F28" i="83"/>
  <c r="G28" i="83"/>
  <c r="H28" i="83"/>
  <c r="I28" i="83"/>
  <c r="J28" i="83"/>
  <c r="K28" i="83"/>
  <c r="L28" i="83"/>
  <c r="M28" i="83"/>
  <c r="N28" i="83"/>
  <c r="O28" i="83"/>
  <c r="P28" i="83"/>
  <c r="Q28" i="83"/>
  <c r="R28" i="83"/>
  <c r="S28" i="83"/>
  <c r="T28" i="83"/>
  <c r="U28" i="83"/>
  <c r="V28" i="83"/>
  <c r="W28" i="83"/>
  <c r="X28" i="83"/>
  <c r="D29" i="83"/>
  <c r="E29" i="83"/>
  <c r="F29" i="83"/>
  <c r="G29" i="83"/>
  <c r="H29" i="83"/>
  <c r="I29" i="83"/>
  <c r="J29" i="83"/>
  <c r="K29" i="83"/>
  <c r="L29" i="83"/>
  <c r="M29" i="83"/>
  <c r="N29" i="83"/>
  <c r="O29" i="83"/>
  <c r="P29" i="83"/>
  <c r="Q29" i="83"/>
  <c r="R29" i="83"/>
  <c r="S29" i="83"/>
  <c r="T29" i="83"/>
  <c r="U29" i="83"/>
  <c r="V29" i="83"/>
  <c r="W29" i="83"/>
  <c r="X29" i="83"/>
  <c r="D30" i="83"/>
  <c r="E30" i="83"/>
  <c r="F30" i="83"/>
  <c r="G30" i="83"/>
  <c r="H30" i="83"/>
  <c r="I30" i="83"/>
  <c r="J30" i="83"/>
  <c r="K30" i="83"/>
  <c r="L30" i="83"/>
  <c r="M30" i="83"/>
  <c r="N30" i="83"/>
  <c r="O30" i="83"/>
  <c r="P30" i="83"/>
  <c r="Q30" i="83"/>
  <c r="R30" i="83"/>
  <c r="S30" i="83"/>
  <c r="T30" i="83"/>
  <c r="U30" i="83"/>
  <c r="V30" i="83"/>
  <c r="W30" i="83"/>
  <c r="X30" i="83"/>
  <c r="D31" i="83"/>
  <c r="E31" i="83"/>
  <c r="F31" i="83"/>
  <c r="G31" i="83"/>
  <c r="H31" i="83"/>
  <c r="I31" i="83"/>
  <c r="J31" i="83"/>
  <c r="K31" i="83"/>
  <c r="L31" i="83"/>
  <c r="M31" i="83"/>
  <c r="N31" i="83"/>
  <c r="O31" i="83"/>
  <c r="P31" i="83"/>
  <c r="Q31" i="83"/>
  <c r="R31" i="83"/>
  <c r="S31" i="83"/>
  <c r="T31" i="83"/>
  <c r="U31" i="83"/>
  <c r="V31" i="83"/>
  <c r="W31" i="83"/>
  <c r="X31" i="83"/>
  <c r="D32" i="83"/>
  <c r="E32" i="83"/>
  <c r="F32" i="83"/>
  <c r="G32" i="83"/>
  <c r="H32" i="83"/>
  <c r="I32" i="83"/>
  <c r="J32" i="83"/>
  <c r="K32" i="83"/>
  <c r="L32" i="83"/>
  <c r="M32" i="83"/>
  <c r="N32" i="83"/>
  <c r="O32" i="83"/>
  <c r="P32" i="83"/>
  <c r="Q32" i="83"/>
  <c r="R32" i="83"/>
  <c r="S32" i="83"/>
  <c r="T32" i="83"/>
  <c r="U32" i="83"/>
  <c r="V32" i="83"/>
  <c r="W32" i="83"/>
  <c r="X32" i="83"/>
  <c r="D33" i="83"/>
  <c r="E33" i="83"/>
  <c r="F33" i="83"/>
  <c r="G33" i="83"/>
  <c r="H33" i="83"/>
  <c r="I33" i="83"/>
  <c r="J33" i="83"/>
  <c r="K33" i="83"/>
  <c r="L33" i="83"/>
  <c r="M33" i="83"/>
  <c r="N33" i="83"/>
  <c r="O33" i="83"/>
  <c r="P33" i="83"/>
  <c r="Q33" i="83"/>
  <c r="R33" i="83"/>
  <c r="S33" i="83"/>
  <c r="T33" i="83"/>
  <c r="U33" i="83"/>
  <c r="V33" i="83"/>
  <c r="W33" i="83"/>
  <c r="X33" i="83"/>
  <c r="D34" i="83"/>
  <c r="E34" i="83"/>
  <c r="F34" i="83"/>
  <c r="G34" i="83"/>
  <c r="H34" i="83"/>
  <c r="I34" i="83"/>
  <c r="J34" i="83"/>
  <c r="K34" i="83"/>
  <c r="L34" i="83"/>
  <c r="M34" i="83"/>
  <c r="N34" i="83"/>
  <c r="O34" i="83"/>
  <c r="P34" i="83"/>
  <c r="Q34" i="83"/>
  <c r="R34" i="83"/>
  <c r="S34" i="83"/>
  <c r="T34" i="83"/>
  <c r="U34" i="83"/>
  <c r="V34" i="83"/>
  <c r="W34" i="83"/>
  <c r="X34" i="83"/>
  <c r="D35" i="83"/>
  <c r="E35" i="83"/>
  <c r="F35" i="83"/>
  <c r="G35" i="83"/>
  <c r="H35" i="83"/>
  <c r="I35" i="83"/>
  <c r="J35" i="83"/>
  <c r="K35" i="83"/>
  <c r="L35" i="83"/>
  <c r="M35" i="83"/>
  <c r="N35" i="83"/>
  <c r="O35" i="83"/>
  <c r="P35" i="83"/>
  <c r="Q35" i="83"/>
  <c r="R35" i="83"/>
  <c r="S35" i="83"/>
  <c r="T35" i="83"/>
  <c r="U35" i="83"/>
  <c r="V35" i="83"/>
  <c r="W35" i="83"/>
  <c r="X35" i="83"/>
  <c r="D36" i="83"/>
  <c r="E36" i="83"/>
  <c r="F36" i="83"/>
  <c r="G36" i="83"/>
  <c r="H36" i="83"/>
  <c r="I36" i="83"/>
  <c r="J36" i="83"/>
  <c r="K36" i="83"/>
  <c r="L36" i="83"/>
  <c r="M36" i="83"/>
  <c r="N36" i="83"/>
  <c r="O36" i="83"/>
  <c r="P36" i="83"/>
  <c r="Q36" i="83"/>
  <c r="R36" i="83"/>
  <c r="S36" i="83"/>
  <c r="T36" i="83"/>
  <c r="U36" i="83"/>
  <c r="V36" i="83"/>
  <c r="W36" i="83"/>
  <c r="X36" i="83"/>
  <c r="D37" i="83"/>
  <c r="E37" i="83"/>
  <c r="F37" i="83"/>
  <c r="G37" i="83"/>
  <c r="H37" i="83"/>
  <c r="I37" i="83"/>
  <c r="J37" i="83"/>
  <c r="K37" i="83"/>
  <c r="L37" i="83"/>
  <c r="M37" i="83"/>
  <c r="N37" i="83"/>
  <c r="O37" i="83"/>
  <c r="P37" i="83"/>
  <c r="Q37" i="83"/>
  <c r="R37" i="83"/>
  <c r="S37" i="83"/>
  <c r="T37" i="83"/>
  <c r="U37" i="83"/>
  <c r="V37" i="83"/>
  <c r="W37" i="83"/>
  <c r="X37" i="83"/>
  <c r="D38" i="83"/>
  <c r="E38" i="83"/>
  <c r="F38" i="83"/>
  <c r="G38" i="83"/>
  <c r="H38" i="83"/>
  <c r="I38" i="83"/>
  <c r="J38" i="83"/>
  <c r="K38" i="83"/>
  <c r="L38" i="83"/>
  <c r="M38" i="83"/>
  <c r="N38" i="83"/>
  <c r="O38" i="83"/>
  <c r="P38" i="83"/>
  <c r="Q38" i="83"/>
  <c r="R38" i="83"/>
  <c r="S38" i="83"/>
  <c r="T38" i="83"/>
  <c r="U38" i="83"/>
  <c r="V38" i="83"/>
  <c r="W38" i="83"/>
  <c r="X38" i="83"/>
  <c r="D39" i="83"/>
  <c r="E39" i="83"/>
  <c r="F39" i="83"/>
  <c r="G39" i="83"/>
  <c r="H39" i="83"/>
  <c r="I39" i="83"/>
  <c r="J39" i="83"/>
  <c r="K39" i="83"/>
  <c r="L39" i="83"/>
  <c r="M39" i="83"/>
  <c r="N39" i="83"/>
  <c r="O39" i="83"/>
  <c r="P39" i="83"/>
  <c r="Q39" i="83"/>
  <c r="R39" i="83"/>
  <c r="S39" i="83"/>
  <c r="T39" i="83"/>
  <c r="U39" i="83"/>
  <c r="V39" i="83"/>
  <c r="W39" i="83"/>
  <c r="X39" i="83"/>
  <c r="D40" i="83"/>
  <c r="E40" i="83"/>
  <c r="F40" i="83"/>
  <c r="G40" i="83"/>
  <c r="H40" i="83"/>
  <c r="I40" i="83"/>
  <c r="J40" i="83"/>
  <c r="K40" i="83"/>
  <c r="L40" i="83"/>
  <c r="M40" i="83"/>
  <c r="N40" i="83"/>
  <c r="O40" i="83"/>
  <c r="P40" i="83"/>
  <c r="Q40" i="83"/>
  <c r="R40" i="83"/>
  <c r="S40" i="83"/>
  <c r="T40" i="83"/>
  <c r="U40" i="83"/>
  <c r="V40" i="83"/>
  <c r="W40" i="83"/>
  <c r="X40" i="83"/>
  <c r="D41" i="83"/>
  <c r="E41" i="83"/>
  <c r="F41" i="83"/>
  <c r="G41" i="83"/>
  <c r="H41" i="83"/>
  <c r="I41" i="83"/>
  <c r="J41" i="83"/>
  <c r="K41" i="83"/>
  <c r="L41" i="83"/>
  <c r="M41" i="83"/>
  <c r="N41" i="83"/>
  <c r="O41" i="83"/>
  <c r="P41" i="83"/>
  <c r="Q41" i="83"/>
  <c r="R41" i="83"/>
  <c r="S41" i="83"/>
  <c r="T41" i="83"/>
  <c r="U41" i="83"/>
  <c r="V41" i="83"/>
  <c r="W41" i="83"/>
  <c r="X41" i="83"/>
  <c r="D42" i="83"/>
  <c r="E42" i="83"/>
  <c r="E43" i="83" s="1"/>
  <c r="F42" i="83"/>
  <c r="G42" i="83"/>
  <c r="H42" i="83"/>
  <c r="I42" i="83"/>
  <c r="J42" i="83"/>
  <c r="K42" i="83"/>
  <c r="L42" i="83"/>
  <c r="M42" i="83"/>
  <c r="N42" i="83"/>
  <c r="O42" i="83"/>
  <c r="P42" i="83"/>
  <c r="Q42" i="83"/>
  <c r="Q43" i="83" s="1"/>
  <c r="R42" i="83"/>
  <c r="S42" i="83"/>
  <c r="T42" i="83"/>
  <c r="U42" i="83"/>
  <c r="V42" i="83"/>
  <c r="W42" i="83"/>
  <c r="X42" i="83"/>
  <c r="G43" i="83"/>
  <c r="H43" i="83"/>
  <c r="J43" i="83"/>
  <c r="L43" i="83"/>
  <c r="O43" i="83"/>
  <c r="S43" i="83"/>
  <c r="T43" i="83"/>
  <c r="V43" i="83"/>
  <c r="D46" i="83"/>
  <c r="E46" i="83"/>
  <c r="F46" i="83"/>
  <c r="G46" i="83"/>
  <c r="H46" i="83"/>
  <c r="I46" i="83"/>
  <c r="J46" i="83"/>
  <c r="K46" i="83"/>
  <c r="L46" i="83"/>
  <c r="M46" i="83"/>
  <c r="N46" i="83"/>
  <c r="O46" i="83"/>
  <c r="P46" i="83"/>
  <c r="Q46" i="83"/>
  <c r="R46" i="83"/>
  <c r="S46" i="83"/>
  <c r="T46" i="83"/>
  <c r="U46" i="83"/>
  <c r="V46" i="83"/>
  <c r="W46" i="83"/>
  <c r="X46" i="83"/>
  <c r="D47" i="83"/>
  <c r="E47" i="83"/>
  <c r="F47" i="83"/>
  <c r="G47" i="83"/>
  <c r="H47" i="83"/>
  <c r="I47" i="83"/>
  <c r="J47" i="83"/>
  <c r="K47" i="83"/>
  <c r="L47" i="83"/>
  <c r="M47" i="83"/>
  <c r="N47" i="83"/>
  <c r="O47" i="83"/>
  <c r="P47" i="83"/>
  <c r="Q47" i="83"/>
  <c r="R47" i="83"/>
  <c r="S47" i="83"/>
  <c r="T47" i="83"/>
  <c r="U47" i="83"/>
  <c r="V47" i="83"/>
  <c r="W47" i="83"/>
  <c r="X47" i="83"/>
  <c r="D48" i="83"/>
  <c r="E48" i="83"/>
  <c r="F48" i="83"/>
  <c r="G48" i="83"/>
  <c r="H48" i="83"/>
  <c r="I48" i="83"/>
  <c r="J48" i="83"/>
  <c r="K48" i="83"/>
  <c r="L48" i="83"/>
  <c r="M48" i="83"/>
  <c r="N48" i="83"/>
  <c r="O48" i="83"/>
  <c r="P48" i="83"/>
  <c r="Q48" i="83"/>
  <c r="R48" i="83"/>
  <c r="S48" i="83"/>
  <c r="T48" i="83"/>
  <c r="U48" i="83"/>
  <c r="V48" i="83"/>
  <c r="W48" i="83"/>
  <c r="X48" i="83"/>
  <c r="D6" i="79"/>
  <c r="E6" i="79"/>
  <c r="F6" i="79"/>
  <c r="G6" i="79"/>
  <c r="H6" i="79"/>
  <c r="I6" i="79"/>
  <c r="J6" i="79"/>
  <c r="K6" i="79"/>
  <c r="L6" i="79"/>
  <c r="M6" i="79"/>
  <c r="N6" i="79"/>
  <c r="X6" i="79" s="1"/>
  <c r="O6" i="79"/>
  <c r="P6" i="79"/>
  <c r="Q6" i="79"/>
  <c r="R6" i="79"/>
  <c r="S6" i="79"/>
  <c r="T6" i="79"/>
  <c r="U6" i="79"/>
  <c r="V6" i="79"/>
  <c r="W6" i="79"/>
  <c r="D7" i="79"/>
  <c r="X7" i="79" s="1"/>
  <c r="E7" i="79"/>
  <c r="F7" i="79"/>
  <c r="F22" i="79" s="1"/>
  <c r="F43" i="79" s="1"/>
  <c r="G7" i="79"/>
  <c r="H7" i="79"/>
  <c r="I7" i="79"/>
  <c r="J7" i="79"/>
  <c r="K7" i="79"/>
  <c r="L7" i="79"/>
  <c r="M7" i="79"/>
  <c r="N7" i="79"/>
  <c r="O7" i="79"/>
  <c r="P7" i="79"/>
  <c r="Q7" i="79"/>
  <c r="R7" i="79"/>
  <c r="R22" i="79" s="1"/>
  <c r="R43" i="79" s="1"/>
  <c r="S7" i="79"/>
  <c r="T7" i="79"/>
  <c r="U7" i="79"/>
  <c r="V7" i="79"/>
  <c r="W7" i="79"/>
  <c r="D8" i="79"/>
  <c r="E8" i="79"/>
  <c r="F8" i="79"/>
  <c r="X8" i="79" s="1"/>
  <c r="G8" i="79"/>
  <c r="H8" i="79"/>
  <c r="I8" i="79"/>
  <c r="I22" i="79" s="1"/>
  <c r="J8" i="79"/>
  <c r="K8" i="79"/>
  <c r="L8" i="79"/>
  <c r="M8" i="79"/>
  <c r="N8" i="79"/>
  <c r="O8" i="79"/>
  <c r="P8" i="79"/>
  <c r="Q8" i="79"/>
  <c r="R8" i="79"/>
  <c r="S8" i="79"/>
  <c r="T8" i="79"/>
  <c r="U8" i="79"/>
  <c r="U22" i="79" s="1"/>
  <c r="U43" i="79" s="1"/>
  <c r="V8" i="79"/>
  <c r="V22" i="79" s="1"/>
  <c r="V43" i="79" s="1"/>
  <c r="W8" i="79"/>
  <c r="D9" i="79"/>
  <c r="E9" i="79"/>
  <c r="F9" i="79"/>
  <c r="G9" i="79"/>
  <c r="H9" i="79"/>
  <c r="I9" i="79"/>
  <c r="J9" i="79"/>
  <c r="K9" i="79"/>
  <c r="L9" i="79"/>
  <c r="L22" i="79" s="1"/>
  <c r="M9" i="79"/>
  <c r="M22" i="79" s="1"/>
  <c r="M43" i="79" s="1"/>
  <c r="N9" i="79"/>
  <c r="O9" i="79"/>
  <c r="P9" i="79"/>
  <c r="Q9" i="79"/>
  <c r="R9" i="79"/>
  <c r="S9" i="79"/>
  <c r="T9" i="79"/>
  <c r="U9" i="79"/>
  <c r="V9" i="79"/>
  <c r="W9" i="79"/>
  <c r="X9" i="79"/>
  <c r="D10" i="79"/>
  <c r="X10" i="79" s="1"/>
  <c r="E10" i="79"/>
  <c r="F10" i="79"/>
  <c r="G10" i="79"/>
  <c r="H10" i="79"/>
  <c r="I10" i="79"/>
  <c r="J10" i="79"/>
  <c r="K10" i="79"/>
  <c r="L10" i="79"/>
  <c r="M10" i="79"/>
  <c r="N10" i="79"/>
  <c r="O10" i="79"/>
  <c r="P10" i="79"/>
  <c r="Q10" i="79"/>
  <c r="R10" i="79"/>
  <c r="S10" i="79"/>
  <c r="T10" i="79"/>
  <c r="U10" i="79"/>
  <c r="V10" i="79"/>
  <c r="W10" i="79"/>
  <c r="D11" i="79"/>
  <c r="E11" i="79"/>
  <c r="X11" i="79" s="1"/>
  <c r="F11" i="79"/>
  <c r="G11" i="79"/>
  <c r="G22" i="79" s="1"/>
  <c r="H11" i="79"/>
  <c r="I11" i="79"/>
  <c r="J11" i="79"/>
  <c r="K11" i="79"/>
  <c r="L11" i="79"/>
  <c r="M11" i="79"/>
  <c r="N11" i="79"/>
  <c r="O11" i="79"/>
  <c r="P11" i="79"/>
  <c r="Q11" i="79"/>
  <c r="R11" i="79"/>
  <c r="S11" i="79"/>
  <c r="S22" i="79" s="1"/>
  <c r="S43" i="79" s="1"/>
  <c r="T11" i="79"/>
  <c r="U11" i="79"/>
  <c r="V11" i="79"/>
  <c r="W11" i="79"/>
  <c r="D12" i="79"/>
  <c r="E12" i="79"/>
  <c r="F12" i="79"/>
  <c r="G12" i="79"/>
  <c r="H12" i="79"/>
  <c r="I12" i="79"/>
  <c r="X12" i="79" s="1"/>
  <c r="J12" i="79"/>
  <c r="J22" i="79" s="1"/>
  <c r="J43" i="79" s="1"/>
  <c r="K12" i="79"/>
  <c r="L12" i="79"/>
  <c r="M12" i="79"/>
  <c r="N12" i="79"/>
  <c r="O12" i="79"/>
  <c r="P12" i="79"/>
  <c r="Q12" i="79"/>
  <c r="R12" i="79"/>
  <c r="S12" i="79"/>
  <c r="T12" i="79"/>
  <c r="U12" i="79"/>
  <c r="V12" i="79"/>
  <c r="W12" i="79"/>
  <c r="D13" i="79"/>
  <c r="E13" i="79"/>
  <c r="F13" i="79"/>
  <c r="G13" i="79"/>
  <c r="H13" i="79"/>
  <c r="I13" i="79"/>
  <c r="J13" i="79"/>
  <c r="K13" i="79"/>
  <c r="L13" i="79"/>
  <c r="M13" i="79"/>
  <c r="N13" i="79"/>
  <c r="O13" i="79"/>
  <c r="P13" i="79"/>
  <c r="Q13" i="79"/>
  <c r="R13" i="79"/>
  <c r="S13" i="79"/>
  <c r="T13" i="79"/>
  <c r="U13" i="79"/>
  <c r="V13" i="79"/>
  <c r="W13" i="79"/>
  <c r="X13" i="79"/>
  <c r="D14" i="79"/>
  <c r="X14" i="79" s="1"/>
  <c r="E14" i="79"/>
  <c r="F14" i="79"/>
  <c r="G14" i="79"/>
  <c r="H14" i="79"/>
  <c r="I14" i="79"/>
  <c r="J14" i="79"/>
  <c r="K14" i="79"/>
  <c r="L14" i="79"/>
  <c r="M14" i="79"/>
  <c r="N14" i="79"/>
  <c r="O14" i="79"/>
  <c r="P14" i="79"/>
  <c r="Q14" i="79"/>
  <c r="R14" i="79"/>
  <c r="S14" i="79"/>
  <c r="T14" i="79"/>
  <c r="U14" i="79"/>
  <c r="V14" i="79"/>
  <c r="W14" i="79"/>
  <c r="D15" i="79"/>
  <c r="E15" i="79"/>
  <c r="F15" i="79"/>
  <c r="X15" i="79" s="1"/>
  <c r="G15" i="79"/>
  <c r="H15" i="79"/>
  <c r="I15" i="79"/>
  <c r="J15" i="79"/>
  <c r="K15" i="79"/>
  <c r="L15" i="79"/>
  <c r="M15" i="79"/>
  <c r="N15" i="79"/>
  <c r="O15" i="79"/>
  <c r="P15" i="79"/>
  <c r="Q15" i="79"/>
  <c r="R15" i="79"/>
  <c r="S15" i="79"/>
  <c r="T15" i="79"/>
  <c r="U15" i="79"/>
  <c r="V15" i="79"/>
  <c r="W15" i="79"/>
  <c r="D16" i="79"/>
  <c r="E16" i="79"/>
  <c r="F16" i="79"/>
  <c r="G16" i="79"/>
  <c r="H16" i="79"/>
  <c r="I16" i="79"/>
  <c r="X16" i="79" s="1"/>
  <c r="J16" i="79"/>
  <c r="K16" i="79"/>
  <c r="L16" i="79"/>
  <c r="M16" i="79"/>
  <c r="N16" i="79"/>
  <c r="O16" i="79"/>
  <c r="P16" i="79"/>
  <c r="Q16" i="79"/>
  <c r="R16" i="79"/>
  <c r="S16" i="79"/>
  <c r="T16" i="79"/>
  <c r="U16" i="79"/>
  <c r="V16" i="79"/>
  <c r="W16" i="79"/>
  <c r="D17" i="79"/>
  <c r="E17" i="79"/>
  <c r="F17" i="79"/>
  <c r="G17" i="79"/>
  <c r="H17" i="79"/>
  <c r="I17" i="79"/>
  <c r="J17" i="79"/>
  <c r="K17" i="79"/>
  <c r="L17" i="79"/>
  <c r="M17" i="79"/>
  <c r="N17" i="79"/>
  <c r="O17" i="79"/>
  <c r="P17" i="79"/>
  <c r="Q17" i="79"/>
  <c r="R17" i="79"/>
  <c r="S17" i="79"/>
  <c r="T17" i="79"/>
  <c r="U17" i="79"/>
  <c r="V17" i="79"/>
  <c r="W17" i="79"/>
  <c r="X17" i="79"/>
  <c r="D18" i="79"/>
  <c r="X18" i="79" s="1"/>
  <c r="E18" i="79"/>
  <c r="F18" i="79"/>
  <c r="G18" i="79"/>
  <c r="H18" i="79"/>
  <c r="I18" i="79"/>
  <c r="J18" i="79"/>
  <c r="K18" i="79"/>
  <c r="L18" i="79"/>
  <c r="M18" i="79"/>
  <c r="N18" i="79"/>
  <c r="O18" i="79"/>
  <c r="P18" i="79"/>
  <c r="Q18" i="79"/>
  <c r="R18" i="79"/>
  <c r="S18" i="79"/>
  <c r="T18" i="79"/>
  <c r="U18" i="79"/>
  <c r="V18" i="79"/>
  <c r="W18" i="79"/>
  <c r="D19" i="79"/>
  <c r="E19" i="79"/>
  <c r="F19" i="79"/>
  <c r="X19" i="79" s="1"/>
  <c r="G19" i="79"/>
  <c r="H19" i="79"/>
  <c r="I19" i="79"/>
  <c r="J19" i="79"/>
  <c r="K19" i="79"/>
  <c r="L19" i="79"/>
  <c r="M19" i="79"/>
  <c r="N19" i="79"/>
  <c r="O19" i="79"/>
  <c r="P19" i="79"/>
  <c r="Q19" i="79"/>
  <c r="R19" i="79"/>
  <c r="S19" i="79"/>
  <c r="T19" i="79"/>
  <c r="U19" i="79"/>
  <c r="V19" i="79"/>
  <c r="W19" i="79"/>
  <c r="D20" i="79"/>
  <c r="E20" i="79"/>
  <c r="F20" i="79"/>
  <c r="G20" i="79"/>
  <c r="H20" i="79"/>
  <c r="I20" i="79"/>
  <c r="X20" i="79" s="1"/>
  <c r="J20" i="79"/>
  <c r="K20" i="79"/>
  <c r="L20" i="79"/>
  <c r="M20" i="79"/>
  <c r="N20" i="79"/>
  <c r="O20" i="79"/>
  <c r="P20" i="79"/>
  <c r="Q20" i="79"/>
  <c r="R20" i="79"/>
  <c r="S20" i="79"/>
  <c r="T20" i="79"/>
  <c r="U20" i="79"/>
  <c r="V20" i="79"/>
  <c r="W20" i="79"/>
  <c r="D21" i="79"/>
  <c r="E21" i="79"/>
  <c r="F21" i="79"/>
  <c r="G21" i="79"/>
  <c r="H21" i="79"/>
  <c r="I21" i="79"/>
  <c r="J21" i="79"/>
  <c r="K21" i="79"/>
  <c r="L21" i="79"/>
  <c r="M21" i="79"/>
  <c r="N21" i="79"/>
  <c r="O21" i="79"/>
  <c r="P21" i="79"/>
  <c r="Q21" i="79"/>
  <c r="R21" i="79"/>
  <c r="S21" i="79"/>
  <c r="T21" i="79"/>
  <c r="U21" i="79"/>
  <c r="V21" i="79"/>
  <c r="W21" i="79"/>
  <c r="X21" i="79"/>
  <c r="D22" i="79"/>
  <c r="E22" i="79"/>
  <c r="H22" i="79"/>
  <c r="K22" i="79"/>
  <c r="N22" i="79"/>
  <c r="O22" i="79"/>
  <c r="P22" i="79"/>
  <c r="Q22" i="79"/>
  <c r="T22" i="79"/>
  <c r="T43" i="79" s="1"/>
  <c r="W22" i="79"/>
  <c r="W43" i="79" s="1"/>
  <c r="D26" i="79"/>
  <c r="E26" i="79"/>
  <c r="F26" i="79"/>
  <c r="X26" i="79" s="1"/>
  <c r="G26" i="79"/>
  <c r="H26" i="79"/>
  <c r="I26" i="79"/>
  <c r="J26" i="79"/>
  <c r="K26" i="79"/>
  <c r="L26" i="79"/>
  <c r="M26" i="79"/>
  <c r="N26" i="79"/>
  <c r="O26" i="79"/>
  <c r="P26" i="79"/>
  <c r="Q26" i="79"/>
  <c r="R26" i="79"/>
  <c r="S26" i="79"/>
  <c r="T26" i="79"/>
  <c r="U26" i="79"/>
  <c r="V26" i="79"/>
  <c r="W26" i="79"/>
  <c r="D27" i="79"/>
  <c r="E27" i="79"/>
  <c r="F27" i="79"/>
  <c r="G27" i="79"/>
  <c r="H27" i="79"/>
  <c r="I27" i="79"/>
  <c r="X27" i="79" s="1"/>
  <c r="J27" i="79"/>
  <c r="J42" i="79" s="1"/>
  <c r="K27" i="79"/>
  <c r="L27" i="79"/>
  <c r="M27" i="79"/>
  <c r="N27" i="79"/>
  <c r="O27" i="79"/>
  <c r="P27" i="79"/>
  <c r="Q27" i="79"/>
  <c r="R27" i="79"/>
  <c r="S27" i="79"/>
  <c r="T27" i="79"/>
  <c r="U27" i="79"/>
  <c r="U42" i="79" s="1"/>
  <c r="V27" i="79"/>
  <c r="V42" i="79" s="1"/>
  <c r="W27" i="79"/>
  <c r="D28" i="79"/>
  <c r="E28" i="79"/>
  <c r="F28" i="79"/>
  <c r="G28" i="79"/>
  <c r="H28" i="79"/>
  <c r="I28" i="79"/>
  <c r="J28" i="79"/>
  <c r="K28" i="79"/>
  <c r="L28" i="79"/>
  <c r="L42" i="79" s="1"/>
  <c r="M28" i="79"/>
  <c r="M42" i="79" s="1"/>
  <c r="N28" i="79"/>
  <c r="O28" i="79"/>
  <c r="P28" i="79"/>
  <c r="Q28" i="79"/>
  <c r="R28" i="79"/>
  <c r="S28" i="79"/>
  <c r="T28" i="79"/>
  <c r="U28" i="79"/>
  <c r="V28" i="79"/>
  <c r="W28" i="79"/>
  <c r="X28" i="79"/>
  <c r="D29" i="79"/>
  <c r="X29" i="79" s="1"/>
  <c r="E29" i="79"/>
  <c r="F29" i="79"/>
  <c r="G29" i="79"/>
  <c r="H29" i="79"/>
  <c r="I29" i="79"/>
  <c r="J29" i="79"/>
  <c r="K29" i="79"/>
  <c r="L29" i="79"/>
  <c r="M29" i="79"/>
  <c r="N29" i="79"/>
  <c r="O29" i="79"/>
  <c r="O42" i="79" s="1"/>
  <c r="P29" i="79"/>
  <c r="P42" i="79" s="1"/>
  <c r="Q29" i="79"/>
  <c r="R29" i="79"/>
  <c r="S29" i="79"/>
  <c r="T29" i="79"/>
  <c r="U29" i="79"/>
  <c r="V29" i="79"/>
  <c r="W29" i="79"/>
  <c r="D30" i="79"/>
  <c r="E30" i="79"/>
  <c r="F30" i="79"/>
  <c r="X30" i="79" s="1"/>
  <c r="G30" i="79"/>
  <c r="H30" i="79"/>
  <c r="I30" i="79"/>
  <c r="J30" i="79"/>
  <c r="K30" i="79"/>
  <c r="L30" i="79"/>
  <c r="M30" i="79"/>
  <c r="N30" i="79"/>
  <c r="O30" i="79"/>
  <c r="P30" i="79"/>
  <c r="Q30" i="79"/>
  <c r="R30" i="79"/>
  <c r="S30" i="79"/>
  <c r="T30" i="79"/>
  <c r="U30" i="79"/>
  <c r="V30" i="79"/>
  <c r="W30" i="79"/>
  <c r="D31" i="79"/>
  <c r="E31" i="79"/>
  <c r="F31" i="79"/>
  <c r="G31" i="79"/>
  <c r="H31" i="79"/>
  <c r="I31" i="79"/>
  <c r="X31" i="79" s="1"/>
  <c r="J31" i="79"/>
  <c r="K31" i="79"/>
  <c r="L31" i="79"/>
  <c r="M31" i="79"/>
  <c r="N31" i="79"/>
  <c r="O31" i="79"/>
  <c r="P31" i="79"/>
  <c r="Q31" i="79"/>
  <c r="R31" i="79"/>
  <c r="S31" i="79"/>
  <c r="T31" i="79"/>
  <c r="U31" i="79"/>
  <c r="V31" i="79"/>
  <c r="W31" i="79"/>
  <c r="D32" i="79"/>
  <c r="E32" i="79"/>
  <c r="F32" i="79"/>
  <c r="G32" i="79"/>
  <c r="H32" i="79"/>
  <c r="I32" i="79"/>
  <c r="J32" i="79"/>
  <c r="K32" i="79"/>
  <c r="L32" i="79"/>
  <c r="M32" i="79"/>
  <c r="N32" i="79"/>
  <c r="O32" i="79"/>
  <c r="P32" i="79"/>
  <c r="Q32" i="79"/>
  <c r="R32" i="79"/>
  <c r="S32" i="79"/>
  <c r="T32" i="79"/>
  <c r="U32" i="79"/>
  <c r="V32" i="79"/>
  <c r="W32" i="79"/>
  <c r="X32" i="79"/>
  <c r="D33" i="79"/>
  <c r="X33" i="79" s="1"/>
  <c r="E33" i="79"/>
  <c r="F33" i="79"/>
  <c r="G33" i="79"/>
  <c r="H33" i="79"/>
  <c r="I33" i="79"/>
  <c r="J33" i="79"/>
  <c r="K33" i="79"/>
  <c r="L33" i="79"/>
  <c r="M33" i="79"/>
  <c r="N33" i="79"/>
  <c r="O33" i="79"/>
  <c r="P33" i="79"/>
  <c r="Q33" i="79"/>
  <c r="R33" i="79"/>
  <c r="S33" i="79"/>
  <c r="T33" i="79"/>
  <c r="U33" i="79"/>
  <c r="V33" i="79"/>
  <c r="W33" i="79"/>
  <c r="D34" i="79"/>
  <c r="E34" i="79"/>
  <c r="F34" i="79"/>
  <c r="X34" i="79" s="1"/>
  <c r="G34" i="79"/>
  <c r="H34" i="79"/>
  <c r="I34" i="79"/>
  <c r="J34" i="79"/>
  <c r="K34" i="79"/>
  <c r="L34" i="79"/>
  <c r="M34" i="79"/>
  <c r="N34" i="79"/>
  <c r="O34" i="79"/>
  <c r="P34" i="79"/>
  <c r="Q34" i="79"/>
  <c r="R34" i="79"/>
  <c r="S34" i="79"/>
  <c r="T34" i="79"/>
  <c r="U34" i="79"/>
  <c r="V34" i="79"/>
  <c r="W34" i="79"/>
  <c r="D35" i="79"/>
  <c r="E35" i="79"/>
  <c r="F35" i="79"/>
  <c r="G35" i="79"/>
  <c r="H35" i="79"/>
  <c r="I35" i="79"/>
  <c r="X35" i="79" s="1"/>
  <c r="J35" i="79"/>
  <c r="K35" i="79"/>
  <c r="L35" i="79"/>
  <c r="M35" i="79"/>
  <c r="N35" i="79"/>
  <c r="O35" i="79"/>
  <c r="P35" i="79"/>
  <c r="Q35" i="79"/>
  <c r="R35" i="79"/>
  <c r="S35" i="79"/>
  <c r="T35" i="79"/>
  <c r="U35" i="79"/>
  <c r="V35" i="79"/>
  <c r="W35" i="79"/>
  <c r="D36" i="79"/>
  <c r="E36" i="79"/>
  <c r="F36" i="79"/>
  <c r="G36" i="79"/>
  <c r="H36" i="79"/>
  <c r="I36" i="79"/>
  <c r="J36" i="79"/>
  <c r="K36" i="79"/>
  <c r="L36" i="79"/>
  <c r="M36" i="79"/>
  <c r="N36" i="79"/>
  <c r="O36" i="79"/>
  <c r="P36" i="79"/>
  <c r="Q36" i="79"/>
  <c r="R36" i="79"/>
  <c r="S36" i="79"/>
  <c r="T36" i="79"/>
  <c r="U36" i="79"/>
  <c r="V36" i="79"/>
  <c r="W36" i="79"/>
  <c r="X36" i="79"/>
  <c r="D37" i="79"/>
  <c r="X37" i="79" s="1"/>
  <c r="E37" i="79"/>
  <c r="F37" i="79"/>
  <c r="G37" i="79"/>
  <c r="H37" i="79"/>
  <c r="I37" i="79"/>
  <c r="J37" i="79"/>
  <c r="K37" i="79"/>
  <c r="L37" i="79"/>
  <c r="M37" i="79"/>
  <c r="N37" i="79"/>
  <c r="O37" i="79"/>
  <c r="P37" i="79"/>
  <c r="Q37" i="79"/>
  <c r="R37" i="79"/>
  <c r="S37" i="79"/>
  <c r="T37" i="79"/>
  <c r="U37" i="79"/>
  <c r="V37" i="79"/>
  <c r="W37" i="79"/>
  <c r="D38" i="79"/>
  <c r="X38" i="79" s="1"/>
  <c r="E38" i="79"/>
  <c r="F38" i="79"/>
  <c r="G38" i="79"/>
  <c r="H38" i="79"/>
  <c r="I38" i="79"/>
  <c r="J38" i="79"/>
  <c r="K38" i="79"/>
  <c r="L38" i="79"/>
  <c r="M38" i="79"/>
  <c r="N38" i="79"/>
  <c r="O38" i="79"/>
  <c r="P38" i="79"/>
  <c r="Q38" i="79"/>
  <c r="R38" i="79"/>
  <c r="S38" i="79"/>
  <c r="T38" i="79"/>
  <c r="U38" i="79"/>
  <c r="V38" i="79"/>
  <c r="W38" i="79"/>
  <c r="D39" i="79"/>
  <c r="E39" i="79"/>
  <c r="F39" i="79"/>
  <c r="G39" i="79"/>
  <c r="X39" i="79" s="1"/>
  <c r="H39" i="79"/>
  <c r="I39" i="79"/>
  <c r="J39" i="79"/>
  <c r="K39" i="79"/>
  <c r="L39" i="79"/>
  <c r="M39" i="79"/>
  <c r="N39" i="79"/>
  <c r="O39" i="79"/>
  <c r="P39" i="79"/>
  <c r="Q39" i="79"/>
  <c r="R39" i="79"/>
  <c r="S39" i="79"/>
  <c r="T39" i="79"/>
  <c r="U39" i="79"/>
  <c r="V39" i="79"/>
  <c r="W39" i="79"/>
  <c r="D40" i="79"/>
  <c r="E40" i="79"/>
  <c r="F40" i="79"/>
  <c r="G40" i="79"/>
  <c r="H40" i="79"/>
  <c r="I40" i="79"/>
  <c r="J40" i="79"/>
  <c r="K40" i="79"/>
  <c r="L40" i="79"/>
  <c r="M40" i="79"/>
  <c r="N40" i="79"/>
  <c r="O40" i="79"/>
  <c r="P40" i="79"/>
  <c r="Q40" i="79"/>
  <c r="R40" i="79"/>
  <c r="S40" i="79"/>
  <c r="T40" i="79"/>
  <c r="U40" i="79"/>
  <c r="V40" i="79"/>
  <c r="W40" i="79"/>
  <c r="X40" i="79"/>
  <c r="D41" i="79"/>
  <c r="X41" i="79" s="1"/>
  <c r="E41" i="79"/>
  <c r="F41" i="79"/>
  <c r="G41" i="79"/>
  <c r="H41" i="79"/>
  <c r="I41" i="79"/>
  <c r="J41" i="79"/>
  <c r="K41" i="79"/>
  <c r="L41" i="79"/>
  <c r="M41" i="79"/>
  <c r="N41" i="79"/>
  <c r="O41" i="79"/>
  <c r="P41" i="79"/>
  <c r="Q41" i="79"/>
  <c r="R41" i="79"/>
  <c r="S41" i="79"/>
  <c r="T41" i="79"/>
  <c r="U41" i="79"/>
  <c r="V41" i="79"/>
  <c r="W41" i="79"/>
  <c r="E42" i="79"/>
  <c r="E43" i="79" s="1"/>
  <c r="F42" i="79"/>
  <c r="G42" i="79"/>
  <c r="H42" i="79"/>
  <c r="K42" i="79"/>
  <c r="N42" i="79"/>
  <c r="Q42" i="79"/>
  <c r="R42" i="79"/>
  <c r="S42" i="79"/>
  <c r="T42" i="79"/>
  <c r="W42" i="79"/>
  <c r="H43" i="79"/>
  <c r="K43" i="79"/>
  <c r="N43" i="79"/>
  <c r="Q43" i="79"/>
  <c r="D46" i="79"/>
  <c r="E46" i="79"/>
  <c r="F46" i="79"/>
  <c r="G46" i="79"/>
  <c r="H46" i="79"/>
  <c r="I46" i="79"/>
  <c r="J46" i="79"/>
  <c r="J48" i="79" s="1"/>
  <c r="K46" i="79"/>
  <c r="L46" i="79"/>
  <c r="L48" i="79" s="1"/>
  <c r="M46" i="79"/>
  <c r="M48" i="79" s="1"/>
  <c r="N46" i="79"/>
  <c r="O46" i="79"/>
  <c r="P46" i="79"/>
  <c r="Q46" i="79"/>
  <c r="R46" i="79"/>
  <c r="S46" i="79"/>
  <c r="T46" i="79"/>
  <c r="U46" i="79"/>
  <c r="V46" i="79"/>
  <c r="V48" i="79" s="1"/>
  <c r="W46" i="79"/>
  <c r="X46" i="79"/>
  <c r="X48" i="79" s="1"/>
  <c r="D47" i="79"/>
  <c r="X47" i="79" s="1"/>
  <c r="E47" i="79"/>
  <c r="F47" i="79"/>
  <c r="G47" i="79"/>
  <c r="H47" i="79"/>
  <c r="I47" i="79"/>
  <c r="J47" i="79"/>
  <c r="K47" i="79"/>
  <c r="L47" i="79"/>
  <c r="M47" i="79"/>
  <c r="N47" i="79"/>
  <c r="O47" i="79"/>
  <c r="O48" i="79" s="1"/>
  <c r="P47" i="79"/>
  <c r="P48" i="79" s="1"/>
  <c r="Q47" i="79"/>
  <c r="R47" i="79"/>
  <c r="S47" i="79"/>
  <c r="T47" i="79"/>
  <c r="U47" i="79"/>
  <c r="V47" i="79"/>
  <c r="W47" i="79"/>
  <c r="E48" i="79"/>
  <c r="F48" i="79"/>
  <c r="G48" i="79"/>
  <c r="H48" i="79"/>
  <c r="I48" i="79"/>
  <c r="K48" i="79"/>
  <c r="N48" i="79"/>
  <c r="Q48" i="79"/>
  <c r="R48" i="79"/>
  <c r="S48" i="79"/>
  <c r="T48" i="79"/>
  <c r="U48" i="79"/>
  <c r="W48" i="79"/>
  <c r="D6" i="75"/>
  <c r="E6" i="75"/>
  <c r="F6" i="75"/>
  <c r="G6" i="75"/>
  <c r="H6" i="75"/>
  <c r="I6" i="75"/>
  <c r="J6" i="75"/>
  <c r="K6" i="75"/>
  <c r="L6" i="75"/>
  <c r="M6" i="75"/>
  <c r="N6" i="75"/>
  <c r="O6" i="75"/>
  <c r="P6" i="75"/>
  <c r="Q6" i="75"/>
  <c r="R6" i="75"/>
  <c r="S6" i="75"/>
  <c r="T6" i="75"/>
  <c r="U6" i="75"/>
  <c r="V6" i="75"/>
  <c r="W6" i="75"/>
  <c r="X6" i="75"/>
  <c r="D7" i="75"/>
  <c r="E7" i="75"/>
  <c r="F7" i="75"/>
  <c r="G7" i="75"/>
  <c r="H7" i="75"/>
  <c r="I7" i="75"/>
  <c r="J7" i="75"/>
  <c r="K7" i="75"/>
  <c r="L7" i="75"/>
  <c r="M7" i="75"/>
  <c r="N7" i="75"/>
  <c r="O7" i="75"/>
  <c r="P7" i="75"/>
  <c r="Q7" i="75"/>
  <c r="R7" i="75"/>
  <c r="S7" i="75"/>
  <c r="T7" i="75"/>
  <c r="U7" i="75"/>
  <c r="V7" i="75"/>
  <c r="W7" i="75"/>
  <c r="X7" i="75"/>
  <c r="D8" i="75"/>
  <c r="E8" i="75"/>
  <c r="F8" i="75"/>
  <c r="G8" i="75"/>
  <c r="H8" i="75"/>
  <c r="I8" i="75"/>
  <c r="J8" i="75"/>
  <c r="K8" i="75"/>
  <c r="L8" i="75"/>
  <c r="M8" i="75"/>
  <c r="N8" i="75"/>
  <c r="O8" i="75"/>
  <c r="P8" i="75"/>
  <c r="Q8" i="75"/>
  <c r="R8" i="75"/>
  <c r="S8" i="75"/>
  <c r="T8" i="75"/>
  <c r="U8" i="75"/>
  <c r="V8" i="75"/>
  <c r="W8" i="75"/>
  <c r="X8" i="75"/>
  <c r="D9" i="75"/>
  <c r="E9" i="75"/>
  <c r="F9" i="75"/>
  <c r="G9" i="75"/>
  <c r="H9" i="75"/>
  <c r="I9" i="75"/>
  <c r="J9" i="75"/>
  <c r="K9" i="75"/>
  <c r="L9" i="75"/>
  <c r="M9" i="75"/>
  <c r="N9" i="75"/>
  <c r="O9" i="75"/>
  <c r="P9" i="75"/>
  <c r="Q9" i="75"/>
  <c r="R9" i="75"/>
  <c r="S9" i="75"/>
  <c r="T9" i="75"/>
  <c r="U9" i="75"/>
  <c r="V9" i="75"/>
  <c r="W9" i="75"/>
  <c r="X9" i="75"/>
  <c r="D10" i="75"/>
  <c r="E10" i="75"/>
  <c r="F10" i="75"/>
  <c r="G10" i="75"/>
  <c r="H10" i="75"/>
  <c r="I10" i="75"/>
  <c r="J10" i="75"/>
  <c r="K10" i="75"/>
  <c r="L10" i="75"/>
  <c r="M10" i="75"/>
  <c r="N10" i="75"/>
  <c r="O10" i="75"/>
  <c r="P10" i="75"/>
  <c r="Q10" i="75"/>
  <c r="R10" i="75"/>
  <c r="S10" i="75"/>
  <c r="T10" i="75"/>
  <c r="U10" i="75"/>
  <c r="V10" i="75"/>
  <c r="W10" i="75"/>
  <c r="X10" i="75"/>
  <c r="D11" i="75"/>
  <c r="E11" i="75"/>
  <c r="F11" i="75"/>
  <c r="G11" i="75"/>
  <c r="H11" i="75"/>
  <c r="I11" i="75"/>
  <c r="J11" i="75"/>
  <c r="K11" i="75"/>
  <c r="L11" i="75"/>
  <c r="M11" i="75"/>
  <c r="N11" i="75"/>
  <c r="O11" i="75"/>
  <c r="P11" i="75"/>
  <c r="Q11" i="75"/>
  <c r="R11" i="75"/>
  <c r="S11" i="75"/>
  <c r="T11" i="75"/>
  <c r="U11" i="75"/>
  <c r="V11" i="75"/>
  <c r="W11" i="75"/>
  <c r="X11" i="75"/>
  <c r="D12" i="75"/>
  <c r="E12" i="75"/>
  <c r="F12" i="75"/>
  <c r="G12" i="75"/>
  <c r="H12" i="75"/>
  <c r="I12" i="75"/>
  <c r="J12" i="75"/>
  <c r="K12" i="75"/>
  <c r="L12" i="75"/>
  <c r="M12" i="75"/>
  <c r="N12" i="75"/>
  <c r="O12" i="75"/>
  <c r="P12" i="75"/>
  <c r="Q12" i="75"/>
  <c r="R12" i="75"/>
  <c r="S12" i="75"/>
  <c r="T12" i="75"/>
  <c r="U12" i="75"/>
  <c r="V12" i="75"/>
  <c r="W12" i="75"/>
  <c r="X12" i="75"/>
  <c r="D13" i="75"/>
  <c r="E13" i="75"/>
  <c r="F13" i="75"/>
  <c r="G13" i="75"/>
  <c r="H13" i="75"/>
  <c r="I13" i="75"/>
  <c r="J13" i="75"/>
  <c r="K13" i="75"/>
  <c r="L13" i="75"/>
  <c r="M13" i="75"/>
  <c r="N13" i="75"/>
  <c r="O13" i="75"/>
  <c r="P13" i="75"/>
  <c r="Q13" i="75"/>
  <c r="R13" i="75"/>
  <c r="S13" i="75"/>
  <c r="T13" i="75"/>
  <c r="U13" i="75"/>
  <c r="V13" i="75"/>
  <c r="W13" i="75"/>
  <c r="X13" i="75"/>
  <c r="D14" i="75"/>
  <c r="E14" i="75"/>
  <c r="F14" i="75"/>
  <c r="G14" i="75"/>
  <c r="H14" i="75"/>
  <c r="I14" i="75"/>
  <c r="J14" i="75"/>
  <c r="K14" i="75"/>
  <c r="L14" i="75"/>
  <c r="M14" i="75"/>
  <c r="N14" i="75"/>
  <c r="O14" i="75"/>
  <c r="P14" i="75"/>
  <c r="Q14" i="75"/>
  <c r="R14" i="75"/>
  <c r="S14" i="75"/>
  <c r="T14" i="75"/>
  <c r="U14" i="75"/>
  <c r="V14" i="75"/>
  <c r="W14" i="75"/>
  <c r="X14" i="75"/>
  <c r="D15" i="75"/>
  <c r="E15" i="75"/>
  <c r="F15" i="75"/>
  <c r="G15" i="75"/>
  <c r="H15" i="75"/>
  <c r="I15" i="75"/>
  <c r="J15" i="75"/>
  <c r="K15" i="75"/>
  <c r="L15" i="75"/>
  <c r="M15" i="75"/>
  <c r="N15" i="75"/>
  <c r="O15" i="75"/>
  <c r="P15" i="75"/>
  <c r="Q15" i="75"/>
  <c r="R15" i="75"/>
  <c r="S15" i="75"/>
  <c r="T15" i="75"/>
  <c r="U15" i="75"/>
  <c r="V15" i="75"/>
  <c r="W15" i="75"/>
  <c r="X15" i="75"/>
  <c r="D16" i="75"/>
  <c r="E16" i="75"/>
  <c r="F16" i="75"/>
  <c r="G16" i="75"/>
  <c r="H16" i="75"/>
  <c r="I16" i="75"/>
  <c r="J16" i="75"/>
  <c r="K16" i="75"/>
  <c r="L16" i="75"/>
  <c r="M16" i="75"/>
  <c r="N16" i="75"/>
  <c r="O16" i="75"/>
  <c r="P16" i="75"/>
  <c r="Q16" i="75"/>
  <c r="R16" i="75"/>
  <c r="S16" i="75"/>
  <c r="T16" i="75"/>
  <c r="U16" i="75"/>
  <c r="V16" i="75"/>
  <c r="W16" i="75"/>
  <c r="X16" i="75"/>
  <c r="D17" i="75"/>
  <c r="E17" i="75"/>
  <c r="F17" i="75"/>
  <c r="G17" i="75"/>
  <c r="H17" i="75"/>
  <c r="I17" i="75"/>
  <c r="J17" i="75"/>
  <c r="K17" i="75"/>
  <c r="L17" i="75"/>
  <c r="M17" i="75"/>
  <c r="N17" i="75"/>
  <c r="O17" i="75"/>
  <c r="P17" i="75"/>
  <c r="Q17" i="75"/>
  <c r="R17" i="75"/>
  <c r="S17" i="75"/>
  <c r="T17" i="75"/>
  <c r="U17" i="75"/>
  <c r="V17" i="75"/>
  <c r="W17" i="75"/>
  <c r="X17" i="75"/>
  <c r="D18" i="75"/>
  <c r="E18" i="75"/>
  <c r="F18" i="75"/>
  <c r="G18" i="75"/>
  <c r="H18" i="75"/>
  <c r="I18" i="75"/>
  <c r="J18" i="75"/>
  <c r="K18" i="75"/>
  <c r="L18" i="75"/>
  <c r="M18" i="75"/>
  <c r="N18" i="75"/>
  <c r="O18" i="75"/>
  <c r="P18" i="75"/>
  <c r="Q18" i="75"/>
  <c r="R18" i="75"/>
  <c r="S18" i="75"/>
  <c r="T18" i="75"/>
  <c r="U18" i="75"/>
  <c r="V18" i="75"/>
  <c r="W18" i="75"/>
  <c r="X18" i="75"/>
  <c r="D19" i="75"/>
  <c r="E19" i="75"/>
  <c r="F19" i="75"/>
  <c r="G19" i="75"/>
  <c r="H19" i="75"/>
  <c r="I19" i="75"/>
  <c r="J19" i="75"/>
  <c r="K19" i="75"/>
  <c r="L19" i="75"/>
  <c r="M19" i="75"/>
  <c r="N19" i="75"/>
  <c r="O19" i="75"/>
  <c r="P19" i="75"/>
  <c r="Q19" i="75"/>
  <c r="R19" i="75"/>
  <c r="S19" i="75"/>
  <c r="T19" i="75"/>
  <c r="U19" i="75"/>
  <c r="V19" i="75"/>
  <c r="W19" i="75"/>
  <c r="X19" i="75"/>
  <c r="X22" i="75" s="1"/>
  <c r="D20" i="75"/>
  <c r="E20" i="75"/>
  <c r="F20" i="75"/>
  <c r="G20" i="75"/>
  <c r="H20" i="75"/>
  <c r="I20" i="75"/>
  <c r="J20" i="75"/>
  <c r="K20" i="75"/>
  <c r="L20" i="75"/>
  <c r="M20" i="75"/>
  <c r="N20" i="75"/>
  <c r="O20" i="75"/>
  <c r="P20" i="75"/>
  <c r="Q20" i="75"/>
  <c r="R20" i="75"/>
  <c r="S20" i="75"/>
  <c r="T20" i="75"/>
  <c r="U20" i="75"/>
  <c r="V20" i="75"/>
  <c r="W20" i="75"/>
  <c r="X20" i="75"/>
  <c r="D21" i="75"/>
  <c r="E21" i="75"/>
  <c r="F21" i="75"/>
  <c r="G21" i="75"/>
  <c r="H21" i="75"/>
  <c r="I21" i="75"/>
  <c r="J21" i="75"/>
  <c r="K21" i="75"/>
  <c r="L21" i="75"/>
  <c r="M21" i="75"/>
  <c r="N21" i="75"/>
  <c r="O21" i="75"/>
  <c r="P21" i="75"/>
  <c r="Q21" i="75"/>
  <c r="R21" i="75"/>
  <c r="S21" i="75"/>
  <c r="T21" i="75"/>
  <c r="U21" i="75"/>
  <c r="V21" i="75"/>
  <c r="W21" i="75"/>
  <c r="X21" i="75"/>
  <c r="D22" i="75"/>
  <c r="E22" i="75"/>
  <c r="F22" i="75"/>
  <c r="G22" i="75"/>
  <c r="H22" i="75"/>
  <c r="I22" i="75"/>
  <c r="J22" i="75"/>
  <c r="K22" i="75"/>
  <c r="L22" i="75"/>
  <c r="M22" i="75"/>
  <c r="M43" i="75" s="1"/>
  <c r="N22" i="75"/>
  <c r="N43" i="75" s="1"/>
  <c r="O22" i="75"/>
  <c r="P22" i="75"/>
  <c r="Q22" i="75"/>
  <c r="R22" i="75"/>
  <c r="S22" i="75"/>
  <c r="T22" i="75"/>
  <c r="U22" i="75"/>
  <c r="V22" i="75"/>
  <c r="W22" i="75"/>
  <c r="D26" i="75"/>
  <c r="E26" i="75"/>
  <c r="F26" i="75"/>
  <c r="G26" i="75"/>
  <c r="H26" i="75"/>
  <c r="I26" i="75"/>
  <c r="J26" i="75"/>
  <c r="K26" i="75"/>
  <c r="L26" i="75"/>
  <c r="M26" i="75"/>
  <c r="N26" i="75"/>
  <c r="O26" i="75"/>
  <c r="P26" i="75"/>
  <c r="Q26" i="75"/>
  <c r="R26" i="75"/>
  <c r="S26" i="75"/>
  <c r="T26" i="75"/>
  <c r="U26" i="75"/>
  <c r="V26" i="75"/>
  <c r="W26" i="75"/>
  <c r="X26" i="75"/>
  <c r="D27" i="75"/>
  <c r="E27" i="75"/>
  <c r="F27" i="75"/>
  <c r="G27" i="75"/>
  <c r="H27" i="75"/>
  <c r="I27" i="75"/>
  <c r="J27" i="75"/>
  <c r="K27" i="75"/>
  <c r="L27" i="75"/>
  <c r="M27" i="75"/>
  <c r="N27" i="75"/>
  <c r="O27" i="75"/>
  <c r="P27" i="75"/>
  <c r="Q27" i="75"/>
  <c r="R27" i="75"/>
  <c r="S27" i="75"/>
  <c r="T27" i="75"/>
  <c r="U27" i="75"/>
  <c r="V27" i="75"/>
  <c r="W27" i="75"/>
  <c r="X27" i="75"/>
  <c r="D28" i="75"/>
  <c r="E28" i="75"/>
  <c r="F28" i="75"/>
  <c r="G28" i="75"/>
  <c r="H28" i="75"/>
  <c r="I28" i="75"/>
  <c r="J28" i="75"/>
  <c r="K28" i="75"/>
  <c r="L28" i="75"/>
  <c r="M28" i="75"/>
  <c r="N28" i="75"/>
  <c r="O28" i="75"/>
  <c r="P28" i="75"/>
  <c r="Q28" i="75"/>
  <c r="R28" i="75"/>
  <c r="S28" i="75"/>
  <c r="T28" i="75"/>
  <c r="U28" i="75"/>
  <c r="V28" i="75"/>
  <c r="W28" i="75"/>
  <c r="X28" i="75"/>
  <c r="D29" i="75"/>
  <c r="E29" i="75"/>
  <c r="F29" i="75"/>
  <c r="G29" i="75"/>
  <c r="H29" i="75"/>
  <c r="I29" i="75"/>
  <c r="J29" i="75"/>
  <c r="K29" i="75"/>
  <c r="L29" i="75"/>
  <c r="M29" i="75"/>
  <c r="N29" i="75"/>
  <c r="O29" i="75"/>
  <c r="P29" i="75"/>
  <c r="Q29" i="75"/>
  <c r="R29" i="75"/>
  <c r="S29" i="75"/>
  <c r="T29" i="75"/>
  <c r="U29" i="75"/>
  <c r="V29" i="75"/>
  <c r="W29" i="75"/>
  <c r="X29" i="75"/>
  <c r="D30" i="75"/>
  <c r="E30" i="75"/>
  <c r="F30" i="75"/>
  <c r="G30" i="75"/>
  <c r="H30" i="75"/>
  <c r="I30" i="75"/>
  <c r="J30" i="75"/>
  <c r="K30" i="75"/>
  <c r="L30" i="75"/>
  <c r="M30" i="75"/>
  <c r="N30" i="75"/>
  <c r="O30" i="75"/>
  <c r="P30" i="75"/>
  <c r="Q30" i="75"/>
  <c r="R30" i="75"/>
  <c r="S30" i="75"/>
  <c r="T30" i="75"/>
  <c r="U30" i="75"/>
  <c r="V30" i="75"/>
  <c r="W30" i="75"/>
  <c r="X30" i="75"/>
  <c r="D31" i="75"/>
  <c r="E31" i="75"/>
  <c r="F31" i="75"/>
  <c r="G31" i="75"/>
  <c r="H31" i="75"/>
  <c r="I31" i="75"/>
  <c r="J31" i="75"/>
  <c r="K31" i="75"/>
  <c r="L31" i="75"/>
  <c r="M31" i="75"/>
  <c r="N31" i="75"/>
  <c r="O31" i="75"/>
  <c r="P31" i="75"/>
  <c r="Q31" i="75"/>
  <c r="R31" i="75"/>
  <c r="S31" i="75"/>
  <c r="T31" i="75"/>
  <c r="U31" i="75"/>
  <c r="V31" i="75"/>
  <c r="W31" i="75"/>
  <c r="X31" i="75"/>
  <c r="D32" i="75"/>
  <c r="E32" i="75"/>
  <c r="F32" i="75"/>
  <c r="G32" i="75"/>
  <c r="H32" i="75"/>
  <c r="I32" i="75"/>
  <c r="J32" i="75"/>
  <c r="K32" i="75"/>
  <c r="L32" i="75"/>
  <c r="M32" i="75"/>
  <c r="N32" i="75"/>
  <c r="O32" i="75"/>
  <c r="P32" i="75"/>
  <c r="Q32" i="75"/>
  <c r="R32" i="75"/>
  <c r="S32" i="75"/>
  <c r="T32" i="75"/>
  <c r="U32" i="75"/>
  <c r="V32" i="75"/>
  <c r="W32" i="75"/>
  <c r="X32" i="75"/>
  <c r="D33" i="75"/>
  <c r="E33" i="75"/>
  <c r="F33" i="75"/>
  <c r="G33" i="75"/>
  <c r="H33" i="75"/>
  <c r="I33" i="75"/>
  <c r="J33" i="75"/>
  <c r="K33" i="75"/>
  <c r="L33" i="75"/>
  <c r="M33" i="75"/>
  <c r="N33" i="75"/>
  <c r="O33" i="75"/>
  <c r="P33" i="75"/>
  <c r="Q33" i="75"/>
  <c r="R33" i="75"/>
  <c r="S33" i="75"/>
  <c r="T33" i="75"/>
  <c r="U33" i="75"/>
  <c r="V33" i="75"/>
  <c r="W33" i="75"/>
  <c r="X33" i="75"/>
  <c r="D34" i="75"/>
  <c r="E34" i="75"/>
  <c r="F34" i="75"/>
  <c r="G34" i="75"/>
  <c r="H34" i="75"/>
  <c r="I34" i="75"/>
  <c r="J34" i="75"/>
  <c r="K34" i="75"/>
  <c r="L34" i="75"/>
  <c r="M34" i="75"/>
  <c r="N34" i="75"/>
  <c r="O34" i="75"/>
  <c r="P34" i="75"/>
  <c r="Q34" i="75"/>
  <c r="R34" i="75"/>
  <c r="S34" i="75"/>
  <c r="T34" i="75"/>
  <c r="U34" i="75"/>
  <c r="V34" i="75"/>
  <c r="W34" i="75"/>
  <c r="X34" i="75"/>
  <c r="D35" i="75"/>
  <c r="E35" i="75"/>
  <c r="F35" i="75"/>
  <c r="G35" i="75"/>
  <c r="H35" i="75"/>
  <c r="I35" i="75"/>
  <c r="J35" i="75"/>
  <c r="K35" i="75"/>
  <c r="L35" i="75"/>
  <c r="M35" i="75"/>
  <c r="N35" i="75"/>
  <c r="O35" i="75"/>
  <c r="P35" i="75"/>
  <c r="Q35" i="75"/>
  <c r="R35" i="75"/>
  <c r="S35" i="75"/>
  <c r="T35" i="75"/>
  <c r="U35" i="75"/>
  <c r="V35" i="75"/>
  <c r="W35" i="75"/>
  <c r="X35" i="75"/>
  <c r="D36" i="75"/>
  <c r="E36" i="75"/>
  <c r="F36" i="75"/>
  <c r="G36" i="75"/>
  <c r="H36" i="75"/>
  <c r="I36" i="75"/>
  <c r="J36" i="75"/>
  <c r="K36" i="75"/>
  <c r="L36" i="75"/>
  <c r="M36" i="75"/>
  <c r="N36" i="75"/>
  <c r="O36" i="75"/>
  <c r="P36" i="75"/>
  <c r="Q36" i="75"/>
  <c r="R36" i="75"/>
  <c r="S36" i="75"/>
  <c r="T36" i="75"/>
  <c r="U36" i="75"/>
  <c r="V36" i="75"/>
  <c r="W36" i="75"/>
  <c r="X36" i="75"/>
  <c r="D37" i="75"/>
  <c r="E37" i="75"/>
  <c r="F37" i="75"/>
  <c r="G37" i="75"/>
  <c r="H37" i="75"/>
  <c r="I37" i="75"/>
  <c r="J37" i="75"/>
  <c r="K37" i="75"/>
  <c r="L37" i="75"/>
  <c r="M37" i="75"/>
  <c r="N37" i="75"/>
  <c r="O37" i="75"/>
  <c r="P37" i="75"/>
  <c r="Q37" i="75"/>
  <c r="R37" i="75"/>
  <c r="S37" i="75"/>
  <c r="T37" i="75"/>
  <c r="U37" i="75"/>
  <c r="V37" i="75"/>
  <c r="W37" i="75"/>
  <c r="X37" i="75"/>
  <c r="D38" i="75"/>
  <c r="E38" i="75"/>
  <c r="F38" i="75"/>
  <c r="G38" i="75"/>
  <c r="H38" i="75"/>
  <c r="I38" i="75"/>
  <c r="J38" i="75"/>
  <c r="K38" i="75"/>
  <c r="L38" i="75"/>
  <c r="M38" i="75"/>
  <c r="N38" i="75"/>
  <c r="O38" i="75"/>
  <c r="P38" i="75"/>
  <c r="Q38" i="75"/>
  <c r="R38" i="75"/>
  <c r="S38" i="75"/>
  <c r="T38" i="75"/>
  <c r="U38" i="75"/>
  <c r="V38" i="75"/>
  <c r="W38" i="75"/>
  <c r="X38" i="75"/>
  <c r="D39" i="75"/>
  <c r="E39" i="75"/>
  <c r="F39" i="75"/>
  <c r="G39" i="75"/>
  <c r="H39" i="75"/>
  <c r="I39" i="75"/>
  <c r="J39" i="75"/>
  <c r="K39" i="75"/>
  <c r="L39" i="75"/>
  <c r="M39" i="75"/>
  <c r="N39" i="75"/>
  <c r="O39" i="75"/>
  <c r="P39" i="75"/>
  <c r="Q39" i="75"/>
  <c r="R39" i="75"/>
  <c r="S39" i="75"/>
  <c r="T39" i="75"/>
  <c r="U39" i="75"/>
  <c r="V39" i="75"/>
  <c r="W39" i="75"/>
  <c r="X39" i="75"/>
  <c r="D40" i="75"/>
  <c r="E40" i="75"/>
  <c r="F40" i="75"/>
  <c r="G40" i="75"/>
  <c r="H40" i="75"/>
  <c r="I40" i="75"/>
  <c r="J40" i="75"/>
  <c r="K40" i="75"/>
  <c r="L40" i="75"/>
  <c r="M40" i="75"/>
  <c r="N40" i="75"/>
  <c r="O40" i="75"/>
  <c r="P40" i="75"/>
  <c r="Q40" i="75"/>
  <c r="R40" i="75"/>
  <c r="S40" i="75"/>
  <c r="T40" i="75"/>
  <c r="U40" i="75"/>
  <c r="V40" i="75"/>
  <c r="W40" i="75"/>
  <c r="X40" i="75"/>
  <c r="D41" i="75"/>
  <c r="E41" i="75"/>
  <c r="F41" i="75"/>
  <c r="G41" i="75"/>
  <c r="H41" i="75"/>
  <c r="I41" i="75"/>
  <c r="J41" i="75"/>
  <c r="K41" i="75"/>
  <c r="L41" i="75"/>
  <c r="M41" i="75"/>
  <c r="N41" i="75"/>
  <c r="O41" i="75"/>
  <c r="P41" i="75"/>
  <c r="Q41" i="75"/>
  <c r="R41" i="75"/>
  <c r="S41" i="75"/>
  <c r="T41" i="75"/>
  <c r="U41" i="75"/>
  <c r="V41" i="75"/>
  <c r="W41" i="75"/>
  <c r="X41" i="75"/>
  <c r="X42" i="75" s="1"/>
  <c r="D42" i="75"/>
  <c r="D43" i="75" s="1"/>
  <c r="E42" i="75"/>
  <c r="E43" i="75" s="1"/>
  <c r="F42" i="75"/>
  <c r="G42" i="75"/>
  <c r="H42" i="75"/>
  <c r="I42" i="75"/>
  <c r="J42" i="75"/>
  <c r="J43" i="75" s="1"/>
  <c r="K42" i="75"/>
  <c r="L42" i="75"/>
  <c r="M42" i="75"/>
  <c r="N42" i="75"/>
  <c r="O42" i="75"/>
  <c r="P42" i="75"/>
  <c r="P43" i="75" s="1"/>
  <c r="Q42" i="75"/>
  <c r="Q43" i="75" s="1"/>
  <c r="R42" i="75"/>
  <c r="S42" i="75"/>
  <c r="T42" i="75"/>
  <c r="U42" i="75"/>
  <c r="V42" i="75"/>
  <c r="W42" i="75"/>
  <c r="F43" i="75"/>
  <c r="G43" i="75"/>
  <c r="H43" i="75"/>
  <c r="I43" i="75"/>
  <c r="K43" i="75"/>
  <c r="L43" i="75"/>
  <c r="O43" i="75"/>
  <c r="R43" i="75"/>
  <c r="S43" i="75"/>
  <c r="T43" i="75"/>
  <c r="U43" i="75"/>
  <c r="V43" i="75"/>
  <c r="W43" i="75"/>
  <c r="D46" i="75"/>
  <c r="E46" i="75"/>
  <c r="F46" i="75"/>
  <c r="G46" i="75"/>
  <c r="H46" i="75"/>
  <c r="I46" i="75"/>
  <c r="J46" i="75"/>
  <c r="K46" i="75"/>
  <c r="L46" i="75"/>
  <c r="M46" i="75"/>
  <c r="N46" i="75"/>
  <c r="O46" i="75"/>
  <c r="P46" i="75"/>
  <c r="Q46" i="75"/>
  <c r="R46" i="75"/>
  <c r="S46" i="75"/>
  <c r="T46" i="75"/>
  <c r="U46" i="75"/>
  <c r="V46" i="75"/>
  <c r="W46" i="75"/>
  <c r="X46" i="75"/>
  <c r="D47" i="75"/>
  <c r="E47" i="75"/>
  <c r="F47" i="75"/>
  <c r="G47" i="75"/>
  <c r="H47" i="75"/>
  <c r="I47" i="75"/>
  <c r="J47" i="75"/>
  <c r="K47" i="75"/>
  <c r="L47" i="75"/>
  <c r="M47" i="75"/>
  <c r="N47" i="75"/>
  <c r="O47" i="75"/>
  <c r="P47" i="75"/>
  <c r="Q47" i="75"/>
  <c r="R47" i="75"/>
  <c r="S47" i="75"/>
  <c r="T47" i="75"/>
  <c r="U47" i="75"/>
  <c r="V47" i="75"/>
  <c r="W47" i="75"/>
  <c r="X47" i="75"/>
  <c r="D48" i="75"/>
  <c r="E48" i="75"/>
  <c r="F48" i="75"/>
  <c r="G48" i="75"/>
  <c r="H48" i="75"/>
  <c r="I48" i="75"/>
  <c r="J48" i="75"/>
  <c r="K48" i="75"/>
  <c r="L48" i="75"/>
  <c r="M48" i="75"/>
  <c r="N48" i="75"/>
  <c r="O48" i="75"/>
  <c r="P48" i="75"/>
  <c r="Q48" i="75"/>
  <c r="R48" i="75"/>
  <c r="S48" i="75"/>
  <c r="T48" i="75"/>
  <c r="U48" i="75"/>
  <c r="V48" i="75"/>
  <c r="W48" i="75"/>
  <c r="X48" i="75"/>
  <c r="D26" i="82"/>
  <c r="D6" i="82"/>
  <c r="D27" i="82"/>
  <c r="E27" i="82"/>
  <c r="F27" i="82"/>
  <c r="G27" i="82"/>
  <c r="H27" i="82"/>
  <c r="I27" i="82"/>
  <c r="J27" i="82"/>
  <c r="K27" i="82"/>
  <c r="L27" i="82"/>
  <c r="M27" i="82"/>
  <c r="N27" i="82"/>
  <c r="O27" i="82"/>
  <c r="P27" i="82"/>
  <c r="Q27" i="82"/>
  <c r="R27" i="82"/>
  <c r="S27" i="82"/>
  <c r="X27" i="82" s="1"/>
  <c r="T27" i="82"/>
  <c r="U27" i="82"/>
  <c r="V27" i="82"/>
  <c r="W27" i="82"/>
  <c r="D28" i="82"/>
  <c r="E28" i="82"/>
  <c r="F28" i="82"/>
  <c r="G28" i="82"/>
  <c r="H28" i="82"/>
  <c r="I28" i="82"/>
  <c r="J28" i="82"/>
  <c r="K28" i="82"/>
  <c r="L28" i="82"/>
  <c r="M28" i="82"/>
  <c r="N28" i="82"/>
  <c r="O28" i="82"/>
  <c r="O42" i="82" s="1"/>
  <c r="P28" i="82"/>
  <c r="Q28" i="82"/>
  <c r="R28" i="82"/>
  <c r="S28" i="82"/>
  <c r="T28" i="82"/>
  <c r="U28" i="82"/>
  <c r="V28" i="82"/>
  <c r="W28" i="82"/>
  <c r="D29" i="82"/>
  <c r="E29" i="82"/>
  <c r="F29" i="82"/>
  <c r="G29" i="82"/>
  <c r="H29" i="82"/>
  <c r="I29" i="82"/>
  <c r="J29" i="82"/>
  <c r="K29" i="82"/>
  <c r="K42" i="82" s="1"/>
  <c r="L29" i="82"/>
  <c r="M29" i="82"/>
  <c r="N29" i="82"/>
  <c r="O29" i="82"/>
  <c r="P29" i="82"/>
  <c r="Q29" i="82"/>
  <c r="R29" i="82"/>
  <c r="S29" i="82"/>
  <c r="T29" i="82"/>
  <c r="U29" i="82"/>
  <c r="V29" i="82"/>
  <c r="W29" i="82"/>
  <c r="D30" i="82"/>
  <c r="E30" i="82"/>
  <c r="F30" i="82"/>
  <c r="G30" i="82"/>
  <c r="X30" i="82" s="1"/>
  <c r="H30" i="82"/>
  <c r="I30" i="82"/>
  <c r="J30" i="82"/>
  <c r="K30" i="82"/>
  <c r="L30" i="82"/>
  <c r="M30" i="82"/>
  <c r="N30" i="82"/>
  <c r="O30" i="82"/>
  <c r="P30" i="82"/>
  <c r="Q30" i="82"/>
  <c r="R30" i="82"/>
  <c r="S30" i="82"/>
  <c r="T30" i="82"/>
  <c r="U30" i="82"/>
  <c r="V30" i="82"/>
  <c r="W30" i="82"/>
  <c r="D31" i="82"/>
  <c r="E31" i="82"/>
  <c r="F31" i="82"/>
  <c r="G31" i="82"/>
  <c r="H31" i="82"/>
  <c r="I31" i="82"/>
  <c r="J31" i="82"/>
  <c r="K31" i="82"/>
  <c r="L31" i="82"/>
  <c r="M31" i="82"/>
  <c r="N31" i="82"/>
  <c r="O31" i="82"/>
  <c r="P31" i="82"/>
  <c r="Q31" i="82"/>
  <c r="R31" i="82"/>
  <c r="S31" i="82"/>
  <c r="X31" i="82" s="1"/>
  <c r="T31" i="82"/>
  <c r="U31" i="82"/>
  <c r="V31" i="82"/>
  <c r="W31" i="82"/>
  <c r="D32" i="82"/>
  <c r="E32" i="82"/>
  <c r="F32" i="82"/>
  <c r="G32" i="82"/>
  <c r="H32" i="82"/>
  <c r="I32" i="82"/>
  <c r="J32" i="82"/>
  <c r="K32" i="82"/>
  <c r="L32" i="82"/>
  <c r="M32" i="82"/>
  <c r="N32" i="82"/>
  <c r="O32" i="82"/>
  <c r="X32" i="82" s="1"/>
  <c r="P32" i="82"/>
  <c r="Q32" i="82"/>
  <c r="R32" i="82"/>
  <c r="S32" i="82"/>
  <c r="T32" i="82"/>
  <c r="U32" i="82"/>
  <c r="V32" i="82"/>
  <c r="W32" i="82"/>
  <c r="D33" i="82"/>
  <c r="E33" i="82"/>
  <c r="F33" i="82"/>
  <c r="G33" i="82"/>
  <c r="H33" i="82"/>
  <c r="I33" i="82"/>
  <c r="J33" i="82"/>
  <c r="K33" i="82"/>
  <c r="X33" i="82" s="1"/>
  <c r="L33" i="82"/>
  <c r="M33" i="82"/>
  <c r="N33" i="82"/>
  <c r="O33" i="82"/>
  <c r="P33" i="82"/>
  <c r="Q33" i="82"/>
  <c r="R33" i="82"/>
  <c r="S33" i="82"/>
  <c r="T33" i="82"/>
  <c r="U33" i="82"/>
  <c r="V33" i="82"/>
  <c r="W33" i="82"/>
  <c r="D34" i="82"/>
  <c r="E34" i="82"/>
  <c r="F34" i="82"/>
  <c r="G34" i="82"/>
  <c r="X34" i="82" s="1"/>
  <c r="H34" i="82"/>
  <c r="I34" i="82"/>
  <c r="J34" i="82"/>
  <c r="K34" i="82"/>
  <c r="L34" i="82"/>
  <c r="M34" i="82"/>
  <c r="N34" i="82"/>
  <c r="O34" i="82"/>
  <c r="P34" i="82"/>
  <c r="Q34" i="82"/>
  <c r="R34" i="82"/>
  <c r="S34" i="82"/>
  <c r="T34" i="82"/>
  <c r="U34" i="82"/>
  <c r="V34" i="82"/>
  <c r="W34" i="82"/>
  <c r="D35" i="82"/>
  <c r="E35" i="82"/>
  <c r="F35" i="82"/>
  <c r="G35" i="82"/>
  <c r="H35" i="82"/>
  <c r="I35" i="82"/>
  <c r="J35" i="82"/>
  <c r="K35" i="82"/>
  <c r="L35" i="82"/>
  <c r="M35" i="82"/>
  <c r="N35" i="82"/>
  <c r="O35" i="82"/>
  <c r="P35" i="82"/>
  <c r="Q35" i="82"/>
  <c r="R35" i="82"/>
  <c r="S35" i="82"/>
  <c r="X35" i="82" s="1"/>
  <c r="T35" i="82"/>
  <c r="U35" i="82"/>
  <c r="V35" i="82"/>
  <c r="W35" i="82"/>
  <c r="D36" i="82"/>
  <c r="E36" i="82"/>
  <c r="F36" i="82"/>
  <c r="G36" i="82"/>
  <c r="H36" i="82"/>
  <c r="I36" i="82"/>
  <c r="J36" i="82"/>
  <c r="K36" i="82"/>
  <c r="L36" i="82"/>
  <c r="M36" i="82"/>
  <c r="N36" i="82"/>
  <c r="O36" i="82"/>
  <c r="X36" i="82" s="1"/>
  <c r="P36" i="82"/>
  <c r="Q36" i="82"/>
  <c r="R36" i="82"/>
  <c r="S36" i="82"/>
  <c r="T36" i="82"/>
  <c r="U36" i="82"/>
  <c r="V36" i="82"/>
  <c r="W36" i="82"/>
  <c r="D37" i="82"/>
  <c r="E37" i="82"/>
  <c r="F37" i="82"/>
  <c r="G37" i="82"/>
  <c r="H37" i="82"/>
  <c r="I37" i="82"/>
  <c r="J37" i="82"/>
  <c r="K37" i="82"/>
  <c r="X37" i="82" s="1"/>
  <c r="L37" i="82"/>
  <c r="M37" i="82"/>
  <c r="N37" i="82"/>
  <c r="O37" i="82"/>
  <c r="P37" i="82"/>
  <c r="Q37" i="82"/>
  <c r="R37" i="82"/>
  <c r="S37" i="82"/>
  <c r="T37" i="82"/>
  <c r="U37" i="82"/>
  <c r="V37" i="82"/>
  <c r="W37" i="82"/>
  <c r="D38" i="82"/>
  <c r="E38" i="82"/>
  <c r="F38" i="82"/>
  <c r="G38" i="82"/>
  <c r="X38" i="82" s="1"/>
  <c r="H38" i="82"/>
  <c r="I38" i="82"/>
  <c r="J38" i="82"/>
  <c r="K38" i="82"/>
  <c r="L38" i="82"/>
  <c r="M38" i="82"/>
  <c r="N38" i="82"/>
  <c r="O38" i="82"/>
  <c r="P38" i="82"/>
  <c r="Q38" i="82"/>
  <c r="R38" i="82"/>
  <c r="S38" i="82"/>
  <c r="T38" i="82"/>
  <c r="U38" i="82"/>
  <c r="V38" i="82"/>
  <c r="W38" i="82"/>
  <c r="D39" i="82"/>
  <c r="E39" i="82"/>
  <c r="F39" i="82"/>
  <c r="G39" i="82"/>
  <c r="H39" i="82"/>
  <c r="I39" i="82"/>
  <c r="J39" i="82"/>
  <c r="K39" i="82"/>
  <c r="L39" i="82"/>
  <c r="M39" i="82"/>
  <c r="N39" i="82"/>
  <c r="O39" i="82"/>
  <c r="P39" i="82"/>
  <c r="Q39" i="82"/>
  <c r="R39" i="82"/>
  <c r="S39" i="82"/>
  <c r="X39" i="82" s="1"/>
  <c r="T39" i="82"/>
  <c r="U39" i="82"/>
  <c r="V39" i="82"/>
  <c r="W39" i="82"/>
  <c r="D40" i="82"/>
  <c r="E40" i="82"/>
  <c r="F40" i="82"/>
  <c r="G40" i="82"/>
  <c r="H40" i="82"/>
  <c r="I40" i="82"/>
  <c r="J40" i="82"/>
  <c r="K40" i="82"/>
  <c r="L40" i="82"/>
  <c r="M40" i="82"/>
  <c r="N40" i="82"/>
  <c r="O40" i="82"/>
  <c r="X40" i="82" s="1"/>
  <c r="P40" i="82"/>
  <c r="Q40" i="82"/>
  <c r="R40" i="82"/>
  <c r="S40" i="82"/>
  <c r="T40" i="82"/>
  <c r="U40" i="82"/>
  <c r="V40" i="82"/>
  <c r="W40" i="82"/>
  <c r="D41" i="82"/>
  <c r="E41" i="82"/>
  <c r="F41" i="82"/>
  <c r="G41" i="82"/>
  <c r="H41" i="82"/>
  <c r="I41" i="82"/>
  <c r="J41" i="82"/>
  <c r="K41" i="82"/>
  <c r="X41" i="82" s="1"/>
  <c r="L41" i="82"/>
  <c r="M41" i="82"/>
  <c r="N41" i="82"/>
  <c r="O41" i="82"/>
  <c r="P41" i="82"/>
  <c r="Q41" i="82"/>
  <c r="R41" i="82"/>
  <c r="S41" i="82"/>
  <c r="T41" i="82"/>
  <c r="U41" i="82"/>
  <c r="V41" i="82"/>
  <c r="W41" i="82"/>
  <c r="E26" i="82"/>
  <c r="F26" i="82"/>
  <c r="G26" i="82"/>
  <c r="H26" i="82"/>
  <c r="I26" i="82"/>
  <c r="J26" i="82"/>
  <c r="K26" i="82"/>
  <c r="L26" i="82"/>
  <c r="M26" i="82"/>
  <c r="N26" i="82"/>
  <c r="O26" i="82"/>
  <c r="P26" i="82"/>
  <c r="Q26" i="82"/>
  <c r="R26" i="82"/>
  <c r="S26" i="82"/>
  <c r="X26" i="82" s="1"/>
  <c r="T26" i="82"/>
  <c r="U26" i="82"/>
  <c r="V26" i="82"/>
  <c r="W26" i="82"/>
  <c r="D26" i="81"/>
  <c r="D7" i="82"/>
  <c r="E7" i="82"/>
  <c r="F7" i="82"/>
  <c r="G7" i="82"/>
  <c r="H7" i="82"/>
  <c r="I7" i="82"/>
  <c r="J7" i="82"/>
  <c r="K7" i="82"/>
  <c r="L7" i="82"/>
  <c r="M7" i="82"/>
  <c r="N7" i="82"/>
  <c r="O7" i="82"/>
  <c r="P7" i="82"/>
  <c r="Q7" i="82"/>
  <c r="R7" i="82"/>
  <c r="S7" i="82"/>
  <c r="S22" i="82" s="1"/>
  <c r="T7" i="82"/>
  <c r="U7" i="82"/>
  <c r="V7" i="82"/>
  <c r="W7" i="82"/>
  <c r="D8" i="82"/>
  <c r="E8" i="82"/>
  <c r="F8" i="82"/>
  <c r="G8" i="82"/>
  <c r="H8" i="82"/>
  <c r="I8" i="82"/>
  <c r="J8" i="82"/>
  <c r="K8" i="82"/>
  <c r="L8" i="82"/>
  <c r="M8" i="82"/>
  <c r="N8" i="82"/>
  <c r="O8" i="82"/>
  <c r="O22" i="82" s="1"/>
  <c r="P8" i="82"/>
  <c r="Q8" i="82"/>
  <c r="R8" i="82"/>
  <c r="S8" i="82"/>
  <c r="T8" i="82"/>
  <c r="U8" i="82"/>
  <c r="V8" i="82"/>
  <c r="W8" i="82"/>
  <c r="D9" i="82"/>
  <c r="E9" i="82"/>
  <c r="F9" i="82"/>
  <c r="G9" i="82"/>
  <c r="H9" i="82"/>
  <c r="I9" i="82"/>
  <c r="J9" i="82"/>
  <c r="K9" i="82"/>
  <c r="K22" i="82" s="1"/>
  <c r="L9" i="82"/>
  <c r="M9" i="82"/>
  <c r="N9" i="82"/>
  <c r="O9" i="82"/>
  <c r="P9" i="82"/>
  <c r="Q9" i="82"/>
  <c r="R9" i="82"/>
  <c r="S9" i="82"/>
  <c r="T9" i="82"/>
  <c r="U9" i="82"/>
  <c r="V9" i="82"/>
  <c r="W9" i="82"/>
  <c r="D10" i="82"/>
  <c r="E10" i="82"/>
  <c r="F10" i="82"/>
  <c r="G10" i="82"/>
  <c r="X10" i="82" s="1"/>
  <c r="H10" i="82"/>
  <c r="I10" i="82"/>
  <c r="J10" i="82"/>
  <c r="K10" i="82"/>
  <c r="L10" i="82"/>
  <c r="M10" i="82"/>
  <c r="N10" i="82"/>
  <c r="O10" i="82"/>
  <c r="P10" i="82"/>
  <c r="Q10" i="82"/>
  <c r="R10" i="82"/>
  <c r="S10" i="82"/>
  <c r="T10" i="82"/>
  <c r="U10" i="82"/>
  <c r="V10" i="82"/>
  <c r="W10" i="82"/>
  <c r="D11" i="82"/>
  <c r="E11" i="82"/>
  <c r="F11" i="82"/>
  <c r="G11" i="82"/>
  <c r="H11" i="82"/>
  <c r="I11" i="82"/>
  <c r="J11" i="82"/>
  <c r="K11" i="82"/>
  <c r="L11" i="82"/>
  <c r="M11" i="82"/>
  <c r="N11" i="82"/>
  <c r="O11" i="82"/>
  <c r="P11" i="82"/>
  <c r="Q11" i="82"/>
  <c r="R11" i="82"/>
  <c r="S11" i="82"/>
  <c r="X11" i="82" s="1"/>
  <c r="T11" i="82"/>
  <c r="U11" i="82"/>
  <c r="V11" i="82"/>
  <c r="W11" i="82"/>
  <c r="D12" i="82"/>
  <c r="E12" i="82"/>
  <c r="F12" i="82"/>
  <c r="G12" i="82"/>
  <c r="H12" i="82"/>
  <c r="I12" i="82"/>
  <c r="J12" i="82"/>
  <c r="K12" i="82"/>
  <c r="L12" i="82"/>
  <c r="M12" i="82"/>
  <c r="N12" i="82"/>
  <c r="O12" i="82"/>
  <c r="X12" i="82" s="1"/>
  <c r="P12" i="82"/>
  <c r="Q12" i="82"/>
  <c r="R12" i="82"/>
  <c r="S12" i="82"/>
  <c r="T12" i="82"/>
  <c r="U12" i="82"/>
  <c r="V12" i="82"/>
  <c r="W12" i="82"/>
  <c r="D13" i="82"/>
  <c r="E13" i="82"/>
  <c r="F13" i="82"/>
  <c r="G13" i="82"/>
  <c r="H13" i="82"/>
  <c r="I13" i="82"/>
  <c r="J13" i="82"/>
  <c r="K13" i="82"/>
  <c r="X13" i="82" s="1"/>
  <c r="L13" i="82"/>
  <c r="M13" i="82"/>
  <c r="N13" i="82"/>
  <c r="O13" i="82"/>
  <c r="P13" i="82"/>
  <c r="Q13" i="82"/>
  <c r="R13" i="82"/>
  <c r="S13" i="82"/>
  <c r="T13" i="82"/>
  <c r="U13" i="82"/>
  <c r="V13" i="82"/>
  <c r="W13" i="82"/>
  <c r="D14" i="82"/>
  <c r="E14" i="82"/>
  <c r="F14" i="82"/>
  <c r="G14" i="82"/>
  <c r="X14" i="82" s="1"/>
  <c r="H14" i="82"/>
  <c r="I14" i="82"/>
  <c r="J14" i="82"/>
  <c r="K14" i="82"/>
  <c r="L14" i="82"/>
  <c r="M14" i="82"/>
  <c r="N14" i="82"/>
  <c r="O14" i="82"/>
  <c r="P14" i="82"/>
  <c r="Q14" i="82"/>
  <c r="R14" i="82"/>
  <c r="S14" i="82"/>
  <c r="T14" i="82"/>
  <c r="U14" i="82"/>
  <c r="V14" i="82"/>
  <c r="W14" i="82"/>
  <c r="D15" i="82"/>
  <c r="E15" i="82"/>
  <c r="F15" i="82"/>
  <c r="G15" i="82"/>
  <c r="H15" i="82"/>
  <c r="I15" i="82"/>
  <c r="J15" i="82"/>
  <c r="K15" i="82"/>
  <c r="L15" i="82"/>
  <c r="M15" i="82"/>
  <c r="N15" i="82"/>
  <c r="O15" i="82"/>
  <c r="P15" i="82"/>
  <c r="Q15" i="82"/>
  <c r="R15" i="82"/>
  <c r="S15" i="82"/>
  <c r="X15" i="82" s="1"/>
  <c r="T15" i="82"/>
  <c r="U15" i="82"/>
  <c r="V15" i="82"/>
  <c r="W15" i="82"/>
  <c r="D16" i="82"/>
  <c r="E16" i="82"/>
  <c r="F16" i="82"/>
  <c r="G16" i="82"/>
  <c r="H16" i="82"/>
  <c r="I16" i="82"/>
  <c r="J16" i="82"/>
  <c r="K16" i="82"/>
  <c r="L16" i="82"/>
  <c r="M16" i="82"/>
  <c r="N16" i="82"/>
  <c r="O16" i="82"/>
  <c r="X16" i="82" s="1"/>
  <c r="P16" i="82"/>
  <c r="Q16" i="82"/>
  <c r="R16" i="82"/>
  <c r="S16" i="82"/>
  <c r="T16" i="82"/>
  <c r="U16" i="82"/>
  <c r="V16" i="82"/>
  <c r="W16" i="82"/>
  <c r="D17" i="82"/>
  <c r="E17" i="82"/>
  <c r="F17" i="82"/>
  <c r="G17" i="82"/>
  <c r="H17" i="82"/>
  <c r="I17" i="82"/>
  <c r="J17" i="82"/>
  <c r="K17" i="82"/>
  <c r="X17" i="82" s="1"/>
  <c r="L17" i="82"/>
  <c r="M17" i="82"/>
  <c r="N17" i="82"/>
  <c r="O17" i="82"/>
  <c r="P17" i="82"/>
  <c r="Q17" i="82"/>
  <c r="R17" i="82"/>
  <c r="S17" i="82"/>
  <c r="T17" i="82"/>
  <c r="U17" i="82"/>
  <c r="V17" i="82"/>
  <c r="W17" i="82"/>
  <c r="D18" i="82"/>
  <c r="E18" i="82"/>
  <c r="F18" i="82"/>
  <c r="G18" i="82"/>
  <c r="X18" i="82" s="1"/>
  <c r="H18" i="82"/>
  <c r="I18" i="82"/>
  <c r="J18" i="82"/>
  <c r="K18" i="82"/>
  <c r="L18" i="82"/>
  <c r="M18" i="82"/>
  <c r="N18" i="82"/>
  <c r="O18" i="82"/>
  <c r="P18" i="82"/>
  <c r="Q18" i="82"/>
  <c r="R18" i="82"/>
  <c r="S18" i="82"/>
  <c r="T18" i="82"/>
  <c r="U18" i="82"/>
  <c r="V18" i="82"/>
  <c r="W18" i="82"/>
  <c r="D19" i="82"/>
  <c r="E19" i="82"/>
  <c r="F19" i="82"/>
  <c r="G19" i="82"/>
  <c r="H19" i="82"/>
  <c r="I19" i="82"/>
  <c r="J19" i="82"/>
  <c r="K19" i="82"/>
  <c r="L19" i="82"/>
  <c r="M19" i="82"/>
  <c r="N19" i="82"/>
  <c r="O19" i="82"/>
  <c r="P19" i="82"/>
  <c r="Q19" i="82"/>
  <c r="R19" i="82"/>
  <c r="S19" i="82"/>
  <c r="X19" i="82" s="1"/>
  <c r="T19" i="82"/>
  <c r="U19" i="82"/>
  <c r="V19" i="82"/>
  <c r="W19" i="82"/>
  <c r="D20" i="82"/>
  <c r="E20" i="82"/>
  <c r="F20" i="82"/>
  <c r="G20" i="82"/>
  <c r="H20" i="82"/>
  <c r="I20" i="82"/>
  <c r="J20" i="82"/>
  <c r="K20" i="82"/>
  <c r="L20" i="82"/>
  <c r="M20" i="82"/>
  <c r="N20" i="82"/>
  <c r="O20" i="82"/>
  <c r="X20" i="82" s="1"/>
  <c r="P20" i="82"/>
  <c r="Q20" i="82"/>
  <c r="R20" i="82"/>
  <c r="S20" i="82"/>
  <c r="T20" i="82"/>
  <c r="U20" i="82"/>
  <c r="V20" i="82"/>
  <c r="W20" i="82"/>
  <c r="D21" i="82"/>
  <c r="E21" i="82"/>
  <c r="F21" i="82"/>
  <c r="G21" i="82"/>
  <c r="H21" i="82"/>
  <c r="I21" i="82"/>
  <c r="J21" i="82"/>
  <c r="K21" i="82"/>
  <c r="X21" i="82" s="1"/>
  <c r="L21" i="82"/>
  <c r="M21" i="82"/>
  <c r="N21" i="82"/>
  <c r="O21" i="82"/>
  <c r="P21" i="82"/>
  <c r="Q21" i="82"/>
  <c r="R21" i="82"/>
  <c r="S21" i="82"/>
  <c r="T21" i="82"/>
  <c r="U21" i="82"/>
  <c r="V21" i="82"/>
  <c r="W21" i="82"/>
  <c r="E6" i="82"/>
  <c r="F6" i="82"/>
  <c r="G6" i="82"/>
  <c r="H6" i="82"/>
  <c r="I6" i="82"/>
  <c r="J6" i="82"/>
  <c r="K6" i="82"/>
  <c r="L6" i="82"/>
  <c r="M6" i="82"/>
  <c r="N6" i="82"/>
  <c r="O6" i="82"/>
  <c r="P6" i="82"/>
  <c r="Q6" i="82"/>
  <c r="R6" i="82"/>
  <c r="S6" i="82"/>
  <c r="T6" i="82"/>
  <c r="T22" i="82" s="1"/>
  <c r="U6" i="82"/>
  <c r="V6" i="82"/>
  <c r="W6" i="82"/>
  <c r="D6" i="81"/>
  <c r="D27" i="81"/>
  <c r="E27" i="81"/>
  <c r="F27" i="81"/>
  <c r="G27" i="81"/>
  <c r="H27" i="81"/>
  <c r="I27" i="81"/>
  <c r="J27" i="81"/>
  <c r="K27" i="81"/>
  <c r="L27" i="81"/>
  <c r="M27" i="81"/>
  <c r="N27" i="81"/>
  <c r="O27" i="81"/>
  <c r="P27" i="81"/>
  <c r="Q27" i="81"/>
  <c r="R27" i="81"/>
  <c r="S27" i="81"/>
  <c r="X27" i="81" s="1"/>
  <c r="T27" i="81"/>
  <c r="U27" i="81"/>
  <c r="V27" i="81"/>
  <c r="W27" i="81"/>
  <c r="D28" i="81"/>
  <c r="E28" i="81"/>
  <c r="F28" i="81"/>
  <c r="G28" i="81"/>
  <c r="H28" i="81"/>
  <c r="I28" i="81"/>
  <c r="J28" i="81"/>
  <c r="K28" i="81"/>
  <c r="L28" i="81"/>
  <c r="M28" i="81"/>
  <c r="N28" i="81"/>
  <c r="O28" i="81"/>
  <c r="O42" i="81" s="1"/>
  <c r="P28" i="81"/>
  <c r="Q28" i="81"/>
  <c r="R28" i="81"/>
  <c r="S28" i="81"/>
  <c r="T28" i="81"/>
  <c r="U28" i="81"/>
  <c r="V28" i="81"/>
  <c r="W28" i="81"/>
  <c r="D29" i="81"/>
  <c r="E29" i="81"/>
  <c r="F29" i="81"/>
  <c r="G29" i="81"/>
  <c r="H29" i="81"/>
  <c r="I29" i="81"/>
  <c r="J29" i="81"/>
  <c r="K29" i="81"/>
  <c r="K42" i="81" s="1"/>
  <c r="L29" i="81"/>
  <c r="M29" i="81"/>
  <c r="N29" i="81"/>
  <c r="O29" i="81"/>
  <c r="P29" i="81"/>
  <c r="Q29" i="81"/>
  <c r="R29" i="81"/>
  <c r="S29" i="81"/>
  <c r="T29" i="81"/>
  <c r="U29" i="81"/>
  <c r="V29" i="81"/>
  <c r="W29" i="81"/>
  <c r="D30" i="81"/>
  <c r="E30" i="81"/>
  <c r="F30" i="81"/>
  <c r="G30" i="81"/>
  <c r="X30" i="81" s="1"/>
  <c r="H30" i="81"/>
  <c r="I30" i="81"/>
  <c r="J30" i="81"/>
  <c r="K30" i="81"/>
  <c r="L30" i="81"/>
  <c r="M30" i="81"/>
  <c r="N30" i="81"/>
  <c r="O30" i="81"/>
  <c r="P30" i="81"/>
  <c r="Q30" i="81"/>
  <c r="R30" i="81"/>
  <c r="S30" i="81"/>
  <c r="T30" i="81"/>
  <c r="U30" i="81"/>
  <c r="V30" i="81"/>
  <c r="W30" i="81"/>
  <c r="W42" i="81" s="1"/>
  <c r="D31" i="81"/>
  <c r="E31" i="81"/>
  <c r="F31" i="81"/>
  <c r="G31" i="81"/>
  <c r="H31" i="81"/>
  <c r="I31" i="81"/>
  <c r="J31" i="81"/>
  <c r="K31" i="81"/>
  <c r="L31" i="81"/>
  <c r="M31" i="81"/>
  <c r="N31" i="81"/>
  <c r="O31" i="81"/>
  <c r="P31" i="81"/>
  <c r="Q31" i="81"/>
  <c r="R31" i="81"/>
  <c r="S31" i="81"/>
  <c r="X31" i="81" s="1"/>
  <c r="T31" i="81"/>
  <c r="U31" i="81"/>
  <c r="V31" i="81"/>
  <c r="W31" i="81"/>
  <c r="D32" i="81"/>
  <c r="E32" i="81"/>
  <c r="F32" i="81"/>
  <c r="G32" i="81"/>
  <c r="H32" i="81"/>
  <c r="I32" i="81"/>
  <c r="J32" i="81"/>
  <c r="K32" i="81"/>
  <c r="L32" i="81"/>
  <c r="M32" i="81"/>
  <c r="N32" i="81"/>
  <c r="O32" i="81"/>
  <c r="X32" i="81" s="1"/>
  <c r="P32" i="81"/>
  <c r="Q32" i="81"/>
  <c r="R32" i="81"/>
  <c r="S32" i="81"/>
  <c r="T32" i="81"/>
  <c r="U32" i="81"/>
  <c r="V32" i="81"/>
  <c r="W32" i="81"/>
  <c r="D33" i="81"/>
  <c r="X33" i="81" s="1"/>
  <c r="E33" i="81"/>
  <c r="F33" i="81"/>
  <c r="G33" i="81"/>
  <c r="H33" i="81"/>
  <c r="I33" i="81"/>
  <c r="J33" i="81"/>
  <c r="K33" i="81"/>
  <c r="L33" i="81"/>
  <c r="M33" i="81"/>
  <c r="N33" i="81"/>
  <c r="O33" i="81"/>
  <c r="P33" i="81"/>
  <c r="Q33" i="81"/>
  <c r="R33" i="81"/>
  <c r="S33" i="81"/>
  <c r="T33" i="81"/>
  <c r="U33" i="81"/>
  <c r="V33" i="81"/>
  <c r="W33" i="81"/>
  <c r="D34" i="81"/>
  <c r="E34" i="81"/>
  <c r="F34" i="81"/>
  <c r="G34" i="81"/>
  <c r="X34" i="81" s="1"/>
  <c r="H34" i="81"/>
  <c r="I34" i="81"/>
  <c r="J34" i="81"/>
  <c r="K34" i="81"/>
  <c r="L34" i="81"/>
  <c r="M34" i="81"/>
  <c r="N34" i="81"/>
  <c r="O34" i="81"/>
  <c r="P34" i="81"/>
  <c r="Q34" i="81"/>
  <c r="R34" i="81"/>
  <c r="S34" i="81"/>
  <c r="T34" i="81"/>
  <c r="U34" i="81"/>
  <c r="V34" i="81"/>
  <c r="W34" i="81"/>
  <c r="D35" i="81"/>
  <c r="E35" i="81"/>
  <c r="F35" i="81"/>
  <c r="G35" i="81"/>
  <c r="H35" i="81"/>
  <c r="I35" i="81"/>
  <c r="J35" i="81"/>
  <c r="K35" i="81"/>
  <c r="L35" i="81"/>
  <c r="M35" i="81"/>
  <c r="N35" i="81"/>
  <c r="O35" i="81"/>
  <c r="P35" i="81"/>
  <c r="Q35" i="81"/>
  <c r="R35" i="81"/>
  <c r="S35" i="81"/>
  <c r="X35" i="81" s="1"/>
  <c r="T35" i="81"/>
  <c r="U35" i="81"/>
  <c r="V35" i="81"/>
  <c r="W35" i="81"/>
  <c r="D36" i="81"/>
  <c r="E36" i="81"/>
  <c r="F36" i="81"/>
  <c r="G36" i="81"/>
  <c r="H36" i="81"/>
  <c r="I36" i="81"/>
  <c r="J36" i="81"/>
  <c r="K36" i="81"/>
  <c r="L36" i="81"/>
  <c r="M36" i="81"/>
  <c r="N36" i="81"/>
  <c r="O36" i="81"/>
  <c r="X36" i="81" s="1"/>
  <c r="P36" i="81"/>
  <c r="Q36" i="81"/>
  <c r="R36" i="81"/>
  <c r="S36" i="81"/>
  <c r="T36" i="81"/>
  <c r="U36" i="81"/>
  <c r="V36" i="81"/>
  <c r="W36" i="81"/>
  <c r="D37" i="81"/>
  <c r="E37" i="81"/>
  <c r="F37" i="81"/>
  <c r="G37" i="81"/>
  <c r="H37" i="81"/>
  <c r="I37" i="81"/>
  <c r="J37" i="81"/>
  <c r="K37" i="81"/>
  <c r="X37" i="81" s="1"/>
  <c r="L37" i="81"/>
  <c r="M37" i="81"/>
  <c r="N37" i="81"/>
  <c r="O37" i="81"/>
  <c r="P37" i="81"/>
  <c r="Q37" i="81"/>
  <c r="R37" i="81"/>
  <c r="S37" i="81"/>
  <c r="T37" i="81"/>
  <c r="U37" i="81"/>
  <c r="V37" i="81"/>
  <c r="W37" i="81"/>
  <c r="D38" i="81"/>
  <c r="E38" i="81"/>
  <c r="F38" i="81"/>
  <c r="G38" i="81"/>
  <c r="X38" i="81" s="1"/>
  <c r="H38" i="81"/>
  <c r="I38" i="81"/>
  <c r="J38" i="81"/>
  <c r="K38" i="81"/>
  <c r="L38" i="81"/>
  <c r="M38" i="81"/>
  <c r="N38" i="81"/>
  <c r="O38" i="81"/>
  <c r="P38" i="81"/>
  <c r="Q38" i="81"/>
  <c r="R38" i="81"/>
  <c r="S38" i="81"/>
  <c r="T38" i="81"/>
  <c r="U38" i="81"/>
  <c r="V38" i="81"/>
  <c r="W38" i="81"/>
  <c r="D39" i="81"/>
  <c r="E39" i="81"/>
  <c r="F39" i="81"/>
  <c r="G39" i="81"/>
  <c r="H39" i="81"/>
  <c r="I39" i="81"/>
  <c r="J39" i="81"/>
  <c r="K39" i="81"/>
  <c r="L39" i="81"/>
  <c r="M39" i="81"/>
  <c r="X39" i="81" s="1"/>
  <c r="N39" i="81"/>
  <c r="O39" i="81"/>
  <c r="P39" i="81"/>
  <c r="Q39" i="81"/>
  <c r="R39" i="81"/>
  <c r="S39" i="81"/>
  <c r="T39" i="81"/>
  <c r="U39" i="81"/>
  <c r="V39" i="81"/>
  <c r="W39" i="81"/>
  <c r="D40" i="81"/>
  <c r="X40" i="81" s="1"/>
  <c r="E40" i="81"/>
  <c r="F40" i="81"/>
  <c r="G40" i="81"/>
  <c r="H40" i="81"/>
  <c r="I40" i="81"/>
  <c r="J40" i="81"/>
  <c r="K40" i="81"/>
  <c r="L40" i="81"/>
  <c r="M40" i="81"/>
  <c r="N40" i="81"/>
  <c r="O40" i="81"/>
  <c r="P40" i="81"/>
  <c r="Q40" i="81"/>
  <c r="R40" i="81"/>
  <c r="S40" i="81"/>
  <c r="T40" i="81"/>
  <c r="U40" i="81"/>
  <c r="V40" i="81"/>
  <c r="W40" i="81"/>
  <c r="D41" i="81"/>
  <c r="X41" i="81" s="1"/>
  <c r="E41" i="81"/>
  <c r="F41" i="81"/>
  <c r="G41" i="81"/>
  <c r="H41" i="81"/>
  <c r="I41" i="81"/>
  <c r="J41" i="81"/>
  <c r="K41" i="81"/>
  <c r="L41" i="81"/>
  <c r="M41" i="81"/>
  <c r="N41" i="81"/>
  <c r="O41" i="81"/>
  <c r="P41" i="81"/>
  <c r="Q41" i="81"/>
  <c r="R41" i="81"/>
  <c r="S41" i="81"/>
  <c r="T41" i="81"/>
  <c r="U41" i="81"/>
  <c r="V41" i="81"/>
  <c r="W41" i="81"/>
  <c r="E26" i="81"/>
  <c r="F26" i="81"/>
  <c r="G26" i="81"/>
  <c r="H26" i="81"/>
  <c r="I26" i="81"/>
  <c r="J26" i="81"/>
  <c r="K26" i="81"/>
  <c r="L26" i="81"/>
  <c r="M26" i="81"/>
  <c r="N26" i="81"/>
  <c r="O26" i="81"/>
  <c r="P26" i="81"/>
  <c r="Q26" i="81"/>
  <c r="R26" i="81"/>
  <c r="S26" i="81"/>
  <c r="T26" i="81"/>
  <c r="T42" i="81" s="1"/>
  <c r="U26" i="81"/>
  <c r="V26" i="81"/>
  <c r="W26" i="81"/>
  <c r="D26" i="80"/>
  <c r="D7" i="81"/>
  <c r="E7" i="81"/>
  <c r="F7" i="81"/>
  <c r="G7" i="81"/>
  <c r="H7" i="81"/>
  <c r="I7" i="81"/>
  <c r="J7" i="81"/>
  <c r="K7" i="81"/>
  <c r="L7" i="81"/>
  <c r="M7" i="81"/>
  <c r="N7" i="81"/>
  <c r="O7" i="81"/>
  <c r="P7" i="81"/>
  <c r="Q7" i="81"/>
  <c r="R7" i="81"/>
  <c r="S7" i="81"/>
  <c r="X7" i="81" s="1"/>
  <c r="T7" i="81"/>
  <c r="U7" i="81"/>
  <c r="V7" i="81"/>
  <c r="W7" i="81"/>
  <c r="D8" i="81"/>
  <c r="E8" i="81"/>
  <c r="F8" i="81"/>
  <c r="G8" i="81"/>
  <c r="H8" i="81"/>
  <c r="I8" i="81"/>
  <c r="J8" i="81"/>
  <c r="K8" i="81"/>
  <c r="L8" i="81"/>
  <c r="M8" i="81"/>
  <c r="N8" i="81"/>
  <c r="O8" i="81"/>
  <c r="O22" i="81" s="1"/>
  <c r="P8" i="81"/>
  <c r="Q8" i="81"/>
  <c r="R8" i="81"/>
  <c r="S8" i="81"/>
  <c r="T8" i="81"/>
  <c r="U8" i="81"/>
  <c r="V8" i="81"/>
  <c r="W8" i="81"/>
  <c r="D9" i="81"/>
  <c r="E9" i="81"/>
  <c r="F9" i="81"/>
  <c r="G9" i="81"/>
  <c r="H9" i="81"/>
  <c r="I9" i="81"/>
  <c r="J9" i="81"/>
  <c r="K9" i="81"/>
  <c r="K22" i="81" s="1"/>
  <c r="L9" i="81"/>
  <c r="M9" i="81"/>
  <c r="N9" i="81"/>
  <c r="O9" i="81"/>
  <c r="P9" i="81"/>
  <c r="Q9" i="81"/>
  <c r="R9" i="81"/>
  <c r="S9" i="81"/>
  <c r="T9" i="81"/>
  <c r="U9" i="81"/>
  <c r="V9" i="81"/>
  <c r="W9" i="81"/>
  <c r="D10" i="81"/>
  <c r="E10" i="81"/>
  <c r="F10" i="81"/>
  <c r="G10" i="81"/>
  <c r="X10" i="81" s="1"/>
  <c r="H10" i="81"/>
  <c r="I10" i="81"/>
  <c r="J10" i="81"/>
  <c r="K10" i="81"/>
  <c r="L10" i="81"/>
  <c r="M10" i="81"/>
  <c r="N10" i="81"/>
  <c r="O10" i="81"/>
  <c r="P10" i="81"/>
  <c r="Q10" i="81"/>
  <c r="R10" i="81"/>
  <c r="S10" i="81"/>
  <c r="T10" i="81"/>
  <c r="U10" i="81"/>
  <c r="V10" i="81"/>
  <c r="W10" i="81"/>
  <c r="W22" i="81" s="1"/>
  <c r="D11" i="81"/>
  <c r="E11" i="81"/>
  <c r="F11" i="81"/>
  <c r="G11" i="81"/>
  <c r="H11" i="81"/>
  <c r="I11" i="81"/>
  <c r="J11" i="81"/>
  <c r="K11" i="81"/>
  <c r="L11" i="81"/>
  <c r="M11" i="81"/>
  <c r="N11" i="81"/>
  <c r="O11" i="81"/>
  <c r="P11" i="81"/>
  <c r="Q11" i="81"/>
  <c r="R11" i="81"/>
  <c r="S11" i="81"/>
  <c r="X11" i="81" s="1"/>
  <c r="T11" i="81"/>
  <c r="U11" i="81"/>
  <c r="V11" i="81"/>
  <c r="W11" i="81"/>
  <c r="D12" i="81"/>
  <c r="E12" i="81"/>
  <c r="F12" i="81"/>
  <c r="G12" i="81"/>
  <c r="H12" i="81"/>
  <c r="I12" i="81"/>
  <c r="J12" i="81"/>
  <c r="K12" i="81"/>
  <c r="L12" i="81"/>
  <c r="M12" i="81"/>
  <c r="N12" i="81"/>
  <c r="O12" i="81"/>
  <c r="X12" i="81" s="1"/>
  <c r="P12" i="81"/>
  <c r="Q12" i="81"/>
  <c r="R12" i="81"/>
  <c r="S12" i="81"/>
  <c r="T12" i="81"/>
  <c r="U12" i="81"/>
  <c r="V12" i="81"/>
  <c r="W12" i="81"/>
  <c r="D13" i="81"/>
  <c r="E13" i="81"/>
  <c r="F13" i="81"/>
  <c r="G13" i="81"/>
  <c r="H13" i="81"/>
  <c r="I13" i="81"/>
  <c r="J13" i="81"/>
  <c r="K13" i="81"/>
  <c r="X13" i="81" s="1"/>
  <c r="L13" i="81"/>
  <c r="M13" i="81"/>
  <c r="N13" i="81"/>
  <c r="O13" i="81"/>
  <c r="P13" i="81"/>
  <c r="Q13" i="81"/>
  <c r="R13" i="81"/>
  <c r="S13" i="81"/>
  <c r="T13" i="81"/>
  <c r="U13" i="81"/>
  <c r="V13" i="81"/>
  <c r="W13" i="81"/>
  <c r="D14" i="81"/>
  <c r="E14" i="81"/>
  <c r="F14" i="81"/>
  <c r="G14" i="81"/>
  <c r="X14" i="81" s="1"/>
  <c r="H14" i="81"/>
  <c r="I14" i="81"/>
  <c r="J14" i="81"/>
  <c r="K14" i="81"/>
  <c r="L14" i="81"/>
  <c r="M14" i="81"/>
  <c r="N14" i="81"/>
  <c r="O14" i="81"/>
  <c r="P14" i="81"/>
  <c r="Q14" i="81"/>
  <c r="R14" i="81"/>
  <c r="S14" i="81"/>
  <c r="T14" i="81"/>
  <c r="U14" i="81"/>
  <c r="V14" i="81"/>
  <c r="W14" i="81"/>
  <c r="D15" i="81"/>
  <c r="E15" i="81"/>
  <c r="F15" i="81"/>
  <c r="G15" i="81"/>
  <c r="H15" i="81"/>
  <c r="I15" i="81"/>
  <c r="J15" i="81"/>
  <c r="K15" i="81"/>
  <c r="L15" i="81"/>
  <c r="M15" i="81"/>
  <c r="N15" i="81"/>
  <c r="O15" i="81"/>
  <c r="P15" i="81"/>
  <c r="Q15" i="81"/>
  <c r="R15" i="81"/>
  <c r="S15" i="81"/>
  <c r="X15" i="81" s="1"/>
  <c r="T15" i="81"/>
  <c r="U15" i="81"/>
  <c r="V15" i="81"/>
  <c r="W15" i="81"/>
  <c r="D16" i="81"/>
  <c r="E16" i="81"/>
  <c r="F16" i="81"/>
  <c r="G16" i="81"/>
  <c r="H16" i="81"/>
  <c r="I16" i="81"/>
  <c r="J16" i="81"/>
  <c r="K16" i="81"/>
  <c r="L16" i="81"/>
  <c r="M16" i="81"/>
  <c r="N16" i="81"/>
  <c r="O16" i="81"/>
  <c r="P16" i="81"/>
  <c r="Q16" i="81"/>
  <c r="R16" i="81"/>
  <c r="S16" i="81"/>
  <c r="T16" i="81"/>
  <c r="U16" i="81"/>
  <c r="V16" i="81"/>
  <c r="W16" i="81"/>
  <c r="D17" i="81"/>
  <c r="E17" i="81"/>
  <c r="F17" i="81"/>
  <c r="G17" i="81"/>
  <c r="H17" i="81"/>
  <c r="I17" i="81"/>
  <c r="J17" i="81"/>
  <c r="K17" i="81"/>
  <c r="X17" i="81" s="1"/>
  <c r="L17" i="81"/>
  <c r="M17" i="81"/>
  <c r="N17" i="81"/>
  <c r="O17" i="81"/>
  <c r="P17" i="81"/>
  <c r="Q17" i="81"/>
  <c r="R17" i="81"/>
  <c r="S17" i="81"/>
  <c r="T17" i="81"/>
  <c r="U17" i="81"/>
  <c r="V17" i="81"/>
  <c r="W17" i="81"/>
  <c r="D18" i="81"/>
  <c r="E18" i="81"/>
  <c r="F18" i="81"/>
  <c r="G18" i="81"/>
  <c r="X18" i="81" s="1"/>
  <c r="H18" i="81"/>
  <c r="I18" i="81"/>
  <c r="J18" i="81"/>
  <c r="K18" i="81"/>
  <c r="L18" i="81"/>
  <c r="M18" i="81"/>
  <c r="N18" i="81"/>
  <c r="O18" i="81"/>
  <c r="P18" i="81"/>
  <c r="Q18" i="81"/>
  <c r="R18" i="81"/>
  <c r="S18" i="81"/>
  <c r="T18" i="81"/>
  <c r="U18" i="81"/>
  <c r="V18" i="81"/>
  <c r="W18" i="81"/>
  <c r="D19" i="81"/>
  <c r="E19" i="81"/>
  <c r="F19" i="81"/>
  <c r="G19" i="81"/>
  <c r="H19" i="81"/>
  <c r="I19" i="81"/>
  <c r="J19" i="81"/>
  <c r="K19" i="81"/>
  <c r="L19" i="81"/>
  <c r="M19" i="81"/>
  <c r="N19" i="81"/>
  <c r="O19" i="81"/>
  <c r="P19" i="81"/>
  <c r="Q19" i="81"/>
  <c r="R19" i="81"/>
  <c r="S19" i="81"/>
  <c r="X19" i="81" s="1"/>
  <c r="T19" i="81"/>
  <c r="U19" i="81"/>
  <c r="V19" i="81"/>
  <c r="W19" i="81"/>
  <c r="D20" i="81"/>
  <c r="E20" i="81"/>
  <c r="F20" i="81"/>
  <c r="G20" i="81"/>
  <c r="H20" i="81"/>
  <c r="I20" i="81"/>
  <c r="J20" i="81"/>
  <c r="K20" i="81"/>
  <c r="L20" i="81"/>
  <c r="M20" i="81"/>
  <c r="N20" i="81"/>
  <c r="O20" i="81"/>
  <c r="X20" i="81" s="1"/>
  <c r="P20" i="81"/>
  <c r="Q20" i="81"/>
  <c r="R20" i="81"/>
  <c r="S20" i="81"/>
  <c r="T20" i="81"/>
  <c r="U20" i="81"/>
  <c r="V20" i="81"/>
  <c r="W20" i="81"/>
  <c r="D21" i="81"/>
  <c r="E21" i="81"/>
  <c r="F21" i="81"/>
  <c r="G21" i="81"/>
  <c r="H21" i="81"/>
  <c r="I21" i="81"/>
  <c r="J21" i="81"/>
  <c r="K21" i="81"/>
  <c r="X21" i="81" s="1"/>
  <c r="L21" i="81"/>
  <c r="M21" i="81"/>
  <c r="N21" i="81"/>
  <c r="O21" i="81"/>
  <c r="P21" i="81"/>
  <c r="Q21" i="81"/>
  <c r="R21" i="81"/>
  <c r="S21" i="81"/>
  <c r="T21" i="81"/>
  <c r="U21" i="81"/>
  <c r="V21" i="81"/>
  <c r="W21" i="81"/>
  <c r="E6" i="81"/>
  <c r="F6" i="81"/>
  <c r="G6" i="81"/>
  <c r="H6" i="81"/>
  <c r="I6" i="81"/>
  <c r="J6" i="81"/>
  <c r="K6" i="81"/>
  <c r="L6" i="81"/>
  <c r="M6" i="81"/>
  <c r="N6" i="81"/>
  <c r="O6" i="81"/>
  <c r="P6" i="81"/>
  <c r="Q6" i="81"/>
  <c r="R6" i="81"/>
  <c r="S6" i="81"/>
  <c r="T6" i="81"/>
  <c r="T22" i="81" s="1"/>
  <c r="U6" i="81"/>
  <c r="V6" i="81"/>
  <c r="W6" i="81"/>
  <c r="D6" i="80"/>
  <c r="D27" i="80"/>
  <c r="E27" i="80"/>
  <c r="F27" i="80"/>
  <c r="G27" i="80"/>
  <c r="H27" i="80"/>
  <c r="I27" i="80"/>
  <c r="J27" i="80"/>
  <c r="K27" i="80"/>
  <c r="L27" i="80"/>
  <c r="L42" i="80" s="1"/>
  <c r="M27" i="80"/>
  <c r="N27" i="80"/>
  <c r="O27" i="80"/>
  <c r="P27" i="80"/>
  <c r="Q27" i="80"/>
  <c r="R27" i="80"/>
  <c r="S27" i="80"/>
  <c r="T27" i="80"/>
  <c r="U27" i="80"/>
  <c r="V27" i="80"/>
  <c r="W27" i="80"/>
  <c r="D28" i="80"/>
  <c r="E28" i="80"/>
  <c r="F28" i="80"/>
  <c r="G28" i="80"/>
  <c r="H28" i="80"/>
  <c r="I28" i="80"/>
  <c r="J28" i="80"/>
  <c r="K28" i="80"/>
  <c r="L28" i="80"/>
  <c r="M28" i="80"/>
  <c r="N28" i="80"/>
  <c r="O28" i="80"/>
  <c r="P28" i="80"/>
  <c r="Q28" i="80"/>
  <c r="R28" i="80"/>
  <c r="S28" i="80"/>
  <c r="T28" i="80"/>
  <c r="U28" i="80"/>
  <c r="V28" i="80"/>
  <c r="W28" i="80"/>
  <c r="D29" i="80"/>
  <c r="E29" i="80"/>
  <c r="F29" i="80"/>
  <c r="G29" i="80"/>
  <c r="H29" i="80"/>
  <c r="I29" i="80"/>
  <c r="J29" i="80"/>
  <c r="K29" i="80"/>
  <c r="L29" i="80"/>
  <c r="M29" i="80"/>
  <c r="N29" i="80"/>
  <c r="O29" i="80"/>
  <c r="P29" i="80"/>
  <c r="Q29" i="80"/>
  <c r="R29" i="80"/>
  <c r="S29" i="80"/>
  <c r="T29" i="80"/>
  <c r="U29" i="80"/>
  <c r="V29" i="80"/>
  <c r="W29" i="80"/>
  <c r="D30" i="80"/>
  <c r="E30" i="80"/>
  <c r="F30" i="80"/>
  <c r="G30" i="80"/>
  <c r="H30" i="80"/>
  <c r="I30" i="80"/>
  <c r="J30" i="80"/>
  <c r="K30" i="80"/>
  <c r="L30" i="80"/>
  <c r="M30" i="80"/>
  <c r="N30" i="80"/>
  <c r="O30" i="80"/>
  <c r="P30" i="80"/>
  <c r="X30" i="80" s="1"/>
  <c r="Q30" i="80"/>
  <c r="R30" i="80"/>
  <c r="S30" i="80"/>
  <c r="T30" i="80"/>
  <c r="U30" i="80"/>
  <c r="V30" i="80"/>
  <c r="W30" i="80"/>
  <c r="D31" i="80"/>
  <c r="E31" i="80"/>
  <c r="F31" i="80"/>
  <c r="G31" i="80"/>
  <c r="H31" i="80"/>
  <c r="I31" i="80"/>
  <c r="J31" i="80"/>
  <c r="K31" i="80"/>
  <c r="L31" i="80"/>
  <c r="X31" i="80" s="1"/>
  <c r="M31" i="80"/>
  <c r="N31" i="80"/>
  <c r="O31" i="80"/>
  <c r="P31" i="80"/>
  <c r="Q31" i="80"/>
  <c r="R31" i="80"/>
  <c r="S31" i="80"/>
  <c r="T31" i="80"/>
  <c r="U31" i="80"/>
  <c r="V31" i="80"/>
  <c r="W31" i="80"/>
  <c r="D32" i="80"/>
  <c r="E32" i="80"/>
  <c r="F32" i="80"/>
  <c r="G32" i="80"/>
  <c r="H32" i="80"/>
  <c r="X32" i="80" s="1"/>
  <c r="I32" i="80"/>
  <c r="J32" i="80"/>
  <c r="K32" i="80"/>
  <c r="L32" i="80"/>
  <c r="M32" i="80"/>
  <c r="N32" i="80"/>
  <c r="O32" i="80"/>
  <c r="P32" i="80"/>
  <c r="Q32" i="80"/>
  <c r="R32" i="80"/>
  <c r="S32" i="80"/>
  <c r="T32" i="80"/>
  <c r="U32" i="80"/>
  <c r="V32" i="80"/>
  <c r="W32" i="80"/>
  <c r="D33" i="80"/>
  <c r="X33" i="80" s="1"/>
  <c r="E33" i="80"/>
  <c r="F33" i="80"/>
  <c r="G33" i="80"/>
  <c r="H33" i="80"/>
  <c r="I33" i="80"/>
  <c r="J33" i="80"/>
  <c r="K33" i="80"/>
  <c r="L33" i="80"/>
  <c r="M33" i="80"/>
  <c r="N33" i="80"/>
  <c r="O33" i="80"/>
  <c r="P33" i="80"/>
  <c r="Q33" i="80"/>
  <c r="R33" i="80"/>
  <c r="S33" i="80"/>
  <c r="T33" i="80"/>
  <c r="U33" i="80"/>
  <c r="V33" i="80"/>
  <c r="W33" i="80"/>
  <c r="D34" i="80"/>
  <c r="E34" i="80"/>
  <c r="F34" i="80"/>
  <c r="G34" i="80"/>
  <c r="H34" i="80"/>
  <c r="I34" i="80"/>
  <c r="J34" i="80"/>
  <c r="K34" i="80"/>
  <c r="L34" i="80"/>
  <c r="M34" i="80"/>
  <c r="N34" i="80"/>
  <c r="O34" i="80"/>
  <c r="P34" i="80"/>
  <c r="X34" i="80" s="1"/>
  <c r="Q34" i="80"/>
  <c r="R34" i="80"/>
  <c r="S34" i="80"/>
  <c r="T34" i="80"/>
  <c r="U34" i="80"/>
  <c r="V34" i="80"/>
  <c r="W34" i="80"/>
  <c r="D35" i="80"/>
  <c r="E35" i="80"/>
  <c r="F35" i="80"/>
  <c r="G35" i="80"/>
  <c r="H35" i="80"/>
  <c r="I35" i="80"/>
  <c r="J35" i="80"/>
  <c r="K35" i="80"/>
  <c r="L35" i="80"/>
  <c r="M35" i="80"/>
  <c r="N35" i="80"/>
  <c r="O35" i="80"/>
  <c r="P35" i="80"/>
  <c r="Q35" i="80"/>
  <c r="R35" i="80"/>
  <c r="S35" i="80"/>
  <c r="T35" i="80"/>
  <c r="U35" i="80"/>
  <c r="V35" i="80"/>
  <c r="W35" i="80"/>
  <c r="D36" i="80"/>
  <c r="E36" i="80"/>
  <c r="F36" i="80"/>
  <c r="G36" i="80"/>
  <c r="H36" i="80"/>
  <c r="X36" i="80" s="1"/>
  <c r="I36" i="80"/>
  <c r="J36" i="80"/>
  <c r="K36" i="80"/>
  <c r="L36" i="80"/>
  <c r="M36" i="80"/>
  <c r="N36" i="80"/>
  <c r="O36" i="80"/>
  <c r="P36" i="80"/>
  <c r="Q36" i="80"/>
  <c r="R36" i="80"/>
  <c r="S36" i="80"/>
  <c r="T36" i="80"/>
  <c r="U36" i="80"/>
  <c r="V36" i="80"/>
  <c r="W36" i="80"/>
  <c r="D37" i="80"/>
  <c r="X37" i="80" s="1"/>
  <c r="E37" i="80"/>
  <c r="F37" i="80"/>
  <c r="G37" i="80"/>
  <c r="H37" i="80"/>
  <c r="I37" i="80"/>
  <c r="J37" i="80"/>
  <c r="K37" i="80"/>
  <c r="L37" i="80"/>
  <c r="M37" i="80"/>
  <c r="N37" i="80"/>
  <c r="O37" i="80"/>
  <c r="P37" i="80"/>
  <c r="Q37" i="80"/>
  <c r="R37" i="80"/>
  <c r="S37" i="80"/>
  <c r="T37" i="80"/>
  <c r="U37" i="80"/>
  <c r="V37" i="80"/>
  <c r="W37" i="80"/>
  <c r="D38" i="80"/>
  <c r="E38" i="80"/>
  <c r="F38" i="80"/>
  <c r="G38" i="80"/>
  <c r="H38" i="80"/>
  <c r="I38" i="80"/>
  <c r="J38" i="80"/>
  <c r="K38" i="80"/>
  <c r="L38" i="80"/>
  <c r="M38" i="80"/>
  <c r="N38" i="80"/>
  <c r="O38" i="80"/>
  <c r="P38" i="80"/>
  <c r="X38" i="80" s="1"/>
  <c r="Q38" i="80"/>
  <c r="R38" i="80"/>
  <c r="S38" i="80"/>
  <c r="T38" i="80"/>
  <c r="U38" i="80"/>
  <c r="V38" i="80"/>
  <c r="W38" i="80"/>
  <c r="D39" i="80"/>
  <c r="E39" i="80"/>
  <c r="F39" i="80"/>
  <c r="G39" i="80"/>
  <c r="H39" i="80"/>
  <c r="I39" i="80"/>
  <c r="J39" i="80"/>
  <c r="K39" i="80"/>
  <c r="L39" i="80"/>
  <c r="X39" i="80" s="1"/>
  <c r="M39" i="80"/>
  <c r="N39" i="80"/>
  <c r="O39" i="80"/>
  <c r="P39" i="80"/>
  <c r="Q39" i="80"/>
  <c r="R39" i="80"/>
  <c r="S39" i="80"/>
  <c r="T39" i="80"/>
  <c r="U39" i="80"/>
  <c r="V39" i="80"/>
  <c r="W39" i="80"/>
  <c r="D40" i="80"/>
  <c r="E40" i="80"/>
  <c r="F40" i="80"/>
  <c r="G40" i="80"/>
  <c r="H40" i="80"/>
  <c r="X40" i="80" s="1"/>
  <c r="I40" i="80"/>
  <c r="J40" i="80"/>
  <c r="K40" i="80"/>
  <c r="L40" i="80"/>
  <c r="M40" i="80"/>
  <c r="N40" i="80"/>
  <c r="O40" i="80"/>
  <c r="P40" i="80"/>
  <c r="Q40" i="80"/>
  <c r="R40" i="80"/>
  <c r="S40" i="80"/>
  <c r="T40" i="80"/>
  <c r="U40" i="80"/>
  <c r="V40" i="80"/>
  <c r="W40" i="80"/>
  <c r="D41" i="80"/>
  <c r="X41" i="80" s="1"/>
  <c r="E41" i="80"/>
  <c r="F41" i="80"/>
  <c r="G41" i="80"/>
  <c r="H41" i="80"/>
  <c r="I41" i="80"/>
  <c r="J41" i="80"/>
  <c r="K41" i="80"/>
  <c r="L41" i="80"/>
  <c r="M41" i="80"/>
  <c r="N41" i="80"/>
  <c r="O41" i="80"/>
  <c r="P41" i="80"/>
  <c r="Q41" i="80"/>
  <c r="R41" i="80"/>
  <c r="S41" i="80"/>
  <c r="T41" i="80"/>
  <c r="U41" i="80"/>
  <c r="V41" i="80"/>
  <c r="W41" i="80"/>
  <c r="E26" i="80"/>
  <c r="F26" i="80"/>
  <c r="G26" i="80"/>
  <c r="H26" i="80"/>
  <c r="I26" i="80"/>
  <c r="J26" i="80"/>
  <c r="K26" i="80"/>
  <c r="L26" i="80"/>
  <c r="M26" i="80"/>
  <c r="N26" i="80"/>
  <c r="O26" i="80"/>
  <c r="P26" i="80"/>
  <c r="Q26" i="80"/>
  <c r="R26" i="80"/>
  <c r="S26" i="80"/>
  <c r="T26" i="80"/>
  <c r="X26" i="80" s="1"/>
  <c r="U26" i="80"/>
  <c r="V26" i="80"/>
  <c r="W26" i="80"/>
  <c r="D7" i="80"/>
  <c r="E7" i="80"/>
  <c r="F7" i="80"/>
  <c r="G7" i="80"/>
  <c r="H7" i="80"/>
  <c r="I7" i="80"/>
  <c r="J7" i="80"/>
  <c r="K7" i="80"/>
  <c r="L7" i="80"/>
  <c r="M7" i="80"/>
  <c r="N7" i="80"/>
  <c r="O7" i="80"/>
  <c r="P7" i="80"/>
  <c r="Q7" i="80"/>
  <c r="R7" i="80"/>
  <c r="S7" i="80"/>
  <c r="S22" i="80" s="1"/>
  <c r="T7" i="80"/>
  <c r="U7" i="80"/>
  <c r="V7" i="80"/>
  <c r="W7" i="80"/>
  <c r="D8" i="80"/>
  <c r="E8" i="80"/>
  <c r="F8" i="80"/>
  <c r="G8" i="80"/>
  <c r="H8" i="80"/>
  <c r="I8" i="80"/>
  <c r="J8" i="80"/>
  <c r="K8" i="80"/>
  <c r="L8" i="80"/>
  <c r="M8" i="80"/>
  <c r="N8" i="80"/>
  <c r="O8" i="80"/>
  <c r="O22" i="80" s="1"/>
  <c r="P8" i="80"/>
  <c r="Q8" i="80"/>
  <c r="R8" i="80"/>
  <c r="S8" i="80"/>
  <c r="T8" i="80"/>
  <c r="U8" i="80"/>
  <c r="V8" i="80"/>
  <c r="W8" i="80"/>
  <c r="D9" i="80"/>
  <c r="E9" i="80"/>
  <c r="F9" i="80"/>
  <c r="G9" i="80"/>
  <c r="H9" i="80"/>
  <c r="I9" i="80"/>
  <c r="J9" i="80"/>
  <c r="K9" i="80"/>
  <c r="K22" i="80" s="1"/>
  <c r="L9" i="80"/>
  <c r="M9" i="80"/>
  <c r="N9" i="80"/>
  <c r="O9" i="80"/>
  <c r="P9" i="80"/>
  <c r="Q9" i="80"/>
  <c r="R9" i="80"/>
  <c r="S9" i="80"/>
  <c r="T9" i="80"/>
  <c r="U9" i="80"/>
  <c r="V9" i="80"/>
  <c r="W9" i="80"/>
  <c r="D10" i="80"/>
  <c r="E10" i="80"/>
  <c r="F10" i="80"/>
  <c r="G10" i="80"/>
  <c r="X10" i="80" s="1"/>
  <c r="H10" i="80"/>
  <c r="I10" i="80"/>
  <c r="J10" i="80"/>
  <c r="K10" i="80"/>
  <c r="L10" i="80"/>
  <c r="M10" i="80"/>
  <c r="N10" i="80"/>
  <c r="O10" i="80"/>
  <c r="P10" i="80"/>
  <c r="Q10" i="80"/>
  <c r="R10" i="80"/>
  <c r="S10" i="80"/>
  <c r="T10" i="80"/>
  <c r="U10" i="80"/>
  <c r="V10" i="80"/>
  <c r="W10" i="80"/>
  <c r="D11" i="80"/>
  <c r="E11" i="80"/>
  <c r="X11" i="80" s="1"/>
  <c r="F11" i="80"/>
  <c r="G11" i="80"/>
  <c r="H11" i="80"/>
  <c r="I11" i="80"/>
  <c r="J11" i="80"/>
  <c r="K11" i="80"/>
  <c r="L11" i="80"/>
  <c r="M11" i="80"/>
  <c r="N11" i="80"/>
  <c r="O11" i="80"/>
  <c r="P11" i="80"/>
  <c r="Q11" i="80"/>
  <c r="R11" i="80"/>
  <c r="S11" i="80"/>
  <c r="T11" i="80"/>
  <c r="U11" i="80"/>
  <c r="V11" i="80"/>
  <c r="W11" i="80"/>
  <c r="D12" i="80"/>
  <c r="E12" i="80"/>
  <c r="F12" i="80"/>
  <c r="G12" i="80"/>
  <c r="H12" i="80"/>
  <c r="I12" i="80"/>
  <c r="J12" i="80"/>
  <c r="K12" i="80"/>
  <c r="L12" i="80"/>
  <c r="M12" i="80"/>
  <c r="N12" i="80"/>
  <c r="O12" i="80"/>
  <c r="X12" i="80" s="1"/>
  <c r="P12" i="80"/>
  <c r="Q12" i="80"/>
  <c r="R12" i="80"/>
  <c r="S12" i="80"/>
  <c r="T12" i="80"/>
  <c r="U12" i="80"/>
  <c r="V12" i="80"/>
  <c r="W12" i="80"/>
  <c r="D13" i="80"/>
  <c r="E13" i="80"/>
  <c r="F13" i="80"/>
  <c r="G13" i="80"/>
  <c r="H13" i="80"/>
  <c r="I13" i="80"/>
  <c r="J13" i="80"/>
  <c r="K13" i="80"/>
  <c r="X13" i="80" s="1"/>
  <c r="L13" i="80"/>
  <c r="M13" i="80"/>
  <c r="N13" i="80"/>
  <c r="O13" i="80"/>
  <c r="P13" i="80"/>
  <c r="Q13" i="80"/>
  <c r="R13" i="80"/>
  <c r="S13" i="80"/>
  <c r="T13" i="80"/>
  <c r="U13" i="80"/>
  <c r="V13" i="80"/>
  <c r="W13" i="80"/>
  <c r="D14" i="80"/>
  <c r="E14" i="80"/>
  <c r="F14" i="80"/>
  <c r="G14" i="80"/>
  <c r="X14" i="80" s="1"/>
  <c r="H14" i="80"/>
  <c r="I14" i="80"/>
  <c r="J14" i="80"/>
  <c r="K14" i="80"/>
  <c r="L14" i="80"/>
  <c r="M14" i="80"/>
  <c r="N14" i="80"/>
  <c r="O14" i="80"/>
  <c r="P14" i="80"/>
  <c r="Q14" i="80"/>
  <c r="R14" i="80"/>
  <c r="S14" i="80"/>
  <c r="T14" i="80"/>
  <c r="U14" i="80"/>
  <c r="V14" i="80"/>
  <c r="W14" i="80"/>
  <c r="D15" i="80"/>
  <c r="X15" i="80" s="1"/>
  <c r="E15" i="80"/>
  <c r="F15" i="80"/>
  <c r="G15" i="80"/>
  <c r="H15" i="80"/>
  <c r="I15" i="80"/>
  <c r="J15" i="80"/>
  <c r="K15" i="80"/>
  <c r="L15" i="80"/>
  <c r="M15" i="80"/>
  <c r="N15" i="80"/>
  <c r="O15" i="80"/>
  <c r="P15" i="80"/>
  <c r="Q15" i="80"/>
  <c r="R15" i="80"/>
  <c r="S15" i="80"/>
  <c r="T15" i="80"/>
  <c r="U15" i="80"/>
  <c r="V15" i="80"/>
  <c r="W15" i="80"/>
  <c r="D16" i="80"/>
  <c r="X16" i="80" s="1"/>
  <c r="E16" i="80"/>
  <c r="F16" i="80"/>
  <c r="G16" i="80"/>
  <c r="H16" i="80"/>
  <c r="I16" i="80"/>
  <c r="J16" i="80"/>
  <c r="K16" i="80"/>
  <c r="L16" i="80"/>
  <c r="M16" i="80"/>
  <c r="N16" i="80"/>
  <c r="O16" i="80"/>
  <c r="P16" i="80"/>
  <c r="Q16" i="80"/>
  <c r="R16" i="80"/>
  <c r="S16" i="80"/>
  <c r="T16" i="80"/>
  <c r="U16" i="80"/>
  <c r="V16" i="80"/>
  <c r="W16" i="80"/>
  <c r="D17" i="80"/>
  <c r="E17" i="80"/>
  <c r="F17" i="80"/>
  <c r="G17" i="80"/>
  <c r="H17" i="80"/>
  <c r="I17" i="80"/>
  <c r="J17" i="80"/>
  <c r="K17" i="80"/>
  <c r="X17" i="80" s="1"/>
  <c r="L17" i="80"/>
  <c r="M17" i="80"/>
  <c r="N17" i="80"/>
  <c r="O17" i="80"/>
  <c r="P17" i="80"/>
  <c r="Q17" i="80"/>
  <c r="R17" i="80"/>
  <c r="S17" i="80"/>
  <c r="T17" i="80"/>
  <c r="U17" i="80"/>
  <c r="V17" i="80"/>
  <c r="W17" i="80"/>
  <c r="D18" i="80"/>
  <c r="E18" i="80"/>
  <c r="F18" i="80"/>
  <c r="G18" i="80"/>
  <c r="X18" i="80" s="1"/>
  <c r="H18" i="80"/>
  <c r="I18" i="80"/>
  <c r="J18" i="80"/>
  <c r="K18" i="80"/>
  <c r="L18" i="80"/>
  <c r="M18" i="80"/>
  <c r="N18" i="80"/>
  <c r="O18" i="80"/>
  <c r="P18" i="80"/>
  <c r="Q18" i="80"/>
  <c r="R18" i="80"/>
  <c r="S18" i="80"/>
  <c r="T18" i="80"/>
  <c r="U18" i="80"/>
  <c r="V18" i="80"/>
  <c r="W18" i="80"/>
  <c r="D19" i="80"/>
  <c r="E19" i="80"/>
  <c r="X19" i="80" s="1"/>
  <c r="F19" i="80"/>
  <c r="G19" i="80"/>
  <c r="H19" i="80"/>
  <c r="I19" i="80"/>
  <c r="J19" i="80"/>
  <c r="K19" i="80"/>
  <c r="L19" i="80"/>
  <c r="M19" i="80"/>
  <c r="N19" i="80"/>
  <c r="O19" i="80"/>
  <c r="P19" i="80"/>
  <c r="Q19" i="80"/>
  <c r="R19" i="80"/>
  <c r="S19" i="80"/>
  <c r="T19" i="80"/>
  <c r="U19" i="80"/>
  <c r="V19" i="80"/>
  <c r="W19" i="80"/>
  <c r="D20" i="80"/>
  <c r="E20" i="80"/>
  <c r="F20" i="80"/>
  <c r="G20" i="80"/>
  <c r="H20" i="80"/>
  <c r="I20" i="80"/>
  <c r="J20" i="80"/>
  <c r="K20" i="80"/>
  <c r="L20" i="80"/>
  <c r="M20" i="80"/>
  <c r="N20" i="80"/>
  <c r="O20" i="80"/>
  <c r="X20" i="80" s="1"/>
  <c r="P20" i="80"/>
  <c r="Q20" i="80"/>
  <c r="R20" i="80"/>
  <c r="S20" i="80"/>
  <c r="T20" i="80"/>
  <c r="U20" i="80"/>
  <c r="V20" i="80"/>
  <c r="W20" i="80"/>
  <c r="D21" i="80"/>
  <c r="E21" i="80"/>
  <c r="F21" i="80"/>
  <c r="G21" i="80"/>
  <c r="H21" i="80"/>
  <c r="I21" i="80"/>
  <c r="J21" i="80"/>
  <c r="K21" i="80"/>
  <c r="X21" i="80" s="1"/>
  <c r="L21" i="80"/>
  <c r="M21" i="80"/>
  <c r="N21" i="80"/>
  <c r="O21" i="80"/>
  <c r="P21" i="80"/>
  <c r="Q21" i="80"/>
  <c r="R21" i="80"/>
  <c r="S21" i="80"/>
  <c r="T21" i="80"/>
  <c r="U21" i="80"/>
  <c r="V21" i="80"/>
  <c r="W21" i="80"/>
  <c r="E6" i="80"/>
  <c r="F6" i="80"/>
  <c r="G6" i="80"/>
  <c r="H6" i="80"/>
  <c r="I6" i="80"/>
  <c r="J6" i="80"/>
  <c r="K6" i="80"/>
  <c r="L6" i="80"/>
  <c r="M6" i="80"/>
  <c r="N6" i="80"/>
  <c r="O6" i="80"/>
  <c r="P6" i="80"/>
  <c r="Q6" i="80"/>
  <c r="R6" i="80"/>
  <c r="S6" i="80"/>
  <c r="T6" i="80"/>
  <c r="T22" i="80" s="1"/>
  <c r="U6" i="80"/>
  <c r="V6" i="80"/>
  <c r="W6" i="80"/>
  <c r="S42" i="80"/>
  <c r="O42" i="80"/>
  <c r="K42" i="80"/>
  <c r="W42" i="80"/>
  <c r="X35" i="80"/>
  <c r="D26" i="78"/>
  <c r="D6" i="78"/>
  <c r="D27" i="78"/>
  <c r="E27" i="78"/>
  <c r="F27" i="78"/>
  <c r="G27" i="78"/>
  <c r="H27" i="78"/>
  <c r="I27" i="78"/>
  <c r="J27" i="78"/>
  <c r="K27" i="78"/>
  <c r="L27" i="78"/>
  <c r="M27" i="78"/>
  <c r="N27" i="78"/>
  <c r="O27" i="78"/>
  <c r="P27" i="78"/>
  <c r="Q27" i="78"/>
  <c r="R27" i="78"/>
  <c r="S27" i="78"/>
  <c r="X27" i="78" s="1"/>
  <c r="T27" i="78"/>
  <c r="U27" i="78"/>
  <c r="V27" i="78"/>
  <c r="W27" i="78"/>
  <c r="D28" i="78"/>
  <c r="E28" i="78"/>
  <c r="F28" i="78"/>
  <c r="G28" i="78"/>
  <c r="H28" i="78"/>
  <c r="I28" i="78"/>
  <c r="J28" i="78"/>
  <c r="K28" i="78"/>
  <c r="L28" i="78"/>
  <c r="M28" i="78"/>
  <c r="N28" i="78"/>
  <c r="O28" i="78"/>
  <c r="O42" i="78" s="1"/>
  <c r="P28" i="78"/>
  <c r="Q28" i="78"/>
  <c r="R28" i="78"/>
  <c r="S28" i="78"/>
  <c r="T28" i="78"/>
  <c r="U28" i="78"/>
  <c r="V28" i="78"/>
  <c r="W28" i="78"/>
  <c r="D29" i="78"/>
  <c r="E29" i="78"/>
  <c r="F29" i="78"/>
  <c r="G29" i="78"/>
  <c r="H29" i="78"/>
  <c r="I29" i="78"/>
  <c r="J29" i="78"/>
  <c r="K29" i="78"/>
  <c r="K42" i="78" s="1"/>
  <c r="L29" i="78"/>
  <c r="M29" i="78"/>
  <c r="N29" i="78"/>
  <c r="O29" i="78"/>
  <c r="P29" i="78"/>
  <c r="Q29" i="78"/>
  <c r="R29" i="78"/>
  <c r="S29" i="78"/>
  <c r="T29" i="78"/>
  <c r="U29" i="78"/>
  <c r="V29" i="78"/>
  <c r="W29" i="78"/>
  <c r="D30" i="78"/>
  <c r="E30" i="78"/>
  <c r="F30" i="78"/>
  <c r="G30" i="78"/>
  <c r="X30" i="78" s="1"/>
  <c r="H30" i="78"/>
  <c r="I30" i="78"/>
  <c r="J30" i="78"/>
  <c r="K30" i="78"/>
  <c r="L30" i="78"/>
  <c r="M30" i="78"/>
  <c r="N30" i="78"/>
  <c r="O30" i="78"/>
  <c r="P30" i="78"/>
  <c r="Q30" i="78"/>
  <c r="R30" i="78"/>
  <c r="S30" i="78"/>
  <c r="T30" i="78"/>
  <c r="U30" i="78"/>
  <c r="V30" i="78"/>
  <c r="W30" i="78"/>
  <c r="W42" i="78" s="1"/>
  <c r="D31" i="78"/>
  <c r="E31" i="78"/>
  <c r="F31" i="78"/>
  <c r="G31" i="78"/>
  <c r="H31" i="78"/>
  <c r="I31" i="78"/>
  <c r="J31" i="78"/>
  <c r="K31" i="78"/>
  <c r="L31" i="78"/>
  <c r="M31" i="78"/>
  <c r="N31" i="78"/>
  <c r="O31" i="78"/>
  <c r="P31" i="78"/>
  <c r="Q31" i="78"/>
  <c r="R31" i="78"/>
  <c r="S31" i="78"/>
  <c r="X31" i="78" s="1"/>
  <c r="T31" i="78"/>
  <c r="U31" i="78"/>
  <c r="V31" i="78"/>
  <c r="W31" i="78"/>
  <c r="D32" i="78"/>
  <c r="E32" i="78"/>
  <c r="F32" i="78"/>
  <c r="G32" i="78"/>
  <c r="H32" i="78"/>
  <c r="I32" i="78"/>
  <c r="J32" i="78"/>
  <c r="K32" i="78"/>
  <c r="L32" i="78"/>
  <c r="M32" i="78"/>
  <c r="N32" i="78"/>
  <c r="O32" i="78"/>
  <c r="X32" i="78" s="1"/>
  <c r="P32" i="78"/>
  <c r="Q32" i="78"/>
  <c r="R32" i="78"/>
  <c r="S32" i="78"/>
  <c r="T32" i="78"/>
  <c r="U32" i="78"/>
  <c r="V32" i="78"/>
  <c r="W32" i="78"/>
  <c r="D33" i="78"/>
  <c r="E33" i="78"/>
  <c r="F33" i="78"/>
  <c r="G33" i="78"/>
  <c r="H33" i="78"/>
  <c r="I33" i="78"/>
  <c r="J33" i="78"/>
  <c r="K33" i="78"/>
  <c r="X33" i="78" s="1"/>
  <c r="L33" i="78"/>
  <c r="M33" i="78"/>
  <c r="N33" i="78"/>
  <c r="O33" i="78"/>
  <c r="P33" i="78"/>
  <c r="Q33" i="78"/>
  <c r="R33" i="78"/>
  <c r="S33" i="78"/>
  <c r="T33" i="78"/>
  <c r="U33" i="78"/>
  <c r="V33" i="78"/>
  <c r="W33" i="78"/>
  <c r="D34" i="78"/>
  <c r="E34" i="78"/>
  <c r="F34" i="78"/>
  <c r="G34" i="78"/>
  <c r="X34" i="78" s="1"/>
  <c r="H34" i="78"/>
  <c r="I34" i="78"/>
  <c r="J34" i="78"/>
  <c r="K34" i="78"/>
  <c r="L34" i="78"/>
  <c r="M34" i="78"/>
  <c r="N34" i="78"/>
  <c r="O34" i="78"/>
  <c r="P34" i="78"/>
  <c r="Q34" i="78"/>
  <c r="R34" i="78"/>
  <c r="S34" i="78"/>
  <c r="T34" i="78"/>
  <c r="U34" i="78"/>
  <c r="V34" i="78"/>
  <c r="W34" i="78"/>
  <c r="D35" i="78"/>
  <c r="E35" i="78"/>
  <c r="F35" i="78"/>
  <c r="G35" i="78"/>
  <c r="H35" i="78"/>
  <c r="I35" i="78"/>
  <c r="J35" i="78"/>
  <c r="K35" i="78"/>
  <c r="L35" i="78"/>
  <c r="M35" i="78"/>
  <c r="N35" i="78"/>
  <c r="O35" i="78"/>
  <c r="P35" i="78"/>
  <c r="Q35" i="78"/>
  <c r="R35" i="78"/>
  <c r="S35" i="78"/>
  <c r="X35" i="78" s="1"/>
  <c r="T35" i="78"/>
  <c r="U35" i="78"/>
  <c r="V35" i="78"/>
  <c r="W35" i="78"/>
  <c r="D36" i="78"/>
  <c r="E36" i="78"/>
  <c r="F36" i="78"/>
  <c r="G36" i="78"/>
  <c r="H36" i="78"/>
  <c r="I36" i="78"/>
  <c r="J36" i="78"/>
  <c r="K36" i="78"/>
  <c r="L36" i="78"/>
  <c r="M36" i="78"/>
  <c r="N36" i="78"/>
  <c r="O36" i="78"/>
  <c r="X36" i="78" s="1"/>
  <c r="P36" i="78"/>
  <c r="Q36" i="78"/>
  <c r="R36" i="78"/>
  <c r="S36" i="78"/>
  <c r="T36" i="78"/>
  <c r="U36" i="78"/>
  <c r="V36" i="78"/>
  <c r="W36" i="78"/>
  <c r="D37" i="78"/>
  <c r="E37" i="78"/>
  <c r="F37" i="78"/>
  <c r="G37" i="78"/>
  <c r="H37" i="78"/>
  <c r="I37" i="78"/>
  <c r="J37" i="78"/>
  <c r="K37" i="78"/>
  <c r="L37" i="78"/>
  <c r="M37" i="78"/>
  <c r="N37" i="78"/>
  <c r="O37" i="78"/>
  <c r="P37" i="78"/>
  <c r="Q37" i="78"/>
  <c r="R37" i="78"/>
  <c r="S37" i="78"/>
  <c r="T37" i="78"/>
  <c r="U37" i="78"/>
  <c r="V37" i="78"/>
  <c r="W37" i="78"/>
  <c r="D38" i="78"/>
  <c r="E38" i="78"/>
  <c r="F38" i="78"/>
  <c r="G38" i="78"/>
  <c r="X38" i="78" s="1"/>
  <c r="H38" i="78"/>
  <c r="I38" i="78"/>
  <c r="J38" i="78"/>
  <c r="K38" i="78"/>
  <c r="L38" i="78"/>
  <c r="M38" i="78"/>
  <c r="N38" i="78"/>
  <c r="O38" i="78"/>
  <c r="P38" i="78"/>
  <c r="Q38" i="78"/>
  <c r="R38" i="78"/>
  <c r="S38" i="78"/>
  <c r="T38" i="78"/>
  <c r="U38" i="78"/>
  <c r="V38" i="78"/>
  <c r="W38" i="78"/>
  <c r="D39" i="78"/>
  <c r="E39" i="78"/>
  <c r="F39" i="78"/>
  <c r="G39" i="78"/>
  <c r="H39" i="78"/>
  <c r="I39" i="78"/>
  <c r="J39" i="78"/>
  <c r="K39" i="78"/>
  <c r="L39" i="78"/>
  <c r="M39" i="78"/>
  <c r="N39" i="78"/>
  <c r="O39" i="78"/>
  <c r="P39" i="78"/>
  <c r="Q39" i="78"/>
  <c r="R39" i="78"/>
  <c r="S39" i="78"/>
  <c r="X39" i="78" s="1"/>
  <c r="T39" i="78"/>
  <c r="U39" i="78"/>
  <c r="V39" i="78"/>
  <c r="W39" i="78"/>
  <c r="D40" i="78"/>
  <c r="E40" i="78"/>
  <c r="F40" i="78"/>
  <c r="G40" i="78"/>
  <c r="H40" i="78"/>
  <c r="I40" i="78"/>
  <c r="J40" i="78"/>
  <c r="K40" i="78"/>
  <c r="L40" i="78"/>
  <c r="M40" i="78"/>
  <c r="N40" i="78"/>
  <c r="O40" i="78"/>
  <c r="X40" i="78" s="1"/>
  <c r="P40" i="78"/>
  <c r="Q40" i="78"/>
  <c r="R40" i="78"/>
  <c r="S40" i="78"/>
  <c r="T40" i="78"/>
  <c r="U40" i="78"/>
  <c r="V40" i="78"/>
  <c r="W40" i="78"/>
  <c r="D41" i="78"/>
  <c r="E41" i="78"/>
  <c r="F41" i="78"/>
  <c r="G41" i="78"/>
  <c r="H41" i="78"/>
  <c r="I41" i="78"/>
  <c r="J41" i="78"/>
  <c r="K41" i="78"/>
  <c r="X41" i="78" s="1"/>
  <c r="L41" i="78"/>
  <c r="M41" i="78"/>
  <c r="N41" i="78"/>
  <c r="O41" i="78"/>
  <c r="P41" i="78"/>
  <c r="Q41" i="78"/>
  <c r="R41" i="78"/>
  <c r="S41" i="78"/>
  <c r="T41" i="78"/>
  <c r="U41" i="78"/>
  <c r="V41" i="78"/>
  <c r="W41" i="78"/>
  <c r="E26" i="78"/>
  <c r="F26" i="78"/>
  <c r="G26" i="78"/>
  <c r="H26" i="78"/>
  <c r="I26" i="78"/>
  <c r="J26" i="78"/>
  <c r="K26" i="78"/>
  <c r="L26" i="78"/>
  <c r="M26" i="78"/>
  <c r="N26" i="78"/>
  <c r="O26" i="78"/>
  <c r="P26" i="78"/>
  <c r="Q26" i="78"/>
  <c r="R26" i="78"/>
  <c r="S26" i="78"/>
  <c r="T26" i="78"/>
  <c r="T42" i="78" s="1"/>
  <c r="U26" i="78"/>
  <c r="V26" i="78"/>
  <c r="W26" i="78"/>
  <c r="D26" i="77"/>
  <c r="D7" i="78"/>
  <c r="E7" i="78"/>
  <c r="F7" i="78"/>
  <c r="G7" i="78"/>
  <c r="H7" i="78"/>
  <c r="I7" i="78"/>
  <c r="J7" i="78"/>
  <c r="K7" i="78"/>
  <c r="L7" i="78"/>
  <c r="M7" i="78"/>
  <c r="N7" i="78"/>
  <c r="O7" i="78"/>
  <c r="P7" i="78"/>
  <c r="Q7" i="78"/>
  <c r="R7" i="78"/>
  <c r="S7" i="78"/>
  <c r="X7" i="78" s="1"/>
  <c r="T7" i="78"/>
  <c r="U7" i="78"/>
  <c r="V7" i="78"/>
  <c r="W7" i="78"/>
  <c r="D8" i="78"/>
  <c r="E8" i="78"/>
  <c r="F8" i="78"/>
  <c r="G8" i="78"/>
  <c r="H8" i="78"/>
  <c r="I8" i="78"/>
  <c r="J8" i="78"/>
  <c r="K8" i="78"/>
  <c r="L8" i="78"/>
  <c r="M8" i="78"/>
  <c r="N8" i="78"/>
  <c r="O8" i="78"/>
  <c r="O22" i="78" s="1"/>
  <c r="P8" i="78"/>
  <c r="Q8" i="78"/>
  <c r="R8" i="78"/>
  <c r="S8" i="78"/>
  <c r="T8" i="78"/>
  <c r="U8" i="78"/>
  <c r="V8" i="78"/>
  <c r="W8" i="78"/>
  <c r="D9" i="78"/>
  <c r="E9" i="78"/>
  <c r="F9" i="78"/>
  <c r="G9" i="78"/>
  <c r="H9" i="78"/>
  <c r="I9" i="78"/>
  <c r="J9" i="78"/>
  <c r="K9" i="78"/>
  <c r="K22" i="78" s="1"/>
  <c r="L9" i="78"/>
  <c r="M9" i="78"/>
  <c r="N9" i="78"/>
  <c r="O9" i="78"/>
  <c r="P9" i="78"/>
  <c r="Q9" i="78"/>
  <c r="R9" i="78"/>
  <c r="S9" i="78"/>
  <c r="T9" i="78"/>
  <c r="U9" i="78"/>
  <c r="V9" i="78"/>
  <c r="W9" i="78"/>
  <c r="D10" i="78"/>
  <c r="E10" i="78"/>
  <c r="F10" i="78"/>
  <c r="G10" i="78"/>
  <c r="X10" i="78" s="1"/>
  <c r="H10" i="78"/>
  <c r="I10" i="78"/>
  <c r="J10" i="78"/>
  <c r="K10" i="78"/>
  <c r="L10" i="78"/>
  <c r="M10" i="78"/>
  <c r="N10" i="78"/>
  <c r="O10" i="78"/>
  <c r="P10" i="78"/>
  <c r="Q10" i="78"/>
  <c r="R10" i="78"/>
  <c r="S10" i="78"/>
  <c r="T10" i="78"/>
  <c r="U10" i="78"/>
  <c r="V10" i="78"/>
  <c r="W10" i="78"/>
  <c r="W22" i="78" s="1"/>
  <c r="D11" i="78"/>
  <c r="E11" i="78"/>
  <c r="F11" i="78"/>
  <c r="G11" i="78"/>
  <c r="H11" i="78"/>
  <c r="I11" i="78"/>
  <c r="J11" i="78"/>
  <c r="K11" i="78"/>
  <c r="L11" i="78"/>
  <c r="M11" i="78"/>
  <c r="N11" i="78"/>
  <c r="O11" i="78"/>
  <c r="P11" i="78"/>
  <c r="Q11" i="78"/>
  <c r="R11" i="78"/>
  <c r="S11" i="78"/>
  <c r="X11" i="78" s="1"/>
  <c r="T11" i="78"/>
  <c r="U11" i="78"/>
  <c r="V11" i="78"/>
  <c r="W11" i="78"/>
  <c r="D12" i="78"/>
  <c r="E12" i="78"/>
  <c r="F12" i="78"/>
  <c r="G12" i="78"/>
  <c r="H12" i="78"/>
  <c r="I12" i="78"/>
  <c r="J12" i="78"/>
  <c r="K12" i="78"/>
  <c r="L12" i="78"/>
  <c r="M12" i="78"/>
  <c r="N12" i="78"/>
  <c r="O12" i="78"/>
  <c r="X12" i="78" s="1"/>
  <c r="P12" i="78"/>
  <c r="Q12" i="78"/>
  <c r="R12" i="78"/>
  <c r="S12" i="78"/>
  <c r="T12" i="78"/>
  <c r="U12" i="78"/>
  <c r="V12" i="78"/>
  <c r="W12" i="78"/>
  <c r="D13" i="78"/>
  <c r="E13" i="78"/>
  <c r="F13" i="78"/>
  <c r="G13" i="78"/>
  <c r="H13" i="78"/>
  <c r="I13" i="78"/>
  <c r="J13" i="78"/>
  <c r="K13" i="78"/>
  <c r="X13" i="78" s="1"/>
  <c r="L13" i="78"/>
  <c r="M13" i="78"/>
  <c r="N13" i="78"/>
  <c r="O13" i="78"/>
  <c r="P13" i="78"/>
  <c r="Q13" i="78"/>
  <c r="R13" i="78"/>
  <c r="S13" i="78"/>
  <c r="T13" i="78"/>
  <c r="U13" i="78"/>
  <c r="V13" i="78"/>
  <c r="W13" i="78"/>
  <c r="D14" i="78"/>
  <c r="E14" i="78"/>
  <c r="F14" i="78"/>
  <c r="G14" i="78"/>
  <c r="X14" i="78" s="1"/>
  <c r="H14" i="78"/>
  <c r="I14" i="78"/>
  <c r="J14" i="78"/>
  <c r="K14" i="78"/>
  <c r="L14" i="78"/>
  <c r="M14" i="78"/>
  <c r="N14" i="78"/>
  <c r="O14" i="78"/>
  <c r="P14" i="78"/>
  <c r="Q14" i="78"/>
  <c r="R14" i="78"/>
  <c r="S14" i="78"/>
  <c r="T14" i="78"/>
  <c r="U14" i="78"/>
  <c r="V14" i="78"/>
  <c r="W14" i="78"/>
  <c r="D15" i="78"/>
  <c r="E15" i="78"/>
  <c r="F15" i="78"/>
  <c r="G15" i="78"/>
  <c r="H15" i="78"/>
  <c r="I15" i="78"/>
  <c r="J15" i="78"/>
  <c r="K15" i="78"/>
  <c r="L15" i="78"/>
  <c r="M15" i="78"/>
  <c r="N15" i="78"/>
  <c r="O15" i="78"/>
  <c r="P15" i="78"/>
  <c r="Q15" i="78"/>
  <c r="R15" i="78"/>
  <c r="S15" i="78"/>
  <c r="X15" i="78" s="1"/>
  <c r="T15" i="78"/>
  <c r="U15" i="78"/>
  <c r="V15" i="78"/>
  <c r="W15" i="78"/>
  <c r="D16" i="78"/>
  <c r="E16" i="78"/>
  <c r="F16" i="78"/>
  <c r="G16" i="78"/>
  <c r="H16" i="78"/>
  <c r="I16" i="78"/>
  <c r="J16" i="78"/>
  <c r="K16" i="78"/>
  <c r="L16" i="78"/>
  <c r="M16" i="78"/>
  <c r="N16" i="78"/>
  <c r="O16" i="78"/>
  <c r="X16" i="78" s="1"/>
  <c r="P16" i="78"/>
  <c r="Q16" i="78"/>
  <c r="R16" i="78"/>
  <c r="S16" i="78"/>
  <c r="T16" i="78"/>
  <c r="U16" i="78"/>
  <c r="V16" i="78"/>
  <c r="W16" i="78"/>
  <c r="D17" i="78"/>
  <c r="E17" i="78"/>
  <c r="F17" i="78"/>
  <c r="G17" i="78"/>
  <c r="H17" i="78"/>
  <c r="I17" i="78"/>
  <c r="J17" i="78"/>
  <c r="K17" i="78"/>
  <c r="L17" i="78"/>
  <c r="M17" i="78"/>
  <c r="N17" i="78"/>
  <c r="O17" i="78"/>
  <c r="P17" i="78"/>
  <c r="Q17" i="78"/>
  <c r="R17" i="78"/>
  <c r="S17" i="78"/>
  <c r="T17" i="78"/>
  <c r="U17" i="78"/>
  <c r="V17" i="78"/>
  <c r="W17" i="78"/>
  <c r="D18" i="78"/>
  <c r="E18" i="78"/>
  <c r="F18" i="78"/>
  <c r="G18" i="78"/>
  <c r="X18" i="78" s="1"/>
  <c r="H18" i="78"/>
  <c r="I18" i="78"/>
  <c r="J18" i="78"/>
  <c r="K18" i="78"/>
  <c r="L18" i="78"/>
  <c r="M18" i="78"/>
  <c r="N18" i="78"/>
  <c r="O18" i="78"/>
  <c r="P18" i="78"/>
  <c r="Q18" i="78"/>
  <c r="R18" i="78"/>
  <c r="S18" i="78"/>
  <c r="T18" i="78"/>
  <c r="U18" i="78"/>
  <c r="V18" i="78"/>
  <c r="W18" i="78"/>
  <c r="D19" i="78"/>
  <c r="E19" i="78"/>
  <c r="F19" i="78"/>
  <c r="G19" i="78"/>
  <c r="H19" i="78"/>
  <c r="I19" i="78"/>
  <c r="J19" i="78"/>
  <c r="K19" i="78"/>
  <c r="L19" i="78"/>
  <c r="M19" i="78"/>
  <c r="N19" i="78"/>
  <c r="O19" i="78"/>
  <c r="P19" i="78"/>
  <c r="Q19" i="78"/>
  <c r="R19" i="78"/>
  <c r="S19" i="78"/>
  <c r="X19" i="78" s="1"/>
  <c r="T19" i="78"/>
  <c r="U19" i="78"/>
  <c r="V19" i="78"/>
  <c r="W19" i="78"/>
  <c r="D20" i="78"/>
  <c r="E20" i="78"/>
  <c r="F20" i="78"/>
  <c r="G20" i="78"/>
  <c r="H20" i="78"/>
  <c r="I20" i="78"/>
  <c r="J20" i="78"/>
  <c r="K20" i="78"/>
  <c r="L20" i="78"/>
  <c r="M20" i="78"/>
  <c r="N20" i="78"/>
  <c r="O20" i="78"/>
  <c r="X20" i="78" s="1"/>
  <c r="P20" i="78"/>
  <c r="Q20" i="78"/>
  <c r="R20" i="78"/>
  <c r="S20" i="78"/>
  <c r="T20" i="78"/>
  <c r="U20" i="78"/>
  <c r="V20" i="78"/>
  <c r="W20" i="78"/>
  <c r="D21" i="78"/>
  <c r="E21" i="78"/>
  <c r="F21" i="78"/>
  <c r="G21" i="78"/>
  <c r="H21" i="78"/>
  <c r="I21" i="78"/>
  <c r="J21" i="78"/>
  <c r="K21" i="78"/>
  <c r="X21" i="78" s="1"/>
  <c r="L21" i="78"/>
  <c r="M21" i="78"/>
  <c r="N21" i="78"/>
  <c r="O21" i="78"/>
  <c r="P21" i="78"/>
  <c r="Q21" i="78"/>
  <c r="R21" i="78"/>
  <c r="S21" i="78"/>
  <c r="T21" i="78"/>
  <c r="U21" i="78"/>
  <c r="V21" i="78"/>
  <c r="W21" i="78"/>
  <c r="E6" i="78"/>
  <c r="F6" i="78"/>
  <c r="G6" i="78"/>
  <c r="H6" i="78"/>
  <c r="I6" i="78"/>
  <c r="J6" i="78"/>
  <c r="K6" i="78"/>
  <c r="L6" i="78"/>
  <c r="M6" i="78"/>
  <c r="N6" i="78"/>
  <c r="O6" i="78"/>
  <c r="P6" i="78"/>
  <c r="Q6" i="78"/>
  <c r="R6" i="78"/>
  <c r="S6" i="78"/>
  <c r="T6" i="78"/>
  <c r="T22" i="78" s="1"/>
  <c r="U6" i="78"/>
  <c r="V6" i="78"/>
  <c r="W6" i="78"/>
  <c r="D6" i="77"/>
  <c r="D27" i="77"/>
  <c r="E27" i="77"/>
  <c r="F27" i="77"/>
  <c r="G27" i="77"/>
  <c r="H27" i="77"/>
  <c r="I27" i="77"/>
  <c r="J27" i="77"/>
  <c r="K27" i="77"/>
  <c r="L27" i="77"/>
  <c r="M27" i="77"/>
  <c r="N27" i="77"/>
  <c r="O27" i="77"/>
  <c r="P27" i="77"/>
  <c r="Q27" i="77"/>
  <c r="R27" i="77"/>
  <c r="S27" i="77"/>
  <c r="X27" i="77" s="1"/>
  <c r="T27" i="77"/>
  <c r="U27" i="77"/>
  <c r="V27" i="77"/>
  <c r="W27" i="77"/>
  <c r="D28" i="77"/>
  <c r="E28" i="77"/>
  <c r="F28" i="77"/>
  <c r="G28" i="77"/>
  <c r="H28" i="77"/>
  <c r="I28" i="77"/>
  <c r="J28" i="77"/>
  <c r="K28" i="77"/>
  <c r="L28" i="77"/>
  <c r="M28" i="77"/>
  <c r="N28" i="77"/>
  <c r="O28" i="77"/>
  <c r="X28" i="77" s="1"/>
  <c r="P28" i="77"/>
  <c r="Q28" i="77"/>
  <c r="R28" i="77"/>
  <c r="S28" i="77"/>
  <c r="T28" i="77"/>
  <c r="U28" i="77"/>
  <c r="V28" i="77"/>
  <c r="W28" i="77"/>
  <c r="D29" i="77"/>
  <c r="E29" i="77"/>
  <c r="F29" i="77"/>
  <c r="G29" i="77"/>
  <c r="H29" i="77"/>
  <c r="I29" i="77"/>
  <c r="J29" i="77"/>
  <c r="K29" i="77"/>
  <c r="X29" i="77" s="1"/>
  <c r="L29" i="77"/>
  <c r="M29" i="77"/>
  <c r="N29" i="77"/>
  <c r="O29" i="77"/>
  <c r="P29" i="77"/>
  <c r="Q29" i="77"/>
  <c r="R29" i="77"/>
  <c r="S29" i="77"/>
  <c r="T29" i="77"/>
  <c r="U29" i="77"/>
  <c r="V29" i="77"/>
  <c r="W29" i="77"/>
  <c r="D30" i="77"/>
  <c r="E30" i="77"/>
  <c r="F30" i="77"/>
  <c r="G30" i="77"/>
  <c r="G42" i="77" s="1"/>
  <c r="H30" i="77"/>
  <c r="I30" i="77"/>
  <c r="J30" i="77"/>
  <c r="K30" i="77"/>
  <c r="L30" i="77"/>
  <c r="M30" i="77"/>
  <c r="N30" i="77"/>
  <c r="O30" i="77"/>
  <c r="P30" i="77"/>
  <c r="Q30" i="77"/>
  <c r="R30" i="77"/>
  <c r="S30" i="77"/>
  <c r="T30" i="77"/>
  <c r="U30" i="77"/>
  <c r="V30" i="77"/>
  <c r="W30" i="77"/>
  <c r="W42" i="77" s="1"/>
  <c r="D31" i="77"/>
  <c r="E31" i="77"/>
  <c r="F31" i="77"/>
  <c r="G31" i="77"/>
  <c r="H31" i="77"/>
  <c r="I31" i="77"/>
  <c r="J31" i="77"/>
  <c r="K31" i="77"/>
  <c r="L31" i="77"/>
  <c r="M31" i="77"/>
  <c r="N31" i="77"/>
  <c r="O31" i="77"/>
  <c r="P31" i="77"/>
  <c r="Q31" i="77"/>
  <c r="R31" i="77"/>
  <c r="S31" i="77"/>
  <c r="X31" i="77" s="1"/>
  <c r="T31" i="77"/>
  <c r="U31" i="77"/>
  <c r="V31" i="77"/>
  <c r="W31" i="77"/>
  <c r="D32" i="77"/>
  <c r="E32" i="77"/>
  <c r="F32" i="77"/>
  <c r="G32" i="77"/>
  <c r="H32" i="77"/>
  <c r="I32" i="77"/>
  <c r="J32" i="77"/>
  <c r="K32" i="77"/>
  <c r="L32" i="77"/>
  <c r="M32" i="77"/>
  <c r="N32" i="77"/>
  <c r="O32" i="77"/>
  <c r="X32" i="77" s="1"/>
  <c r="P32" i="77"/>
  <c r="Q32" i="77"/>
  <c r="R32" i="77"/>
  <c r="S32" i="77"/>
  <c r="T32" i="77"/>
  <c r="U32" i="77"/>
  <c r="V32" i="77"/>
  <c r="W32" i="77"/>
  <c r="D33" i="77"/>
  <c r="E33" i="77"/>
  <c r="F33" i="77"/>
  <c r="G33" i="77"/>
  <c r="H33" i="77"/>
  <c r="I33" i="77"/>
  <c r="J33" i="77"/>
  <c r="K33" i="77"/>
  <c r="X33" i="77" s="1"/>
  <c r="L33" i="77"/>
  <c r="M33" i="77"/>
  <c r="N33" i="77"/>
  <c r="O33" i="77"/>
  <c r="P33" i="77"/>
  <c r="Q33" i="77"/>
  <c r="R33" i="77"/>
  <c r="S33" i="77"/>
  <c r="T33" i="77"/>
  <c r="U33" i="77"/>
  <c r="V33" i="77"/>
  <c r="W33" i="77"/>
  <c r="D34" i="77"/>
  <c r="E34" i="77"/>
  <c r="F34" i="77"/>
  <c r="G34" i="77"/>
  <c r="X34" i="77" s="1"/>
  <c r="H34" i="77"/>
  <c r="I34" i="77"/>
  <c r="J34" i="77"/>
  <c r="K34" i="77"/>
  <c r="L34" i="77"/>
  <c r="M34" i="77"/>
  <c r="N34" i="77"/>
  <c r="O34" i="77"/>
  <c r="P34" i="77"/>
  <c r="Q34" i="77"/>
  <c r="R34" i="77"/>
  <c r="S34" i="77"/>
  <c r="T34" i="77"/>
  <c r="U34" i="77"/>
  <c r="V34" i="77"/>
  <c r="W34" i="77"/>
  <c r="D35" i="77"/>
  <c r="E35" i="77"/>
  <c r="F35" i="77"/>
  <c r="G35" i="77"/>
  <c r="H35" i="77"/>
  <c r="I35" i="77"/>
  <c r="J35" i="77"/>
  <c r="K35" i="77"/>
  <c r="L35" i="77"/>
  <c r="M35" i="77"/>
  <c r="N35" i="77"/>
  <c r="O35" i="77"/>
  <c r="P35" i="77"/>
  <c r="Q35" i="77"/>
  <c r="R35" i="77"/>
  <c r="S35" i="77"/>
  <c r="X35" i="77" s="1"/>
  <c r="T35" i="77"/>
  <c r="U35" i="77"/>
  <c r="V35" i="77"/>
  <c r="W35" i="77"/>
  <c r="D36" i="77"/>
  <c r="E36" i="77"/>
  <c r="F36" i="77"/>
  <c r="G36" i="77"/>
  <c r="H36" i="77"/>
  <c r="I36" i="77"/>
  <c r="J36" i="77"/>
  <c r="K36" i="77"/>
  <c r="L36" i="77"/>
  <c r="M36" i="77"/>
  <c r="N36" i="77"/>
  <c r="O36" i="77"/>
  <c r="X36" i="77" s="1"/>
  <c r="P36" i="77"/>
  <c r="Q36" i="77"/>
  <c r="R36" i="77"/>
  <c r="S36" i="77"/>
  <c r="T36" i="77"/>
  <c r="U36" i="77"/>
  <c r="V36" i="77"/>
  <c r="W36" i="77"/>
  <c r="D37" i="77"/>
  <c r="E37" i="77"/>
  <c r="F37" i="77"/>
  <c r="G37" i="77"/>
  <c r="H37" i="77"/>
  <c r="I37" i="77"/>
  <c r="J37" i="77"/>
  <c r="K37" i="77"/>
  <c r="X37" i="77" s="1"/>
  <c r="L37" i="77"/>
  <c r="M37" i="77"/>
  <c r="N37" i="77"/>
  <c r="O37" i="77"/>
  <c r="P37" i="77"/>
  <c r="Q37" i="77"/>
  <c r="R37" i="77"/>
  <c r="S37" i="77"/>
  <c r="T37" i="77"/>
  <c r="U37" i="77"/>
  <c r="V37" i="77"/>
  <c r="W37" i="77"/>
  <c r="D38" i="77"/>
  <c r="E38" i="77"/>
  <c r="F38" i="77"/>
  <c r="G38" i="77"/>
  <c r="X38" i="77" s="1"/>
  <c r="H38" i="77"/>
  <c r="I38" i="77"/>
  <c r="J38" i="77"/>
  <c r="K38" i="77"/>
  <c r="L38" i="77"/>
  <c r="M38" i="77"/>
  <c r="N38" i="77"/>
  <c r="O38" i="77"/>
  <c r="P38" i="77"/>
  <c r="Q38" i="77"/>
  <c r="R38" i="77"/>
  <c r="S38" i="77"/>
  <c r="T38" i="77"/>
  <c r="U38" i="77"/>
  <c r="V38" i="77"/>
  <c r="W38" i="77"/>
  <c r="D39" i="77"/>
  <c r="E39" i="77"/>
  <c r="F39" i="77"/>
  <c r="G39" i="77"/>
  <c r="H39" i="77"/>
  <c r="I39" i="77"/>
  <c r="J39" i="77"/>
  <c r="K39" i="77"/>
  <c r="L39" i="77"/>
  <c r="M39" i="77"/>
  <c r="N39" i="77"/>
  <c r="O39" i="77"/>
  <c r="P39" i="77"/>
  <c r="Q39" i="77"/>
  <c r="R39" i="77"/>
  <c r="S39" i="77"/>
  <c r="X39" i="77" s="1"/>
  <c r="T39" i="77"/>
  <c r="U39" i="77"/>
  <c r="V39" i="77"/>
  <c r="W39" i="77"/>
  <c r="D40" i="77"/>
  <c r="E40" i="77"/>
  <c r="F40" i="77"/>
  <c r="G40" i="77"/>
  <c r="H40" i="77"/>
  <c r="I40" i="77"/>
  <c r="J40" i="77"/>
  <c r="K40" i="77"/>
  <c r="L40" i="77"/>
  <c r="M40" i="77"/>
  <c r="N40" i="77"/>
  <c r="O40" i="77"/>
  <c r="X40" i="77" s="1"/>
  <c r="P40" i="77"/>
  <c r="Q40" i="77"/>
  <c r="R40" i="77"/>
  <c r="S40" i="77"/>
  <c r="T40" i="77"/>
  <c r="U40" i="77"/>
  <c r="V40" i="77"/>
  <c r="W40" i="77"/>
  <c r="D41" i="77"/>
  <c r="E41" i="77"/>
  <c r="F41" i="77"/>
  <c r="G41" i="77"/>
  <c r="H41" i="77"/>
  <c r="I41" i="77"/>
  <c r="J41" i="77"/>
  <c r="K41" i="77"/>
  <c r="X41" i="77" s="1"/>
  <c r="L41" i="77"/>
  <c r="M41" i="77"/>
  <c r="N41" i="77"/>
  <c r="O41" i="77"/>
  <c r="P41" i="77"/>
  <c r="Q41" i="77"/>
  <c r="R41" i="77"/>
  <c r="S41" i="77"/>
  <c r="T41" i="77"/>
  <c r="U41" i="77"/>
  <c r="V41" i="77"/>
  <c r="W41" i="77"/>
  <c r="E26" i="77"/>
  <c r="F26" i="77"/>
  <c r="G26" i="77"/>
  <c r="H26" i="77"/>
  <c r="I26" i="77"/>
  <c r="J26" i="77"/>
  <c r="K26" i="77"/>
  <c r="L26" i="77"/>
  <c r="M26" i="77"/>
  <c r="N26" i="77"/>
  <c r="O26" i="77"/>
  <c r="P26" i="77"/>
  <c r="Q26" i="77"/>
  <c r="R26" i="77"/>
  <c r="S26" i="77"/>
  <c r="T26" i="77"/>
  <c r="U26" i="77"/>
  <c r="V26" i="77"/>
  <c r="W26" i="77"/>
  <c r="D7" i="77"/>
  <c r="E7" i="77"/>
  <c r="F7" i="77"/>
  <c r="G7" i="77"/>
  <c r="H7" i="77"/>
  <c r="I7" i="77"/>
  <c r="J7" i="77"/>
  <c r="K7" i="77"/>
  <c r="L7" i="77"/>
  <c r="M7" i="77"/>
  <c r="N7" i="77"/>
  <c r="O7" i="77"/>
  <c r="P7" i="77"/>
  <c r="Q7" i="77"/>
  <c r="R7" i="77"/>
  <c r="S7" i="77"/>
  <c r="X7" i="77" s="1"/>
  <c r="T7" i="77"/>
  <c r="U7" i="77"/>
  <c r="V7" i="77"/>
  <c r="W7" i="77"/>
  <c r="D8" i="77"/>
  <c r="E8" i="77"/>
  <c r="F8" i="77"/>
  <c r="G8" i="77"/>
  <c r="H8" i="77"/>
  <c r="I8" i="77"/>
  <c r="J8" i="77"/>
  <c r="K8" i="77"/>
  <c r="L8" i="77"/>
  <c r="M8" i="77"/>
  <c r="N8" i="77"/>
  <c r="O8" i="77"/>
  <c r="X8" i="77" s="1"/>
  <c r="P8" i="77"/>
  <c r="Q8" i="77"/>
  <c r="R8" i="77"/>
  <c r="S8" i="77"/>
  <c r="T8" i="77"/>
  <c r="U8" i="77"/>
  <c r="V8" i="77"/>
  <c r="W8" i="77"/>
  <c r="D9" i="77"/>
  <c r="E9" i="77"/>
  <c r="F9" i="77"/>
  <c r="G9" i="77"/>
  <c r="H9" i="77"/>
  <c r="I9" i="77"/>
  <c r="J9" i="77"/>
  <c r="K9" i="77"/>
  <c r="X9" i="77" s="1"/>
  <c r="L9" i="77"/>
  <c r="M9" i="77"/>
  <c r="N9" i="77"/>
  <c r="O9" i="77"/>
  <c r="P9" i="77"/>
  <c r="Q9" i="77"/>
  <c r="R9" i="77"/>
  <c r="S9" i="77"/>
  <c r="T9" i="77"/>
  <c r="U9" i="77"/>
  <c r="V9" i="77"/>
  <c r="W9" i="77"/>
  <c r="D10" i="77"/>
  <c r="E10" i="77"/>
  <c r="F10" i="77"/>
  <c r="G10" i="77"/>
  <c r="G22" i="77" s="1"/>
  <c r="H10" i="77"/>
  <c r="I10" i="77"/>
  <c r="J10" i="77"/>
  <c r="K10" i="77"/>
  <c r="L10" i="77"/>
  <c r="M10" i="77"/>
  <c r="N10" i="77"/>
  <c r="O10" i="77"/>
  <c r="P10" i="77"/>
  <c r="Q10" i="77"/>
  <c r="R10" i="77"/>
  <c r="S10" i="77"/>
  <c r="T10" i="77"/>
  <c r="U10" i="77"/>
  <c r="V10" i="77"/>
  <c r="W10" i="77"/>
  <c r="W22" i="77" s="1"/>
  <c r="D11" i="77"/>
  <c r="E11" i="77"/>
  <c r="F11" i="77"/>
  <c r="G11" i="77"/>
  <c r="H11" i="77"/>
  <c r="I11" i="77"/>
  <c r="J11" i="77"/>
  <c r="K11" i="77"/>
  <c r="L11" i="77"/>
  <c r="M11" i="77"/>
  <c r="N11" i="77"/>
  <c r="O11" i="77"/>
  <c r="P11" i="77"/>
  <c r="Q11" i="77"/>
  <c r="R11" i="77"/>
  <c r="S11" i="77"/>
  <c r="X11" i="77" s="1"/>
  <c r="T11" i="77"/>
  <c r="U11" i="77"/>
  <c r="V11" i="77"/>
  <c r="W11" i="77"/>
  <c r="D12" i="77"/>
  <c r="E12" i="77"/>
  <c r="F12" i="77"/>
  <c r="G12" i="77"/>
  <c r="H12" i="77"/>
  <c r="I12" i="77"/>
  <c r="J12" i="77"/>
  <c r="K12" i="77"/>
  <c r="L12" i="77"/>
  <c r="M12" i="77"/>
  <c r="N12" i="77"/>
  <c r="O12" i="77"/>
  <c r="X12" i="77" s="1"/>
  <c r="P12" i="77"/>
  <c r="Q12" i="77"/>
  <c r="R12" i="77"/>
  <c r="S12" i="77"/>
  <c r="T12" i="77"/>
  <c r="U12" i="77"/>
  <c r="V12" i="77"/>
  <c r="W12" i="77"/>
  <c r="D13" i="77"/>
  <c r="E13" i="77"/>
  <c r="F13" i="77"/>
  <c r="G13" i="77"/>
  <c r="H13" i="77"/>
  <c r="I13" i="77"/>
  <c r="J13" i="77"/>
  <c r="K13" i="77"/>
  <c r="X13" i="77" s="1"/>
  <c r="L13" i="77"/>
  <c r="M13" i="77"/>
  <c r="N13" i="77"/>
  <c r="O13" i="77"/>
  <c r="P13" i="77"/>
  <c r="Q13" i="77"/>
  <c r="R13" i="77"/>
  <c r="S13" i="77"/>
  <c r="T13" i="77"/>
  <c r="U13" i="77"/>
  <c r="V13" i="77"/>
  <c r="W13" i="77"/>
  <c r="D14" i="77"/>
  <c r="E14" i="77"/>
  <c r="F14" i="77"/>
  <c r="G14" i="77"/>
  <c r="X14" i="77" s="1"/>
  <c r="H14" i="77"/>
  <c r="I14" i="77"/>
  <c r="J14" i="77"/>
  <c r="K14" i="77"/>
  <c r="L14" i="77"/>
  <c r="M14" i="77"/>
  <c r="N14" i="77"/>
  <c r="O14" i="77"/>
  <c r="P14" i="77"/>
  <c r="Q14" i="77"/>
  <c r="R14" i="77"/>
  <c r="S14" i="77"/>
  <c r="T14" i="77"/>
  <c r="U14" i="77"/>
  <c r="V14" i="77"/>
  <c r="W14" i="77"/>
  <c r="D15" i="77"/>
  <c r="E15" i="77"/>
  <c r="F15" i="77"/>
  <c r="G15" i="77"/>
  <c r="H15" i="77"/>
  <c r="I15" i="77"/>
  <c r="J15" i="77"/>
  <c r="K15" i="77"/>
  <c r="L15" i="77"/>
  <c r="M15" i="77"/>
  <c r="N15" i="77"/>
  <c r="O15" i="77"/>
  <c r="P15" i="77"/>
  <c r="Q15" i="77"/>
  <c r="R15" i="77"/>
  <c r="S15" i="77"/>
  <c r="X15" i="77" s="1"/>
  <c r="T15" i="77"/>
  <c r="U15" i="77"/>
  <c r="V15" i="77"/>
  <c r="W15" i="77"/>
  <c r="D16" i="77"/>
  <c r="E16" i="77"/>
  <c r="F16" i="77"/>
  <c r="G16" i="77"/>
  <c r="H16" i="77"/>
  <c r="I16" i="77"/>
  <c r="J16" i="77"/>
  <c r="K16" i="77"/>
  <c r="L16" i="77"/>
  <c r="M16" i="77"/>
  <c r="N16" i="77"/>
  <c r="O16" i="77"/>
  <c r="X16" i="77" s="1"/>
  <c r="P16" i="77"/>
  <c r="Q16" i="77"/>
  <c r="R16" i="77"/>
  <c r="S16" i="77"/>
  <c r="T16" i="77"/>
  <c r="U16" i="77"/>
  <c r="V16" i="77"/>
  <c r="W16" i="77"/>
  <c r="D17" i="77"/>
  <c r="E17" i="77"/>
  <c r="F17" i="77"/>
  <c r="G17" i="77"/>
  <c r="H17" i="77"/>
  <c r="I17" i="77"/>
  <c r="J17" i="77"/>
  <c r="K17" i="77"/>
  <c r="X17" i="77" s="1"/>
  <c r="L17" i="77"/>
  <c r="M17" i="77"/>
  <c r="N17" i="77"/>
  <c r="O17" i="77"/>
  <c r="P17" i="77"/>
  <c r="Q17" i="77"/>
  <c r="R17" i="77"/>
  <c r="S17" i="77"/>
  <c r="T17" i="77"/>
  <c r="U17" i="77"/>
  <c r="V17" i="77"/>
  <c r="W17" i="77"/>
  <c r="D18" i="77"/>
  <c r="E18" i="77"/>
  <c r="F18" i="77"/>
  <c r="G18" i="77"/>
  <c r="X18" i="77" s="1"/>
  <c r="H18" i="77"/>
  <c r="I18" i="77"/>
  <c r="J18" i="77"/>
  <c r="K18" i="77"/>
  <c r="L18" i="77"/>
  <c r="M18" i="77"/>
  <c r="N18" i="77"/>
  <c r="O18" i="77"/>
  <c r="P18" i="77"/>
  <c r="Q18" i="77"/>
  <c r="R18" i="77"/>
  <c r="S18" i="77"/>
  <c r="T18" i="77"/>
  <c r="U18" i="77"/>
  <c r="V18" i="77"/>
  <c r="W18" i="77"/>
  <c r="D19" i="77"/>
  <c r="E19" i="77"/>
  <c r="F19" i="77"/>
  <c r="G19" i="77"/>
  <c r="H19" i="77"/>
  <c r="I19" i="77"/>
  <c r="J19" i="77"/>
  <c r="K19" i="77"/>
  <c r="L19" i="77"/>
  <c r="M19" i="77"/>
  <c r="N19" i="77"/>
  <c r="O19" i="77"/>
  <c r="P19" i="77"/>
  <c r="Q19" i="77"/>
  <c r="R19" i="77"/>
  <c r="S19" i="77"/>
  <c r="X19" i="77" s="1"/>
  <c r="T19" i="77"/>
  <c r="U19" i="77"/>
  <c r="V19" i="77"/>
  <c r="W19" i="77"/>
  <c r="D20" i="77"/>
  <c r="E20" i="77"/>
  <c r="F20" i="77"/>
  <c r="G20" i="77"/>
  <c r="H20" i="77"/>
  <c r="I20" i="77"/>
  <c r="J20" i="77"/>
  <c r="K20" i="77"/>
  <c r="L20" i="77"/>
  <c r="M20" i="77"/>
  <c r="N20" i="77"/>
  <c r="O20" i="77"/>
  <c r="X20" i="77" s="1"/>
  <c r="P20" i="77"/>
  <c r="Q20" i="77"/>
  <c r="R20" i="77"/>
  <c r="S20" i="77"/>
  <c r="T20" i="77"/>
  <c r="U20" i="77"/>
  <c r="V20" i="77"/>
  <c r="W20" i="77"/>
  <c r="D21" i="77"/>
  <c r="E21" i="77"/>
  <c r="F21" i="77"/>
  <c r="G21" i="77"/>
  <c r="H21" i="77"/>
  <c r="I21" i="77"/>
  <c r="J21" i="77"/>
  <c r="K21" i="77"/>
  <c r="X21" i="77" s="1"/>
  <c r="L21" i="77"/>
  <c r="M21" i="77"/>
  <c r="N21" i="77"/>
  <c r="O21" i="77"/>
  <c r="P21" i="77"/>
  <c r="Q21" i="77"/>
  <c r="R21" i="77"/>
  <c r="S21" i="77"/>
  <c r="T21" i="77"/>
  <c r="U21" i="77"/>
  <c r="V21" i="77"/>
  <c r="W21" i="77"/>
  <c r="E6" i="77"/>
  <c r="F6" i="77"/>
  <c r="G6" i="77"/>
  <c r="H6" i="77"/>
  <c r="I6" i="77"/>
  <c r="J6" i="77"/>
  <c r="K6" i="77"/>
  <c r="L6" i="77"/>
  <c r="M6" i="77"/>
  <c r="N6" i="77"/>
  <c r="O6" i="77"/>
  <c r="P6" i="77"/>
  <c r="Q6" i="77"/>
  <c r="R6" i="77"/>
  <c r="S6" i="77"/>
  <c r="T6" i="77"/>
  <c r="U6" i="77"/>
  <c r="V6" i="77"/>
  <c r="W6" i="77"/>
  <c r="BM91" i="56"/>
  <c r="BL91" i="56"/>
  <c r="BK91" i="56"/>
  <c r="BJ91" i="56"/>
  <c r="BI91" i="56"/>
  <c r="BH91" i="56"/>
  <c r="BG91" i="56"/>
  <c r="BF91" i="56"/>
  <c r="BE91" i="56"/>
  <c r="BD91" i="56"/>
  <c r="BC91" i="56"/>
  <c r="BB91" i="56"/>
  <c r="BA91" i="56"/>
  <c r="AZ91" i="56"/>
  <c r="AY91" i="56"/>
  <c r="AX91" i="56"/>
  <c r="AW91" i="56"/>
  <c r="AV91" i="56"/>
  <c r="AU91" i="56"/>
  <c r="AT91" i="56"/>
  <c r="AR91" i="56"/>
  <c r="AQ91" i="56"/>
  <c r="AP91" i="56"/>
  <c r="AO91" i="56"/>
  <c r="AN91" i="56"/>
  <c r="AM91" i="56"/>
  <c r="AL91" i="56"/>
  <c r="AK91" i="56"/>
  <c r="AJ91" i="56"/>
  <c r="AI91" i="56"/>
  <c r="AH91" i="56"/>
  <c r="AG91" i="56"/>
  <c r="AF91" i="56"/>
  <c r="AE91" i="56"/>
  <c r="AD91" i="56"/>
  <c r="AC91" i="56"/>
  <c r="AB91" i="56"/>
  <c r="AA91" i="56"/>
  <c r="Z91" i="56"/>
  <c r="Y91" i="56"/>
  <c r="W91" i="56"/>
  <c r="V91" i="56"/>
  <c r="U91" i="56"/>
  <c r="T91" i="56"/>
  <c r="S91" i="56"/>
  <c r="R91" i="56"/>
  <c r="Q91" i="56"/>
  <c r="P91" i="56"/>
  <c r="O91" i="56"/>
  <c r="N91" i="56"/>
  <c r="M91" i="56"/>
  <c r="L91" i="56"/>
  <c r="K91" i="56"/>
  <c r="J91" i="56"/>
  <c r="I91" i="56"/>
  <c r="H91" i="56"/>
  <c r="G91" i="56"/>
  <c r="F91" i="56"/>
  <c r="E91" i="56"/>
  <c r="D91" i="56"/>
  <c r="BM90" i="56"/>
  <c r="BL90" i="56"/>
  <c r="BK90" i="56"/>
  <c r="BJ90" i="56"/>
  <c r="BI90" i="56"/>
  <c r="BH90" i="56"/>
  <c r="BG90" i="56"/>
  <c r="BF90" i="56"/>
  <c r="BE90" i="56"/>
  <c r="BD90" i="56"/>
  <c r="BC90" i="56"/>
  <c r="BB90" i="56"/>
  <c r="BA90" i="56"/>
  <c r="AZ90" i="56"/>
  <c r="AY90" i="56"/>
  <c r="AX90" i="56"/>
  <c r="AW90" i="56"/>
  <c r="AV90" i="56"/>
  <c r="AU90" i="56"/>
  <c r="AT90" i="56"/>
  <c r="AR90" i="56"/>
  <c r="AQ90" i="56"/>
  <c r="AP90" i="56"/>
  <c r="AO90" i="56"/>
  <c r="AN90" i="56"/>
  <c r="AM90" i="56"/>
  <c r="AL90" i="56"/>
  <c r="AK90" i="56"/>
  <c r="AJ90" i="56"/>
  <c r="AI90" i="56"/>
  <c r="AH90" i="56"/>
  <c r="AG90" i="56"/>
  <c r="AF90" i="56"/>
  <c r="AE90" i="56"/>
  <c r="AD90" i="56"/>
  <c r="AC90" i="56"/>
  <c r="AB90" i="56"/>
  <c r="AA90" i="56"/>
  <c r="Z90" i="56"/>
  <c r="Y90" i="56"/>
  <c r="W90" i="56"/>
  <c r="V90" i="56"/>
  <c r="U90" i="56"/>
  <c r="T90" i="56"/>
  <c r="S90" i="56"/>
  <c r="R90" i="56"/>
  <c r="Q90" i="56"/>
  <c r="P90" i="56"/>
  <c r="O90" i="56"/>
  <c r="N90" i="56"/>
  <c r="M90" i="56"/>
  <c r="L90" i="56"/>
  <c r="K90" i="56"/>
  <c r="J90" i="56"/>
  <c r="I90" i="56"/>
  <c r="H90" i="56"/>
  <c r="G90" i="56"/>
  <c r="F90" i="56"/>
  <c r="E90" i="56"/>
  <c r="D90" i="56"/>
  <c r="BM89" i="56"/>
  <c r="BL89" i="56"/>
  <c r="BK89" i="56"/>
  <c r="BJ89" i="56"/>
  <c r="BI89" i="56"/>
  <c r="BH89" i="56"/>
  <c r="BG89" i="56"/>
  <c r="BF89" i="56"/>
  <c r="BE89" i="56"/>
  <c r="BD89" i="56"/>
  <c r="BC89" i="56"/>
  <c r="BB89" i="56"/>
  <c r="BA89" i="56"/>
  <c r="AZ89" i="56"/>
  <c r="AY89" i="56"/>
  <c r="AX89" i="56"/>
  <c r="AW89" i="56"/>
  <c r="AV89" i="56"/>
  <c r="AU89" i="56"/>
  <c r="AT89" i="56"/>
  <c r="AR89" i="56"/>
  <c r="AQ89" i="56"/>
  <c r="AP89" i="56"/>
  <c r="AO89" i="56"/>
  <c r="AN89" i="56"/>
  <c r="AM89" i="56"/>
  <c r="AL89" i="56"/>
  <c r="AK89" i="56"/>
  <c r="AJ89" i="56"/>
  <c r="AI89" i="56"/>
  <c r="AH89" i="56"/>
  <c r="AG89" i="56"/>
  <c r="AF89" i="56"/>
  <c r="AE89" i="56"/>
  <c r="AD89" i="56"/>
  <c r="AC89" i="56"/>
  <c r="AB89" i="56"/>
  <c r="AA89" i="56"/>
  <c r="Z89" i="56"/>
  <c r="Y89" i="56"/>
  <c r="W89" i="56"/>
  <c r="V89" i="56"/>
  <c r="U89" i="56"/>
  <c r="T89" i="56"/>
  <c r="S89" i="56"/>
  <c r="R89" i="56"/>
  <c r="Q89" i="56"/>
  <c r="P89" i="56"/>
  <c r="O89" i="56"/>
  <c r="N89" i="56"/>
  <c r="M89" i="56"/>
  <c r="L89" i="56"/>
  <c r="K89" i="56"/>
  <c r="J89" i="56"/>
  <c r="I89" i="56"/>
  <c r="H89" i="56"/>
  <c r="G89" i="56"/>
  <c r="F89" i="56"/>
  <c r="E89" i="56"/>
  <c r="D89" i="56"/>
  <c r="BM88" i="56"/>
  <c r="BL88" i="56"/>
  <c r="BK88" i="56"/>
  <c r="BJ88" i="56"/>
  <c r="BI88" i="56"/>
  <c r="BH88" i="56"/>
  <c r="BG88" i="56"/>
  <c r="BF88" i="56"/>
  <c r="BE88" i="56"/>
  <c r="BD88" i="56"/>
  <c r="BC88" i="56"/>
  <c r="BB88" i="56"/>
  <c r="BA88" i="56"/>
  <c r="AZ88" i="56"/>
  <c r="AY88" i="56"/>
  <c r="AX88" i="56"/>
  <c r="AW88" i="56"/>
  <c r="AV88" i="56"/>
  <c r="AU88" i="56"/>
  <c r="AT88" i="56"/>
  <c r="AR88" i="56"/>
  <c r="AQ88" i="56"/>
  <c r="AP88" i="56"/>
  <c r="AO88" i="56"/>
  <c r="AN88" i="56"/>
  <c r="AM88" i="56"/>
  <c r="AL88" i="56"/>
  <c r="AK88" i="56"/>
  <c r="AJ88" i="56"/>
  <c r="AI88" i="56"/>
  <c r="AH88" i="56"/>
  <c r="AG88" i="56"/>
  <c r="AF88" i="56"/>
  <c r="AE88" i="56"/>
  <c r="AD88" i="56"/>
  <c r="AC88" i="56"/>
  <c r="AB88" i="56"/>
  <c r="AA88" i="56"/>
  <c r="Z88" i="56"/>
  <c r="Y88" i="56"/>
  <c r="W88" i="56"/>
  <c r="V88" i="56"/>
  <c r="U88" i="56"/>
  <c r="T88" i="56"/>
  <c r="S88" i="56"/>
  <c r="R88" i="56"/>
  <c r="Q88" i="56"/>
  <c r="P88" i="56"/>
  <c r="O88" i="56"/>
  <c r="N88" i="56"/>
  <c r="M88" i="56"/>
  <c r="L88" i="56"/>
  <c r="K88" i="56"/>
  <c r="J88" i="56"/>
  <c r="I88" i="56"/>
  <c r="H88" i="56"/>
  <c r="G88" i="56"/>
  <c r="F88" i="56"/>
  <c r="E88" i="56"/>
  <c r="D88" i="56"/>
  <c r="BM87" i="56"/>
  <c r="BL87" i="56"/>
  <c r="BK87" i="56"/>
  <c r="BJ87" i="56"/>
  <c r="BI87" i="56"/>
  <c r="BH87" i="56"/>
  <c r="BG87" i="56"/>
  <c r="BF87" i="56"/>
  <c r="BE87" i="56"/>
  <c r="BD87" i="56"/>
  <c r="BC87" i="56"/>
  <c r="BB87" i="56"/>
  <c r="BA87" i="56"/>
  <c r="AZ87" i="56"/>
  <c r="AY87" i="56"/>
  <c r="AX87" i="56"/>
  <c r="AW87" i="56"/>
  <c r="AV87" i="56"/>
  <c r="AU87" i="56"/>
  <c r="AT87" i="56"/>
  <c r="AR87" i="56"/>
  <c r="AQ87" i="56"/>
  <c r="AP87" i="56"/>
  <c r="AO87" i="56"/>
  <c r="AN87" i="56"/>
  <c r="AM87" i="56"/>
  <c r="AL87" i="56"/>
  <c r="AK87" i="56"/>
  <c r="AJ87" i="56"/>
  <c r="AI87" i="56"/>
  <c r="AH87" i="56"/>
  <c r="AG87" i="56"/>
  <c r="AF87" i="56"/>
  <c r="AE87" i="56"/>
  <c r="AD87" i="56"/>
  <c r="AC87" i="56"/>
  <c r="AB87" i="56"/>
  <c r="AA87" i="56"/>
  <c r="Z87" i="56"/>
  <c r="Y87" i="56"/>
  <c r="W87" i="56"/>
  <c r="V87" i="56"/>
  <c r="U87" i="56"/>
  <c r="T87" i="56"/>
  <c r="S87" i="56"/>
  <c r="R87" i="56"/>
  <c r="Q87" i="56"/>
  <c r="P87" i="56"/>
  <c r="O87" i="56"/>
  <c r="N87" i="56"/>
  <c r="M87" i="56"/>
  <c r="L87" i="56"/>
  <c r="K87" i="56"/>
  <c r="J87" i="56"/>
  <c r="I87" i="56"/>
  <c r="H87" i="56"/>
  <c r="G87" i="56"/>
  <c r="F87" i="56"/>
  <c r="E87" i="56"/>
  <c r="D87" i="56"/>
  <c r="BM86" i="56"/>
  <c r="BL86" i="56"/>
  <c r="BK86" i="56"/>
  <c r="BJ86" i="56"/>
  <c r="BI86" i="56"/>
  <c r="BH86" i="56"/>
  <c r="BG86" i="56"/>
  <c r="BF86" i="56"/>
  <c r="BE86" i="56"/>
  <c r="BD86" i="56"/>
  <c r="BC86" i="56"/>
  <c r="BB86" i="56"/>
  <c r="BA86" i="56"/>
  <c r="AZ86" i="56"/>
  <c r="AY86" i="56"/>
  <c r="AX86" i="56"/>
  <c r="AW86" i="56"/>
  <c r="AV86" i="56"/>
  <c r="AU86" i="56"/>
  <c r="AT86" i="56"/>
  <c r="AR86" i="56"/>
  <c r="AQ86" i="56"/>
  <c r="AP86" i="56"/>
  <c r="AO86" i="56"/>
  <c r="AN86" i="56"/>
  <c r="AM86" i="56"/>
  <c r="AL86" i="56"/>
  <c r="AK86" i="56"/>
  <c r="AJ86" i="56"/>
  <c r="AI86" i="56"/>
  <c r="AH86" i="56"/>
  <c r="AG86" i="56"/>
  <c r="AF86" i="56"/>
  <c r="AE86" i="56"/>
  <c r="AD86" i="56"/>
  <c r="AC86" i="56"/>
  <c r="AB86" i="56"/>
  <c r="AA86" i="56"/>
  <c r="Z86" i="56"/>
  <c r="Y86" i="56"/>
  <c r="W86" i="56"/>
  <c r="V86" i="56"/>
  <c r="U86" i="56"/>
  <c r="T86" i="56"/>
  <c r="S86" i="56"/>
  <c r="R86" i="56"/>
  <c r="Q86" i="56"/>
  <c r="P86" i="56"/>
  <c r="O86" i="56"/>
  <c r="N86" i="56"/>
  <c r="M86" i="56"/>
  <c r="L86" i="56"/>
  <c r="K86" i="56"/>
  <c r="J86" i="56"/>
  <c r="I86" i="56"/>
  <c r="H86" i="56"/>
  <c r="G86" i="56"/>
  <c r="F86" i="56"/>
  <c r="E86" i="56"/>
  <c r="D86" i="56"/>
  <c r="BM85" i="56"/>
  <c r="BL85" i="56"/>
  <c r="BK85" i="56"/>
  <c r="BJ85" i="56"/>
  <c r="BI85" i="56"/>
  <c r="BH85" i="56"/>
  <c r="BG85" i="56"/>
  <c r="BF85" i="56"/>
  <c r="BE85" i="56"/>
  <c r="BD85" i="56"/>
  <c r="BC85" i="56"/>
  <c r="BB85" i="56"/>
  <c r="BA85" i="56"/>
  <c r="AZ85" i="56"/>
  <c r="AY85" i="56"/>
  <c r="AX85" i="56"/>
  <c r="AW85" i="56"/>
  <c r="AV85" i="56"/>
  <c r="AU85" i="56"/>
  <c r="AT85" i="56"/>
  <c r="AR85" i="56"/>
  <c r="AQ85" i="56"/>
  <c r="AP85" i="56"/>
  <c r="AO85" i="56"/>
  <c r="AN85" i="56"/>
  <c r="AM85" i="56"/>
  <c r="AL85" i="56"/>
  <c r="AK85" i="56"/>
  <c r="AJ85" i="56"/>
  <c r="AI85" i="56"/>
  <c r="AH85" i="56"/>
  <c r="AG85" i="56"/>
  <c r="AF85" i="56"/>
  <c r="AE85" i="56"/>
  <c r="AD85" i="56"/>
  <c r="AC85" i="56"/>
  <c r="AB85" i="56"/>
  <c r="AA85" i="56"/>
  <c r="Z85" i="56"/>
  <c r="Y85" i="56"/>
  <c r="W85" i="56"/>
  <c r="V85" i="56"/>
  <c r="U85" i="56"/>
  <c r="T85" i="56"/>
  <c r="S85" i="56"/>
  <c r="R85" i="56"/>
  <c r="Q85" i="56"/>
  <c r="P85" i="56"/>
  <c r="O85" i="56"/>
  <c r="N85" i="56"/>
  <c r="M85" i="56"/>
  <c r="L85" i="56"/>
  <c r="K85" i="56"/>
  <c r="J85" i="56"/>
  <c r="I85" i="56"/>
  <c r="H85" i="56"/>
  <c r="G85" i="56"/>
  <c r="F85" i="56"/>
  <c r="E85" i="56"/>
  <c r="D85" i="56"/>
  <c r="BM84" i="56"/>
  <c r="BL84" i="56"/>
  <c r="BK84" i="56"/>
  <c r="BJ84" i="56"/>
  <c r="BI84" i="56"/>
  <c r="BH84" i="56"/>
  <c r="BG84" i="56"/>
  <c r="BF84" i="56"/>
  <c r="BE84" i="56"/>
  <c r="BD84" i="56"/>
  <c r="BC84" i="56"/>
  <c r="BB84" i="56"/>
  <c r="BA84" i="56"/>
  <c r="AZ84" i="56"/>
  <c r="AY84" i="56"/>
  <c r="AX84" i="56"/>
  <c r="AW84" i="56"/>
  <c r="AV84" i="56"/>
  <c r="AU84" i="56"/>
  <c r="AT84" i="56"/>
  <c r="AR84" i="56"/>
  <c r="AQ84" i="56"/>
  <c r="AP84" i="56"/>
  <c r="AO84" i="56"/>
  <c r="AN84" i="56"/>
  <c r="AM84" i="56"/>
  <c r="AL84" i="56"/>
  <c r="AK84" i="56"/>
  <c r="AJ84" i="56"/>
  <c r="AI84" i="56"/>
  <c r="AH84" i="56"/>
  <c r="AG84" i="56"/>
  <c r="AF84" i="56"/>
  <c r="AE84" i="56"/>
  <c r="AD84" i="56"/>
  <c r="AC84" i="56"/>
  <c r="AB84" i="56"/>
  <c r="AA84" i="56"/>
  <c r="Z84" i="56"/>
  <c r="Y84" i="56"/>
  <c r="W84" i="56"/>
  <c r="V84" i="56"/>
  <c r="U84" i="56"/>
  <c r="T84" i="56"/>
  <c r="S84" i="56"/>
  <c r="R84" i="56"/>
  <c r="Q84" i="56"/>
  <c r="P84" i="56"/>
  <c r="O84" i="56"/>
  <c r="N84" i="56"/>
  <c r="M84" i="56"/>
  <c r="L84" i="56"/>
  <c r="K84" i="56"/>
  <c r="J84" i="56"/>
  <c r="I84" i="56"/>
  <c r="H84" i="56"/>
  <c r="G84" i="56"/>
  <c r="F84" i="56"/>
  <c r="E84" i="56"/>
  <c r="D84" i="56"/>
  <c r="BM83" i="56"/>
  <c r="BL83" i="56"/>
  <c r="BK83" i="56"/>
  <c r="BJ83" i="56"/>
  <c r="BI83" i="56"/>
  <c r="BH83" i="56"/>
  <c r="BG83" i="56"/>
  <c r="BF83" i="56"/>
  <c r="BE83" i="56"/>
  <c r="BD83" i="56"/>
  <c r="BC83" i="56"/>
  <c r="BB83" i="56"/>
  <c r="BA83" i="56"/>
  <c r="AZ83" i="56"/>
  <c r="AY83" i="56"/>
  <c r="AX83" i="56"/>
  <c r="AW83" i="56"/>
  <c r="AV83" i="56"/>
  <c r="AU83" i="56"/>
  <c r="AT83" i="56"/>
  <c r="AR83" i="56"/>
  <c r="AQ83" i="56"/>
  <c r="AP83" i="56"/>
  <c r="AO83" i="56"/>
  <c r="AN83" i="56"/>
  <c r="AM83" i="56"/>
  <c r="AL83" i="56"/>
  <c r="AK83" i="56"/>
  <c r="AJ83" i="56"/>
  <c r="AI83" i="56"/>
  <c r="AH83" i="56"/>
  <c r="AG83" i="56"/>
  <c r="AF83" i="56"/>
  <c r="AE83" i="56"/>
  <c r="AD83" i="56"/>
  <c r="AC83" i="56"/>
  <c r="AB83" i="56"/>
  <c r="AA83" i="56"/>
  <c r="Z83" i="56"/>
  <c r="Y83" i="56"/>
  <c r="W83" i="56"/>
  <c r="V83" i="56"/>
  <c r="U83" i="56"/>
  <c r="T83" i="56"/>
  <c r="S83" i="56"/>
  <c r="R83" i="56"/>
  <c r="Q83" i="56"/>
  <c r="P83" i="56"/>
  <c r="O83" i="56"/>
  <c r="N83" i="56"/>
  <c r="M83" i="56"/>
  <c r="L83" i="56"/>
  <c r="K83" i="56"/>
  <c r="J83" i="56"/>
  <c r="I83" i="56"/>
  <c r="H83" i="56"/>
  <c r="G83" i="56"/>
  <c r="F83" i="56"/>
  <c r="E83" i="56"/>
  <c r="D83" i="56"/>
  <c r="BM82" i="56"/>
  <c r="BL82" i="56"/>
  <c r="BK82" i="56"/>
  <c r="BJ82" i="56"/>
  <c r="BI82" i="56"/>
  <c r="BH82" i="56"/>
  <c r="BG82" i="56"/>
  <c r="BF82" i="56"/>
  <c r="BE82" i="56"/>
  <c r="BD82" i="56"/>
  <c r="BC82" i="56"/>
  <c r="BB82" i="56"/>
  <c r="BA82" i="56"/>
  <c r="AZ82" i="56"/>
  <c r="AY82" i="56"/>
  <c r="AX82" i="56"/>
  <c r="AW82" i="56"/>
  <c r="AV82" i="56"/>
  <c r="AU82" i="56"/>
  <c r="AT82" i="56"/>
  <c r="AR82" i="56"/>
  <c r="AQ82" i="56"/>
  <c r="AP82" i="56"/>
  <c r="AO82" i="56"/>
  <c r="AN82" i="56"/>
  <c r="AM82" i="56"/>
  <c r="AL82" i="56"/>
  <c r="AK82" i="56"/>
  <c r="AJ82" i="56"/>
  <c r="AI82" i="56"/>
  <c r="AH82" i="56"/>
  <c r="AG82" i="56"/>
  <c r="AF82" i="56"/>
  <c r="AE82" i="56"/>
  <c r="AD82" i="56"/>
  <c r="AC82" i="56"/>
  <c r="AB82" i="56"/>
  <c r="AA82" i="56"/>
  <c r="Z82" i="56"/>
  <c r="Y82" i="56"/>
  <c r="W82" i="56"/>
  <c r="V82" i="56"/>
  <c r="U82" i="56"/>
  <c r="T82" i="56"/>
  <c r="S82" i="56"/>
  <c r="R82" i="56"/>
  <c r="Q82" i="56"/>
  <c r="P82" i="56"/>
  <c r="O82" i="56"/>
  <c r="N82" i="56"/>
  <c r="M82" i="56"/>
  <c r="L82" i="56"/>
  <c r="K82" i="56"/>
  <c r="J82" i="56"/>
  <c r="I82" i="56"/>
  <c r="H82" i="56"/>
  <c r="G82" i="56"/>
  <c r="F82" i="56"/>
  <c r="E82" i="56"/>
  <c r="D82" i="56"/>
  <c r="BM81" i="56"/>
  <c r="BL81" i="56"/>
  <c r="BK81" i="56"/>
  <c r="BJ81" i="56"/>
  <c r="BI81" i="56"/>
  <c r="BH81" i="56"/>
  <c r="BG81" i="56"/>
  <c r="BF81" i="56"/>
  <c r="BE81" i="56"/>
  <c r="BD81" i="56"/>
  <c r="BC81" i="56"/>
  <c r="BB81" i="56"/>
  <c r="BA81" i="56"/>
  <c r="AZ81" i="56"/>
  <c r="AY81" i="56"/>
  <c r="AX81" i="56"/>
  <c r="AW81" i="56"/>
  <c r="AV81" i="56"/>
  <c r="AU81" i="56"/>
  <c r="AT81" i="56"/>
  <c r="AR81" i="56"/>
  <c r="AQ81" i="56"/>
  <c r="AP81" i="56"/>
  <c r="AO81" i="56"/>
  <c r="AN81" i="56"/>
  <c r="AM81" i="56"/>
  <c r="AL81" i="56"/>
  <c r="AK81" i="56"/>
  <c r="AJ81" i="56"/>
  <c r="AI81" i="56"/>
  <c r="AH81" i="56"/>
  <c r="AG81" i="56"/>
  <c r="AF81" i="56"/>
  <c r="AE81" i="56"/>
  <c r="AD81" i="56"/>
  <c r="AC81" i="56"/>
  <c r="AB81" i="56"/>
  <c r="AA81" i="56"/>
  <c r="Z81" i="56"/>
  <c r="Y81" i="56"/>
  <c r="W81" i="56"/>
  <c r="V81" i="56"/>
  <c r="U81" i="56"/>
  <c r="T81" i="56"/>
  <c r="S81" i="56"/>
  <c r="R81" i="56"/>
  <c r="Q81" i="56"/>
  <c r="P81" i="56"/>
  <c r="O81" i="56"/>
  <c r="N81" i="56"/>
  <c r="M81" i="56"/>
  <c r="L81" i="56"/>
  <c r="K81" i="56"/>
  <c r="J81" i="56"/>
  <c r="I81" i="56"/>
  <c r="H81" i="56"/>
  <c r="G81" i="56"/>
  <c r="F81" i="56"/>
  <c r="E81" i="56"/>
  <c r="D81" i="56"/>
  <c r="BM80" i="56"/>
  <c r="BL80" i="56"/>
  <c r="BK80" i="56"/>
  <c r="BJ80" i="56"/>
  <c r="BI80" i="56"/>
  <c r="BH80" i="56"/>
  <c r="BG80" i="56"/>
  <c r="BF80" i="56"/>
  <c r="BE80" i="56"/>
  <c r="BD80" i="56"/>
  <c r="BC80" i="56"/>
  <c r="BB80" i="56"/>
  <c r="BA80" i="56"/>
  <c r="AZ80" i="56"/>
  <c r="AY80" i="56"/>
  <c r="AX80" i="56"/>
  <c r="AW80" i="56"/>
  <c r="AV80" i="56"/>
  <c r="AU80" i="56"/>
  <c r="AT80" i="56"/>
  <c r="AR80" i="56"/>
  <c r="AQ80" i="56"/>
  <c r="AP80" i="56"/>
  <c r="AO80" i="56"/>
  <c r="AN80" i="56"/>
  <c r="AM80" i="56"/>
  <c r="AL80" i="56"/>
  <c r="AK80" i="56"/>
  <c r="AJ80" i="56"/>
  <c r="AI80" i="56"/>
  <c r="AH80" i="56"/>
  <c r="AG80" i="56"/>
  <c r="AF80" i="56"/>
  <c r="AE80" i="56"/>
  <c r="AD80" i="56"/>
  <c r="AC80" i="56"/>
  <c r="AB80" i="56"/>
  <c r="AA80" i="56"/>
  <c r="Z80" i="56"/>
  <c r="Y80" i="56"/>
  <c r="W80" i="56"/>
  <c r="V80" i="56"/>
  <c r="U80" i="56"/>
  <c r="T80" i="56"/>
  <c r="S80" i="56"/>
  <c r="R80" i="56"/>
  <c r="Q80" i="56"/>
  <c r="P80" i="56"/>
  <c r="O80" i="56"/>
  <c r="N80" i="56"/>
  <c r="M80" i="56"/>
  <c r="L80" i="56"/>
  <c r="K80" i="56"/>
  <c r="J80" i="56"/>
  <c r="I80" i="56"/>
  <c r="H80" i="56"/>
  <c r="G80" i="56"/>
  <c r="F80" i="56"/>
  <c r="E80" i="56"/>
  <c r="D80" i="56"/>
  <c r="BM79" i="56"/>
  <c r="BL79" i="56"/>
  <c r="BK79" i="56"/>
  <c r="BJ79" i="56"/>
  <c r="BI79" i="56"/>
  <c r="BH79" i="56"/>
  <c r="BG79" i="56"/>
  <c r="BF79" i="56"/>
  <c r="BE79" i="56"/>
  <c r="BD79" i="56"/>
  <c r="BC79" i="56"/>
  <c r="BB79" i="56"/>
  <c r="BA79" i="56"/>
  <c r="AZ79" i="56"/>
  <c r="AY79" i="56"/>
  <c r="AX79" i="56"/>
  <c r="AW79" i="56"/>
  <c r="AV79" i="56"/>
  <c r="AU79" i="56"/>
  <c r="AT79" i="56"/>
  <c r="AR79" i="56"/>
  <c r="AQ79" i="56"/>
  <c r="AP79" i="56"/>
  <c r="AO79" i="56"/>
  <c r="AN79" i="56"/>
  <c r="AM79" i="56"/>
  <c r="AL79" i="56"/>
  <c r="AK79" i="56"/>
  <c r="AJ79" i="56"/>
  <c r="AI79" i="56"/>
  <c r="AH79" i="56"/>
  <c r="AG79" i="56"/>
  <c r="AF79" i="56"/>
  <c r="AE79" i="56"/>
  <c r="AD79" i="56"/>
  <c r="AC79" i="56"/>
  <c r="AB79" i="56"/>
  <c r="AA79" i="56"/>
  <c r="Z79" i="56"/>
  <c r="Y79" i="56"/>
  <c r="W79" i="56"/>
  <c r="V79" i="56"/>
  <c r="U79" i="56"/>
  <c r="T79" i="56"/>
  <c r="S79" i="56"/>
  <c r="R79" i="56"/>
  <c r="Q79" i="56"/>
  <c r="P79" i="56"/>
  <c r="O79" i="56"/>
  <c r="N79" i="56"/>
  <c r="M79" i="56"/>
  <c r="L79" i="56"/>
  <c r="K79" i="56"/>
  <c r="J79" i="56"/>
  <c r="I79" i="56"/>
  <c r="H79" i="56"/>
  <c r="G79" i="56"/>
  <c r="F79" i="56"/>
  <c r="E79" i="56"/>
  <c r="D79" i="56"/>
  <c r="BM78" i="56"/>
  <c r="BL78" i="56"/>
  <c r="BK78" i="56"/>
  <c r="BJ78" i="56"/>
  <c r="BI78" i="56"/>
  <c r="BH78" i="56"/>
  <c r="BG78" i="56"/>
  <c r="BF78" i="56"/>
  <c r="BE78" i="56"/>
  <c r="BD78" i="56"/>
  <c r="BC78" i="56"/>
  <c r="BB78" i="56"/>
  <c r="BA78" i="56"/>
  <c r="AZ78" i="56"/>
  <c r="AY78" i="56"/>
  <c r="AX78" i="56"/>
  <c r="AW78" i="56"/>
  <c r="AV78" i="56"/>
  <c r="AU78" i="56"/>
  <c r="AT78" i="56"/>
  <c r="AR78" i="56"/>
  <c r="AQ78" i="56"/>
  <c r="AP78" i="56"/>
  <c r="AO78" i="56"/>
  <c r="AN78" i="56"/>
  <c r="AM78" i="56"/>
  <c r="AL78" i="56"/>
  <c r="AK78" i="56"/>
  <c r="AJ78" i="56"/>
  <c r="AI78" i="56"/>
  <c r="AH78" i="56"/>
  <c r="AG78" i="56"/>
  <c r="AF78" i="56"/>
  <c r="AE78" i="56"/>
  <c r="AD78" i="56"/>
  <c r="AC78" i="56"/>
  <c r="AB78" i="56"/>
  <c r="AA78" i="56"/>
  <c r="Z78" i="56"/>
  <c r="Y78" i="56"/>
  <c r="W78" i="56"/>
  <c r="V78" i="56"/>
  <c r="U78" i="56"/>
  <c r="T78" i="56"/>
  <c r="S78" i="56"/>
  <c r="R78" i="56"/>
  <c r="Q78" i="56"/>
  <c r="P78" i="56"/>
  <c r="O78" i="56"/>
  <c r="N78" i="56"/>
  <c r="M78" i="56"/>
  <c r="L78" i="56"/>
  <c r="K78" i="56"/>
  <c r="J78" i="56"/>
  <c r="I78" i="56"/>
  <c r="H78" i="56"/>
  <c r="G78" i="56"/>
  <c r="F78" i="56"/>
  <c r="E78" i="56"/>
  <c r="D78" i="56"/>
  <c r="BM77" i="56"/>
  <c r="BL77" i="56"/>
  <c r="BK77" i="56"/>
  <c r="BJ77" i="56"/>
  <c r="BI77" i="56"/>
  <c r="BH77" i="56"/>
  <c r="BG77" i="56"/>
  <c r="BF77" i="56"/>
  <c r="BE77" i="56"/>
  <c r="BD77" i="56"/>
  <c r="BC77" i="56"/>
  <c r="BB77" i="56"/>
  <c r="BA77" i="56"/>
  <c r="AZ77" i="56"/>
  <c r="AY77" i="56"/>
  <c r="AX77" i="56"/>
  <c r="AW77" i="56"/>
  <c r="AV77" i="56"/>
  <c r="AU77" i="56"/>
  <c r="AT77" i="56"/>
  <c r="AR77" i="56"/>
  <c r="AQ77" i="56"/>
  <c r="AP77" i="56"/>
  <c r="AO77" i="56"/>
  <c r="AN77" i="56"/>
  <c r="AM77" i="56"/>
  <c r="AL77" i="56"/>
  <c r="AK77" i="56"/>
  <c r="AJ77" i="56"/>
  <c r="AI77" i="56"/>
  <c r="AH77" i="56"/>
  <c r="AG77" i="56"/>
  <c r="AF77" i="56"/>
  <c r="AE77" i="56"/>
  <c r="AD77" i="56"/>
  <c r="AC77" i="56"/>
  <c r="AB77" i="56"/>
  <c r="AA77" i="56"/>
  <c r="Z77" i="56"/>
  <c r="Y77" i="56"/>
  <c r="W77" i="56"/>
  <c r="V77" i="56"/>
  <c r="U77" i="56"/>
  <c r="T77" i="56"/>
  <c r="S77" i="56"/>
  <c r="R77" i="56"/>
  <c r="Q77" i="56"/>
  <c r="P77" i="56"/>
  <c r="O77" i="56"/>
  <c r="N77" i="56"/>
  <c r="M77" i="56"/>
  <c r="L77" i="56"/>
  <c r="K77" i="56"/>
  <c r="J77" i="56"/>
  <c r="I77" i="56"/>
  <c r="H77" i="56"/>
  <c r="G77" i="56"/>
  <c r="F77" i="56"/>
  <c r="E77" i="56"/>
  <c r="D77" i="56"/>
  <c r="BM76" i="56"/>
  <c r="BL76" i="56"/>
  <c r="BK76" i="56"/>
  <c r="BJ76" i="56"/>
  <c r="BI76" i="56"/>
  <c r="BH76" i="56"/>
  <c r="BG76" i="56"/>
  <c r="BF76" i="56"/>
  <c r="BE76" i="56"/>
  <c r="BD76" i="56"/>
  <c r="BC76" i="56"/>
  <c r="BB76" i="56"/>
  <c r="BA76" i="56"/>
  <c r="AZ76" i="56"/>
  <c r="AY76" i="56"/>
  <c r="AX76" i="56"/>
  <c r="AW76" i="56"/>
  <c r="AV76" i="56"/>
  <c r="AU76" i="56"/>
  <c r="AT76" i="56"/>
  <c r="AR76" i="56"/>
  <c r="AQ76" i="56"/>
  <c r="AP76" i="56"/>
  <c r="AO76" i="56"/>
  <c r="AN76" i="56"/>
  <c r="AM76" i="56"/>
  <c r="AL76" i="56"/>
  <c r="AK76" i="56"/>
  <c r="AJ76" i="56"/>
  <c r="AI76" i="56"/>
  <c r="AH76" i="56"/>
  <c r="AG76" i="56"/>
  <c r="AF76" i="56"/>
  <c r="AE76" i="56"/>
  <c r="AD76" i="56"/>
  <c r="AC76" i="56"/>
  <c r="AB76" i="56"/>
  <c r="AA76" i="56"/>
  <c r="Z76" i="56"/>
  <c r="Y76" i="56"/>
  <c r="W76" i="56"/>
  <c r="V76" i="56"/>
  <c r="U76" i="56"/>
  <c r="T76" i="56"/>
  <c r="S76" i="56"/>
  <c r="R76" i="56"/>
  <c r="Q76" i="56"/>
  <c r="P76" i="56"/>
  <c r="O76" i="56"/>
  <c r="N76" i="56"/>
  <c r="M76" i="56"/>
  <c r="L76" i="56"/>
  <c r="K76" i="56"/>
  <c r="J76" i="56"/>
  <c r="I76" i="56"/>
  <c r="H76" i="56"/>
  <c r="G76" i="56"/>
  <c r="F76" i="56"/>
  <c r="E76" i="56"/>
  <c r="D76" i="56"/>
  <c r="BM91" i="55"/>
  <c r="BL91" i="55"/>
  <c r="BK91" i="55"/>
  <c r="BJ91" i="55"/>
  <c r="BI91" i="55"/>
  <c r="BH91" i="55"/>
  <c r="BG91" i="55"/>
  <c r="BF91" i="55"/>
  <c r="BE91" i="55"/>
  <c r="BD91" i="55"/>
  <c r="BC91" i="55"/>
  <c r="BB91" i="55"/>
  <c r="BA91" i="55"/>
  <c r="AZ91" i="55"/>
  <c r="AY91" i="55"/>
  <c r="AX91" i="55"/>
  <c r="AW91" i="55"/>
  <c r="AV91" i="55"/>
  <c r="AU91" i="55"/>
  <c r="AT91" i="55"/>
  <c r="AR91" i="55"/>
  <c r="AQ91" i="55"/>
  <c r="AP91" i="55"/>
  <c r="AO91" i="55"/>
  <c r="AN91" i="55"/>
  <c r="AM91" i="55"/>
  <c r="AL91" i="55"/>
  <c r="AK91" i="55"/>
  <c r="AJ91" i="55"/>
  <c r="AI91" i="55"/>
  <c r="AH91" i="55"/>
  <c r="AG91" i="55"/>
  <c r="AF91" i="55"/>
  <c r="AE91" i="55"/>
  <c r="AD91" i="55"/>
  <c r="AC91" i="55"/>
  <c r="AB91" i="55"/>
  <c r="AA91" i="55"/>
  <c r="Z91" i="55"/>
  <c r="Y91" i="55"/>
  <c r="W91" i="55"/>
  <c r="V91" i="55"/>
  <c r="U91" i="55"/>
  <c r="T91" i="55"/>
  <c r="S91" i="55"/>
  <c r="R91" i="55"/>
  <c r="Q91" i="55"/>
  <c r="P91" i="55"/>
  <c r="O91" i="55"/>
  <c r="N91" i="55"/>
  <c r="M91" i="55"/>
  <c r="L91" i="55"/>
  <c r="K91" i="55"/>
  <c r="J91" i="55"/>
  <c r="I91" i="55"/>
  <c r="H91" i="55"/>
  <c r="G91" i="55"/>
  <c r="F91" i="55"/>
  <c r="E91" i="55"/>
  <c r="D91" i="55"/>
  <c r="BM90" i="55"/>
  <c r="BL90" i="55"/>
  <c r="BK90" i="55"/>
  <c r="BJ90" i="55"/>
  <c r="BI90" i="55"/>
  <c r="BH90" i="55"/>
  <c r="BG90" i="55"/>
  <c r="BF90" i="55"/>
  <c r="BE90" i="55"/>
  <c r="BD90" i="55"/>
  <c r="BC90" i="55"/>
  <c r="BB90" i="55"/>
  <c r="BA90" i="55"/>
  <c r="AZ90" i="55"/>
  <c r="AY90" i="55"/>
  <c r="AX90" i="55"/>
  <c r="AW90" i="55"/>
  <c r="AV90" i="55"/>
  <c r="AU90" i="55"/>
  <c r="AT90" i="55"/>
  <c r="AR90" i="55"/>
  <c r="AQ90" i="55"/>
  <c r="AP90" i="55"/>
  <c r="AO90" i="55"/>
  <c r="AN90" i="55"/>
  <c r="AM90" i="55"/>
  <c r="AL90" i="55"/>
  <c r="AK90" i="55"/>
  <c r="AJ90" i="55"/>
  <c r="AI90" i="55"/>
  <c r="AH90" i="55"/>
  <c r="AG90" i="55"/>
  <c r="AF90" i="55"/>
  <c r="AE90" i="55"/>
  <c r="AD90" i="55"/>
  <c r="AC90" i="55"/>
  <c r="AB90" i="55"/>
  <c r="AA90" i="55"/>
  <c r="Z90" i="55"/>
  <c r="Y90" i="55"/>
  <c r="W90" i="55"/>
  <c r="V90" i="55"/>
  <c r="U90" i="55"/>
  <c r="T90" i="55"/>
  <c r="S90" i="55"/>
  <c r="R90" i="55"/>
  <c r="Q90" i="55"/>
  <c r="P90" i="55"/>
  <c r="O90" i="55"/>
  <c r="N90" i="55"/>
  <c r="M90" i="55"/>
  <c r="L90" i="55"/>
  <c r="K90" i="55"/>
  <c r="J90" i="55"/>
  <c r="I90" i="55"/>
  <c r="H90" i="55"/>
  <c r="G90" i="55"/>
  <c r="F90" i="55"/>
  <c r="E90" i="55"/>
  <c r="D90" i="55"/>
  <c r="BM89" i="55"/>
  <c r="BL89" i="55"/>
  <c r="BK89" i="55"/>
  <c r="BJ89" i="55"/>
  <c r="BI89" i="55"/>
  <c r="BH89" i="55"/>
  <c r="BG89" i="55"/>
  <c r="BF89" i="55"/>
  <c r="BE89" i="55"/>
  <c r="BD89" i="55"/>
  <c r="BC89" i="55"/>
  <c r="BB89" i="55"/>
  <c r="BA89" i="55"/>
  <c r="AZ89" i="55"/>
  <c r="AY89" i="55"/>
  <c r="AX89" i="55"/>
  <c r="AW89" i="55"/>
  <c r="AV89" i="55"/>
  <c r="AU89" i="55"/>
  <c r="AT89" i="55"/>
  <c r="AR89" i="55"/>
  <c r="AQ89" i="55"/>
  <c r="AP89" i="55"/>
  <c r="AO89" i="55"/>
  <c r="AN89" i="55"/>
  <c r="AM89" i="55"/>
  <c r="AL89" i="55"/>
  <c r="AK89" i="55"/>
  <c r="AJ89" i="55"/>
  <c r="AI89" i="55"/>
  <c r="AH89" i="55"/>
  <c r="AG89" i="55"/>
  <c r="AF89" i="55"/>
  <c r="AE89" i="55"/>
  <c r="AD89" i="55"/>
  <c r="AC89" i="55"/>
  <c r="AB89" i="55"/>
  <c r="AA89" i="55"/>
  <c r="Z89" i="55"/>
  <c r="Y89" i="55"/>
  <c r="W89" i="55"/>
  <c r="V89" i="55"/>
  <c r="U89" i="55"/>
  <c r="T89" i="55"/>
  <c r="S89" i="55"/>
  <c r="R89" i="55"/>
  <c r="Q89" i="55"/>
  <c r="P89" i="55"/>
  <c r="O89" i="55"/>
  <c r="N89" i="55"/>
  <c r="M89" i="55"/>
  <c r="L89" i="55"/>
  <c r="K89" i="55"/>
  <c r="J89" i="55"/>
  <c r="I89" i="55"/>
  <c r="H89" i="55"/>
  <c r="G89" i="55"/>
  <c r="F89" i="55"/>
  <c r="E89" i="55"/>
  <c r="D89" i="55"/>
  <c r="BM88" i="55"/>
  <c r="BL88" i="55"/>
  <c r="BK88" i="55"/>
  <c r="BJ88" i="55"/>
  <c r="BI88" i="55"/>
  <c r="BH88" i="55"/>
  <c r="BG88" i="55"/>
  <c r="BF88" i="55"/>
  <c r="BE88" i="55"/>
  <c r="BD88" i="55"/>
  <c r="BC88" i="55"/>
  <c r="BB88" i="55"/>
  <c r="BA88" i="55"/>
  <c r="AZ88" i="55"/>
  <c r="AY88" i="55"/>
  <c r="AX88" i="55"/>
  <c r="AW88" i="55"/>
  <c r="AV88" i="55"/>
  <c r="AU88" i="55"/>
  <c r="AT88" i="55"/>
  <c r="AR88" i="55"/>
  <c r="AQ88" i="55"/>
  <c r="AP88" i="55"/>
  <c r="AO88" i="55"/>
  <c r="AN88" i="55"/>
  <c r="AM88" i="55"/>
  <c r="AL88" i="55"/>
  <c r="AK88" i="55"/>
  <c r="AJ88" i="55"/>
  <c r="AI88" i="55"/>
  <c r="AH88" i="55"/>
  <c r="AG88" i="55"/>
  <c r="AF88" i="55"/>
  <c r="AE88" i="55"/>
  <c r="AD88" i="55"/>
  <c r="AC88" i="55"/>
  <c r="AB88" i="55"/>
  <c r="AA88" i="55"/>
  <c r="Z88" i="55"/>
  <c r="Y88" i="55"/>
  <c r="W88" i="55"/>
  <c r="V88" i="55"/>
  <c r="U88" i="55"/>
  <c r="T88" i="55"/>
  <c r="S88" i="55"/>
  <c r="R88" i="55"/>
  <c r="Q88" i="55"/>
  <c r="P88" i="55"/>
  <c r="O88" i="55"/>
  <c r="N88" i="55"/>
  <c r="M88" i="55"/>
  <c r="L88" i="55"/>
  <c r="K88" i="55"/>
  <c r="J88" i="55"/>
  <c r="I88" i="55"/>
  <c r="H88" i="55"/>
  <c r="G88" i="55"/>
  <c r="F88" i="55"/>
  <c r="E88" i="55"/>
  <c r="D88" i="55"/>
  <c r="BM87" i="55"/>
  <c r="BL87" i="55"/>
  <c r="BK87" i="55"/>
  <c r="BJ87" i="55"/>
  <c r="BI87" i="55"/>
  <c r="BH87" i="55"/>
  <c r="BG87" i="55"/>
  <c r="BF87" i="55"/>
  <c r="BE87" i="55"/>
  <c r="BD87" i="55"/>
  <c r="BC87" i="55"/>
  <c r="BB87" i="55"/>
  <c r="BA87" i="55"/>
  <c r="AZ87" i="55"/>
  <c r="AY87" i="55"/>
  <c r="AX87" i="55"/>
  <c r="AW87" i="55"/>
  <c r="AV87" i="55"/>
  <c r="AU87" i="55"/>
  <c r="AT87" i="55"/>
  <c r="AR87" i="55"/>
  <c r="AQ87" i="55"/>
  <c r="AP87" i="55"/>
  <c r="AO87" i="55"/>
  <c r="AN87" i="55"/>
  <c r="AM87" i="55"/>
  <c r="AL87" i="55"/>
  <c r="AK87" i="55"/>
  <c r="AJ87" i="55"/>
  <c r="AI87" i="55"/>
  <c r="AH87" i="55"/>
  <c r="AG87" i="55"/>
  <c r="AF87" i="55"/>
  <c r="AE87" i="55"/>
  <c r="AD87" i="55"/>
  <c r="AC87" i="55"/>
  <c r="AB87" i="55"/>
  <c r="AA87" i="55"/>
  <c r="Z87" i="55"/>
  <c r="Y87" i="55"/>
  <c r="W87" i="55"/>
  <c r="V87" i="55"/>
  <c r="U87" i="55"/>
  <c r="T87" i="55"/>
  <c r="S87" i="55"/>
  <c r="R87" i="55"/>
  <c r="Q87" i="55"/>
  <c r="P87" i="55"/>
  <c r="O87" i="55"/>
  <c r="N87" i="55"/>
  <c r="M87" i="55"/>
  <c r="L87" i="55"/>
  <c r="K87" i="55"/>
  <c r="J87" i="55"/>
  <c r="I87" i="55"/>
  <c r="H87" i="55"/>
  <c r="G87" i="55"/>
  <c r="F87" i="55"/>
  <c r="E87" i="55"/>
  <c r="D87" i="55"/>
  <c r="BM86" i="55"/>
  <c r="BL86" i="55"/>
  <c r="BK86" i="55"/>
  <c r="BJ86" i="55"/>
  <c r="BI86" i="55"/>
  <c r="BH86" i="55"/>
  <c r="BG86" i="55"/>
  <c r="BF86" i="55"/>
  <c r="BE86" i="55"/>
  <c r="BD86" i="55"/>
  <c r="BC86" i="55"/>
  <c r="BB86" i="55"/>
  <c r="BA86" i="55"/>
  <c r="AZ86" i="55"/>
  <c r="AY86" i="55"/>
  <c r="AX86" i="55"/>
  <c r="AW86" i="55"/>
  <c r="AV86" i="55"/>
  <c r="AU86" i="55"/>
  <c r="AT86" i="55"/>
  <c r="AR86" i="55"/>
  <c r="AQ86" i="55"/>
  <c r="AP86" i="55"/>
  <c r="AO86" i="55"/>
  <c r="AN86" i="55"/>
  <c r="AM86" i="55"/>
  <c r="AL86" i="55"/>
  <c r="AK86" i="55"/>
  <c r="AJ86" i="55"/>
  <c r="AI86" i="55"/>
  <c r="AH86" i="55"/>
  <c r="AG86" i="55"/>
  <c r="AF86" i="55"/>
  <c r="AE86" i="55"/>
  <c r="AD86" i="55"/>
  <c r="AC86" i="55"/>
  <c r="AB86" i="55"/>
  <c r="AA86" i="55"/>
  <c r="Z86" i="55"/>
  <c r="Y86" i="55"/>
  <c r="W86" i="55"/>
  <c r="V86" i="55"/>
  <c r="U86" i="55"/>
  <c r="T86" i="55"/>
  <c r="S86" i="55"/>
  <c r="R86" i="55"/>
  <c r="Q86" i="55"/>
  <c r="P86" i="55"/>
  <c r="O86" i="55"/>
  <c r="N86" i="55"/>
  <c r="M86" i="55"/>
  <c r="L86" i="55"/>
  <c r="K86" i="55"/>
  <c r="J86" i="55"/>
  <c r="I86" i="55"/>
  <c r="H86" i="55"/>
  <c r="G86" i="55"/>
  <c r="F86" i="55"/>
  <c r="E86" i="55"/>
  <c r="D86" i="55"/>
  <c r="BM85" i="55"/>
  <c r="BL85" i="55"/>
  <c r="BK85" i="55"/>
  <c r="BJ85" i="55"/>
  <c r="BI85" i="55"/>
  <c r="BH85" i="55"/>
  <c r="BG85" i="55"/>
  <c r="BF85" i="55"/>
  <c r="BE85" i="55"/>
  <c r="BD85" i="55"/>
  <c r="BC85" i="55"/>
  <c r="BB85" i="55"/>
  <c r="BA85" i="55"/>
  <c r="AZ85" i="55"/>
  <c r="AY85" i="55"/>
  <c r="AX85" i="55"/>
  <c r="AW85" i="55"/>
  <c r="AV85" i="55"/>
  <c r="AU85" i="55"/>
  <c r="AT85" i="55"/>
  <c r="AR85" i="55"/>
  <c r="AQ85" i="55"/>
  <c r="AP85" i="55"/>
  <c r="AO85" i="55"/>
  <c r="AN85" i="55"/>
  <c r="AM85" i="55"/>
  <c r="AL85" i="55"/>
  <c r="AK85" i="55"/>
  <c r="AJ85" i="55"/>
  <c r="AI85" i="55"/>
  <c r="AH85" i="55"/>
  <c r="AG85" i="55"/>
  <c r="AF85" i="55"/>
  <c r="AE85" i="55"/>
  <c r="AD85" i="55"/>
  <c r="AC85" i="55"/>
  <c r="AB85" i="55"/>
  <c r="AA85" i="55"/>
  <c r="Z85" i="55"/>
  <c r="Y85" i="55"/>
  <c r="W85" i="55"/>
  <c r="V85" i="55"/>
  <c r="U85" i="55"/>
  <c r="T85" i="55"/>
  <c r="S85" i="55"/>
  <c r="R85" i="55"/>
  <c r="Q85" i="55"/>
  <c r="P85" i="55"/>
  <c r="O85" i="55"/>
  <c r="N85" i="55"/>
  <c r="M85" i="55"/>
  <c r="L85" i="55"/>
  <c r="K85" i="55"/>
  <c r="J85" i="55"/>
  <c r="I85" i="55"/>
  <c r="H85" i="55"/>
  <c r="G85" i="55"/>
  <c r="F85" i="55"/>
  <c r="E85" i="55"/>
  <c r="D85" i="55"/>
  <c r="BM84" i="55"/>
  <c r="BL84" i="55"/>
  <c r="BK84" i="55"/>
  <c r="BJ84" i="55"/>
  <c r="BI84" i="55"/>
  <c r="BH84" i="55"/>
  <c r="BG84" i="55"/>
  <c r="BF84" i="55"/>
  <c r="BE84" i="55"/>
  <c r="BD84" i="55"/>
  <c r="BC84" i="55"/>
  <c r="BB84" i="55"/>
  <c r="BA84" i="55"/>
  <c r="AZ84" i="55"/>
  <c r="AY84" i="55"/>
  <c r="AX84" i="55"/>
  <c r="AW84" i="55"/>
  <c r="AV84" i="55"/>
  <c r="AU84" i="55"/>
  <c r="AT84" i="55"/>
  <c r="AR84" i="55"/>
  <c r="AQ84" i="55"/>
  <c r="AP84" i="55"/>
  <c r="AO84" i="55"/>
  <c r="AN84" i="55"/>
  <c r="AM84" i="55"/>
  <c r="AL84" i="55"/>
  <c r="AK84" i="55"/>
  <c r="AJ84" i="55"/>
  <c r="AI84" i="55"/>
  <c r="AH84" i="55"/>
  <c r="AG84" i="55"/>
  <c r="AF84" i="55"/>
  <c r="AE84" i="55"/>
  <c r="AD84" i="55"/>
  <c r="AC84" i="55"/>
  <c r="AB84" i="55"/>
  <c r="AA84" i="55"/>
  <c r="Z84" i="55"/>
  <c r="Y84" i="55"/>
  <c r="W84" i="55"/>
  <c r="V84" i="55"/>
  <c r="U84" i="55"/>
  <c r="T84" i="55"/>
  <c r="S84" i="55"/>
  <c r="R84" i="55"/>
  <c r="Q84" i="55"/>
  <c r="P84" i="55"/>
  <c r="O84" i="55"/>
  <c r="N84" i="55"/>
  <c r="M84" i="55"/>
  <c r="L84" i="55"/>
  <c r="K84" i="55"/>
  <c r="J84" i="55"/>
  <c r="I84" i="55"/>
  <c r="H84" i="55"/>
  <c r="G84" i="55"/>
  <c r="F84" i="55"/>
  <c r="E84" i="55"/>
  <c r="D84" i="55"/>
  <c r="BM83" i="55"/>
  <c r="BL83" i="55"/>
  <c r="BK83" i="55"/>
  <c r="BJ83" i="55"/>
  <c r="BI83" i="55"/>
  <c r="BH83" i="55"/>
  <c r="BG83" i="55"/>
  <c r="BF83" i="55"/>
  <c r="BE83" i="55"/>
  <c r="BD83" i="55"/>
  <c r="BC83" i="55"/>
  <c r="BB83" i="55"/>
  <c r="BA83" i="55"/>
  <c r="AZ83" i="55"/>
  <c r="AY83" i="55"/>
  <c r="AX83" i="55"/>
  <c r="AW83" i="55"/>
  <c r="AV83" i="55"/>
  <c r="AU83" i="55"/>
  <c r="AT83" i="55"/>
  <c r="AR83" i="55"/>
  <c r="AQ83" i="55"/>
  <c r="AP83" i="55"/>
  <c r="AO83" i="55"/>
  <c r="AN83" i="55"/>
  <c r="AM83" i="55"/>
  <c r="AL83" i="55"/>
  <c r="AK83" i="55"/>
  <c r="AJ83" i="55"/>
  <c r="AI83" i="55"/>
  <c r="AH83" i="55"/>
  <c r="AG83" i="55"/>
  <c r="AF83" i="55"/>
  <c r="AE83" i="55"/>
  <c r="AD83" i="55"/>
  <c r="AC83" i="55"/>
  <c r="AB83" i="55"/>
  <c r="AA83" i="55"/>
  <c r="Z83" i="55"/>
  <c r="Y83" i="55"/>
  <c r="W83" i="55"/>
  <c r="V83" i="55"/>
  <c r="U83" i="55"/>
  <c r="T83" i="55"/>
  <c r="S83" i="55"/>
  <c r="R83" i="55"/>
  <c r="Q83" i="55"/>
  <c r="P83" i="55"/>
  <c r="O83" i="55"/>
  <c r="N83" i="55"/>
  <c r="M83" i="55"/>
  <c r="L83" i="55"/>
  <c r="K83" i="55"/>
  <c r="J83" i="55"/>
  <c r="I83" i="55"/>
  <c r="H83" i="55"/>
  <c r="G83" i="55"/>
  <c r="F83" i="55"/>
  <c r="E83" i="55"/>
  <c r="D83" i="55"/>
  <c r="BM82" i="55"/>
  <c r="BL82" i="55"/>
  <c r="BK82" i="55"/>
  <c r="BJ82" i="55"/>
  <c r="BI82" i="55"/>
  <c r="BH82" i="55"/>
  <c r="BG82" i="55"/>
  <c r="BF82" i="55"/>
  <c r="BE82" i="55"/>
  <c r="BD82" i="55"/>
  <c r="BC82" i="55"/>
  <c r="BB82" i="55"/>
  <c r="BA82" i="55"/>
  <c r="AZ82" i="55"/>
  <c r="AY82" i="55"/>
  <c r="AX82" i="55"/>
  <c r="AW82" i="55"/>
  <c r="AV82" i="55"/>
  <c r="AU82" i="55"/>
  <c r="AT82" i="55"/>
  <c r="AR82" i="55"/>
  <c r="AQ82" i="55"/>
  <c r="AP82" i="55"/>
  <c r="AO82" i="55"/>
  <c r="AN82" i="55"/>
  <c r="AM82" i="55"/>
  <c r="AL82" i="55"/>
  <c r="AK82" i="55"/>
  <c r="AJ82" i="55"/>
  <c r="AI82" i="55"/>
  <c r="AH82" i="55"/>
  <c r="AG82" i="55"/>
  <c r="AF82" i="55"/>
  <c r="AE82" i="55"/>
  <c r="AD82" i="55"/>
  <c r="AC82" i="55"/>
  <c r="AB82" i="55"/>
  <c r="AA82" i="55"/>
  <c r="Z82" i="55"/>
  <c r="Y82" i="55"/>
  <c r="W82" i="55"/>
  <c r="V82" i="55"/>
  <c r="U82" i="55"/>
  <c r="T82" i="55"/>
  <c r="S82" i="55"/>
  <c r="R82" i="55"/>
  <c r="Q82" i="55"/>
  <c r="P82" i="55"/>
  <c r="O82" i="55"/>
  <c r="N82" i="55"/>
  <c r="M82" i="55"/>
  <c r="L82" i="55"/>
  <c r="K82" i="55"/>
  <c r="J82" i="55"/>
  <c r="I82" i="55"/>
  <c r="H82" i="55"/>
  <c r="G82" i="55"/>
  <c r="F82" i="55"/>
  <c r="E82" i="55"/>
  <c r="D82" i="55"/>
  <c r="BM81" i="55"/>
  <c r="BL81" i="55"/>
  <c r="BK81" i="55"/>
  <c r="BJ81" i="55"/>
  <c r="BI81" i="55"/>
  <c r="BH81" i="55"/>
  <c r="BG81" i="55"/>
  <c r="BF81" i="55"/>
  <c r="BE81" i="55"/>
  <c r="BD81" i="55"/>
  <c r="BC81" i="55"/>
  <c r="BB81" i="55"/>
  <c r="BA81" i="55"/>
  <c r="AZ81" i="55"/>
  <c r="AY81" i="55"/>
  <c r="AX81" i="55"/>
  <c r="AW81" i="55"/>
  <c r="AV81" i="55"/>
  <c r="AU81" i="55"/>
  <c r="AT81" i="55"/>
  <c r="AR81" i="55"/>
  <c r="AQ81" i="55"/>
  <c r="AP81" i="55"/>
  <c r="AO81" i="55"/>
  <c r="AN81" i="55"/>
  <c r="AM81" i="55"/>
  <c r="AL81" i="55"/>
  <c r="AK81" i="55"/>
  <c r="AJ81" i="55"/>
  <c r="AI81" i="55"/>
  <c r="AH81" i="55"/>
  <c r="AG81" i="55"/>
  <c r="AF81" i="55"/>
  <c r="AE81" i="55"/>
  <c r="AD81" i="55"/>
  <c r="AC81" i="55"/>
  <c r="AB81" i="55"/>
  <c r="AA81" i="55"/>
  <c r="Z81" i="55"/>
  <c r="Y81" i="55"/>
  <c r="W81" i="55"/>
  <c r="V81" i="55"/>
  <c r="U81" i="55"/>
  <c r="T81" i="55"/>
  <c r="S81" i="55"/>
  <c r="R81" i="55"/>
  <c r="Q81" i="55"/>
  <c r="P81" i="55"/>
  <c r="O81" i="55"/>
  <c r="N81" i="55"/>
  <c r="M81" i="55"/>
  <c r="L81" i="55"/>
  <c r="K81" i="55"/>
  <c r="J81" i="55"/>
  <c r="I81" i="55"/>
  <c r="H81" i="55"/>
  <c r="G81" i="55"/>
  <c r="F81" i="55"/>
  <c r="E81" i="55"/>
  <c r="D81" i="55"/>
  <c r="BM80" i="55"/>
  <c r="BL80" i="55"/>
  <c r="BK80" i="55"/>
  <c r="BJ80" i="55"/>
  <c r="BI80" i="55"/>
  <c r="BH80" i="55"/>
  <c r="BG80" i="55"/>
  <c r="BF80" i="55"/>
  <c r="BE80" i="55"/>
  <c r="BD80" i="55"/>
  <c r="BC80" i="55"/>
  <c r="BB80" i="55"/>
  <c r="BA80" i="55"/>
  <c r="AZ80" i="55"/>
  <c r="AY80" i="55"/>
  <c r="AX80" i="55"/>
  <c r="AW80" i="55"/>
  <c r="AV80" i="55"/>
  <c r="AU80" i="55"/>
  <c r="AT80" i="55"/>
  <c r="AR80" i="55"/>
  <c r="AQ80" i="55"/>
  <c r="AP80" i="55"/>
  <c r="AO80" i="55"/>
  <c r="AN80" i="55"/>
  <c r="AM80" i="55"/>
  <c r="AL80" i="55"/>
  <c r="AK80" i="55"/>
  <c r="AJ80" i="55"/>
  <c r="AI80" i="55"/>
  <c r="AH80" i="55"/>
  <c r="AG80" i="55"/>
  <c r="AF80" i="55"/>
  <c r="AE80" i="55"/>
  <c r="AD80" i="55"/>
  <c r="AC80" i="55"/>
  <c r="AB80" i="55"/>
  <c r="AA80" i="55"/>
  <c r="Z80" i="55"/>
  <c r="Y80" i="55"/>
  <c r="W80" i="55"/>
  <c r="V80" i="55"/>
  <c r="U80" i="55"/>
  <c r="T80" i="55"/>
  <c r="S80" i="55"/>
  <c r="R80" i="55"/>
  <c r="Q80" i="55"/>
  <c r="P80" i="55"/>
  <c r="O80" i="55"/>
  <c r="N80" i="55"/>
  <c r="M80" i="55"/>
  <c r="L80" i="55"/>
  <c r="K80" i="55"/>
  <c r="J80" i="55"/>
  <c r="I80" i="55"/>
  <c r="H80" i="55"/>
  <c r="G80" i="55"/>
  <c r="F80" i="55"/>
  <c r="E80" i="55"/>
  <c r="D80" i="55"/>
  <c r="BM79" i="55"/>
  <c r="BL79" i="55"/>
  <c r="BK79" i="55"/>
  <c r="BJ79" i="55"/>
  <c r="BI79" i="55"/>
  <c r="BH79" i="55"/>
  <c r="BG79" i="55"/>
  <c r="BF79" i="55"/>
  <c r="BE79" i="55"/>
  <c r="BD79" i="55"/>
  <c r="BC79" i="55"/>
  <c r="BB79" i="55"/>
  <c r="BA79" i="55"/>
  <c r="AZ79" i="55"/>
  <c r="AY79" i="55"/>
  <c r="AX79" i="55"/>
  <c r="AW79" i="55"/>
  <c r="AV79" i="55"/>
  <c r="AU79" i="55"/>
  <c r="AT79" i="55"/>
  <c r="AR79" i="55"/>
  <c r="AQ79" i="55"/>
  <c r="AP79" i="55"/>
  <c r="AO79" i="55"/>
  <c r="AN79" i="55"/>
  <c r="AM79" i="55"/>
  <c r="AL79" i="55"/>
  <c r="AK79" i="55"/>
  <c r="AJ79" i="55"/>
  <c r="AI79" i="55"/>
  <c r="AH79" i="55"/>
  <c r="AG79" i="55"/>
  <c r="AF79" i="55"/>
  <c r="AE79" i="55"/>
  <c r="AD79" i="55"/>
  <c r="AC79" i="55"/>
  <c r="AB79" i="55"/>
  <c r="AA79" i="55"/>
  <c r="Z79" i="55"/>
  <c r="Y79" i="55"/>
  <c r="W79" i="55"/>
  <c r="V79" i="55"/>
  <c r="U79" i="55"/>
  <c r="T79" i="55"/>
  <c r="S79" i="55"/>
  <c r="R79" i="55"/>
  <c r="Q79" i="55"/>
  <c r="P79" i="55"/>
  <c r="O79" i="55"/>
  <c r="N79" i="55"/>
  <c r="M79" i="55"/>
  <c r="L79" i="55"/>
  <c r="K79" i="55"/>
  <c r="J79" i="55"/>
  <c r="I79" i="55"/>
  <c r="H79" i="55"/>
  <c r="G79" i="55"/>
  <c r="F79" i="55"/>
  <c r="E79" i="55"/>
  <c r="D79" i="55"/>
  <c r="BM78" i="55"/>
  <c r="BL78" i="55"/>
  <c r="BK78" i="55"/>
  <c r="BJ78" i="55"/>
  <c r="BI78" i="55"/>
  <c r="BH78" i="55"/>
  <c r="BG78" i="55"/>
  <c r="BF78" i="55"/>
  <c r="BE78" i="55"/>
  <c r="BD78" i="55"/>
  <c r="BC78" i="55"/>
  <c r="BB78" i="55"/>
  <c r="BA78" i="55"/>
  <c r="AZ78" i="55"/>
  <c r="AY78" i="55"/>
  <c r="AX78" i="55"/>
  <c r="AW78" i="55"/>
  <c r="AV78" i="55"/>
  <c r="AU78" i="55"/>
  <c r="AT78" i="55"/>
  <c r="AR78" i="55"/>
  <c r="AQ78" i="55"/>
  <c r="AP78" i="55"/>
  <c r="AO78" i="55"/>
  <c r="AN78" i="55"/>
  <c r="AM78" i="55"/>
  <c r="AL78" i="55"/>
  <c r="AK78" i="55"/>
  <c r="AJ78" i="55"/>
  <c r="AI78" i="55"/>
  <c r="AH78" i="55"/>
  <c r="AG78" i="55"/>
  <c r="AF78" i="55"/>
  <c r="AE78" i="55"/>
  <c r="AD78" i="55"/>
  <c r="AC78" i="55"/>
  <c r="AB78" i="55"/>
  <c r="AA78" i="55"/>
  <c r="Z78" i="55"/>
  <c r="Y78" i="55"/>
  <c r="W78" i="55"/>
  <c r="V78" i="55"/>
  <c r="U78" i="55"/>
  <c r="T78" i="55"/>
  <c r="S78" i="55"/>
  <c r="R78" i="55"/>
  <c r="Q78" i="55"/>
  <c r="P78" i="55"/>
  <c r="O78" i="55"/>
  <c r="N78" i="55"/>
  <c r="M78" i="55"/>
  <c r="L78" i="55"/>
  <c r="K78" i="55"/>
  <c r="J78" i="55"/>
  <c r="I78" i="55"/>
  <c r="H78" i="55"/>
  <c r="G78" i="55"/>
  <c r="F78" i="55"/>
  <c r="E78" i="55"/>
  <c r="D78" i="55"/>
  <c r="BM77" i="55"/>
  <c r="BL77" i="55"/>
  <c r="BK77" i="55"/>
  <c r="BJ77" i="55"/>
  <c r="BI77" i="55"/>
  <c r="BH77" i="55"/>
  <c r="BG77" i="55"/>
  <c r="BF77" i="55"/>
  <c r="BE77" i="55"/>
  <c r="BD77" i="55"/>
  <c r="BC77" i="55"/>
  <c r="BB77" i="55"/>
  <c r="BA77" i="55"/>
  <c r="AZ77" i="55"/>
  <c r="AY77" i="55"/>
  <c r="AX77" i="55"/>
  <c r="AW77" i="55"/>
  <c r="AV77" i="55"/>
  <c r="AU77" i="55"/>
  <c r="AT77" i="55"/>
  <c r="AR77" i="55"/>
  <c r="AQ77" i="55"/>
  <c r="AP77" i="55"/>
  <c r="AO77" i="55"/>
  <c r="AN77" i="55"/>
  <c r="AM77" i="55"/>
  <c r="AL77" i="55"/>
  <c r="AK77" i="55"/>
  <c r="AJ77" i="55"/>
  <c r="AI77" i="55"/>
  <c r="AH77" i="55"/>
  <c r="AG77" i="55"/>
  <c r="AF77" i="55"/>
  <c r="AE77" i="55"/>
  <c r="AD77" i="55"/>
  <c r="AC77" i="55"/>
  <c r="AB77" i="55"/>
  <c r="AA77" i="55"/>
  <c r="Z77" i="55"/>
  <c r="Y77" i="55"/>
  <c r="W77" i="55"/>
  <c r="V77" i="55"/>
  <c r="U77" i="55"/>
  <c r="T77" i="55"/>
  <c r="S77" i="55"/>
  <c r="R77" i="55"/>
  <c r="Q77" i="55"/>
  <c r="P77" i="55"/>
  <c r="O77" i="55"/>
  <c r="N77" i="55"/>
  <c r="M77" i="55"/>
  <c r="L77" i="55"/>
  <c r="K77" i="55"/>
  <c r="J77" i="55"/>
  <c r="I77" i="55"/>
  <c r="H77" i="55"/>
  <c r="G77" i="55"/>
  <c r="F77" i="55"/>
  <c r="E77" i="55"/>
  <c r="D77" i="55"/>
  <c r="BM76" i="55"/>
  <c r="BL76" i="55"/>
  <c r="BK76" i="55"/>
  <c r="BJ76" i="55"/>
  <c r="BI76" i="55"/>
  <c r="BH76" i="55"/>
  <c r="BG76" i="55"/>
  <c r="BF76" i="55"/>
  <c r="BE76" i="55"/>
  <c r="BD76" i="55"/>
  <c r="BC76" i="55"/>
  <c r="BB76" i="55"/>
  <c r="BA76" i="55"/>
  <c r="AZ76" i="55"/>
  <c r="AY76" i="55"/>
  <c r="AX76" i="55"/>
  <c r="AW76" i="55"/>
  <c r="AV76" i="55"/>
  <c r="AU76" i="55"/>
  <c r="AT76" i="55"/>
  <c r="AR76" i="55"/>
  <c r="AQ76" i="55"/>
  <c r="AP76" i="55"/>
  <c r="AO76" i="55"/>
  <c r="AN76" i="55"/>
  <c r="AM76" i="55"/>
  <c r="AL76" i="55"/>
  <c r="AK76" i="55"/>
  <c r="AJ76" i="55"/>
  <c r="AI76" i="55"/>
  <c r="AH76" i="55"/>
  <c r="AG76" i="55"/>
  <c r="AF76" i="55"/>
  <c r="AE76" i="55"/>
  <c r="AD76" i="55"/>
  <c r="AC76" i="55"/>
  <c r="AB76" i="55"/>
  <c r="AA76" i="55"/>
  <c r="Z76" i="55"/>
  <c r="Y76" i="55"/>
  <c r="W76" i="55"/>
  <c r="V76" i="55"/>
  <c r="U76" i="55"/>
  <c r="T76" i="55"/>
  <c r="S76" i="55"/>
  <c r="R76" i="55"/>
  <c r="Q76" i="55"/>
  <c r="P76" i="55"/>
  <c r="O76" i="55"/>
  <c r="N76" i="55"/>
  <c r="M76" i="55"/>
  <c r="L76" i="55"/>
  <c r="K76" i="55"/>
  <c r="J76" i="55"/>
  <c r="I76" i="55"/>
  <c r="H76" i="55"/>
  <c r="G76" i="55"/>
  <c r="F76" i="55"/>
  <c r="E76" i="55"/>
  <c r="D76" i="55"/>
  <c r="D76" i="53"/>
  <c r="E76" i="53"/>
  <c r="F76" i="53"/>
  <c r="G76" i="53"/>
  <c r="H76" i="53"/>
  <c r="I76" i="53"/>
  <c r="J76" i="53"/>
  <c r="K76" i="53"/>
  <c r="L76" i="53"/>
  <c r="M76" i="53"/>
  <c r="N76" i="53"/>
  <c r="O76" i="53"/>
  <c r="P76" i="53"/>
  <c r="Q76" i="53"/>
  <c r="R76" i="53"/>
  <c r="S76" i="53"/>
  <c r="T76" i="53"/>
  <c r="U76" i="53"/>
  <c r="V76" i="53"/>
  <c r="W76" i="53"/>
  <c r="Y76" i="53"/>
  <c r="Z76" i="53"/>
  <c r="AA76" i="53"/>
  <c r="AB76" i="53"/>
  <c r="AC76" i="53"/>
  <c r="AD76" i="53"/>
  <c r="AE76" i="53"/>
  <c r="AF76" i="53"/>
  <c r="AG76" i="53"/>
  <c r="AH76" i="53"/>
  <c r="AI76" i="53"/>
  <c r="AJ76" i="53"/>
  <c r="AK76" i="53"/>
  <c r="AL76" i="53"/>
  <c r="AM76" i="53"/>
  <c r="AN76" i="53"/>
  <c r="AO76" i="53"/>
  <c r="AP76" i="53"/>
  <c r="AQ76" i="53"/>
  <c r="AR76" i="53"/>
  <c r="AT76" i="53"/>
  <c r="AU76" i="53"/>
  <c r="AV76" i="53"/>
  <c r="AW76" i="53"/>
  <c r="AX76" i="53"/>
  <c r="AY76" i="53"/>
  <c r="AZ76" i="53"/>
  <c r="BA76" i="53"/>
  <c r="BB76" i="53"/>
  <c r="BC76" i="53"/>
  <c r="BD76" i="53"/>
  <c r="BE76" i="53"/>
  <c r="BF76" i="53"/>
  <c r="BG76" i="53"/>
  <c r="BH76" i="53"/>
  <c r="BI76" i="53"/>
  <c r="BJ76" i="53"/>
  <c r="BK76" i="53"/>
  <c r="BL76" i="53"/>
  <c r="BM76" i="53"/>
  <c r="D77" i="53"/>
  <c r="E77" i="53"/>
  <c r="F77" i="53"/>
  <c r="G77" i="53"/>
  <c r="H77" i="53"/>
  <c r="I77" i="53"/>
  <c r="J77" i="53"/>
  <c r="K77" i="53"/>
  <c r="L77" i="53"/>
  <c r="M77" i="53"/>
  <c r="N77" i="53"/>
  <c r="O77" i="53"/>
  <c r="P77" i="53"/>
  <c r="Q77" i="53"/>
  <c r="R77" i="53"/>
  <c r="S77" i="53"/>
  <c r="T77" i="53"/>
  <c r="U77" i="53"/>
  <c r="V77" i="53"/>
  <c r="W77" i="53"/>
  <c r="Y77" i="53"/>
  <c r="Z77" i="53"/>
  <c r="AA77" i="53"/>
  <c r="AB77" i="53"/>
  <c r="AC77" i="53"/>
  <c r="AD77" i="53"/>
  <c r="AE77" i="53"/>
  <c r="AF77" i="53"/>
  <c r="AG77" i="53"/>
  <c r="AH77" i="53"/>
  <c r="AI77" i="53"/>
  <c r="AJ77" i="53"/>
  <c r="AK77" i="53"/>
  <c r="AL77" i="53"/>
  <c r="AM77" i="53"/>
  <c r="AN77" i="53"/>
  <c r="AO77" i="53"/>
  <c r="AP77" i="53"/>
  <c r="AQ77" i="53"/>
  <c r="AR77" i="53"/>
  <c r="AT77" i="53"/>
  <c r="AU77" i="53"/>
  <c r="AV77" i="53"/>
  <c r="AW77" i="53"/>
  <c r="AX77" i="53"/>
  <c r="AY77" i="53"/>
  <c r="AZ77" i="53"/>
  <c r="BA77" i="53"/>
  <c r="BB77" i="53"/>
  <c r="BC77" i="53"/>
  <c r="BD77" i="53"/>
  <c r="BE77" i="53"/>
  <c r="BF77" i="53"/>
  <c r="BG77" i="53"/>
  <c r="BH77" i="53"/>
  <c r="BI77" i="53"/>
  <c r="BJ77" i="53"/>
  <c r="BK77" i="53"/>
  <c r="BL77" i="53"/>
  <c r="BM77" i="53"/>
  <c r="D78" i="53"/>
  <c r="E78" i="53"/>
  <c r="F78" i="53"/>
  <c r="G78" i="53"/>
  <c r="H78" i="53"/>
  <c r="I78" i="53"/>
  <c r="J78" i="53"/>
  <c r="K78" i="53"/>
  <c r="L78" i="53"/>
  <c r="M78" i="53"/>
  <c r="N78" i="53"/>
  <c r="O78" i="53"/>
  <c r="P78" i="53"/>
  <c r="Q78" i="53"/>
  <c r="R78" i="53"/>
  <c r="S78" i="53"/>
  <c r="T78" i="53"/>
  <c r="U78" i="53"/>
  <c r="V78" i="53"/>
  <c r="W78" i="53"/>
  <c r="Y78" i="53"/>
  <c r="Z78" i="53"/>
  <c r="AA78" i="53"/>
  <c r="AB78" i="53"/>
  <c r="AC78" i="53"/>
  <c r="AD78" i="53"/>
  <c r="AE78" i="53"/>
  <c r="AF78" i="53"/>
  <c r="AG78" i="53"/>
  <c r="AH78" i="53"/>
  <c r="AI78" i="53"/>
  <c r="AJ78" i="53"/>
  <c r="AK78" i="53"/>
  <c r="AL78" i="53"/>
  <c r="AM78" i="53"/>
  <c r="AN78" i="53"/>
  <c r="AO78" i="53"/>
  <c r="AP78" i="53"/>
  <c r="AQ78" i="53"/>
  <c r="AR78" i="53"/>
  <c r="AT78" i="53"/>
  <c r="AU78" i="53"/>
  <c r="AV78" i="53"/>
  <c r="AW78" i="53"/>
  <c r="AX78" i="53"/>
  <c r="AY78" i="53"/>
  <c r="AZ78" i="53"/>
  <c r="BA78" i="53"/>
  <c r="BB78" i="53"/>
  <c r="BC78" i="53"/>
  <c r="BD78" i="53"/>
  <c r="BE78" i="53"/>
  <c r="BF78" i="53"/>
  <c r="BG78" i="53"/>
  <c r="BH78" i="53"/>
  <c r="BI78" i="53"/>
  <c r="BJ78" i="53"/>
  <c r="BK78" i="53"/>
  <c r="BL78" i="53"/>
  <c r="BM78" i="53"/>
  <c r="D79" i="53"/>
  <c r="E79" i="53"/>
  <c r="F79" i="53"/>
  <c r="G79" i="53"/>
  <c r="H79" i="53"/>
  <c r="I79" i="53"/>
  <c r="J79" i="53"/>
  <c r="K79" i="53"/>
  <c r="L79" i="53"/>
  <c r="M79" i="53"/>
  <c r="N79" i="53"/>
  <c r="O79" i="53"/>
  <c r="P79" i="53"/>
  <c r="Q79" i="53"/>
  <c r="R79" i="53"/>
  <c r="S79" i="53"/>
  <c r="T79" i="53"/>
  <c r="U79" i="53"/>
  <c r="V79" i="53"/>
  <c r="W79" i="53"/>
  <c r="Y79" i="53"/>
  <c r="Z79" i="53"/>
  <c r="AA79" i="53"/>
  <c r="AB79" i="53"/>
  <c r="AC79" i="53"/>
  <c r="AD79" i="53"/>
  <c r="AE79" i="53"/>
  <c r="AF79" i="53"/>
  <c r="AG79" i="53"/>
  <c r="AH79" i="53"/>
  <c r="AI79" i="53"/>
  <c r="AJ79" i="53"/>
  <c r="AK79" i="53"/>
  <c r="AL79" i="53"/>
  <c r="AM79" i="53"/>
  <c r="AN79" i="53"/>
  <c r="AO79" i="53"/>
  <c r="AP79" i="53"/>
  <c r="AQ79" i="53"/>
  <c r="AR79" i="53"/>
  <c r="AT79" i="53"/>
  <c r="AU79" i="53"/>
  <c r="AV79" i="53"/>
  <c r="AW79" i="53"/>
  <c r="AX79" i="53"/>
  <c r="AY79" i="53"/>
  <c r="AZ79" i="53"/>
  <c r="BA79" i="53"/>
  <c r="BB79" i="53"/>
  <c r="BC79" i="53"/>
  <c r="BD79" i="53"/>
  <c r="BE79" i="53"/>
  <c r="BF79" i="53"/>
  <c r="BG79" i="53"/>
  <c r="BH79" i="53"/>
  <c r="BI79" i="53"/>
  <c r="BJ79" i="53"/>
  <c r="BK79" i="53"/>
  <c r="BL79" i="53"/>
  <c r="BM79" i="53"/>
  <c r="D80" i="53"/>
  <c r="E80" i="53"/>
  <c r="F80" i="53"/>
  <c r="G80" i="53"/>
  <c r="H80" i="53"/>
  <c r="I80" i="53"/>
  <c r="J80" i="53"/>
  <c r="K80" i="53"/>
  <c r="L80" i="53"/>
  <c r="M80" i="53"/>
  <c r="N80" i="53"/>
  <c r="O80" i="53"/>
  <c r="P80" i="53"/>
  <c r="Q80" i="53"/>
  <c r="R80" i="53"/>
  <c r="S80" i="53"/>
  <c r="T80" i="53"/>
  <c r="U80" i="53"/>
  <c r="V80" i="53"/>
  <c r="W80" i="53"/>
  <c r="Y80" i="53"/>
  <c r="Z80" i="53"/>
  <c r="AA80" i="53"/>
  <c r="AB80" i="53"/>
  <c r="AC80" i="53"/>
  <c r="AD80" i="53"/>
  <c r="AE80" i="53"/>
  <c r="AF80" i="53"/>
  <c r="AG80" i="53"/>
  <c r="AH80" i="53"/>
  <c r="AI80" i="53"/>
  <c r="AJ80" i="53"/>
  <c r="AK80" i="53"/>
  <c r="AL80" i="53"/>
  <c r="AM80" i="53"/>
  <c r="AN80" i="53"/>
  <c r="AO80" i="53"/>
  <c r="AP80" i="53"/>
  <c r="AQ80" i="53"/>
  <c r="AR80" i="53"/>
  <c r="AT80" i="53"/>
  <c r="AU80" i="53"/>
  <c r="AV80" i="53"/>
  <c r="AW80" i="53"/>
  <c r="AX80" i="53"/>
  <c r="AY80" i="53"/>
  <c r="AZ80" i="53"/>
  <c r="BA80" i="53"/>
  <c r="BB80" i="53"/>
  <c r="BC80" i="53"/>
  <c r="BD80" i="53"/>
  <c r="BE80" i="53"/>
  <c r="BF80" i="53"/>
  <c r="BG80" i="53"/>
  <c r="BH80" i="53"/>
  <c r="BI80" i="53"/>
  <c r="BJ80" i="53"/>
  <c r="BK80" i="53"/>
  <c r="BL80" i="53"/>
  <c r="BM80" i="53"/>
  <c r="D81" i="53"/>
  <c r="E81" i="53"/>
  <c r="F81" i="53"/>
  <c r="G81" i="53"/>
  <c r="H81" i="53"/>
  <c r="I81" i="53"/>
  <c r="J81" i="53"/>
  <c r="K81" i="53"/>
  <c r="L81" i="53"/>
  <c r="M81" i="53"/>
  <c r="N81" i="53"/>
  <c r="O81" i="53"/>
  <c r="P81" i="53"/>
  <c r="Q81" i="53"/>
  <c r="R81" i="53"/>
  <c r="S81" i="53"/>
  <c r="T81" i="53"/>
  <c r="U81" i="53"/>
  <c r="V81" i="53"/>
  <c r="W81" i="53"/>
  <c r="Y81" i="53"/>
  <c r="Z81" i="53"/>
  <c r="AA81" i="53"/>
  <c r="AB81" i="53"/>
  <c r="AC81" i="53"/>
  <c r="AD81" i="53"/>
  <c r="AE81" i="53"/>
  <c r="AF81" i="53"/>
  <c r="AG81" i="53"/>
  <c r="AH81" i="53"/>
  <c r="AI81" i="53"/>
  <c r="AJ81" i="53"/>
  <c r="AK81" i="53"/>
  <c r="AL81" i="53"/>
  <c r="AM81" i="53"/>
  <c r="AN81" i="53"/>
  <c r="AO81" i="53"/>
  <c r="AP81" i="53"/>
  <c r="AQ81" i="53"/>
  <c r="AR81" i="53"/>
  <c r="AT81" i="53"/>
  <c r="AU81" i="53"/>
  <c r="AV81" i="53"/>
  <c r="AW81" i="53"/>
  <c r="AX81" i="53"/>
  <c r="AY81" i="53"/>
  <c r="AZ81" i="53"/>
  <c r="BA81" i="53"/>
  <c r="BB81" i="53"/>
  <c r="BC81" i="53"/>
  <c r="BD81" i="53"/>
  <c r="BE81" i="53"/>
  <c r="BF81" i="53"/>
  <c r="BG81" i="53"/>
  <c r="BH81" i="53"/>
  <c r="BI81" i="53"/>
  <c r="BJ81" i="53"/>
  <c r="BK81" i="53"/>
  <c r="BL81" i="53"/>
  <c r="BM81" i="53"/>
  <c r="D82" i="53"/>
  <c r="E82" i="53"/>
  <c r="F82" i="53"/>
  <c r="G82" i="53"/>
  <c r="H82" i="53"/>
  <c r="I82" i="53"/>
  <c r="J82" i="53"/>
  <c r="K82" i="53"/>
  <c r="L82" i="53"/>
  <c r="M82" i="53"/>
  <c r="N82" i="53"/>
  <c r="O82" i="53"/>
  <c r="P82" i="53"/>
  <c r="Q82" i="53"/>
  <c r="R82" i="53"/>
  <c r="S82" i="53"/>
  <c r="T82" i="53"/>
  <c r="U82" i="53"/>
  <c r="V82" i="53"/>
  <c r="W82" i="53"/>
  <c r="Y82" i="53"/>
  <c r="Z82" i="53"/>
  <c r="AA82" i="53"/>
  <c r="AB82" i="53"/>
  <c r="AC82" i="53"/>
  <c r="AD82" i="53"/>
  <c r="AE82" i="53"/>
  <c r="AF82" i="53"/>
  <c r="AG82" i="53"/>
  <c r="AH82" i="53"/>
  <c r="AI82" i="53"/>
  <c r="AJ82" i="53"/>
  <c r="AK82" i="53"/>
  <c r="AL82" i="53"/>
  <c r="AM82" i="53"/>
  <c r="AN82" i="53"/>
  <c r="AO82" i="53"/>
  <c r="AP82" i="53"/>
  <c r="AQ82" i="53"/>
  <c r="AR82" i="53"/>
  <c r="AT82" i="53"/>
  <c r="AU82" i="53"/>
  <c r="AV82" i="53"/>
  <c r="AW82" i="53"/>
  <c r="AX82" i="53"/>
  <c r="AY82" i="53"/>
  <c r="AZ82" i="53"/>
  <c r="BA82" i="53"/>
  <c r="BB82" i="53"/>
  <c r="BC82" i="53"/>
  <c r="BD82" i="53"/>
  <c r="BE82" i="53"/>
  <c r="BF82" i="53"/>
  <c r="BG82" i="53"/>
  <c r="BH82" i="53"/>
  <c r="BI82" i="53"/>
  <c r="BJ82" i="53"/>
  <c r="BK82" i="53"/>
  <c r="BL82" i="53"/>
  <c r="BM82" i="53"/>
  <c r="D83" i="53"/>
  <c r="E83" i="53"/>
  <c r="F83" i="53"/>
  <c r="G83" i="53"/>
  <c r="H83" i="53"/>
  <c r="I83" i="53"/>
  <c r="J83" i="53"/>
  <c r="K83" i="53"/>
  <c r="L83" i="53"/>
  <c r="M83" i="53"/>
  <c r="N83" i="53"/>
  <c r="O83" i="53"/>
  <c r="P83" i="53"/>
  <c r="Q83" i="53"/>
  <c r="R83" i="53"/>
  <c r="S83" i="53"/>
  <c r="T83" i="53"/>
  <c r="U83" i="53"/>
  <c r="V83" i="53"/>
  <c r="W83" i="53"/>
  <c r="Y83" i="53"/>
  <c r="Z83" i="53"/>
  <c r="AA83" i="53"/>
  <c r="AB83" i="53"/>
  <c r="AC83" i="53"/>
  <c r="AD83" i="53"/>
  <c r="AE83" i="53"/>
  <c r="AF83" i="53"/>
  <c r="AG83" i="53"/>
  <c r="AH83" i="53"/>
  <c r="AI83" i="53"/>
  <c r="AJ83" i="53"/>
  <c r="AK83" i="53"/>
  <c r="AL83" i="53"/>
  <c r="AM83" i="53"/>
  <c r="AN83" i="53"/>
  <c r="AO83" i="53"/>
  <c r="AP83" i="53"/>
  <c r="AQ83" i="53"/>
  <c r="AR83" i="53"/>
  <c r="AT83" i="53"/>
  <c r="AU83" i="53"/>
  <c r="AV83" i="53"/>
  <c r="AW83" i="53"/>
  <c r="AX83" i="53"/>
  <c r="AY83" i="53"/>
  <c r="AZ83" i="53"/>
  <c r="BA83" i="53"/>
  <c r="BB83" i="53"/>
  <c r="BC83" i="53"/>
  <c r="BD83" i="53"/>
  <c r="BE83" i="53"/>
  <c r="BF83" i="53"/>
  <c r="BG83" i="53"/>
  <c r="BH83" i="53"/>
  <c r="BI83" i="53"/>
  <c r="BJ83" i="53"/>
  <c r="BK83" i="53"/>
  <c r="BL83" i="53"/>
  <c r="BM83" i="53"/>
  <c r="D84" i="53"/>
  <c r="E84" i="53"/>
  <c r="F84" i="53"/>
  <c r="G84" i="53"/>
  <c r="H84" i="53"/>
  <c r="I84" i="53"/>
  <c r="J84" i="53"/>
  <c r="K84" i="53"/>
  <c r="L84" i="53"/>
  <c r="M84" i="53"/>
  <c r="N84" i="53"/>
  <c r="O84" i="53"/>
  <c r="P84" i="53"/>
  <c r="Q84" i="53"/>
  <c r="R84" i="53"/>
  <c r="S84" i="53"/>
  <c r="T84" i="53"/>
  <c r="U84" i="53"/>
  <c r="V84" i="53"/>
  <c r="W84" i="53"/>
  <c r="Y84" i="53"/>
  <c r="Z84" i="53"/>
  <c r="AA84" i="53"/>
  <c r="AB84" i="53"/>
  <c r="AC84" i="53"/>
  <c r="AD84" i="53"/>
  <c r="AE84" i="53"/>
  <c r="AF84" i="53"/>
  <c r="AG84" i="53"/>
  <c r="AH84" i="53"/>
  <c r="AI84" i="53"/>
  <c r="AJ84" i="53"/>
  <c r="AK84" i="53"/>
  <c r="AL84" i="53"/>
  <c r="AM84" i="53"/>
  <c r="AN84" i="53"/>
  <c r="AO84" i="53"/>
  <c r="AP84" i="53"/>
  <c r="AQ84" i="53"/>
  <c r="AR84" i="53"/>
  <c r="AT84" i="53"/>
  <c r="AU84" i="53"/>
  <c r="AV84" i="53"/>
  <c r="AW84" i="53"/>
  <c r="AX84" i="53"/>
  <c r="AY84" i="53"/>
  <c r="AZ84" i="53"/>
  <c r="BA84" i="53"/>
  <c r="BB84" i="53"/>
  <c r="BC84" i="53"/>
  <c r="BD84" i="53"/>
  <c r="BE84" i="53"/>
  <c r="BF84" i="53"/>
  <c r="BG84" i="53"/>
  <c r="BH84" i="53"/>
  <c r="BI84" i="53"/>
  <c r="BJ84" i="53"/>
  <c r="BK84" i="53"/>
  <c r="BL84" i="53"/>
  <c r="BM84" i="53"/>
  <c r="D85" i="53"/>
  <c r="E85" i="53"/>
  <c r="F85" i="53"/>
  <c r="G85" i="53"/>
  <c r="H85" i="53"/>
  <c r="I85" i="53"/>
  <c r="J85" i="53"/>
  <c r="K85" i="53"/>
  <c r="L85" i="53"/>
  <c r="M85" i="53"/>
  <c r="N85" i="53"/>
  <c r="O85" i="53"/>
  <c r="P85" i="53"/>
  <c r="Q85" i="53"/>
  <c r="R85" i="53"/>
  <c r="S85" i="53"/>
  <c r="T85" i="53"/>
  <c r="U85" i="53"/>
  <c r="V85" i="53"/>
  <c r="W85" i="53"/>
  <c r="Y85" i="53"/>
  <c r="Z85" i="53"/>
  <c r="AA85" i="53"/>
  <c r="AB85" i="53"/>
  <c r="AC85" i="53"/>
  <c r="AD85" i="53"/>
  <c r="AE85" i="53"/>
  <c r="AF85" i="53"/>
  <c r="AG85" i="53"/>
  <c r="AH85" i="53"/>
  <c r="AI85" i="53"/>
  <c r="AJ85" i="53"/>
  <c r="AK85" i="53"/>
  <c r="AL85" i="53"/>
  <c r="AM85" i="53"/>
  <c r="AN85" i="53"/>
  <c r="AO85" i="53"/>
  <c r="AP85" i="53"/>
  <c r="AQ85" i="53"/>
  <c r="AR85" i="53"/>
  <c r="AT85" i="53"/>
  <c r="AU85" i="53"/>
  <c r="AV85" i="53"/>
  <c r="AW85" i="53"/>
  <c r="AX85" i="53"/>
  <c r="AY85" i="53"/>
  <c r="AZ85" i="53"/>
  <c r="BA85" i="53"/>
  <c r="BB85" i="53"/>
  <c r="BC85" i="53"/>
  <c r="BD85" i="53"/>
  <c r="BE85" i="53"/>
  <c r="BF85" i="53"/>
  <c r="BG85" i="53"/>
  <c r="BH85" i="53"/>
  <c r="BI85" i="53"/>
  <c r="BJ85" i="53"/>
  <c r="BK85" i="53"/>
  <c r="BL85" i="53"/>
  <c r="BM85" i="53"/>
  <c r="D86" i="53"/>
  <c r="E86" i="53"/>
  <c r="F86" i="53"/>
  <c r="G86" i="53"/>
  <c r="H86" i="53"/>
  <c r="I86" i="53"/>
  <c r="J86" i="53"/>
  <c r="K86" i="53"/>
  <c r="L86" i="53"/>
  <c r="M86" i="53"/>
  <c r="N86" i="53"/>
  <c r="O86" i="53"/>
  <c r="P86" i="53"/>
  <c r="Q86" i="53"/>
  <c r="R86" i="53"/>
  <c r="S86" i="53"/>
  <c r="T86" i="53"/>
  <c r="U86" i="53"/>
  <c r="V86" i="53"/>
  <c r="W86" i="53"/>
  <c r="Y86" i="53"/>
  <c r="Z86" i="53"/>
  <c r="AA86" i="53"/>
  <c r="AB86" i="53"/>
  <c r="AC86" i="53"/>
  <c r="AD86" i="53"/>
  <c r="AE86" i="53"/>
  <c r="AF86" i="53"/>
  <c r="AG86" i="53"/>
  <c r="AH86" i="53"/>
  <c r="AI86" i="53"/>
  <c r="AJ86" i="53"/>
  <c r="AK86" i="53"/>
  <c r="AL86" i="53"/>
  <c r="AM86" i="53"/>
  <c r="AN86" i="53"/>
  <c r="AO86" i="53"/>
  <c r="AP86" i="53"/>
  <c r="AQ86" i="53"/>
  <c r="AR86" i="53"/>
  <c r="AT86" i="53"/>
  <c r="AU86" i="53"/>
  <c r="AV86" i="53"/>
  <c r="AW86" i="53"/>
  <c r="AX86" i="53"/>
  <c r="AY86" i="53"/>
  <c r="AZ86" i="53"/>
  <c r="BA86" i="53"/>
  <c r="BB86" i="53"/>
  <c r="BC86" i="53"/>
  <c r="BD86" i="53"/>
  <c r="BE86" i="53"/>
  <c r="BF86" i="53"/>
  <c r="BG86" i="53"/>
  <c r="BH86" i="53"/>
  <c r="BI86" i="53"/>
  <c r="BJ86" i="53"/>
  <c r="BK86" i="53"/>
  <c r="BL86" i="53"/>
  <c r="BM86" i="53"/>
  <c r="D87" i="53"/>
  <c r="E87" i="53"/>
  <c r="F87" i="53"/>
  <c r="G87" i="53"/>
  <c r="H87" i="53"/>
  <c r="I87" i="53"/>
  <c r="J87" i="53"/>
  <c r="K87" i="53"/>
  <c r="L87" i="53"/>
  <c r="M87" i="53"/>
  <c r="N87" i="53"/>
  <c r="O87" i="53"/>
  <c r="P87" i="53"/>
  <c r="Q87" i="53"/>
  <c r="R87" i="53"/>
  <c r="S87" i="53"/>
  <c r="T87" i="53"/>
  <c r="U87" i="53"/>
  <c r="V87" i="53"/>
  <c r="W87" i="53"/>
  <c r="Y87" i="53"/>
  <c r="Z87" i="53"/>
  <c r="AA87" i="53"/>
  <c r="AB87" i="53"/>
  <c r="AC87" i="53"/>
  <c r="AD87" i="53"/>
  <c r="AE87" i="53"/>
  <c r="AF87" i="53"/>
  <c r="AG87" i="53"/>
  <c r="AH87" i="53"/>
  <c r="AI87" i="53"/>
  <c r="AJ87" i="53"/>
  <c r="AK87" i="53"/>
  <c r="AL87" i="53"/>
  <c r="AM87" i="53"/>
  <c r="AN87" i="53"/>
  <c r="AO87" i="53"/>
  <c r="AP87" i="53"/>
  <c r="AQ87" i="53"/>
  <c r="AR87" i="53"/>
  <c r="AT87" i="53"/>
  <c r="AU87" i="53"/>
  <c r="AV87" i="53"/>
  <c r="AW87" i="53"/>
  <c r="AX87" i="53"/>
  <c r="AY87" i="53"/>
  <c r="AZ87" i="53"/>
  <c r="BA87" i="53"/>
  <c r="BB87" i="53"/>
  <c r="BC87" i="53"/>
  <c r="BD87" i="53"/>
  <c r="BE87" i="53"/>
  <c r="BF87" i="53"/>
  <c r="BG87" i="53"/>
  <c r="BH87" i="53"/>
  <c r="BI87" i="53"/>
  <c r="BJ87" i="53"/>
  <c r="BK87" i="53"/>
  <c r="BL87" i="53"/>
  <c r="BM87" i="53"/>
  <c r="D88" i="53"/>
  <c r="E88" i="53"/>
  <c r="F88" i="53"/>
  <c r="G88" i="53"/>
  <c r="H88" i="53"/>
  <c r="I88" i="53"/>
  <c r="J88" i="53"/>
  <c r="K88" i="53"/>
  <c r="L88" i="53"/>
  <c r="M88" i="53"/>
  <c r="N88" i="53"/>
  <c r="O88" i="53"/>
  <c r="P88" i="53"/>
  <c r="Q88" i="53"/>
  <c r="R88" i="53"/>
  <c r="S88" i="53"/>
  <c r="T88" i="53"/>
  <c r="U88" i="53"/>
  <c r="V88" i="53"/>
  <c r="W88" i="53"/>
  <c r="Y88" i="53"/>
  <c r="Z88" i="53"/>
  <c r="AA88" i="53"/>
  <c r="AB88" i="53"/>
  <c r="AC88" i="53"/>
  <c r="AD88" i="53"/>
  <c r="AE88" i="53"/>
  <c r="AF88" i="53"/>
  <c r="AG88" i="53"/>
  <c r="AH88" i="53"/>
  <c r="AI88" i="53"/>
  <c r="AJ88" i="53"/>
  <c r="AK88" i="53"/>
  <c r="AL88" i="53"/>
  <c r="AM88" i="53"/>
  <c r="AN88" i="53"/>
  <c r="AO88" i="53"/>
  <c r="AP88" i="53"/>
  <c r="AQ88" i="53"/>
  <c r="AR88" i="53"/>
  <c r="AT88" i="53"/>
  <c r="AU88" i="53"/>
  <c r="AV88" i="53"/>
  <c r="AW88" i="53"/>
  <c r="AX88" i="53"/>
  <c r="AY88" i="53"/>
  <c r="AZ88" i="53"/>
  <c r="BA88" i="53"/>
  <c r="BB88" i="53"/>
  <c r="BC88" i="53"/>
  <c r="BD88" i="53"/>
  <c r="BE88" i="53"/>
  <c r="BF88" i="53"/>
  <c r="BG88" i="53"/>
  <c r="BH88" i="53"/>
  <c r="BI88" i="53"/>
  <c r="BJ88" i="53"/>
  <c r="BK88" i="53"/>
  <c r="BL88" i="53"/>
  <c r="BM88" i="53"/>
  <c r="D89" i="53"/>
  <c r="E89" i="53"/>
  <c r="F89" i="53"/>
  <c r="G89" i="53"/>
  <c r="H89" i="53"/>
  <c r="I89" i="53"/>
  <c r="J89" i="53"/>
  <c r="K89" i="53"/>
  <c r="L89" i="53"/>
  <c r="M89" i="53"/>
  <c r="N89" i="53"/>
  <c r="O89" i="53"/>
  <c r="P89" i="53"/>
  <c r="Q89" i="53"/>
  <c r="R89" i="53"/>
  <c r="S89" i="53"/>
  <c r="T89" i="53"/>
  <c r="U89" i="53"/>
  <c r="V89" i="53"/>
  <c r="W89" i="53"/>
  <c r="Y89" i="53"/>
  <c r="Z89" i="53"/>
  <c r="AA89" i="53"/>
  <c r="AB89" i="53"/>
  <c r="AC89" i="53"/>
  <c r="AD89" i="53"/>
  <c r="AE89" i="53"/>
  <c r="AF89" i="53"/>
  <c r="AG89" i="53"/>
  <c r="AH89" i="53"/>
  <c r="AI89" i="53"/>
  <c r="AJ89" i="53"/>
  <c r="AK89" i="53"/>
  <c r="AL89" i="53"/>
  <c r="AM89" i="53"/>
  <c r="AN89" i="53"/>
  <c r="AO89" i="53"/>
  <c r="AP89" i="53"/>
  <c r="AQ89" i="53"/>
  <c r="AR89" i="53"/>
  <c r="AT89" i="53"/>
  <c r="AU89" i="53"/>
  <c r="AV89" i="53"/>
  <c r="AW89" i="53"/>
  <c r="AX89" i="53"/>
  <c r="AY89" i="53"/>
  <c r="AZ89" i="53"/>
  <c r="BA89" i="53"/>
  <c r="BB89" i="53"/>
  <c r="BC89" i="53"/>
  <c r="BD89" i="53"/>
  <c r="BE89" i="53"/>
  <c r="BF89" i="53"/>
  <c r="BG89" i="53"/>
  <c r="BH89" i="53"/>
  <c r="BI89" i="53"/>
  <c r="BJ89" i="53"/>
  <c r="BK89" i="53"/>
  <c r="BL89" i="53"/>
  <c r="BM89" i="53"/>
  <c r="D90" i="53"/>
  <c r="E90" i="53"/>
  <c r="F90" i="53"/>
  <c r="G90" i="53"/>
  <c r="H90" i="53"/>
  <c r="I90" i="53"/>
  <c r="J90" i="53"/>
  <c r="K90" i="53"/>
  <c r="L90" i="53"/>
  <c r="M90" i="53"/>
  <c r="N90" i="53"/>
  <c r="O90" i="53"/>
  <c r="P90" i="53"/>
  <c r="Q90" i="53"/>
  <c r="R90" i="53"/>
  <c r="S90" i="53"/>
  <c r="T90" i="53"/>
  <c r="U90" i="53"/>
  <c r="V90" i="53"/>
  <c r="W90" i="53"/>
  <c r="Y90" i="53"/>
  <c r="Z90" i="53"/>
  <c r="AA90" i="53"/>
  <c r="AB90" i="53"/>
  <c r="AC90" i="53"/>
  <c r="AD90" i="53"/>
  <c r="AE90" i="53"/>
  <c r="AF90" i="53"/>
  <c r="AG90" i="53"/>
  <c r="AH90" i="53"/>
  <c r="AI90" i="53"/>
  <c r="AJ90" i="53"/>
  <c r="AK90" i="53"/>
  <c r="AL90" i="53"/>
  <c r="AM90" i="53"/>
  <c r="AN90" i="53"/>
  <c r="AO90" i="53"/>
  <c r="AP90" i="53"/>
  <c r="AQ90" i="53"/>
  <c r="AR90" i="53"/>
  <c r="AT90" i="53"/>
  <c r="AU90" i="53"/>
  <c r="AV90" i="53"/>
  <c r="AW90" i="53"/>
  <c r="AX90" i="53"/>
  <c r="AY90" i="53"/>
  <c r="AZ90" i="53"/>
  <c r="BA90" i="53"/>
  <c r="BB90" i="53"/>
  <c r="BC90" i="53"/>
  <c r="BD90" i="53"/>
  <c r="BE90" i="53"/>
  <c r="BF90" i="53"/>
  <c r="BG90" i="53"/>
  <c r="BH90" i="53"/>
  <c r="BI90" i="53"/>
  <c r="BJ90" i="53"/>
  <c r="BK90" i="53"/>
  <c r="BL90" i="53"/>
  <c r="BM90" i="53"/>
  <c r="D91" i="53"/>
  <c r="E91" i="53"/>
  <c r="F91" i="53"/>
  <c r="G91" i="53"/>
  <c r="H91" i="53"/>
  <c r="I91" i="53"/>
  <c r="J91" i="53"/>
  <c r="K91" i="53"/>
  <c r="L91" i="53"/>
  <c r="M91" i="53"/>
  <c r="N91" i="53"/>
  <c r="O91" i="53"/>
  <c r="P91" i="53"/>
  <c r="Q91" i="53"/>
  <c r="R91" i="53"/>
  <c r="S91" i="53"/>
  <c r="T91" i="53"/>
  <c r="U91" i="53"/>
  <c r="V91" i="53"/>
  <c r="W91" i="53"/>
  <c r="Y91" i="53"/>
  <c r="Z91" i="53"/>
  <c r="AA91" i="53"/>
  <c r="AB91" i="53"/>
  <c r="AC91" i="53"/>
  <c r="AD91" i="53"/>
  <c r="AE91" i="53"/>
  <c r="AF91" i="53"/>
  <c r="AG91" i="53"/>
  <c r="AH91" i="53"/>
  <c r="AI91" i="53"/>
  <c r="AJ91" i="53"/>
  <c r="AK91" i="53"/>
  <c r="AL91" i="53"/>
  <c r="AM91" i="53"/>
  <c r="AN91" i="53"/>
  <c r="AO91" i="53"/>
  <c r="AP91" i="53"/>
  <c r="AQ91" i="53"/>
  <c r="AR91" i="53"/>
  <c r="AT91" i="53"/>
  <c r="AU91" i="53"/>
  <c r="AV91" i="53"/>
  <c r="AW91" i="53"/>
  <c r="AX91" i="53"/>
  <c r="AY91" i="53"/>
  <c r="AZ91" i="53"/>
  <c r="BA91" i="53"/>
  <c r="BB91" i="53"/>
  <c r="BC91" i="53"/>
  <c r="BD91" i="53"/>
  <c r="BE91" i="53"/>
  <c r="BF91" i="53"/>
  <c r="BG91" i="53"/>
  <c r="BH91" i="53"/>
  <c r="BI91" i="53"/>
  <c r="BJ91" i="53"/>
  <c r="BK91" i="53"/>
  <c r="BL91" i="53"/>
  <c r="BM91" i="53"/>
  <c r="BM91" i="52"/>
  <c r="BL91" i="52"/>
  <c r="BK91" i="52"/>
  <c r="BJ91" i="52"/>
  <c r="BI91" i="52"/>
  <c r="BH91" i="52"/>
  <c r="BG91" i="52"/>
  <c r="BF91" i="52"/>
  <c r="BE91" i="52"/>
  <c r="BD91" i="52"/>
  <c r="BC91" i="52"/>
  <c r="BB91" i="52"/>
  <c r="BA91" i="52"/>
  <c r="AZ91" i="52"/>
  <c r="AY91" i="52"/>
  <c r="AX91" i="52"/>
  <c r="AW91" i="52"/>
  <c r="AV91" i="52"/>
  <c r="AU91" i="52"/>
  <c r="AT91" i="52"/>
  <c r="AR91" i="52"/>
  <c r="AQ91" i="52"/>
  <c r="AP91" i="52"/>
  <c r="AO91" i="52"/>
  <c r="AN91" i="52"/>
  <c r="AM91" i="52"/>
  <c r="AL91" i="52"/>
  <c r="AK91" i="52"/>
  <c r="AJ91" i="52"/>
  <c r="AI91" i="52"/>
  <c r="AH91" i="52"/>
  <c r="AG91" i="52"/>
  <c r="AF91" i="52"/>
  <c r="AE91" i="52"/>
  <c r="AD91" i="52"/>
  <c r="AC91" i="52"/>
  <c r="AB91" i="52"/>
  <c r="AA91" i="52"/>
  <c r="Z91" i="52"/>
  <c r="Y91" i="52"/>
  <c r="W91" i="52"/>
  <c r="V91" i="52"/>
  <c r="U91" i="52"/>
  <c r="T91" i="52"/>
  <c r="S91" i="52"/>
  <c r="R91" i="52"/>
  <c r="Q91" i="52"/>
  <c r="P91" i="52"/>
  <c r="O91" i="52"/>
  <c r="N91" i="52"/>
  <c r="M91" i="52"/>
  <c r="L91" i="52"/>
  <c r="K91" i="52"/>
  <c r="J91" i="52"/>
  <c r="I91" i="52"/>
  <c r="H91" i="52"/>
  <c r="G91" i="52"/>
  <c r="F91" i="52"/>
  <c r="E91" i="52"/>
  <c r="D91" i="52"/>
  <c r="BM90" i="52"/>
  <c r="BL90" i="52"/>
  <c r="BK90" i="52"/>
  <c r="BJ90" i="52"/>
  <c r="BI90" i="52"/>
  <c r="BH90" i="52"/>
  <c r="BG90" i="52"/>
  <c r="BF90" i="52"/>
  <c r="BE90" i="52"/>
  <c r="BD90" i="52"/>
  <c r="BC90" i="52"/>
  <c r="BB90" i="52"/>
  <c r="BA90" i="52"/>
  <c r="AZ90" i="52"/>
  <c r="AY90" i="52"/>
  <c r="AX90" i="52"/>
  <c r="AW90" i="52"/>
  <c r="AV90" i="52"/>
  <c r="AU90" i="52"/>
  <c r="AT90" i="52"/>
  <c r="AR90" i="52"/>
  <c r="AQ90" i="52"/>
  <c r="AP90" i="52"/>
  <c r="AO90" i="52"/>
  <c r="AN90" i="52"/>
  <c r="AM90" i="52"/>
  <c r="AL90" i="52"/>
  <c r="AK90" i="52"/>
  <c r="AJ90" i="52"/>
  <c r="AI90" i="52"/>
  <c r="AH90" i="52"/>
  <c r="AG90" i="52"/>
  <c r="AF90" i="52"/>
  <c r="AE90" i="52"/>
  <c r="AD90" i="52"/>
  <c r="AC90" i="52"/>
  <c r="AB90" i="52"/>
  <c r="AA90" i="52"/>
  <c r="Z90" i="52"/>
  <c r="Y90" i="52"/>
  <c r="W90" i="52"/>
  <c r="V90" i="52"/>
  <c r="U90" i="52"/>
  <c r="T90" i="52"/>
  <c r="S90" i="52"/>
  <c r="R90" i="52"/>
  <c r="Q90" i="52"/>
  <c r="P90" i="52"/>
  <c r="O90" i="52"/>
  <c r="N90" i="52"/>
  <c r="M90" i="52"/>
  <c r="L90" i="52"/>
  <c r="K90" i="52"/>
  <c r="J90" i="52"/>
  <c r="I90" i="52"/>
  <c r="H90" i="52"/>
  <c r="G90" i="52"/>
  <c r="F90" i="52"/>
  <c r="E90" i="52"/>
  <c r="D90" i="52"/>
  <c r="BM89" i="52"/>
  <c r="BL89" i="52"/>
  <c r="BK89" i="52"/>
  <c r="BJ89" i="52"/>
  <c r="BI89" i="52"/>
  <c r="BH89" i="52"/>
  <c r="BG89" i="52"/>
  <c r="BF89" i="52"/>
  <c r="BE89" i="52"/>
  <c r="BD89" i="52"/>
  <c r="BC89" i="52"/>
  <c r="BB89" i="52"/>
  <c r="BA89" i="52"/>
  <c r="AZ89" i="52"/>
  <c r="AY89" i="52"/>
  <c r="AX89" i="52"/>
  <c r="AW89" i="52"/>
  <c r="AV89" i="52"/>
  <c r="AU89" i="52"/>
  <c r="AT89" i="52"/>
  <c r="AR89" i="52"/>
  <c r="AQ89" i="52"/>
  <c r="AP89" i="52"/>
  <c r="AO89" i="52"/>
  <c r="AN89" i="52"/>
  <c r="AM89" i="52"/>
  <c r="AL89" i="52"/>
  <c r="AK89" i="52"/>
  <c r="AJ89" i="52"/>
  <c r="AI89" i="52"/>
  <c r="AH89" i="52"/>
  <c r="AG89" i="52"/>
  <c r="AF89" i="52"/>
  <c r="AE89" i="52"/>
  <c r="AD89" i="52"/>
  <c r="AC89" i="52"/>
  <c r="AB89" i="52"/>
  <c r="AA89" i="52"/>
  <c r="Z89" i="52"/>
  <c r="Y89" i="52"/>
  <c r="W89" i="52"/>
  <c r="V89" i="52"/>
  <c r="U89" i="52"/>
  <c r="T89" i="52"/>
  <c r="S89" i="52"/>
  <c r="R89" i="52"/>
  <c r="Q89" i="52"/>
  <c r="P89" i="52"/>
  <c r="O89" i="52"/>
  <c r="N89" i="52"/>
  <c r="M89" i="52"/>
  <c r="L89" i="52"/>
  <c r="K89" i="52"/>
  <c r="J89" i="52"/>
  <c r="I89" i="52"/>
  <c r="H89" i="52"/>
  <c r="G89" i="52"/>
  <c r="F89" i="52"/>
  <c r="E89" i="52"/>
  <c r="D89" i="52"/>
  <c r="BM88" i="52"/>
  <c r="BL88" i="52"/>
  <c r="BK88" i="52"/>
  <c r="BJ88" i="52"/>
  <c r="BI88" i="52"/>
  <c r="BH88" i="52"/>
  <c r="BG88" i="52"/>
  <c r="BF88" i="52"/>
  <c r="BE88" i="52"/>
  <c r="BD88" i="52"/>
  <c r="BC88" i="52"/>
  <c r="BB88" i="52"/>
  <c r="BA88" i="52"/>
  <c r="AZ88" i="52"/>
  <c r="AY88" i="52"/>
  <c r="AX88" i="52"/>
  <c r="AW88" i="52"/>
  <c r="AV88" i="52"/>
  <c r="AU88" i="52"/>
  <c r="AT88" i="52"/>
  <c r="AR88" i="52"/>
  <c r="AQ88" i="52"/>
  <c r="AP88" i="52"/>
  <c r="AO88" i="52"/>
  <c r="AN88" i="52"/>
  <c r="AM88" i="52"/>
  <c r="AL88" i="52"/>
  <c r="AK88" i="52"/>
  <c r="AJ88" i="52"/>
  <c r="AI88" i="52"/>
  <c r="AH88" i="52"/>
  <c r="AG88" i="52"/>
  <c r="AF88" i="52"/>
  <c r="AE88" i="52"/>
  <c r="AD88" i="52"/>
  <c r="AC88" i="52"/>
  <c r="AB88" i="52"/>
  <c r="AA88" i="52"/>
  <c r="Z88" i="52"/>
  <c r="Y88" i="52"/>
  <c r="W88" i="52"/>
  <c r="V88" i="52"/>
  <c r="U88" i="52"/>
  <c r="T88" i="52"/>
  <c r="S88" i="52"/>
  <c r="R88" i="52"/>
  <c r="Q88" i="52"/>
  <c r="P88" i="52"/>
  <c r="O88" i="52"/>
  <c r="N88" i="52"/>
  <c r="M88" i="52"/>
  <c r="L88" i="52"/>
  <c r="K88" i="52"/>
  <c r="J88" i="52"/>
  <c r="I88" i="52"/>
  <c r="H88" i="52"/>
  <c r="G88" i="52"/>
  <c r="F88" i="52"/>
  <c r="E88" i="52"/>
  <c r="D88" i="52"/>
  <c r="BM87" i="52"/>
  <c r="BL87" i="52"/>
  <c r="BK87" i="52"/>
  <c r="BJ87" i="52"/>
  <c r="BI87" i="52"/>
  <c r="BH87" i="52"/>
  <c r="BG87" i="52"/>
  <c r="BF87" i="52"/>
  <c r="BE87" i="52"/>
  <c r="BD87" i="52"/>
  <c r="BC87" i="52"/>
  <c r="BB87" i="52"/>
  <c r="BA87" i="52"/>
  <c r="AZ87" i="52"/>
  <c r="AY87" i="52"/>
  <c r="AX87" i="52"/>
  <c r="AW87" i="52"/>
  <c r="AV87" i="52"/>
  <c r="AU87" i="52"/>
  <c r="AT87" i="52"/>
  <c r="AR87" i="52"/>
  <c r="AQ87" i="52"/>
  <c r="AP87" i="52"/>
  <c r="AO87" i="52"/>
  <c r="AN87" i="52"/>
  <c r="AM87" i="52"/>
  <c r="AL87" i="52"/>
  <c r="AK87" i="52"/>
  <c r="AJ87" i="52"/>
  <c r="AI87" i="52"/>
  <c r="AH87" i="52"/>
  <c r="AG87" i="52"/>
  <c r="AF87" i="52"/>
  <c r="AE87" i="52"/>
  <c r="AD87" i="52"/>
  <c r="AC87" i="52"/>
  <c r="AB87" i="52"/>
  <c r="AA87" i="52"/>
  <c r="Z87" i="52"/>
  <c r="Y87" i="52"/>
  <c r="W87" i="52"/>
  <c r="V87" i="52"/>
  <c r="U87" i="52"/>
  <c r="T87" i="52"/>
  <c r="S87" i="52"/>
  <c r="R87" i="52"/>
  <c r="Q87" i="52"/>
  <c r="P87" i="52"/>
  <c r="O87" i="52"/>
  <c r="N87" i="52"/>
  <c r="M87" i="52"/>
  <c r="L87" i="52"/>
  <c r="K87" i="52"/>
  <c r="J87" i="52"/>
  <c r="I87" i="52"/>
  <c r="H87" i="52"/>
  <c r="G87" i="52"/>
  <c r="F87" i="52"/>
  <c r="E87" i="52"/>
  <c r="D87" i="52"/>
  <c r="BM86" i="52"/>
  <c r="BL86" i="52"/>
  <c r="BK86" i="52"/>
  <c r="BJ86" i="52"/>
  <c r="BI86" i="52"/>
  <c r="BH86" i="52"/>
  <c r="BG86" i="52"/>
  <c r="BF86" i="52"/>
  <c r="BE86" i="52"/>
  <c r="BD86" i="52"/>
  <c r="BC86" i="52"/>
  <c r="BB86" i="52"/>
  <c r="BA86" i="52"/>
  <c r="AZ86" i="52"/>
  <c r="AY86" i="52"/>
  <c r="AX86" i="52"/>
  <c r="AW86" i="52"/>
  <c r="AV86" i="52"/>
  <c r="AU86" i="52"/>
  <c r="AT86" i="52"/>
  <c r="AR86" i="52"/>
  <c r="AQ86" i="52"/>
  <c r="AP86" i="52"/>
  <c r="AO86" i="52"/>
  <c r="AN86" i="52"/>
  <c r="AM86" i="52"/>
  <c r="AL86" i="52"/>
  <c r="AK86" i="52"/>
  <c r="AJ86" i="52"/>
  <c r="AI86" i="52"/>
  <c r="AH86" i="52"/>
  <c r="AG86" i="52"/>
  <c r="AF86" i="52"/>
  <c r="AE86" i="52"/>
  <c r="AD86" i="52"/>
  <c r="AC86" i="52"/>
  <c r="AB86" i="52"/>
  <c r="AA86" i="52"/>
  <c r="Z86" i="52"/>
  <c r="Y86" i="52"/>
  <c r="W86" i="52"/>
  <c r="V86" i="52"/>
  <c r="U86" i="52"/>
  <c r="T86" i="52"/>
  <c r="S86" i="52"/>
  <c r="R86" i="52"/>
  <c r="Q86" i="52"/>
  <c r="P86" i="52"/>
  <c r="O86" i="52"/>
  <c r="N86" i="52"/>
  <c r="M86" i="52"/>
  <c r="L86" i="52"/>
  <c r="K86" i="52"/>
  <c r="J86" i="52"/>
  <c r="I86" i="52"/>
  <c r="H86" i="52"/>
  <c r="G86" i="52"/>
  <c r="F86" i="52"/>
  <c r="E86" i="52"/>
  <c r="D86" i="52"/>
  <c r="BM85" i="52"/>
  <c r="BL85" i="52"/>
  <c r="BK85" i="52"/>
  <c r="BJ85" i="52"/>
  <c r="BI85" i="52"/>
  <c r="BH85" i="52"/>
  <c r="BG85" i="52"/>
  <c r="BF85" i="52"/>
  <c r="BE85" i="52"/>
  <c r="BD85" i="52"/>
  <c r="BC85" i="52"/>
  <c r="BB85" i="52"/>
  <c r="BA85" i="52"/>
  <c r="AZ85" i="52"/>
  <c r="AY85" i="52"/>
  <c r="AX85" i="52"/>
  <c r="AW85" i="52"/>
  <c r="AV85" i="52"/>
  <c r="AU85" i="52"/>
  <c r="AT85" i="52"/>
  <c r="AR85" i="52"/>
  <c r="AQ85" i="52"/>
  <c r="AP85" i="52"/>
  <c r="AO85" i="52"/>
  <c r="AN85" i="52"/>
  <c r="AM85" i="52"/>
  <c r="AL85" i="52"/>
  <c r="AK85" i="52"/>
  <c r="AJ85" i="52"/>
  <c r="AI85" i="52"/>
  <c r="AH85" i="52"/>
  <c r="AG85" i="52"/>
  <c r="AF85" i="52"/>
  <c r="AE85" i="52"/>
  <c r="AD85" i="52"/>
  <c r="AC85" i="52"/>
  <c r="AB85" i="52"/>
  <c r="AA85" i="52"/>
  <c r="Z85" i="52"/>
  <c r="Y85" i="52"/>
  <c r="W85" i="52"/>
  <c r="V85" i="52"/>
  <c r="U85" i="52"/>
  <c r="T85" i="52"/>
  <c r="S85" i="52"/>
  <c r="R85" i="52"/>
  <c r="Q85" i="52"/>
  <c r="P85" i="52"/>
  <c r="O85" i="52"/>
  <c r="N85" i="52"/>
  <c r="M85" i="52"/>
  <c r="L85" i="52"/>
  <c r="K85" i="52"/>
  <c r="J85" i="52"/>
  <c r="I85" i="52"/>
  <c r="H85" i="52"/>
  <c r="G85" i="52"/>
  <c r="F85" i="52"/>
  <c r="E85" i="52"/>
  <c r="D85" i="52"/>
  <c r="BM84" i="52"/>
  <c r="BL84" i="52"/>
  <c r="BK84" i="52"/>
  <c r="BJ84" i="52"/>
  <c r="BI84" i="52"/>
  <c r="BH84" i="52"/>
  <c r="BG84" i="52"/>
  <c r="BF84" i="52"/>
  <c r="BE84" i="52"/>
  <c r="BD84" i="52"/>
  <c r="BC84" i="52"/>
  <c r="BB84" i="52"/>
  <c r="BA84" i="52"/>
  <c r="AZ84" i="52"/>
  <c r="AY84" i="52"/>
  <c r="AX84" i="52"/>
  <c r="AW84" i="52"/>
  <c r="AV84" i="52"/>
  <c r="AU84" i="52"/>
  <c r="AT84" i="52"/>
  <c r="AR84" i="52"/>
  <c r="AQ84" i="52"/>
  <c r="AP84" i="52"/>
  <c r="AO84" i="52"/>
  <c r="AN84" i="52"/>
  <c r="AM84" i="52"/>
  <c r="AL84" i="52"/>
  <c r="AK84" i="52"/>
  <c r="AJ84" i="52"/>
  <c r="AI84" i="52"/>
  <c r="AH84" i="52"/>
  <c r="AG84" i="52"/>
  <c r="AF84" i="52"/>
  <c r="AE84" i="52"/>
  <c r="AD84" i="52"/>
  <c r="AC84" i="52"/>
  <c r="AB84" i="52"/>
  <c r="AA84" i="52"/>
  <c r="Z84" i="52"/>
  <c r="Y84" i="52"/>
  <c r="W84" i="52"/>
  <c r="V84" i="52"/>
  <c r="U84" i="52"/>
  <c r="T84" i="52"/>
  <c r="S84" i="52"/>
  <c r="R84" i="52"/>
  <c r="Q84" i="52"/>
  <c r="P84" i="52"/>
  <c r="O84" i="52"/>
  <c r="N84" i="52"/>
  <c r="M84" i="52"/>
  <c r="L84" i="52"/>
  <c r="K84" i="52"/>
  <c r="J84" i="52"/>
  <c r="I84" i="52"/>
  <c r="H84" i="52"/>
  <c r="G84" i="52"/>
  <c r="F84" i="52"/>
  <c r="E84" i="52"/>
  <c r="D84" i="52"/>
  <c r="BM83" i="52"/>
  <c r="BL83" i="52"/>
  <c r="BK83" i="52"/>
  <c r="BJ83" i="52"/>
  <c r="BI83" i="52"/>
  <c r="BH83" i="52"/>
  <c r="BG83" i="52"/>
  <c r="BF83" i="52"/>
  <c r="BE83" i="52"/>
  <c r="BD83" i="52"/>
  <c r="BC83" i="52"/>
  <c r="BB83" i="52"/>
  <c r="BA83" i="52"/>
  <c r="AZ83" i="52"/>
  <c r="AY83" i="52"/>
  <c r="AX83" i="52"/>
  <c r="AW83" i="52"/>
  <c r="AV83" i="52"/>
  <c r="AU83" i="52"/>
  <c r="AT83" i="52"/>
  <c r="AR83" i="52"/>
  <c r="AQ83" i="52"/>
  <c r="AP83" i="52"/>
  <c r="AO83" i="52"/>
  <c r="AN83" i="52"/>
  <c r="AM83" i="52"/>
  <c r="AL83" i="52"/>
  <c r="AK83" i="52"/>
  <c r="AJ83" i="52"/>
  <c r="AI83" i="52"/>
  <c r="AH83" i="52"/>
  <c r="AG83" i="52"/>
  <c r="AF83" i="52"/>
  <c r="AE83" i="52"/>
  <c r="AD83" i="52"/>
  <c r="AC83" i="52"/>
  <c r="AB83" i="52"/>
  <c r="AA83" i="52"/>
  <c r="Z83" i="52"/>
  <c r="Y83" i="52"/>
  <c r="W83" i="52"/>
  <c r="V83" i="52"/>
  <c r="U83" i="52"/>
  <c r="T83" i="52"/>
  <c r="S83" i="52"/>
  <c r="R83" i="52"/>
  <c r="Q83" i="52"/>
  <c r="P83" i="52"/>
  <c r="O83" i="52"/>
  <c r="N83" i="52"/>
  <c r="M83" i="52"/>
  <c r="L83" i="52"/>
  <c r="K83" i="52"/>
  <c r="J83" i="52"/>
  <c r="I83" i="52"/>
  <c r="H83" i="52"/>
  <c r="G83" i="52"/>
  <c r="F83" i="52"/>
  <c r="E83" i="52"/>
  <c r="D83" i="52"/>
  <c r="BM82" i="52"/>
  <c r="BL82" i="52"/>
  <c r="BK82" i="52"/>
  <c r="BJ82" i="52"/>
  <c r="BI82" i="52"/>
  <c r="BH82" i="52"/>
  <c r="BG82" i="52"/>
  <c r="BF82" i="52"/>
  <c r="BE82" i="52"/>
  <c r="BD82" i="52"/>
  <c r="BC82" i="52"/>
  <c r="BB82" i="52"/>
  <c r="BA82" i="52"/>
  <c r="AZ82" i="52"/>
  <c r="AY82" i="52"/>
  <c r="AX82" i="52"/>
  <c r="AW82" i="52"/>
  <c r="AV82" i="52"/>
  <c r="AU82" i="52"/>
  <c r="AT82" i="52"/>
  <c r="AR82" i="52"/>
  <c r="AQ82" i="52"/>
  <c r="AP82" i="52"/>
  <c r="AO82" i="52"/>
  <c r="AN82" i="52"/>
  <c r="AM82" i="52"/>
  <c r="AL82" i="52"/>
  <c r="AK82" i="52"/>
  <c r="AJ82" i="52"/>
  <c r="AI82" i="52"/>
  <c r="AH82" i="52"/>
  <c r="AG82" i="52"/>
  <c r="AF82" i="52"/>
  <c r="AE82" i="52"/>
  <c r="AD82" i="52"/>
  <c r="AC82" i="52"/>
  <c r="AB82" i="52"/>
  <c r="AA82" i="52"/>
  <c r="Z82" i="52"/>
  <c r="Y82" i="52"/>
  <c r="W82" i="52"/>
  <c r="V82" i="52"/>
  <c r="U82" i="52"/>
  <c r="T82" i="52"/>
  <c r="S82" i="52"/>
  <c r="R82" i="52"/>
  <c r="Q82" i="52"/>
  <c r="P82" i="52"/>
  <c r="O82" i="52"/>
  <c r="N82" i="52"/>
  <c r="M82" i="52"/>
  <c r="L82" i="52"/>
  <c r="K82" i="52"/>
  <c r="J82" i="52"/>
  <c r="I82" i="52"/>
  <c r="H82" i="52"/>
  <c r="G82" i="52"/>
  <c r="F82" i="52"/>
  <c r="E82" i="52"/>
  <c r="D82" i="52"/>
  <c r="BM81" i="52"/>
  <c r="BL81" i="52"/>
  <c r="BK81" i="52"/>
  <c r="BJ81" i="52"/>
  <c r="BI81" i="52"/>
  <c r="BH81" i="52"/>
  <c r="BG81" i="52"/>
  <c r="BF81" i="52"/>
  <c r="BE81" i="52"/>
  <c r="BD81" i="52"/>
  <c r="BC81" i="52"/>
  <c r="BB81" i="52"/>
  <c r="BA81" i="52"/>
  <c r="AZ81" i="52"/>
  <c r="AY81" i="52"/>
  <c r="AX81" i="52"/>
  <c r="AW81" i="52"/>
  <c r="AV81" i="52"/>
  <c r="AU81" i="52"/>
  <c r="AT81" i="52"/>
  <c r="AR81" i="52"/>
  <c r="AQ81" i="52"/>
  <c r="AP81" i="52"/>
  <c r="AO81" i="52"/>
  <c r="AN81" i="52"/>
  <c r="AM81" i="52"/>
  <c r="AL81" i="52"/>
  <c r="AK81" i="52"/>
  <c r="AJ81" i="52"/>
  <c r="AI81" i="52"/>
  <c r="AH81" i="52"/>
  <c r="AG81" i="52"/>
  <c r="AF81" i="52"/>
  <c r="AE81" i="52"/>
  <c r="AD81" i="52"/>
  <c r="AC81" i="52"/>
  <c r="AB81" i="52"/>
  <c r="AA81" i="52"/>
  <c r="Z81" i="52"/>
  <c r="Y81" i="52"/>
  <c r="W81" i="52"/>
  <c r="V81" i="52"/>
  <c r="U81" i="52"/>
  <c r="T81" i="52"/>
  <c r="S81" i="52"/>
  <c r="R81" i="52"/>
  <c r="Q81" i="52"/>
  <c r="P81" i="52"/>
  <c r="O81" i="52"/>
  <c r="N81" i="52"/>
  <c r="M81" i="52"/>
  <c r="L81" i="52"/>
  <c r="K81" i="52"/>
  <c r="J81" i="52"/>
  <c r="I81" i="52"/>
  <c r="H81" i="52"/>
  <c r="G81" i="52"/>
  <c r="F81" i="52"/>
  <c r="E81" i="52"/>
  <c r="D81" i="52"/>
  <c r="BM80" i="52"/>
  <c r="BL80" i="52"/>
  <c r="BK80" i="52"/>
  <c r="BJ80" i="52"/>
  <c r="BI80" i="52"/>
  <c r="BH80" i="52"/>
  <c r="BG80" i="52"/>
  <c r="BF80" i="52"/>
  <c r="BE80" i="52"/>
  <c r="BD80" i="52"/>
  <c r="BC80" i="52"/>
  <c r="BB80" i="52"/>
  <c r="BA80" i="52"/>
  <c r="AZ80" i="52"/>
  <c r="AY80" i="52"/>
  <c r="AX80" i="52"/>
  <c r="AW80" i="52"/>
  <c r="AV80" i="52"/>
  <c r="AU80" i="52"/>
  <c r="AT80" i="52"/>
  <c r="AR80" i="52"/>
  <c r="AQ80" i="52"/>
  <c r="AP80" i="52"/>
  <c r="AO80" i="52"/>
  <c r="AN80" i="52"/>
  <c r="AM80" i="52"/>
  <c r="AL80" i="52"/>
  <c r="AK80" i="52"/>
  <c r="AJ80" i="52"/>
  <c r="AI80" i="52"/>
  <c r="AH80" i="52"/>
  <c r="AG80" i="52"/>
  <c r="AF80" i="52"/>
  <c r="AE80" i="52"/>
  <c r="AD80" i="52"/>
  <c r="AC80" i="52"/>
  <c r="AB80" i="52"/>
  <c r="AA80" i="52"/>
  <c r="Z80" i="52"/>
  <c r="Y80" i="52"/>
  <c r="W80" i="52"/>
  <c r="V80" i="52"/>
  <c r="U80" i="52"/>
  <c r="T80" i="52"/>
  <c r="S80" i="52"/>
  <c r="R80" i="52"/>
  <c r="Q80" i="52"/>
  <c r="P80" i="52"/>
  <c r="O80" i="52"/>
  <c r="N80" i="52"/>
  <c r="M80" i="52"/>
  <c r="L80" i="52"/>
  <c r="K80" i="52"/>
  <c r="J80" i="52"/>
  <c r="I80" i="52"/>
  <c r="H80" i="52"/>
  <c r="G80" i="52"/>
  <c r="F80" i="52"/>
  <c r="E80" i="52"/>
  <c r="D80" i="52"/>
  <c r="BM79" i="52"/>
  <c r="BL79" i="52"/>
  <c r="BK79" i="52"/>
  <c r="BJ79" i="52"/>
  <c r="BI79" i="52"/>
  <c r="BH79" i="52"/>
  <c r="BG79" i="52"/>
  <c r="BF79" i="52"/>
  <c r="BE79" i="52"/>
  <c r="BD79" i="52"/>
  <c r="BC79" i="52"/>
  <c r="BB79" i="52"/>
  <c r="BA79" i="52"/>
  <c r="AZ79" i="52"/>
  <c r="AY79" i="52"/>
  <c r="AX79" i="52"/>
  <c r="AW79" i="52"/>
  <c r="AV79" i="52"/>
  <c r="AU79" i="52"/>
  <c r="AT79" i="52"/>
  <c r="AR79" i="52"/>
  <c r="AQ79" i="52"/>
  <c r="AP79" i="52"/>
  <c r="AO79" i="52"/>
  <c r="AN79" i="52"/>
  <c r="AM79" i="52"/>
  <c r="AL79" i="52"/>
  <c r="AK79" i="52"/>
  <c r="AJ79" i="52"/>
  <c r="AI79" i="52"/>
  <c r="AH79" i="52"/>
  <c r="AG79" i="52"/>
  <c r="AF79" i="52"/>
  <c r="AE79" i="52"/>
  <c r="AD79" i="52"/>
  <c r="AC79" i="52"/>
  <c r="AB79" i="52"/>
  <c r="AA79" i="52"/>
  <c r="Z79" i="52"/>
  <c r="Y79" i="52"/>
  <c r="W79" i="52"/>
  <c r="V79" i="52"/>
  <c r="U79" i="52"/>
  <c r="T79" i="52"/>
  <c r="S79" i="52"/>
  <c r="R79" i="52"/>
  <c r="Q79" i="52"/>
  <c r="P79" i="52"/>
  <c r="O79" i="52"/>
  <c r="N79" i="52"/>
  <c r="M79" i="52"/>
  <c r="L79" i="52"/>
  <c r="K79" i="52"/>
  <c r="J79" i="52"/>
  <c r="I79" i="52"/>
  <c r="H79" i="52"/>
  <c r="G79" i="52"/>
  <c r="F79" i="52"/>
  <c r="E79" i="52"/>
  <c r="D79" i="52"/>
  <c r="BM78" i="52"/>
  <c r="BL78" i="52"/>
  <c r="BK78" i="52"/>
  <c r="BJ78" i="52"/>
  <c r="BI78" i="52"/>
  <c r="BH78" i="52"/>
  <c r="BG78" i="52"/>
  <c r="BF78" i="52"/>
  <c r="BE78" i="52"/>
  <c r="BD78" i="52"/>
  <c r="BC78" i="52"/>
  <c r="BB78" i="52"/>
  <c r="BA78" i="52"/>
  <c r="AZ78" i="52"/>
  <c r="AY78" i="52"/>
  <c r="AX78" i="52"/>
  <c r="AW78" i="52"/>
  <c r="AV78" i="52"/>
  <c r="AU78" i="52"/>
  <c r="AT78" i="52"/>
  <c r="AR78" i="52"/>
  <c r="AQ78" i="52"/>
  <c r="AP78" i="52"/>
  <c r="AO78" i="52"/>
  <c r="AN78" i="52"/>
  <c r="AM78" i="52"/>
  <c r="AL78" i="52"/>
  <c r="AK78" i="52"/>
  <c r="AJ78" i="52"/>
  <c r="AI78" i="52"/>
  <c r="AH78" i="52"/>
  <c r="AG78" i="52"/>
  <c r="AF78" i="52"/>
  <c r="AE78" i="52"/>
  <c r="AD78" i="52"/>
  <c r="AC78" i="52"/>
  <c r="AB78" i="52"/>
  <c r="AA78" i="52"/>
  <c r="Z78" i="52"/>
  <c r="Y78" i="52"/>
  <c r="W78" i="52"/>
  <c r="V78" i="52"/>
  <c r="U78" i="52"/>
  <c r="T78" i="52"/>
  <c r="S78" i="52"/>
  <c r="R78" i="52"/>
  <c r="Q78" i="52"/>
  <c r="P78" i="52"/>
  <c r="O78" i="52"/>
  <c r="N78" i="52"/>
  <c r="M78" i="52"/>
  <c r="L78" i="52"/>
  <c r="K78" i="52"/>
  <c r="J78" i="52"/>
  <c r="I78" i="52"/>
  <c r="H78" i="52"/>
  <c r="G78" i="52"/>
  <c r="F78" i="52"/>
  <c r="E78" i="52"/>
  <c r="D78" i="52"/>
  <c r="BM77" i="52"/>
  <c r="BL77" i="52"/>
  <c r="BK77" i="52"/>
  <c r="BJ77" i="52"/>
  <c r="BI77" i="52"/>
  <c r="BH77" i="52"/>
  <c r="BG77" i="52"/>
  <c r="BF77" i="52"/>
  <c r="BE77" i="52"/>
  <c r="BD77" i="52"/>
  <c r="BC77" i="52"/>
  <c r="BB77" i="52"/>
  <c r="BA77" i="52"/>
  <c r="AZ77" i="52"/>
  <c r="AY77" i="52"/>
  <c r="AX77" i="52"/>
  <c r="AW77" i="52"/>
  <c r="AV77" i="52"/>
  <c r="AU77" i="52"/>
  <c r="AT77" i="52"/>
  <c r="AR77" i="52"/>
  <c r="AQ77" i="52"/>
  <c r="AP77" i="52"/>
  <c r="AO77" i="52"/>
  <c r="AN77" i="52"/>
  <c r="AM77" i="52"/>
  <c r="AL77" i="52"/>
  <c r="AK77" i="52"/>
  <c r="AJ77" i="52"/>
  <c r="AI77" i="52"/>
  <c r="AH77" i="52"/>
  <c r="AG77" i="52"/>
  <c r="AF77" i="52"/>
  <c r="AE77" i="52"/>
  <c r="AD77" i="52"/>
  <c r="AC77" i="52"/>
  <c r="AB77" i="52"/>
  <c r="AA77" i="52"/>
  <c r="Z77" i="52"/>
  <c r="Y77" i="52"/>
  <c r="W77" i="52"/>
  <c r="V77" i="52"/>
  <c r="U77" i="52"/>
  <c r="T77" i="52"/>
  <c r="S77" i="52"/>
  <c r="R77" i="52"/>
  <c r="Q77" i="52"/>
  <c r="P77" i="52"/>
  <c r="O77" i="52"/>
  <c r="N77" i="52"/>
  <c r="M77" i="52"/>
  <c r="L77" i="52"/>
  <c r="K77" i="52"/>
  <c r="J77" i="52"/>
  <c r="I77" i="52"/>
  <c r="H77" i="52"/>
  <c r="G77" i="52"/>
  <c r="F77" i="52"/>
  <c r="E77" i="52"/>
  <c r="D77" i="52"/>
  <c r="BM76" i="52"/>
  <c r="BL76" i="52"/>
  <c r="BK76" i="52"/>
  <c r="BJ76" i="52"/>
  <c r="BI76" i="52"/>
  <c r="BH76" i="52"/>
  <c r="BG76" i="52"/>
  <c r="BF76" i="52"/>
  <c r="BE76" i="52"/>
  <c r="BD76" i="52"/>
  <c r="BC76" i="52"/>
  <c r="BB76" i="52"/>
  <c r="BA76" i="52"/>
  <c r="AZ76" i="52"/>
  <c r="AY76" i="52"/>
  <c r="AX76" i="52"/>
  <c r="AW76" i="52"/>
  <c r="AV76" i="52"/>
  <c r="AU76" i="52"/>
  <c r="AT76" i="52"/>
  <c r="AR76" i="52"/>
  <c r="AQ76" i="52"/>
  <c r="AP76" i="52"/>
  <c r="AO76" i="52"/>
  <c r="AN76" i="52"/>
  <c r="AM76" i="52"/>
  <c r="AL76" i="52"/>
  <c r="AK76" i="52"/>
  <c r="AJ76" i="52"/>
  <c r="AI76" i="52"/>
  <c r="AH76" i="52"/>
  <c r="AG76" i="52"/>
  <c r="AF76" i="52"/>
  <c r="AE76" i="52"/>
  <c r="AD76" i="52"/>
  <c r="AC76" i="52"/>
  <c r="AB76" i="52"/>
  <c r="AA76" i="52"/>
  <c r="Z76" i="52"/>
  <c r="Y76" i="52"/>
  <c r="W76" i="52"/>
  <c r="V76" i="52"/>
  <c r="U76" i="52"/>
  <c r="T76" i="52"/>
  <c r="S76" i="52"/>
  <c r="R76" i="52"/>
  <c r="Q76" i="52"/>
  <c r="P76" i="52"/>
  <c r="O76" i="52"/>
  <c r="N76" i="52"/>
  <c r="M76" i="52"/>
  <c r="L76" i="52"/>
  <c r="K76" i="52"/>
  <c r="J76" i="52"/>
  <c r="I76" i="52"/>
  <c r="H76" i="52"/>
  <c r="G76" i="52"/>
  <c r="F76" i="52"/>
  <c r="E76" i="52"/>
  <c r="D76" i="52"/>
  <c r="BM91" i="51"/>
  <c r="BL91" i="51"/>
  <c r="BK91" i="51"/>
  <c r="BJ91" i="51"/>
  <c r="BI91" i="51"/>
  <c r="BH91" i="51"/>
  <c r="BG91" i="51"/>
  <c r="BF91" i="51"/>
  <c r="BE91" i="51"/>
  <c r="BD91" i="51"/>
  <c r="BC91" i="51"/>
  <c r="BB91" i="51"/>
  <c r="BA91" i="51"/>
  <c r="AZ91" i="51"/>
  <c r="AY91" i="51"/>
  <c r="AX91" i="51"/>
  <c r="AW91" i="51"/>
  <c r="AV91" i="51"/>
  <c r="AU91" i="51"/>
  <c r="AT91" i="51"/>
  <c r="AR91" i="51"/>
  <c r="AQ91" i="51"/>
  <c r="AP91" i="51"/>
  <c r="AO91" i="51"/>
  <c r="AN91" i="51"/>
  <c r="AM91" i="51"/>
  <c r="AL91" i="51"/>
  <c r="AK91" i="51"/>
  <c r="AJ91" i="51"/>
  <c r="AI91" i="51"/>
  <c r="AH91" i="51"/>
  <c r="AG91" i="51"/>
  <c r="AF91" i="51"/>
  <c r="AE91" i="51"/>
  <c r="AD91" i="51"/>
  <c r="AC91" i="51"/>
  <c r="AB91" i="51"/>
  <c r="AA91" i="51"/>
  <c r="Z91" i="51"/>
  <c r="Y91" i="51"/>
  <c r="W91" i="51"/>
  <c r="V91" i="51"/>
  <c r="U91" i="51"/>
  <c r="T91" i="51"/>
  <c r="S91" i="51"/>
  <c r="R91" i="51"/>
  <c r="Q91" i="51"/>
  <c r="P91" i="51"/>
  <c r="O91" i="51"/>
  <c r="N91" i="51"/>
  <c r="M91" i="51"/>
  <c r="L91" i="51"/>
  <c r="K91" i="51"/>
  <c r="J91" i="51"/>
  <c r="I91" i="51"/>
  <c r="H91" i="51"/>
  <c r="G91" i="51"/>
  <c r="F91" i="51"/>
  <c r="E91" i="51"/>
  <c r="D91" i="51"/>
  <c r="BM90" i="51"/>
  <c r="BL90" i="51"/>
  <c r="BK90" i="51"/>
  <c r="BJ90" i="51"/>
  <c r="BI90" i="51"/>
  <c r="BH90" i="51"/>
  <c r="BG90" i="51"/>
  <c r="BF90" i="51"/>
  <c r="BE90" i="51"/>
  <c r="BD90" i="51"/>
  <c r="BC90" i="51"/>
  <c r="BB90" i="51"/>
  <c r="BA90" i="51"/>
  <c r="AZ90" i="51"/>
  <c r="AY90" i="51"/>
  <c r="AX90" i="51"/>
  <c r="AW90" i="51"/>
  <c r="AV90" i="51"/>
  <c r="AU90" i="51"/>
  <c r="AT90" i="51"/>
  <c r="AR90" i="51"/>
  <c r="AQ90" i="51"/>
  <c r="AP90" i="51"/>
  <c r="AO90" i="51"/>
  <c r="AN90" i="51"/>
  <c r="AM90" i="51"/>
  <c r="AL90" i="51"/>
  <c r="AK90" i="51"/>
  <c r="AJ90" i="51"/>
  <c r="AI90" i="51"/>
  <c r="AH90" i="51"/>
  <c r="AG90" i="51"/>
  <c r="AF90" i="51"/>
  <c r="AE90" i="51"/>
  <c r="AD90" i="51"/>
  <c r="AC90" i="51"/>
  <c r="AB90" i="51"/>
  <c r="AA90" i="51"/>
  <c r="Z90" i="51"/>
  <c r="Y90" i="51"/>
  <c r="W90" i="51"/>
  <c r="V90" i="51"/>
  <c r="U90" i="51"/>
  <c r="T90" i="51"/>
  <c r="S90" i="51"/>
  <c r="R90" i="51"/>
  <c r="Q90" i="51"/>
  <c r="P90" i="51"/>
  <c r="O90" i="51"/>
  <c r="N90" i="51"/>
  <c r="M90" i="51"/>
  <c r="L90" i="51"/>
  <c r="K90" i="51"/>
  <c r="J90" i="51"/>
  <c r="I90" i="51"/>
  <c r="H90" i="51"/>
  <c r="G90" i="51"/>
  <c r="F90" i="51"/>
  <c r="E90" i="51"/>
  <c r="D90" i="51"/>
  <c r="BM89" i="51"/>
  <c r="BL89" i="51"/>
  <c r="BK89" i="51"/>
  <c r="BJ89" i="51"/>
  <c r="BI89" i="51"/>
  <c r="BH89" i="51"/>
  <c r="BG89" i="51"/>
  <c r="BF89" i="51"/>
  <c r="BE89" i="51"/>
  <c r="BD89" i="51"/>
  <c r="BC89" i="51"/>
  <c r="BB89" i="51"/>
  <c r="BA89" i="51"/>
  <c r="AZ89" i="51"/>
  <c r="AY89" i="51"/>
  <c r="AX89" i="51"/>
  <c r="AW89" i="51"/>
  <c r="AV89" i="51"/>
  <c r="AU89" i="51"/>
  <c r="AT89" i="51"/>
  <c r="AR89" i="51"/>
  <c r="AQ89" i="51"/>
  <c r="AP89" i="51"/>
  <c r="AO89" i="51"/>
  <c r="AN89" i="51"/>
  <c r="AM89" i="51"/>
  <c r="AL89" i="51"/>
  <c r="AK89" i="51"/>
  <c r="AJ89" i="51"/>
  <c r="AI89" i="51"/>
  <c r="AH89" i="51"/>
  <c r="AG89" i="51"/>
  <c r="AF89" i="51"/>
  <c r="AE89" i="51"/>
  <c r="AD89" i="51"/>
  <c r="AC89" i="51"/>
  <c r="AB89" i="51"/>
  <c r="AA89" i="51"/>
  <c r="Z89" i="51"/>
  <c r="Y89" i="51"/>
  <c r="W89" i="51"/>
  <c r="V89" i="51"/>
  <c r="U89" i="51"/>
  <c r="T89" i="51"/>
  <c r="S89" i="51"/>
  <c r="R89" i="51"/>
  <c r="Q89" i="51"/>
  <c r="P89" i="51"/>
  <c r="O89" i="51"/>
  <c r="N89" i="51"/>
  <c r="M89" i="51"/>
  <c r="L89" i="51"/>
  <c r="K89" i="51"/>
  <c r="J89" i="51"/>
  <c r="I89" i="51"/>
  <c r="H89" i="51"/>
  <c r="G89" i="51"/>
  <c r="F89" i="51"/>
  <c r="E89" i="51"/>
  <c r="D89" i="51"/>
  <c r="BM88" i="51"/>
  <c r="BL88" i="51"/>
  <c r="BK88" i="51"/>
  <c r="BJ88" i="51"/>
  <c r="BI88" i="51"/>
  <c r="BH88" i="51"/>
  <c r="BG88" i="51"/>
  <c r="BF88" i="51"/>
  <c r="BE88" i="51"/>
  <c r="BD88" i="51"/>
  <c r="BC88" i="51"/>
  <c r="BB88" i="51"/>
  <c r="BA88" i="51"/>
  <c r="AZ88" i="51"/>
  <c r="AY88" i="51"/>
  <c r="AX88" i="51"/>
  <c r="AW88" i="51"/>
  <c r="AV88" i="51"/>
  <c r="AU88" i="51"/>
  <c r="AT88" i="51"/>
  <c r="AR88" i="51"/>
  <c r="AQ88" i="51"/>
  <c r="AP88" i="51"/>
  <c r="AO88" i="51"/>
  <c r="AN88" i="51"/>
  <c r="AM88" i="51"/>
  <c r="AL88" i="51"/>
  <c r="AK88" i="51"/>
  <c r="AJ88" i="51"/>
  <c r="AI88" i="51"/>
  <c r="AH88" i="51"/>
  <c r="AG88" i="51"/>
  <c r="AF88" i="51"/>
  <c r="AE88" i="51"/>
  <c r="AD88" i="51"/>
  <c r="AC88" i="51"/>
  <c r="AB88" i="51"/>
  <c r="AA88" i="51"/>
  <c r="Z88" i="51"/>
  <c r="Y88" i="51"/>
  <c r="W88" i="51"/>
  <c r="V88" i="51"/>
  <c r="U88" i="51"/>
  <c r="T88" i="51"/>
  <c r="S88" i="51"/>
  <c r="R88" i="51"/>
  <c r="Q88" i="51"/>
  <c r="P88" i="51"/>
  <c r="O88" i="51"/>
  <c r="N88" i="51"/>
  <c r="M88" i="51"/>
  <c r="L88" i="51"/>
  <c r="K88" i="51"/>
  <c r="J88" i="51"/>
  <c r="I88" i="51"/>
  <c r="H88" i="51"/>
  <c r="G88" i="51"/>
  <c r="F88" i="51"/>
  <c r="E88" i="51"/>
  <c r="D88" i="51"/>
  <c r="BM87" i="51"/>
  <c r="BL87" i="51"/>
  <c r="BK87" i="51"/>
  <c r="BJ87" i="51"/>
  <c r="BI87" i="51"/>
  <c r="BH87" i="51"/>
  <c r="BG87" i="51"/>
  <c r="BF87" i="51"/>
  <c r="BE87" i="51"/>
  <c r="BD87" i="51"/>
  <c r="BC87" i="51"/>
  <c r="BB87" i="51"/>
  <c r="BA87" i="51"/>
  <c r="AZ87" i="51"/>
  <c r="AY87" i="51"/>
  <c r="AX87" i="51"/>
  <c r="AW87" i="51"/>
  <c r="AV87" i="51"/>
  <c r="AU87" i="51"/>
  <c r="AT87" i="51"/>
  <c r="AR87" i="51"/>
  <c r="AQ87" i="51"/>
  <c r="AP87" i="51"/>
  <c r="AO87" i="51"/>
  <c r="AN87" i="51"/>
  <c r="AM87" i="51"/>
  <c r="AL87" i="51"/>
  <c r="AK87" i="51"/>
  <c r="AJ87" i="51"/>
  <c r="AI87" i="51"/>
  <c r="AH87" i="51"/>
  <c r="AG87" i="51"/>
  <c r="AF87" i="51"/>
  <c r="AE87" i="51"/>
  <c r="AD87" i="51"/>
  <c r="AC87" i="51"/>
  <c r="AB87" i="51"/>
  <c r="AA87" i="51"/>
  <c r="Z87" i="51"/>
  <c r="Y87" i="51"/>
  <c r="W87" i="51"/>
  <c r="V87" i="51"/>
  <c r="U87" i="51"/>
  <c r="T87" i="51"/>
  <c r="S87" i="51"/>
  <c r="R87" i="51"/>
  <c r="Q87" i="51"/>
  <c r="P87" i="51"/>
  <c r="O87" i="51"/>
  <c r="N87" i="51"/>
  <c r="M87" i="51"/>
  <c r="L87" i="51"/>
  <c r="K87" i="51"/>
  <c r="J87" i="51"/>
  <c r="I87" i="51"/>
  <c r="H87" i="51"/>
  <c r="G87" i="51"/>
  <c r="F87" i="51"/>
  <c r="E87" i="51"/>
  <c r="D87" i="51"/>
  <c r="BM86" i="51"/>
  <c r="BL86" i="51"/>
  <c r="BK86" i="51"/>
  <c r="BJ86" i="51"/>
  <c r="BI86" i="51"/>
  <c r="BH86" i="51"/>
  <c r="BG86" i="51"/>
  <c r="BF86" i="51"/>
  <c r="BE86" i="51"/>
  <c r="BD86" i="51"/>
  <c r="BC86" i="51"/>
  <c r="BB86" i="51"/>
  <c r="BA86" i="51"/>
  <c r="AZ86" i="51"/>
  <c r="AY86" i="51"/>
  <c r="AX86" i="51"/>
  <c r="AW86" i="51"/>
  <c r="AV86" i="51"/>
  <c r="AU86" i="51"/>
  <c r="AT86" i="51"/>
  <c r="AR86" i="51"/>
  <c r="AQ86" i="51"/>
  <c r="AP86" i="51"/>
  <c r="AO86" i="51"/>
  <c r="AN86" i="51"/>
  <c r="AM86" i="51"/>
  <c r="AL86" i="51"/>
  <c r="AK86" i="51"/>
  <c r="AJ86" i="51"/>
  <c r="AI86" i="51"/>
  <c r="AH86" i="51"/>
  <c r="AG86" i="51"/>
  <c r="AF86" i="51"/>
  <c r="AE86" i="51"/>
  <c r="AD86" i="51"/>
  <c r="AC86" i="51"/>
  <c r="AB86" i="51"/>
  <c r="AA86" i="51"/>
  <c r="Z86" i="51"/>
  <c r="Y86" i="51"/>
  <c r="W86" i="51"/>
  <c r="V86" i="51"/>
  <c r="U86" i="51"/>
  <c r="T86" i="51"/>
  <c r="S86" i="51"/>
  <c r="R86" i="51"/>
  <c r="Q86" i="51"/>
  <c r="P86" i="51"/>
  <c r="O86" i="51"/>
  <c r="N86" i="51"/>
  <c r="M86" i="51"/>
  <c r="L86" i="51"/>
  <c r="K86" i="51"/>
  <c r="J86" i="51"/>
  <c r="I86" i="51"/>
  <c r="H86" i="51"/>
  <c r="G86" i="51"/>
  <c r="F86" i="51"/>
  <c r="E86" i="51"/>
  <c r="D86" i="51"/>
  <c r="BM85" i="51"/>
  <c r="BL85" i="51"/>
  <c r="BK85" i="51"/>
  <c r="BJ85" i="51"/>
  <c r="BI85" i="51"/>
  <c r="BH85" i="51"/>
  <c r="BG85" i="51"/>
  <c r="BF85" i="51"/>
  <c r="BE85" i="51"/>
  <c r="BD85" i="51"/>
  <c r="BC85" i="51"/>
  <c r="BB85" i="51"/>
  <c r="BA85" i="51"/>
  <c r="AZ85" i="51"/>
  <c r="AY85" i="51"/>
  <c r="AX85" i="51"/>
  <c r="AW85" i="51"/>
  <c r="AV85" i="51"/>
  <c r="AU85" i="51"/>
  <c r="AT85" i="51"/>
  <c r="AR85" i="51"/>
  <c r="AQ85" i="51"/>
  <c r="AP85" i="51"/>
  <c r="AO85" i="51"/>
  <c r="AN85" i="51"/>
  <c r="AM85" i="51"/>
  <c r="AL85" i="51"/>
  <c r="AK85" i="51"/>
  <c r="AJ85" i="51"/>
  <c r="AI85" i="51"/>
  <c r="AH85" i="51"/>
  <c r="AG85" i="51"/>
  <c r="AF85" i="51"/>
  <c r="AE85" i="51"/>
  <c r="AD85" i="51"/>
  <c r="AC85" i="51"/>
  <c r="AB85" i="51"/>
  <c r="AA85" i="51"/>
  <c r="Z85" i="51"/>
  <c r="Y85" i="51"/>
  <c r="W85" i="51"/>
  <c r="V85" i="51"/>
  <c r="U85" i="51"/>
  <c r="T85" i="51"/>
  <c r="S85" i="51"/>
  <c r="R85" i="51"/>
  <c r="Q85" i="51"/>
  <c r="P85" i="51"/>
  <c r="O85" i="51"/>
  <c r="N85" i="51"/>
  <c r="M85" i="51"/>
  <c r="L85" i="51"/>
  <c r="K85" i="51"/>
  <c r="J85" i="51"/>
  <c r="I85" i="51"/>
  <c r="H85" i="51"/>
  <c r="G85" i="51"/>
  <c r="F85" i="51"/>
  <c r="E85" i="51"/>
  <c r="D85" i="51"/>
  <c r="BM84" i="51"/>
  <c r="BL84" i="51"/>
  <c r="BK84" i="51"/>
  <c r="BJ84" i="51"/>
  <c r="BI84" i="51"/>
  <c r="BH84" i="51"/>
  <c r="BG84" i="51"/>
  <c r="BF84" i="51"/>
  <c r="BE84" i="51"/>
  <c r="BD84" i="51"/>
  <c r="BC84" i="51"/>
  <c r="BB84" i="51"/>
  <c r="BA84" i="51"/>
  <c r="AZ84" i="51"/>
  <c r="AY84" i="51"/>
  <c r="AX84" i="51"/>
  <c r="AW84" i="51"/>
  <c r="AV84" i="51"/>
  <c r="AU84" i="51"/>
  <c r="AT84" i="51"/>
  <c r="AR84" i="51"/>
  <c r="AQ84" i="51"/>
  <c r="AP84" i="51"/>
  <c r="AO84" i="51"/>
  <c r="AN84" i="51"/>
  <c r="AM84" i="51"/>
  <c r="AL84" i="51"/>
  <c r="AK84" i="51"/>
  <c r="AJ84" i="51"/>
  <c r="AI84" i="51"/>
  <c r="AH84" i="51"/>
  <c r="AG84" i="51"/>
  <c r="AF84" i="51"/>
  <c r="AE84" i="51"/>
  <c r="AD84" i="51"/>
  <c r="AC84" i="51"/>
  <c r="AB84" i="51"/>
  <c r="AA84" i="51"/>
  <c r="Z84" i="51"/>
  <c r="Y84" i="51"/>
  <c r="W84" i="51"/>
  <c r="V84" i="51"/>
  <c r="U84" i="51"/>
  <c r="T84" i="51"/>
  <c r="S84" i="51"/>
  <c r="R84" i="51"/>
  <c r="Q84" i="51"/>
  <c r="P84" i="51"/>
  <c r="O84" i="51"/>
  <c r="N84" i="51"/>
  <c r="M84" i="51"/>
  <c r="L84" i="51"/>
  <c r="K84" i="51"/>
  <c r="J84" i="51"/>
  <c r="I84" i="51"/>
  <c r="H84" i="51"/>
  <c r="G84" i="51"/>
  <c r="F84" i="51"/>
  <c r="E84" i="51"/>
  <c r="D84" i="51"/>
  <c r="BM83" i="51"/>
  <c r="BL83" i="51"/>
  <c r="BK83" i="51"/>
  <c r="BJ83" i="51"/>
  <c r="BI83" i="51"/>
  <c r="BH83" i="51"/>
  <c r="BG83" i="51"/>
  <c r="BF83" i="51"/>
  <c r="BE83" i="51"/>
  <c r="BD83" i="51"/>
  <c r="BC83" i="51"/>
  <c r="BB83" i="51"/>
  <c r="BA83" i="51"/>
  <c r="AZ83" i="51"/>
  <c r="AY83" i="51"/>
  <c r="AX83" i="51"/>
  <c r="AW83" i="51"/>
  <c r="AV83" i="51"/>
  <c r="AU83" i="51"/>
  <c r="AT83" i="51"/>
  <c r="AR83" i="51"/>
  <c r="AQ83" i="51"/>
  <c r="AP83" i="51"/>
  <c r="AO83" i="51"/>
  <c r="AN83" i="51"/>
  <c r="AM83" i="51"/>
  <c r="AL83" i="51"/>
  <c r="AK83" i="51"/>
  <c r="AJ83" i="51"/>
  <c r="AI83" i="51"/>
  <c r="AH83" i="51"/>
  <c r="AG83" i="51"/>
  <c r="AF83" i="51"/>
  <c r="AE83" i="51"/>
  <c r="AD83" i="51"/>
  <c r="AC83" i="51"/>
  <c r="AB83" i="51"/>
  <c r="AA83" i="51"/>
  <c r="Z83" i="51"/>
  <c r="Y83" i="51"/>
  <c r="W83" i="51"/>
  <c r="V83" i="51"/>
  <c r="U83" i="51"/>
  <c r="T83" i="51"/>
  <c r="S83" i="51"/>
  <c r="R83" i="51"/>
  <c r="Q83" i="51"/>
  <c r="P83" i="51"/>
  <c r="O83" i="51"/>
  <c r="N83" i="51"/>
  <c r="M83" i="51"/>
  <c r="L83" i="51"/>
  <c r="K83" i="51"/>
  <c r="J83" i="51"/>
  <c r="I83" i="51"/>
  <c r="H83" i="51"/>
  <c r="G83" i="51"/>
  <c r="F83" i="51"/>
  <c r="E83" i="51"/>
  <c r="D83" i="51"/>
  <c r="BM82" i="51"/>
  <c r="BL82" i="51"/>
  <c r="BK82" i="51"/>
  <c r="BJ82" i="51"/>
  <c r="BI82" i="51"/>
  <c r="BH82" i="51"/>
  <c r="BG82" i="51"/>
  <c r="BF82" i="51"/>
  <c r="BE82" i="51"/>
  <c r="BD82" i="51"/>
  <c r="BC82" i="51"/>
  <c r="BB82" i="51"/>
  <c r="BA82" i="51"/>
  <c r="AZ82" i="51"/>
  <c r="AY82" i="51"/>
  <c r="AX82" i="51"/>
  <c r="AW82" i="51"/>
  <c r="AV82" i="51"/>
  <c r="AU82" i="51"/>
  <c r="AT82" i="51"/>
  <c r="AR82" i="51"/>
  <c r="AQ82" i="51"/>
  <c r="AP82" i="51"/>
  <c r="AO82" i="51"/>
  <c r="AN82" i="51"/>
  <c r="AM82" i="51"/>
  <c r="AL82" i="51"/>
  <c r="AK82" i="51"/>
  <c r="AJ82" i="51"/>
  <c r="AI82" i="51"/>
  <c r="AH82" i="51"/>
  <c r="AG82" i="51"/>
  <c r="AF82" i="51"/>
  <c r="AE82" i="51"/>
  <c r="AD82" i="51"/>
  <c r="AC82" i="51"/>
  <c r="AB82" i="51"/>
  <c r="AA82" i="51"/>
  <c r="Z82" i="51"/>
  <c r="Y82" i="51"/>
  <c r="W82" i="51"/>
  <c r="V82" i="51"/>
  <c r="U82" i="51"/>
  <c r="T82" i="51"/>
  <c r="S82" i="51"/>
  <c r="R82" i="51"/>
  <c r="Q82" i="51"/>
  <c r="P82" i="51"/>
  <c r="O82" i="51"/>
  <c r="N82" i="51"/>
  <c r="M82" i="51"/>
  <c r="L82" i="51"/>
  <c r="K82" i="51"/>
  <c r="J82" i="51"/>
  <c r="I82" i="51"/>
  <c r="H82" i="51"/>
  <c r="G82" i="51"/>
  <c r="F82" i="51"/>
  <c r="E82" i="51"/>
  <c r="D82" i="51"/>
  <c r="BM81" i="51"/>
  <c r="BL81" i="51"/>
  <c r="BK81" i="51"/>
  <c r="BJ81" i="51"/>
  <c r="BI81" i="51"/>
  <c r="BH81" i="51"/>
  <c r="BG81" i="51"/>
  <c r="BF81" i="51"/>
  <c r="BE81" i="51"/>
  <c r="BD81" i="51"/>
  <c r="BC81" i="51"/>
  <c r="BB81" i="51"/>
  <c r="BA81" i="51"/>
  <c r="AZ81" i="51"/>
  <c r="AY81" i="51"/>
  <c r="AX81" i="51"/>
  <c r="AW81" i="51"/>
  <c r="AV81" i="51"/>
  <c r="AU81" i="51"/>
  <c r="AT81" i="51"/>
  <c r="AR81" i="51"/>
  <c r="AQ81" i="51"/>
  <c r="AP81" i="51"/>
  <c r="AO81" i="51"/>
  <c r="AN81" i="51"/>
  <c r="AM81" i="51"/>
  <c r="AL81" i="51"/>
  <c r="AK81" i="51"/>
  <c r="AJ81" i="51"/>
  <c r="AI81" i="51"/>
  <c r="AH81" i="51"/>
  <c r="AG81" i="51"/>
  <c r="AF81" i="51"/>
  <c r="AE81" i="51"/>
  <c r="AD81" i="51"/>
  <c r="AC81" i="51"/>
  <c r="AB81" i="51"/>
  <c r="AA81" i="51"/>
  <c r="Z81" i="51"/>
  <c r="Y81" i="51"/>
  <c r="W81" i="51"/>
  <c r="V81" i="51"/>
  <c r="U81" i="51"/>
  <c r="T81" i="51"/>
  <c r="S81" i="51"/>
  <c r="R81" i="51"/>
  <c r="Q81" i="51"/>
  <c r="P81" i="51"/>
  <c r="O81" i="51"/>
  <c r="N81" i="51"/>
  <c r="M81" i="51"/>
  <c r="L81" i="51"/>
  <c r="K81" i="51"/>
  <c r="J81" i="51"/>
  <c r="I81" i="51"/>
  <c r="H81" i="51"/>
  <c r="G81" i="51"/>
  <c r="F81" i="51"/>
  <c r="E81" i="51"/>
  <c r="D81" i="51"/>
  <c r="BM80" i="51"/>
  <c r="BL80" i="51"/>
  <c r="BK80" i="51"/>
  <c r="BJ80" i="51"/>
  <c r="BI80" i="51"/>
  <c r="BH80" i="51"/>
  <c r="BG80" i="51"/>
  <c r="BF80" i="51"/>
  <c r="BE80" i="51"/>
  <c r="BD80" i="51"/>
  <c r="BC80" i="51"/>
  <c r="BB80" i="51"/>
  <c r="BA80" i="51"/>
  <c r="AZ80" i="51"/>
  <c r="AY80" i="51"/>
  <c r="AX80" i="51"/>
  <c r="AW80" i="51"/>
  <c r="AV80" i="51"/>
  <c r="AU80" i="51"/>
  <c r="AT80" i="51"/>
  <c r="AR80" i="51"/>
  <c r="AQ80" i="51"/>
  <c r="AP80" i="51"/>
  <c r="AO80" i="51"/>
  <c r="AN80" i="51"/>
  <c r="AM80" i="51"/>
  <c r="AL80" i="51"/>
  <c r="AK80" i="51"/>
  <c r="AJ80" i="51"/>
  <c r="AI80" i="51"/>
  <c r="AH80" i="51"/>
  <c r="AG80" i="51"/>
  <c r="AF80" i="51"/>
  <c r="AE80" i="51"/>
  <c r="AD80" i="51"/>
  <c r="AC80" i="51"/>
  <c r="AB80" i="51"/>
  <c r="AA80" i="51"/>
  <c r="Z80" i="51"/>
  <c r="Y80" i="51"/>
  <c r="W80" i="51"/>
  <c r="V80" i="51"/>
  <c r="U80" i="51"/>
  <c r="T80" i="51"/>
  <c r="S80" i="51"/>
  <c r="R80" i="51"/>
  <c r="Q80" i="51"/>
  <c r="P80" i="51"/>
  <c r="O80" i="51"/>
  <c r="N80" i="51"/>
  <c r="M80" i="51"/>
  <c r="L80" i="51"/>
  <c r="K80" i="51"/>
  <c r="J80" i="51"/>
  <c r="I80" i="51"/>
  <c r="H80" i="51"/>
  <c r="G80" i="51"/>
  <c r="F80" i="51"/>
  <c r="E80" i="51"/>
  <c r="D80" i="51"/>
  <c r="BM79" i="51"/>
  <c r="BL79" i="51"/>
  <c r="BK79" i="51"/>
  <c r="BJ79" i="51"/>
  <c r="BI79" i="51"/>
  <c r="BH79" i="51"/>
  <c r="BG79" i="51"/>
  <c r="BF79" i="51"/>
  <c r="BE79" i="51"/>
  <c r="BD79" i="51"/>
  <c r="BC79" i="51"/>
  <c r="BB79" i="51"/>
  <c r="BA79" i="51"/>
  <c r="AZ79" i="51"/>
  <c r="AY79" i="51"/>
  <c r="AX79" i="51"/>
  <c r="AW79" i="51"/>
  <c r="AV79" i="51"/>
  <c r="AU79" i="51"/>
  <c r="AT79" i="51"/>
  <c r="AR79" i="51"/>
  <c r="AQ79" i="51"/>
  <c r="AP79" i="51"/>
  <c r="AO79" i="51"/>
  <c r="AN79" i="51"/>
  <c r="AM79" i="51"/>
  <c r="AL79" i="51"/>
  <c r="AK79" i="51"/>
  <c r="AJ79" i="51"/>
  <c r="AI79" i="51"/>
  <c r="AH79" i="51"/>
  <c r="AG79" i="51"/>
  <c r="AF79" i="51"/>
  <c r="AE79" i="51"/>
  <c r="AD79" i="51"/>
  <c r="AC79" i="51"/>
  <c r="AB79" i="51"/>
  <c r="AA79" i="51"/>
  <c r="Z79" i="51"/>
  <c r="Y79" i="51"/>
  <c r="W79" i="51"/>
  <c r="V79" i="51"/>
  <c r="U79" i="51"/>
  <c r="T79" i="51"/>
  <c r="S79" i="51"/>
  <c r="R79" i="51"/>
  <c r="Q79" i="51"/>
  <c r="P79" i="51"/>
  <c r="O79" i="51"/>
  <c r="N79" i="51"/>
  <c r="M79" i="51"/>
  <c r="L79" i="51"/>
  <c r="K79" i="51"/>
  <c r="J79" i="51"/>
  <c r="I79" i="51"/>
  <c r="H79" i="51"/>
  <c r="G79" i="51"/>
  <c r="F79" i="51"/>
  <c r="E79" i="51"/>
  <c r="D79" i="51"/>
  <c r="BM78" i="51"/>
  <c r="BL78" i="51"/>
  <c r="BK78" i="51"/>
  <c r="BJ78" i="51"/>
  <c r="BI78" i="51"/>
  <c r="BH78" i="51"/>
  <c r="BG78" i="51"/>
  <c r="BF78" i="51"/>
  <c r="BE78" i="51"/>
  <c r="BD78" i="51"/>
  <c r="BC78" i="51"/>
  <c r="BB78" i="51"/>
  <c r="BA78" i="51"/>
  <c r="AZ78" i="51"/>
  <c r="AY78" i="51"/>
  <c r="AX78" i="51"/>
  <c r="AW78" i="51"/>
  <c r="AV78" i="51"/>
  <c r="AU78" i="51"/>
  <c r="AT78" i="51"/>
  <c r="AR78" i="51"/>
  <c r="AQ78" i="51"/>
  <c r="AP78" i="51"/>
  <c r="AO78" i="51"/>
  <c r="AN78" i="51"/>
  <c r="AM78" i="51"/>
  <c r="AL78" i="51"/>
  <c r="AK78" i="51"/>
  <c r="AJ78" i="51"/>
  <c r="AI78" i="51"/>
  <c r="AH78" i="51"/>
  <c r="AG78" i="51"/>
  <c r="AF78" i="51"/>
  <c r="AE78" i="51"/>
  <c r="AD78" i="51"/>
  <c r="AC78" i="51"/>
  <c r="AB78" i="51"/>
  <c r="AA78" i="51"/>
  <c r="Z78" i="51"/>
  <c r="Y78" i="51"/>
  <c r="W78" i="51"/>
  <c r="V78" i="51"/>
  <c r="U78" i="51"/>
  <c r="T78" i="51"/>
  <c r="S78" i="51"/>
  <c r="R78" i="51"/>
  <c r="Q78" i="51"/>
  <c r="P78" i="51"/>
  <c r="O78" i="51"/>
  <c r="N78" i="51"/>
  <c r="M78" i="51"/>
  <c r="L78" i="51"/>
  <c r="K78" i="51"/>
  <c r="J78" i="51"/>
  <c r="I78" i="51"/>
  <c r="H78" i="51"/>
  <c r="G78" i="51"/>
  <c r="F78" i="51"/>
  <c r="E78" i="51"/>
  <c r="D78" i="51"/>
  <c r="BM77" i="51"/>
  <c r="BL77" i="51"/>
  <c r="BK77" i="51"/>
  <c r="BJ77" i="51"/>
  <c r="BI77" i="51"/>
  <c r="BH77" i="51"/>
  <c r="BG77" i="51"/>
  <c r="BF77" i="51"/>
  <c r="BE77" i="51"/>
  <c r="BD77" i="51"/>
  <c r="BC77" i="51"/>
  <c r="BB77" i="51"/>
  <c r="BA77" i="51"/>
  <c r="AZ77" i="51"/>
  <c r="AY77" i="51"/>
  <c r="AX77" i="51"/>
  <c r="AW77" i="51"/>
  <c r="AV77" i="51"/>
  <c r="AU77" i="51"/>
  <c r="AT77" i="51"/>
  <c r="AR77" i="51"/>
  <c r="AQ77" i="51"/>
  <c r="AP77" i="51"/>
  <c r="AO77" i="51"/>
  <c r="AN77" i="51"/>
  <c r="AM77" i="51"/>
  <c r="AL77" i="51"/>
  <c r="AK77" i="51"/>
  <c r="AJ77" i="51"/>
  <c r="AI77" i="51"/>
  <c r="AH77" i="51"/>
  <c r="AG77" i="51"/>
  <c r="AF77" i="51"/>
  <c r="AE77" i="51"/>
  <c r="AD77" i="51"/>
  <c r="AC77" i="51"/>
  <c r="AB77" i="51"/>
  <c r="AA77" i="51"/>
  <c r="Z77" i="51"/>
  <c r="Y77" i="51"/>
  <c r="W77" i="51"/>
  <c r="V77" i="51"/>
  <c r="U77" i="51"/>
  <c r="T77" i="51"/>
  <c r="S77" i="51"/>
  <c r="R77" i="51"/>
  <c r="Q77" i="51"/>
  <c r="P77" i="51"/>
  <c r="O77" i="51"/>
  <c r="N77" i="51"/>
  <c r="M77" i="51"/>
  <c r="L77" i="51"/>
  <c r="K77" i="51"/>
  <c r="J77" i="51"/>
  <c r="I77" i="51"/>
  <c r="H77" i="51"/>
  <c r="G77" i="51"/>
  <c r="F77" i="51"/>
  <c r="E77" i="51"/>
  <c r="D77" i="51"/>
  <c r="BM76" i="51"/>
  <c r="BL76" i="51"/>
  <c r="BK76" i="51"/>
  <c r="BJ76" i="51"/>
  <c r="BI76" i="51"/>
  <c r="BH76" i="51"/>
  <c r="BG76" i="51"/>
  <c r="BF76" i="51"/>
  <c r="BE76" i="51"/>
  <c r="BD76" i="51"/>
  <c r="BC76" i="51"/>
  <c r="BB76" i="51"/>
  <c r="BA76" i="51"/>
  <c r="AZ76" i="51"/>
  <c r="AY76" i="51"/>
  <c r="AX76" i="51"/>
  <c r="AW76" i="51"/>
  <c r="AV76" i="51"/>
  <c r="AU76" i="51"/>
  <c r="AT76" i="51"/>
  <c r="AR76" i="51"/>
  <c r="AQ76" i="51"/>
  <c r="AP76" i="51"/>
  <c r="AO76" i="51"/>
  <c r="AN76" i="51"/>
  <c r="AM76" i="51"/>
  <c r="AL76" i="51"/>
  <c r="AK76" i="51"/>
  <c r="AJ76" i="51"/>
  <c r="AI76" i="51"/>
  <c r="AH76" i="51"/>
  <c r="AG76" i="51"/>
  <c r="AF76" i="51"/>
  <c r="AE76" i="51"/>
  <c r="AD76" i="51"/>
  <c r="AC76" i="51"/>
  <c r="AB76" i="51"/>
  <c r="AA76" i="51"/>
  <c r="Z76" i="51"/>
  <c r="Y76" i="51"/>
  <c r="W76" i="51"/>
  <c r="V76" i="51"/>
  <c r="U76" i="51"/>
  <c r="T76" i="51"/>
  <c r="S76" i="51"/>
  <c r="R76" i="51"/>
  <c r="Q76" i="51"/>
  <c r="P76" i="51"/>
  <c r="O76" i="51"/>
  <c r="N76" i="51"/>
  <c r="M76" i="51"/>
  <c r="L76" i="51"/>
  <c r="K76" i="51"/>
  <c r="J76" i="51"/>
  <c r="I76" i="51"/>
  <c r="H76" i="51"/>
  <c r="G76" i="51"/>
  <c r="F76" i="51"/>
  <c r="E76" i="51"/>
  <c r="D76" i="51"/>
  <c r="BM91" i="50"/>
  <c r="BL91" i="50"/>
  <c r="BK91" i="50"/>
  <c r="BJ91" i="50"/>
  <c r="BI91" i="50"/>
  <c r="BH91" i="50"/>
  <c r="BG91" i="50"/>
  <c r="BF91" i="50"/>
  <c r="BE91" i="50"/>
  <c r="BD91" i="50"/>
  <c r="BC91" i="50"/>
  <c r="BB91" i="50"/>
  <c r="BA91" i="50"/>
  <c r="AZ91" i="50"/>
  <c r="AY91" i="50"/>
  <c r="AX91" i="50"/>
  <c r="AW91" i="50"/>
  <c r="AV91" i="50"/>
  <c r="AU91" i="50"/>
  <c r="AT91" i="50"/>
  <c r="AR91" i="50"/>
  <c r="AQ91" i="50"/>
  <c r="AP91" i="50"/>
  <c r="AO91" i="50"/>
  <c r="AN91" i="50"/>
  <c r="AM91" i="50"/>
  <c r="AL91" i="50"/>
  <c r="AK91" i="50"/>
  <c r="AJ91" i="50"/>
  <c r="AI91" i="50"/>
  <c r="AH91" i="50"/>
  <c r="AG91" i="50"/>
  <c r="AF91" i="50"/>
  <c r="AE91" i="50"/>
  <c r="AD91" i="50"/>
  <c r="AC91" i="50"/>
  <c r="AB91" i="50"/>
  <c r="AA91" i="50"/>
  <c r="Z91" i="50"/>
  <c r="Y91" i="50"/>
  <c r="W91" i="50"/>
  <c r="V91" i="50"/>
  <c r="U91" i="50"/>
  <c r="T91" i="50"/>
  <c r="S91" i="50"/>
  <c r="R91" i="50"/>
  <c r="Q91" i="50"/>
  <c r="P91" i="50"/>
  <c r="O91" i="50"/>
  <c r="N91" i="50"/>
  <c r="M91" i="50"/>
  <c r="L91" i="50"/>
  <c r="K91" i="50"/>
  <c r="J91" i="50"/>
  <c r="I91" i="50"/>
  <c r="H91" i="50"/>
  <c r="G91" i="50"/>
  <c r="F91" i="50"/>
  <c r="E91" i="50"/>
  <c r="D91" i="50"/>
  <c r="BM90" i="50"/>
  <c r="BL90" i="50"/>
  <c r="BK90" i="50"/>
  <c r="BJ90" i="50"/>
  <c r="BI90" i="50"/>
  <c r="BH90" i="50"/>
  <c r="BG90" i="50"/>
  <c r="BF90" i="50"/>
  <c r="BE90" i="50"/>
  <c r="BD90" i="50"/>
  <c r="BC90" i="50"/>
  <c r="BB90" i="50"/>
  <c r="BA90" i="50"/>
  <c r="AZ90" i="50"/>
  <c r="AY90" i="50"/>
  <c r="AX90" i="50"/>
  <c r="AW90" i="50"/>
  <c r="AV90" i="50"/>
  <c r="AU90" i="50"/>
  <c r="AT90" i="50"/>
  <c r="AR90" i="50"/>
  <c r="AQ90" i="50"/>
  <c r="AP90" i="50"/>
  <c r="AO90" i="50"/>
  <c r="AN90" i="50"/>
  <c r="AM90" i="50"/>
  <c r="AL90" i="50"/>
  <c r="AK90" i="50"/>
  <c r="AJ90" i="50"/>
  <c r="AI90" i="50"/>
  <c r="AH90" i="50"/>
  <c r="AG90" i="50"/>
  <c r="AF90" i="50"/>
  <c r="AE90" i="50"/>
  <c r="AD90" i="50"/>
  <c r="AC90" i="50"/>
  <c r="AB90" i="50"/>
  <c r="AA90" i="50"/>
  <c r="Z90" i="50"/>
  <c r="Y90" i="50"/>
  <c r="W90" i="50"/>
  <c r="V90" i="50"/>
  <c r="U90" i="50"/>
  <c r="T90" i="50"/>
  <c r="S90" i="50"/>
  <c r="R90" i="50"/>
  <c r="Q90" i="50"/>
  <c r="P90" i="50"/>
  <c r="O90" i="50"/>
  <c r="N90" i="50"/>
  <c r="M90" i="50"/>
  <c r="L90" i="50"/>
  <c r="K90" i="50"/>
  <c r="J90" i="50"/>
  <c r="I90" i="50"/>
  <c r="H90" i="50"/>
  <c r="G90" i="50"/>
  <c r="F90" i="50"/>
  <c r="E90" i="50"/>
  <c r="D90" i="50"/>
  <c r="BM89" i="50"/>
  <c r="BL89" i="50"/>
  <c r="BK89" i="50"/>
  <c r="BJ89" i="50"/>
  <c r="BI89" i="50"/>
  <c r="BH89" i="50"/>
  <c r="BG89" i="50"/>
  <c r="BF89" i="50"/>
  <c r="BE89" i="50"/>
  <c r="BD89" i="50"/>
  <c r="BC89" i="50"/>
  <c r="BB89" i="50"/>
  <c r="BA89" i="50"/>
  <c r="AZ89" i="50"/>
  <c r="AY89" i="50"/>
  <c r="AX89" i="50"/>
  <c r="AW89" i="50"/>
  <c r="AV89" i="50"/>
  <c r="AU89" i="50"/>
  <c r="AT89" i="50"/>
  <c r="AR89" i="50"/>
  <c r="AQ89" i="50"/>
  <c r="AP89" i="50"/>
  <c r="AO89" i="50"/>
  <c r="AN89" i="50"/>
  <c r="AM89" i="50"/>
  <c r="AL89" i="50"/>
  <c r="AK89" i="50"/>
  <c r="AJ89" i="50"/>
  <c r="AI89" i="50"/>
  <c r="AH89" i="50"/>
  <c r="AG89" i="50"/>
  <c r="AF89" i="50"/>
  <c r="AE89" i="50"/>
  <c r="AD89" i="50"/>
  <c r="AC89" i="50"/>
  <c r="AB89" i="50"/>
  <c r="AA89" i="50"/>
  <c r="Z89" i="50"/>
  <c r="Y89" i="50"/>
  <c r="W89" i="50"/>
  <c r="V89" i="50"/>
  <c r="U89" i="50"/>
  <c r="T89" i="50"/>
  <c r="S89" i="50"/>
  <c r="R89" i="50"/>
  <c r="Q89" i="50"/>
  <c r="P89" i="50"/>
  <c r="O89" i="50"/>
  <c r="N89" i="50"/>
  <c r="M89" i="50"/>
  <c r="L89" i="50"/>
  <c r="K89" i="50"/>
  <c r="J89" i="50"/>
  <c r="I89" i="50"/>
  <c r="H89" i="50"/>
  <c r="G89" i="50"/>
  <c r="F89" i="50"/>
  <c r="E89" i="50"/>
  <c r="D89" i="50"/>
  <c r="BM88" i="50"/>
  <c r="BL88" i="50"/>
  <c r="BK88" i="50"/>
  <c r="BJ88" i="50"/>
  <c r="BI88" i="50"/>
  <c r="BH88" i="50"/>
  <c r="BG88" i="50"/>
  <c r="BF88" i="50"/>
  <c r="BE88" i="50"/>
  <c r="BD88" i="50"/>
  <c r="BC88" i="50"/>
  <c r="BB88" i="50"/>
  <c r="BA88" i="50"/>
  <c r="AZ88" i="50"/>
  <c r="AY88" i="50"/>
  <c r="AX88" i="50"/>
  <c r="AW88" i="50"/>
  <c r="AV88" i="50"/>
  <c r="AU88" i="50"/>
  <c r="AT88" i="50"/>
  <c r="AR88" i="50"/>
  <c r="AQ88" i="50"/>
  <c r="AP88" i="50"/>
  <c r="AO88" i="50"/>
  <c r="AN88" i="50"/>
  <c r="AM88" i="50"/>
  <c r="AL88" i="50"/>
  <c r="AK88" i="50"/>
  <c r="AJ88" i="50"/>
  <c r="AI88" i="50"/>
  <c r="AH88" i="50"/>
  <c r="AG88" i="50"/>
  <c r="AF88" i="50"/>
  <c r="AE88" i="50"/>
  <c r="AD88" i="50"/>
  <c r="AC88" i="50"/>
  <c r="AB88" i="50"/>
  <c r="AA88" i="50"/>
  <c r="Z88" i="50"/>
  <c r="Y88" i="50"/>
  <c r="W88" i="50"/>
  <c r="V88" i="50"/>
  <c r="U88" i="50"/>
  <c r="T88" i="50"/>
  <c r="S88" i="50"/>
  <c r="R88" i="50"/>
  <c r="Q88" i="50"/>
  <c r="P88" i="50"/>
  <c r="O88" i="50"/>
  <c r="N88" i="50"/>
  <c r="M88" i="50"/>
  <c r="L88" i="50"/>
  <c r="K88" i="50"/>
  <c r="J88" i="50"/>
  <c r="I88" i="50"/>
  <c r="H88" i="50"/>
  <c r="G88" i="50"/>
  <c r="F88" i="50"/>
  <c r="E88" i="50"/>
  <c r="D88" i="50"/>
  <c r="BM87" i="50"/>
  <c r="BL87" i="50"/>
  <c r="BK87" i="50"/>
  <c r="BJ87" i="50"/>
  <c r="BI87" i="50"/>
  <c r="BH87" i="50"/>
  <c r="BG87" i="50"/>
  <c r="BF87" i="50"/>
  <c r="BE87" i="50"/>
  <c r="BD87" i="50"/>
  <c r="BC87" i="50"/>
  <c r="BB87" i="50"/>
  <c r="BA87" i="50"/>
  <c r="AZ87" i="50"/>
  <c r="AY87" i="50"/>
  <c r="AX87" i="50"/>
  <c r="AW87" i="50"/>
  <c r="AV87" i="50"/>
  <c r="AU87" i="50"/>
  <c r="AT87" i="50"/>
  <c r="AR87" i="50"/>
  <c r="AQ87" i="50"/>
  <c r="AP87" i="50"/>
  <c r="AO87" i="50"/>
  <c r="AN87" i="50"/>
  <c r="AM87" i="50"/>
  <c r="AL87" i="50"/>
  <c r="AK87" i="50"/>
  <c r="AJ87" i="50"/>
  <c r="AI87" i="50"/>
  <c r="AH87" i="50"/>
  <c r="AG87" i="50"/>
  <c r="AF87" i="50"/>
  <c r="AE87" i="50"/>
  <c r="AD87" i="50"/>
  <c r="AC87" i="50"/>
  <c r="AB87" i="50"/>
  <c r="AA87" i="50"/>
  <c r="Z87" i="50"/>
  <c r="Y87" i="50"/>
  <c r="W87" i="50"/>
  <c r="V87" i="50"/>
  <c r="U87" i="50"/>
  <c r="T87" i="50"/>
  <c r="S87" i="50"/>
  <c r="R87" i="50"/>
  <c r="Q87" i="50"/>
  <c r="P87" i="50"/>
  <c r="O87" i="50"/>
  <c r="N87" i="50"/>
  <c r="M87" i="50"/>
  <c r="L87" i="50"/>
  <c r="K87" i="50"/>
  <c r="J87" i="50"/>
  <c r="I87" i="50"/>
  <c r="H87" i="50"/>
  <c r="G87" i="50"/>
  <c r="F87" i="50"/>
  <c r="E87" i="50"/>
  <c r="D87" i="50"/>
  <c r="BM86" i="50"/>
  <c r="BL86" i="50"/>
  <c r="BK86" i="50"/>
  <c r="BJ86" i="50"/>
  <c r="BI86" i="50"/>
  <c r="BH86" i="50"/>
  <c r="BG86" i="50"/>
  <c r="BF86" i="50"/>
  <c r="BE86" i="50"/>
  <c r="BD86" i="50"/>
  <c r="BC86" i="50"/>
  <c r="BB86" i="50"/>
  <c r="BA86" i="50"/>
  <c r="AZ86" i="50"/>
  <c r="AY86" i="50"/>
  <c r="AX86" i="50"/>
  <c r="AW86" i="50"/>
  <c r="AV86" i="50"/>
  <c r="AU86" i="50"/>
  <c r="AT86" i="50"/>
  <c r="AR86" i="50"/>
  <c r="AQ86" i="50"/>
  <c r="AP86" i="50"/>
  <c r="AO86" i="50"/>
  <c r="AN86" i="50"/>
  <c r="AM86" i="50"/>
  <c r="AL86" i="50"/>
  <c r="AK86" i="50"/>
  <c r="AJ86" i="50"/>
  <c r="AI86" i="50"/>
  <c r="AH86" i="50"/>
  <c r="AG86" i="50"/>
  <c r="AF86" i="50"/>
  <c r="AE86" i="50"/>
  <c r="AD86" i="50"/>
  <c r="AC86" i="50"/>
  <c r="AB86" i="50"/>
  <c r="AA86" i="50"/>
  <c r="Z86" i="50"/>
  <c r="Y86" i="50"/>
  <c r="W86" i="50"/>
  <c r="V86" i="50"/>
  <c r="U86" i="50"/>
  <c r="T86" i="50"/>
  <c r="S86" i="50"/>
  <c r="R86" i="50"/>
  <c r="Q86" i="50"/>
  <c r="P86" i="50"/>
  <c r="O86" i="50"/>
  <c r="N86" i="50"/>
  <c r="M86" i="50"/>
  <c r="L86" i="50"/>
  <c r="K86" i="50"/>
  <c r="J86" i="50"/>
  <c r="I86" i="50"/>
  <c r="H86" i="50"/>
  <c r="G86" i="50"/>
  <c r="F86" i="50"/>
  <c r="E86" i="50"/>
  <c r="D86" i="50"/>
  <c r="BM85" i="50"/>
  <c r="BL85" i="50"/>
  <c r="BK85" i="50"/>
  <c r="BJ85" i="50"/>
  <c r="BI85" i="50"/>
  <c r="BH85" i="50"/>
  <c r="BG85" i="50"/>
  <c r="BF85" i="50"/>
  <c r="BE85" i="50"/>
  <c r="BD85" i="50"/>
  <c r="BC85" i="50"/>
  <c r="BB85" i="50"/>
  <c r="BA85" i="50"/>
  <c r="AZ85" i="50"/>
  <c r="AY85" i="50"/>
  <c r="AX85" i="50"/>
  <c r="AW85" i="50"/>
  <c r="AV85" i="50"/>
  <c r="AU85" i="50"/>
  <c r="AT85" i="50"/>
  <c r="AR85" i="50"/>
  <c r="AQ85" i="50"/>
  <c r="AP85" i="50"/>
  <c r="AO85" i="50"/>
  <c r="AN85" i="50"/>
  <c r="AM85" i="50"/>
  <c r="AL85" i="50"/>
  <c r="AK85" i="50"/>
  <c r="AJ85" i="50"/>
  <c r="AI85" i="50"/>
  <c r="AH85" i="50"/>
  <c r="AG85" i="50"/>
  <c r="AF85" i="50"/>
  <c r="AE85" i="50"/>
  <c r="AD85" i="50"/>
  <c r="AC85" i="50"/>
  <c r="AB85" i="50"/>
  <c r="AA85" i="50"/>
  <c r="Z85" i="50"/>
  <c r="Y85" i="50"/>
  <c r="W85" i="50"/>
  <c r="V85" i="50"/>
  <c r="U85" i="50"/>
  <c r="T85" i="50"/>
  <c r="S85" i="50"/>
  <c r="R85" i="50"/>
  <c r="Q85" i="50"/>
  <c r="P85" i="50"/>
  <c r="O85" i="50"/>
  <c r="N85" i="50"/>
  <c r="M85" i="50"/>
  <c r="L85" i="50"/>
  <c r="K85" i="50"/>
  <c r="J85" i="50"/>
  <c r="I85" i="50"/>
  <c r="H85" i="50"/>
  <c r="G85" i="50"/>
  <c r="F85" i="50"/>
  <c r="E85" i="50"/>
  <c r="D85" i="50"/>
  <c r="BM84" i="50"/>
  <c r="BL84" i="50"/>
  <c r="BK84" i="50"/>
  <c r="BJ84" i="50"/>
  <c r="BI84" i="50"/>
  <c r="BH84" i="50"/>
  <c r="BG84" i="50"/>
  <c r="BF84" i="50"/>
  <c r="BE84" i="50"/>
  <c r="BD84" i="50"/>
  <c r="BC84" i="50"/>
  <c r="BB84" i="50"/>
  <c r="BA84" i="50"/>
  <c r="AZ84" i="50"/>
  <c r="AY84" i="50"/>
  <c r="AX84" i="50"/>
  <c r="AW84" i="50"/>
  <c r="AV84" i="50"/>
  <c r="AU84" i="50"/>
  <c r="AT84" i="50"/>
  <c r="AR84" i="50"/>
  <c r="AQ84" i="50"/>
  <c r="AP84" i="50"/>
  <c r="AO84" i="50"/>
  <c r="AN84" i="50"/>
  <c r="AM84" i="50"/>
  <c r="AL84" i="50"/>
  <c r="AK84" i="50"/>
  <c r="AJ84" i="50"/>
  <c r="AI84" i="50"/>
  <c r="AH84" i="50"/>
  <c r="AG84" i="50"/>
  <c r="AF84" i="50"/>
  <c r="AE84" i="50"/>
  <c r="AD84" i="50"/>
  <c r="AC84" i="50"/>
  <c r="AB84" i="50"/>
  <c r="AA84" i="50"/>
  <c r="Z84" i="50"/>
  <c r="Y84" i="50"/>
  <c r="W84" i="50"/>
  <c r="V84" i="50"/>
  <c r="U84" i="50"/>
  <c r="T84" i="50"/>
  <c r="S84" i="50"/>
  <c r="R84" i="50"/>
  <c r="Q84" i="50"/>
  <c r="P84" i="50"/>
  <c r="O84" i="50"/>
  <c r="N84" i="50"/>
  <c r="M84" i="50"/>
  <c r="L84" i="50"/>
  <c r="K84" i="50"/>
  <c r="J84" i="50"/>
  <c r="I84" i="50"/>
  <c r="H84" i="50"/>
  <c r="G84" i="50"/>
  <c r="F84" i="50"/>
  <c r="E84" i="50"/>
  <c r="D84" i="50"/>
  <c r="BM83" i="50"/>
  <c r="BL83" i="50"/>
  <c r="BK83" i="50"/>
  <c r="BJ83" i="50"/>
  <c r="BI83" i="50"/>
  <c r="BH83" i="50"/>
  <c r="BG83" i="50"/>
  <c r="BF83" i="50"/>
  <c r="BE83" i="50"/>
  <c r="BD83" i="50"/>
  <c r="BC83" i="50"/>
  <c r="BB83" i="50"/>
  <c r="BA83" i="50"/>
  <c r="AZ83" i="50"/>
  <c r="AY83" i="50"/>
  <c r="AX83" i="50"/>
  <c r="AW83" i="50"/>
  <c r="AV83" i="50"/>
  <c r="AU83" i="50"/>
  <c r="AT83" i="50"/>
  <c r="AR83" i="50"/>
  <c r="AQ83" i="50"/>
  <c r="AP83" i="50"/>
  <c r="AO83" i="50"/>
  <c r="AN83" i="50"/>
  <c r="AM83" i="50"/>
  <c r="AL83" i="50"/>
  <c r="AK83" i="50"/>
  <c r="AJ83" i="50"/>
  <c r="AI83" i="50"/>
  <c r="AH83" i="50"/>
  <c r="AG83" i="50"/>
  <c r="AF83" i="50"/>
  <c r="AE83" i="50"/>
  <c r="AD83" i="50"/>
  <c r="AC83" i="50"/>
  <c r="AB83" i="50"/>
  <c r="AA83" i="50"/>
  <c r="Z83" i="50"/>
  <c r="Y83" i="50"/>
  <c r="W83" i="50"/>
  <c r="V83" i="50"/>
  <c r="U83" i="50"/>
  <c r="T83" i="50"/>
  <c r="S83" i="50"/>
  <c r="R83" i="50"/>
  <c r="Q83" i="50"/>
  <c r="P83" i="50"/>
  <c r="O83" i="50"/>
  <c r="N83" i="50"/>
  <c r="M83" i="50"/>
  <c r="L83" i="50"/>
  <c r="K83" i="50"/>
  <c r="J83" i="50"/>
  <c r="I83" i="50"/>
  <c r="H83" i="50"/>
  <c r="G83" i="50"/>
  <c r="F83" i="50"/>
  <c r="E83" i="50"/>
  <c r="D83" i="50"/>
  <c r="BM82" i="50"/>
  <c r="BL82" i="50"/>
  <c r="BK82" i="50"/>
  <c r="BJ82" i="50"/>
  <c r="BI82" i="50"/>
  <c r="BH82" i="50"/>
  <c r="BG82" i="50"/>
  <c r="BF82" i="50"/>
  <c r="BE82" i="50"/>
  <c r="BD82" i="50"/>
  <c r="BC82" i="50"/>
  <c r="BB82" i="50"/>
  <c r="BA82" i="50"/>
  <c r="AZ82" i="50"/>
  <c r="AY82" i="50"/>
  <c r="AX82" i="50"/>
  <c r="AW82" i="50"/>
  <c r="AV82" i="50"/>
  <c r="AU82" i="50"/>
  <c r="AT82" i="50"/>
  <c r="AR82" i="50"/>
  <c r="AQ82" i="50"/>
  <c r="AP82" i="50"/>
  <c r="AO82" i="50"/>
  <c r="AN82" i="50"/>
  <c r="AM82" i="50"/>
  <c r="AL82" i="50"/>
  <c r="AK82" i="50"/>
  <c r="AJ82" i="50"/>
  <c r="AI82" i="50"/>
  <c r="AH82" i="50"/>
  <c r="AG82" i="50"/>
  <c r="AF82" i="50"/>
  <c r="AE82" i="50"/>
  <c r="AD82" i="50"/>
  <c r="AC82" i="50"/>
  <c r="AB82" i="50"/>
  <c r="AA82" i="50"/>
  <c r="Z82" i="50"/>
  <c r="Y82" i="50"/>
  <c r="W82" i="50"/>
  <c r="V82" i="50"/>
  <c r="U82" i="50"/>
  <c r="T82" i="50"/>
  <c r="S82" i="50"/>
  <c r="R82" i="50"/>
  <c r="Q82" i="50"/>
  <c r="P82" i="50"/>
  <c r="O82" i="50"/>
  <c r="N82" i="50"/>
  <c r="M82" i="50"/>
  <c r="L82" i="50"/>
  <c r="K82" i="50"/>
  <c r="J82" i="50"/>
  <c r="I82" i="50"/>
  <c r="H82" i="50"/>
  <c r="G82" i="50"/>
  <c r="F82" i="50"/>
  <c r="E82" i="50"/>
  <c r="D82" i="50"/>
  <c r="BM81" i="50"/>
  <c r="BL81" i="50"/>
  <c r="BK81" i="50"/>
  <c r="BJ81" i="50"/>
  <c r="BI81" i="50"/>
  <c r="BH81" i="50"/>
  <c r="BG81" i="50"/>
  <c r="BF81" i="50"/>
  <c r="BE81" i="50"/>
  <c r="BD81" i="50"/>
  <c r="BC81" i="50"/>
  <c r="BB81" i="50"/>
  <c r="BA81" i="50"/>
  <c r="AZ81" i="50"/>
  <c r="AY81" i="50"/>
  <c r="AX81" i="50"/>
  <c r="AW81" i="50"/>
  <c r="AV81" i="50"/>
  <c r="AU81" i="50"/>
  <c r="AT81" i="50"/>
  <c r="AR81" i="50"/>
  <c r="AQ81" i="50"/>
  <c r="AP81" i="50"/>
  <c r="AO81" i="50"/>
  <c r="AN81" i="50"/>
  <c r="AM81" i="50"/>
  <c r="AL81" i="50"/>
  <c r="AK81" i="50"/>
  <c r="AJ81" i="50"/>
  <c r="AI81" i="50"/>
  <c r="AH81" i="50"/>
  <c r="AG81" i="50"/>
  <c r="AF81" i="50"/>
  <c r="AE81" i="50"/>
  <c r="AD81" i="50"/>
  <c r="AC81" i="50"/>
  <c r="AB81" i="50"/>
  <c r="AA81" i="50"/>
  <c r="Z81" i="50"/>
  <c r="Y81" i="50"/>
  <c r="W81" i="50"/>
  <c r="V81" i="50"/>
  <c r="U81" i="50"/>
  <c r="T81" i="50"/>
  <c r="S81" i="50"/>
  <c r="R81" i="50"/>
  <c r="Q81" i="50"/>
  <c r="P81" i="50"/>
  <c r="O81" i="50"/>
  <c r="N81" i="50"/>
  <c r="M81" i="50"/>
  <c r="L81" i="50"/>
  <c r="K81" i="50"/>
  <c r="J81" i="50"/>
  <c r="I81" i="50"/>
  <c r="H81" i="50"/>
  <c r="G81" i="50"/>
  <c r="F81" i="50"/>
  <c r="E81" i="50"/>
  <c r="D81" i="50"/>
  <c r="BM80" i="50"/>
  <c r="BL80" i="50"/>
  <c r="BK80" i="50"/>
  <c r="BJ80" i="50"/>
  <c r="BI80" i="50"/>
  <c r="BH80" i="50"/>
  <c r="BG80" i="50"/>
  <c r="BF80" i="50"/>
  <c r="BE80" i="50"/>
  <c r="BD80" i="50"/>
  <c r="BC80" i="50"/>
  <c r="BB80" i="50"/>
  <c r="BA80" i="50"/>
  <c r="AZ80" i="50"/>
  <c r="AY80" i="50"/>
  <c r="AX80" i="50"/>
  <c r="AW80" i="50"/>
  <c r="AV80" i="50"/>
  <c r="AU80" i="50"/>
  <c r="AT80" i="50"/>
  <c r="AR80" i="50"/>
  <c r="AQ80" i="50"/>
  <c r="AP80" i="50"/>
  <c r="AO80" i="50"/>
  <c r="AN80" i="50"/>
  <c r="AM80" i="50"/>
  <c r="AL80" i="50"/>
  <c r="AK80" i="50"/>
  <c r="AJ80" i="50"/>
  <c r="AI80" i="50"/>
  <c r="AH80" i="50"/>
  <c r="AG80" i="50"/>
  <c r="AF80" i="50"/>
  <c r="AE80" i="50"/>
  <c r="AD80" i="50"/>
  <c r="AC80" i="50"/>
  <c r="AB80" i="50"/>
  <c r="AA80" i="50"/>
  <c r="Z80" i="50"/>
  <c r="Y80" i="50"/>
  <c r="W80" i="50"/>
  <c r="V80" i="50"/>
  <c r="U80" i="50"/>
  <c r="T80" i="50"/>
  <c r="S80" i="50"/>
  <c r="R80" i="50"/>
  <c r="Q80" i="50"/>
  <c r="P80" i="50"/>
  <c r="O80" i="50"/>
  <c r="N80" i="50"/>
  <c r="M80" i="50"/>
  <c r="L80" i="50"/>
  <c r="K80" i="50"/>
  <c r="J80" i="50"/>
  <c r="I80" i="50"/>
  <c r="H80" i="50"/>
  <c r="G80" i="50"/>
  <c r="F80" i="50"/>
  <c r="E80" i="50"/>
  <c r="D80" i="50"/>
  <c r="BM79" i="50"/>
  <c r="BL79" i="50"/>
  <c r="BK79" i="50"/>
  <c r="BJ79" i="50"/>
  <c r="BI79" i="50"/>
  <c r="BH79" i="50"/>
  <c r="BG79" i="50"/>
  <c r="BF79" i="50"/>
  <c r="BE79" i="50"/>
  <c r="BD79" i="50"/>
  <c r="BC79" i="50"/>
  <c r="BB79" i="50"/>
  <c r="BA79" i="50"/>
  <c r="AZ79" i="50"/>
  <c r="AY79" i="50"/>
  <c r="AX79" i="50"/>
  <c r="AW79" i="50"/>
  <c r="AV79" i="50"/>
  <c r="AU79" i="50"/>
  <c r="AT79" i="50"/>
  <c r="AR79" i="50"/>
  <c r="AQ79" i="50"/>
  <c r="AP79" i="50"/>
  <c r="AO79" i="50"/>
  <c r="AN79" i="50"/>
  <c r="AM79" i="50"/>
  <c r="AL79" i="50"/>
  <c r="AK79" i="50"/>
  <c r="AJ79" i="50"/>
  <c r="AI79" i="50"/>
  <c r="AH79" i="50"/>
  <c r="AG79" i="50"/>
  <c r="AF79" i="50"/>
  <c r="AE79" i="50"/>
  <c r="AD79" i="50"/>
  <c r="AC79" i="50"/>
  <c r="AB79" i="50"/>
  <c r="AA79" i="50"/>
  <c r="Z79" i="50"/>
  <c r="Y79" i="50"/>
  <c r="W79" i="50"/>
  <c r="V79" i="50"/>
  <c r="U79" i="50"/>
  <c r="T79" i="50"/>
  <c r="S79" i="50"/>
  <c r="R79" i="50"/>
  <c r="Q79" i="50"/>
  <c r="P79" i="50"/>
  <c r="O79" i="50"/>
  <c r="N79" i="50"/>
  <c r="M79" i="50"/>
  <c r="L79" i="50"/>
  <c r="K79" i="50"/>
  <c r="J79" i="50"/>
  <c r="I79" i="50"/>
  <c r="H79" i="50"/>
  <c r="G79" i="50"/>
  <c r="F79" i="50"/>
  <c r="E79" i="50"/>
  <c r="D79" i="50"/>
  <c r="BM78" i="50"/>
  <c r="BL78" i="50"/>
  <c r="BK78" i="50"/>
  <c r="BJ78" i="50"/>
  <c r="BI78" i="50"/>
  <c r="BH78" i="50"/>
  <c r="BG78" i="50"/>
  <c r="BF78" i="50"/>
  <c r="BE78" i="50"/>
  <c r="BD78" i="50"/>
  <c r="BC78" i="50"/>
  <c r="BB78" i="50"/>
  <c r="BA78" i="50"/>
  <c r="AZ78" i="50"/>
  <c r="AY78" i="50"/>
  <c r="AX78" i="50"/>
  <c r="AW78" i="50"/>
  <c r="AV78" i="50"/>
  <c r="AU78" i="50"/>
  <c r="AT78" i="50"/>
  <c r="AR78" i="50"/>
  <c r="AQ78" i="50"/>
  <c r="AP78" i="50"/>
  <c r="AO78" i="50"/>
  <c r="AN78" i="50"/>
  <c r="AM78" i="50"/>
  <c r="AL78" i="50"/>
  <c r="AK78" i="50"/>
  <c r="AJ78" i="50"/>
  <c r="AI78" i="50"/>
  <c r="AH78" i="50"/>
  <c r="AG78" i="50"/>
  <c r="AF78" i="50"/>
  <c r="AE78" i="50"/>
  <c r="AD78" i="50"/>
  <c r="AC78" i="50"/>
  <c r="AB78" i="50"/>
  <c r="AA78" i="50"/>
  <c r="Z78" i="50"/>
  <c r="Y78" i="50"/>
  <c r="W78" i="50"/>
  <c r="V78" i="50"/>
  <c r="U78" i="50"/>
  <c r="T78" i="50"/>
  <c r="S78" i="50"/>
  <c r="R78" i="50"/>
  <c r="Q78" i="50"/>
  <c r="P78" i="50"/>
  <c r="O78" i="50"/>
  <c r="N78" i="50"/>
  <c r="M78" i="50"/>
  <c r="L78" i="50"/>
  <c r="K78" i="50"/>
  <c r="J78" i="50"/>
  <c r="I78" i="50"/>
  <c r="H78" i="50"/>
  <c r="G78" i="50"/>
  <c r="F78" i="50"/>
  <c r="E78" i="50"/>
  <c r="D78" i="50"/>
  <c r="BM77" i="50"/>
  <c r="BL77" i="50"/>
  <c r="BK77" i="50"/>
  <c r="BJ77" i="50"/>
  <c r="BI77" i="50"/>
  <c r="BH77" i="50"/>
  <c r="BG77" i="50"/>
  <c r="BF77" i="50"/>
  <c r="BE77" i="50"/>
  <c r="BD77" i="50"/>
  <c r="BC77" i="50"/>
  <c r="BB77" i="50"/>
  <c r="BA77" i="50"/>
  <c r="AZ77" i="50"/>
  <c r="AY77" i="50"/>
  <c r="AX77" i="50"/>
  <c r="AW77" i="50"/>
  <c r="AV77" i="50"/>
  <c r="AU77" i="50"/>
  <c r="AT77" i="50"/>
  <c r="AR77" i="50"/>
  <c r="AQ77" i="50"/>
  <c r="AP77" i="50"/>
  <c r="AO77" i="50"/>
  <c r="AN77" i="50"/>
  <c r="AM77" i="50"/>
  <c r="AL77" i="50"/>
  <c r="AK77" i="50"/>
  <c r="AJ77" i="50"/>
  <c r="AI77" i="50"/>
  <c r="AH77" i="50"/>
  <c r="AG77" i="50"/>
  <c r="AF77" i="50"/>
  <c r="AE77" i="50"/>
  <c r="AD77" i="50"/>
  <c r="AC77" i="50"/>
  <c r="AB77" i="50"/>
  <c r="AA77" i="50"/>
  <c r="Z77" i="50"/>
  <c r="Y77" i="50"/>
  <c r="W77" i="50"/>
  <c r="V77" i="50"/>
  <c r="U77" i="50"/>
  <c r="T77" i="50"/>
  <c r="S77" i="50"/>
  <c r="R77" i="50"/>
  <c r="Q77" i="50"/>
  <c r="P77" i="50"/>
  <c r="O77" i="50"/>
  <c r="N77" i="50"/>
  <c r="M77" i="50"/>
  <c r="L77" i="50"/>
  <c r="K77" i="50"/>
  <c r="J77" i="50"/>
  <c r="I77" i="50"/>
  <c r="H77" i="50"/>
  <c r="G77" i="50"/>
  <c r="F77" i="50"/>
  <c r="E77" i="50"/>
  <c r="D77" i="50"/>
  <c r="BM76" i="50"/>
  <c r="BL76" i="50"/>
  <c r="BK76" i="50"/>
  <c r="BJ76" i="50"/>
  <c r="BI76" i="50"/>
  <c r="BH76" i="50"/>
  <c r="BG76" i="50"/>
  <c r="BF76" i="50"/>
  <c r="BE76" i="50"/>
  <c r="BD76" i="50"/>
  <c r="BC76" i="50"/>
  <c r="BB76" i="50"/>
  <c r="BA76" i="50"/>
  <c r="AZ76" i="50"/>
  <c r="AY76" i="50"/>
  <c r="AX76" i="50"/>
  <c r="AW76" i="50"/>
  <c r="AV76" i="50"/>
  <c r="AU76" i="50"/>
  <c r="AT76" i="50"/>
  <c r="AR76" i="50"/>
  <c r="AQ76" i="50"/>
  <c r="AP76" i="50"/>
  <c r="AO76" i="50"/>
  <c r="AN76" i="50"/>
  <c r="AM76" i="50"/>
  <c r="AL76" i="50"/>
  <c r="AK76" i="50"/>
  <c r="AJ76" i="50"/>
  <c r="AI76" i="50"/>
  <c r="AH76" i="50"/>
  <c r="AG76" i="50"/>
  <c r="AF76" i="50"/>
  <c r="AE76" i="50"/>
  <c r="AD76" i="50"/>
  <c r="AC76" i="50"/>
  <c r="AB76" i="50"/>
  <c r="AA76" i="50"/>
  <c r="Z76" i="50"/>
  <c r="Y76" i="50"/>
  <c r="W76" i="50"/>
  <c r="V76" i="50"/>
  <c r="U76" i="50"/>
  <c r="T76" i="50"/>
  <c r="S76" i="50"/>
  <c r="R76" i="50"/>
  <c r="Q76" i="50"/>
  <c r="P76" i="50"/>
  <c r="O76" i="50"/>
  <c r="N76" i="50"/>
  <c r="M76" i="50"/>
  <c r="L76" i="50"/>
  <c r="K76" i="50"/>
  <c r="J76" i="50"/>
  <c r="I76" i="50"/>
  <c r="H76" i="50"/>
  <c r="G76" i="50"/>
  <c r="F76" i="50"/>
  <c r="E76" i="50"/>
  <c r="D76" i="50"/>
  <c r="BM91" i="49"/>
  <c r="BL91" i="49"/>
  <c r="BK91" i="49"/>
  <c r="BJ91" i="49"/>
  <c r="BI91" i="49"/>
  <c r="BH91" i="49"/>
  <c r="BG91" i="49"/>
  <c r="BF91" i="49"/>
  <c r="BE91" i="49"/>
  <c r="BD91" i="49"/>
  <c r="BC91" i="49"/>
  <c r="BB91" i="49"/>
  <c r="BA91" i="49"/>
  <c r="AZ91" i="49"/>
  <c r="AY91" i="49"/>
  <c r="AX91" i="49"/>
  <c r="AW91" i="49"/>
  <c r="AV91" i="49"/>
  <c r="AU91" i="49"/>
  <c r="AT91" i="49"/>
  <c r="AR91" i="49"/>
  <c r="AQ91" i="49"/>
  <c r="AP91" i="49"/>
  <c r="AO91" i="49"/>
  <c r="AN91" i="49"/>
  <c r="AM91" i="49"/>
  <c r="AL91" i="49"/>
  <c r="AK91" i="49"/>
  <c r="AJ91" i="49"/>
  <c r="AI91" i="49"/>
  <c r="AH91" i="49"/>
  <c r="AG91" i="49"/>
  <c r="AF91" i="49"/>
  <c r="AE91" i="49"/>
  <c r="AD91" i="49"/>
  <c r="AC91" i="49"/>
  <c r="AB91" i="49"/>
  <c r="AA91" i="49"/>
  <c r="Z91" i="49"/>
  <c r="Y91" i="49"/>
  <c r="W91" i="49"/>
  <c r="V91" i="49"/>
  <c r="U91" i="49"/>
  <c r="T91" i="49"/>
  <c r="S91" i="49"/>
  <c r="R91" i="49"/>
  <c r="Q91" i="49"/>
  <c r="P91" i="49"/>
  <c r="O91" i="49"/>
  <c r="N91" i="49"/>
  <c r="M91" i="49"/>
  <c r="L91" i="49"/>
  <c r="K91" i="49"/>
  <c r="J91" i="49"/>
  <c r="I91" i="49"/>
  <c r="H91" i="49"/>
  <c r="G91" i="49"/>
  <c r="F91" i="49"/>
  <c r="E91" i="49"/>
  <c r="D91" i="49"/>
  <c r="BM90" i="49"/>
  <c r="BL90" i="49"/>
  <c r="BK90" i="49"/>
  <c r="BJ90" i="49"/>
  <c r="BI90" i="49"/>
  <c r="BH90" i="49"/>
  <c r="BG90" i="49"/>
  <c r="BF90" i="49"/>
  <c r="BE90" i="49"/>
  <c r="BD90" i="49"/>
  <c r="BC90" i="49"/>
  <c r="BB90" i="49"/>
  <c r="BA90" i="49"/>
  <c r="AZ90" i="49"/>
  <c r="AY90" i="49"/>
  <c r="AX90" i="49"/>
  <c r="AW90" i="49"/>
  <c r="AV90" i="49"/>
  <c r="AU90" i="49"/>
  <c r="AT90" i="49"/>
  <c r="AR90" i="49"/>
  <c r="AQ90" i="49"/>
  <c r="AP90" i="49"/>
  <c r="AO90" i="49"/>
  <c r="AN90" i="49"/>
  <c r="AM90" i="49"/>
  <c r="AL90" i="49"/>
  <c r="AK90" i="49"/>
  <c r="AJ90" i="49"/>
  <c r="AI90" i="49"/>
  <c r="AH90" i="49"/>
  <c r="AG90" i="49"/>
  <c r="AF90" i="49"/>
  <c r="AE90" i="49"/>
  <c r="AD90" i="49"/>
  <c r="AC90" i="49"/>
  <c r="AB90" i="49"/>
  <c r="AA90" i="49"/>
  <c r="Z90" i="49"/>
  <c r="Y90" i="49"/>
  <c r="W90" i="49"/>
  <c r="V90" i="49"/>
  <c r="U90" i="49"/>
  <c r="T90" i="49"/>
  <c r="S90" i="49"/>
  <c r="R90" i="49"/>
  <c r="Q90" i="49"/>
  <c r="P90" i="49"/>
  <c r="O90" i="49"/>
  <c r="N90" i="49"/>
  <c r="M90" i="49"/>
  <c r="L90" i="49"/>
  <c r="K90" i="49"/>
  <c r="J90" i="49"/>
  <c r="I90" i="49"/>
  <c r="H90" i="49"/>
  <c r="G90" i="49"/>
  <c r="F90" i="49"/>
  <c r="E90" i="49"/>
  <c r="D90" i="49"/>
  <c r="BM89" i="49"/>
  <c r="BL89" i="49"/>
  <c r="BK89" i="49"/>
  <c r="BJ89" i="49"/>
  <c r="BI89" i="49"/>
  <c r="BH89" i="49"/>
  <c r="BG89" i="49"/>
  <c r="BF89" i="49"/>
  <c r="BE89" i="49"/>
  <c r="BD89" i="49"/>
  <c r="BC89" i="49"/>
  <c r="BB89" i="49"/>
  <c r="BA89" i="49"/>
  <c r="AZ89" i="49"/>
  <c r="AY89" i="49"/>
  <c r="AX89" i="49"/>
  <c r="AW89" i="49"/>
  <c r="AV89" i="49"/>
  <c r="AU89" i="49"/>
  <c r="AT89" i="49"/>
  <c r="AR89" i="49"/>
  <c r="AQ89" i="49"/>
  <c r="AP89" i="49"/>
  <c r="AO89" i="49"/>
  <c r="AN89" i="49"/>
  <c r="AM89" i="49"/>
  <c r="AL89" i="49"/>
  <c r="AK89" i="49"/>
  <c r="AJ89" i="49"/>
  <c r="AI89" i="49"/>
  <c r="AH89" i="49"/>
  <c r="AG89" i="49"/>
  <c r="AF89" i="49"/>
  <c r="AE89" i="49"/>
  <c r="AD89" i="49"/>
  <c r="AC89" i="49"/>
  <c r="AB89" i="49"/>
  <c r="AA89" i="49"/>
  <c r="Z89" i="49"/>
  <c r="Y89" i="49"/>
  <c r="W89" i="49"/>
  <c r="V89" i="49"/>
  <c r="U89" i="49"/>
  <c r="T89" i="49"/>
  <c r="S89" i="49"/>
  <c r="R89" i="49"/>
  <c r="Q89" i="49"/>
  <c r="P89" i="49"/>
  <c r="O89" i="49"/>
  <c r="N89" i="49"/>
  <c r="M89" i="49"/>
  <c r="L89" i="49"/>
  <c r="K89" i="49"/>
  <c r="J89" i="49"/>
  <c r="I89" i="49"/>
  <c r="H89" i="49"/>
  <c r="G89" i="49"/>
  <c r="F89" i="49"/>
  <c r="E89" i="49"/>
  <c r="D89" i="49"/>
  <c r="BM88" i="49"/>
  <c r="BL88" i="49"/>
  <c r="BK88" i="49"/>
  <c r="BJ88" i="49"/>
  <c r="BI88" i="49"/>
  <c r="BH88" i="49"/>
  <c r="BG88" i="49"/>
  <c r="BF88" i="49"/>
  <c r="BE88" i="49"/>
  <c r="BD88" i="49"/>
  <c r="BC88" i="49"/>
  <c r="BB88" i="49"/>
  <c r="BA88" i="49"/>
  <c r="AZ88" i="49"/>
  <c r="AY88" i="49"/>
  <c r="AX88" i="49"/>
  <c r="AW88" i="49"/>
  <c r="AV88" i="49"/>
  <c r="AU88" i="49"/>
  <c r="AT88" i="49"/>
  <c r="AR88" i="49"/>
  <c r="AQ88" i="49"/>
  <c r="AP88" i="49"/>
  <c r="AO88" i="49"/>
  <c r="AN88" i="49"/>
  <c r="AM88" i="49"/>
  <c r="AL88" i="49"/>
  <c r="AK88" i="49"/>
  <c r="AJ88" i="49"/>
  <c r="AI88" i="49"/>
  <c r="AH88" i="49"/>
  <c r="AG88" i="49"/>
  <c r="AF88" i="49"/>
  <c r="AE88" i="49"/>
  <c r="AD88" i="49"/>
  <c r="AC88" i="49"/>
  <c r="AB88" i="49"/>
  <c r="AA88" i="49"/>
  <c r="Z88" i="49"/>
  <c r="Y88" i="49"/>
  <c r="W88" i="49"/>
  <c r="V88" i="49"/>
  <c r="U88" i="49"/>
  <c r="T88" i="49"/>
  <c r="S88" i="49"/>
  <c r="R88" i="49"/>
  <c r="Q88" i="49"/>
  <c r="P88" i="49"/>
  <c r="O88" i="49"/>
  <c r="N88" i="49"/>
  <c r="M88" i="49"/>
  <c r="L88" i="49"/>
  <c r="K88" i="49"/>
  <c r="J88" i="49"/>
  <c r="I88" i="49"/>
  <c r="H88" i="49"/>
  <c r="G88" i="49"/>
  <c r="F88" i="49"/>
  <c r="E88" i="49"/>
  <c r="D88" i="49"/>
  <c r="BM87" i="49"/>
  <c r="BL87" i="49"/>
  <c r="BK87" i="49"/>
  <c r="BJ87" i="49"/>
  <c r="BI87" i="49"/>
  <c r="BH87" i="49"/>
  <c r="BG87" i="49"/>
  <c r="BF87" i="49"/>
  <c r="BE87" i="49"/>
  <c r="BD87" i="49"/>
  <c r="BC87" i="49"/>
  <c r="BB87" i="49"/>
  <c r="BA87" i="49"/>
  <c r="AZ87" i="49"/>
  <c r="AY87" i="49"/>
  <c r="AX87" i="49"/>
  <c r="AW87" i="49"/>
  <c r="AV87" i="49"/>
  <c r="AU87" i="49"/>
  <c r="AT87" i="49"/>
  <c r="AR87" i="49"/>
  <c r="AQ87" i="49"/>
  <c r="AP87" i="49"/>
  <c r="AO87" i="49"/>
  <c r="AN87" i="49"/>
  <c r="AM87" i="49"/>
  <c r="AL87" i="49"/>
  <c r="AK87" i="49"/>
  <c r="AJ87" i="49"/>
  <c r="AI87" i="49"/>
  <c r="AH87" i="49"/>
  <c r="AG87" i="49"/>
  <c r="AF87" i="49"/>
  <c r="AE87" i="49"/>
  <c r="AD87" i="49"/>
  <c r="AC87" i="49"/>
  <c r="AB87" i="49"/>
  <c r="AA87" i="49"/>
  <c r="Z87" i="49"/>
  <c r="Y87" i="49"/>
  <c r="W87" i="49"/>
  <c r="V87" i="49"/>
  <c r="U87" i="49"/>
  <c r="T87" i="49"/>
  <c r="S87" i="49"/>
  <c r="R87" i="49"/>
  <c r="Q87" i="49"/>
  <c r="P87" i="49"/>
  <c r="O87" i="49"/>
  <c r="N87" i="49"/>
  <c r="M87" i="49"/>
  <c r="L87" i="49"/>
  <c r="K87" i="49"/>
  <c r="J87" i="49"/>
  <c r="I87" i="49"/>
  <c r="H87" i="49"/>
  <c r="G87" i="49"/>
  <c r="F87" i="49"/>
  <c r="E87" i="49"/>
  <c r="D87" i="49"/>
  <c r="BM86" i="49"/>
  <c r="BL86" i="49"/>
  <c r="BK86" i="49"/>
  <c r="BJ86" i="49"/>
  <c r="BI86" i="49"/>
  <c r="BH86" i="49"/>
  <c r="BG86" i="49"/>
  <c r="BF86" i="49"/>
  <c r="BE86" i="49"/>
  <c r="BD86" i="49"/>
  <c r="BC86" i="49"/>
  <c r="BB86" i="49"/>
  <c r="BA86" i="49"/>
  <c r="AZ86" i="49"/>
  <c r="AY86" i="49"/>
  <c r="AX86" i="49"/>
  <c r="AW86" i="49"/>
  <c r="AV86" i="49"/>
  <c r="AU86" i="49"/>
  <c r="AT86" i="49"/>
  <c r="AR86" i="49"/>
  <c r="AQ86" i="49"/>
  <c r="AP86" i="49"/>
  <c r="AO86" i="49"/>
  <c r="AN86" i="49"/>
  <c r="AM86" i="49"/>
  <c r="AL86" i="49"/>
  <c r="AK86" i="49"/>
  <c r="AJ86" i="49"/>
  <c r="AI86" i="49"/>
  <c r="AH86" i="49"/>
  <c r="AG86" i="49"/>
  <c r="AF86" i="49"/>
  <c r="AE86" i="49"/>
  <c r="AD86" i="49"/>
  <c r="AC86" i="49"/>
  <c r="AB86" i="49"/>
  <c r="AA86" i="49"/>
  <c r="Z86" i="49"/>
  <c r="Y86" i="49"/>
  <c r="W86" i="49"/>
  <c r="V86" i="49"/>
  <c r="U86" i="49"/>
  <c r="T86" i="49"/>
  <c r="S86" i="49"/>
  <c r="R86" i="49"/>
  <c r="Q86" i="49"/>
  <c r="P86" i="49"/>
  <c r="O86" i="49"/>
  <c r="N86" i="49"/>
  <c r="M86" i="49"/>
  <c r="L86" i="49"/>
  <c r="K86" i="49"/>
  <c r="J86" i="49"/>
  <c r="I86" i="49"/>
  <c r="H86" i="49"/>
  <c r="G86" i="49"/>
  <c r="F86" i="49"/>
  <c r="E86" i="49"/>
  <c r="D86" i="49"/>
  <c r="BM85" i="49"/>
  <c r="BL85" i="49"/>
  <c r="BK85" i="49"/>
  <c r="BJ85" i="49"/>
  <c r="BI85" i="49"/>
  <c r="BH85" i="49"/>
  <c r="BG85" i="49"/>
  <c r="BF85" i="49"/>
  <c r="BE85" i="49"/>
  <c r="BD85" i="49"/>
  <c r="BC85" i="49"/>
  <c r="BB85" i="49"/>
  <c r="BA85" i="49"/>
  <c r="AZ85" i="49"/>
  <c r="AY85" i="49"/>
  <c r="AX85" i="49"/>
  <c r="AW85" i="49"/>
  <c r="AV85" i="49"/>
  <c r="AU85" i="49"/>
  <c r="AT85" i="49"/>
  <c r="AR85" i="49"/>
  <c r="AQ85" i="49"/>
  <c r="AP85" i="49"/>
  <c r="AO85" i="49"/>
  <c r="AN85" i="49"/>
  <c r="AM85" i="49"/>
  <c r="AL85" i="49"/>
  <c r="AK85" i="49"/>
  <c r="AJ85" i="49"/>
  <c r="AI85" i="49"/>
  <c r="AH85" i="49"/>
  <c r="AG85" i="49"/>
  <c r="AF85" i="49"/>
  <c r="AE85" i="49"/>
  <c r="AD85" i="49"/>
  <c r="AC85" i="49"/>
  <c r="AB85" i="49"/>
  <c r="AA85" i="49"/>
  <c r="Z85" i="49"/>
  <c r="Y85" i="49"/>
  <c r="W85" i="49"/>
  <c r="V85" i="49"/>
  <c r="U85" i="49"/>
  <c r="T85" i="49"/>
  <c r="S85" i="49"/>
  <c r="R85" i="49"/>
  <c r="Q85" i="49"/>
  <c r="P85" i="49"/>
  <c r="O85" i="49"/>
  <c r="N85" i="49"/>
  <c r="M85" i="49"/>
  <c r="L85" i="49"/>
  <c r="K85" i="49"/>
  <c r="J85" i="49"/>
  <c r="I85" i="49"/>
  <c r="H85" i="49"/>
  <c r="G85" i="49"/>
  <c r="F85" i="49"/>
  <c r="E85" i="49"/>
  <c r="D85" i="49"/>
  <c r="BM84" i="49"/>
  <c r="BL84" i="49"/>
  <c r="BK84" i="49"/>
  <c r="BJ84" i="49"/>
  <c r="BI84" i="49"/>
  <c r="BH84" i="49"/>
  <c r="BG84" i="49"/>
  <c r="BF84" i="49"/>
  <c r="BE84" i="49"/>
  <c r="BD84" i="49"/>
  <c r="BC84" i="49"/>
  <c r="BB84" i="49"/>
  <c r="BA84" i="49"/>
  <c r="AZ84" i="49"/>
  <c r="AY84" i="49"/>
  <c r="AX84" i="49"/>
  <c r="AW84" i="49"/>
  <c r="AV84" i="49"/>
  <c r="AU84" i="49"/>
  <c r="AT84" i="49"/>
  <c r="AR84" i="49"/>
  <c r="AQ84" i="49"/>
  <c r="AP84" i="49"/>
  <c r="AO84" i="49"/>
  <c r="AN84" i="49"/>
  <c r="AM84" i="49"/>
  <c r="AL84" i="49"/>
  <c r="AK84" i="49"/>
  <c r="AJ84" i="49"/>
  <c r="AI84" i="49"/>
  <c r="AH84" i="49"/>
  <c r="AG84" i="49"/>
  <c r="AF84" i="49"/>
  <c r="AE84" i="49"/>
  <c r="AD84" i="49"/>
  <c r="AC84" i="49"/>
  <c r="AB84" i="49"/>
  <c r="AA84" i="49"/>
  <c r="Z84" i="49"/>
  <c r="Y84" i="49"/>
  <c r="W84" i="49"/>
  <c r="V84" i="49"/>
  <c r="U84" i="49"/>
  <c r="T84" i="49"/>
  <c r="S84" i="49"/>
  <c r="R84" i="49"/>
  <c r="Q84" i="49"/>
  <c r="P84" i="49"/>
  <c r="O84" i="49"/>
  <c r="N84" i="49"/>
  <c r="M84" i="49"/>
  <c r="L84" i="49"/>
  <c r="K84" i="49"/>
  <c r="J84" i="49"/>
  <c r="I84" i="49"/>
  <c r="H84" i="49"/>
  <c r="G84" i="49"/>
  <c r="F84" i="49"/>
  <c r="E84" i="49"/>
  <c r="D84" i="49"/>
  <c r="BM83" i="49"/>
  <c r="BL83" i="49"/>
  <c r="BK83" i="49"/>
  <c r="BJ83" i="49"/>
  <c r="BI83" i="49"/>
  <c r="BH83" i="49"/>
  <c r="BG83" i="49"/>
  <c r="BF83" i="49"/>
  <c r="BE83" i="49"/>
  <c r="BD83" i="49"/>
  <c r="BC83" i="49"/>
  <c r="BB83" i="49"/>
  <c r="BA83" i="49"/>
  <c r="AZ83" i="49"/>
  <c r="AY83" i="49"/>
  <c r="AX83" i="49"/>
  <c r="AW83" i="49"/>
  <c r="AV83" i="49"/>
  <c r="AU83" i="49"/>
  <c r="AT83" i="49"/>
  <c r="AR83" i="49"/>
  <c r="AQ83" i="49"/>
  <c r="AP83" i="49"/>
  <c r="AO83" i="49"/>
  <c r="AN83" i="49"/>
  <c r="AM83" i="49"/>
  <c r="AL83" i="49"/>
  <c r="AK83" i="49"/>
  <c r="AJ83" i="49"/>
  <c r="AI83" i="49"/>
  <c r="AH83" i="49"/>
  <c r="AG83" i="49"/>
  <c r="AF83" i="49"/>
  <c r="AE83" i="49"/>
  <c r="AD83" i="49"/>
  <c r="AC83" i="49"/>
  <c r="AB83" i="49"/>
  <c r="AA83" i="49"/>
  <c r="Z83" i="49"/>
  <c r="Y83" i="49"/>
  <c r="W83" i="49"/>
  <c r="V83" i="49"/>
  <c r="U83" i="49"/>
  <c r="T83" i="49"/>
  <c r="S83" i="49"/>
  <c r="R83" i="49"/>
  <c r="Q83" i="49"/>
  <c r="P83" i="49"/>
  <c r="O83" i="49"/>
  <c r="N83" i="49"/>
  <c r="M83" i="49"/>
  <c r="L83" i="49"/>
  <c r="K83" i="49"/>
  <c r="J83" i="49"/>
  <c r="I83" i="49"/>
  <c r="H83" i="49"/>
  <c r="G83" i="49"/>
  <c r="F83" i="49"/>
  <c r="E83" i="49"/>
  <c r="D83" i="49"/>
  <c r="BM82" i="49"/>
  <c r="BL82" i="49"/>
  <c r="BK82" i="49"/>
  <c r="BJ82" i="49"/>
  <c r="BI82" i="49"/>
  <c r="BH82" i="49"/>
  <c r="BG82" i="49"/>
  <c r="BF82" i="49"/>
  <c r="BE82" i="49"/>
  <c r="BD82" i="49"/>
  <c r="BC82" i="49"/>
  <c r="BB82" i="49"/>
  <c r="BA82" i="49"/>
  <c r="AZ82" i="49"/>
  <c r="AY82" i="49"/>
  <c r="AX82" i="49"/>
  <c r="AW82" i="49"/>
  <c r="AV82" i="49"/>
  <c r="AU82" i="49"/>
  <c r="AT82" i="49"/>
  <c r="AR82" i="49"/>
  <c r="AQ82" i="49"/>
  <c r="AP82" i="49"/>
  <c r="AO82" i="49"/>
  <c r="AN82" i="49"/>
  <c r="AM82" i="49"/>
  <c r="AL82" i="49"/>
  <c r="AK82" i="49"/>
  <c r="AJ82" i="49"/>
  <c r="AI82" i="49"/>
  <c r="AH82" i="49"/>
  <c r="AG82" i="49"/>
  <c r="AF82" i="49"/>
  <c r="AE82" i="49"/>
  <c r="AD82" i="49"/>
  <c r="AC82" i="49"/>
  <c r="AB82" i="49"/>
  <c r="AA82" i="49"/>
  <c r="Z82" i="49"/>
  <c r="Y82" i="49"/>
  <c r="W82" i="49"/>
  <c r="V82" i="49"/>
  <c r="U82" i="49"/>
  <c r="T82" i="49"/>
  <c r="S82" i="49"/>
  <c r="R82" i="49"/>
  <c r="Q82" i="49"/>
  <c r="P82" i="49"/>
  <c r="O82" i="49"/>
  <c r="N82" i="49"/>
  <c r="M82" i="49"/>
  <c r="L82" i="49"/>
  <c r="K82" i="49"/>
  <c r="J82" i="49"/>
  <c r="I82" i="49"/>
  <c r="H82" i="49"/>
  <c r="G82" i="49"/>
  <c r="F82" i="49"/>
  <c r="E82" i="49"/>
  <c r="D82" i="49"/>
  <c r="BM81" i="49"/>
  <c r="BL81" i="49"/>
  <c r="BK81" i="49"/>
  <c r="BJ81" i="49"/>
  <c r="BI81" i="49"/>
  <c r="BH81" i="49"/>
  <c r="BG81" i="49"/>
  <c r="BF81" i="49"/>
  <c r="BE81" i="49"/>
  <c r="BD81" i="49"/>
  <c r="BC81" i="49"/>
  <c r="BB81" i="49"/>
  <c r="BA81" i="49"/>
  <c r="AZ81" i="49"/>
  <c r="AY81" i="49"/>
  <c r="AX81" i="49"/>
  <c r="AW81" i="49"/>
  <c r="AV81" i="49"/>
  <c r="AU81" i="49"/>
  <c r="AT81" i="49"/>
  <c r="AR81" i="49"/>
  <c r="AQ81" i="49"/>
  <c r="AP81" i="49"/>
  <c r="AO81" i="49"/>
  <c r="AN81" i="49"/>
  <c r="AM81" i="49"/>
  <c r="AL81" i="49"/>
  <c r="AK81" i="49"/>
  <c r="AJ81" i="49"/>
  <c r="AI81" i="49"/>
  <c r="AH81" i="49"/>
  <c r="AG81" i="49"/>
  <c r="AF81" i="49"/>
  <c r="AE81" i="49"/>
  <c r="AD81" i="49"/>
  <c r="AC81" i="49"/>
  <c r="AB81" i="49"/>
  <c r="AA81" i="49"/>
  <c r="Z81" i="49"/>
  <c r="Y81" i="49"/>
  <c r="W81" i="49"/>
  <c r="V81" i="49"/>
  <c r="U81" i="49"/>
  <c r="T81" i="49"/>
  <c r="S81" i="49"/>
  <c r="R81" i="49"/>
  <c r="Q81" i="49"/>
  <c r="P81" i="49"/>
  <c r="O81" i="49"/>
  <c r="N81" i="49"/>
  <c r="M81" i="49"/>
  <c r="L81" i="49"/>
  <c r="K81" i="49"/>
  <c r="J81" i="49"/>
  <c r="I81" i="49"/>
  <c r="H81" i="49"/>
  <c r="G81" i="49"/>
  <c r="F81" i="49"/>
  <c r="E81" i="49"/>
  <c r="D81" i="49"/>
  <c r="BM80" i="49"/>
  <c r="BL80" i="49"/>
  <c r="BK80" i="49"/>
  <c r="BJ80" i="49"/>
  <c r="BI80" i="49"/>
  <c r="BH80" i="49"/>
  <c r="BG80" i="49"/>
  <c r="BF80" i="49"/>
  <c r="BE80" i="49"/>
  <c r="BD80" i="49"/>
  <c r="BC80" i="49"/>
  <c r="BB80" i="49"/>
  <c r="BA80" i="49"/>
  <c r="AZ80" i="49"/>
  <c r="AY80" i="49"/>
  <c r="AX80" i="49"/>
  <c r="AW80" i="49"/>
  <c r="AV80" i="49"/>
  <c r="AU80" i="49"/>
  <c r="AT80" i="49"/>
  <c r="AR80" i="49"/>
  <c r="AQ80" i="49"/>
  <c r="AP80" i="49"/>
  <c r="AO80" i="49"/>
  <c r="AN80" i="49"/>
  <c r="AM80" i="49"/>
  <c r="AL80" i="49"/>
  <c r="AK80" i="49"/>
  <c r="AJ80" i="49"/>
  <c r="AI80" i="49"/>
  <c r="AH80" i="49"/>
  <c r="AG80" i="49"/>
  <c r="AF80" i="49"/>
  <c r="AE80" i="49"/>
  <c r="AD80" i="49"/>
  <c r="AC80" i="49"/>
  <c r="AB80" i="49"/>
  <c r="AA80" i="49"/>
  <c r="Z80" i="49"/>
  <c r="Y80" i="49"/>
  <c r="W80" i="49"/>
  <c r="V80" i="49"/>
  <c r="U80" i="49"/>
  <c r="T80" i="49"/>
  <c r="S80" i="49"/>
  <c r="R80" i="49"/>
  <c r="Q80" i="49"/>
  <c r="P80" i="49"/>
  <c r="O80" i="49"/>
  <c r="N80" i="49"/>
  <c r="M80" i="49"/>
  <c r="L80" i="49"/>
  <c r="K80" i="49"/>
  <c r="J80" i="49"/>
  <c r="I80" i="49"/>
  <c r="H80" i="49"/>
  <c r="G80" i="49"/>
  <c r="F80" i="49"/>
  <c r="E80" i="49"/>
  <c r="D80" i="49"/>
  <c r="BM79" i="49"/>
  <c r="BL79" i="49"/>
  <c r="BK79" i="49"/>
  <c r="BJ79" i="49"/>
  <c r="BI79" i="49"/>
  <c r="BH79" i="49"/>
  <c r="BG79" i="49"/>
  <c r="BF79" i="49"/>
  <c r="BE79" i="49"/>
  <c r="BD79" i="49"/>
  <c r="BC79" i="49"/>
  <c r="BB79" i="49"/>
  <c r="BA79" i="49"/>
  <c r="AZ79" i="49"/>
  <c r="AY79" i="49"/>
  <c r="AX79" i="49"/>
  <c r="AW79" i="49"/>
  <c r="AV79" i="49"/>
  <c r="AU79" i="49"/>
  <c r="AT79" i="49"/>
  <c r="AR79" i="49"/>
  <c r="AQ79" i="49"/>
  <c r="AP79" i="49"/>
  <c r="AO79" i="49"/>
  <c r="AN79" i="49"/>
  <c r="AM79" i="49"/>
  <c r="AL79" i="49"/>
  <c r="AK79" i="49"/>
  <c r="AJ79" i="49"/>
  <c r="AI79" i="49"/>
  <c r="AH79" i="49"/>
  <c r="AG79" i="49"/>
  <c r="AF79" i="49"/>
  <c r="AE79" i="49"/>
  <c r="AD79" i="49"/>
  <c r="AC79" i="49"/>
  <c r="AB79" i="49"/>
  <c r="AA79" i="49"/>
  <c r="Z79" i="49"/>
  <c r="Y79" i="49"/>
  <c r="W79" i="49"/>
  <c r="V79" i="49"/>
  <c r="U79" i="49"/>
  <c r="T79" i="49"/>
  <c r="S79" i="49"/>
  <c r="R79" i="49"/>
  <c r="Q79" i="49"/>
  <c r="P79" i="49"/>
  <c r="O79" i="49"/>
  <c r="N79" i="49"/>
  <c r="M79" i="49"/>
  <c r="L79" i="49"/>
  <c r="K79" i="49"/>
  <c r="J79" i="49"/>
  <c r="I79" i="49"/>
  <c r="H79" i="49"/>
  <c r="G79" i="49"/>
  <c r="F79" i="49"/>
  <c r="E79" i="49"/>
  <c r="D79" i="49"/>
  <c r="BM78" i="49"/>
  <c r="BL78" i="49"/>
  <c r="BK78" i="49"/>
  <c r="BJ78" i="49"/>
  <c r="BI78" i="49"/>
  <c r="BH78" i="49"/>
  <c r="BG78" i="49"/>
  <c r="BF78" i="49"/>
  <c r="BE78" i="49"/>
  <c r="BD78" i="49"/>
  <c r="BC78" i="49"/>
  <c r="BB78" i="49"/>
  <c r="BA78" i="49"/>
  <c r="AZ78" i="49"/>
  <c r="AY78" i="49"/>
  <c r="AX78" i="49"/>
  <c r="AW78" i="49"/>
  <c r="AV78" i="49"/>
  <c r="AU78" i="49"/>
  <c r="AT78" i="49"/>
  <c r="AR78" i="49"/>
  <c r="AQ78" i="49"/>
  <c r="AP78" i="49"/>
  <c r="AO78" i="49"/>
  <c r="AN78" i="49"/>
  <c r="AM78" i="49"/>
  <c r="AL78" i="49"/>
  <c r="AK78" i="49"/>
  <c r="AJ78" i="49"/>
  <c r="AI78" i="49"/>
  <c r="AH78" i="49"/>
  <c r="AG78" i="49"/>
  <c r="AF78" i="49"/>
  <c r="AE78" i="49"/>
  <c r="AD78" i="49"/>
  <c r="AC78" i="49"/>
  <c r="AB78" i="49"/>
  <c r="AA78" i="49"/>
  <c r="Z78" i="49"/>
  <c r="Y78" i="49"/>
  <c r="W78" i="49"/>
  <c r="V78" i="49"/>
  <c r="U78" i="49"/>
  <c r="T78" i="49"/>
  <c r="S78" i="49"/>
  <c r="R78" i="49"/>
  <c r="Q78" i="49"/>
  <c r="P78" i="49"/>
  <c r="O78" i="49"/>
  <c r="N78" i="49"/>
  <c r="M78" i="49"/>
  <c r="L78" i="49"/>
  <c r="K78" i="49"/>
  <c r="J78" i="49"/>
  <c r="I78" i="49"/>
  <c r="H78" i="49"/>
  <c r="G78" i="49"/>
  <c r="F78" i="49"/>
  <c r="E78" i="49"/>
  <c r="D78" i="49"/>
  <c r="BM77" i="49"/>
  <c r="BL77" i="49"/>
  <c r="BK77" i="49"/>
  <c r="BJ77" i="49"/>
  <c r="BI77" i="49"/>
  <c r="BH77" i="49"/>
  <c r="BG77" i="49"/>
  <c r="BF77" i="49"/>
  <c r="BE77" i="49"/>
  <c r="BD77" i="49"/>
  <c r="BC77" i="49"/>
  <c r="BB77" i="49"/>
  <c r="BA77" i="49"/>
  <c r="AZ77" i="49"/>
  <c r="AY77" i="49"/>
  <c r="AX77" i="49"/>
  <c r="AW77" i="49"/>
  <c r="AV77" i="49"/>
  <c r="AU77" i="49"/>
  <c r="AT77" i="49"/>
  <c r="AR77" i="49"/>
  <c r="AQ77" i="49"/>
  <c r="AP77" i="49"/>
  <c r="AO77" i="49"/>
  <c r="AN77" i="49"/>
  <c r="AM77" i="49"/>
  <c r="AL77" i="49"/>
  <c r="AK77" i="49"/>
  <c r="AJ77" i="49"/>
  <c r="AI77" i="49"/>
  <c r="AH77" i="49"/>
  <c r="AG77" i="49"/>
  <c r="AF77" i="49"/>
  <c r="AE77" i="49"/>
  <c r="AD77" i="49"/>
  <c r="AC77" i="49"/>
  <c r="AB77" i="49"/>
  <c r="AA77" i="49"/>
  <c r="Z77" i="49"/>
  <c r="Y77" i="49"/>
  <c r="W77" i="49"/>
  <c r="V77" i="49"/>
  <c r="U77" i="49"/>
  <c r="T77" i="49"/>
  <c r="S77" i="49"/>
  <c r="R77" i="49"/>
  <c r="Q77" i="49"/>
  <c r="P77" i="49"/>
  <c r="O77" i="49"/>
  <c r="N77" i="49"/>
  <c r="M77" i="49"/>
  <c r="L77" i="49"/>
  <c r="K77" i="49"/>
  <c r="J77" i="49"/>
  <c r="I77" i="49"/>
  <c r="H77" i="49"/>
  <c r="G77" i="49"/>
  <c r="F77" i="49"/>
  <c r="E77" i="49"/>
  <c r="D77" i="49"/>
  <c r="BM76" i="49"/>
  <c r="BL76" i="49"/>
  <c r="BK76" i="49"/>
  <c r="BJ76" i="49"/>
  <c r="BI76" i="49"/>
  <c r="BH76" i="49"/>
  <c r="BG76" i="49"/>
  <c r="BF76" i="49"/>
  <c r="BE76" i="49"/>
  <c r="BD76" i="49"/>
  <c r="BC76" i="49"/>
  <c r="BB76" i="49"/>
  <c r="BA76" i="49"/>
  <c r="AZ76" i="49"/>
  <c r="AY76" i="49"/>
  <c r="AX76" i="49"/>
  <c r="AW76" i="49"/>
  <c r="AV76" i="49"/>
  <c r="AU76" i="49"/>
  <c r="AT76" i="49"/>
  <c r="AR76" i="49"/>
  <c r="AQ76" i="49"/>
  <c r="AP76" i="49"/>
  <c r="AO76" i="49"/>
  <c r="AN76" i="49"/>
  <c r="AM76" i="49"/>
  <c r="AL76" i="49"/>
  <c r="AK76" i="49"/>
  <c r="AJ76" i="49"/>
  <c r="AI76" i="49"/>
  <c r="AH76" i="49"/>
  <c r="AG76" i="49"/>
  <c r="AF76" i="49"/>
  <c r="AE76" i="49"/>
  <c r="AD76" i="49"/>
  <c r="AC76" i="49"/>
  <c r="AB76" i="49"/>
  <c r="AA76" i="49"/>
  <c r="Z76" i="49"/>
  <c r="Y76" i="49"/>
  <c r="W76" i="49"/>
  <c r="V76" i="49"/>
  <c r="U76" i="49"/>
  <c r="T76" i="49"/>
  <c r="S76" i="49"/>
  <c r="R76" i="49"/>
  <c r="Q76" i="49"/>
  <c r="P76" i="49"/>
  <c r="O76" i="49"/>
  <c r="N76" i="49"/>
  <c r="M76" i="49"/>
  <c r="L76" i="49"/>
  <c r="K76" i="49"/>
  <c r="J76" i="49"/>
  <c r="I76" i="49"/>
  <c r="H76" i="49"/>
  <c r="G76" i="49"/>
  <c r="F76" i="49"/>
  <c r="E76" i="49"/>
  <c r="D76" i="49"/>
  <c r="BM91" i="48"/>
  <c r="BL91" i="48"/>
  <c r="BK91" i="48"/>
  <c r="BJ91" i="48"/>
  <c r="BI91" i="48"/>
  <c r="BH91" i="48"/>
  <c r="BG91" i="48"/>
  <c r="BF91" i="48"/>
  <c r="BE91" i="48"/>
  <c r="BD91" i="48"/>
  <c r="BC91" i="48"/>
  <c r="BB91" i="48"/>
  <c r="BA91" i="48"/>
  <c r="AZ91" i="48"/>
  <c r="AY91" i="48"/>
  <c r="AX91" i="48"/>
  <c r="AW91" i="48"/>
  <c r="AV91" i="48"/>
  <c r="AU91" i="48"/>
  <c r="AT91" i="48"/>
  <c r="AR91" i="48"/>
  <c r="AQ91" i="48"/>
  <c r="AP91" i="48"/>
  <c r="AO91" i="48"/>
  <c r="AN91" i="48"/>
  <c r="AM91" i="48"/>
  <c r="AL91" i="48"/>
  <c r="AK91" i="48"/>
  <c r="AJ91" i="48"/>
  <c r="AI91" i="48"/>
  <c r="AH91" i="48"/>
  <c r="AG91" i="48"/>
  <c r="AF91" i="48"/>
  <c r="AE91" i="48"/>
  <c r="AD91" i="48"/>
  <c r="AC91" i="48"/>
  <c r="AB91" i="48"/>
  <c r="AA91" i="48"/>
  <c r="Z91" i="48"/>
  <c r="Y91" i="48"/>
  <c r="W91" i="48"/>
  <c r="V91" i="48"/>
  <c r="U91" i="48"/>
  <c r="T91" i="48"/>
  <c r="S91" i="48"/>
  <c r="R91" i="48"/>
  <c r="Q91" i="48"/>
  <c r="P91" i="48"/>
  <c r="O91" i="48"/>
  <c r="N91" i="48"/>
  <c r="M91" i="48"/>
  <c r="L91" i="48"/>
  <c r="K91" i="48"/>
  <c r="J91" i="48"/>
  <c r="I91" i="48"/>
  <c r="H91" i="48"/>
  <c r="G91" i="48"/>
  <c r="F91" i="48"/>
  <c r="E91" i="48"/>
  <c r="D91" i="48"/>
  <c r="BM90" i="48"/>
  <c r="BL90" i="48"/>
  <c r="BK90" i="48"/>
  <c r="BJ90" i="48"/>
  <c r="BI90" i="48"/>
  <c r="BH90" i="48"/>
  <c r="BG90" i="48"/>
  <c r="BF90" i="48"/>
  <c r="BE90" i="48"/>
  <c r="BD90" i="48"/>
  <c r="BC90" i="48"/>
  <c r="BB90" i="48"/>
  <c r="BA90" i="48"/>
  <c r="AZ90" i="48"/>
  <c r="AY90" i="48"/>
  <c r="AX90" i="48"/>
  <c r="AW90" i="48"/>
  <c r="AV90" i="48"/>
  <c r="AU90" i="48"/>
  <c r="AT90" i="48"/>
  <c r="AR90" i="48"/>
  <c r="AQ90" i="48"/>
  <c r="AP90" i="48"/>
  <c r="AO90" i="48"/>
  <c r="AN90" i="48"/>
  <c r="AM90" i="48"/>
  <c r="AL90" i="48"/>
  <c r="AK90" i="48"/>
  <c r="AJ90" i="48"/>
  <c r="AI90" i="48"/>
  <c r="AH90" i="48"/>
  <c r="AG90" i="48"/>
  <c r="AF90" i="48"/>
  <c r="AE90" i="48"/>
  <c r="AD90" i="48"/>
  <c r="AC90" i="48"/>
  <c r="AB90" i="48"/>
  <c r="AA90" i="48"/>
  <c r="Z90" i="48"/>
  <c r="Y90" i="48"/>
  <c r="W90" i="48"/>
  <c r="V90" i="48"/>
  <c r="U90" i="48"/>
  <c r="T90" i="48"/>
  <c r="S90" i="48"/>
  <c r="R90" i="48"/>
  <c r="Q90" i="48"/>
  <c r="P90" i="48"/>
  <c r="O90" i="48"/>
  <c r="N90" i="48"/>
  <c r="M90" i="48"/>
  <c r="L90" i="48"/>
  <c r="K90" i="48"/>
  <c r="J90" i="48"/>
  <c r="I90" i="48"/>
  <c r="H90" i="48"/>
  <c r="G90" i="48"/>
  <c r="F90" i="48"/>
  <c r="E90" i="48"/>
  <c r="D90" i="48"/>
  <c r="BM89" i="48"/>
  <c r="BL89" i="48"/>
  <c r="BK89" i="48"/>
  <c r="BJ89" i="48"/>
  <c r="BI89" i="48"/>
  <c r="BH89" i="48"/>
  <c r="BG89" i="48"/>
  <c r="BF89" i="48"/>
  <c r="BE89" i="48"/>
  <c r="BD89" i="48"/>
  <c r="BC89" i="48"/>
  <c r="BB89" i="48"/>
  <c r="BA89" i="48"/>
  <c r="AZ89" i="48"/>
  <c r="AY89" i="48"/>
  <c r="AX89" i="48"/>
  <c r="AW89" i="48"/>
  <c r="AV89" i="48"/>
  <c r="AU89" i="48"/>
  <c r="AT89" i="48"/>
  <c r="AR89" i="48"/>
  <c r="AQ89" i="48"/>
  <c r="AP89" i="48"/>
  <c r="AO89" i="48"/>
  <c r="AN89" i="48"/>
  <c r="AM89" i="48"/>
  <c r="AL89" i="48"/>
  <c r="AK89" i="48"/>
  <c r="AJ89" i="48"/>
  <c r="AI89" i="48"/>
  <c r="AH89" i="48"/>
  <c r="AG89" i="48"/>
  <c r="AF89" i="48"/>
  <c r="AE89" i="48"/>
  <c r="AD89" i="48"/>
  <c r="AC89" i="48"/>
  <c r="AB89" i="48"/>
  <c r="AA89" i="48"/>
  <c r="Z89" i="48"/>
  <c r="Y89" i="48"/>
  <c r="W89" i="48"/>
  <c r="V89" i="48"/>
  <c r="U89" i="48"/>
  <c r="T89" i="48"/>
  <c r="S89" i="48"/>
  <c r="R89" i="48"/>
  <c r="Q89" i="48"/>
  <c r="P89" i="48"/>
  <c r="O89" i="48"/>
  <c r="N89" i="48"/>
  <c r="M89" i="48"/>
  <c r="L89" i="48"/>
  <c r="K89" i="48"/>
  <c r="J89" i="48"/>
  <c r="I89" i="48"/>
  <c r="H89" i="48"/>
  <c r="G89" i="48"/>
  <c r="F89" i="48"/>
  <c r="E89" i="48"/>
  <c r="D89" i="48"/>
  <c r="BM88" i="48"/>
  <c r="BL88" i="48"/>
  <c r="BK88" i="48"/>
  <c r="BJ88" i="48"/>
  <c r="BI88" i="48"/>
  <c r="BH88" i="48"/>
  <c r="BG88" i="48"/>
  <c r="BF88" i="48"/>
  <c r="BE88" i="48"/>
  <c r="BD88" i="48"/>
  <c r="BC88" i="48"/>
  <c r="BB88" i="48"/>
  <c r="BA88" i="48"/>
  <c r="AZ88" i="48"/>
  <c r="AY88" i="48"/>
  <c r="AX88" i="48"/>
  <c r="AW88" i="48"/>
  <c r="AV88" i="48"/>
  <c r="AU88" i="48"/>
  <c r="AT88" i="48"/>
  <c r="AR88" i="48"/>
  <c r="AQ88" i="48"/>
  <c r="AP88" i="48"/>
  <c r="AO88" i="48"/>
  <c r="AN88" i="48"/>
  <c r="AM88" i="48"/>
  <c r="AL88" i="48"/>
  <c r="AK88" i="48"/>
  <c r="AJ88" i="48"/>
  <c r="AI88" i="48"/>
  <c r="AH88" i="48"/>
  <c r="AG88" i="48"/>
  <c r="AF88" i="48"/>
  <c r="AE88" i="48"/>
  <c r="AD88" i="48"/>
  <c r="AC88" i="48"/>
  <c r="AB88" i="48"/>
  <c r="AA88" i="48"/>
  <c r="Z88" i="48"/>
  <c r="Y88" i="48"/>
  <c r="W88" i="48"/>
  <c r="V88" i="48"/>
  <c r="U88" i="48"/>
  <c r="T88" i="48"/>
  <c r="S88" i="48"/>
  <c r="R88" i="48"/>
  <c r="Q88" i="48"/>
  <c r="P88" i="48"/>
  <c r="O88" i="48"/>
  <c r="N88" i="48"/>
  <c r="M88" i="48"/>
  <c r="L88" i="48"/>
  <c r="K88" i="48"/>
  <c r="J88" i="48"/>
  <c r="I88" i="48"/>
  <c r="H88" i="48"/>
  <c r="G88" i="48"/>
  <c r="F88" i="48"/>
  <c r="E88" i="48"/>
  <c r="D88" i="48"/>
  <c r="BM87" i="48"/>
  <c r="BL87" i="48"/>
  <c r="BK87" i="48"/>
  <c r="BJ87" i="48"/>
  <c r="BI87" i="48"/>
  <c r="BH87" i="48"/>
  <c r="BG87" i="48"/>
  <c r="BF87" i="48"/>
  <c r="BE87" i="48"/>
  <c r="BD87" i="48"/>
  <c r="BC87" i="48"/>
  <c r="BB87" i="48"/>
  <c r="BA87" i="48"/>
  <c r="AZ87" i="48"/>
  <c r="AY87" i="48"/>
  <c r="AX87" i="48"/>
  <c r="AW87" i="48"/>
  <c r="AV87" i="48"/>
  <c r="AU87" i="48"/>
  <c r="AT87" i="48"/>
  <c r="AR87" i="48"/>
  <c r="AQ87" i="48"/>
  <c r="AP87" i="48"/>
  <c r="AO87" i="48"/>
  <c r="AN87" i="48"/>
  <c r="AM87" i="48"/>
  <c r="AL87" i="48"/>
  <c r="AK87" i="48"/>
  <c r="AJ87" i="48"/>
  <c r="AI87" i="48"/>
  <c r="AH87" i="48"/>
  <c r="AG87" i="48"/>
  <c r="AF87" i="48"/>
  <c r="AE87" i="48"/>
  <c r="AD87" i="48"/>
  <c r="AC87" i="48"/>
  <c r="AB87" i="48"/>
  <c r="AA87" i="48"/>
  <c r="Z87" i="48"/>
  <c r="Y87" i="48"/>
  <c r="W87" i="48"/>
  <c r="V87" i="48"/>
  <c r="U87" i="48"/>
  <c r="T87" i="48"/>
  <c r="S87" i="48"/>
  <c r="R87" i="48"/>
  <c r="Q87" i="48"/>
  <c r="P87" i="48"/>
  <c r="O87" i="48"/>
  <c r="N87" i="48"/>
  <c r="M87" i="48"/>
  <c r="L87" i="48"/>
  <c r="K87" i="48"/>
  <c r="J87" i="48"/>
  <c r="I87" i="48"/>
  <c r="H87" i="48"/>
  <c r="G87" i="48"/>
  <c r="F87" i="48"/>
  <c r="E87" i="48"/>
  <c r="D87" i="48"/>
  <c r="BM86" i="48"/>
  <c r="BL86" i="48"/>
  <c r="BK86" i="48"/>
  <c r="BJ86" i="48"/>
  <c r="BI86" i="48"/>
  <c r="BH86" i="48"/>
  <c r="BG86" i="48"/>
  <c r="BF86" i="48"/>
  <c r="BE86" i="48"/>
  <c r="BD86" i="48"/>
  <c r="BC86" i="48"/>
  <c r="BB86" i="48"/>
  <c r="BA86" i="48"/>
  <c r="AZ86" i="48"/>
  <c r="AY86" i="48"/>
  <c r="AX86" i="48"/>
  <c r="AW86" i="48"/>
  <c r="AV86" i="48"/>
  <c r="AU86" i="48"/>
  <c r="AT86" i="48"/>
  <c r="AR86" i="48"/>
  <c r="AQ86" i="48"/>
  <c r="AP86" i="48"/>
  <c r="AO86" i="48"/>
  <c r="AN86" i="48"/>
  <c r="AM86" i="48"/>
  <c r="AL86" i="48"/>
  <c r="AK86" i="48"/>
  <c r="AJ86" i="48"/>
  <c r="AI86" i="48"/>
  <c r="AH86" i="48"/>
  <c r="AG86" i="48"/>
  <c r="AF86" i="48"/>
  <c r="AE86" i="48"/>
  <c r="AD86" i="48"/>
  <c r="AC86" i="48"/>
  <c r="AB86" i="48"/>
  <c r="AA86" i="48"/>
  <c r="Z86" i="48"/>
  <c r="Y86" i="48"/>
  <c r="W86" i="48"/>
  <c r="V86" i="48"/>
  <c r="U86" i="48"/>
  <c r="T86" i="48"/>
  <c r="S86" i="48"/>
  <c r="R86" i="48"/>
  <c r="Q86" i="48"/>
  <c r="P86" i="48"/>
  <c r="O86" i="48"/>
  <c r="N86" i="48"/>
  <c r="M86" i="48"/>
  <c r="L86" i="48"/>
  <c r="K86" i="48"/>
  <c r="J86" i="48"/>
  <c r="I86" i="48"/>
  <c r="H86" i="48"/>
  <c r="G86" i="48"/>
  <c r="F86" i="48"/>
  <c r="E86" i="48"/>
  <c r="D86" i="48"/>
  <c r="BM85" i="48"/>
  <c r="BL85" i="48"/>
  <c r="BK85" i="48"/>
  <c r="BJ85" i="48"/>
  <c r="BI85" i="48"/>
  <c r="BH85" i="48"/>
  <c r="BG85" i="48"/>
  <c r="BF85" i="48"/>
  <c r="BE85" i="48"/>
  <c r="BD85" i="48"/>
  <c r="BC85" i="48"/>
  <c r="BB85" i="48"/>
  <c r="BA85" i="48"/>
  <c r="AZ85" i="48"/>
  <c r="AY85" i="48"/>
  <c r="AX85" i="48"/>
  <c r="AW85" i="48"/>
  <c r="AV85" i="48"/>
  <c r="AU85" i="48"/>
  <c r="AT85" i="48"/>
  <c r="AR85" i="48"/>
  <c r="AQ85" i="48"/>
  <c r="AP85" i="48"/>
  <c r="AO85" i="48"/>
  <c r="AN85" i="48"/>
  <c r="AM85" i="48"/>
  <c r="AL85" i="48"/>
  <c r="AK85" i="48"/>
  <c r="AJ85" i="48"/>
  <c r="AI85" i="48"/>
  <c r="AH85" i="48"/>
  <c r="AG85" i="48"/>
  <c r="AF85" i="48"/>
  <c r="AE85" i="48"/>
  <c r="AD85" i="48"/>
  <c r="AC85" i="48"/>
  <c r="AB85" i="48"/>
  <c r="AA85" i="48"/>
  <c r="Z85" i="48"/>
  <c r="Y85" i="48"/>
  <c r="W85" i="48"/>
  <c r="V85" i="48"/>
  <c r="U85" i="48"/>
  <c r="T85" i="48"/>
  <c r="S85" i="48"/>
  <c r="R85" i="48"/>
  <c r="Q85" i="48"/>
  <c r="P85" i="48"/>
  <c r="O85" i="48"/>
  <c r="N85" i="48"/>
  <c r="M85" i="48"/>
  <c r="L85" i="48"/>
  <c r="K85" i="48"/>
  <c r="J85" i="48"/>
  <c r="I85" i="48"/>
  <c r="H85" i="48"/>
  <c r="G85" i="48"/>
  <c r="F85" i="48"/>
  <c r="E85" i="48"/>
  <c r="D85" i="48"/>
  <c r="BM84" i="48"/>
  <c r="BL84" i="48"/>
  <c r="BK84" i="48"/>
  <c r="BJ84" i="48"/>
  <c r="BI84" i="48"/>
  <c r="BH84" i="48"/>
  <c r="BG84" i="48"/>
  <c r="BF84" i="48"/>
  <c r="BE84" i="48"/>
  <c r="BD84" i="48"/>
  <c r="BC84" i="48"/>
  <c r="BB84" i="48"/>
  <c r="BA84" i="48"/>
  <c r="AZ84" i="48"/>
  <c r="AY84" i="48"/>
  <c r="AX84" i="48"/>
  <c r="AW84" i="48"/>
  <c r="AV84" i="48"/>
  <c r="AU84" i="48"/>
  <c r="AT84" i="48"/>
  <c r="AR84" i="48"/>
  <c r="AQ84" i="48"/>
  <c r="AP84" i="48"/>
  <c r="AO84" i="48"/>
  <c r="AN84" i="48"/>
  <c r="AM84" i="48"/>
  <c r="AL84" i="48"/>
  <c r="AK84" i="48"/>
  <c r="AJ84" i="48"/>
  <c r="AI84" i="48"/>
  <c r="AH84" i="48"/>
  <c r="AG84" i="48"/>
  <c r="AF84" i="48"/>
  <c r="AE84" i="48"/>
  <c r="AD84" i="48"/>
  <c r="AC84" i="48"/>
  <c r="AB84" i="48"/>
  <c r="AA84" i="48"/>
  <c r="Z84" i="48"/>
  <c r="Y84" i="48"/>
  <c r="W84" i="48"/>
  <c r="V84" i="48"/>
  <c r="U84" i="48"/>
  <c r="T84" i="48"/>
  <c r="S84" i="48"/>
  <c r="R84" i="48"/>
  <c r="Q84" i="48"/>
  <c r="P84" i="48"/>
  <c r="O84" i="48"/>
  <c r="N84" i="48"/>
  <c r="M84" i="48"/>
  <c r="L84" i="48"/>
  <c r="K84" i="48"/>
  <c r="J84" i="48"/>
  <c r="I84" i="48"/>
  <c r="H84" i="48"/>
  <c r="G84" i="48"/>
  <c r="F84" i="48"/>
  <c r="E84" i="48"/>
  <c r="D84" i="48"/>
  <c r="BM83" i="48"/>
  <c r="BL83" i="48"/>
  <c r="BK83" i="48"/>
  <c r="BJ83" i="48"/>
  <c r="BI83" i="48"/>
  <c r="BH83" i="48"/>
  <c r="BG83" i="48"/>
  <c r="BF83" i="48"/>
  <c r="BE83" i="48"/>
  <c r="BD83" i="48"/>
  <c r="BC83" i="48"/>
  <c r="BB83" i="48"/>
  <c r="BA83" i="48"/>
  <c r="AZ83" i="48"/>
  <c r="AY83" i="48"/>
  <c r="AX83" i="48"/>
  <c r="AW83" i="48"/>
  <c r="AV83" i="48"/>
  <c r="AU83" i="48"/>
  <c r="AT83" i="48"/>
  <c r="AR83" i="48"/>
  <c r="AQ83" i="48"/>
  <c r="AP83" i="48"/>
  <c r="AO83" i="48"/>
  <c r="AN83" i="48"/>
  <c r="AM83" i="48"/>
  <c r="AL83" i="48"/>
  <c r="AK83" i="48"/>
  <c r="AJ83" i="48"/>
  <c r="AI83" i="48"/>
  <c r="AH83" i="48"/>
  <c r="AG83" i="48"/>
  <c r="AF83" i="48"/>
  <c r="AE83" i="48"/>
  <c r="AD83" i="48"/>
  <c r="AC83" i="48"/>
  <c r="AB83" i="48"/>
  <c r="AA83" i="48"/>
  <c r="Z83" i="48"/>
  <c r="Y83" i="48"/>
  <c r="W83" i="48"/>
  <c r="V83" i="48"/>
  <c r="U83" i="48"/>
  <c r="T83" i="48"/>
  <c r="S83" i="48"/>
  <c r="R83" i="48"/>
  <c r="Q83" i="48"/>
  <c r="P83" i="48"/>
  <c r="O83" i="48"/>
  <c r="N83" i="48"/>
  <c r="M83" i="48"/>
  <c r="L83" i="48"/>
  <c r="K83" i="48"/>
  <c r="J83" i="48"/>
  <c r="I83" i="48"/>
  <c r="H83" i="48"/>
  <c r="G83" i="48"/>
  <c r="F83" i="48"/>
  <c r="E83" i="48"/>
  <c r="D83" i="48"/>
  <c r="BM82" i="48"/>
  <c r="BL82" i="48"/>
  <c r="BK82" i="48"/>
  <c r="BJ82" i="48"/>
  <c r="BI82" i="48"/>
  <c r="BH82" i="48"/>
  <c r="BG82" i="48"/>
  <c r="BF82" i="48"/>
  <c r="BE82" i="48"/>
  <c r="BD82" i="48"/>
  <c r="BC82" i="48"/>
  <c r="BB82" i="48"/>
  <c r="BA82" i="48"/>
  <c r="AZ82" i="48"/>
  <c r="AY82" i="48"/>
  <c r="AX82" i="48"/>
  <c r="AW82" i="48"/>
  <c r="AV82" i="48"/>
  <c r="AU82" i="48"/>
  <c r="AT82" i="48"/>
  <c r="AR82" i="48"/>
  <c r="AQ82" i="48"/>
  <c r="AP82" i="48"/>
  <c r="AO82" i="48"/>
  <c r="AN82" i="48"/>
  <c r="AM82" i="48"/>
  <c r="AL82" i="48"/>
  <c r="AK82" i="48"/>
  <c r="AJ82" i="48"/>
  <c r="AI82" i="48"/>
  <c r="AH82" i="48"/>
  <c r="AG82" i="48"/>
  <c r="AF82" i="48"/>
  <c r="AE82" i="48"/>
  <c r="AD82" i="48"/>
  <c r="AC82" i="48"/>
  <c r="AB82" i="48"/>
  <c r="AA82" i="48"/>
  <c r="Z82" i="48"/>
  <c r="Y82" i="48"/>
  <c r="W82" i="48"/>
  <c r="V82" i="48"/>
  <c r="U82" i="48"/>
  <c r="T82" i="48"/>
  <c r="S82" i="48"/>
  <c r="R82" i="48"/>
  <c r="Q82" i="48"/>
  <c r="P82" i="48"/>
  <c r="O82" i="48"/>
  <c r="N82" i="48"/>
  <c r="M82" i="48"/>
  <c r="L82" i="48"/>
  <c r="K82" i="48"/>
  <c r="J82" i="48"/>
  <c r="I82" i="48"/>
  <c r="H82" i="48"/>
  <c r="G82" i="48"/>
  <c r="F82" i="48"/>
  <c r="E82" i="48"/>
  <c r="D82" i="48"/>
  <c r="BM81" i="48"/>
  <c r="BL81" i="48"/>
  <c r="BK81" i="48"/>
  <c r="BJ81" i="48"/>
  <c r="BI81" i="48"/>
  <c r="BH81" i="48"/>
  <c r="BG81" i="48"/>
  <c r="BF81" i="48"/>
  <c r="BE81" i="48"/>
  <c r="BD81" i="48"/>
  <c r="BC81" i="48"/>
  <c r="BB81" i="48"/>
  <c r="BA81" i="48"/>
  <c r="AZ81" i="48"/>
  <c r="AY81" i="48"/>
  <c r="AX81" i="48"/>
  <c r="AW81" i="48"/>
  <c r="AV81" i="48"/>
  <c r="AU81" i="48"/>
  <c r="AT81" i="48"/>
  <c r="AR81" i="48"/>
  <c r="AQ81" i="48"/>
  <c r="AP81" i="48"/>
  <c r="AO81" i="48"/>
  <c r="AN81" i="48"/>
  <c r="AM81" i="48"/>
  <c r="AL81" i="48"/>
  <c r="AK81" i="48"/>
  <c r="AJ81" i="48"/>
  <c r="AI81" i="48"/>
  <c r="AH81" i="48"/>
  <c r="AG81" i="48"/>
  <c r="AF81" i="48"/>
  <c r="AE81" i="48"/>
  <c r="AD81" i="48"/>
  <c r="AC81" i="48"/>
  <c r="AB81" i="48"/>
  <c r="AA81" i="48"/>
  <c r="Z81" i="48"/>
  <c r="Y81" i="48"/>
  <c r="W81" i="48"/>
  <c r="V81" i="48"/>
  <c r="U81" i="48"/>
  <c r="T81" i="48"/>
  <c r="S81" i="48"/>
  <c r="R81" i="48"/>
  <c r="Q81" i="48"/>
  <c r="P81" i="48"/>
  <c r="O81" i="48"/>
  <c r="N81" i="48"/>
  <c r="M81" i="48"/>
  <c r="L81" i="48"/>
  <c r="K81" i="48"/>
  <c r="J81" i="48"/>
  <c r="I81" i="48"/>
  <c r="H81" i="48"/>
  <c r="G81" i="48"/>
  <c r="F81" i="48"/>
  <c r="E81" i="48"/>
  <c r="D81" i="48"/>
  <c r="BM80" i="48"/>
  <c r="BL80" i="48"/>
  <c r="BK80" i="48"/>
  <c r="BJ80" i="48"/>
  <c r="BI80" i="48"/>
  <c r="BH80" i="48"/>
  <c r="BG80" i="48"/>
  <c r="BF80" i="48"/>
  <c r="BE80" i="48"/>
  <c r="BD80" i="48"/>
  <c r="BC80" i="48"/>
  <c r="BB80" i="48"/>
  <c r="BA80" i="48"/>
  <c r="AZ80" i="48"/>
  <c r="AY80" i="48"/>
  <c r="AX80" i="48"/>
  <c r="AW80" i="48"/>
  <c r="AV80" i="48"/>
  <c r="AU80" i="48"/>
  <c r="AT80" i="48"/>
  <c r="AR80" i="48"/>
  <c r="AQ80" i="48"/>
  <c r="AP80" i="48"/>
  <c r="AO80" i="48"/>
  <c r="AN80" i="48"/>
  <c r="AM80" i="48"/>
  <c r="AL80" i="48"/>
  <c r="AK80" i="48"/>
  <c r="AJ80" i="48"/>
  <c r="AI80" i="48"/>
  <c r="AH80" i="48"/>
  <c r="AG80" i="48"/>
  <c r="AF80" i="48"/>
  <c r="AE80" i="48"/>
  <c r="AD80" i="48"/>
  <c r="AC80" i="48"/>
  <c r="AB80" i="48"/>
  <c r="AA80" i="48"/>
  <c r="Z80" i="48"/>
  <c r="Y80" i="48"/>
  <c r="W80" i="48"/>
  <c r="V80" i="48"/>
  <c r="U80" i="48"/>
  <c r="T80" i="48"/>
  <c r="S80" i="48"/>
  <c r="R80" i="48"/>
  <c r="Q80" i="48"/>
  <c r="P80" i="48"/>
  <c r="O80" i="48"/>
  <c r="N80" i="48"/>
  <c r="M80" i="48"/>
  <c r="L80" i="48"/>
  <c r="K80" i="48"/>
  <c r="J80" i="48"/>
  <c r="I80" i="48"/>
  <c r="H80" i="48"/>
  <c r="G80" i="48"/>
  <c r="F80" i="48"/>
  <c r="E80" i="48"/>
  <c r="D80" i="48"/>
  <c r="BM79" i="48"/>
  <c r="BL79" i="48"/>
  <c r="BK79" i="48"/>
  <c r="BJ79" i="48"/>
  <c r="BI79" i="48"/>
  <c r="BH79" i="48"/>
  <c r="BG79" i="48"/>
  <c r="BF79" i="48"/>
  <c r="BE79" i="48"/>
  <c r="BD79" i="48"/>
  <c r="BC79" i="48"/>
  <c r="BB79" i="48"/>
  <c r="BA79" i="48"/>
  <c r="AZ79" i="48"/>
  <c r="AY79" i="48"/>
  <c r="AX79" i="48"/>
  <c r="AW79" i="48"/>
  <c r="AV79" i="48"/>
  <c r="AU79" i="48"/>
  <c r="AT79" i="48"/>
  <c r="AR79" i="48"/>
  <c r="AQ79" i="48"/>
  <c r="AP79" i="48"/>
  <c r="AO79" i="48"/>
  <c r="AN79" i="48"/>
  <c r="AM79" i="48"/>
  <c r="AL79" i="48"/>
  <c r="AK79" i="48"/>
  <c r="AJ79" i="48"/>
  <c r="AI79" i="48"/>
  <c r="AH79" i="48"/>
  <c r="AG79" i="48"/>
  <c r="AF79" i="48"/>
  <c r="AE79" i="48"/>
  <c r="AD79" i="48"/>
  <c r="AC79" i="48"/>
  <c r="AB79" i="48"/>
  <c r="AA79" i="48"/>
  <c r="Z79" i="48"/>
  <c r="Y79" i="48"/>
  <c r="W79" i="48"/>
  <c r="V79" i="48"/>
  <c r="U79" i="48"/>
  <c r="T79" i="48"/>
  <c r="S79" i="48"/>
  <c r="R79" i="48"/>
  <c r="Q79" i="48"/>
  <c r="P79" i="48"/>
  <c r="O79" i="48"/>
  <c r="N79" i="48"/>
  <c r="M79" i="48"/>
  <c r="L79" i="48"/>
  <c r="K79" i="48"/>
  <c r="J79" i="48"/>
  <c r="I79" i="48"/>
  <c r="H79" i="48"/>
  <c r="G79" i="48"/>
  <c r="F79" i="48"/>
  <c r="E79" i="48"/>
  <c r="D79" i="48"/>
  <c r="BM78" i="48"/>
  <c r="BL78" i="48"/>
  <c r="BK78" i="48"/>
  <c r="BJ78" i="48"/>
  <c r="BI78" i="48"/>
  <c r="BH78" i="48"/>
  <c r="BG78" i="48"/>
  <c r="BF78" i="48"/>
  <c r="BE78" i="48"/>
  <c r="BD78" i="48"/>
  <c r="BC78" i="48"/>
  <c r="BB78" i="48"/>
  <c r="BA78" i="48"/>
  <c r="AZ78" i="48"/>
  <c r="AY78" i="48"/>
  <c r="AX78" i="48"/>
  <c r="AW78" i="48"/>
  <c r="AV78" i="48"/>
  <c r="AU78" i="48"/>
  <c r="AT78" i="48"/>
  <c r="AR78" i="48"/>
  <c r="AQ78" i="48"/>
  <c r="AP78" i="48"/>
  <c r="AO78" i="48"/>
  <c r="AN78" i="48"/>
  <c r="AM78" i="48"/>
  <c r="AL78" i="48"/>
  <c r="AK78" i="48"/>
  <c r="AJ78" i="48"/>
  <c r="AI78" i="48"/>
  <c r="AH78" i="48"/>
  <c r="AG78" i="48"/>
  <c r="AF78" i="48"/>
  <c r="AE78" i="48"/>
  <c r="AD78" i="48"/>
  <c r="AC78" i="48"/>
  <c r="AB78" i="48"/>
  <c r="AA78" i="48"/>
  <c r="Z78" i="48"/>
  <c r="Y78" i="48"/>
  <c r="W78" i="48"/>
  <c r="V78" i="48"/>
  <c r="U78" i="48"/>
  <c r="T78" i="48"/>
  <c r="S78" i="48"/>
  <c r="R78" i="48"/>
  <c r="Q78" i="48"/>
  <c r="P78" i="48"/>
  <c r="O78" i="48"/>
  <c r="N78" i="48"/>
  <c r="M78" i="48"/>
  <c r="L78" i="48"/>
  <c r="K78" i="48"/>
  <c r="J78" i="48"/>
  <c r="I78" i="48"/>
  <c r="H78" i="48"/>
  <c r="G78" i="48"/>
  <c r="F78" i="48"/>
  <c r="E78" i="48"/>
  <c r="D78" i="48"/>
  <c r="BM77" i="48"/>
  <c r="BL77" i="48"/>
  <c r="BK77" i="48"/>
  <c r="BJ77" i="48"/>
  <c r="BI77" i="48"/>
  <c r="BH77" i="48"/>
  <c r="BG77" i="48"/>
  <c r="BF77" i="48"/>
  <c r="BE77" i="48"/>
  <c r="BD77" i="48"/>
  <c r="BC77" i="48"/>
  <c r="BB77" i="48"/>
  <c r="BA77" i="48"/>
  <c r="AZ77" i="48"/>
  <c r="AY77" i="48"/>
  <c r="AX77" i="48"/>
  <c r="AW77" i="48"/>
  <c r="AV77" i="48"/>
  <c r="AU77" i="48"/>
  <c r="AT77" i="48"/>
  <c r="AR77" i="48"/>
  <c r="AQ77" i="48"/>
  <c r="AP77" i="48"/>
  <c r="AO77" i="48"/>
  <c r="AN77" i="48"/>
  <c r="AM77" i="48"/>
  <c r="AL77" i="48"/>
  <c r="AK77" i="48"/>
  <c r="AJ77" i="48"/>
  <c r="AI77" i="48"/>
  <c r="AH77" i="48"/>
  <c r="AG77" i="48"/>
  <c r="AF77" i="48"/>
  <c r="AE77" i="48"/>
  <c r="AD77" i="48"/>
  <c r="AC77" i="48"/>
  <c r="AB77" i="48"/>
  <c r="AA77" i="48"/>
  <c r="Z77" i="48"/>
  <c r="Y77" i="48"/>
  <c r="W77" i="48"/>
  <c r="V77" i="48"/>
  <c r="U77" i="48"/>
  <c r="T77" i="48"/>
  <c r="S77" i="48"/>
  <c r="R77" i="48"/>
  <c r="Q77" i="48"/>
  <c r="P77" i="48"/>
  <c r="O77" i="48"/>
  <c r="N77" i="48"/>
  <c r="M77" i="48"/>
  <c r="L77" i="48"/>
  <c r="K77" i="48"/>
  <c r="J77" i="48"/>
  <c r="I77" i="48"/>
  <c r="H77" i="48"/>
  <c r="G77" i="48"/>
  <c r="F77" i="48"/>
  <c r="E77" i="48"/>
  <c r="D77" i="48"/>
  <c r="BM76" i="48"/>
  <c r="BL76" i="48"/>
  <c r="BK76" i="48"/>
  <c r="BJ76" i="48"/>
  <c r="BI76" i="48"/>
  <c r="BH76" i="48"/>
  <c r="BG76" i="48"/>
  <c r="BF76" i="48"/>
  <c r="BE76" i="48"/>
  <c r="BD76" i="48"/>
  <c r="BC76" i="48"/>
  <c r="BB76" i="48"/>
  <c r="BA76" i="48"/>
  <c r="AZ76" i="48"/>
  <c r="AY76" i="48"/>
  <c r="AX76" i="48"/>
  <c r="AW76" i="48"/>
  <c r="AV76" i="48"/>
  <c r="AU76" i="48"/>
  <c r="AT76" i="48"/>
  <c r="AR76" i="48"/>
  <c r="AQ76" i="48"/>
  <c r="AP76" i="48"/>
  <c r="AO76" i="48"/>
  <c r="AN76" i="48"/>
  <c r="AM76" i="48"/>
  <c r="AL76" i="48"/>
  <c r="AK76" i="48"/>
  <c r="AJ76" i="48"/>
  <c r="AI76" i="48"/>
  <c r="AH76" i="48"/>
  <c r="AG76" i="48"/>
  <c r="AF76" i="48"/>
  <c r="AE76" i="48"/>
  <c r="AD76" i="48"/>
  <c r="AC76" i="48"/>
  <c r="AB76" i="48"/>
  <c r="AA76" i="48"/>
  <c r="Z76" i="48"/>
  <c r="Y76" i="48"/>
  <c r="W76" i="48"/>
  <c r="V76" i="48"/>
  <c r="U76" i="48"/>
  <c r="T76" i="48"/>
  <c r="S76" i="48"/>
  <c r="R76" i="48"/>
  <c r="Q76" i="48"/>
  <c r="P76" i="48"/>
  <c r="O76" i="48"/>
  <c r="N76" i="48"/>
  <c r="M76" i="48"/>
  <c r="L76" i="48"/>
  <c r="K76" i="48"/>
  <c r="J76" i="48"/>
  <c r="I76" i="48"/>
  <c r="H76" i="48"/>
  <c r="G76" i="48"/>
  <c r="F76" i="48"/>
  <c r="E76" i="48"/>
  <c r="D76" i="48"/>
  <c r="D76" i="47"/>
  <c r="BM91" i="47"/>
  <c r="BL91" i="47"/>
  <c r="BK91" i="47"/>
  <c r="BJ91" i="47"/>
  <c r="BI91" i="47"/>
  <c r="BH91" i="47"/>
  <c r="BG91" i="47"/>
  <c r="BF91" i="47"/>
  <c r="BE91" i="47"/>
  <c r="BD91" i="47"/>
  <c r="BC91" i="47"/>
  <c r="BB91" i="47"/>
  <c r="BA91" i="47"/>
  <c r="AZ91" i="47"/>
  <c r="AY91" i="47"/>
  <c r="AX91" i="47"/>
  <c r="AW91" i="47"/>
  <c r="AV91" i="47"/>
  <c r="AU91" i="47"/>
  <c r="AT91" i="47"/>
  <c r="AR91" i="47"/>
  <c r="AQ91" i="47"/>
  <c r="AP91" i="47"/>
  <c r="AO91" i="47"/>
  <c r="AN91" i="47"/>
  <c r="AM91" i="47"/>
  <c r="AL91" i="47"/>
  <c r="AK91" i="47"/>
  <c r="AJ91" i="47"/>
  <c r="AI91" i="47"/>
  <c r="AH91" i="47"/>
  <c r="AG91" i="47"/>
  <c r="AF91" i="47"/>
  <c r="AE91" i="47"/>
  <c r="AD91" i="47"/>
  <c r="AC91" i="47"/>
  <c r="AB91" i="47"/>
  <c r="AA91" i="47"/>
  <c r="Z91" i="47"/>
  <c r="Y91" i="47"/>
  <c r="W91" i="47"/>
  <c r="V91" i="47"/>
  <c r="U91" i="47"/>
  <c r="T91" i="47"/>
  <c r="S91" i="47"/>
  <c r="R91" i="47"/>
  <c r="Q91" i="47"/>
  <c r="P91" i="47"/>
  <c r="O91" i="47"/>
  <c r="N91" i="47"/>
  <c r="M91" i="47"/>
  <c r="L91" i="47"/>
  <c r="K91" i="47"/>
  <c r="J91" i="47"/>
  <c r="I91" i="47"/>
  <c r="H91" i="47"/>
  <c r="G91" i="47"/>
  <c r="F91" i="47"/>
  <c r="E91" i="47"/>
  <c r="D91" i="47"/>
  <c r="BM90" i="47"/>
  <c r="BL90" i="47"/>
  <c r="BK90" i="47"/>
  <c r="BJ90" i="47"/>
  <c r="BI90" i="47"/>
  <c r="BH90" i="47"/>
  <c r="BG90" i="47"/>
  <c r="BF90" i="47"/>
  <c r="BE90" i="47"/>
  <c r="BD90" i="47"/>
  <c r="BC90" i="47"/>
  <c r="BB90" i="47"/>
  <c r="BA90" i="47"/>
  <c r="AZ90" i="47"/>
  <c r="AY90" i="47"/>
  <c r="AX90" i="47"/>
  <c r="AW90" i="47"/>
  <c r="AV90" i="47"/>
  <c r="AU90" i="47"/>
  <c r="AT90" i="47"/>
  <c r="AR90" i="47"/>
  <c r="AQ90" i="47"/>
  <c r="AP90" i="47"/>
  <c r="AO90" i="47"/>
  <c r="AN90" i="47"/>
  <c r="AM90" i="47"/>
  <c r="AL90" i="47"/>
  <c r="AK90" i="47"/>
  <c r="AJ90" i="47"/>
  <c r="AI90" i="47"/>
  <c r="AH90" i="47"/>
  <c r="AG90" i="47"/>
  <c r="AF90" i="47"/>
  <c r="AE90" i="47"/>
  <c r="AD90" i="47"/>
  <c r="AC90" i="47"/>
  <c r="AB90" i="47"/>
  <c r="AA90" i="47"/>
  <c r="Z90" i="47"/>
  <c r="Y90" i="47"/>
  <c r="W90" i="47"/>
  <c r="V90" i="47"/>
  <c r="U90" i="47"/>
  <c r="T90" i="47"/>
  <c r="S90" i="47"/>
  <c r="R90" i="47"/>
  <c r="Q90" i="47"/>
  <c r="P90" i="47"/>
  <c r="O90" i="47"/>
  <c r="N90" i="47"/>
  <c r="M90" i="47"/>
  <c r="L90" i="47"/>
  <c r="K90" i="47"/>
  <c r="J90" i="47"/>
  <c r="I90" i="47"/>
  <c r="H90" i="47"/>
  <c r="G90" i="47"/>
  <c r="F90" i="47"/>
  <c r="E90" i="47"/>
  <c r="D90" i="47"/>
  <c r="BM89" i="47"/>
  <c r="BL89" i="47"/>
  <c r="BK89" i="47"/>
  <c r="BJ89" i="47"/>
  <c r="BI89" i="47"/>
  <c r="BH89" i="47"/>
  <c r="BG89" i="47"/>
  <c r="BF89" i="47"/>
  <c r="BE89" i="47"/>
  <c r="BD89" i="47"/>
  <c r="BC89" i="47"/>
  <c r="BB89" i="47"/>
  <c r="BA89" i="47"/>
  <c r="AZ89" i="47"/>
  <c r="AY89" i="47"/>
  <c r="AX89" i="47"/>
  <c r="AW89" i="47"/>
  <c r="AV89" i="47"/>
  <c r="AU89" i="47"/>
  <c r="AT89" i="47"/>
  <c r="AR89" i="47"/>
  <c r="AQ89" i="47"/>
  <c r="AP89" i="47"/>
  <c r="AO89" i="47"/>
  <c r="AN89" i="47"/>
  <c r="AM89" i="47"/>
  <c r="AL89" i="47"/>
  <c r="AK89" i="47"/>
  <c r="AJ89" i="47"/>
  <c r="AI89" i="47"/>
  <c r="AH89" i="47"/>
  <c r="AG89" i="47"/>
  <c r="AF89" i="47"/>
  <c r="AE89" i="47"/>
  <c r="AD89" i="47"/>
  <c r="AC89" i="47"/>
  <c r="AB89" i="47"/>
  <c r="AA89" i="47"/>
  <c r="Z89" i="47"/>
  <c r="Y89" i="47"/>
  <c r="W89" i="47"/>
  <c r="V89" i="47"/>
  <c r="U89" i="47"/>
  <c r="T89" i="47"/>
  <c r="S89" i="47"/>
  <c r="R89" i="47"/>
  <c r="Q89" i="47"/>
  <c r="P89" i="47"/>
  <c r="O89" i="47"/>
  <c r="N89" i="47"/>
  <c r="M89" i="47"/>
  <c r="L89" i="47"/>
  <c r="K89" i="47"/>
  <c r="J89" i="47"/>
  <c r="I89" i="47"/>
  <c r="H89" i="47"/>
  <c r="G89" i="47"/>
  <c r="F89" i="47"/>
  <c r="E89" i="47"/>
  <c r="D89" i="47"/>
  <c r="BM88" i="47"/>
  <c r="BL88" i="47"/>
  <c r="BK88" i="47"/>
  <c r="BJ88" i="47"/>
  <c r="BI88" i="47"/>
  <c r="BH88" i="47"/>
  <c r="BG88" i="47"/>
  <c r="BF88" i="47"/>
  <c r="BE88" i="47"/>
  <c r="BD88" i="47"/>
  <c r="BC88" i="47"/>
  <c r="BB88" i="47"/>
  <c r="BA88" i="47"/>
  <c r="AZ88" i="47"/>
  <c r="AY88" i="47"/>
  <c r="AX88" i="47"/>
  <c r="AW88" i="47"/>
  <c r="AV88" i="47"/>
  <c r="AU88" i="47"/>
  <c r="AT88" i="47"/>
  <c r="AR88" i="47"/>
  <c r="AQ88" i="47"/>
  <c r="AP88" i="47"/>
  <c r="AO88" i="47"/>
  <c r="AN88" i="47"/>
  <c r="AM88" i="47"/>
  <c r="AL88" i="47"/>
  <c r="AK88" i="47"/>
  <c r="AJ88" i="47"/>
  <c r="AI88" i="47"/>
  <c r="AH88" i="47"/>
  <c r="AG88" i="47"/>
  <c r="AF88" i="47"/>
  <c r="AE88" i="47"/>
  <c r="AD88" i="47"/>
  <c r="AC88" i="47"/>
  <c r="AB88" i="47"/>
  <c r="AA88" i="47"/>
  <c r="Z88" i="47"/>
  <c r="Y88" i="47"/>
  <c r="W88" i="47"/>
  <c r="V88" i="47"/>
  <c r="U88" i="47"/>
  <c r="T88" i="47"/>
  <c r="S88" i="47"/>
  <c r="R88" i="47"/>
  <c r="Q88" i="47"/>
  <c r="P88" i="47"/>
  <c r="O88" i="47"/>
  <c r="N88" i="47"/>
  <c r="M88" i="47"/>
  <c r="L88" i="47"/>
  <c r="K88" i="47"/>
  <c r="J88" i="47"/>
  <c r="I88" i="47"/>
  <c r="H88" i="47"/>
  <c r="G88" i="47"/>
  <c r="F88" i="47"/>
  <c r="E88" i="47"/>
  <c r="D88" i="47"/>
  <c r="BM87" i="47"/>
  <c r="BL87" i="47"/>
  <c r="BK87" i="47"/>
  <c r="BJ87" i="47"/>
  <c r="BI87" i="47"/>
  <c r="BH87" i="47"/>
  <c r="BG87" i="47"/>
  <c r="BF87" i="47"/>
  <c r="BE87" i="47"/>
  <c r="BD87" i="47"/>
  <c r="BC87" i="47"/>
  <c r="BB87" i="47"/>
  <c r="BA87" i="47"/>
  <c r="AZ87" i="47"/>
  <c r="AY87" i="47"/>
  <c r="AX87" i="47"/>
  <c r="AW87" i="47"/>
  <c r="AV87" i="47"/>
  <c r="AU87" i="47"/>
  <c r="AT87" i="47"/>
  <c r="AR87" i="47"/>
  <c r="AQ87" i="47"/>
  <c r="AP87" i="47"/>
  <c r="AO87" i="47"/>
  <c r="AN87" i="47"/>
  <c r="AM87" i="47"/>
  <c r="AL87" i="47"/>
  <c r="AK87" i="47"/>
  <c r="AJ87" i="47"/>
  <c r="AI87" i="47"/>
  <c r="AH87" i="47"/>
  <c r="AG87" i="47"/>
  <c r="AF87" i="47"/>
  <c r="AE87" i="47"/>
  <c r="AD87" i="47"/>
  <c r="AC87" i="47"/>
  <c r="AB87" i="47"/>
  <c r="AA87" i="47"/>
  <c r="Z87" i="47"/>
  <c r="Y87" i="47"/>
  <c r="W87" i="47"/>
  <c r="V87" i="47"/>
  <c r="U87" i="47"/>
  <c r="T87" i="47"/>
  <c r="S87" i="47"/>
  <c r="R87" i="47"/>
  <c r="Q87" i="47"/>
  <c r="P87" i="47"/>
  <c r="O87" i="47"/>
  <c r="N87" i="47"/>
  <c r="M87" i="47"/>
  <c r="L87" i="47"/>
  <c r="K87" i="47"/>
  <c r="J87" i="47"/>
  <c r="I87" i="47"/>
  <c r="H87" i="47"/>
  <c r="G87" i="47"/>
  <c r="F87" i="47"/>
  <c r="E87" i="47"/>
  <c r="D87" i="47"/>
  <c r="BM86" i="47"/>
  <c r="BL86" i="47"/>
  <c r="BK86" i="47"/>
  <c r="BJ86" i="47"/>
  <c r="BI86" i="47"/>
  <c r="BH86" i="47"/>
  <c r="BG86" i="47"/>
  <c r="BF86" i="47"/>
  <c r="BE86" i="47"/>
  <c r="BD86" i="47"/>
  <c r="BC86" i="47"/>
  <c r="BB86" i="47"/>
  <c r="BA86" i="47"/>
  <c r="AZ86" i="47"/>
  <c r="AY86" i="47"/>
  <c r="AX86" i="47"/>
  <c r="AW86" i="47"/>
  <c r="AV86" i="47"/>
  <c r="AU86" i="47"/>
  <c r="AT86" i="47"/>
  <c r="AR86" i="47"/>
  <c r="AQ86" i="47"/>
  <c r="AP86" i="47"/>
  <c r="AO86" i="47"/>
  <c r="AN86" i="47"/>
  <c r="AM86" i="47"/>
  <c r="AL86" i="47"/>
  <c r="AK86" i="47"/>
  <c r="AJ86" i="47"/>
  <c r="AI86" i="47"/>
  <c r="AH86" i="47"/>
  <c r="AG86" i="47"/>
  <c r="AF86" i="47"/>
  <c r="AE86" i="47"/>
  <c r="AD86" i="47"/>
  <c r="AC86" i="47"/>
  <c r="AB86" i="47"/>
  <c r="AA86" i="47"/>
  <c r="Z86" i="47"/>
  <c r="Y86" i="47"/>
  <c r="W86" i="47"/>
  <c r="V86" i="47"/>
  <c r="U86" i="47"/>
  <c r="T86" i="47"/>
  <c r="S86" i="47"/>
  <c r="R86" i="47"/>
  <c r="Q86" i="47"/>
  <c r="P86" i="47"/>
  <c r="O86" i="47"/>
  <c r="N86" i="47"/>
  <c r="M86" i="47"/>
  <c r="L86" i="47"/>
  <c r="K86" i="47"/>
  <c r="J86" i="47"/>
  <c r="I86" i="47"/>
  <c r="H86" i="47"/>
  <c r="G86" i="47"/>
  <c r="F86" i="47"/>
  <c r="E86" i="47"/>
  <c r="D86" i="47"/>
  <c r="BM85" i="47"/>
  <c r="BL85" i="47"/>
  <c r="BK85" i="47"/>
  <c r="BJ85" i="47"/>
  <c r="BI85" i="47"/>
  <c r="BH85" i="47"/>
  <c r="BG85" i="47"/>
  <c r="BF85" i="47"/>
  <c r="BE85" i="47"/>
  <c r="BD85" i="47"/>
  <c r="BC85" i="47"/>
  <c r="BB85" i="47"/>
  <c r="BA85" i="47"/>
  <c r="AZ85" i="47"/>
  <c r="AY85" i="47"/>
  <c r="AX85" i="47"/>
  <c r="AW85" i="47"/>
  <c r="AV85" i="47"/>
  <c r="AU85" i="47"/>
  <c r="AT85" i="47"/>
  <c r="AR85" i="47"/>
  <c r="AQ85" i="47"/>
  <c r="AP85" i="47"/>
  <c r="AO85" i="47"/>
  <c r="AN85" i="47"/>
  <c r="AM85" i="47"/>
  <c r="AL85" i="47"/>
  <c r="AK85" i="47"/>
  <c r="AJ85" i="47"/>
  <c r="AI85" i="47"/>
  <c r="AH85" i="47"/>
  <c r="AG85" i="47"/>
  <c r="AF85" i="47"/>
  <c r="AE85" i="47"/>
  <c r="AD85" i="47"/>
  <c r="AC85" i="47"/>
  <c r="AB85" i="47"/>
  <c r="AA85" i="47"/>
  <c r="Z85" i="47"/>
  <c r="Y85" i="47"/>
  <c r="W85" i="47"/>
  <c r="V85" i="47"/>
  <c r="U85" i="47"/>
  <c r="T85" i="47"/>
  <c r="S85" i="47"/>
  <c r="R85" i="47"/>
  <c r="Q85" i="47"/>
  <c r="P85" i="47"/>
  <c r="O85" i="47"/>
  <c r="N85" i="47"/>
  <c r="M85" i="47"/>
  <c r="L85" i="47"/>
  <c r="K85" i="47"/>
  <c r="J85" i="47"/>
  <c r="I85" i="47"/>
  <c r="H85" i="47"/>
  <c r="G85" i="47"/>
  <c r="F85" i="47"/>
  <c r="E85" i="47"/>
  <c r="D85" i="47"/>
  <c r="BM84" i="47"/>
  <c r="BL84" i="47"/>
  <c r="BK84" i="47"/>
  <c r="BJ84" i="47"/>
  <c r="BI84" i="47"/>
  <c r="BH84" i="47"/>
  <c r="BG84" i="47"/>
  <c r="BF84" i="47"/>
  <c r="BE84" i="47"/>
  <c r="BD84" i="47"/>
  <c r="BC84" i="47"/>
  <c r="BB84" i="47"/>
  <c r="BA84" i="47"/>
  <c r="AZ84" i="47"/>
  <c r="AY84" i="47"/>
  <c r="AX84" i="47"/>
  <c r="AW84" i="47"/>
  <c r="AV84" i="47"/>
  <c r="AU84" i="47"/>
  <c r="AT84" i="47"/>
  <c r="AR84" i="47"/>
  <c r="AQ84" i="47"/>
  <c r="AP84" i="47"/>
  <c r="AO84" i="47"/>
  <c r="AN84" i="47"/>
  <c r="AM84" i="47"/>
  <c r="AL84" i="47"/>
  <c r="AK84" i="47"/>
  <c r="AJ84" i="47"/>
  <c r="AI84" i="47"/>
  <c r="AH84" i="47"/>
  <c r="AG84" i="47"/>
  <c r="AF84" i="47"/>
  <c r="AE84" i="47"/>
  <c r="AD84" i="47"/>
  <c r="AC84" i="47"/>
  <c r="AB84" i="47"/>
  <c r="AA84" i="47"/>
  <c r="Z84" i="47"/>
  <c r="Y84" i="47"/>
  <c r="W84" i="47"/>
  <c r="V84" i="47"/>
  <c r="U84" i="47"/>
  <c r="T84" i="47"/>
  <c r="S84" i="47"/>
  <c r="R84" i="47"/>
  <c r="Q84" i="47"/>
  <c r="P84" i="47"/>
  <c r="O84" i="47"/>
  <c r="N84" i="47"/>
  <c r="M84" i="47"/>
  <c r="L84" i="47"/>
  <c r="K84" i="47"/>
  <c r="J84" i="47"/>
  <c r="I84" i="47"/>
  <c r="H84" i="47"/>
  <c r="G84" i="47"/>
  <c r="F84" i="47"/>
  <c r="E84" i="47"/>
  <c r="D84" i="47"/>
  <c r="BM83" i="47"/>
  <c r="BL83" i="47"/>
  <c r="BK83" i="47"/>
  <c r="BJ83" i="47"/>
  <c r="BI83" i="47"/>
  <c r="BH83" i="47"/>
  <c r="BG83" i="47"/>
  <c r="BF83" i="47"/>
  <c r="BE83" i="47"/>
  <c r="BD83" i="47"/>
  <c r="BC83" i="47"/>
  <c r="BB83" i="47"/>
  <c r="BA83" i="47"/>
  <c r="AZ83" i="47"/>
  <c r="AY83" i="47"/>
  <c r="AX83" i="47"/>
  <c r="AW83" i="47"/>
  <c r="AV83" i="47"/>
  <c r="AU83" i="47"/>
  <c r="AT83" i="47"/>
  <c r="AR83" i="47"/>
  <c r="AQ83" i="47"/>
  <c r="AP83" i="47"/>
  <c r="AO83" i="47"/>
  <c r="AN83" i="47"/>
  <c r="AM83" i="47"/>
  <c r="AL83" i="47"/>
  <c r="AK83" i="47"/>
  <c r="AJ83" i="47"/>
  <c r="AI83" i="47"/>
  <c r="AH83" i="47"/>
  <c r="AG83" i="47"/>
  <c r="AF83" i="47"/>
  <c r="AE83" i="47"/>
  <c r="AD83" i="47"/>
  <c r="AC83" i="47"/>
  <c r="AB83" i="47"/>
  <c r="AA83" i="47"/>
  <c r="Z83" i="47"/>
  <c r="Y83" i="47"/>
  <c r="W83" i="47"/>
  <c r="V83" i="47"/>
  <c r="U83" i="47"/>
  <c r="T83" i="47"/>
  <c r="S83" i="47"/>
  <c r="R83" i="47"/>
  <c r="Q83" i="47"/>
  <c r="P83" i="47"/>
  <c r="O83" i="47"/>
  <c r="N83" i="47"/>
  <c r="M83" i="47"/>
  <c r="L83" i="47"/>
  <c r="K83" i="47"/>
  <c r="J83" i="47"/>
  <c r="I83" i="47"/>
  <c r="H83" i="47"/>
  <c r="G83" i="47"/>
  <c r="F83" i="47"/>
  <c r="E83" i="47"/>
  <c r="D83" i="47"/>
  <c r="BM82" i="47"/>
  <c r="BL82" i="47"/>
  <c r="BK82" i="47"/>
  <c r="BJ82" i="47"/>
  <c r="BI82" i="47"/>
  <c r="BH82" i="47"/>
  <c r="BG82" i="47"/>
  <c r="BF82" i="47"/>
  <c r="BE82" i="47"/>
  <c r="BD82" i="47"/>
  <c r="BC82" i="47"/>
  <c r="BB82" i="47"/>
  <c r="BA82" i="47"/>
  <c r="AZ82" i="47"/>
  <c r="AY82" i="47"/>
  <c r="AX82" i="47"/>
  <c r="AW82" i="47"/>
  <c r="AV82" i="47"/>
  <c r="AU82" i="47"/>
  <c r="AT82" i="47"/>
  <c r="AR82" i="47"/>
  <c r="AQ82" i="47"/>
  <c r="AP82" i="47"/>
  <c r="AO82" i="47"/>
  <c r="AN82" i="47"/>
  <c r="AM82" i="47"/>
  <c r="AL82" i="47"/>
  <c r="AK82" i="47"/>
  <c r="AJ82" i="47"/>
  <c r="AI82" i="47"/>
  <c r="AH82" i="47"/>
  <c r="AG82" i="47"/>
  <c r="AF82" i="47"/>
  <c r="AE82" i="47"/>
  <c r="AD82" i="47"/>
  <c r="AC82" i="47"/>
  <c r="AB82" i="47"/>
  <c r="AA82" i="47"/>
  <c r="Z82" i="47"/>
  <c r="Y82" i="47"/>
  <c r="W82" i="47"/>
  <c r="V82" i="47"/>
  <c r="U82" i="47"/>
  <c r="T82" i="47"/>
  <c r="S82" i="47"/>
  <c r="R82" i="47"/>
  <c r="Q82" i="47"/>
  <c r="P82" i="47"/>
  <c r="O82" i="47"/>
  <c r="N82" i="47"/>
  <c r="M82" i="47"/>
  <c r="L82" i="47"/>
  <c r="K82" i="47"/>
  <c r="J82" i="47"/>
  <c r="I82" i="47"/>
  <c r="H82" i="47"/>
  <c r="G82" i="47"/>
  <c r="F82" i="47"/>
  <c r="E82" i="47"/>
  <c r="D82" i="47"/>
  <c r="BM81" i="47"/>
  <c r="BL81" i="47"/>
  <c r="BK81" i="47"/>
  <c r="BJ81" i="47"/>
  <c r="BI81" i="47"/>
  <c r="BH81" i="47"/>
  <c r="BG81" i="47"/>
  <c r="BF81" i="47"/>
  <c r="BE81" i="47"/>
  <c r="BD81" i="47"/>
  <c r="BC81" i="47"/>
  <c r="BB81" i="47"/>
  <c r="BA81" i="47"/>
  <c r="AZ81" i="47"/>
  <c r="AY81" i="47"/>
  <c r="AX81" i="47"/>
  <c r="AW81" i="47"/>
  <c r="AV81" i="47"/>
  <c r="AU81" i="47"/>
  <c r="AT81" i="47"/>
  <c r="AR81" i="47"/>
  <c r="AQ81" i="47"/>
  <c r="AP81" i="47"/>
  <c r="AO81" i="47"/>
  <c r="AN81" i="47"/>
  <c r="AM81" i="47"/>
  <c r="AL81" i="47"/>
  <c r="AK81" i="47"/>
  <c r="AJ81" i="47"/>
  <c r="AI81" i="47"/>
  <c r="AH81" i="47"/>
  <c r="AG81" i="47"/>
  <c r="AF81" i="47"/>
  <c r="AE81" i="47"/>
  <c r="AD81" i="47"/>
  <c r="AC81" i="47"/>
  <c r="AB81" i="47"/>
  <c r="AA81" i="47"/>
  <c r="Z81" i="47"/>
  <c r="Y81" i="47"/>
  <c r="W81" i="47"/>
  <c r="V81" i="47"/>
  <c r="U81" i="47"/>
  <c r="T81" i="47"/>
  <c r="S81" i="47"/>
  <c r="R81" i="47"/>
  <c r="Q81" i="47"/>
  <c r="P81" i="47"/>
  <c r="O81" i="47"/>
  <c r="N81" i="47"/>
  <c r="M81" i="47"/>
  <c r="L81" i="47"/>
  <c r="K81" i="47"/>
  <c r="J81" i="47"/>
  <c r="I81" i="47"/>
  <c r="H81" i="47"/>
  <c r="G81" i="47"/>
  <c r="F81" i="47"/>
  <c r="E81" i="47"/>
  <c r="D81" i="47"/>
  <c r="BM80" i="47"/>
  <c r="BL80" i="47"/>
  <c r="BK80" i="47"/>
  <c r="BJ80" i="47"/>
  <c r="BI80" i="47"/>
  <c r="BH80" i="47"/>
  <c r="BG80" i="47"/>
  <c r="BF80" i="47"/>
  <c r="BE80" i="47"/>
  <c r="BD80" i="47"/>
  <c r="BC80" i="47"/>
  <c r="BB80" i="47"/>
  <c r="BA80" i="47"/>
  <c r="AZ80" i="47"/>
  <c r="AY80" i="47"/>
  <c r="AX80" i="47"/>
  <c r="AW80" i="47"/>
  <c r="AV80" i="47"/>
  <c r="AU80" i="47"/>
  <c r="AT80" i="47"/>
  <c r="AR80" i="47"/>
  <c r="AQ80" i="47"/>
  <c r="AP80" i="47"/>
  <c r="AO80" i="47"/>
  <c r="AN80" i="47"/>
  <c r="AM80" i="47"/>
  <c r="AL80" i="47"/>
  <c r="AK80" i="47"/>
  <c r="AJ80" i="47"/>
  <c r="AI80" i="47"/>
  <c r="AH80" i="47"/>
  <c r="AG80" i="47"/>
  <c r="AF80" i="47"/>
  <c r="AE80" i="47"/>
  <c r="AD80" i="47"/>
  <c r="AC80" i="47"/>
  <c r="AB80" i="47"/>
  <c r="AA80" i="47"/>
  <c r="Z80" i="47"/>
  <c r="Y80" i="47"/>
  <c r="W80" i="47"/>
  <c r="V80" i="47"/>
  <c r="U80" i="47"/>
  <c r="T80" i="47"/>
  <c r="S80" i="47"/>
  <c r="R80" i="47"/>
  <c r="Q80" i="47"/>
  <c r="P80" i="47"/>
  <c r="O80" i="47"/>
  <c r="N80" i="47"/>
  <c r="M80" i="47"/>
  <c r="L80" i="47"/>
  <c r="K80" i="47"/>
  <c r="J80" i="47"/>
  <c r="I80" i="47"/>
  <c r="H80" i="47"/>
  <c r="G80" i="47"/>
  <c r="F80" i="47"/>
  <c r="E80" i="47"/>
  <c r="D80" i="47"/>
  <c r="BM79" i="47"/>
  <c r="BL79" i="47"/>
  <c r="BK79" i="47"/>
  <c r="BJ79" i="47"/>
  <c r="BI79" i="47"/>
  <c r="BH79" i="47"/>
  <c r="BG79" i="47"/>
  <c r="BF79" i="47"/>
  <c r="BE79" i="47"/>
  <c r="BD79" i="47"/>
  <c r="BC79" i="47"/>
  <c r="BB79" i="47"/>
  <c r="BA79" i="47"/>
  <c r="AZ79" i="47"/>
  <c r="AY79" i="47"/>
  <c r="AX79" i="47"/>
  <c r="AW79" i="47"/>
  <c r="AV79" i="47"/>
  <c r="AU79" i="47"/>
  <c r="AT79" i="47"/>
  <c r="AR79" i="47"/>
  <c r="AQ79" i="47"/>
  <c r="AP79" i="47"/>
  <c r="AO79" i="47"/>
  <c r="AN79" i="47"/>
  <c r="AM79" i="47"/>
  <c r="AL79" i="47"/>
  <c r="AK79" i="47"/>
  <c r="AJ79" i="47"/>
  <c r="AI79" i="47"/>
  <c r="AH79" i="47"/>
  <c r="AG79" i="47"/>
  <c r="AF79" i="47"/>
  <c r="AE79" i="47"/>
  <c r="AD79" i="47"/>
  <c r="AC79" i="47"/>
  <c r="AB79" i="47"/>
  <c r="AA79" i="47"/>
  <c r="Z79" i="47"/>
  <c r="Y79" i="47"/>
  <c r="W79" i="47"/>
  <c r="V79" i="47"/>
  <c r="U79" i="47"/>
  <c r="T79" i="47"/>
  <c r="S79" i="47"/>
  <c r="R79" i="47"/>
  <c r="Q79" i="47"/>
  <c r="P79" i="47"/>
  <c r="O79" i="47"/>
  <c r="N79" i="47"/>
  <c r="M79" i="47"/>
  <c r="L79" i="47"/>
  <c r="K79" i="47"/>
  <c r="J79" i="47"/>
  <c r="I79" i="47"/>
  <c r="H79" i="47"/>
  <c r="G79" i="47"/>
  <c r="F79" i="47"/>
  <c r="E79" i="47"/>
  <c r="D79" i="47"/>
  <c r="BM78" i="47"/>
  <c r="BL78" i="47"/>
  <c r="BK78" i="47"/>
  <c r="BJ78" i="47"/>
  <c r="BI78" i="47"/>
  <c r="BH78" i="47"/>
  <c r="BG78" i="47"/>
  <c r="BF78" i="47"/>
  <c r="BE78" i="47"/>
  <c r="BD78" i="47"/>
  <c r="BC78" i="47"/>
  <c r="BB78" i="47"/>
  <c r="BA78" i="47"/>
  <c r="AZ78" i="47"/>
  <c r="AY78" i="47"/>
  <c r="AX78" i="47"/>
  <c r="AW78" i="47"/>
  <c r="AV78" i="47"/>
  <c r="AU78" i="47"/>
  <c r="AT78" i="47"/>
  <c r="AR78" i="47"/>
  <c r="AQ78" i="47"/>
  <c r="AP78" i="47"/>
  <c r="AO78" i="47"/>
  <c r="AN78" i="47"/>
  <c r="AM78" i="47"/>
  <c r="AL78" i="47"/>
  <c r="AK78" i="47"/>
  <c r="AJ78" i="47"/>
  <c r="AI78" i="47"/>
  <c r="AH78" i="47"/>
  <c r="AG78" i="47"/>
  <c r="AF78" i="47"/>
  <c r="AE78" i="47"/>
  <c r="AD78" i="47"/>
  <c r="AC78" i="47"/>
  <c r="AB78" i="47"/>
  <c r="AA78" i="47"/>
  <c r="Z78" i="47"/>
  <c r="Y78" i="47"/>
  <c r="W78" i="47"/>
  <c r="V78" i="47"/>
  <c r="U78" i="47"/>
  <c r="T78" i="47"/>
  <c r="S78" i="47"/>
  <c r="R78" i="47"/>
  <c r="Q78" i="47"/>
  <c r="P78" i="47"/>
  <c r="O78" i="47"/>
  <c r="N78" i="47"/>
  <c r="M78" i="47"/>
  <c r="L78" i="47"/>
  <c r="K78" i="47"/>
  <c r="J78" i="47"/>
  <c r="I78" i="47"/>
  <c r="H78" i="47"/>
  <c r="G78" i="47"/>
  <c r="F78" i="47"/>
  <c r="E78" i="47"/>
  <c r="D78" i="47"/>
  <c r="BM77" i="47"/>
  <c r="BL77" i="47"/>
  <c r="BK77" i="47"/>
  <c r="BJ77" i="47"/>
  <c r="BI77" i="47"/>
  <c r="BH77" i="47"/>
  <c r="BG77" i="47"/>
  <c r="BF77" i="47"/>
  <c r="BE77" i="47"/>
  <c r="BD77" i="47"/>
  <c r="BC77" i="47"/>
  <c r="BB77" i="47"/>
  <c r="BA77" i="47"/>
  <c r="AZ77" i="47"/>
  <c r="AY77" i="47"/>
  <c r="AX77" i="47"/>
  <c r="AW77" i="47"/>
  <c r="AV77" i="47"/>
  <c r="AU77" i="47"/>
  <c r="AT77" i="47"/>
  <c r="AR77" i="47"/>
  <c r="AQ77" i="47"/>
  <c r="AP77" i="47"/>
  <c r="AO77" i="47"/>
  <c r="AN77" i="47"/>
  <c r="AM77" i="47"/>
  <c r="AL77" i="47"/>
  <c r="AK77" i="47"/>
  <c r="AJ77" i="47"/>
  <c r="AI77" i="47"/>
  <c r="AH77" i="47"/>
  <c r="AG77" i="47"/>
  <c r="AF77" i="47"/>
  <c r="AE77" i="47"/>
  <c r="AD77" i="47"/>
  <c r="AC77" i="47"/>
  <c r="AB77" i="47"/>
  <c r="AA77" i="47"/>
  <c r="Z77" i="47"/>
  <c r="Y77" i="47"/>
  <c r="W77" i="47"/>
  <c r="V77" i="47"/>
  <c r="U77" i="47"/>
  <c r="T77" i="47"/>
  <c r="S77" i="47"/>
  <c r="R77" i="47"/>
  <c r="Q77" i="47"/>
  <c r="P77" i="47"/>
  <c r="O77" i="47"/>
  <c r="N77" i="47"/>
  <c r="M77" i="47"/>
  <c r="L77" i="47"/>
  <c r="K77" i="47"/>
  <c r="J77" i="47"/>
  <c r="I77" i="47"/>
  <c r="H77" i="47"/>
  <c r="G77" i="47"/>
  <c r="F77" i="47"/>
  <c r="E77" i="47"/>
  <c r="D77" i="47"/>
  <c r="BM76" i="47"/>
  <c r="BL76" i="47"/>
  <c r="BK76" i="47"/>
  <c r="BJ76" i="47"/>
  <c r="BI76" i="47"/>
  <c r="BH76" i="47"/>
  <c r="BG76" i="47"/>
  <c r="BF76" i="47"/>
  <c r="BE76" i="47"/>
  <c r="BD76" i="47"/>
  <c r="BC76" i="47"/>
  <c r="BB76" i="47"/>
  <c r="BA76" i="47"/>
  <c r="AZ76" i="47"/>
  <c r="AY76" i="47"/>
  <c r="AX76" i="47"/>
  <c r="AW76" i="47"/>
  <c r="AV76" i="47"/>
  <c r="AU76" i="47"/>
  <c r="AT76" i="47"/>
  <c r="AR76" i="47"/>
  <c r="AQ76" i="47"/>
  <c r="AP76" i="47"/>
  <c r="AO76" i="47"/>
  <c r="AN76" i="47"/>
  <c r="AM76" i="47"/>
  <c r="AL76" i="47"/>
  <c r="AK76" i="47"/>
  <c r="AJ76" i="47"/>
  <c r="AI76" i="47"/>
  <c r="AH76" i="47"/>
  <c r="AG76" i="47"/>
  <c r="AF76" i="47"/>
  <c r="AE76" i="47"/>
  <c r="AD76" i="47"/>
  <c r="AC76" i="47"/>
  <c r="AB76" i="47"/>
  <c r="AA76" i="47"/>
  <c r="Z76" i="47"/>
  <c r="Y76" i="47"/>
  <c r="W76" i="47"/>
  <c r="V76" i="47"/>
  <c r="U76" i="47"/>
  <c r="T76" i="47"/>
  <c r="S76" i="47"/>
  <c r="R76" i="47"/>
  <c r="Q76" i="47"/>
  <c r="P76" i="47"/>
  <c r="O76" i="47"/>
  <c r="N76" i="47"/>
  <c r="M76" i="47"/>
  <c r="L76" i="47"/>
  <c r="K76" i="47"/>
  <c r="J76" i="47"/>
  <c r="I76" i="47"/>
  <c r="H76" i="47"/>
  <c r="G76" i="47"/>
  <c r="F76" i="47"/>
  <c r="E76" i="47"/>
  <c r="D76" i="46"/>
  <c r="BM91" i="46"/>
  <c r="BL91" i="46"/>
  <c r="BK91" i="46"/>
  <c r="BJ91" i="46"/>
  <c r="BI91" i="46"/>
  <c r="BH91" i="46"/>
  <c r="BG91" i="46"/>
  <c r="BF91" i="46"/>
  <c r="BE91" i="46"/>
  <c r="BD91" i="46"/>
  <c r="BC91" i="46"/>
  <c r="BB91" i="46"/>
  <c r="BA91" i="46"/>
  <c r="AZ91" i="46"/>
  <c r="AY91" i="46"/>
  <c r="AX91" i="46"/>
  <c r="AW91" i="46"/>
  <c r="AV91" i="46"/>
  <c r="AU91" i="46"/>
  <c r="AT91" i="46"/>
  <c r="AR91" i="46"/>
  <c r="AQ91" i="46"/>
  <c r="AP91" i="46"/>
  <c r="AO91" i="46"/>
  <c r="AN91" i="46"/>
  <c r="AM91" i="46"/>
  <c r="AL91" i="46"/>
  <c r="AK91" i="46"/>
  <c r="AJ91" i="46"/>
  <c r="AI91" i="46"/>
  <c r="AH91" i="46"/>
  <c r="AG91" i="46"/>
  <c r="AF91" i="46"/>
  <c r="AE91" i="46"/>
  <c r="AD91" i="46"/>
  <c r="AC91" i="46"/>
  <c r="AB91" i="46"/>
  <c r="AA91" i="46"/>
  <c r="Z91" i="46"/>
  <c r="Y91" i="46"/>
  <c r="W91" i="46"/>
  <c r="V91" i="46"/>
  <c r="U91" i="46"/>
  <c r="T91" i="46"/>
  <c r="S91" i="46"/>
  <c r="R91" i="46"/>
  <c r="Q91" i="46"/>
  <c r="P91" i="46"/>
  <c r="O91" i="46"/>
  <c r="N91" i="46"/>
  <c r="M91" i="46"/>
  <c r="L91" i="46"/>
  <c r="K91" i="46"/>
  <c r="J91" i="46"/>
  <c r="I91" i="46"/>
  <c r="H91" i="46"/>
  <c r="G91" i="46"/>
  <c r="F91" i="46"/>
  <c r="E91" i="46"/>
  <c r="D91" i="46"/>
  <c r="BM90" i="46"/>
  <c r="BL90" i="46"/>
  <c r="BK90" i="46"/>
  <c r="BJ90" i="46"/>
  <c r="BI90" i="46"/>
  <c r="BH90" i="46"/>
  <c r="BG90" i="46"/>
  <c r="BF90" i="46"/>
  <c r="BE90" i="46"/>
  <c r="BD90" i="46"/>
  <c r="BC90" i="46"/>
  <c r="BB90" i="46"/>
  <c r="BA90" i="46"/>
  <c r="AZ90" i="46"/>
  <c r="AY90" i="46"/>
  <c r="AX90" i="46"/>
  <c r="AW90" i="46"/>
  <c r="AV90" i="46"/>
  <c r="AU90" i="46"/>
  <c r="AT90" i="46"/>
  <c r="AR90" i="46"/>
  <c r="AQ90" i="46"/>
  <c r="AP90" i="46"/>
  <c r="AO90" i="46"/>
  <c r="AN90" i="46"/>
  <c r="AM90" i="46"/>
  <c r="AL90" i="46"/>
  <c r="AK90" i="46"/>
  <c r="AJ90" i="46"/>
  <c r="AI90" i="46"/>
  <c r="AH90" i="46"/>
  <c r="AG90" i="46"/>
  <c r="AF90" i="46"/>
  <c r="AE90" i="46"/>
  <c r="AD90" i="46"/>
  <c r="AC90" i="46"/>
  <c r="AB90" i="46"/>
  <c r="AA90" i="46"/>
  <c r="Z90" i="46"/>
  <c r="Y90" i="46"/>
  <c r="W90" i="46"/>
  <c r="V90" i="46"/>
  <c r="U90" i="46"/>
  <c r="T90" i="46"/>
  <c r="S90" i="46"/>
  <c r="R90" i="46"/>
  <c r="Q90" i="46"/>
  <c r="P90" i="46"/>
  <c r="O90" i="46"/>
  <c r="N90" i="46"/>
  <c r="M90" i="46"/>
  <c r="L90" i="46"/>
  <c r="K90" i="46"/>
  <c r="J90" i="46"/>
  <c r="I90" i="46"/>
  <c r="H90" i="46"/>
  <c r="G90" i="46"/>
  <c r="F90" i="46"/>
  <c r="E90" i="46"/>
  <c r="D90" i="46"/>
  <c r="BM89" i="46"/>
  <c r="BL89" i="46"/>
  <c r="BK89" i="46"/>
  <c r="BJ89" i="46"/>
  <c r="BI89" i="46"/>
  <c r="BH89" i="46"/>
  <c r="BG89" i="46"/>
  <c r="BF89" i="46"/>
  <c r="BE89" i="46"/>
  <c r="BD89" i="46"/>
  <c r="BC89" i="46"/>
  <c r="BB89" i="46"/>
  <c r="BA89" i="46"/>
  <c r="AZ89" i="46"/>
  <c r="AY89" i="46"/>
  <c r="AX89" i="46"/>
  <c r="AW89" i="46"/>
  <c r="AV89" i="46"/>
  <c r="AU89" i="46"/>
  <c r="AT89" i="46"/>
  <c r="AR89" i="46"/>
  <c r="AQ89" i="46"/>
  <c r="AP89" i="46"/>
  <c r="AO89" i="46"/>
  <c r="AN89" i="46"/>
  <c r="AM89" i="46"/>
  <c r="AL89" i="46"/>
  <c r="AK89" i="46"/>
  <c r="AJ89" i="46"/>
  <c r="AI89" i="46"/>
  <c r="AH89" i="46"/>
  <c r="AG89" i="46"/>
  <c r="AF89" i="46"/>
  <c r="AE89" i="46"/>
  <c r="AD89" i="46"/>
  <c r="AC89" i="46"/>
  <c r="AB89" i="46"/>
  <c r="AA89" i="46"/>
  <c r="Z89" i="46"/>
  <c r="Y89" i="46"/>
  <c r="W89" i="46"/>
  <c r="V89" i="46"/>
  <c r="U89" i="46"/>
  <c r="T89" i="46"/>
  <c r="S89" i="46"/>
  <c r="R89" i="46"/>
  <c r="Q89" i="46"/>
  <c r="P89" i="46"/>
  <c r="O89" i="46"/>
  <c r="N89" i="46"/>
  <c r="M89" i="46"/>
  <c r="L89" i="46"/>
  <c r="K89" i="46"/>
  <c r="J89" i="46"/>
  <c r="I89" i="46"/>
  <c r="H89" i="46"/>
  <c r="G89" i="46"/>
  <c r="F89" i="46"/>
  <c r="E89" i="46"/>
  <c r="D89" i="46"/>
  <c r="BM88" i="46"/>
  <c r="BL88" i="46"/>
  <c r="BK88" i="46"/>
  <c r="BJ88" i="46"/>
  <c r="BI88" i="46"/>
  <c r="BH88" i="46"/>
  <c r="BG88" i="46"/>
  <c r="BF88" i="46"/>
  <c r="BE88" i="46"/>
  <c r="BD88" i="46"/>
  <c r="BC88" i="46"/>
  <c r="BB88" i="46"/>
  <c r="BA88" i="46"/>
  <c r="AZ88" i="46"/>
  <c r="AY88" i="46"/>
  <c r="AX88" i="46"/>
  <c r="AW88" i="46"/>
  <c r="AV88" i="46"/>
  <c r="AU88" i="46"/>
  <c r="AT88" i="46"/>
  <c r="AR88" i="46"/>
  <c r="AQ88" i="46"/>
  <c r="AP88" i="46"/>
  <c r="AO88" i="46"/>
  <c r="AN88" i="46"/>
  <c r="AM88" i="46"/>
  <c r="AL88" i="46"/>
  <c r="AK88" i="46"/>
  <c r="AJ88" i="46"/>
  <c r="AI88" i="46"/>
  <c r="AH88" i="46"/>
  <c r="AG88" i="46"/>
  <c r="AF88" i="46"/>
  <c r="AE88" i="46"/>
  <c r="AD88" i="46"/>
  <c r="AC88" i="46"/>
  <c r="AB88" i="46"/>
  <c r="AA88" i="46"/>
  <c r="Z88" i="46"/>
  <c r="Y88" i="46"/>
  <c r="W88" i="46"/>
  <c r="V88" i="46"/>
  <c r="U88" i="46"/>
  <c r="T88" i="46"/>
  <c r="S88" i="46"/>
  <c r="R88" i="46"/>
  <c r="Q88" i="46"/>
  <c r="P88" i="46"/>
  <c r="O88" i="46"/>
  <c r="N88" i="46"/>
  <c r="M88" i="46"/>
  <c r="L88" i="46"/>
  <c r="K88" i="46"/>
  <c r="J88" i="46"/>
  <c r="I88" i="46"/>
  <c r="H88" i="46"/>
  <c r="G88" i="46"/>
  <c r="F88" i="46"/>
  <c r="E88" i="46"/>
  <c r="D88" i="46"/>
  <c r="BM87" i="46"/>
  <c r="BL87" i="46"/>
  <c r="BK87" i="46"/>
  <c r="BJ87" i="46"/>
  <c r="BI87" i="46"/>
  <c r="BH87" i="46"/>
  <c r="BG87" i="46"/>
  <c r="BF87" i="46"/>
  <c r="BE87" i="46"/>
  <c r="BD87" i="46"/>
  <c r="BC87" i="46"/>
  <c r="BB87" i="46"/>
  <c r="BA87" i="46"/>
  <c r="AZ87" i="46"/>
  <c r="AY87" i="46"/>
  <c r="AX87" i="46"/>
  <c r="AW87" i="46"/>
  <c r="AV87" i="46"/>
  <c r="AU87" i="46"/>
  <c r="AT87" i="46"/>
  <c r="AR87" i="46"/>
  <c r="AQ87" i="46"/>
  <c r="AP87" i="46"/>
  <c r="AO87" i="46"/>
  <c r="AN87" i="46"/>
  <c r="AM87" i="46"/>
  <c r="AL87" i="46"/>
  <c r="AK87" i="46"/>
  <c r="AJ87" i="46"/>
  <c r="AI87" i="46"/>
  <c r="AH87" i="46"/>
  <c r="AG87" i="46"/>
  <c r="AF87" i="46"/>
  <c r="AE87" i="46"/>
  <c r="AD87" i="46"/>
  <c r="AC87" i="46"/>
  <c r="AB87" i="46"/>
  <c r="AA87" i="46"/>
  <c r="Z87" i="46"/>
  <c r="Y87" i="46"/>
  <c r="W87" i="46"/>
  <c r="V87" i="46"/>
  <c r="U87" i="46"/>
  <c r="T87" i="46"/>
  <c r="S87" i="46"/>
  <c r="R87" i="46"/>
  <c r="Q87" i="46"/>
  <c r="P87" i="46"/>
  <c r="O87" i="46"/>
  <c r="N87" i="46"/>
  <c r="M87" i="46"/>
  <c r="L87" i="46"/>
  <c r="K87" i="46"/>
  <c r="J87" i="46"/>
  <c r="I87" i="46"/>
  <c r="H87" i="46"/>
  <c r="G87" i="46"/>
  <c r="F87" i="46"/>
  <c r="E87" i="46"/>
  <c r="D87" i="46"/>
  <c r="BM86" i="46"/>
  <c r="BL86" i="46"/>
  <c r="BK86" i="46"/>
  <c r="BJ86" i="46"/>
  <c r="BI86" i="46"/>
  <c r="BH86" i="46"/>
  <c r="BG86" i="46"/>
  <c r="BF86" i="46"/>
  <c r="BE86" i="46"/>
  <c r="BD86" i="46"/>
  <c r="BC86" i="46"/>
  <c r="BB86" i="46"/>
  <c r="BA86" i="46"/>
  <c r="AZ86" i="46"/>
  <c r="AY86" i="46"/>
  <c r="AX86" i="46"/>
  <c r="AW86" i="46"/>
  <c r="AV86" i="46"/>
  <c r="AU86" i="46"/>
  <c r="AT86" i="46"/>
  <c r="AR86" i="46"/>
  <c r="AQ86" i="46"/>
  <c r="AP86" i="46"/>
  <c r="AO86" i="46"/>
  <c r="AN86" i="46"/>
  <c r="AM86" i="46"/>
  <c r="AL86" i="46"/>
  <c r="AK86" i="46"/>
  <c r="AJ86" i="46"/>
  <c r="AI86" i="46"/>
  <c r="AH86" i="46"/>
  <c r="AG86" i="46"/>
  <c r="AF86" i="46"/>
  <c r="AE86" i="46"/>
  <c r="AD86" i="46"/>
  <c r="AC86" i="46"/>
  <c r="AB86" i="46"/>
  <c r="AA86" i="46"/>
  <c r="Z86" i="46"/>
  <c r="Y86" i="46"/>
  <c r="W86" i="46"/>
  <c r="V86" i="46"/>
  <c r="U86" i="46"/>
  <c r="T86" i="46"/>
  <c r="S86" i="46"/>
  <c r="R86" i="46"/>
  <c r="Q86" i="46"/>
  <c r="P86" i="46"/>
  <c r="O86" i="46"/>
  <c r="N86" i="46"/>
  <c r="M86" i="46"/>
  <c r="L86" i="46"/>
  <c r="K86" i="46"/>
  <c r="J86" i="46"/>
  <c r="I86" i="46"/>
  <c r="H86" i="46"/>
  <c r="G86" i="46"/>
  <c r="F86" i="46"/>
  <c r="E86" i="46"/>
  <c r="D86" i="46"/>
  <c r="BM85" i="46"/>
  <c r="BL85" i="46"/>
  <c r="BK85" i="46"/>
  <c r="BJ85" i="46"/>
  <c r="BI85" i="46"/>
  <c r="BH85" i="46"/>
  <c r="BG85" i="46"/>
  <c r="BF85" i="46"/>
  <c r="BE85" i="46"/>
  <c r="BD85" i="46"/>
  <c r="BC85" i="46"/>
  <c r="BB85" i="46"/>
  <c r="BA85" i="46"/>
  <c r="AZ85" i="46"/>
  <c r="AY85" i="46"/>
  <c r="AX85" i="46"/>
  <c r="AW85" i="46"/>
  <c r="AV85" i="46"/>
  <c r="AU85" i="46"/>
  <c r="AT85" i="46"/>
  <c r="AR85" i="46"/>
  <c r="AQ85" i="46"/>
  <c r="AP85" i="46"/>
  <c r="AO85" i="46"/>
  <c r="AN85" i="46"/>
  <c r="AM85" i="46"/>
  <c r="AL85" i="46"/>
  <c r="AK85" i="46"/>
  <c r="AJ85" i="46"/>
  <c r="AI85" i="46"/>
  <c r="AH85" i="46"/>
  <c r="AG85" i="46"/>
  <c r="AF85" i="46"/>
  <c r="AE85" i="46"/>
  <c r="AD85" i="46"/>
  <c r="AC85" i="46"/>
  <c r="AB85" i="46"/>
  <c r="AA85" i="46"/>
  <c r="Z85" i="46"/>
  <c r="Y85" i="46"/>
  <c r="W85" i="46"/>
  <c r="V85" i="46"/>
  <c r="U85" i="46"/>
  <c r="T85" i="46"/>
  <c r="S85" i="46"/>
  <c r="R85" i="46"/>
  <c r="Q85" i="46"/>
  <c r="P85" i="46"/>
  <c r="O85" i="46"/>
  <c r="N85" i="46"/>
  <c r="M85" i="46"/>
  <c r="L85" i="46"/>
  <c r="K85" i="46"/>
  <c r="J85" i="46"/>
  <c r="I85" i="46"/>
  <c r="H85" i="46"/>
  <c r="G85" i="46"/>
  <c r="F85" i="46"/>
  <c r="E85" i="46"/>
  <c r="D85" i="46"/>
  <c r="BM84" i="46"/>
  <c r="BL84" i="46"/>
  <c r="BK84" i="46"/>
  <c r="BJ84" i="46"/>
  <c r="BI84" i="46"/>
  <c r="BH84" i="46"/>
  <c r="BG84" i="46"/>
  <c r="BF84" i="46"/>
  <c r="BE84" i="46"/>
  <c r="BD84" i="46"/>
  <c r="BC84" i="46"/>
  <c r="BB84" i="46"/>
  <c r="BA84" i="46"/>
  <c r="AZ84" i="46"/>
  <c r="AY84" i="46"/>
  <c r="AX84" i="46"/>
  <c r="AW84" i="46"/>
  <c r="AV84" i="46"/>
  <c r="AU84" i="46"/>
  <c r="AT84" i="46"/>
  <c r="AR84" i="46"/>
  <c r="AQ84" i="46"/>
  <c r="AP84" i="46"/>
  <c r="AO84" i="46"/>
  <c r="AN84" i="46"/>
  <c r="AM84" i="46"/>
  <c r="AL84" i="46"/>
  <c r="AK84" i="46"/>
  <c r="AJ84" i="46"/>
  <c r="AI84" i="46"/>
  <c r="AH84" i="46"/>
  <c r="AG84" i="46"/>
  <c r="AF84" i="46"/>
  <c r="AE84" i="46"/>
  <c r="AD84" i="46"/>
  <c r="AC84" i="46"/>
  <c r="AB84" i="46"/>
  <c r="AA84" i="46"/>
  <c r="Z84" i="46"/>
  <c r="Y84" i="46"/>
  <c r="W84" i="46"/>
  <c r="V84" i="46"/>
  <c r="U84" i="46"/>
  <c r="T84" i="46"/>
  <c r="S84" i="46"/>
  <c r="R84" i="46"/>
  <c r="Q84" i="46"/>
  <c r="P84" i="46"/>
  <c r="O84" i="46"/>
  <c r="N84" i="46"/>
  <c r="M84" i="46"/>
  <c r="L84" i="46"/>
  <c r="K84" i="46"/>
  <c r="J84" i="46"/>
  <c r="I84" i="46"/>
  <c r="H84" i="46"/>
  <c r="G84" i="46"/>
  <c r="F84" i="46"/>
  <c r="E84" i="46"/>
  <c r="D84" i="46"/>
  <c r="BM83" i="46"/>
  <c r="BL83" i="46"/>
  <c r="BK83" i="46"/>
  <c r="BJ83" i="46"/>
  <c r="BI83" i="46"/>
  <c r="BH83" i="46"/>
  <c r="BG83" i="46"/>
  <c r="BF83" i="46"/>
  <c r="BE83" i="46"/>
  <c r="BD83" i="46"/>
  <c r="BC83" i="46"/>
  <c r="BB83" i="46"/>
  <c r="BA83" i="46"/>
  <c r="AZ83" i="46"/>
  <c r="AY83" i="46"/>
  <c r="AX83" i="46"/>
  <c r="AW83" i="46"/>
  <c r="AV83" i="46"/>
  <c r="AU83" i="46"/>
  <c r="AT83" i="46"/>
  <c r="AR83" i="46"/>
  <c r="AQ83" i="46"/>
  <c r="AP83" i="46"/>
  <c r="AO83" i="46"/>
  <c r="AN83" i="46"/>
  <c r="AM83" i="46"/>
  <c r="AL83" i="46"/>
  <c r="AK83" i="46"/>
  <c r="AJ83" i="46"/>
  <c r="AI83" i="46"/>
  <c r="AH83" i="46"/>
  <c r="AG83" i="46"/>
  <c r="AF83" i="46"/>
  <c r="AE83" i="46"/>
  <c r="AD83" i="46"/>
  <c r="AC83" i="46"/>
  <c r="AB83" i="46"/>
  <c r="AA83" i="46"/>
  <c r="Z83" i="46"/>
  <c r="Y83" i="46"/>
  <c r="W83" i="46"/>
  <c r="V83" i="46"/>
  <c r="U83" i="46"/>
  <c r="T83" i="46"/>
  <c r="S83" i="46"/>
  <c r="R83" i="46"/>
  <c r="Q83" i="46"/>
  <c r="P83" i="46"/>
  <c r="O83" i="46"/>
  <c r="N83" i="46"/>
  <c r="M83" i="46"/>
  <c r="L83" i="46"/>
  <c r="K83" i="46"/>
  <c r="J83" i="46"/>
  <c r="I83" i="46"/>
  <c r="H83" i="46"/>
  <c r="G83" i="46"/>
  <c r="F83" i="46"/>
  <c r="E83" i="46"/>
  <c r="D83" i="46"/>
  <c r="BM82" i="46"/>
  <c r="BL82" i="46"/>
  <c r="BK82" i="46"/>
  <c r="BJ82" i="46"/>
  <c r="BI82" i="46"/>
  <c r="BH82" i="46"/>
  <c r="BG82" i="46"/>
  <c r="BF82" i="46"/>
  <c r="BE82" i="46"/>
  <c r="BD82" i="46"/>
  <c r="BC82" i="46"/>
  <c r="BB82" i="46"/>
  <c r="BA82" i="46"/>
  <c r="AZ82" i="46"/>
  <c r="AY82" i="46"/>
  <c r="AX82" i="46"/>
  <c r="AW82" i="46"/>
  <c r="AV82" i="46"/>
  <c r="AU82" i="46"/>
  <c r="AT82" i="46"/>
  <c r="AR82" i="46"/>
  <c r="AQ82" i="46"/>
  <c r="AP82" i="46"/>
  <c r="AO82" i="46"/>
  <c r="AN82" i="46"/>
  <c r="AM82" i="46"/>
  <c r="AL82" i="46"/>
  <c r="AK82" i="46"/>
  <c r="AJ82" i="46"/>
  <c r="AI82" i="46"/>
  <c r="AH82" i="46"/>
  <c r="AG82" i="46"/>
  <c r="AF82" i="46"/>
  <c r="AE82" i="46"/>
  <c r="AD82" i="46"/>
  <c r="AC82" i="46"/>
  <c r="AB82" i="46"/>
  <c r="AA82" i="46"/>
  <c r="Z82" i="46"/>
  <c r="Y82" i="46"/>
  <c r="W82" i="46"/>
  <c r="V82" i="46"/>
  <c r="U82" i="46"/>
  <c r="T82" i="46"/>
  <c r="S82" i="46"/>
  <c r="R82" i="46"/>
  <c r="Q82" i="46"/>
  <c r="P82" i="46"/>
  <c r="O82" i="46"/>
  <c r="N82" i="46"/>
  <c r="M82" i="46"/>
  <c r="L82" i="46"/>
  <c r="K82" i="46"/>
  <c r="J82" i="46"/>
  <c r="I82" i="46"/>
  <c r="H82" i="46"/>
  <c r="G82" i="46"/>
  <c r="F82" i="46"/>
  <c r="E82" i="46"/>
  <c r="D82" i="46"/>
  <c r="BM81" i="46"/>
  <c r="BL81" i="46"/>
  <c r="BK81" i="46"/>
  <c r="BJ81" i="46"/>
  <c r="BI81" i="46"/>
  <c r="BH81" i="46"/>
  <c r="BG81" i="46"/>
  <c r="BF81" i="46"/>
  <c r="BE81" i="46"/>
  <c r="BD81" i="46"/>
  <c r="BC81" i="46"/>
  <c r="BB81" i="46"/>
  <c r="BA81" i="46"/>
  <c r="AZ81" i="46"/>
  <c r="AY81" i="46"/>
  <c r="AX81" i="46"/>
  <c r="AW81" i="46"/>
  <c r="AV81" i="46"/>
  <c r="AU81" i="46"/>
  <c r="AT81" i="46"/>
  <c r="AR81" i="46"/>
  <c r="AQ81" i="46"/>
  <c r="AP81" i="46"/>
  <c r="AO81" i="46"/>
  <c r="AN81" i="46"/>
  <c r="AM81" i="46"/>
  <c r="AL81" i="46"/>
  <c r="AK81" i="46"/>
  <c r="AJ81" i="46"/>
  <c r="AI81" i="46"/>
  <c r="AH81" i="46"/>
  <c r="AG81" i="46"/>
  <c r="AF81" i="46"/>
  <c r="AE81" i="46"/>
  <c r="AD81" i="46"/>
  <c r="AC81" i="46"/>
  <c r="AB81" i="46"/>
  <c r="AA81" i="46"/>
  <c r="Z81" i="46"/>
  <c r="Y81" i="46"/>
  <c r="W81" i="46"/>
  <c r="V81" i="46"/>
  <c r="U81" i="46"/>
  <c r="T81" i="46"/>
  <c r="S81" i="46"/>
  <c r="R81" i="46"/>
  <c r="Q81" i="46"/>
  <c r="P81" i="46"/>
  <c r="O81" i="46"/>
  <c r="N81" i="46"/>
  <c r="M81" i="46"/>
  <c r="L81" i="46"/>
  <c r="K81" i="46"/>
  <c r="J81" i="46"/>
  <c r="I81" i="46"/>
  <c r="H81" i="46"/>
  <c r="G81" i="46"/>
  <c r="F81" i="46"/>
  <c r="E81" i="46"/>
  <c r="D81" i="46"/>
  <c r="BM80" i="46"/>
  <c r="BL80" i="46"/>
  <c r="BK80" i="46"/>
  <c r="BJ80" i="46"/>
  <c r="BI80" i="46"/>
  <c r="BH80" i="46"/>
  <c r="BG80" i="46"/>
  <c r="BF80" i="46"/>
  <c r="BE80" i="46"/>
  <c r="BD80" i="46"/>
  <c r="BC80" i="46"/>
  <c r="BB80" i="46"/>
  <c r="BA80" i="46"/>
  <c r="AZ80" i="46"/>
  <c r="AY80" i="46"/>
  <c r="AX80" i="46"/>
  <c r="AW80" i="46"/>
  <c r="AV80" i="46"/>
  <c r="AU80" i="46"/>
  <c r="AT80" i="46"/>
  <c r="AR80" i="46"/>
  <c r="AQ80" i="46"/>
  <c r="AP80" i="46"/>
  <c r="AO80" i="46"/>
  <c r="AN80" i="46"/>
  <c r="AM80" i="46"/>
  <c r="AL80" i="46"/>
  <c r="AK80" i="46"/>
  <c r="AJ80" i="46"/>
  <c r="AI80" i="46"/>
  <c r="AH80" i="46"/>
  <c r="AG80" i="46"/>
  <c r="AF80" i="46"/>
  <c r="AE80" i="46"/>
  <c r="AD80" i="46"/>
  <c r="AC80" i="46"/>
  <c r="AB80" i="46"/>
  <c r="AA80" i="46"/>
  <c r="Z80" i="46"/>
  <c r="Y80" i="46"/>
  <c r="W80" i="46"/>
  <c r="V80" i="46"/>
  <c r="U80" i="46"/>
  <c r="T80" i="46"/>
  <c r="S80" i="46"/>
  <c r="R80" i="46"/>
  <c r="Q80" i="46"/>
  <c r="P80" i="46"/>
  <c r="O80" i="46"/>
  <c r="N80" i="46"/>
  <c r="M80" i="46"/>
  <c r="L80" i="46"/>
  <c r="K80" i="46"/>
  <c r="J80" i="46"/>
  <c r="I80" i="46"/>
  <c r="H80" i="46"/>
  <c r="G80" i="46"/>
  <c r="F80" i="46"/>
  <c r="E80" i="46"/>
  <c r="D80" i="46"/>
  <c r="BM79" i="46"/>
  <c r="BL79" i="46"/>
  <c r="BK79" i="46"/>
  <c r="BJ79" i="46"/>
  <c r="BI79" i="46"/>
  <c r="BH79" i="46"/>
  <c r="BG79" i="46"/>
  <c r="BF79" i="46"/>
  <c r="BE79" i="46"/>
  <c r="BD79" i="46"/>
  <c r="BC79" i="46"/>
  <c r="BB79" i="46"/>
  <c r="BA79" i="46"/>
  <c r="AZ79" i="46"/>
  <c r="AY79" i="46"/>
  <c r="AX79" i="46"/>
  <c r="AW79" i="46"/>
  <c r="AV79" i="46"/>
  <c r="AU79" i="46"/>
  <c r="AT79" i="46"/>
  <c r="AR79" i="46"/>
  <c r="AQ79" i="46"/>
  <c r="AP79" i="46"/>
  <c r="AO79" i="46"/>
  <c r="AN79" i="46"/>
  <c r="AM79" i="46"/>
  <c r="AL79" i="46"/>
  <c r="AK79" i="46"/>
  <c r="AJ79" i="46"/>
  <c r="AI79" i="46"/>
  <c r="AH79" i="46"/>
  <c r="AG79" i="46"/>
  <c r="AF79" i="46"/>
  <c r="AE79" i="46"/>
  <c r="AD79" i="46"/>
  <c r="AC79" i="46"/>
  <c r="AB79" i="46"/>
  <c r="AA79" i="46"/>
  <c r="Z79" i="46"/>
  <c r="Y79" i="46"/>
  <c r="W79" i="46"/>
  <c r="V79" i="46"/>
  <c r="U79" i="46"/>
  <c r="T79" i="46"/>
  <c r="S79" i="46"/>
  <c r="R79" i="46"/>
  <c r="Q79" i="46"/>
  <c r="P79" i="46"/>
  <c r="O79" i="46"/>
  <c r="N79" i="46"/>
  <c r="M79" i="46"/>
  <c r="L79" i="46"/>
  <c r="K79" i="46"/>
  <c r="J79" i="46"/>
  <c r="I79" i="46"/>
  <c r="H79" i="46"/>
  <c r="G79" i="46"/>
  <c r="F79" i="46"/>
  <c r="E79" i="46"/>
  <c r="D79" i="46"/>
  <c r="BM78" i="46"/>
  <c r="BL78" i="46"/>
  <c r="BK78" i="46"/>
  <c r="BJ78" i="46"/>
  <c r="BI78" i="46"/>
  <c r="BH78" i="46"/>
  <c r="BG78" i="46"/>
  <c r="BF78" i="46"/>
  <c r="BE78" i="46"/>
  <c r="BD78" i="46"/>
  <c r="BC78" i="46"/>
  <c r="BB78" i="46"/>
  <c r="BA78" i="46"/>
  <c r="AZ78" i="46"/>
  <c r="AY78" i="46"/>
  <c r="AX78" i="46"/>
  <c r="AW78" i="46"/>
  <c r="AV78" i="46"/>
  <c r="AU78" i="46"/>
  <c r="AT78" i="46"/>
  <c r="AR78" i="46"/>
  <c r="AQ78" i="46"/>
  <c r="AP78" i="46"/>
  <c r="AO78" i="46"/>
  <c r="AN78" i="46"/>
  <c r="AM78" i="46"/>
  <c r="AL78" i="46"/>
  <c r="AK78" i="46"/>
  <c r="AJ78" i="46"/>
  <c r="AI78" i="46"/>
  <c r="AH78" i="46"/>
  <c r="AG78" i="46"/>
  <c r="AF78" i="46"/>
  <c r="AE78" i="46"/>
  <c r="AD78" i="46"/>
  <c r="AC78" i="46"/>
  <c r="AB78" i="46"/>
  <c r="AA78" i="46"/>
  <c r="Z78" i="46"/>
  <c r="Y78" i="46"/>
  <c r="W78" i="46"/>
  <c r="V78" i="46"/>
  <c r="U78" i="46"/>
  <c r="T78" i="46"/>
  <c r="S78" i="46"/>
  <c r="R78" i="46"/>
  <c r="Q78" i="46"/>
  <c r="P78" i="46"/>
  <c r="O78" i="46"/>
  <c r="N78" i="46"/>
  <c r="M78" i="46"/>
  <c r="L78" i="46"/>
  <c r="K78" i="46"/>
  <c r="J78" i="46"/>
  <c r="I78" i="46"/>
  <c r="H78" i="46"/>
  <c r="G78" i="46"/>
  <c r="F78" i="46"/>
  <c r="E78" i="46"/>
  <c r="D78" i="46"/>
  <c r="BM77" i="46"/>
  <c r="BL77" i="46"/>
  <c r="BK77" i="46"/>
  <c r="BJ77" i="46"/>
  <c r="BI77" i="46"/>
  <c r="BH77" i="46"/>
  <c r="BG77" i="46"/>
  <c r="BF77" i="46"/>
  <c r="BE77" i="46"/>
  <c r="BD77" i="46"/>
  <c r="BC77" i="46"/>
  <c r="BB77" i="46"/>
  <c r="BA77" i="46"/>
  <c r="AZ77" i="46"/>
  <c r="AY77" i="46"/>
  <c r="AX77" i="46"/>
  <c r="AW77" i="46"/>
  <c r="AV77" i="46"/>
  <c r="AU77" i="46"/>
  <c r="AT77" i="46"/>
  <c r="AR77" i="46"/>
  <c r="AQ77" i="46"/>
  <c r="AP77" i="46"/>
  <c r="AO77" i="46"/>
  <c r="AN77" i="46"/>
  <c r="AM77" i="46"/>
  <c r="AL77" i="46"/>
  <c r="AK77" i="46"/>
  <c r="AJ77" i="46"/>
  <c r="AI77" i="46"/>
  <c r="AH77" i="46"/>
  <c r="AG77" i="46"/>
  <c r="AF77" i="46"/>
  <c r="AE77" i="46"/>
  <c r="AD77" i="46"/>
  <c r="AC77" i="46"/>
  <c r="AB77" i="46"/>
  <c r="AA77" i="46"/>
  <c r="Z77" i="46"/>
  <c r="Y77" i="46"/>
  <c r="W77" i="46"/>
  <c r="V77" i="46"/>
  <c r="U77" i="46"/>
  <c r="T77" i="46"/>
  <c r="S77" i="46"/>
  <c r="R77" i="46"/>
  <c r="Q77" i="46"/>
  <c r="P77" i="46"/>
  <c r="O77" i="46"/>
  <c r="N77" i="46"/>
  <c r="M77" i="46"/>
  <c r="L77" i="46"/>
  <c r="K77" i="46"/>
  <c r="J77" i="46"/>
  <c r="I77" i="46"/>
  <c r="H77" i="46"/>
  <c r="G77" i="46"/>
  <c r="F77" i="46"/>
  <c r="E77" i="46"/>
  <c r="D77" i="46"/>
  <c r="BM76" i="46"/>
  <c r="BL76" i="46"/>
  <c r="BK76" i="46"/>
  <c r="BJ76" i="46"/>
  <c r="BI76" i="46"/>
  <c r="BH76" i="46"/>
  <c r="BG76" i="46"/>
  <c r="BF76" i="46"/>
  <c r="BE76" i="46"/>
  <c r="BD76" i="46"/>
  <c r="BC76" i="46"/>
  <c r="BB76" i="46"/>
  <c r="BA76" i="46"/>
  <c r="AZ76" i="46"/>
  <c r="AY76" i="46"/>
  <c r="AX76" i="46"/>
  <c r="AW76" i="46"/>
  <c r="AV76" i="46"/>
  <c r="AU76" i="46"/>
  <c r="AT76" i="46"/>
  <c r="AR76" i="46"/>
  <c r="AQ76" i="46"/>
  <c r="AP76" i="46"/>
  <c r="AO76" i="46"/>
  <c r="AN76" i="46"/>
  <c r="AM76" i="46"/>
  <c r="AL76" i="46"/>
  <c r="AK76" i="46"/>
  <c r="AJ76" i="46"/>
  <c r="AI76" i="46"/>
  <c r="AH76" i="46"/>
  <c r="AG76" i="46"/>
  <c r="AF76" i="46"/>
  <c r="AE76" i="46"/>
  <c r="AD76" i="46"/>
  <c r="AC76" i="46"/>
  <c r="AB76" i="46"/>
  <c r="AA76" i="46"/>
  <c r="Z76" i="46"/>
  <c r="Y76" i="46"/>
  <c r="W76" i="46"/>
  <c r="V76" i="46"/>
  <c r="U76" i="46"/>
  <c r="T76" i="46"/>
  <c r="S76" i="46"/>
  <c r="R76" i="46"/>
  <c r="Q76" i="46"/>
  <c r="P76" i="46"/>
  <c r="O76" i="46"/>
  <c r="N76" i="46"/>
  <c r="M76" i="46"/>
  <c r="L76" i="46"/>
  <c r="K76" i="46"/>
  <c r="J76" i="46"/>
  <c r="I76" i="46"/>
  <c r="H76" i="46"/>
  <c r="G76" i="46"/>
  <c r="F76" i="46"/>
  <c r="E76" i="46"/>
  <c r="D27" i="101"/>
  <c r="E27" i="101"/>
  <c r="F27" i="101"/>
  <c r="G27" i="101"/>
  <c r="H27" i="101"/>
  <c r="I27" i="101"/>
  <c r="J27" i="101"/>
  <c r="K27" i="101"/>
  <c r="L27" i="101"/>
  <c r="M27" i="101"/>
  <c r="N27" i="101"/>
  <c r="O27" i="101"/>
  <c r="P27" i="101"/>
  <c r="Q27" i="101"/>
  <c r="R27" i="101"/>
  <c r="S27" i="101"/>
  <c r="T27" i="101"/>
  <c r="U27" i="101"/>
  <c r="V27" i="101"/>
  <c r="W27" i="101"/>
  <c r="D28" i="101"/>
  <c r="E28" i="101"/>
  <c r="F28" i="101"/>
  <c r="G28" i="101"/>
  <c r="H28" i="101"/>
  <c r="I28" i="101"/>
  <c r="J28" i="101"/>
  <c r="K28" i="101"/>
  <c r="L28" i="101"/>
  <c r="M28" i="101"/>
  <c r="N28" i="101"/>
  <c r="O28" i="101"/>
  <c r="P28" i="101"/>
  <c r="Q28" i="101"/>
  <c r="R28" i="101"/>
  <c r="S28" i="101"/>
  <c r="T28" i="101"/>
  <c r="U28" i="101"/>
  <c r="V28" i="101"/>
  <c r="W28" i="101"/>
  <c r="D29" i="101"/>
  <c r="E29" i="101"/>
  <c r="F29" i="101"/>
  <c r="G29" i="101"/>
  <c r="H29" i="101"/>
  <c r="I29" i="101"/>
  <c r="J29" i="101"/>
  <c r="K29" i="101"/>
  <c r="L29" i="101"/>
  <c r="M29" i="101"/>
  <c r="N29" i="101"/>
  <c r="O29" i="101"/>
  <c r="P29" i="101"/>
  <c r="Q29" i="101"/>
  <c r="R29" i="101"/>
  <c r="S29" i="101"/>
  <c r="T29" i="101"/>
  <c r="U29" i="101"/>
  <c r="V29" i="101"/>
  <c r="W29" i="101"/>
  <c r="D30" i="101"/>
  <c r="E30" i="101"/>
  <c r="F30" i="101"/>
  <c r="G30" i="101"/>
  <c r="H30" i="101"/>
  <c r="I30" i="101"/>
  <c r="J30" i="101"/>
  <c r="K30" i="101"/>
  <c r="L30" i="101"/>
  <c r="M30" i="101"/>
  <c r="N30" i="101"/>
  <c r="O30" i="101"/>
  <c r="P30" i="101"/>
  <c r="Q30" i="101"/>
  <c r="R30" i="101"/>
  <c r="S30" i="101"/>
  <c r="T30" i="101"/>
  <c r="U30" i="101"/>
  <c r="V30" i="101"/>
  <c r="W30" i="101"/>
  <c r="D31" i="101"/>
  <c r="E31" i="101"/>
  <c r="F31" i="101"/>
  <c r="G31" i="101"/>
  <c r="H31" i="101"/>
  <c r="I31" i="101"/>
  <c r="J31" i="101"/>
  <c r="K31" i="101"/>
  <c r="L31" i="101"/>
  <c r="M31" i="101"/>
  <c r="N31" i="101"/>
  <c r="O31" i="101"/>
  <c r="P31" i="101"/>
  <c r="Q31" i="101"/>
  <c r="R31" i="101"/>
  <c r="S31" i="101"/>
  <c r="T31" i="101"/>
  <c r="U31" i="101"/>
  <c r="V31" i="101"/>
  <c r="W31" i="101"/>
  <c r="D32" i="101"/>
  <c r="E32" i="101"/>
  <c r="F32" i="101"/>
  <c r="G32" i="101"/>
  <c r="H32" i="101"/>
  <c r="I32" i="101"/>
  <c r="J32" i="101"/>
  <c r="K32" i="101"/>
  <c r="L32" i="101"/>
  <c r="M32" i="101"/>
  <c r="N32" i="101"/>
  <c r="O32" i="101"/>
  <c r="P32" i="101"/>
  <c r="Q32" i="101"/>
  <c r="R32" i="101"/>
  <c r="S32" i="101"/>
  <c r="T32" i="101"/>
  <c r="U32" i="101"/>
  <c r="V32" i="101"/>
  <c r="W32" i="101"/>
  <c r="D33" i="101"/>
  <c r="E33" i="101"/>
  <c r="F33" i="101"/>
  <c r="G33" i="101"/>
  <c r="H33" i="101"/>
  <c r="I33" i="101"/>
  <c r="J33" i="101"/>
  <c r="K33" i="101"/>
  <c r="L33" i="101"/>
  <c r="M33" i="101"/>
  <c r="N33" i="101"/>
  <c r="O33" i="101"/>
  <c r="P33" i="101"/>
  <c r="Q33" i="101"/>
  <c r="R33" i="101"/>
  <c r="S33" i="101"/>
  <c r="T33" i="101"/>
  <c r="U33" i="101"/>
  <c r="V33" i="101"/>
  <c r="W33" i="101"/>
  <c r="D34" i="101"/>
  <c r="E34" i="101"/>
  <c r="F34" i="101"/>
  <c r="G34" i="101"/>
  <c r="H34" i="101"/>
  <c r="I34" i="101"/>
  <c r="J34" i="101"/>
  <c r="K34" i="101"/>
  <c r="L34" i="101"/>
  <c r="M34" i="101"/>
  <c r="N34" i="101"/>
  <c r="O34" i="101"/>
  <c r="P34" i="101"/>
  <c r="Q34" i="101"/>
  <c r="R34" i="101"/>
  <c r="S34" i="101"/>
  <c r="T34" i="101"/>
  <c r="U34" i="101"/>
  <c r="V34" i="101"/>
  <c r="W34" i="101"/>
  <c r="D35" i="101"/>
  <c r="E35" i="101"/>
  <c r="F35" i="101"/>
  <c r="G35" i="101"/>
  <c r="H35" i="101"/>
  <c r="I35" i="101"/>
  <c r="J35" i="101"/>
  <c r="K35" i="101"/>
  <c r="L35" i="101"/>
  <c r="M35" i="101"/>
  <c r="N35" i="101"/>
  <c r="O35" i="101"/>
  <c r="P35" i="101"/>
  <c r="Q35" i="101"/>
  <c r="R35" i="101"/>
  <c r="S35" i="101"/>
  <c r="T35" i="101"/>
  <c r="U35" i="101"/>
  <c r="V35" i="101"/>
  <c r="W35" i="101"/>
  <c r="D36" i="101"/>
  <c r="E36" i="101"/>
  <c r="F36" i="101"/>
  <c r="G36" i="101"/>
  <c r="H36" i="101"/>
  <c r="I36" i="101"/>
  <c r="J36" i="101"/>
  <c r="K36" i="101"/>
  <c r="L36" i="101"/>
  <c r="M36" i="101"/>
  <c r="N36" i="101"/>
  <c r="O36" i="101"/>
  <c r="P36" i="101"/>
  <c r="Q36" i="101"/>
  <c r="R36" i="101"/>
  <c r="S36" i="101"/>
  <c r="T36" i="101"/>
  <c r="U36" i="101"/>
  <c r="V36" i="101"/>
  <c r="W36" i="101"/>
  <c r="D37" i="101"/>
  <c r="E37" i="101"/>
  <c r="F37" i="101"/>
  <c r="G37" i="101"/>
  <c r="H37" i="101"/>
  <c r="I37" i="101"/>
  <c r="J37" i="101"/>
  <c r="K37" i="101"/>
  <c r="L37" i="101"/>
  <c r="M37" i="101"/>
  <c r="N37" i="101"/>
  <c r="O37" i="101"/>
  <c r="P37" i="101"/>
  <c r="Q37" i="101"/>
  <c r="R37" i="101"/>
  <c r="S37" i="101"/>
  <c r="T37" i="101"/>
  <c r="U37" i="101"/>
  <c r="V37" i="101"/>
  <c r="W37" i="101"/>
  <c r="D38" i="101"/>
  <c r="E38" i="101"/>
  <c r="F38" i="101"/>
  <c r="G38" i="101"/>
  <c r="H38" i="101"/>
  <c r="I38" i="101"/>
  <c r="J38" i="101"/>
  <c r="K38" i="101"/>
  <c r="L38" i="101"/>
  <c r="M38" i="101"/>
  <c r="N38" i="101"/>
  <c r="O38" i="101"/>
  <c r="P38" i="101"/>
  <c r="Q38" i="101"/>
  <c r="R38" i="101"/>
  <c r="S38" i="101"/>
  <c r="T38" i="101"/>
  <c r="U38" i="101"/>
  <c r="V38" i="101"/>
  <c r="W38" i="101"/>
  <c r="D39" i="101"/>
  <c r="E39" i="101"/>
  <c r="F39" i="101"/>
  <c r="G39" i="101"/>
  <c r="H39" i="101"/>
  <c r="I39" i="101"/>
  <c r="J39" i="101"/>
  <c r="K39" i="101"/>
  <c r="L39" i="101"/>
  <c r="M39" i="101"/>
  <c r="N39" i="101"/>
  <c r="O39" i="101"/>
  <c r="P39" i="101"/>
  <c r="Q39" i="101"/>
  <c r="R39" i="101"/>
  <c r="S39" i="101"/>
  <c r="T39" i="101"/>
  <c r="U39" i="101"/>
  <c r="V39" i="101"/>
  <c r="W39" i="101"/>
  <c r="D40" i="101"/>
  <c r="E40" i="101"/>
  <c r="F40" i="101"/>
  <c r="G40" i="101"/>
  <c r="H40" i="101"/>
  <c r="I40" i="101"/>
  <c r="J40" i="101"/>
  <c r="K40" i="101"/>
  <c r="L40" i="101"/>
  <c r="M40" i="101"/>
  <c r="N40" i="101"/>
  <c r="O40" i="101"/>
  <c r="P40" i="101"/>
  <c r="Q40" i="101"/>
  <c r="R40" i="101"/>
  <c r="S40" i="101"/>
  <c r="T40" i="101"/>
  <c r="U40" i="101"/>
  <c r="V40" i="101"/>
  <c r="W40" i="101"/>
  <c r="D41" i="101"/>
  <c r="E41" i="101"/>
  <c r="F41" i="101"/>
  <c r="G41" i="101"/>
  <c r="H41" i="101"/>
  <c r="I41" i="101"/>
  <c r="J41" i="101"/>
  <c r="K41" i="101"/>
  <c r="L41" i="101"/>
  <c r="M41" i="101"/>
  <c r="N41" i="101"/>
  <c r="O41" i="101"/>
  <c r="P41" i="101"/>
  <c r="Q41" i="101"/>
  <c r="R41" i="101"/>
  <c r="S41" i="101"/>
  <c r="T41" i="101"/>
  <c r="U41" i="101"/>
  <c r="V41" i="101"/>
  <c r="W41" i="101"/>
  <c r="E26" i="101"/>
  <c r="F26" i="101"/>
  <c r="G26" i="101"/>
  <c r="H26" i="101"/>
  <c r="I26" i="101"/>
  <c r="J26" i="101"/>
  <c r="K26" i="101"/>
  <c r="L26" i="101"/>
  <c r="M26" i="101"/>
  <c r="N26" i="101"/>
  <c r="O26" i="101"/>
  <c r="P26" i="101"/>
  <c r="Q26" i="101"/>
  <c r="R26" i="101"/>
  <c r="S26" i="101"/>
  <c r="T26" i="101"/>
  <c r="U26" i="101"/>
  <c r="V26" i="101"/>
  <c r="W26" i="101"/>
  <c r="D26" i="101"/>
  <c r="E6" i="101"/>
  <c r="F6" i="101"/>
  <c r="G6" i="101"/>
  <c r="H6" i="101"/>
  <c r="I6" i="101"/>
  <c r="J6" i="101"/>
  <c r="K6" i="101"/>
  <c r="L6" i="101"/>
  <c r="M6" i="101"/>
  <c r="N6" i="101"/>
  <c r="O6" i="101"/>
  <c r="P6" i="101"/>
  <c r="Q6" i="101"/>
  <c r="R6" i="101"/>
  <c r="S6" i="101"/>
  <c r="T6" i="101"/>
  <c r="T22" i="101" s="1"/>
  <c r="U6" i="101"/>
  <c r="V6" i="101"/>
  <c r="W6" i="101"/>
  <c r="E7" i="101"/>
  <c r="F7" i="101"/>
  <c r="G7" i="101"/>
  <c r="H7" i="101"/>
  <c r="I7" i="101"/>
  <c r="J7" i="101"/>
  <c r="K7" i="101"/>
  <c r="L7" i="101"/>
  <c r="M7" i="101"/>
  <c r="N7" i="101"/>
  <c r="O7" i="101"/>
  <c r="P7" i="101"/>
  <c r="Q7" i="101"/>
  <c r="Q22" i="101" s="1"/>
  <c r="R7" i="101"/>
  <c r="S7" i="101"/>
  <c r="T7" i="101"/>
  <c r="U7" i="101"/>
  <c r="V7" i="101"/>
  <c r="W7" i="101"/>
  <c r="E8" i="101"/>
  <c r="F8" i="101"/>
  <c r="G8" i="101"/>
  <c r="H8" i="101"/>
  <c r="I8" i="101"/>
  <c r="J8" i="101"/>
  <c r="K8" i="101"/>
  <c r="L8" i="101"/>
  <c r="M8" i="101"/>
  <c r="N8" i="101"/>
  <c r="O8" i="101"/>
  <c r="P8" i="101"/>
  <c r="Q8" i="101"/>
  <c r="R8" i="101"/>
  <c r="S8" i="101"/>
  <c r="T8" i="101"/>
  <c r="U8" i="101"/>
  <c r="V8" i="101"/>
  <c r="W8" i="101"/>
  <c r="E9" i="101"/>
  <c r="F9" i="101"/>
  <c r="G9" i="101"/>
  <c r="H9" i="101"/>
  <c r="I9" i="101"/>
  <c r="J9" i="101"/>
  <c r="K9" i="101"/>
  <c r="K22" i="101" s="1"/>
  <c r="L9" i="101"/>
  <c r="M9" i="101"/>
  <c r="N9" i="101"/>
  <c r="O9" i="101"/>
  <c r="P9" i="101"/>
  <c r="Q9" i="101"/>
  <c r="R9" i="101"/>
  <c r="S9" i="101"/>
  <c r="T9" i="101"/>
  <c r="U9" i="101"/>
  <c r="V9" i="101"/>
  <c r="W9" i="101"/>
  <c r="E10" i="101"/>
  <c r="F10" i="101"/>
  <c r="G10" i="101"/>
  <c r="H10" i="101"/>
  <c r="I10" i="101"/>
  <c r="J10" i="101"/>
  <c r="K10" i="101"/>
  <c r="L10" i="101"/>
  <c r="M10" i="101"/>
  <c r="N10" i="101"/>
  <c r="O10" i="101"/>
  <c r="P10" i="101"/>
  <c r="Q10" i="101"/>
  <c r="R10" i="101"/>
  <c r="S10" i="101"/>
  <c r="T10" i="101"/>
  <c r="U10" i="101"/>
  <c r="V10" i="101"/>
  <c r="W10" i="101"/>
  <c r="E11" i="101"/>
  <c r="E22" i="101" s="1"/>
  <c r="F11" i="101"/>
  <c r="G11" i="101"/>
  <c r="H11" i="101"/>
  <c r="I11" i="101"/>
  <c r="J11" i="101"/>
  <c r="K11" i="101"/>
  <c r="L11" i="101"/>
  <c r="M11" i="101"/>
  <c r="N11" i="101"/>
  <c r="O11" i="101"/>
  <c r="P11" i="101"/>
  <c r="Q11" i="101"/>
  <c r="R11" i="101"/>
  <c r="S11" i="101"/>
  <c r="T11" i="101"/>
  <c r="U11" i="101"/>
  <c r="U22" i="101" s="1"/>
  <c r="V11" i="101"/>
  <c r="W11" i="101"/>
  <c r="E12" i="101"/>
  <c r="F12" i="101"/>
  <c r="G12" i="101"/>
  <c r="H12" i="101"/>
  <c r="I12" i="101"/>
  <c r="J12" i="101"/>
  <c r="K12" i="101"/>
  <c r="L12" i="101"/>
  <c r="M12" i="101"/>
  <c r="N12" i="101"/>
  <c r="O12" i="101"/>
  <c r="P12" i="101"/>
  <c r="Q12" i="101"/>
  <c r="R12" i="101"/>
  <c r="S12" i="101"/>
  <c r="T12" i="101"/>
  <c r="U12" i="101"/>
  <c r="V12" i="101"/>
  <c r="W12" i="101"/>
  <c r="E13" i="101"/>
  <c r="F13" i="101"/>
  <c r="G13" i="101"/>
  <c r="H13" i="101"/>
  <c r="I13" i="101"/>
  <c r="J13" i="101"/>
  <c r="K13" i="101"/>
  <c r="L13" i="101"/>
  <c r="M13" i="101"/>
  <c r="N13" i="101"/>
  <c r="O13" i="101"/>
  <c r="O22" i="101" s="1"/>
  <c r="P13" i="101"/>
  <c r="Q13" i="101"/>
  <c r="R13" i="101"/>
  <c r="S13" i="101"/>
  <c r="T13" i="101"/>
  <c r="U13" i="101"/>
  <c r="V13" i="101"/>
  <c r="W13" i="101"/>
  <c r="E14" i="101"/>
  <c r="F14" i="101"/>
  <c r="G14" i="101"/>
  <c r="H14" i="101"/>
  <c r="I14" i="101"/>
  <c r="J14" i="101"/>
  <c r="K14" i="101"/>
  <c r="L14" i="101"/>
  <c r="M14" i="101"/>
  <c r="N14" i="101"/>
  <c r="O14" i="101"/>
  <c r="P14" i="101"/>
  <c r="Q14" i="101"/>
  <c r="R14" i="101"/>
  <c r="S14" i="101"/>
  <c r="T14" i="101"/>
  <c r="U14" i="101"/>
  <c r="V14" i="101"/>
  <c r="W14" i="101"/>
  <c r="E15" i="101"/>
  <c r="F15" i="101"/>
  <c r="G15" i="101"/>
  <c r="H15" i="101"/>
  <c r="I15" i="101"/>
  <c r="J15" i="101"/>
  <c r="K15" i="101"/>
  <c r="L15" i="101"/>
  <c r="M15" i="101"/>
  <c r="N15" i="101"/>
  <c r="O15" i="101"/>
  <c r="P15" i="101"/>
  <c r="Q15" i="101"/>
  <c r="R15" i="101"/>
  <c r="S15" i="101"/>
  <c r="T15" i="101"/>
  <c r="U15" i="101"/>
  <c r="V15" i="101"/>
  <c r="W15" i="101"/>
  <c r="E16" i="101"/>
  <c r="F16" i="101"/>
  <c r="G16" i="101"/>
  <c r="H16" i="101"/>
  <c r="I16" i="101"/>
  <c r="J16" i="101"/>
  <c r="K16" i="101"/>
  <c r="L16" i="101"/>
  <c r="M16" i="101"/>
  <c r="N16" i="101"/>
  <c r="O16" i="101"/>
  <c r="P16" i="101"/>
  <c r="Q16" i="101"/>
  <c r="R16" i="101"/>
  <c r="S16" i="101"/>
  <c r="T16" i="101"/>
  <c r="U16" i="101"/>
  <c r="V16" i="101"/>
  <c r="W16" i="101"/>
  <c r="E17" i="101"/>
  <c r="F17" i="101"/>
  <c r="G17" i="101"/>
  <c r="H17" i="101"/>
  <c r="I17" i="101"/>
  <c r="J17" i="101"/>
  <c r="K17" i="101"/>
  <c r="L17" i="101"/>
  <c r="M17" i="101"/>
  <c r="N17" i="101"/>
  <c r="O17" i="101"/>
  <c r="P17" i="101"/>
  <c r="Q17" i="101"/>
  <c r="R17" i="101"/>
  <c r="S17" i="101"/>
  <c r="S22" i="101" s="1"/>
  <c r="T17" i="101"/>
  <c r="U17" i="101"/>
  <c r="V17" i="101"/>
  <c r="W17" i="101"/>
  <c r="E18" i="101"/>
  <c r="F18" i="101"/>
  <c r="G18" i="101"/>
  <c r="H18" i="101"/>
  <c r="I18" i="101"/>
  <c r="J18" i="101"/>
  <c r="K18" i="101"/>
  <c r="L18" i="101"/>
  <c r="M18" i="101"/>
  <c r="N18" i="101"/>
  <c r="O18" i="101"/>
  <c r="P18" i="101"/>
  <c r="Q18" i="101"/>
  <c r="R18" i="101"/>
  <c r="S18" i="101"/>
  <c r="T18" i="101"/>
  <c r="U18" i="101"/>
  <c r="V18" i="101"/>
  <c r="W18" i="101"/>
  <c r="E19" i="101"/>
  <c r="F19" i="101"/>
  <c r="G19" i="101"/>
  <c r="H19" i="101"/>
  <c r="I19" i="101"/>
  <c r="J19" i="101"/>
  <c r="K19" i="101"/>
  <c r="L19" i="101"/>
  <c r="M19" i="101"/>
  <c r="M22" i="101" s="1"/>
  <c r="N19" i="101"/>
  <c r="O19" i="101"/>
  <c r="P19" i="101"/>
  <c r="Q19" i="101"/>
  <c r="R19" i="101"/>
  <c r="S19" i="101"/>
  <c r="T19" i="101"/>
  <c r="U19" i="101"/>
  <c r="V19" i="101"/>
  <c r="W19" i="101"/>
  <c r="E20" i="101"/>
  <c r="F20" i="101"/>
  <c r="G20" i="101"/>
  <c r="H20" i="101"/>
  <c r="I20" i="101"/>
  <c r="J20" i="101"/>
  <c r="K20" i="101"/>
  <c r="L20" i="101"/>
  <c r="M20" i="101"/>
  <c r="N20" i="101"/>
  <c r="O20" i="101"/>
  <c r="P20" i="101"/>
  <c r="Q20" i="101"/>
  <c r="R20" i="101"/>
  <c r="S20" i="101"/>
  <c r="T20" i="101"/>
  <c r="U20" i="101"/>
  <c r="V20" i="101"/>
  <c r="W20" i="101"/>
  <c r="E21" i="101"/>
  <c r="F21" i="101"/>
  <c r="G21" i="101"/>
  <c r="G22" i="101" s="1"/>
  <c r="H21" i="101"/>
  <c r="I21" i="101"/>
  <c r="J21" i="101"/>
  <c r="K21" i="101"/>
  <c r="L21" i="101"/>
  <c r="M21" i="101"/>
  <c r="N21" i="101"/>
  <c r="O21" i="101"/>
  <c r="P21" i="101"/>
  <c r="Q21" i="101"/>
  <c r="R21" i="101"/>
  <c r="S21" i="101"/>
  <c r="T21" i="101"/>
  <c r="U21" i="101"/>
  <c r="V21" i="101"/>
  <c r="W21" i="101"/>
  <c r="W22" i="101" s="1"/>
  <c r="D6" i="101"/>
  <c r="AT76" i="45"/>
  <c r="AT77" i="45"/>
  <c r="D7" i="101" s="1"/>
  <c r="AT78" i="45"/>
  <c r="D8" i="101" s="1"/>
  <c r="AT79" i="45"/>
  <c r="D9" i="101" s="1"/>
  <c r="AT80" i="45"/>
  <c r="D10" i="101" s="1"/>
  <c r="AT81" i="45"/>
  <c r="D11" i="101" s="1"/>
  <c r="AT82" i="45"/>
  <c r="D12" i="101" s="1"/>
  <c r="AT83" i="45"/>
  <c r="D13" i="101" s="1"/>
  <c r="AT84" i="45"/>
  <c r="D14" i="101" s="1"/>
  <c r="AT85" i="45"/>
  <c r="D15" i="101" s="1"/>
  <c r="AT86" i="45"/>
  <c r="D16" i="101" s="1"/>
  <c r="AT87" i="45"/>
  <c r="D17" i="101" s="1"/>
  <c r="AT88" i="45"/>
  <c r="D18" i="101" s="1"/>
  <c r="AT89" i="45"/>
  <c r="D19" i="101" s="1"/>
  <c r="AT90" i="45"/>
  <c r="D20" i="101" s="1"/>
  <c r="AT91" i="45"/>
  <c r="D21" i="101" s="1"/>
  <c r="Z76" i="45"/>
  <c r="AA76" i="45"/>
  <c r="AB76" i="45"/>
  <c r="AC76" i="45"/>
  <c r="AD76" i="45"/>
  <c r="AE76" i="45"/>
  <c r="AF76" i="45"/>
  <c r="AG76" i="45"/>
  <c r="AH76" i="45"/>
  <c r="AI76" i="45"/>
  <c r="AJ76" i="45"/>
  <c r="AK76" i="45"/>
  <c r="AL76" i="45"/>
  <c r="AM76" i="45"/>
  <c r="AN76" i="45"/>
  <c r="AO76" i="45"/>
  <c r="AP76" i="45"/>
  <c r="AQ76" i="45"/>
  <c r="AR76" i="45"/>
  <c r="AU76" i="45"/>
  <c r="AV76" i="45"/>
  <c r="AW76" i="45"/>
  <c r="AX76" i="45"/>
  <c r="AY76" i="45"/>
  <c r="AZ76" i="45"/>
  <c r="BA76" i="45"/>
  <c r="BB76" i="45"/>
  <c r="BC76" i="45"/>
  <c r="BD76" i="45"/>
  <c r="BE76" i="45"/>
  <c r="BF76" i="45"/>
  <c r="BG76" i="45"/>
  <c r="BH76" i="45"/>
  <c r="BI76" i="45"/>
  <c r="BJ76" i="45"/>
  <c r="BK76" i="45"/>
  <c r="BL76" i="45"/>
  <c r="BM76" i="45"/>
  <c r="Z77" i="45"/>
  <c r="AA77" i="45"/>
  <c r="AB77" i="45"/>
  <c r="AC77" i="45"/>
  <c r="AD77" i="45"/>
  <c r="AE77" i="45"/>
  <c r="AF77" i="45"/>
  <c r="AG77" i="45"/>
  <c r="AH77" i="45"/>
  <c r="AI77" i="45"/>
  <c r="AJ77" i="45"/>
  <c r="AK77" i="45"/>
  <c r="AL77" i="45"/>
  <c r="AM77" i="45"/>
  <c r="AN77" i="45"/>
  <c r="AO77" i="45"/>
  <c r="AP77" i="45"/>
  <c r="AQ77" i="45"/>
  <c r="AR77" i="45"/>
  <c r="AU77" i="45"/>
  <c r="AV77" i="45"/>
  <c r="AW77" i="45"/>
  <c r="AX77" i="45"/>
  <c r="AY77" i="45"/>
  <c r="AZ77" i="45"/>
  <c r="BA77" i="45"/>
  <c r="BB77" i="45"/>
  <c r="BC77" i="45"/>
  <c r="BD77" i="45"/>
  <c r="BE77" i="45"/>
  <c r="BF77" i="45"/>
  <c r="BG77" i="45"/>
  <c r="BH77" i="45"/>
  <c r="BI77" i="45"/>
  <c r="BJ77" i="45"/>
  <c r="BK77" i="45"/>
  <c r="BL77" i="45"/>
  <c r="BM77" i="45"/>
  <c r="Z78" i="45"/>
  <c r="AA78" i="45"/>
  <c r="AB78" i="45"/>
  <c r="AC78" i="45"/>
  <c r="AD78" i="45"/>
  <c r="AE78" i="45"/>
  <c r="AF78" i="45"/>
  <c r="AG78" i="45"/>
  <c r="AH78" i="45"/>
  <c r="AI78" i="45"/>
  <c r="AJ78" i="45"/>
  <c r="AK78" i="45"/>
  <c r="AL78" i="45"/>
  <c r="AM78" i="45"/>
  <c r="AN78" i="45"/>
  <c r="AO78" i="45"/>
  <c r="AP78" i="45"/>
  <c r="AQ78" i="45"/>
  <c r="AR78" i="45"/>
  <c r="AU78" i="45"/>
  <c r="AV78" i="45"/>
  <c r="AW78" i="45"/>
  <c r="AX78" i="45"/>
  <c r="AY78" i="45"/>
  <c r="AZ78" i="45"/>
  <c r="BA78" i="45"/>
  <c r="BB78" i="45"/>
  <c r="BC78" i="45"/>
  <c r="BD78" i="45"/>
  <c r="BE78" i="45"/>
  <c r="BF78" i="45"/>
  <c r="BG78" i="45"/>
  <c r="BH78" i="45"/>
  <c r="BI78" i="45"/>
  <c r="BJ78" i="45"/>
  <c r="BK78" i="45"/>
  <c r="BL78" i="45"/>
  <c r="BM78" i="45"/>
  <c r="Z79" i="45"/>
  <c r="AA79" i="45"/>
  <c r="AB79" i="45"/>
  <c r="AC79" i="45"/>
  <c r="AD79" i="45"/>
  <c r="AE79" i="45"/>
  <c r="AF79" i="45"/>
  <c r="AG79" i="45"/>
  <c r="AH79" i="45"/>
  <c r="AI79" i="45"/>
  <c r="AJ79" i="45"/>
  <c r="AK79" i="45"/>
  <c r="AL79" i="45"/>
  <c r="AM79" i="45"/>
  <c r="AN79" i="45"/>
  <c r="AO79" i="45"/>
  <c r="AP79" i="45"/>
  <c r="AQ79" i="45"/>
  <c r="AR79" i="45"/>
  <c r="AU79" i="45"/>
  <c r="AV79" i="45"/>
  <c r="AW79" i="45"/>
  <c r="AX79" i="45"/>
  <c r="AY79" i="45"/>
  <c r="AZ79" i="45"/>
  <c r="BA79" i="45"/>
  <c r="BB79" i="45"/>
  <c r="BC79" i="45"/>
  <c r="BD79" i="45"/>
  <c r="BE79" i="45"/>
  <c r="BF79" i="45"/>
  <c r="BG79" i="45"/>
  <c r="BH79" i="45"/>
  <c r="BI79" i="45"/>
  <c r="BJ79" i="45"/>
  <c r="BK79" i="45"/>
  <c r="BL79" i="45"/>
  <c r="BM79" i="45"/>
  <c r="Z80" i="45"/>
  <c r="AA80" i="45"/>
  <c r="AB80" i="45"/>
  <c r="AC80" i="45"/>
  <c r="AD80" i="45"/>
  <c r="AE80" i="45"/>
  <c r="AF80" i="45"/>
  <c r="AG80" i="45"/>
  <c r="AH80" i="45"/>
  <c r="AI80" i="45"/>
  <c r="AJ80" i="45"/>
  <c r="AK80" i="45"/>
  <c r="AL80" i="45"/>
  <c r="AM80" i="45"/>
  <c r="AN80" i="45"/>
  <c r="AO80" i="45"/>
  <c r="AP80" i="45"/>
  <c r="AQ80" i="45"/>
  <c r="AR80" i="45"/>
  <c r="AU80" i="45"/>
  <c r="AV80" i="45"/>
  <c r="AW80" i="45"/>
  <c r="AX80" i="45"/>
  <c r="AY80" i="45"/>
  <c r="AZ80" i="45"/>
  <c r="BA80" i="45"/>
  <c r="BB80" i="45"/>
  <c r="BC80" i="45"/>
  <c r="BD80" i="45"/>
  <c r="BE80" i="45"/>
  <c r="BF80" i="45"/>
  <c r="BG80" i="45"/>
  <c r="BH80" i="45"/>
  <c r="BI80" i="45"/>
  <c r="BJ80" i="45"/>
  <c r="BK80" i="45"/>
  <c r="BL80" i="45"/>
  <c r="BM80" i="45"/>
  <c r="Z81" i="45"/>
  <c r="AA81" i="45"/>
  <c r="AB81" i="45"/>
  <c r="AC81" i="45"/>
  <c r="AD81" i="45"/>
  <c r="AE81" i="45"/>
  <c r="AF81" i="45"/>
  <c r="AG81" i="45"/>
  <c r="AH81" i="45"/>
  <c r="AI81" i="45"/>
  <c r="AJ81" i="45"/>
  <c r="AK81" i="45"/>
  <c r="AL81" i="45"/>
  <c r="AM81" i="45"/>
  <c r="AN81" i="45"/>
  <c r="AO81" i="45"/>
  <c r="AP81" i="45"/>
  <c r="AQ81" i="45"/>
  <c r="AR81" i="45"/>
  <c r="AU81" i="45"/>
  <c r="AV81" i="45"/>
  <c r="AW81" i="45"/>
  <c r="AX81" i="45"/>
  <c r="AY81" i="45"/>
  <c r="AZ81" i="45"/>
  <c r="BA81" i="45"/>
  <c r="BB81" i="45"/>
  <c r="BC81" i="45"/>
  <c r="BD81" i="45"/>
  <c r="BE81" i="45"/>
  <c r="BF81" i="45"/>
  <c r="BG81" i="45"/>
  <c r="BH81" i="45"/>
  <c r="BI81" i="45"/>
  <c r="BJ81" i="45"/>
  <c r="BK81" i="45"/>
  <c r="BL81" i="45"/>
  <c r="BM81" i="45"/>
  <c r="Z82" i="45"/>
  <c r="AA82" i="45"/>
  <c r="AB82" i="45"/>
  <c r="AC82" i="45"/>
  <c r="AD82" i="45"/>
  <c r="AE82" i="45"/>
  <c r="AF82" i="45"/>
  <c r="AG82" i="45"/>
  <c r="AH82" i="45"/>
  <c r="AI82" i="45"/>
  <c r="AJ82" i="45"/>
  <c r="AK82" i="45"/>
  <c r="AL82" i="45"/>
  <c r="AM82" i="45"/>
  <c r="AN82" i="45"/>
  <c r="AO82" i="45"/>
  <c r="AP82" i="45"/>
  <c r="AQ82" i="45"/>
  <c r="AR82" i="45"/>
  <c r="AU82" i="45"/>
  <c r="AV82" i="45"/>
  <c r="AW82" i="45"/>
  <c r="AX82" i="45"/>
  <c r="AY82" i="45"/>
  <c r="AZ82" i="45"/>
  <c r="BA82" i="45"/>
  <c r="BB82" i="45"/>
  <c r="BC82" i="45"/>
  <c r="BD82" i="45"/>
  <c r="BE82" i="45"/>
  <c r="BF82" i="45"/>
  <c r="BG82" i="45"/>
  <c r="BH82" i="45"/>
  <c r="BI82" i="45"/>
  <c r="BJ82" i="45"/>
  <c r="BK82" i="45"/>
  <c r="BL82" i="45"/>
  <c r="BM82" i="45"/>
  <c r="Z83" i="45"/>
  <c r="AA83" i="45"/>
  <c r="AB83" i="45"/>
  <c r="AC83" i="45"/>
  <c r="AD83" i="45"/>
  <c r="AE83" i="45"/>
  <c r="AF83" i="45"/>
  <c r="AG83" i="45"/>
  <c r="AH83" i="45"/>
  <c r="AI83" i="45"/>
  <c r="AJ83" i="45"/>
  <c r="AK83" i="45"/>
  <c r="AL83" i="45"/>
  <c r="AM83" i="45"/>
  <c r="AN83" i="45"/>
  <c r="AO83" i="45"/>
  <c r="AP83" i="45"/>
  <c r="AQ83" i="45"/>
  <c r="AR83" i="45"/>
  <c r="AU83" i="45"/>
  <c r="AV83" i="45"/>
  <c r="AW83" i="45"/>
  <c r="AX83" i="45"/>
  <c r="AY83" i="45"/>
  <c r="AZ83" i="45"/>
  <c r="BA83" i="45"/>
  <c r="BB83" i="45"/>
  <c r="BC83" i="45"/>
  <c r="BD83" i="45"/>
  <c r="BE83" i="45"/>
  <c r="BF83" i="45"/>
  <c r="BG83" i="45"/>
  <c r="BH83" i="45"/>
  <c r="BI83" i="45"/>
  <c r="BJ83" i="45"/>
  <c r="BK83" i="45"/>
  <c r="BL83" i="45"/>
  <c r="BM83" i="45"/>
  <c r="Z84" i="45"/>
  <c r="AA84" i="45"/>
  <c r="AB84" i="45"/>
  <c r="AC84" i="45"/>
  <c r="AD84" i="45"/>
  <c r="AE84" i="45"/>
  <c r="AF84" i="45"/>
  <c r="AG84" i="45"/>
  <c r="AH84" i="45"/>
  <c r="AI84" i="45"/>
  <c r="AJ84" i="45"/>
  <c r="AK84" i="45"/>
  <c r="AL84" i="45"/>
  <c r="AM84" i="45"/>
  <c r="AN84" i="45"/>
  <c r="AO84" i="45"/>
  <c r="AP84" i="45"/>
  <c r="AQ84" i="45"/>
  <c r="AR84" i="45"/>
  <c r="AU84" i="45"/>
  <c r="AV84" i="45"/>
  <c r="AW84" i="45"/>
  <c r="AX84" i="45"/>
  <c r="AY84" i="45"/>
  <c r="AZ84" i="45"/>
  <c r="BA84" i="45"/>
  <c r="BB84" i="45"/>
  <c r="BC84" i="45"/>
  <c r="BD84" i="45"/>
  <c r="BE84" i="45"/>
  <c r="BF84" i="45"/>
  <c r="BG84" i="45"/>
  <c r="BH84" i="45"/>
  <c r="BI84" i="45"/>
  <c r="BJ84" i="45"/>
  <c r="BK84" i="45"/>
  <c r="BL84" i="45"/>
  <c r="BM84" i="45"/>
  <c r="Z85" i="45"/>
  <c r="AA85" i="45"/>
  <c r="AB85" i="45"/>
  <c r="AC85" i="45"/>
  <c r="AD85" i="45"/>
  <c r="AE85" i="45"/>
  <c r="AF85" i="45"/>
  <c r="AG85" i="45"/>
  <c r="AH85" i="45"/>
  <c r="AI85" i="45"/>
  <c r="AJ85" i="45"/>
  <c r="AK85" i="45"/>
  <c r="AL85" i="45"/>
  <c r="AM85" i="45"/>
  <c r="AN85" i="45"/>
  <c r="AO85" i="45"/>
  <c r="AP85" i="45"/>
  <c r="AQ85" i="45"/>
  <c r="AR85" i="45"/>
  <c r="AU85" i="45"/>
  <c r="AV85" i="45"/>
  <c r="AW85" i="45"/>
  <c r="AX85" i="45"/>
  <c r="AY85" i="45"/>
  <c r="AZ85" i="45"/>
  <c r="BA85" i="45"/>
  <c r="BB85" i="45"/>
  <c r="BC85" i="45"/>
  <c r="BD85" i="45"/>
  <c r="BE85" i="45"/>
  <c r="BF85" i="45"/>
  <c r="BG85" i="45"/>
  <c r="BH85" i="45"/>
  <c r="BI85" i="45"/>
  <c r="BJ85" i="45"/>
  <c r="BK85" i="45"/>
  <c r="BL85" i="45"/>
  <c r="BM85" i="45"/>
  <c r="Z86" i="45"/>
  <c r="AA86" i="45"/>
  <c r="AB86" i="45"/>
  <c r="AC86" i="45"/>
  <c r="AD86" i="45"/>
  <c r="AE86" i="45"/>
  <c r="AF86" i="45"/>
  <c r="AG86" i="45"/>
  <c r="AH86" i="45"/>
  <c r="AI86" i="45"/>
  <c r="AJ86" i="45"/>
  <c r="AK86" i="45"/>
  <c r="AL86" i="45"/>
  <c r="AM86" i="45"/>
  <c r="AN86" i="45"/>
  <c r="AO86" i="45"/>
  <c r="AP86" i="45"/>
  <c r="AQ86" i="45"/>
  <c r="AR86" i="45"/>
  <c r="AU86" i="45"/>
  <c r="AV86" i="45"/>
  <c r="AW86" i="45"/>
  <c r="AX86" i="45"/>
  <c r="AY86" i="45"/>
  <c r="AZ86" i="45"/>
  <c r="BA86" i="45"/>
  <c r="BB86" i="45"/>
  <c r="BC86" i="45"/>
  <c r="BD86" i="45"/>
  <c r="BE86" i="45"/>
  <c r="BF86" i="45"/>
  <c r="BG86" i="45"/>
  <c r="BH86" i="45"/>
  <c r="BI86" i="45"/>
  <c r="BJ86" i="45"/>
  <c r="BK86" i="45"/>
  <c r="BL86" i="45"/>
  <c r="BM86" i="45"/>
  <c r="Z87" i="45"/>
  <c r="AA87" i="45"/>
  <c r="AB87" i="45"/>
  <c r="AC87" i="45"/>
  <c r="AD87" i="45"/>
  <c r="AE87" i="45"/>
  <c r="AF87" i="45"/>
  <c r="AG87" i="45"/>
  <c r="AH87" i="45"/>
  <c r="AI87" i="45"/>
  <c r="AJ87" i="45"/>
  <c r="AK87" i="45"/>
  <c r="AL87" i="45"/>
  <c r="AM87" i="45"/>
  <c r="AN87" i="45"/>
  <c r="AO87" i="45"/>
  <c r="AP87" i="45"/>
  <c r="AQ87" i="45"/>
  <c r="AR87" i="45"/>
  <c r="AU87" i="45"/>
  <c r="AV87" i="45"/>
  <c r="AW87" i="45"/>
  <c r="AX87" i="45"/>
  <c r="AY87" i="45"/>
  <c r="AZ87" i="45"/>
  <c r="BA87" i="45"/>
  <c r="BB87" i="45"/>
  <c r="BC87" i="45"/>
  <c r="BD87" i="45"/>
  <c r="BE87" i="45"/>
  <c r="BF87" i="45"/>
  <c r="BG87" i="45"/>
  <c r="BH87" i="45"/>
  <c r="BI87" i="45"/>
  <c r="BJ87" i="45"/>
  <c r="BK87" i="45"/>
  <c r="BL87" i="45"/>
  <c r="BM87" i="45"/>
  <c r="Z88" i="45"/>
  <c r="AA88" i="45"/>
  <c r="AB88" i="45"/>
  <c r="AC88" i="45"/>
  <c r="AD88" i="45"/>
  <c r="AE88" i="45"/>
  <c r="AF88" i="45"/>
  <c r="AG88" i="45"/>
  <c r="AH88" i="45"/>
  <c r="AI88" i="45"/>
  <c r="AJ88" i="45"/>
  <c r="AK88" i="45"/>
  <c r="AL88" i="45"/>
  <c r="AM88" i="45"/>
  <c r="AN88" i="45"/>
  <c r="AO88" i="45"/>
  <c r="AP88" i="45"/>
  <c r="AQ88" i="45"/>
  <c r="AR88" i="45"/>
  <c r="AU88" i="45"/>
  <c r="AV88" i="45"/>
  <c r="AW88" i="45"/>
  <c r="AX88" i="45"/>
  <c r="AY88" i="45"/>
  <c r="AZ88" i="45"/>
  <c r="BA88" i="45"/>
  <c r="BB88" i="45"/>
  <c r="BC88" i="45"/>
  <c r="BD88" i="45"/>
  <c r="BE88" i="45"/>
  <c r="BF88" i="45"/>
  <c r="BG88" i="45"/>
  <c r="BH88" i="45"/>
  <c r="BI88" i="45"/>
  <c r="BJ88" i="45"/>
  <c r="BK88" i="45"/>
  <c r="BL88" i="45"/>
  <c r="BM88" i="45"/>
  <c r="Z89" i="45"/>
  <c r="AA89" i="45"/>
  <c r="AB89" i="45"/>
  <c r="AC89" i="45"/>
  <c r="AD89" i="45"/>
  <c r="AE89" i="45"/>
  <c r="AF89" i="45"/>
  <c r="AG89" i="45"/>
  <c r="AH89" i="45"/>
  <c r="AI89" i="45"/>
  <c r="AJ89" i="45"/>
  <c r="AK89" i="45"/>
  <c r="AL89" i="45"/>
  <c r="AM89" i="45"/>
  <c r="AN89" i="45"/>
  <c r="AO89" i="45"/>
  <c r="AP89" i="45"/>
  <c r="AQ89" i="45"/>
  <c r="AR89" i="45"/>
  <c r="AU89" i="45"/>
  <c r="AV89" i="45"/>
  <c r="AW89" i="45"/>
  <c r="AX89" i="45"/>
  <c r="AY89" i="45"/>
  <c r="AZ89" i="45"/>
  <c r="BA89" i="45"/>
  <c r="BB89" i="45"/>
  <c r="BC89" i="45"/>
  <c r="BD89" i="45"/>
  <c r="BE89" i="45"/>
  <c r="BF89" i="45"/>
  <c r="BG89" i="45"/>
  <c r="BH89" i="45"/>
  <c r="BI89" i="45"/>
  <c r="BJ89" i="45"/>
  <c r="BK89" i="45"/>
  <c r="BL89" i="45"/>
  <c r="BM89" i="45"/>
  <c r="Z90" i="45"/>
  <c r="AA90" i="45"/>
  <c r="AB90" i="45"/>
  <c r="AC90" i="45"/>
  <c r="AD90" i="45"/>
  <c r="AE90" i="45"/>
  <c r="AF90" i="45"/>
  <c r="AG90" i="45"/>
  <c r="AH90" i="45"/>
  <c r="AI90" i="45"/>
  <c r="AJ90" i="45"/>
  <c r="AK90" i="45"/>
  <c r="AL90" i="45"/>
  <c r="AM90" i="45"/>
  <c r="AN90" i="45"/>
  <c r="AO90" i="45"/>
  <c r="AP90" i="45"/>
  <c r="AQ90" i="45"/>
  <c r="AR90" i="45"/>
  <c r="AU90" i="45"/>
  <c r="AV90" i="45"/>
  <c r="AW90" i="45"/>
  <c r="AX90" i="45"/>
  <c r="AY90" i="45"/>
  <c r="AZ90" i="45"/>
  <c r="BA90" i="45"/>
  <c r="BB90" i="45"/>
  <c r="BC90" i="45"/>
  <c r="BD90" i="45"/>
  <c r="BE90" i="45"/>
  <c r="BF90" i="45"/>
  <c r="BG90" i="45"/>
  <c r="BH90" i="45"/>
  <c r="BI90" i="45"/>
  <c r="BJ90" i="45"/>
  <c r="BK90" i="45"/>
  <c r="BL90" i="45"/>
  <c r="BM90" i="45"/>
  <c r="Z91" i="45"/>
  <c r="AA91" i="45"/>
  <c r="AB91" i="45"/>
  <c r="AC91" i="45"/>
  <c r="AD91" i="45"/>
  <c r="AE91" i="45"/>
  <c r="AF91" i="45"/>
  <c r="AG91" i="45"/>
  <c r="AH91" i="45"/>
  <c r="AI91" i="45"/>
  <c r="AJ91" i="45"/>
  <c r="AK91" i="45"/>
  <c r="AL91" i="45"/>
  <c r="AM91" i="45"/>
  <c r="AN91" i="45"/>
  <c r="AO91" i="45"/>
  <c r="AP91" i="45"/>
  <c r="AQ91" i="45"/>
  <c r="AR91" i="45"/>
  <c r="AU91" i="45"/>
  <c r="AV91" i="45"/>
  <c r="AW91" i="45"/>
  <c r="AX91" i="45"/>
  <c r="AY91" i="45"/>
  <c r="AZ91" i="45"/>
  <c r="BA91" i="45"/>
  <c r="BB91" i="45"/>
  <c r="BC91" i="45"/>
  <c r="BD91" i="45"/>
  <c r="BE91" i="45"/>
  <c r="BF91" i="45"/>
  <c r="BG91" i="45"/>
  <c r="BH91" i="45"/>
  <c r="BI91" i="45"/>
  <c r="BJ91" i="45"/>
  <c r="BK91" i="45"/>
  <c r="BL91" i="45"/>
  <c r="BM91" i="45"/>
  <c r="Y91" i="45"/>
  <c r="Y90" i="45"/>
  <c r="Y89" i="45"/>
  <c r="Y88" i="45"/>
  <c r="Y87" i="45"/>
  <c r="Y86" i="45"/>
  <c r="Y85" i="45"/>
  <c r="Y84" i="45"/>
  <c r="Y83" i="45"/>
  <c r="Y82" i="45"/>
  <c r="Y81" i="45"/>
  <c r="Y80" i="45"/>
  <c r="Y79" i="45"/>
  <c r="Y78" i="45"/>
  <c r="Y77" i="45"/>
  <c r="Y76" i="45"/>
  <c r="E76" i="45"/>
  <c r="F76" i="45"/>
  <c r="G76" i="45"/>
  <c r="H76" i="45"/>
  <c r="I76" i="45"/>
  <c r="J76" i="45"/>
  <c r="K76" i="45"/>
  <c r="L76" i="45"/>
  <c r="M76" i="45"/>
  <c r="N76" i="45"/>
  <c r="O76" i="45"/>
  <c r="P76" i="45"/>
  <c r="Q76" i="45"/>
  <c r="R76" i="45"/>
  <c r="S76" i="45"/>
  <c r="T76" i="45"/>
  <c r="U76" i="45"/>
  <c r="V76" i="45"/>
  <c r="W76" i="45"/>
  <c r="E77" i="45"/>
  <c r="F77" i="45"/>
  <c r="G77" i="45"/>
  <c r="H77" i="45"/>
  <c r="I77" i="45"/>
  <c r="J77" i="45"/>
  <c r="K77" i="45"/>
  <c r="L77" i="45"/>
  <c r="M77" i="45"/>
  <c r="N77" i="45"/>
  <c r="O77" i="45"/>
  <c r="P77" i="45"/>
  <c r="Q77" i="45"/>
  <c r="R77" i="45"/>
  <c r="S77" i="45"/>
  <c r="T77" i="45"/>
  <c r="U77" i="45"/>
  <c r="V77" i="45"/>
  <c r="W77" i="45"/>
  <c r="E78" i="45"/>
  <c r="F78" i="45"/>
  <c r="G78" i="45"/>
  <c r="H78" i="45"/>
  <c r="I78" i="45"/>
  <c r="J78" i="45"/>
  <c r="K78" i="45"/>
  <c r="L78" i="45"/>
  <c r="M78" i="45"/>
  <c r="N78" i="45"/>
  <c r="O78" i="45"/>
  <c r="P78" i="45"/>
  <c r="Q78" i="45"/>
  <c r="R78" i="45"/>
  <c r="S78" i="45"/>
  <c r="T78" i="45"/>
  <c r="U78" i="45"/>
  <c r="V78" i="45"/>
  <c r="W78" i="45"/>
  <c r="E79" i="45"/>
  <c r="F79" i="45"/>
  <c r="G79" i="45"/>
  <c r="H79" i="45"/>
  <c r="I79" i="45"/>
  <c r="J79" i="45"/>
  <c r="K79" i="45"/>
  <c r="L79" i="45"/>
  <c r="M79" i="45"/>
  <c r="N79" i="45"/>
  <c r="O79" i="45"/>
  <c r="P79" i="45"/>
  <c r="Q79" i="45"/>
  <c r="R79" i="45"/>
  <c r="S79" i="45"/>
  <c r="T79" i="45"/>
  <c r="U79" i="45"/>
  <c r="V79" i="45"/>
  <c r="W79" i="45"/>
  <c r="E80" i="45"/>
  <c r="F80" i="45"/>
  <c r="G80" i="45"/>
  <c r="H80" i="45"/>
  <c r="I80" i="45"/>
  <c r="J80" i="45"/>
  <c r="K80" i="45"/>
  <c r="L80" i="45"/>
  <c r="M80" i="45"/>
  <c r="N80" i="45"/>
  <c r="O80" i="45"/>
  <c r="P80" i="45"/>
  <c r="Q80" i="45"/>
  <c r="R80" i="45"/>
  <c r="S80" i="45"/>
  <c r="T80" i="45"/>
  <c r="U80" i="45"/>
  <c r="V80" i="45"/>
  <c r="W80" i="45"/>
  <c r="E81" i="45"/>
  <c r="F81" i="45"/>
  <c r="G81" i="45"/>
  <c r="H81" i="45"/>
  <c r="I81" i="45"/>
  <c r="J81" i="45"/>
  <c r="K81" i="45"/>
  <c r="L81" i="45"/>
  <c r="M81" i="45"/>
  <c r="N81" i="45"/>
  <c r="O81" i="45"/>
  <c r="P81" i="45"/>
  <c r="Q81" i="45"/>
  <c r="R81" i="45"/>
  <c r="S81" i="45"/>
  <c r="T81" i="45"/>
  <c r="U81" i="45"/>
  <c r="V81" i="45"/>
  <c r="W81" i="45"/>
  <c r="E82" i="45"/>
  <c r="F82" i="45"/>
  <c r="G82" i="45"/>
  <c r="H82" i="45"/>
  <c r="I82" i="45"/>
  <c r="J82" i="45"/>
  <c r="K82" i="45"/>
  <c r="L82" i="45"/>
  <c r="M82" i="45"/>
  <c r="N82" i="45"/>
  <c r="O82" i="45"/>
  <c r="P82" i="45"/>
  <c r="Q82" i="45"/>
  <c r="R82" i="45"/>
  <c r="S82" i="45"/>
  <c r="T82" i="45"/>
  <c r="U82" i="45"/>
  <c r="V82" i="45"/>
  <c r="W82" i="45"/>
  <c r="E83" i="45"/>
  <c r="F83" i="45"/>
  <c r="G83" i="45"/>
  <c r="H83" i="45"/>
  <c r="I83" i="45"/>
  <c r="J83" i="45"/>
  <c r="K83" i="45"/>
  <c r="L83" i="45"/>
  <c r="M83" i="45"/>
  <c r="N83" i="45"/>
  <c r="O83" i="45"/>
  <c r="P83" i="45"/>
  <c r="Q83" i="45"/>
  <c r="R83" i="45"/>
  <c r="S83" i="45"/>
  <c r="T83" i="45"/>
  <c r="U83" i="45"/>
  <c r="V83" i="45"/>
  <c r="W83" i="45"/>
  <c r="E84" i="45"/>
  <c r="F84" i="45"/>
  <c r="G84" i="45"/>
  <c r="H84" i="45"/>
  <c r="I84" i="45"/>
  <c r="J84" i="45"/>
  <c r="K84" i="45"/>
  <c r="L84" i="45"/>
  <c r="M84" i="45"/>
  <c r="N84" i="45"/>
  <c r="O84" i="45"/>
  <c r="P84" i="45"/>
  <c r="Q84" i="45"/>
  <c r="R84" i="45"/>
  <c r="S84" i="45"/>
  <c r="T84" i="45"/>
  <c r="U84" i="45"/>
  <c r="V84" i="45"/>
  <c r="W84" i="45"/>
  <c r="E85" i="45"/>
  <c r="F85" i="45"/>
  <c r="G85" i="45"/>
  <c r="H85" i="45"/>
  <c r="I85" i="45"/>
  <c r="J85" i="45"/>
  <c r="K85" i="45"/>
  <c r="L85" i="45"/>
  <c r="M85" i="45"/>
  <c r="N85" i="45"/>
  <c r="O85" i="45"/>
  <c r="P85" i="45"/>
  <c r="Q85" i="45"/>
  <c r="R85" i="45"/>
  <c r="S85" i="45"/>
  <c r="T85" i="45"/>
  <c r="U85" i="45"/>
  <c r="V85" i="45"/>
  <c r="W85" i="45"/>
  <c r="E86" i="45"/>
  <c r="F86" i="45"/>
  <c r="G86" i="45"/>
  <c r="H86" i="45"/>
  <c r="I86" i="45"/>
  <c r="J86" i="45"/>
  <c r="K86" i="45"/>
  <c r="L86" i="45"/>
  <c r="M86" i="45"/>
  <c r="N86" i="45"/>
  <c r="O86" i="45"/>
  <c r="P86" i="45"/>
  <c r="Q86" i="45"/>
  <c r="R86" i="45"/>
  <c r="S86" i="45"/>
  <c r="T86" i="45"/>
  <c r="U86" i="45"/>
  <c r="V86" i="45"/>
  <c r="W86" i="45"/>
  <c r="E87" i="45"/>
  <c r="F87" i="45"/>
  <c r="G87" i="45"/>
  <c r="H87" i="45"/>
  <c r="I87" i="45"/>
  <c r="J87" i="45"/>
  <c r="K87" i="45"/>
  <c r="L87" i="45"/>
  <c r="M87" i="45"/>
  <c r="N87" i="45"/>
  <c r="O87" i="45"/>
  <c r="P87" i="45"/>
  <c r="Q87" i="45"/>
  <c r="R87" i="45"/>
  <c r="S87" i="45"/>
  <c r="T87" i="45"/>
  <c r="U87" i="45"/>
  <c r="V87" i="45"/>
  <c r="W87" i="45"/>
  <c r="E88" i="45"/>
  <c r="F88" i="45"/>
  <c r="G88" i="45"/>
  <c r="H88" i="45"/>
  <c r="I88" i="45"/>
  <c r="J88" i="45"/>
  <c r="K88" i="45"/>
  <c r="L88" i="45"/>
  <c r="M88" i="45"/>
  <c r="N88" i="45"/>
  <c r="O88" i="45"/>
  <c r="P88" i="45"/>
  <c r="Q88" i="45"/>
  <c r="R88" i="45"/>
  <c r="S88" i="45"/>
  <c r="T88" i="45"/>
  <c r="U88" i="45"/>
  <c r="V88" i="45"/>
  <c r="W88" i="45"/>
  <c r="E89" i="45"/>
  <c r="F89" i="45"/>
  <c r="G89" i="45"/>
  <c r="H89" i="45"/>
  <c r="I89" i="45"/>
  <c r="J89" i="45"/>
  <c r="K89" i="45"/>
  <c r="L89" i="45"/>
  <c r="M89" i="45"/>
  <c r="N89" i="45"/>
  <c r="O89" i="45"/>
  <c r="P89" i="45"/>
  <c r="Q89" i="45"/>
  <c r="R89" i="45"/>
  <c r="S89" i="45"/>
  <c r="T89" i="45"/>
  <c r="U89" i="45"/>
  <c r="V89" i="45"/>
  <c r="W89" i="45"/>
  <c r="E90" i="45"/>
  <c r="F90" i="45"/>
  <c r="G90" i="45"/>
  <c r="H90" i="45"/>
  <c r="I90" i="45"/>
  <c r="J90" i="45"/>
  <c r="K90" i="45"/>
  <c r="L90" i="45"/>
  <c r="M90" i="45"/>
  <c r="N90" i="45"/>
  <c r="O90" i="45"/>
  <c r="P90" i="45"/>
  <c r="Q90" i="45"/>
  <c r="R90" i="45"/>
  <c r="S90" i="45"/>
  <c r="T90" i="45"/>
  <c r="U90" i="45"/>
  <c r="V90" i="45"/>
  <c r="W90" i="45"/>
  <c r="E91" i="45"/>
  <c r="F91" i="45"/>
  <c r="G91" i="45"/>
  <c r="H91" i="45"/>
  <c r="I91" i="45"/>
  <c r="J91" i="45"/>
  <c r="K91" i="45"/>
  <c r="L91" i="45"/>
  <c r="M91" i="45"/>
  <c r="N91" i="45"/>
  <c r="O91" i="45"/>
  <c r="P91" i="45"/>
  <c r="Q91" i="45"/>
  <c r="R91" i="45"/>
  <c r="S91" i="45"/>
  <c r="T91" i="45"/>
  <c r="U91" i="45"/>
  <c r="V91" i="45"/>
  <c r="W91" i="45"/>
  <c r="D77" i="45"/>
  <c r="D78" i="45"/>
  <c r="D79" i="45"/>
  <c r="D80" i="45"/>
  <c r="D81" i="45"/>
  <c r="D82" i="45"/>
  <c r="D83" i="45"/>
  <c r="D84" i="45"/>
  <c r="D85" i="45"/>
  <c r="D86" i="45"/>
  <c r="D87" i="45"/>
  <c r="D88" i="45"/>
  <c r="D89" i="45"/>
  <c r="D90" i="45"/>
  <c r="D91" i="45"/>
  <c r="D76" i="45"/>
  <c r="D27" i="6"/>
  <c r="F42" i="101"/>
  <c r="W47" i="101"/>
  <c r="V47" i="101"/>
  <c r="U47" i="101"/>
  <c r="T47" i="101"/>
  <c r="S47" i="101"/>
  <c r="R47" i="101"/>
  <c r="Q47" i="101"/>
  <c r="P47" i="101"/>
  <c r="O47" i="101"/>
  <c r="N47" i="101"/>
  <c r="M47" i="101"/>
  <c r="L47" i="101"/>
  <c r="K47" i="101"/>
  <c r="J47" i="101"/>
  <c r="I47" i="101"/>
  <c r="H47" i="101"/>
  <c r="H48" i="101" s="1"/>
  <c r="G47" i="101"/>
  <c r="F47" i="101"/>
  <c r="E47" i="101"/>
  <c r="D47" i="101"/>
  <c r="W46" i="101"/>
  <c r="V46" i="101"/>
  <c r="U46" i="101"/>
  <c r="T46" i="101"/>
  <c r="S46" i="101"/>
  <c r="R46" i="101"/>
  <c r="Q46" i="101"/>
  <c r="P46" i="101"/>
  <c r="O46" i="101"/>
  <c r="N46" i="101"/>
  <c r="M46" i="101"/>
  <c r="L46" i="101"/>
  <c r="L48" i="101" s="1"/>
  <c r="K46" i="101"/>
  <c r="J46" i="101"/>
  <c r="J48" i="101" s="1"/>
  <c r="I46" i="101"/>
  <c r="H46" i="101"/>
  <c r="G46" i="101"/>
  <c r="F46" i="101"/>
  <c r="E46" i="101"/>
  <c r="D46" i="101"/>
  <c r="I22" i="101"/>
  <c r="X6" i="101"/>
  <c r="D6" i="76"/>
  <c r="L22" i="80"/>
  <c r="P22" i="80"/>
  <c r="W47" i="84"/>
  <c r="V47" i="84"/>
  <c r="U47" i="84"/>
  <c r="T47" i="84"/>
  <c r="S47" i="84"/>
  <c r="R47" i="84"/>
  <c r="Q47" i="84"/>
  <c r="P47" i="84"/>
  <c r="O47" i="84"/>
  <c r="N47" i="84"/>
  <c r="M47" i="84"/>
  <c r="L47" i="84"/>
  <c r="K47" i="84"/>
  <c r="J47" i="84"/>
  <c r="I47" i="84"/>
  <c r="H47" i="84"/>
  <c r="H48" i="84" s="1"/>
  <c r="G47" i="84"/>
  <c r="F47" i="84"/>
  <c r="E47" i="84"/>
  <c r="D47" i="84"/>
  <c r="W46" i="84"/>
  <c r="V46" i="84"/>
  <c r="U46" i="84"/>
  <c r="T46" i="84"/>
  <c r="S46" i="84"/>
  <c r="R46" i="84"/>
  <c r="Q46" i="84"/>
  <c r="P46" i="84"/>
  <c r="O46" i="84"/>
  <c r="N46" i="84"/>
  <c r="M46" i="84"/>
  <c r="L46" i="84"/>
  <c r="L48" i="84" s="1"/>
  <c r="K46" i="84"/>
  <c r="J46" i="84"/>
  <c r="I46" i="84"/>
  <c r="H46" i="84"/>
  <c r="G46" i="84"/>
  <c r="F46" i="84"/>
  <c r="E46" i="84"/>
  <c r="D46" i="84"/>
  <c r="W41" i="84"/>
  <c r="V41" i="84"/>
  <c r="U41" i="84"/>
  <c r="T41" i="84"/>
  <c r="S41" i="84"/>
  <c r="R41" i="84"/>
  <c r="Q41" i="84"/>
  <c r="P41" i="84"/>
  <c r="O41" i="84"/>
  <c r="N41" i="84"/>
  <c r="M41" i="84"/>
  <c r="L41" i="84"/>
  <c r="K41" i="84"/>
  <c r="J41" i="84"/>
  <c r="I41" i="84"/>
  <c r="H41" i="84"/>
  <c r="G41" i="84"/>
  <c r="F41" i="84"/>
  <c r="E41" i="84"/>
  <c r="D41" i="84"/>
  <c r="W40" i="84"/>
  <c r="V40" i="84"/>
  <c r="U40" i="84"/>
  <c r="T40" i="84"/>
  <c r="S40" i="84"/>
  <c r="R40" i="84"/>
  <c r="Q40" i="84"/>
  <c r="P40" i="84"/>
  <c r="O40" i="84"/>
  <c r="N40" i="84"/>
  <c r="M40" i="84"/>
  <c r="L40" i="84"/>
  <c r="K40" i="84"/>
  <c r="J40" i="84"/>
  <c r="I40" i="84"/>
  <c r="H40" i="84"/>
  <c r="G40" i="84"/>
  <c r="F40" i="84"/>
  <c r="E40" i="84"/>
  <c r="D40" i="84"/>
  <c r="W39" i="84"/>
  <c r="V39" i="84"/>
  <c r="U39" i="84"/>
  <c r="T39" i="84"/>
  <c r="S39" i="84"/>
  <c r="R39" i="84"/>
  <c r="Q39" i="84"/>
  <c r="P39" i="84"/>
  <c r="O39" i="84"/>
  <c r="N39" i="84"/>
  <c r="M39" i="84"/>
  <c r="L39" i="84"/>
  <c r="K39" i="84"/>
  <c r="J39" i="84"/>
  <c r="I39" i="84"/>
  <c r="H39" i="84"/>
  <c r="G39" i="84"/>
  <c r="F39" i="84"/>
  <c r="E39" i="84"/>
  <c r="D39" i="84"/>
  <c r="W38" i="84"/>
  <c r="V38" i="84"/>
  <c r="U38" i="84"/>
  <c r="T38" i="84"/>
  <c r="S38" i="84"/>
  <c r="R38" i="84"/>
  <c r="Q38" i="84"/>
  <c r="P38" i="84"/>
  <c r="O38" i="84"/>
  <c r="N38" i="84"/>
  <c r="M38" i="84"/>
  <c r="L38" i="84"/>
  <c r="K38" i="84"/>
  <c r="J38" i="84"/>
  <c r="I38" i="84"/>
  <c r="H38" i="84"/>
  <c r="G38" i="84"/>
  <c r="F38" i="84"/>
  <c r="E38" i="84"/>
  <c r="D38" i="84"/>
  <c r="W37" i="84"/>
  <c r="V37" i="84"/>
  <c r="U37" i="84"/>
  <c r="T37" i="84"/>
  <c r="S37" i="84"/>
  <c r="R37" i="84"/>
  <c r="Q37" i="84"/>
  <c r="P37" i="84"/>
  <c r="O37" i="84"/>
  <c r="N37" i="84"/>
  <c r="M37" i="84"/>
  <c r="L37" i="84"/>
  <c r="K37" i="84"/>
  <c r="J37" i="84"/>
  <c r="I37" i="84"/>
  <c r="H37" i="84"/>
  <c r="G37" i="84"/>
  <c r="F37" i="84"/>
  <c r="E37" i="84"/>
  <c r="D37" i="84"/>
  <c r="W36" i="84"/>
  <c r="V36" i="84"/>
  <c r="U36" i="84"/>
  <c r="T36" i="84"/>
  <c r="S36" i="84"/>
  <c r="R36" i="84"/>
  <c r="Q36" i="84"/>
  <c r="P36" i="84"/>
  <c r="O36" i="84"/>
  <c r="N36" i="84"/>
  <c r="M36" i="84"/>
  <c r="L36" i="84"/>
  <c r="K36" i="84"/>
  <c r="J36" i="84"/>
  <c r="I36" i="84"/>
  <c r="H36" i="84"/>
  <c r="G36" i="84"/>
  <c r="F36" i="84"/>
  <c r="E36" i="84"/>
  <c r="D36" i="84"/>
  <c r="W35" i="84"/>
  <c r="V35" i="84"/>
  <c r="U35" i="84"/>
  <c r="T35" i="84"/>
  <c r="S35" i="84"/>
  <c r="R35" i="84"/>
  <c r="Q35" i="84"/>
  <c r="P35" i="84"/>
  <c r="O35" i="84"/>
  <c r="N35" i="84"/>
  <c r="M35" i="84"/>
  <c r="L35" i="84"/>
  <c r="K35" i="84"/>
  <c r="J35" i="84"/>
  <c r="I35" i="84"/>
  <c r="H35" i="84"/>
  <c r="G35" i="84"/>
  <c r="F35" i="84"/>
  <c r="E35" i="84"/>
  <c r="D35" i="84"/>
  <c r="W34" i="84"/>
  <c r="V34" i="84"/>
  <c r="U34" i="84"/>
  <c r="T34" i="84"/>
  <c r="S34" i="84"/>
  <c r="R34" i="84"/>
  <c r="Q34" i="84"/>
  <c r="P34" i="84"/>
  <c r="O34" i="84"/>
  <c r="N34" i="84"/>
  <c r="M34" i="84"/>
  <c r="L34" i="84"/>
  <c r="K34" i="84"/>
  <c r="J34" i="84"/>
  <c r="I34" i="84"/>
  <c r="H34" i="84"/>
  <c r="G34" i="84"/>
  <c r="F34" i="84"/>
  <c r="E34" i="84"/>
  <c r="D34" i="84"/>
  <c r="W33" i="84"/>
  <c r="V33" i="84"/>
  <c r="U33" i="84"/>
  <c r="T33" i="84"/>
  <c r="S33" i="84"/>
  <c r="R33" i="84"/>
  <c r="Q33" i="84"/>
  <c r="P33" i="84"/>
  <c r="O33" i="84"/>
  <c r="N33" i="84"/>
  <c r="M33" i="84"/>
  <c r="L33" i="84"/>
  <c r="K33" i="84"/>
  <c r="J33" i="84"/>
  <c r="I33" i="84"/>
  <c r="H33" i="84"/>
  <c r="G33" i="84"/>
  <c r="F33" i="84"/>
  <c r="E33" i="84"/>
  <c r="X33" i="84" s="1"/>
  <c r="D33" i="84"/>
  <c r="W32" i="84"/>
  <c r="V32" i="84"/>
  <c r="U32" i="84"/>
  <c r="T32" i="84"/>
  <c r="S32" i="84"/>
  <c r="R32" i="84"/>
  <c r="Q32" i="84"/>
  <c r="P32" i="84"/>
  <c r="O32" i="84"/>
  <c r="N32" i="84"/>
  <c r="M32" i="84"/>
  <c r="L32" i="84"/>
  <c r="K32" i="84"/>
  <c r="J32" i="84"/>
  <c r="I32" i="84"/>
  <c r="H32" i="84"/>
  <c r="G32" i="84"/>
  <c r="F32" i="84"/>
  <c r="E32" i="84"/>
  <c r="D32" i="84"/>
  <c r="W31" i="84"/>
  <c r="V31" i="84"/>
  <c r="U31" i="84"/>
  <c r="T31" i="84"/>
  <c r="S31" i="84"/>
  <c r="R31" i="84"/>
  <c r="Q31" i="84"/>
  <c r="P31" i="84"/>
  <c r="O31" i="84"/>
  <c r="N31" i="84"/>
  <c r="M31" i="84"/>
  <c r="L31" i="84"/>
  <c r="K31" i="84"/>
  <c r="J31" i="84"/>
  <c r="I31" i="84"/>
  <c r="H31" i="84"/>
  <c r="G31" i="84"/>
  <c r="F31" i="84"/>
  <c r="E31" i="84"/>
  <c r="D31" i="84"/>
  <c r="W30" i="84"/>
  <c r="V30" i="84"/>
  <c r="U30" i="84"/>
  <c r="T30" i="84"/>
  <c r="S30" i="84"/>
  <c r="R30" i="84"/>
  <c r="Q30" i="84"/>
  <c r="P30" i="84"/>
  <c r="O30" i="84"/>
  <c r="N30" i="84"/>
  <c r="M30" i="84"/>
  <c r="L30" i="84"/>
  <c r="K30" i="84"/>
  <c r="J30" i="84"/>
  <c r="I30" i="84"/>
  <c r="H30" i="84"/>
  <c r="G30" i="84"/>
  <c r="F30" i="84"/>
  <c r="E30" i="84"/>
  <c r="D30" i="84"/>
  <c r="W29" i="84"/>
  <c r="V29" i="84"/>
  <c r="U29" i="84"/>
  <c r="T29" i="84"/>
  <c r="S29" i="84"/>
  <c r="R29" i="84"/>
  <c r="Q29" i="84"/>
  <c r="P29" i="84"/>
  <c r="O29" i="84"/>
  <c r="N29" i="84"/>
  <c r="M29" i="84"/>
  <c r="L29" i="84"/>
  <c r="K29" i="84"/>
  <c r="J29" i="84"/>
  <c r="I29" i="84"/>
  <c r="H29" i="84"/>
  <c r="G29" i="84"/>
  <c r="F29" i="84"/>
  <c r="E29" i="84"/>
  <c r="D29" i="84"/>
  <c r="W28" i="84"/>
  <c r="V28" i="84"/>
  <c r="U28" i="84"/>
  <c r="T28" i="84"/>
  <c r="S28" i="84"/>
  <c r="R28" i="84"/>
  <c r="Q28" i="84"/>
  <c r="P28" i="84"/>
  <c r="O28" i="84"/>
  <c r="N28" i="84"/>
  <c r="M28" i="84"/>
  <c r="L28" i="84"/>
  <c r="K28" i="84"/>
  <c r="J28" i="84"/>
  <c r="I28" i="84"/>
  <c r="I42" i="84" s="1"/>
  <c r="H28" i="84"/>
  <c r="G28" i="84"/>
  <c r="F28" i="84"/>
  <c r="E28" i="84"/>
  <c r="D28" i="84"/>
  <c r="W27" i="84"/>
  <c r="V27" i="84"/>
  <c r="U27" i="84"/>
  <c r="T27" i="84"/>
  <c r="S27" i="84"/>
  <c r="R27" i="84"/>
  <c r="Q27" i="84"/>
  <c r="Q42" i="84" s="1"/>
  <c r="P27" i="84"/>
  <c r="O27" i="84"/>
  <c r="N27" i="84"/>
  <c r="M27" i="84"/>
  <c r="L27" i="84"/>
  <c r="K27" i="84"/>
  <c r="J27" i="84"/>
  <c r="I27" i="84"/>
  <c r="H27" i="84"/>
  <c r="G27" i="84"/>
  <c r="F27" i="84"/>
  <c r="E27" i="84"/>
  <c r="D27" i="84"/>
  <c r="W26" i="84"/>
  <c r="V26" i="84"/>
  <c r="U26" i="84"/>
  <c r="T26" i="84"/>
  <c r="S26" i="84"/>
  <c r="R26" i="84"/>
  <c r="Q26" i="84"/>
  <c r="P26" i="84"/>
  <c r="O26" i="84"/>
  <c r="N26" i="84"/>
  <c r="M26" i="84"/>
  <c r="M42" i="84" s="1"/>
  <c r="L26" i="84"/>
  <c r="K26" i="84"/>
  <c r="J26" i="84"/>
  <c r="I26" i="84"/>
  <c r="H26" i="84"/>
  <c r="G26" i="84"/>
  <c r="F26" i="84"/>
  <c r="E26" i="84"/>
  <c r="D26" i="84"/>
  <c r="W21" i="84"/>
  <c r="V21" i="84"/>
  <c r="U21" i="84"/>
  <c r="T21" i="84"/>
  <c r="S21" i="84"/>
  <c r="R21" i="84"/>
  <c r="Q21" i="84"/>
  <c r="P21" i="84"/>
  <c r="O21" i="84"/>
  <c r="N21" i="84"/>
  <c r="M21" i="84"/>
  <c r="L21" i="84"/>
  <c r="K21" i="84"/>
  <c r="J21" i="84"/>
  <c r="I21" i="84"/>
  <c r="H21" i="84"/>
  <c r="G21" i="84"/>
  <c r="F21" i="84"/>
  <c r="E21" i="84"/>
  <c r="D21" i="84"/>
  <c r="W20" i="84"/>
  <c r="V20" i="84"/>
  <c r="U20" i="84"/>
  <c r="T20" i="84"/>
  <c r="S20" i="84"/>
  <c r="R20" i="84"/>
  <c r="Q20" i="84"/>
  <c r="P20" i="84"/>
  <c r="O20" i="84"/>
  <c r="N20" i="84"/>
  <c r="M20" i="84"/>
  <c r="L20" i="84"/>
  <c r="K20" i="84"/>
  <c r="J20" i="84"/>
  <c r="I20" i="84"/>
  <c r="H20" i="84"/>
  <c r="G20" i="84"/>
  <c r="F20" i="84"/>
  <c r="E20" i="84"/>
  <c r="D20" i="84"/>
  <c r="W19" i="84"/>
  <c r="V19" i="84"/>
  <c r="U19" i="84"/>
  <c r="T19" i="84"/>
  <c r="S19" i="84"/>
  <c r="R19" i="84"/>
  <c r="Q19" i="84"/>
  <c r="P19" i="84"/>
  <c r="O19" i="84"/>
  <c r="N19" i="84"/>
  <c r="M19" i="84"/>
  <c r="L19" i="84"/>
  <c r="K19" i="84"/>
  <c r="J19" i="84"/>
  <c r="I19" i="84"/>
  <c r="H19" i="84"/>
  <c r="G19" i="84"/>
  <c r="F19" i="84"/>
  <c r="E19" i="84"/>
  <c r="D19" i="84"/>
  <c r="W18" i="84"/>
  <c r="V18" i="84"/>
  <c r="U18" i="84"/>
  <c r="T18" i="84"/>
  <c r="S18" i="84"/>
  <c r="R18" i="84"/>
  <c r="Q18" i="84"/>
  <c r="P18" i="84"/>
  <c r="O18" i="84"/>
  <c r="N18" i="84"/>
  <c r="M18" i="84"/>
  <c r="L18" i="84"/>
  <c r="K18" i="84"/>
  <c r="J18" i="84"/>
  <c r="I18" i="84"/>
  <c r="H18" i="84"/>
  <c r="G18" i="84"/>
  <c r="F18" i="84"/>
  <c r="E18" i="84"/>
  <c r="D18" i="84"/>
  <c r="W17" i="84"/>
  <c r="V17" i="84"/>
  <c r="U17" i="84"/>
  <c r="T17" i="84"/>
  <c r="S17" i="84"/>
  <c r="R17" i="84"/>
  <c r="Q17" i="84"/>
  <c r="P17" i="84"/>
  <c r="O17" i="84"/>
  <c r="N17" i="84"/>
  <c r="M17" i="84"/>
  <c r="L17" i="84"/>
  <c r="K17" i="84"/>
  <c r="J17" i="84"/>
  <c r="I17" i="84"/>
  <c r="H17" i="84"/>
  <c r="G17" i="84"/>
  <c r="F17" i="84"/>
  <c r="E17" i="84"/>
  <c r="D17" i="84"/>
  <c r="W16" i="84"/>
  <c r="V16" i="84"/>
  <c r="U16" i="84"/>
  <c r="T16" i="84"/>
  <c r="S16" i="84"/>
  <c r="R16" i="84"/>
  <c r="Q16" i="84"/>
  <c r="P16" i="84"/>
  <c r="O16" i="84"/>
  <c r="N16" i="84"/>
  <c r="M16" i="84"/>
  <c r="L16" i="84"/>
  <c r="K16" i="84"/>
  <c r="J16" i="84"/>
  <c r="I16" i="84"/>
  <c r="H16" i="84"/>
  <c r="G16" i="84"/>
  <c r="F16" i="84"/>
  <c r="E16" i="84"/>
  <c r="D16" i="84"/>
  <c r="W15" i="84"/>
  <c r="V15" i="84"/>
  <c r="U15" i="84"/>
  <c r="T15" i="84"/>
  <c r="S15" i="84"/>
  <c r="R15" i="84"/>
  <c r="Q15" i="84"/>
  <c r="P15" i="84"/>
  <c r="O15" i="84"/>
  <c r="N15" i="84"/>
  <c r="M15" i="84"/>
  <c r="L15" i="84"/>
  <c r="K15" i="84"/>
  <c r="J15" i="84"/>
  <c r="I15" i="84"/>
  <c r="H15" i="84"/>
  <c r="G15" i="84"/>
  <c r="F15" i="84"/>
  <c r="E15" i="84"/>
  <c r="D15" i="84"/>
  <c r="W14" i="84"/>
  <c r="V14" i="84"/>
  <c r="U14" i="84"/>
  <c r="T14" i="84"/>
  <c r="S14" i="84"/>
  <c r="R14" i="84"/>
  <c r="Q14" i="84"/>
  <c r="P14" i="84"/>
  <c r="O14" i="84"/>
  <c r="N14" i="84"/>
  <c r="M14" i="84"/>
  <c r="L14" i="84"/>
  <c r="K14" i="84"/>
  <c r="J14" i="84"/>
  <c r="I14" i="84"/>
  <c r="H14" i="84"/>
  <c r="G14" i="84"/>
  <c r="F14" i="84"/>
  <c r="E14" i="84"/>
  <c r="D14" i="84"/>
  <c r="W13" i="84"/>
  <c r="V13" i="84"/>
  <c r="U13" i="84"/>
  <c r="T13" i="84"/>
  <c r="S13" i="84"/>
  <c r="R13" i="84"/>
  <c r="Q13" i="84"/>
  <c r="P13" i="84"/>
  <c r="O13" i="84"/>
  <c r="N13" i="84"/>
  <c r="M13" i="84"/>
  <c r="X13" i="84" s="1"/>
  <c r="L13" i="84"/>
  <c r="K13" i="84"/>
  <c r="J13" i="84"/>
  <c r="I13" i="84"/>
  <c r="H13" i="84"/>
  <c r="G13" i="84"/>
  <c r="F13" i="84"/>
  <c r="E13" i="84"/>
  <c r="D13" i="84"/>
  <c r="W12" i="84"/>
  <c r="V12" i="84"/>
  <c r="U12" i="84"/>
  <c r="T12" i="84"/>
  <c r="S12" i="84"/>
  <c r="R12" i="84"/>
  <c r="Q12" i="84"/>
  <c r="P12" i="84"/>
  <c r="O12" i="84"/>
  <c r="N12" i="84"/>
  <c r="M12" i="84"/>
  <c r="L12" i="84"/>
  <c r="K12" i="84"/>
  <c r="J12" i="84"/>
  <c r="I12" i="84"/>
  <c r="H12" i="84"/>
  <c r="G12" i="84"/>
  <c r="F12" i="84"/>
  <c r="E12" i="84"/>
  <c r="D12" i="84"/>
  <c r="W11" i="84"/>
  <c r="V11" i="84"/>
  <c r="U11" i="84"/>
  <c r="T11" i="84"/>
  <c r="S11" i="84"/>
  <c r="R11" i="84"/>
  <c r="Q11" i="84"/>
  <c r="P11" i="84"/>
  <c r="O11" i="84"/>
  <c r="N11" i="84"/>
  <c r="M11" i="84"/>
  <c r="L11" i="84"/>
  <c r="K11" i="84"/>
  <c r="J11" i="84"/>
  <c r="I11" i="84"/>
  <c r="H11" i="84"/>
  <c r="G11" i="84"/>
  <c r="F11" i="84"/>
  <c r="E11" i="84"/>
  <c r="D11" i="84"/>
  <c r="W10" i="84"/>
  <c r="V10" i="84"/>
  <c r="U10" i="84"/>
  <c r="T10" i="84"/>
  <c r="S10" i="84"/>
  <c r="R10" i="84"/>
  <c r="Q10" i="84"/>
  <c r="P10" i="84"/>
  <c r="O10" i="84"/>
  <c r="N10" i="84"/>
  <c r="M10" i="84"/>
  <c r="L10" i="84"/>
  <c r="K10" i="84"/>
  <c r="J10" i="84"/>
  <c r="I10" i="84"/>
  <c r="H10" i="84"/>
  <c r="G10" i="84"/>
  <c r="F10" i="84"/>
  <c r="E10" i="84"/>
  <c r="D10" i="84"/>
  <c r="W9" i="84"/>
  <c r="V9" i="84"/>
  <c r="U9" i="84"/>
  <c r="T9" i="84"/>
  <c r="S9" i="84"/>
  <c r="R9" i="84"/>
  <c r="Q9" i="84"/>
  <c r="P9" i="84"/>
  <c r="O9" i="84"/>
  <c r="N9" i="84"/>
  <c r="M9" i="84"/>
  <c r="L9" i="84"/>
  <c r="K9" i="84"/>
  <c r="J9" i="84"/>
  <c r="I9" i="84"/>
  <c r="H9" i="84"/>
  <c r="G9" i="84"/>
  <c r="F9" i="84"/>
  <c r="E9" i="84"/>
  <c r="D9" i="84"/>
  <c r="W8" i="84"/>
  <c r="V8" i="84"/>
  <c r="U8" i="84"/>
  <c r="T8" i="84"/>
  <c r="S8" i="84"/>
  <c r="R8" i="84"/>
  <c r="Q8" i="84"/>
  <c r="Q22" i="84" s="1"/>
  <c r="P8" i="84"/>
  <c r="O8" i="84"/>
  <c r="N8" i="84"/>
  <c r="M8" i="84"/>
  <c r="L8" i="84"/>
  <c r="K8" i="84"/>
  <c r="J8" i="84"/>
  <c r="I8" i="84"/>
  <c r="H8" i="84"/>
  <c r="G8" i="84"/>
  <c r="F8" i="84"/>
  <c r="E8" i="84"/>
  <c r="E22" i="84" s="1"/>
  <c r="E43" i="84" s="1"/>
  <c r="D8" i="84"/>
  <c r="W7" i="84"/>
  <c r="V7" i="84"/>
  <c r="U7" i="84"/>
  <c r="T7" i="84"/>
  <c r="S7" i="84"/>
  <c r="R7" i="84"/>
  <c r="Q7" i="84"/>
  <c r="P7" i="84"/>
  <c r="O7" i="84"/>
  <c r="N7" i="84"/>
  <c r="M7" i="84"/>
  <c r="M22" i="84" s="1"/>
  <c r="M43" i="84" s="1"/>
  <c r="L7" i="84"/>
  <c r="K7" i="84"/>
  <c r="J7" i="84"/>
  <c r="I7" i="84"/>
  <c r="H7" i="84"/>
  <c r="G7" i="84"/>
  <c r="F7" i="84"/>
  <c r="E7" i="84"/>
  <c r="D7" i="84"/>
  <c r="W6" i="84"/>
  <c r="V6" i="84"/>
  <c r="U6" i="84"/>
  <c r="U22" i="84" s="1"/>
  <c r="U43" i="84" s="1"/>
  <c r="T6" i="84"/>
  <c r="S6" i="84"/>
  <c r="R6" i="84"/>
  <c r="Q6" i="84"/>
  <c r="P6" i="84"/>
  <c r="O6" i="84"/>
  <c r="N6" i="84"/>
  <c r="N22" i="84" s="1"/>
  <c r="N43" i="84" s="1"/>
  <c r="M6" i="84"/>
  <c r="L6" i="84"/>
  <c r="L22" i="84" s="1"/>
  <c r="K6" i="84"/>
  <c r="J6" i="84"/>
  <c r="I6" i="84"/>
  <c r="H6" i="84"/>
  <c r="G6" i="84"/>
  <c r="G22" i="84" s="1"/>
  <c r="G43" i="84" s="1"/>
  <c r="F6" i="84"/>
  <c r="E6" i="84"/>
  <c r="D6" i="84"/>
  <c r="W41" i="85"/>
  <c r="V41" i="85"/>
  <c r="U41" i="85"/>
  <c r="T41" i="85"/>
  <c r="S41" i="85"/>
  <c r="R41" i="85"/>
  <c r="Q41" i="85"/>
  <c r="P41" i="85"/>
  <c r="O41" i="85"/>
  <c r="N41" i="85"/>
  <c r="M41" i="85"/>
  <c r="L41" i="85"/>
  <c r="K41" i="85"/>
  <c r="J41" i="85"/>
  <c r="I41" i="85"/>
  <c r="H41" i="85"/>
  <c r="G41" i="85"/>
  <c r="F41" i="85"/>
  <c r="E41" i="85"/>
  <c r="D41" i="85"/>
  <c r="W40" i="85"/>
  <c r="V40" i="85"/>
  <c r="U40" i="85"/>
  <c r="T40" i="85"/>
  <c r="S40" i="85"/>
  <c r="R40" i="85"/>
  <c r="Q40" i="85"/>
  <c r="P40" i="85"/>
  <c r="O40" i="85"/>
  <c r="N40" i="85"/>
  <c r="M40" i="85"/>
  <c r="L40" i="85"/>
  <c r="K40" i="85"/>
  <c r="J40" i="85"/>
  <c r="I40" i="85"/>
  <c r="H40" i="85"/>
  <c r="G40" i="85"/>
  <c r="F40" i="85"/>
  <c r="E40" i="85"/>
  <c r="D40" i="85"/>
  <c r="W39" i="85"/>
  <c r="V39" i="85"/>
  <c r="U39" i="85"/>
  <c r="T39" i="85"/>
  <c r="S39" i="85"/>
  <c r="R39" i="85"/>
  <c r="Q39" i="85"/>
  <c r="P39" i="85"/>
  <c r="O39" i="85"/>
  <c r="N39" i="85"/>
  <c r="M39" i="85"/>
  <c r="L39" i="85"/>
  <c r="K39" i="85"/>
  <c r="J39" i="85"/>
  <c r="I39" i="85"/>
  <c r="H39" i="85"/>
  <c r="G39" i="85"/>
  <c r="F39" i="85"/>
  <c r="E39" i="85"/>
  <c r="D39" i="85"/>
  <c r="W38" i="85"/>
  <c r="V38" i="85"/>
  <c r="U38" i="85"/>
  <c r="T38" i="85"/>
  <c r="S38" i="85"/>
  <c r="R38" i="85"/>
  <c r="Q38" i="85"/>
  <c r="P38" i="85"/>
  <c r="O38" i="85"/>
  <c r="N38" i="85"/>
  <c r="M38" i="85"/>
  <c r="L38" i="85"/>
  <c r="K38" i="85"/>
  <c r="J38" i="85"/>
  <c r="I38" i="85"/>
  <c r="H38" i="85"/>
  <c r="G38" i="85"/>
  <c r="F38" i="85"/>
  <c r="E38" i="85"/>
  <c r="D38" i="85"/>
  <c r="W37" i="85"/>
  <c r="V37" i="85"/>
  <c r="U37" i="85"/>
  <c r="T37" i="85"/>
  <c r="S37" i="85"/>
  <c r="R37" i="85"/>
  <c r="Q37" i="85"/>
  <c r="P37" i="85"/>
  <c r="O37" i="85"/>
  <c r="N37" i="85"/>
  <c r="M37" i="85"/>
  <c r="L37" i="85"/>
  <c r="K37" i="85"/>
  <c r="J37" i="85"/>
  <c r="I37" i="85"/>
  <c r="H37" i="85"/>
  <c r="G37" i="85"/>
  <c r="F37" i="85"/>
  <c r="E37" i="85"/>
  <c r="D37" i="85"/>
  <c r="W36" i="85"/>
  <c r="V36" i="85"/>
  <c r="U36" i="85"/>
  <c r="T36" i="85"/>
  <c r="S36" i="85"/>
  <c r="R36" i="85"/>
  <c r="Q36" i="85"/>
  <c r="P36" i="85"/>
  <c r="O36" i="85"/>
  <c r="N36" i="85"/>
  <c r="M36" i="85"/>
  <c r="L36" i="85"/>
  <c r="K36" i="85"/>
  <c r="J36" i="85"/>
  <c r="I36" i="85"/>
  <c r="H36" i="85"/>
  <c r="G36" i="85"/>
  <c r="F36" i="85"/>
  <c r="E36" i="85"/>
  <c r="D36" i="85"/>
  <c r="W35" i="85"/>
  <c r="V35" i="85"/>
  <c r="U35" i="85"/>
  <c r="T35" i="85"/>
  <c r="S35" i="85"/>
  <c r="R35" i="85"/>
  <c r="Q35" i="85"/>
  <c r="P35" i="85"/>
  <c r="O35" i="85"/>
  <c r="N35" i="85"/>
  <c r="M35" i="85"/>
  <c r="L35" i="85"/>
  <c r="K35" i="85"/>
  <c r="J35" i="85"/>
  <c r="I35" i="85"/>
  <c r="H35" i="85"/>
  <c r="G35" i="85"/>
  <c r="F35" i="85"/>
  <c r="E35" i="85"/>
  <c r="D35" i="85"/>
  <c r="W34" i="85"/>
  <c r="V34" i="85"/>
  <c r="U34" i="85"/>
  <c r="T34" i="85"/>
  <c r="S34" i="85"/>
  <c r="R34" i="85"/>
  <c r="Q34" i="85"/>
  <c r="P34" i="85"/>
  <c r="O34" i="85"/>
  <c r="N34" i="85"/>
  <c r="M34" i="85"/>
  <c r="L34" i="85"/>
  <c r="K34" i="85"/>
  <c r="J34" i="85"/>
  <c r="I34" i="85"/>
  <c r="H34" i="85"/>
  <c r="G34" i="85"/>
  <c r="F34" i="85"/>
  <c r="E34" i="85"/>
  <c r="D34" i="85"/>
  <c r="W33" i="85"/>
  <c r="V33" i="85"/>
  <c r="U33" i="85"/>
  <c r="T33" i="85"/>
  <c r="S33" i="85"/>
  <c r="R33" i="85"/>
  <c r="Q33" i="85"/>
  <c r="P33" i="85"/>
  <c r="O33" i="85"/>
  <c r="N33" i="85"/>
  <c r="M33" i="85"/>
  <c r="L33" i="85"/>
  <c r="K33" i="85"/>
  <c r="J33" i="85"/>
  <c r="I33" i="85"/>
  <c r="H33" i="85"/>
  <c r="G33" i="85"/>
  <c r="F33" i="85"/>
  <c r="X33" i="85" s="1"/>
  <c r="E33" i="85"/>
  <c r="D33" i="85"/>
  <c r="W32" i="85"/>
  <c r="V32" i="85"/>
  <c r="U32" i="85"/>
  <c r="T32" i="85"/>
  <c r="S32" i="85"/>
  <c r="R32" i="85"/>
  <c r="Q32" i="85"/>
  <c r="P32" i="85"/>
  <c r="O32" i="85"/>
  <c r="N32" i="85"/>
  <c r="M32" i="85"/>
  <c r="L32" i="85"/>
  <c r="K32" i="85"/>
  <c r="J32" i="85"/>
  <c r="I32" i="85"/>
  <c r="H32" i="85"/>
  <c r="G32" i="85"/>
  <c r="F32" i="85"/>
  <c r="E32" i="85"/>
  <c r="D32" i="85"/>
  <c r="W31" i="85"/>
  <c r="V31" i="85"/>
  <c r="U31" i="85"/>
  <c r="T31" i="85"/>
  <c r="S31" i="85"/>
  <c r="R31" i="85"/>
  <c r="Q31" i="85"/>
  <c r="P31" i="85"/>
  <c r="O31" i="85"/>
  <c r="N31" i="85"/>
  <c r="M31" i="85"/>
  <c r="L31" i="85"/>
  <c r="K31" i="85"/>
  <c r="J31" i="85"/>
  <c r="I31" i="85"/>
  <c r="H31" i="85"/>
  <c r="G31" i="85"/>
  <c r="F31" i="85"/>
  <c r="E31" i="85"/>
  <c r="D31" i="85"/>
  <c r="W30" i="85"/>
  <c r="V30" i="85"/>
  <c r="U30" i="85"/>
  <c r="T30" i="85"/>
  <c r="S30" i="85"/>
  <c r="R30" i="85"/>
  <c r="Q30" i="85"/>
  <c r="P30" i="85"/>
  <c r="O30" i="85"/>
  <c r="N30" i="85"/>
  <c r="M30" i="85"/>
  <c r="L30" i="85"/>
  <c r="K30" i="85"/>
  <c r="J30" i="85"/>
  <c r="I30" i="85"/>
  <c r="H30" i="85"/>
  <c r="G30" i="85"/>
  <c r="F30" i="85"/>
  <c r="E30" i="85"/>
  <c r="D30" i="85"/>
  <c r="W29" i="85"/>
  <c r="V29" i="85"/>
  <c r="U29" i="85"/>
  <c r="T29" i="85"/>
  <c r="S29" i="85"/>
  <c r="R29" i="85"/>
  <c r="Q29" i="85"/>
  <c r="P29" i="85"/>
  <c r="O29" i="85"/>
  <c r="N29" i="85"/>
  <c r="M29" i="85"/>
  <c r="L29" i="85"/>
  <c r="K29" i="85"/>
  <c r="J29" i="85"/>
  <c r="I29" i="85"/>
  <c r="H29" i="85"/>
  <c r="G29" i="85"/>
  <c r="F29" i="85"/>
  <c r="E29" i="85"/>
  <c r="D29" i="85"/>
  <c r="W28" i="85"/>
  <c r="V28" i="85"/>
  <c r="V42" i="85" s="1"/>
  <c r="U28" i="85"/>
  <c r="T28" i="85"/>
  <c r="S28" i="85"/>
  <c r="R28" i="85"/>
  <c r="Q28" i="85"/>
  <c r="P28" i="85"/>
  <c r="O28" i="85"/>
  <c r="N28" i="85"/>
  <c r="M28" i="85"/>
  <c r="L28" i="85"/>
  <c r="K28" i="85"/>
  <c r="J28" i="85"/>
  <c r="J42" i="85" s="1"/>
  <c r="I28" i="85"/>
  <c r="H28" i="85"/>
  <c r="G28" i="85"/>
  <c r="F28" i="85"/>
  <c r="E28" i="85"/>
  <c r="D28" i="85"/>
  <c r="W27" i="85"/>
  <c r="V27" i="85"/>
  <c r="U27" i="85"/>
  <c r="T27" i="85"/>
  <c r="S27" i="85"/>
  <c r="R27" i="85"/>
  <c r="Q27" i="85"/>
  <c r="P27" i="85"/>
  <c r="O27" i="85"/>
  <c r="N27" i="85"/>
  <c r="M27" i="85"/>
  <c r="L27" i="85"/>
  <c r="K27" i="85"/>
  <c r="J27" i="85"/>
  <c r="I27" i="85"/>
  <c r="H27" i="85"/>
  <c r="G27" i="85"/>
  <c r="F27" i="85"/>
  <c r="F42" i="85" s="1"/>
  <c r="E27" i="85"/>
  <c r="D27" i="85"/>
  <c r="W26" i="85"/>
  <c r="V26" i="85"/>
  <c r="U26" i="85"/>
  <c r="T26" i="85"/>
  <c r="T42" i="85" s="1"/>
  <c r="S26" i="85"/>
  <c r="R26" i="85"/>
  <c r="Q26" i="85"/>
  <c r="P26" i="85"/>
  <c r="O26" i="85"/>
  <c r="N26" i="85"/>
  <c r="N42" i="85" s="1"/>
  <c r="M26" i="85"/>
  <c r="L26" i="85"/>
  <c r="K26" i="85"/>
  <c r="J26" i="85"/>
  <c r="I26" i="85"/>
  <c r="H26" i="85"/>
  <c r="G26" i="85"/>
  <c r="F26" i="85"/>
  <c r="E26" i="85"/>
  <c r="D26" i="85"/>
  <c r="W21" i="85"/>
  <c r="V21" i="85"/>
  <c r="U21" i="85"/>
  <c r="T21" i="85"/>
  <c r="S21" i="85"/>
  <c r="R21" i="85"/>
  <c r="Q21" i="85"/>
  <c r="P21" i="85"/>
  <c r="O21" i="85"/>
  <c r="N21" i="85"/>
  <c r="M21" i="85"/>
  <c r="L21" i="85"/>
  <c r="K21" i="85"/>
  <c r="J21" i="85"/>
  <c r="I21" i="85"/>
  <c r="H21" i="85"/>
  <c r="G21" i="85"/>
  <c r="F21" i="85"/>
  <c r="E21" i="85"/>
  <c r="D21" i="85"/>
  <c r="W20" i="85"/>
  <c r="V20" i="85"/>
  <c r="U20" i="85"/>
  <c r="T20" i="85"/>
  <c r="S20" i="85"/>
  <c r="R20" i="85"/>
  <c r="Q20" i="85"/>
  <c r="P20" i="85"/>
  <c r="O20" i="85"/>
  <c r="N20" i="85"/>
  <c r="M20" i="85"/>
  <c r="L20" i="85"/>
  <c r="K20" i="85"/>
  <c r="J20" i="85"/>
  <c r="I20" i="85"/>
  <c r="H20" i="85"/>
  <c r="G20" i="85"/>
  <c r="F20" i="85"/>
  <c r="E20" i="85"/>
  <c r="D20" i="85"/>
  <c r="W19" i="85"/>
  <c r="V19" i="85"/>
  <c r="U19" i="85"/>
  <c r="T19" i="85"/>
  <c r="S19" i="85"/>
  <c r="R19" i="85"/>
  <c r="Q19" i="85"/>
  <c r="P19" i="85"/>
  <c r="O19" i="85"/>
  <c r="N19" i="85"/>
  <c r="M19" i="85"/>
  <c r="L19" i="85"/>
  <c r="K19" i="85"/>
  <c r="J19" i="85"/>
  <c r="I19" i="85"/>
  <c r="H19" i="85"/>
  <c r="G19" i="85"/>
  <c r="F19" i="85"/>
  <c r="E19" i="85"/>
  <c r="D19" i="85"/>
  <c r="W18" i="85"/>
  <c r="V18" i="85"/>
  <c r="U18" i="85"/>
  <c r="T18" i="85"/>
  <c r="S18" i="85"/>
  <c r="R18" i="85"/>
  <c r="Q18" i="85"/>
  <c r="P18" i="85"/>
  <c r="O18" i="85"/>
  <c r="N18" i="85"/>
  <c r="M18" i="85"/>
  <c r="L18" i="85"/>
  <c r="K18" i="85"/>
  <c r="J18" i="85"/>
  <c r="I18" i="85"/>
  <c r="H18" i="85"/>
  <c r="G18" i="85"/>
  <c r="F18" i="85"/>
  <c r="E18" i="85"/>
  <c r="D18" i="85"/>
  <c r="W17" i="85"/>
  <c r="V17" i="85"/>
  <c r="U17" i="85"/>
  <c r="T17" i="85"/>
  <c r="S17" i="85"/>
  <c r="R17" i="85"/>
  <c r="Q17" i="85"/>
  <c r="P17" i="85"/>
  <c r="O17" i="85"/>
  <c r="N17" i="85"/>
  <c r="M17" i="85"/>
  <c r="L17" i="85"/>
  <c r="K17" i="85"/>
  <c r="J17" i="85"/>
  <c r="I17" i="85"/>
  <c r="H17" i="85"/>
  <c r="G17" i="85"/>
  <c r="F17" i="85"/>
  <c r="E17" i="85"/>
  <c r="D17" i="85"/>
  <c r="W16" i="85"/>
  <c r="V16" i="85"/>
  <c r="U16" i="85"/>
  <c r="T16" i="85"/>
  <c r="S16" i="85"/>
  <c r="R16" i="85"/>
  <c r="Q16" i="85"/>
  <c r="P16" i="85"/>
  <c r="O16" i="85"/>
  <c r="N16" i="85"/>
  <c r="M16" i="85"/>
  <c r="L16" i="85"/>
  <c r="K16" i="85"/>
  <c r="J16" i="85"/>
  <c r="I16" i="85"/>
  <c r="H16" i="85"/>
  <c r="G16" i="85"/>
  <c r="F16" i="85"/>
  <c r="E16" i="85"/>
  <c r="D16" i="85"/>
  <c r="W15" i="85"/>
  <c r="V15" i="85"/>
  <c r="U15" i="85"/>
  <c r="T15" i="85"/>
  <c r="S15" i="85"/>
  <c r="R15" i="85"/>
  <c r="Q15" i="85"/>
  <c r="P15" i="85"/>
  <c r="O15" i="85"/>
  <c r="N15" i="85"/>
  <c r="M15" i="85"/>
  <c r="L15" i="85"/>
  <c r="K15" i="85"/>
  <c r="J15" i="85"/>
  <c r="I15" i="85"/>
  <c r="H15" i="85"/>
  <c r="G15" i="85"/>
  <c r="F15" i="85"/>
  <c r="E15" i="85"/>
  <c r="D15" i="85"/>
  <c r="W14" i="85"/>
  <c r="V14" i="85"/>
  <c r="U14" i="85"/>
  <c r="T14" i="85"/>
  <c r="S14" i="85"/>
  <c r="R14" i="85"/>
  <c r="Q14" i="85"/>
  <c r="P14" i="85"/>
  <c r="O14" i="85"/>
  <c r="N14" i="85"/>
  <c r="M14" i="85"/>
  <c r="L14" i="85"/>
  <c r="K14" i="85"/>
  <c r="J14" i="85"/>
  <c r="I14" i="85"/>
  <c r="H14" i="85"/>
  <c r="G14" i="85"/>
  <c r="F14" i="85"/>
  <c r="E14" i="85"/>
  <c r="D14" i="85"/>
  <c r="W13" i="85"/>
  <c r="V13" i="85"/>
  <c r="U13" i="85"/>
  <c r="T13" i="85"/>
  <c r="S13" i="85"/>
  <c r="R13" i="85"/>
  <c r="Q13" i="85"/>
  <c r="P13" i="85"/>
  <c r="O13" i="85"/>
  <c r="N13" i="85"/>
  <c r="M13" i="85"/>
  <c r="L13" i="85"/>
  <c r="K13" i="85"/>
  <c r="J13" i="85"/>
  <c r="I13" i="85"/>
  <c r="H13" i="85"/>
  <c r="G13" i="85"/>
  <c r="F13" i="85"/>
  <c r="E13" i="85"/>
  <c r="D13" i="85"/>
  <c r="W12" i="85"/>
  <c r="V12" i="85"/>
  <c r="U12" i="85"/>
  <c r="T12" i="85"/>
  <c r="S12" i="85"/>
  <c r="R12" i="85"/>
  <c r="Q12" i="85"/>
  <c r="P12" i="85"/>
  <c r="O12" i="85"/>
  <c r="N12" i="85"/>
  <c r="M12" i="85"/>
  <c r="L12" i="85"/>
  <c r="K12" i="85"/>
  <c r="J12" i="85"/>
  <c r="I12" i="85"/>
  <c r="H12" i="85"/>
  <c r="G12" i="85"/>
  <c r="F12" i="85"/>
  <c r="E12" i="85"/>
  <c r="D12" i="85"/>
  <c r="W11" i="85"/>
  <c r="V11" i="85"/>
  <c r="U11" i="85"/>
  <c r="T11" i="85"/>
  <c r="S11" i="85"/>
  <c r="R11" i="85"/>
  <c r="Q11" i="85"/>
  <c r="P11" i="85"/>
  <c r="O11" i="85"/>
  <c r="N11" i="85"/>
  <c r="M11" i="85"/>
  <c r="L11" i="85"/>
  <c r="K11" i="85"/>
  <c r="J11" i="85"/>
  <c r="I11" i="85"/>
  <c r="H11" i="85"/>
  <c r="G11" i="85"/>
  <c r="F11" i="85"/>
  <c r="E11" i="85"/>
  <c r="D11" i="85"/>
  <c r="W10" i="85"/>
  <c r="V10" i="85"/>
  <c r="U10" i="85"/>
  <c r="T10" i="85"/>
  <c r="S10" i="85"/>
  <c r="R10" i="85"/>
  <c r="Q10" i="85"/>
  <c r="P10" i="85"/>
  <c r="O10" i="85"/>
  <c r="N10" i="85"/>
  <c r="M10" i="85"/>
  <c r="L10" i="85"/>
  <c r="K10" i="85"/>
  <c r="J10" i="85"/>
  <c r="I10" i="85"/>
  <c r="H10" i="85"/>
  <c r="G10" i="85"/>
  <c r="F10" i="85"/>
  <c r="E10" i="85"/>
  <c r="D10" i="85"/>
  <c r="W9" i="85"/>
  <c r="V9" i="85"/>
  <c r="U9" i="85"/>
  <c r="T9" i="85"/>
  <c r="S9" i="85"/>
  <c r="R9" i="85"/>
  <c r="Q9" i="85"/>
  <c r="P9" i="85"/>
  <c r="O9" i="85"/>
  <c r="N9" i="85"/>
  <c r="M9" i="85"/>
  <c r="L9" i="85"/>
  <c r="K9" i="85"/>
  <c r="J9" i="85"/>
  <c r="I9" i="85"/>
  <c r="H9" i="85"/>
  <c r="G9" i="85"/>
  <c r="F9" i="85"/>
  <c r="E9" i="85"/>
  <c r="D9" i="85"/>
  <c r="W8" i="85"/>
  <c r="V8" i="85"/>
  <c r="U8" i="85"/>
  <c r="T8" i="85"/>
  <c r="S8" i="85"/>
  <c r="R8" i="85"/>
  <c r="R22" i="85" s="1"/>
  <c r="R43" i="85" s="1"/>
  <c r="Q8" i="85"/>
  <c r="P8" i="85"/>
  <c r="O8" i="85"/>
  <c r="N8" i="85"/>
  <c r="M8" i="85"/>
  <c r="L8" i="85"/>
  <c r="K8" i="85"/>
  <c r="J8" i="85"/>
  <c r="I8" i="85"/>
  <c r="H8" i="85"/>
  <c r="G8" i="85"/>
  <c r="F8" i="85"/>
  <c r="F22" i="85" s="1"/>
  <c r="F43" i="85" s="1"/>
  <c r="E8" i="85"/>
  <c r="D8" i="85"/>
  <c r="W7" i="85"/>
  <c r="V7" i="85"/>
  <c r="U7" i="85"/>
  <c r="T7" i="85"/>
  <c r="S7" i="85"/>
  <c r="R7" i="85"/>
  <c r="Q7" i="85"/>
  <c r="P7" i="85"/>
  <c r="O7" i="85"/>
  <c r="N7" i="85"/>
  <c r="N22" i="85" s="1"/>
  <c r="N43" i="85" s="1"/>
  <c r="M7" i="85"/>
  <c r="L7" i="85"/>
  <c r="K7" i="85"/>
  <c r="J7" i="85"/>
  <c r="I7" i="85"/>
  <c r="H7" i="85"/>
  <c r="G7" i="85"/>
  <c r="F7" i="85"/>
  <c r="E7" i="85"/>
  <c r="D7" i="85"/>
  <c r="W6" i="85"/>
  <c r="V6" i="85"/>
  <c r="U6" i="85"/>
  <c r="T6" i="85"/>
  <c r="T22" i="85" s="1"/>
  <c r="T43" i="85" s="1"/>
  <c r="S6" i="85"/>
  <c r="R6" i="85"/>
  <c r="Q6" i="85"/>
  <c r="P6" i="85"/>
  <c r="P22" i="85" s="1"/>
  <c r="O6" i="85"/>
  <c r="N6" i="85"/>
  <c r="M6" i="85"/>
  <c r="L6" i="85"/>
  <c r="K6" i="85"/>
  <c r="J6" i="85"/>
  <c r="J22" i="85" s="1"/>
  <c r="J43" i="85" s="1"/>
  <c r="I6" i="85"/>
  <c r="H6" i="85"/>
  <c r="G6" i="85"/>
  <c r="F6" i="85"/>
  <c r="E6" i="85"/>
  <c r="D6" i="85"/>
  <c r="W47" i="85"/>
  <c r="V47" i="85"/>
  <c r="U47" i="85"/>
  <c r="T47" i="85"/>
  <c r="S47" i="85"/>
  <c r="R47" i="85"/>
  <c r="Q47" i="85"/>
  <c r="P47" i="85"/>
  <c r="O47" i="85"/>
  <c r="N47" i="85"/>
  <c r="M47" i="85"/>
  <c r="L47" i="85"/>
  <c r="K47" i="85"/>
  <c r="J47" i="85"/>
  <c r="I47" i="85"/>
  <c r="H47" i="85"/>
  <c r="H48" i="85" s="1"/>
  <c r="G47" i="85"/>
  <c r="F47" i="85"/>
  <c r="E47" i="85"/>
  <c r="D47" i="85"/>
  <c r="W46" i="85"/>
  <c r="V46" i="85"/>
  <c r="U46" i="85"/>
  <c r="T46" i="85"/>
  <c r="S46" i="85"/>
  <c r="R46" i="85"/>
  <c r="Q46" i="85"/>
  <c r="P46" i="85"/>
  <c r="O46" i="85"/>
  <c r="N46" i="85"/>
  <c r="M46" i="85"/>
  <c r="L46" i="85"/>
  <c r="L48" i="85" s="1"/>
  <c r="K46" i="85"/>
  <c r="J46" i="85"/>
  <c r="I46" i="85"/>
  <c r="H46" i="85"/>
  <c r="G46" i="85"/>
  <c r="F46" i="85"/>
  <c r="E46" i="85"/>
  <c r="D46" i="85"/>
  <c r="Q22" i="85"/>
  <c r="U22" i="85"/>
  <c r="E22" i="85"/>
  <c r="I22" i="85"/>
  <c r="M22" i="85"/>
  <c r="W41" i="87"/>
  <c r="V41" i="87"/>
  <c r="U41" i="87"/>
  <c r="T41" i="87"/>
  <c r="S41" i="87"/>
  <c r="R41" i="87"/>
  <c r="Q41" i="87"/>
  <c r="P41" i="87"/>
  <c r="O41" i="87"/>
  <c r="N41" i="87"/>
  <c r="M41" i="87"/>
  <c r="L41" i="87"/>
  <c r="K41" i="87"/>
  <c r="J41" i="87"/>
  <c r="I41" i="87"/>
  <c r="H41" i="87"/>
  <c r="G41" i="87"/>
  <c r="F41" i="87"/>
  <c r="E41" i="87"/>
  <c r="D41" i="87"/>
  <c r="W40" i="87"/>
  <c r="V40" i="87"/>
  <c r="U40" i="87"/>
  <c r="T40" i="87"/>
  <c r="S40" i="87"/>
  <c r="R40" i="87"/>
  <c r="Q40" i="87"/>
  <c r="P40" i="87"/>
  <c r="O40" i="87"/>
  <c r="N40" i="87"/>
  <c r="M40" i="87"/>
  <c r="L40" i="87"/>
  <c r="K40" i="87"/>
  <c r="J40" i="87"/>
  <c r="I40" i="87"/>
  <c r="H40" i="87"/>
  <c r="G40" i="87"/>
  <c r="F40" i="87"/>
  <c r="E40" i="87"/>
  <c r="D40" i="87"/>
  <c r="W39" i="87"/>
  <c r="V39" i="87"/>
  <c r="U39" i="87"/>
  <c r="T39" i="87"/>
  <c r="S39" i="87"/>
  <c r="R39" i="87"/>
  <c r="Q39" i="87"/>
  <c r="P39" i="87"/>
  <c r="O39" i="87"/>
  <c r="N39" i="87"/>
  <c r="M39" i="87"/>
  <c r="L39" i="87"/>
  <c r="K39" i="87"/>
  <c r="J39" i="87"/>
  <c r="I39" i="87"/>
  <c r="H39" i="87"/>
  <c r="G39" i="87"/>
  <c r="F39" i="87"/>
  <c r="E39" i="87"/>
  <c r="D39" i="87"/>
  <c r="W38" i="87"/>
  <c r="V38" i="87"/>
  <c r="U38" i="87"/>
  <c r="T38" i="87"/>
  <c r="S38" i="87"/>
  <c r="R38" i="87"/>
  <c r="Q38" i="87"/>
  <c r="P38" i="87"/>
  <c r="O38" i="87"/>
  <c r="N38" i="87"/>
  <c r="M38" i="87"/>
  <c r="L38" i="87"/>
  <c r="K38" i="87"/>
  <c r="J38" i="87"/>
  <c r="I38" i="87"/>
  <c r="H38" i="87"/>
  <c r="G38" i="87"/>
  <c r="F38" i="87"/>
  <c r="E38" i="87"/>
  <c r="D38" i="87"/>
  <c r="W37" i="87"/>
  <c r="V37" i="87"/>
  <c r="U37" i="87"/>
  <c r="T37" i="87"/>
  <c r="S37" i="87"/>
  <c r="R37" i="87"/>
  <c r="Q37" i="87"/>
  <c r="P37" i="87"/>
  <c r="O37" i="87"/>
  <c r="N37" i="87"/>
  <c r="M37" i="87"/>
  <c r="L37" i="87"/>
  <c r="K37" i="87"/>
  <c r="J37" i="87"/>
  <c r="I37" i="87"/>
  <c r="H37" i="87"/>
  <c r="G37" i="87"/>
  <c r="F37" i="87"/>
  <c r="E37" i="87"/>
  <c r="D37" i="87"/>
  <c r="W36" i="87"/>
  <c r="V36" i="87"/>
  <c r="U36" i="87"/>
  <c r="T36" i="87"/>
  <c r="S36" i="87"/>
  <c r="R36" i="87"/>
  <c r="Q36" i="87"/>
  <c r="P36" i="87"/>
  <c r="O36" i="87"/>
  <c r="N36" i="87"/>
  <c r="M36" i="87"/>
  <c r="L36" i="87"/>
  <c r="K36" i="87"/>
  <c r="J36" i="87"/>
  <c r="I36" i="87"/>
  <c r="H36" i="87"/>
  <c r="G36" i="87"/>
  <c r="F36" i="87"/>
  <c r="E36" i="87"/>
  <c r="D36" i="87"/>
  <c r="W35" i="87"/>
  <c r="V35" i="87"/>
  <c r="U35" i="87"/>
  <c r="T35" i="87"/>
  <c r="S35" i="87"/>
  <c r="R35" i="87"/>
  <c r="Q35" i="87"/>
  <c r="P35" i="87"/>
  <c r="O35" i="87"/>
  <c r="N35" i="87"/>
  <c r="M35" i="87"/>
  <c r="L35" i="87"/>
  <c r="K35" i="87"/>
  <c r="J35" i="87"/>
  <c r="I35" i="87"/>
  <c r="H35" i="87"/>
  <c r="G35" i="87"/>
  <c r="F35" i="87"/>
  <c r="E35" i="87"/>
  <c r="D35" i="87"/>
  <c r="W34" i="87"/>
  <c r="V34" i="87"/>
  <c r="U34" i="87"/>
  <c r="T34" i="87"/>
  <c r="S34" i="87"/>
  <c r="R34" i="87"/>
  <c r="Q34" i="87"/>
  <c r="P34" i="87"/>
  <c r="O34" i="87"/>
  <c r="N34" i="87"/>
  <c r="M34" i="87"/>
  <c r="L34" i="87"/>
  <c r="K34" i="87"/>
  <c r="J34" i="87"/>
  <c r="I34" i="87"/>
  <c r="H34" i="87"/>
  <c r="G34" i="87"/>
  <c r="F34" i="87"/>
  <c r="X34" i="87" s="1"/>
  <c r="E34" i="87"/>
  <c r="D34" i="87"/>
  <c r="W33" i="87"/>
  <c r="V33" i="87"/>
  <c r="U33" i="87"/>
  <c r="T33" i="87"/>
  <c r="S33" i="87"/>
  <c r="R33" i="87"/>
  <c r="Q33" i="87"/>
  <c r="P33" i="87"/>
  <c r="O33" i="87"/>
  <c r="N33" i="87"/>
  <c r="M33" i="87"/>
  <c r="L33" i="87"/>
  <c r="K33" i="87"/>
  <c r="J33" i="87"/>
  <c r="I33" i="87"/>
  <c r="H33" i="87"/>
  <c r="G33" i="87"/>
  <c r="F33" i="87"/>
  <c r="E33" i="87"/>
  <c r="D33" i="87"/>
  <c r="W32" i="87"/>
  <c r="V32" i="87"/>
  <c r="U32" i="87"/>
  <c r="T32" i="87"/>
  <c r="S32" i="87"/>
  <c r="R32" i="87"/>
  <c r="Q32" i="87"/>
  <c r="P32" i="87"/>
  <c r="O32" i="87"/>
  <c r="N32" i="87"/>
  <c r="M32" i="87"/>
  <c r="L32" i="87"/>
  <c r="K32" i="87"/>
  <c r="J32" i="87"/>
  <c r="I32" i="87"/>
  <c r="H32" i="87"/>
  <c r="G32" i="87"/>
  <c r="F32" i="87"/>
  <c r="E32" i="87"/>
  <c r="D32" i="87"/>
  <c r="W31" i="87"/>
  <c r="V31" i="87"/>
  <c r="U31" i="87"/>
  <c r="T31" i="87"/>
  <c r="S31" i="87"/>
  <c r="R31" i="87"/>
  <c r="Q31" i="87"/>
  <c r="P31" i="87"/>
  <c r="O31" i="87"/>
  <c r="N31" i="87"/>
  <c r="M31" i="87"/>
  <c r="L31" i="87"/>
  <c r="K31" i="87"/>
  <c r="J31" i="87"/>
  <c r="I31" i="87"/>
  <c r="H31" i="87"/>
  <c r="G31" i="87"/>
  <c r="F31" i="87"/>
  <c r="E31" i="87"/>
  <c r="D31" i="87"/>
  <c r="W30" i="87"/>
  <c r="V30" i="87"/>
  <c r="U30" i="87"/>
  <c r="T30" i="87"/>
  <c r="S30" i="87"/>
  <c r="R30" i="87"/>
  <c r="Q30" i="87"/>
  <c r="P30" i="87"/>
  <c r="O30" i="87"/>
  <c r="N30" i="87"/>
  <c r="M30" i="87"/>
  <c r="L30" i="87"/>
  <c r="K30" i="87"/>
  <c r="J30" i="87"/>
  <c r="I30" i="87"/>
  <c r="H30" i="87"/>
  <c r="G30" i="87"/>
  <c r="F30" i="87"/>
  <c r="E30" i="87"/>
  <c r="D30" i="87"/>
  <c r="W29" i="87"/>
  <c r="V29" i="87"/>
  <c r="U29" i="87"/>
  <c r="T29" i="87"/>
  <c r="S29" i="87"/>
  <c r="R29" i="87"/>
  <c r="Q29" i="87"/>
  <c r="P29" i="87"/>
  <c r="O29" i="87"/>
  <c r="N29" i="87"/>
  <c r="M29" i="87"/>
  <c r="L29" i="87"/>
  <c r="K29" i="87"/>
  <c r="J29" i="87"/>
  <c r="I29" i="87"/>
  <c r="H29" i="87"/>
  <c r="G29" i="87"/>
  <c r="F29" i="87"/>
  <c r="E29" i="87"/>
  <c r="D29" i="87"/>
  <c r="W28" i="87"/>
  <c r="V28" i="87"/>
  <c r="U28" i="87"/>
  <c r="T28" i="87"/>
  <c r="S28" i="87"/>
  <c r="R28" i="87"/>
  <c r="Q28" i="87"/>
  <c r="P28" i="87"/>
  <c r="O28" i="87"/>
  <c r="N28" i="87"/>
  <c r="M28" i="87"/>
  <c r="M42" i="87" s="1"/>
  <c r="L28" i="87"/>
  <c r="K28" i="87"/>
  <c r="J28" i="87"/>
  <c r="I28" i="87"/>
  <c r="H28" i="87"/>
  <c r="G28" i="87"/>
  <c r="F28" i="87"/>
  <c r="F42" i="87" s="1"/>
  <c r="E28" i="87"/>
  <c r="D28" i="87"/>
  <c r="W27" i="87"/>
  <c r="V27" i="87"/>
  <c r="U27" i="87"/>
  <c r="U42" i="87" s="1"/>
  <c r="T27" i="87"/>
  <c r="S27" i="87"/>
  <c r="R27" i="87"/>
  <c r="Q27" i="87"/>
  <c r="P27" i="87"/>
  <c r="O27" i="87"/>
  <c r="N27" i="87"/>
  <c r="N42" i="87" s="1"/>
  <c r="M27" i="87"/>
  <c r="L27" i="87"/>
  <c r="K27" i="87"/>
  <c r="J27" i="87"/>
  <c r="I27" i="87"/>
  <c r="I42" i="87" s="1"/>
  <c r="H27" i="87"/>
  <c r="G27" i="87"/>
  <c r="F27" i="87"/>
  <c r="E27" i="87"/>
  <c r="D27" i="87"/>
  <c r="W26" i="87"/>
  <c r="V26" i="87"/>
  <c r="V42" i="87" s="1"/>
  <c r="U26" i="87"/>
  <c r="T26" i="87"/>
  <c r="T42" i="87" s="1"/>
  <c r="S26" i="87"/>
  <c r="R26" i="87"/>
  <c r="Q26" i="87"/>
  <c r="Q42" i="87" s="1"/>
  <c r="P26" i="87"/>
  <c r="O26" i="87"/>
  <c r="N26" i="87"/>
  <c r="M26" i="87"/>
  <c r="L26" i="87"/>
  <c r="K26" i="87"/>
  <c r="J26" i="87"/>
  <c r="J42" i="87" s="1"/>
  <c r="I26" i="87"/>
  <c r="H26" i="87"/>
  <c r="G26" i="87"/>
  <c r="F26" i="87"/>
  <c r="E26" i="87"/>
  <c r="E42" i="87" s="1"/>
  <c r="D26" i="87"/>
  <c r="W21" i="87"/>
  <c r="V21" i="87"/>
  <c r="U21" i="87"/>
  <c r="T21" i="87"/>
  <c r="S21" i="87"/>
  <c r="R21" i="87"/>
  <c r="Q21" i="87"/>
  <c r="P21" i="87"/>
  <c r="O21" i="87"/>
  <c r="N21" i="87"/>
  <c r="M21" i="87"/>
  <c r="L21" i="87"/>
  <c r="K21" i="87"/>
  <c r="J21" i="87"/>
  <c r="I21" i="87"/>
  <c r="H21" i="87"/>
  <c r="G21" i="87"/>
  <c r="F21" i="87"/>
  <c r="E21" i="87"/>
  <c r="D21" i="87"/>
  <c r="W20" i="87"/>
  <c r="V20" i="87"/>
  <c r="U20" i="87"/>
  <c r="T20" i="87"/>
  <c r="S20" i="87"/>
  <c r="R20" i="87"/>
  <c r="Q20" i="87"/>
  <c r="P20" i="87"/>
  <c r="O20" i="87"/>
  <c r="N20" i="87"/>
  <c r="M20" i="87"/>
  <c r="L20" i="87"/>
  <c r="K20" i="87"/>
  <c r="J20" i="87"/>
  <c r="I20" i="87"/>
  <c r="H20" i="87"/>
  <c r="G20" i="87"/>
  <c r="F20" i="87"/>
  <c r="E20" i="87"/>
  <c r="D20" i="87"/>
  <c r="W19" i="87"/>
  <c r="V19" i="87"/>
  <c r="U19" i="87"/>
  <c r="T19" i="87"/>
  <c r="S19" i="87"/>
  <c r="R19" i="87"/>
  <c r="Q19" i="87"/>
  <c r="P19" i="87"/>
  <c r="O19" i="87"/>
  <c r="N19" i="87"/>
  <c r="M19" i="87"/>
  <c r="L19" i="87"/>
  <c r="K19" i="87"/>
  <c r="J19" i="87"/>
  <c r="I19" i="87"/>
  <c r="H19" i="87"/>
  <c r="G19" i="87"/>
  <c r="F19" i="87"/>
  <c r="E19" i="87"/>
  <c r="D19" i="87"/>
  <c r="W18" i="87"/>
  <c r="V18" i="87"/>
  <c r="U18" i="87"/>
  <c r="T18" i="87"/>
  <c r="S18" i="87"/>
  <c r="R18" i="87"/>
  <c r="Q18" i="87"/>
  <c r="P18" i="87"/>
  <c r="O18" i="87"/>
  <c r="N18" i="87"/>
  <c r="M18" i="87"/>
  <c r="L18" i="87"/>
  <c r="K18" i="87"/>
  <c r="J18" i="87"/>
  <c r="I18" i="87"/>
  <c r="H18" i="87"/>
  <c r="G18" i="87"/>
  <c r="F18" i="87"/>
  <c r="E18" i="87"/>
  <c r="D18" i="87"/>
  <c r="W17" i="87"/>
  <c r="V17" i="87"/>
  <c r="U17" i="87"/>
  <c r="T17" i="87"/>
  <c r="S17" i="87"/>
  <c r="R17" i="87"/>
  <c r="Q17" i="87"/>
  <c r="P17" i="87"/>
  <c r="O17" i="87"/>
  <c r="N17" i="87"/>
  <c r="M17" i="87"/>
  <c r="L17" i="87"/>
  <c r="K17" i="87"/>
  <c r="J17" i="87"/>
  <c r="I17" i="87"/>
  <c r="H17" i="87"/>
  <c r="G17" i="87"/>
  <c r="F17" i="87"/>
  <c r="E17" i="87"/>
  <c r="D17" i="87"/>
  <c r="W16" i="87"/>
  <c r="V16" i="87"/>
  <c r="U16" i="87"/>
  <c r="T16" i="87"/>
  <c r="S16" i="87"/>
  <c r="R16" i="87"/>
  <c r="Q16" i="87"/>
  <c r="P16" i="87"/>
  <c r="O16" i="87"/>
  <c r="N16" i="87"/>
  <c r="M16" i="87"/>
  <c r="L16" i="87"/>
  <c r="K16" i="87"/>
  <c r="J16" i="87"/>
  <c r="I16" i="87"/>
  <c r="H16" i="87"/>
  <c r="G16" i="87"/>
  <c r="F16" i="87"/>
  <c r="E16" i="87"/>
  <c r="D16" i="87"/>
  <c r="W15" i="87"/>
  <c r="V15" i="87"/>
  <c r="U15" i="87"/>
  <c r="T15" i="87"/>
  <c r="S15" i="87"/>
  <c r="R15" i="87"/>
  <c r="Q15" i="87"/>
  <c r="P15" i="87"/>
  <c r="O15" i="87"/>
  <c r="N15" i="87"/>
  <c r="M15" i="87"/>
  <c r="L15" i="87"/>
  <c r="K15" i="87"/>
  <c r="J15" i="87"/>
  <c r="I15" i="87"/>
  <c r="H15" i="87"/>
  <c r="G15" i="87"/>
  <c r="F15" i="87"/>
  <c r="E15" i="87"/>
  <c r="D15" i="87"/>
  <c r="W14" i="87"/>
  <c r="V14" i="87"/>
  <c r="U14" i="87"/>
  <c r="T14" i="87"/>
  <c r="S14" i="87"/>
  <c r="R14" i="87"/>
  <c r="Q14" i="87"/>
  <c r="P14" i="87"/>
  <c r="O14" i="87"/>
  <c r="N14" i="87"/>
  <c r="M14" i="87"/>
  <c r="L14" i="87"/>
  <c r="K14" i="87"/>
  <c r="J14" i="87"/>
  <c r="I14" i="87"/>
  <c r="H14" i="87"/>
  <c r="G14" i="87"/>
  <c r="F14" i="87"/>
  <c r="E14" i="87"/>
  <c r="D14" i="87"/>
  <c r="W13" i="87"/>
  <c r="V13" i="87"/>
  <c r="U13" i="87"/>
  <c r="T13" i="87"/>
  <c r="S13" i="87"/>
  <c r="R13" i="87"/>
  <c r="Q13" i="87"/>
  <c r="P13" i="87"/>
  <c r="O13" i="87"/>
  <c r="N13" i="87"/>
  <c r="M13" i="87"/>
  <c r="L13" i="87"/>
  <c r="K13" i="87"/>
  <c r="J13" i="87"/>
  <c r="I13" i="87"/>
  <c r="H13" i="87"/>
  <c r="G13" i="87"/>
  <c r="F13" i="87"/>
  <c r="E13" i="87"/>
  <c r="D13" i="87"/>
  <c r="W12" i="87"/>
  <c r="V12" i="87"/>
  <c r="U12" i="87"/>
  <c r="T12" i="87"/>
  <c r="S12" i="87"/>
  <c r="R12" i="87"/>
  <c r="Q12" i="87"/>
  <c r="P12" i="87"/>
  <c r="O12" i="87"/>
  <c r="N12" i="87"/>
  <c r="M12" i="87"/>
  <c r="L12" i="87"/>
  <c r="K12" i="87"/>
  <c r="J12" i="87"/>
  <c r="I12" i="87"/>
  <c r="H12" i="87"/>
  <c r="G12" i="87"/>
  <c r="F12" i="87"/>
  <c r="E12" i="87"/>
  <c r="D12" i="87"/>
  <c r="W11" i="87"/>
  <c r="V11" i="87"/>
  <c r="U11" i="87"/>
  <c r="T11" i="87"/>
  <c r="S11" i="87"/>
  <c r="R11" i="87"/>
  <c r="Q11" i="87"/>
  <c r="P11" i="87"/>
  <c r="O11" i="87"/>
  <c r="N11" i="87"/>
  <c r="M11" i="87"/>
  <c r="L11" i="87"/>
  <c r="K11" i="87"/>
  <c r="J11" i="87"/>
  <c r="I11" i="87"/>
  <c r="H11" i="87"/>
  <c r="G11" i="87"/>
  <c r="F11" i="87"/>
  <c r="E11" i="87"/>
  <c r="D11" i="87"/>
  <c r="W10" i="87"/>
  <c r="V10" i="87"/>
  <c r="U10" i="87"/>
  <c r="T10" i="87"/>
  <c r="S10" i="87"/>
  <c r="R10" i="87"/>
  <c r="Q10" i="87"/>
  <c r="P10" i="87"/>
  <c r="O10" i="87"/>
  <c r="N10" i="87"/>
  <c r="M10" i="87"/>
  <c r="L10" i="87"/>
  <c r="K10" i="87"/>
  <c r="J10" i="87"/>
  <c r="I10" i="87"/>
  <c r="H10" i="87"/>
  <c r="G10" i="87"/>
  <c r="F10" i="87"/>
  <c r="E10" i="87"/>
  <c r="D10" i="87"/>
  <c r="W9" i="87"/>
  <c r="V9" i="87"/>
  <c r="U9" i="87"/>
  <c r="T9" i="87"/>
  <c r="S9" i="87"/>
  <c r="R9" i="87"/>
  <c r="Q9" i="87"/>
  <c r="P9" i="87"/>
  <c r="O9" i="87"/>
  <c r="N9" i="87"/>
  <c r="M9" i="87"/>
  <c r="L9" i="87"/>
  <c r="K9" i="87"/>
  <c r="J9" i="87"/>
  <c r="I9" i="87"/>
  <c r="H9" i="87"/>
  <c r="G9" i="87"/>
  <c r="F9" i="87"/>
  <c r="E9" i="87"/>
  <c r="D9" i="87"/>
  <c r="W8" i="87"/>
  <c r="V8" i="87"/>
  <c r="U8" i="87"/>
  <c r="U22" i="87" s="1"/>
  <c r="U43" i="87" s="1"/>
  <c r="T8" i="87"/>
  <c r="S8" i="87"/>
  <c r="R8" i="87"/>
  <c r="Q8" i="87"/>
  <c r="P8" i="87"/>
  <c r="O8" i="87"/>
  <c r="N8" i="87"/>
  <c r="N22" i="87" s="1"/>
  <c r="N43" i="87" s="1"/>
  <c r="M8" i="87"/>
  <c r="L8" i="87"/>
  <c r="K8" i="87"/>
  <c r="J8" i="87"/>
  <c r="I8" i="87"/>
  <c r="I22" i="87" s="1"/>
  <c r="H8" i="87"/>
  <c r="G8" i="87"/>
  <c r="F8" i="87"/>
  <c r="E8" i="87"/>
  <c r="D8" i="87"/>
  <c r="W7" i="87"/>
  <c r="V7" i="87"/>
  <c r="U7" i="87"/>
  <c r="T7" i="87"/>
  <c r="S7" i="87"/>
  <c r="S22" i="87" s="1"/>
  <c r="S43" i="87" s="1"/>
  <c r="R7" i="87"/>
  <c r="Q7" i="87"/>
  <c r="Q22" i="87" s="1"/>
  <c r="Q43" i="87" s="1"/>
  <c r="P7" i="87"/>
  <c r="O7" i="87"/>
  <c r="N7" i="87"/>
  <c r="M7" i="87"/>
  <c r="L7" i="87"/>
  <c r="K7" i="87"/>
  <c r="J7" i="87"/>
  <c r="J22" i="87" s="1"/>
  <c r="J43" i="87" s="1"/>
  <c r="I7" i="87"/>
  <c r="H7" i="87"/>
  <c r="G7" i="87"/>
  <c r="G22" i="87" s="1"/>
  <c r="G43" i="87" s="1"/>
  <c r="F7" i="87"/>
  <c r="E7" i="87"/>
  <c r="E22" i="87" s="1"/>
  <c r="E43" i="87" s="1"/>
  <c r="D7" i="87"/>
  <c r="W6" i="87"/>
  <c r="V6" i="87"/>
  <c r="U6" i="87"/>
  <c r="T6" i="87"/>
  <c r="T22" i="87" s="1"/>
  <c r="T43" i="87" s="1"/>
  <c r="S6" i="87"/>
  <c r="R6" i="87"/>
  <c r="R22" i="87" s="1"/>
  <c r="R43" i="87" s="1"/>
  <c r="Q6" i="87"/>
  <c r="P6" i="87"/>
  <c r="O6" i="87"/>
  <c r="N6" i="87"/>
  <c r="M6" i="87"/>
  <c r="M22" i="87" s="1"/>
  <c r="M43" i="87" s="1"/>
  <c r="L6" i="87"/>
  <c r="K6" i="87"/>
  <c r="K22" i="87" s="1"/>
  <c r="K43" i="87" s="1"/>
  <c r="J6" i="87"/>
  <c r="I6" i="87"/>
  <c r="H6" i="87"/>
  <c r="G6" i="87"/>
  <c r="F6" i="87"/>
  <c r="E6" i="87"/>
  <c r="D6" i="87"/>
  <c r="W47" i="87"/>
  <c r="V47" i="87"/>
  <c r="U47" i="87"/>
  <c r="T47" i="87"/>
  <c r="S47" i="87"/>
  <c r="R47" i="87"/>
  <c r="Q47" i="87"/>
  <c r="P47" i="87"/>
  <c r="O47" i="87"/>
  <c r="N47" i="87"/>
  <c r="M47" i="87"/>
  <c r="L47" i="87"/>
  <c r="K47" i="87"/>
  <c r="J47" i="87"/>
  <c r="I47" i="87"/>
  <c r="H47" i="87"/>
  <c r="H48" i="87" s="1"/>
  <c r="G47" i="87"/>
  <c r="F47" i="87"/>
  <c r="E47" i="87"/>
  <c r="D47" i="87"/>
  <c r="W46" i="87"/>
  <c r="V46" i="87"/>
  <c r="U46" i="87"/>
  <c r="T46" i="87"/>
  <c r="S46" i="87"/>
  <c r="R46" i="87"/>
  <c r="Q46" i="87"/>
  <c r="P46" i="87"/>
  <c r="O46" i="87"/>
  <c r="N46" i="87"/>
  <c r="M46" i="87"/>
  <c r="L46" i="87"/>
  <c r="X46" i="87" s="1"/>
  <c r="K46" i="87"/>
  <c r="J46" i="87"/>
  <c r="I46" i="87"/>
  <c r="H46" i="87"/>
  <c r="G46" i="87"/>
  <c r="F46" i="87"/>
  <c r="E46" i="87"/>
  <c r="D46" i="87"/>
  <c r="W48" i="101"/>
  <c r="T48" i="101"/>
  <c r="S48" i="101"/>
  <c r="R48" i="101"/>
  <c r="Q48" i="101"/>
  <c r="O48" i="101"/>
  <c r="N48" i="101"/>
  <c r="M48" i="101"/>
  <c r="K48" i="101"/>
  <c r="I48" i="101"/>
  <c r="G48" i="101"/>
  <c r="D48" i="101"/>
  <c r="O48" i="76"/>
  <c r="I48" i="76"/>
  <c r="W47" i="76"/>
  <c r="V47" i="76"/>
  <c r="U47" i="76"/>
  <c r="T47" i="76"/>
  <c r="T48" i="76" s="1"/>
  <c r="S47" i="76"/>
  <c r="R47" i="76"/>
  <c r="Q47" i="76"/>
  <c r="P47" i="76"/>
  <c r="O47" i="76"/>
  <c r="N47" i="76"/>
  <c r="M47" i="76"/>
  <c r="L47" i="76"/>
  <c r="L48" i="76" s="1"/>
  <c r="K47" i="76"/>
  <c r="K48" i="76" s="1"/>
  <c r="J47" i="76"/>
  <c r="I47" i="76"/>
  <c r="H47" i="76"/>
  <c r="G47" i="76"/>
  <c r="F47" i="76"/>
  <c r="E47" i="76"/>
  <c r="D47" i="76"/>
  <c r="D48" i="76" s="1"/>
  <c r="W46" i="76"/>
  <c r="W48" i="76" s="1"/>
  <c r="V46" i="76"/>
  <c r="V48" i="76" s="1"/>
  <c r="U46" i="76"/>
  <c r="U48" i="76" s="1"/>
  <c r="T46" i="76"/>
  <c r="S46" i="76"/>
  <c r="S48" i="76" s="1"/>
  <c r="R46" i="76"/>
  <c r="R48" i="76" s="1"/>
  <c r="Q46" i="76"/>
  <c r="Q48" i="76" s="1"/>
  <c r="P46" i="76"/>
  <c r="P48" i="76" s="1"/>
  <c r="O46" i="76"/>
  <c r="N46" i="76"/>
  <c r="N48" i="76" s="1"/>
  <c r="M46" i="76"/>
  <c r="M48" i="76" s="1"/>
  <c r="L46" i="76"/>
  <c r="K46" i="76"/>
  <c r="J46" i="76"/>
  <c r="J48" i="76" s="1"/>
  <c r="I46" i="76"/>
  <c r="H46" i="76"/>
  <c r="H48" i="76" s="1"/>
  <c r="G46" i="76"/>
  <c r="G48" i="76" s="1"/>
  <c r="F46" i="76"/>
  <c r="F48" i="76" s="1"/>
  <c r="E46" i="76"/>
  <c r="E48" i="76" s="1"/>
  <c r="D46" i="76"/>
  <c r="W41" i="76"/>
  <c r="V41" i="76"/>
  <c r="U41" i="76"/>
  <c r="T41" i="76"/>
  <c r="S41" i="76"/>
  <c r="R41" i="76"/>
  <c r="Q41" i="76"/>
  <c r="P41" i="76"/>
  <c r="O41" i="76"/>
  <c r="N41" i="76"/>
  <c r="M41" i="76"/>
  <c r="L41" i="76"/>
  <c r="K41" i="76"/>
  <c r="J41" i="76"/>
  <c r="I41" i="76"/>
  <c r="H41" i="76"/>
  <c r="G41" i="76"/>
  <c r="F41" i="76"/>
  <c r="E41" i="76"/>
  <c r="D41" i="76"/>
  <c r="X41" i="76" s="1"/>
  <c r="W40" i="76"/>
  <c r="V40" i="76"/>
  <c r="U40" i="76"/>
  <c r="T40" i="76"/>
  <c r="S40" i="76"/>
  <c r="R40" i="76"/>
  <c r="Q40" i="76"/>
  <c r="P40" i="76"/>
  <c r="O40" i="76"/>
  <c r="N40" i="76"/>
  <c r="M40" i="76"/>
  <c r="L40" i="76"/>
  <c r="K40" i="76"/>
  <c r="J40" i="76"/>
  <c r="I40" i="76"/>
  <c r="H40" i="76"/>
  <c r="G40" i="76"/>
  <c r="F40" i="76"/>
  <c r="E40" i="76"/>
  <c r="D40" i="76"/>
  <c r="X40" i="76" s="1"/>
  <c r="W39" i="76"/>
  <c r="V39" i="76"/>
  <c r="U39" i="76"/>
  <c r="T39" i="76"/>
  <c r="S39" i="76"/>
  <c r="R39" i="76"/>
  <c r="Q39" i="76"/>
  <c r="P39" i="76"/>
  <c r="O39" i="76"/>
  <c r="N39" i="76"/>
  <c r="M39" i="76"/>
  <c r="L39" i="76"/>
  <c r="K39" i="76"/>
  <c r="J39" i="76"/>
  <c r="I39" i="76"/>
  <c r="H39" i="76"/>
  <c r="G39" i="76"/>
  <c r="F39" i="76"/>
  <c r="E39" i="76"/>
  <c r="D39" i="76"/>
  <c r="X39" i="76" s="1"/>
  <c r="W38" i="76"/>
  <c r="V38" i="76"/>
  <c r="U38" i="76"/>
  <c r="T38" i="76"/>
  <c r="S38" i="76"/>
  <c r="R38" i="76"/>
  <c r="Q38" i="76"/>
  <c r="P38" i="76"/>
  <c r="O38" i="76"/>
  <c r="N38" i="76"/>
  <c r="M38" i="76"/>
  <c r="L38" i="76"/>
  <c r="K38" i="76"/>
  <c r="J38" i="76"/>
  <c r="I38" i="76"/>
  <c r="H38" i="76"/>
  <c r="G38" i="76"/>
  <c r="F38" i="76"/>
  <c r="E38" i="76"/>
  <c r="D38" i="76"/>
  <c r="X38" i="76" s="1"/>
  <c r="W37" i="76"/>
  <c r="V37" i="76"/>
  <c r="U37" i="76"/>
  <c r="T37" i="76"/>
  <c r="S37" i="76"/>
  <c r="R37" i="76"/>
  <c r="Q37" i="76"/>
  <c r="P37" i="76"/>
  <c r="O37" i="76"/>
  <c r="N37" i="76"/>
  <c r="M37" i="76"/>
  <c r="L37" i="76"/>
  <c r="K37" i="76"/>
  <c r="J37" i="76"/>
  <c r="I37" i="76"/>
  <c r="H37" i="76"/>
  <c r="G37" i="76"/>
  <c r="F37" i="76"/>
  <c r="E37" i="76"/>
  <c r="D37" i="76"/>
  <c r="X37" i="76" s="1"/>
  <c r="W36" i="76"/>
  <c r="V36" i="76"/>
  <c r="U36" i="76"/>
  <c r="T36" i="76"/>
  <c r="S36" i="76"/>
  <c r="R36" i="76"/>
  <c r="Q36" i="76"/>
  <c r="P36" i="76"/>
  <c r="O36" i="76"/>
  <c r="N36" i="76"/>
  <c r="M36" i="76"/>
  <c r="L36" i="76"/>
  <c r="K36" i="76"/>
  <c r="J36" i="76"/>
  <c r="I36" i="76"/>
  <c r="H36" i="76"/>
  <c r="G36" i="76"/>
  <c r="F36" i="76"/>
  <c r="E36" i="76"/>
  <c r="D36" i="76"/>
  <c r="X36" i="76" s="1"/>
  <c r="W35" i="76"/>
  <c r="V35" i="76"/>
  <c r="U35" i="76"/>
  <c r="T35" i="76"/>
  <c r="S35" i="76"/>
  <c r="R35" i="76"/>
  <c r="Q35" i="76"/>
  <c r="P35" i="76"/>
  <c r="O35" i="76"/>
  <c r="N35" i="76"/>
  <c r="M35" i="76"/>
  <c r="L35" i="76"/>
  <c r="K35" i="76"/>
  <c r="J35" i="76"/>
  <c r="I35" i="76"/>
  <c r="H35" i="76"/>
  <c r="G35" i="76"/>
  <c r="F35" i="76"/>
  <c r="E35" i="76"/>
  <c r="D35" i="76"/>
  <c r="X35" i="76" s="1"/>
  <c r="W34" i="76"/>
  <c r="V34" i="76"/>
  <c r="U34" i="76"/>
  <c r="T34" i="76"/>
  <c r="S34" i="76"/>
  <c r="R34" i="76"/>
  <c r="Q34" i="76"/>
  <c r="P34" i="76"/>
  <c r="O34" i="76"/>
  <c r="N34" i="76"/>
  <c r="M34" i="76"/>
  <c r="L34" i="76"/>
  <c r="K34" i="76"/>
  <c r="J34" i="76"/>
  <c r="I34" i="76"/>
  <c r="H34" i="76"/>
  <c r="G34" i="76"/>
  <c r="F34" i="76"/>
  <c r="E34" i="76"/>
  <c r="D34" i="76"/>
  <c r="X34" i="76" s="1"/>
  <c r="W33" i="76"/>
  <c r="V33" i="76"/>
  <c r="U33" i="76"/>
  <c r="T33" i="76"/>
  <c r="S33" i="76"/>
  <c r="R33" i="76"/>
  <c r="Q33" i="76"/>
  <c r="P33" i="76"/>
  <c r="O33" i="76"/>
  <c r="N33" i="76"/>
  <c r="M33" i="76"/>
  <c r="L33" i="76"/>
  <c r="K33" i="76"/>
  <c r="J33" i="76"/>
  <c r="I33" i="76"/>
  <c r="H33" i="76"/>
  <c r="G33" i="76"/>
  <c r="F33" i="76"/>
  <c r="E33" i="76"/>
  <c r="D33" i="76"/>
  <c r="X33" i="76" s="1"/>
  <c r="W32" i="76"/>
  <c r="V32" i="76"/>
  <c r="U32" i="76"/>
  <c r="T32" i="76"/>
  <c r="S32" i="76"/>
  <c r="R32" i="76"/>
  <c r="Q32" i="76"/>
  <c r="P32" i="76"/>
  <c r="O32" i="76"/>
  <c r="N32" i="76"/>
  <c r="M32" i="76"/>
  <c r="L32" i="76"/>
  <c r="K32" i="76"/>
  <c r="J32" i="76"/>
  <c r="I32" i="76"/>
  <c r="H32" i="76"/>
  <c r="G32" i="76"/>
  <c r="F32" i="76"/>
  <c r="E32" i="76"/>
  <c r="D32" i="76"/>
  <c r="X32" i="76" s="1"/>
  <c r="W31" i="76"/>
  <c r="V31" i="76"/>
  <c r="U31" i="76"/>
  <c r="T31" i="76"/>
  <c r="S31" i="76"/>
  <c r="R31" i="76"/>
  <c r="Q31" i="76"/>
  <c r="P31" i="76"/>
  <c r="O31" i="76"/>
  <c r="N31" i="76"/>
  <c r="M31" i="76"/>
  <c r="L31" i="76"/>
  <c r="K31" i="76"/>
  <c r="J31" i="76"/>
  <c r="I31" i="76"/>
  <c r="H31" i="76"/>
  <c r="G31" i="76"/>
  <c r="F31" i="76"/>
  <c r="E31" i="76"/>
  <c r="D31" i="76"/>
  <c r="X31" i="76" s="1"/>
  <c r="W30" i="76"/>
  <c r="V30" i="76"/>
  <c r="U30" i="76"/>
  <c r="T30" i="76"/>
  <c r="S30" i="76"/>
  <c r="R30" i="76"/>
  <c r="Q30" i="76"/>
  <c r="P30" i="76"/>
  <c r="O30" i="76"/>
  <c r="N30" i="76"/>
  <c r="M30" i="76"/>
  <c r="L30" i="76"/>
  <c r="K30" i="76"/>
  <c r="J30" i="76"/>
  <c r="I30" i="76"/>
  <c r="H30" i="76"/>
  <c r="G30" i="76"/>
  <c r="F30" i="76"/>
  <c r="E30" i="76"/>
  <c r="D30" i="76"/>
  <c r="X30" i="76" s="1"/>
  <c r="W29" i="76"/>
  <c r="V29" i="76"/>
  <c r="U29" i="76"/>
  <c r="T29" i="76"/>
  <c r="S29" i="76"/>
  <c r="R29" i="76"/>
  <c r="Q29" i="76"/>
  <c r="P29" i="76"/>
  <c r="O29" i="76"/>
  <c r="N29" i="76"/>
  <c r="M29" i="76"/>
  <c r="L29" i="76"/>
  <c r="K29" i="76"/>
  <c r="J29" i="76"/>
  <c r="I29" i="76"/>
  <c r="H29" i="76"/>
  <c r="G29" i="76"/>
  <c r="F29" i="76"/>
  <c r="E29" i="76"/>
  <c r="D29" i="76"/>
  <c r="X29" i="76" s="1"/>
  <c r="W28" i="76"/>
  <c r="V28" i="76"/>
  <c r="U28" i="76"/>
  <c r="T28" i="76"/>
  <c r="S28" i="76"/>
  <c r="R28" i="76"/>
  <c r="Q28" i="76"/>
  <c r="P28" i="76"/>
  <c r="O28" i="76"/>
  <c r="N28" i="76"/>
  <c r="M28" i="76"/>
  <c r="L28" i="76"/>
  <c r="K28" i="76"/>
  <c r="J28" i="76"/>
  <c r="I28" i="76"/>
  <c r="H28" i="76"/>
  <c r="G28" i="76"/>
  <c r="F28" i="76"/>
  <c r="E28" i="76"/>
  <c r="D28" i="76"/>
  <c r="X28" i="76" s="1"/>
  <c r="W27" i="76"/>
  <c r="V27" i="76"/>
  <c r="U27" i="76"/>
  <c r="T27" i="76"/>
  <c r="S27" i="76"/>
  <c r="R27" i="76"/>
  <c r="Q27" i="76"/>
  <c r="P27" i="76"/>
  <c r="O27" i="76"/>
  <c r="N27" i="76"/>
  <c r="M27" i="76"/>
  <c r="L27" i="76"/>
  <c r="K27" i="76"/>
  <c r="J27" i="76"/>
  <c r="I27" i="76"/>
  <c r="H27" i="76"/>
  <c r="X27" i="76" s="1"/>
  <c r="G27" i="76"/>
  <c r="F27" i="76"/>
  <c r="E27" i="76"/>
  <c r="D27" i="76"/>
  <c r="W26" i="76"/>
  <c r="W42" i="76" s="1"/>
  <c r="V26" i="76"/>
  <c r="V42" i="76" s="1"/>
  <c r="U26" i="76"/>
  <c r="U42" i="76" s="1"/>
  <c r="T26" i="76"/>
  <c r="T42" i="76" s="1"/>
  <c r="S26" i="76"/>
  <c r="S42" i="76" s="1"/>
  <c r="R26" i="76"/>
  <c r="R42" i="76" s="1"/>
  <c r="Q26" i="76"/>
  <c r="Q42" i="76" s="1"/>
  <c r="P26" i="76"/>
  <c r="P42" i="76" s="1"/>
  <c r="O26" i="76"/>
  <c r="O42" i="76" s="1"/>
  <c r="N26" i="76"/>
  <c r="N42" i="76" s="1"/>
  <c r="M26" i="76"/>
  <c r="M42" i="76" s="1"/>
  <c r="L26" i="76"/>
  <c r="L42" i="76" s="1"/>
  <c r="K26" i="76"/>
  <c r="K42" i="76" s="1"/>
  <c r="J26" i="76"/>
  <c r="J42" i="76" s="1"/>
  <c r="I26" i="76"/>
  <c r="I42" i="76" s="1"/>
  <c r="H26" i="76"/>
  <c r="H42" i="76" s="1"/>
  <c r="G26" i="76"/>
  <c r="G42" i="76" s="1"/>
  <c r="F26" i="76"/>
  <c r="F42" i="76" s="1"/>
  <c r="E26" i="76"/>
  <c r="E42" i="76" s="1"/>
  <c r="D26" i="76"/>
  <c r="X26" i="76" s="1"/>
  <c r="W21" i="76"/>
  <c r="V21" i="76"/>
  <c r="U21" i="76"/>
  <c r="T21" i="76"/>
  <c r="S21" i="76"/>
  <c r="R21" i="76"/>
  <c r="Q21" i="76"/>
  <c r="P21" i="76"/>
  <c r="O21" i="76"/>
  <c r="N21" i="76"/>
  <c r="M21" i="76"/>
  <c r="L21" i="76"/>
  <c r="K21" i="76"/>
  <c r="J21" i="76"/>
  <c r="I21" i="76"/>
  <c r="H21" i="76"/>
  <c r="G21" i="76"/>
  <c r="F21" i="76"/>
  <c r="E21" i="76"/>
  <c r="D21" i="76"/>
  <c r="X21" i="76" s="1"/>
  <c r="W20" i="76"/>
  <c r="V20" i="76"/>
  <c r="U20" i="76"/>
  <c r="T20" i="76"/>
  <c r="S20" i="76"/>
  <c r="R20" i="76"/>
  <c r="Q20" i="76"/>
  <c r="P20" i="76"/>
  <c r="O20" i="76"/>
  <c r="N20" i="76"/>
  <c r="M20" i="76"/>
  <c r="L20" i="76"/>
  <c r="K20" i="76"/>
  <c r="J20" i="76"/>
  <c r="I20" i="76"/>
  <c r="H20" i="76"/>
  <c r="G20" i="76"/>
  <c r="F20" i="76"/>
  <c r="E20" i="76"/>
  <c r="D20" i="76"/>
  <c r="X20" i="76" s="1"/>
  <c r="W19" i="76"/>
  <c r="V19" i="76"/>
  <c r="U19" i="76"/>
  <c r="T19" i="76"/>
  <c r="S19" i="76"/>
  <c r="R19" i="76"/>
  <c r="Q19" i="76"/>
  <c r="P19" i="76"/>
  <c r="O19" i="76"/>
  <c r="N19" i="76"/>
  <c r="M19" i="76"/>
  <c r="L19" i="76"/>
  <c r="K19" i="76"/>
  <c r="J19" i="76"/>
  <c r="I19" i="76"/>
  <c r="H19" i="76"/>
  <c r="G19" i="76"/>
  <c r="F19" i="76"/>
  <c r="E19" i="76"/>
  <c r="D19" i="76"/>
  <c r="X19" i="76" s="1"/>
  <c r="W18" i="76"/>
  <c r="V18" i="76"/>
  <c r="U18" i="76"/>
  <c r="T18" i="76"/>
  <c r="S18" i="76"/>
  <c r="R18" i="76"/>
  <c r="Q18" i="76"/>
  <c r="P18" i="76"/>
  <c r="O18" i="76"/>
  <c r="N18" i="76"/>
  <c r="M18" i="76"/>
  <c r="L18" i="76"/>
  <c r="K18" i="76"/>
  <c r="J18" i="76"/>
  <c r="I18" i="76"/>
  <c r="H18" i="76"/>
  <c r="G18" i="76"/>
  <c r="F18" i="76"/>
  <c r="E18" i="76"/>
  <c r="D18" i="76"/>
  <c r="X18" i="76" s="1"/>
  <c r="W17" i="76"/>
  <c r="V17" i="76"/>
  <c r="U17" i="76"/>
  <c r="T17" i="76"/>
  <c r="S17" i="76"/>
  <c r="R17" i="76"/>
  <c r="Q17" i="76"/>
  <c r="P17" i="76"/>
  <c r="O17" i="76"/>
  <c r="N17" i="76"/>
  <c r="M17" i="76"/>
  <c r="L17" i="76"/>
  <c r="K17" i="76"/>
  <c r="J17" i="76"/>
  <c r="I17" i="76"/>
  <c r="H17" i="76"/>
  <c r="G17" i="76"/>
  <c r="F17" i="76"/>
  <c r="E17" i="76"/>
  <c r="D17" i="76"/>
  <c r="X17" i="76" s="1"/>
  <c r="W16" i="76"/>
  <c r="V16" i="76"/>
  <c r="U16" i="76"/>
  <c r="T16" i="76"/>
  <c r="S16" i="76"/>
  <c r="R16" i="76"/>
  <c r="Q16" i="76"/>
  <c r="P16" i="76"/>
  <c r="O16" i="76"/>
  <c r="N16" i="76"/>
  <c r="M16" i="76"/>
  <c r="L16" i="76"/>
  <c r="K16" i="76"/>
  <c r="J16" i="76"/>
  <c r="I16" i="76"/>
  <c r="H16" i="76"/>
  <c r="G16" i="76"/>
  <c r="F16" i="76"/>
  <c r="E16" i="76"/>
  <c r="D16" i="76"/>
  <c r="X16" i="76" s="1"/>
  <c r="W15" i="76"/>
  <c r="V15" i="76"/>
  <c r="U15" i="76"/>
  <c r="T15" i="76"/>
  <c r="S15" i="76"/>
  <c r="R15" i="76"/>
  <c r="Q15" i="76"/>
  <c r="P15" i="76"/>
  <c r="O15" i="76"/>
  <c r="N15" i="76"/>
  <c r="M15" i="76"/>
  <c r="L15" i="76"/>
  <c r="K15" i="76"/>
  <c r="J15" i="76"/>
  <c r="I15" i="76"/>
  <c r="H15" i="76"/>
  <c r="G15" i="76"/>
  <c r="F15" i="76"/>
  <c r="E15" i="76"/>
  <c r="D15" i="76"/>
  <c r="X15" i="76" s="1"/>
  <c r="W14" i="76"/>
  <c r="V14" i="76"/>
  <c r="U14" i="76"/>
  <c r="T14" i="76"/>
  <c r="S14" i="76"/>
  <c r="R14" i="76"/>
  <c r="Q14" i="76"/>
  <c r="P14" i="76"/>
  <c r="O14" i="76"/>
  <c r="N14" i="76"/>
  <c r="M14" i="76"/>
  <c r="L14" i="76"/>
  <c r="K14" i="76"/>
  <c r="J14" i="76"/>
  <c r="I14" i="76"/>
  <c r="H14" i="76"/>
  <c r="G14" i="76"/>
  <c r="F14" i="76"/>
  <c r="E14" i="76"/>
  <c r="D14" i="76"/>
  <c r="X14" i="76" s="1"/>
  <c r="W13" i="76"/>
  <c r="V13" i="76"/>
  <c r="U13" i="76"/>
  <c r="T13" i="76"/>
  <c r="S13" i="76"/>
  <c r="R13" i="76"/>
  <c r="Q13" i="76"/>
  <c r="P13" i="76"/>
  <c r="O13" i="76"/>
  <c r="N13" i="76"/>
  <c r="M13" i="76"/>
  <c r="L13" i="76"/>
  <c r="K13" i="76"/>
  <c r="J13" i="76"/>
  <c r="I13" i="76"/>
  <c r="H13" i="76"/>
  <c r="G13" i="76"/>
  <c r="F13" i="76"/>
  <c r="E13" i="76"/>
  <c r="D13" i="76"/>
  <c r="X13" i="76" s="1"/>
  <c r="W12" i="76"/>
  <c r="V12" i="76"/>
  <c r="U12" i="76"/>
  <c r="T12" i="76"/>
  <c r="S12" i="76"/>
  <c r="R12" i="76"/>
  <c r="Q12" i="76"/>
  <c r="P12" i="76"/>
  <c r="O12" i="76"/>
  <c r="N12" i="76"/>
  <c r="M12" i="76"/>
  <c r="L12" i="76"/>
  <c r="K12" i="76"/>
  <c r="J12" i="76"/>
  <c r="I12" i="76"/>
  <c r="H12" i="76"/>
  <c r="G12" i="76"/>
  <c r="F12" i="76"/>
  <c r="E12" i="76"/>
  <c r="D12" i="76"/>
  <c r="X12" i="76" s="1"/>
  <c r="W11" i="76"/>
  <c r="V11" i="76"/>
  <c r="U11" i="76"/>
  <c r="T11" i="76"/>
  <c r="S11" i="76"/>
  <c r="R11" i="76"/>
  <c r="Q11" i="76"/>
  <c r="P11" i="76"/>
  <c r="O11" i="76"/>
  <c r="N11" i="76"/>
  <c r="M11" i="76"/>
  <c r="L11" i="76"/>
  <c r="K11" i="76"/>
  <c r="J11" i="76"/>
  <c r="I11" i="76"/>
  <c r="H11" i="76"/>
  <c r="G11" i="76"/>
  <c r="F11" i="76"/>
  <c r="E11" i="76"/>
  <c r="D11" i="76"/>
  <c r="X11" i="76" s="1"/>
  <c r="W10" i="76"/>
  <c r="V10" i="76"/>
  <c r="U10" i="76"/>
  <c r="T10" i="76"/>
  <c r="S10" i="76"/>
  <c r="R10" i="76"/>
  <c r="Q10" i="76"/>
  <c r="P10" i="76"/>
  <c r="O10" i="76"/>
  <c r="N10" i="76"/>
  <c r="M10" i="76"/>
  <c r="L10" i="76"/>
  <c r="K10" i="76"/>
  <c r="J10" i="76"/>
  <c r="I10" i="76"/>
  <c r="H10" i="76"/>
  <c r="G10" i="76"/>
  <c r="F10" i="76"/>
  <c r="E10" i="76"/>
  <c r="D10" i="76"/>
  <c r="X10" i="76" s="1"/>
  <c r="W9" i="76"/>
  <c r="V9" i="76"/>
  <c r="U9" i="76"/>
  <c r="T9" i="76"/>
  <c r="S9" i="76"/>
  <c r="R9" i="76"/>
  <c r="Q9" i="76"/>
  <c r="P9" i="76"/>
  <c r="O9" i="76"/>
  <c r="N9" i="76"/>
  <c r="M9" i="76"/>
  <c r="L9" i="76"/>
  <c r="K9" i="76"/>
  <c r="J9" i="76"/>
  <c r="I9" i="76"/>
  <c r="H9" i="76"/>
  <c r="G9" i="76"/>
  <c r="F9" i="76"/>
  <c r="E9" i="76"/>
  <c r="D9" i="76"/>
  <c r="X9" i="76" s="1"/>
  <c r="W8" i="76"/>
  <c r="V8" i="76"/>
  <c r="U8" i="76"/>
  <c r="T8" i="76"/>
  <c r="S8" i="76"/>
  <c r="R8" i="76"/>
  <c r="Q8" i="76"/>
  <c r="P8" i="76"/>
  <c r="O8" i="76"/>
  <c r="N8" i="76"/>
  <c r="M8" i="76"/>
  <c r="L8" i="76"/>
  <c r="K8" i="76"/>
  <c r="J8" i="76"/>
  <c r="I8" i="76"/>
  <c r="H8" i="76"/>
  <c r="X8" i="76" s="1"/>
  <c r="G8" i="76"/>
  <c r="F8" i="76"/>
  <c r="E8" i="76"/>
  <c r="D8" i="76"/>
  <c r="W7" i="76"/>
  <c r="V7" i="76"/>
  <c r="U7" i="76"/>
  <c r="T7" i="76"/>
  <c r="S7" i="76"/>
  <c r="R7" i="76"/>
  <c r="Q7" i="76"/>
  <c r="P7" i="76"/>
  <c r="O7" i="76"/>
  <c r="N7" i="76"/>
  <c r="M7" i="76"/>
  <c r="L7" i="76"/>
  <c r="K7" i="76"/>
  <c r="J7" i="76"/>
  <c r="I7" i="76"/>
  <c r="H7" i="76"/>
  <c r="G7" i="76"/>
  <c r="F7" i="76"/>
  <c r="E7" i="76"/>
  <c r="D7" i="76"/>
  <c r="X7" i="76" s="1"/>
  <c r="W6" i="76"/>
  <c r="W22" i="76" s="1"/>
  <c r="W43" i="76" s="1"/>
  <c r="V6" i="76"/>
  <c r="V22" i="76" s="1"/>
  <c r="V43" i="76" s="1"/>
  <c r="U6" i="76"/>
  <c r="U22" i="76" s="1"/>
  <c r="U43" i="76" s="1"/>
  <c r="T6" i="76"/>
  <c r="T22" i="76" s="1"/>
  <c r="T43" i="76" s="1"/>
  <c r="S6" i="76"/>
  <c r="S22" i="76" s="1"/>
  <c r="S43" i="76" s="1"/>
  <c r="R6" i="76"/>
  <c r="R22" i="76" s="1"/>
  <c r="R43" i="76" s="1"/>
  <c r="Q6" i="76"/>
  <c r="Q22" i="76" s="1"/>
  <c r="Q43" i="76" s="1"/>
  <c r="P6" i="76"/>
  <c r="P22" i="76" s="1"/>
  <c r="P43" i="76" s="1"/>
  <c r="O6" i="76"/>
  <c r="O22" i="76" s="1"/>
  <c r="O43" i="76" s="1"/>
  <c r="N6" i="76"/>
  <c r="N22" i="76" s="1"/>
  <c r="N43" i="76" s="1"/>
  <c r="M6" i="76"/>
  <c r="M22" i="76" s="1"/>
  <c r="M43" i="76" s="1"/>
  <c r="L6" i="76"/>
  <c r="L22" i="76" s="1"/>
  <c r="K6" i="76"/>
  <c r="K22" i="76" s="1"/>
  <c r="K43" i="76" s="1"/>
  <c r="J6" i="76"/>
  <c r="J22" i="76" s="1"/>
  <c r="J43" i="76" s="1"/>
  <c r="I6" i="76"/>
  <c r="I22" i="76" s="1"/>
  <c r="I43" i="76" s="1"/>
  <c r="H6" i="76"/>
  <c r="H22" i="76" s="1"/>
  <c r="H43" i="76" s="1"/>
  <c r="G6" i="76"/>
  <c r="G22" i="76" s="1"/>
  <c r="G43" i="76" s="1"/>
  <c r="F6" i="76"/>
  <c r="F22" i="76" s="1"/>
  <c r="F43" i="76" s="1"/>
  <c r="E6" i="76"/>
  <c r="E22" i="76" s="1"/>
  <c r="E43" i="76" s="1"/>
  <c r="X6" i="76"/>
  <c r="U48" i="77"/>
  <c r="L48" i="77"/>
  <c r="I48" i="77"/>
  <c r="E48" i="77"/>
  <c r="W47" i="77"/>
  <c r="V47" i="77"/>
  <c r="U47" i="77"/>
  <c r="T47" i="77"/>
  <c r="T48" i="77" s="1"/>
  <c r="S47" i="77"/>
  <c r="R47" i="77"/>
  <c r="Q47" i="77"/>
  <c r="P47" i="77"/>
  <c r="O47" i="77"/>
  <c r="N47" i="77"/>
  <c r="M47" i="77"/>
  <c r="L47" i="77"/>
  <c r="K47" i="77"/>
  <c r="K48" i="77" s="1"/>
  <c r="J47" i="77"/>
  <c r="I47" i="77"/>
  <c r="H47" i="77"/>
  <c r="G47" i="77"/>
  <c r="F47" i="77"/>
  <c r="E47" i="77"/>
  <c r="D47" i="77"/>
  <c r="D48" i="77" s="1"/>
  <c r="W46" i="77"/>
  <c r="W48" i="77" s="1"/>
  <c r="V46" i="77"/>
  <c r="V48" i="77" s="1"/>
  <c r="U46" i="77"/>
  <c r="T46" i="77"/>
  <c r="S46" i="77"/>
  <c r="S48" i="77" s="1"/>
  <c r="R46" i="77"/>
  <c r="R48" i="77" s="1"/>
  <c r="Q46" i="77"/>
  <c r="Q48" i="77" s="1"/>
  <c r="P46" i="77"/>
  <c r="P48" i="77" s="1"/>
  <c r="O46" i="77"/>
  <c r="O48" i="77" s="1"/>
  <c r="N46" i="77"/>
  <c r="N48" i="77" s="1"/>
  <c r="M46" i="77"/>
  <c r="M48" i="77" s="1"/>
  <c r="L46" i="77"/>
  <c r="K46" i="77"/>
  <c r="J46" i="77"/>
  <c r="J48" i="77" s="1"/>
  <c r="I46" i="77"/>
  <c r="H46" i="77"/>
  <c r="H48" i="77" s="1"/>
  <c r="G46" i="77"/>
  <c r="G48" i="77" s="1"/>
  <c r="F46" i="77"/>
  <c r="F48" i="77" s="1"/>
  <c r="E46" i="77"/>
  <c r="D46" i="77"/>
  <c r="X30" i="77"/>
  <c r="V42" i="77"/>
  <c r="U42" i="77"/>
  <c r="R42" i="77"/>
  <c r="Q42" i="77"/>
  <c r="P42" i="77"/>
  <c r="N42" i="77"/>
  <c r="M42" i="77"/>
  <c r="L42" i="77"/>
  <c r="J42" i="77"/>
  <c r="I42" i="77"/>
  <c r="H42" i="77"/>
  <c r="F42" i="77"/>
  <c r="E42" i="77"/>
  <c r="X10" i="77"/>
  <c r="V22" i="77"/>
  <c r="V43" i="77" s="1"/>
  <c r="U22" i="77"/>
  <c r="U43" i="77" s="1"/>
  <c r="R22" i="77"/>
  <c r="R43" i="77" s="1"/>
  <c r="Q22" i="77"/>
  <c r="P22" i="77"/>
  <c r="P43" i="77" s="1"/>
  <c r="N22" i="77"/>
  <c r="N43" i="77" s="1"/>
  <c r="M22" i="77"/>
  <c r="M43" i="77" s="1"/>
  <c r="L22" i="77"/>
  <c r="J22" i="77"/>
  <c r="I22" i="77"/>
  <c r="I43" i="77" s="1"/>
  <c r="H22" i="77"/>
  <c r="F22" i="77"/>
  <c r="F43" i="77" s="1"/>
  <c r="E22" i="77"/>
  <c r="E43" i="77" s="1"/>
  <c r="K48" i="78"/>
  <c r="J48" i="78"/>
  <c r="I48" i="78"/>
  <c r="W47" i="78"/>
  <c r="V47" i="78"/>
  <c r="U47" i="78"/>
  <c r="T47" i="78"/>
  <c r="S47" i="78"/>
  <c r="R47" i="78"/>
  <c r="Q47" i="78"/>
  <c r="P47" i="78"/>
  <c r="O47" i="78"/>
  <c r="N47" i="78"/>
  <c r="M47" i="78"/>
  <c r="L47" i="78"/>
  <c r="K47" i="78"/>
  <c r="J47" i="78"/>
  <c r="I47" i="78"/>
  <c r="H47" i="78"/>
  <c r="G47" i="78"/>
  <c r="F47" i="78"/>
  <c r="E47" i="78"/>
  <c r="D47" i="78"/>
  <c r="X47" i="78" s="1"/>
  <c r="W46" i="78"/>
  <c r="W48" i="78" s="1"/>
  <c r="V46" i="78"/>
  <c r="V48" i="78" s="1"/>
  <c r="U46" i="78"/>
  <c r="U48" i="78" s="1"/>
  <c r="T46" i="78"/>
  <c r="T48" i="78" s="1"/>
  <c r="S46" i="78"/>
  <c r="S48" i="78" s="1"/>
  <c r="R46" i="78"/>
  <c r="R48" i="78" s="1"/>
  <c r="Q46" i="78"/>
  <c r="Q48" i="78" s="1"/>
  <c r="P46" i="78"/>
  <c r="P48" i="78" s="1"/>
  <c r="O46" i="78"/>
  <c r="O48" i="78" s="1"/>
  <c r="N46" i="78"/>
  <c r="N48" i="78" s="1"/>
  <c r="M46" i="78"/>
  <c r="M48" i="78" s="1"/>
  <c r="L46" i="78"/>
  <c r="L48" i="78" s="1"/>
  <c r="K46" i="78"/>
  <c r="J46" i="78"/>
  <c r="I46" i="78"/>
  <c r="H46" i="78"/>
  <c r="H48" i="78" s="1"/>
  <c r="G46" i="78"/>
  <c r="G48" i="78" s="1"/>
  <c r="F46" i="78"/>
  <c r="F48" i="78" s="1"/>
  <c r="E46" i="78"/>
  <c r="E48" i="78" s="1"/>
  <c r="D46" i="78"/>
  <c r="D48" i="78" s="1"/>
  <c r="X37" i="78"/>
  <c r="V42" i="78"/>
  <c r="U42" i="78"/>
  <c r="R42" i="78"/>
  <c r="Q42" i="78"/>
  <c r="P42" i="78"/>
  <c r="N42" i="78"/>
  <c r="M42" i="78"/>
  <c r="L42" i="78"/>
  <c r="J42" i="78"/>
  <c r="I42" i="78"/>
  <c r="H42" i="78"/>
  <c r="F42" i="78"/>
  <c r="E42" i="78"/>
  <c r="X17" i="78"/>
  <c r="V22" i="78"/>
  <c r="V43" i="78" s="1"/>
  <c r="U22" i="78"/>
  <c r="R22" i="78"/>
  <c r="R43" i="78" s="1"/>
  <c r="Q22" i="78"/>
  <c r="P22" i="78"/>
  <c r="N22" i="78"/>
  <c r="M22" i="78"/>
  <c r="M43" i="78" s="1"/>
  <c r="L22" i="78"/>
  <c r="L43" i="78" s="1"/>
  <c r="J22" i="78"/>
  <c r="J43" i="78" s="1"/>
  <c r="I22" i="78"/>
  <c r="I43" i="78" s="1"/>
  <c r="H22" i="78"/>
  <c r="F22" i="78"/>
  <c r="E22" i="78"/>
  <c r="E43" i="78" s="1"/>
  <c r="T48" i="80"/>
  <c r="R48" i="80"/>
  <c r="I48" i="80"/>
  <c r="D48" i="80"/>
  <c r="W47" i="80"/>
  <c r="V47" i="80"/>
  <c r="U47" i="80"/>
  <c r="T47" i="80"/>
  <c r="S47" i="80"/>
  <c r="R47" i="80"/>
  <c r="Q47" i="80"/>
  <c r="P47" i="80"/>
  <c r="O47" i="80"/>
  <c r="N47" i="80"/>
  <c r="N48" i="80" s="1"/>
  <c r="M47" i="80"/>
  <c r="L47" i="80"/>
  <c r="K47" i="80"/>
  <c r="K48" i="80" s="1"/>
  <c r="J47" i="80"/>
  <c r="I47" i="80"/>
  <c r="H47" i="80"/>
  <c r="G47" i="80"/>
  <c r="X47" i="80" s="1"/>
  <c r="F47" i="80"/>
  <c r="E47" i="80"/>
  <c r="D47" i="80"/>
  <c r="W46" i="80"/>
  <c r="W48" i="80" s="1"/>
  <c r="V46" i="80"/>
  <c r="V48" i="80" s="1"/>
  <c r="U46" i="80"/>
  <c r="U48" i="80" s="1"/>
  <c r="T46" i="80"/>
  <c r="S46" i="80"/>
  <c r="S48" i="80" s="1"/>
  <c r="R46" i="80"/>
  <c r="Q46" i="80"/>
  <c r="Q48" i="80" s="1"/>
  <c r="P46" i="80"/>
  <c r="P48" i="80" s="1"/>
  <c r="O46" i="80"/>
  <c r="O48" i="80" s="1"/>
  <c r="N46" i="80"/>
  <c r="M46" i="80"/>
  <c r="M48" i="80" s="1"/>
  <c r="L46" i="80"/>
  <c r="L48" i="80" s="1"/>
  <c r="K46" i="80"/>
  <c r="J46" i="80"/>
  <c r="J48" i="80" s="1"/>
  <c r="I46" i="80"/>
  <c r="H46" i="80"/>
  <c r="H48" i="80" s="1"/>
  <c r="G46" i="80"/>
  <c r="G48" i="80" s="1"/>
  <c r="F46" i="80"/>
  <c r="F48" i="80" s="1"/>
  <c r="E46" i="80"/>
  <c r="E48" i="80" s="1"/>
  <c r="D46" i="80"/>
  <c r="V42" i="80"/>
  <c r="U42" i="80"/>
  <c r="R42" i="80"/>
  <c r="Q42" i="80"/>
  <c r="N42" i="80"/>
  <c r="M42" i="80"/>
  <c r="J42" i="80"/>
  <c r="I42" i="80"/>
  <c r="F42" i="80"/>
  <c r="E42" i="80"/>
  <c r="V22" i="80"/>
  <c r="U22" i="80"/>
  <c r="R22" i="80"/>
  <c r="N22" i="80"/>
  <c r="N43" i="80" s="1"/>
  <c r="J22" i="80"/>
  <c r="J43" i="80" s="1"/>
  <c r="F22" i="80"/>
  <c r="T48" i="81"/>
  <c r="I48" i="81"/>
  <c r="D48" i="81"/>
  <c r="W47" i="81"/>
  <c r="V47" i="81"/>
  <c r="U47" i="81"/>
  <c r="T47" i="81"/>
  <c r="S47" i="81"/>
  <c r="R47" i="81"/>
  <c r="R48" i="81" s="1"/>
  <c r="Q47" i="81"/>
  <c r="P47" i="81"/>
  <c r="O47" i="81"/>
  <c r="N47" i="81"/>
  <c r="M47" i="81"/>
  <c r="L47" i="81"/>
  <c r="K47" i="81"/>
  <c r="K48" i="81" s="1"/>
  <c r="J47" i="81"/>
  <c r="I47" i="81"/>
  <c r="H47" i="81"/>
  <c r="G47" i="81"/>
  <c r="X47" i="81" s="1"/>
  <c r="F47" i="81"/>
  <c r="E47" i="81"/>
  <c r="D47" i="81"/>
  <c r="W46" i="81"/>
  <c r="W48" i="81" s="1"/>
  <c r="V46" i="81"/>
  <c r="V48" i="81" s="1"/>
  <c r="U46" i="81"/>
  <c r="U48" i="81" s="1"/>
  <c r="T46" i="81"/>
  <c r="S46" i="81"/>
  <c r="S48" i="81" s="1"/>
  <c r="R46" i="81"/>
  <c r="Q46" i="81"/>
  <c r="Q48" i="81" s="1"/>
  <c r="P46" i="81"/>
  <c r="P48" i="81" s="1"/>
  <c r="O46" i="81"/>
  <c r="O48" i="81" s="1"/>
  <c r="N46" i="81"/>
  <c r="N48" i="81" s="1"/>
  <c r="M46" i="81"/>
  <c r="M48" i="81" s="1"/>
  <c r="L46" i="81"/>
  <c r="L48" i="81" s="1"/>
  <c r="K46" i="81"/>
  <c r="J46" i="81"/>
  <c r="J48" i="81" s="1"/>
  <c r="I46" i="81"/>
  <c r="H46" i="81"/>
  <c r="H48" i="81" s="1"/>
  <c r="G46" i="81"/>
  <c r="G48" i="81" s="1"/>
  <c r="F46" i="81"/>
  <c r="F48" i="81" s="1"/>
  <c r="E46" i="81"/>
  <c r="E48" i="81" s="1"/>
  <c r="D46" i="81"/>
  <c r="V42" i="81"/>
  <c r="U42" i="81"/>
  <c r="R42" i="81"/>
  <c r="Q42" i="81"/>
  <c r="P42" i="81"/>
  <c r="N42" i="81"/>
  <c r="M42" i="81"/>
  <c r="L42" i="81"/>
  <c r="J42" i="81"/>
  <c r="I42" i="81"/>
  <c r="H42" i="81"/>
  <c r="F42" i="81"/>
  <c r="E42" i="81"/>
  <c r="X16" i="81"/>
  <c r="V22" i="81"/>
  <c r="V43" i="81" s="1"/>
  <c r="U22" i="81"/>
  <c r="U43" i="81" s="1"/>
  <c r="R22" i="81"/>
  <c r="Q22" i="81"/>
  <c r="P22" i="81"/>
  <c r="N22" i="81"/>
  <c r="M22" i="81"/>
  <c r="M43" i="81" s="1"/>
  <c r="L22" i="81"/>
  <c r="L43" i="81" s="1"/>
  <c r="J22" i="81"/>
  <c r="J43" i="81" s="1"/>
  <c r="I22" i="81"/>
  <c r="I43" i="81" s="1"/>
  <c r="H22" i="81"/>
  <c r="F22" i="81"/>
  <c r="F43" i="81" s="1"/>
  <c r="E22" i="81"/>
  <c r="E43" i="81" s="1"/>
  <c r="T48" i="82"/>
  <c r="I48" i="82"/>
  <c r="D48" i="82"/>
  <c r="W47" i="82"/>
  <c r="V47" i="82"/>
  <c r="U47" i="82"/>
  <c r="T47" i="82"/>
  <c r="S47" i="82"/>
  <c r="R47" i="82"/>
  <c r="R48" i="82" s="1"/>
  <c r="Q47" i="82"/>
  <c r="P47" i="82"/>
  <c r="O47" i="82"/>
  <c r="N47" i="82"/>
  <c r="M47" i="82"/>
  <c r="L47" i="82"/>
  <c r="K47" i="82"/>
  <c r="K48" i="82" s="1"/>
  <c r="J47" i="82"/>
  <c r="I47" i="82"/>
  <c r="H47" i="82"/>
  <c r="G47" i="82"/>
  <c r="X47" i="82" s="1"/>
  <c r="F47" i="82"/>
  <c r="E47" i="82"/>
  <c r="D47" i="82"/>
  <c r="W46" i="82"/>
  <c r="W48" i="82" s="1"/>
  <c r="V46" i="82"/>
  <c r="V48" i="82" s="1"/>
  <c r="U46" i="82"/>
  <c r="U48" i="82" s="1"/>
  <c r="T46" i="82"/>
  <c r="S46" i="82"/>
  <c r="S48" i="82" s="1"/>
  <c r="R46" i="82"/>
  <c r="Q46" i="82"/>
  <c r="Q48" i="82" s="1"/>
  <c r="P46" i="82"/>
  <c r="P48" i="82" s="1"/>
  <c r="O46" i="82"/>
  <c r="O48" i="82" s="1"/>
  <c r="N46" i="82"/>
  <c r="N48" i="82" s="1"/>
  <c r="M46" i="82"/>
  <c r="M48" i="82" s="1"/>
  <c r="L46" i="82"/>
  <c r="L48" i="82" s="1"/>
  <c r="K46" i="82"/>
  <c r="J46" i="82"/>
  <c r="J48" i="82" s="1"/>
  <c r="I46" i="82"/>
  <c r="H46" i="82"/>
  <c r="H48" i="82" s="1"/>
  <c r="G46" i="82"/>
  <c r="G48" i="82" s="1"/>
  <c r="F46" i="82"/>
  <c r="F48" i="82" s="1"/>
  <c r="E46" i="82"/>
  <c r="E48" i="82" s="1"/>
  <c r="D46" i="82"/>
  <c r="W42" i="82"/>
  <c r="V42" i="82"/>
  <c r="U42" i="82"/>
  <c r="R42" i="82"/>
  <c r="Q42" i="82"/>
  <c r="P42" i="82"/>
  <c r="N42" i="82"/>
  <c r="M42" i="82"/>
  <c r="L42" i="82"/>
  <c r="J42" i="82"/>
  <c r="I42" i="82"/>
  <c r="H42" i="82"/>
  <c r="F42" i="82"/>
  <c r="E42" i="82"/>
  <c r="W22" i="82"/>
  <c r="V22" i="82"/>
  <c r="V43" i="82" s="1"/>
  <c r="U22" i="82"/>
  <c r="U43" i="82" s="1"/>
  <c r="R22" i="82"/>
  <c r="R43" i="82" s="1"/>
  <c r="Q22" i="82"/>
  <c r="Q43" i="82" s="1"/>
  <c r="P22" i="82"/>
  <c r="P43" i="82" s="1"/>
  <c r="N22" i="82"/>
  <c r="N43" i="82" s="1"/>
  <c r="M22" i="82"/>
  <c r="M43" i="82" s="1"/>
  <c r="L22" i="82"/>
  <c r="L43" i="82" s="1"/>
  <c r="J22" i="82"/>
  <c r="J43" i="82" s="1"/>
  <c r="I22" i="82"/>
  <c r="H22" i="82"/>
  <c r="F22" i="82"/>
  <c r="E22" i="82"/>
  <c r="V48" i="84"/>
  <c r="T48" i="84"/>
  <c r="I48" i="84"/>
  <c r="F48" i="84"/>
  <c r="D48" i="84"/>
  <c r="R48" i="84"/>
  <c r="K48" i="84"/>
  <c r="W48" i="84"/>
  <c r="U48" i="84"/>
  <c r="S48" i="84"/>
  <c r="Q48" i="84"/>
  <c r="P48" i="84"/>
  <c r="O48" i="84"/>
  <c r="N48" i="84"/>
  <c r="M48" i="84"/>
  <c r="J48" i="84"/>
  <c r="G48" i="84"/>
  <c r="E48" i="84"/>
  <c r="W42" i="84"/>
  <c r="V42" i="84"/>
  <c r="U42" i="84"/>
  <c r="S42" i="84"/>
  <c r="R42" i="84"/>
  <c r="O42" i="84"/>
  <c r="N42" i="84"/>
  <c r="K42" i="84"/>
  <c r="J42" i="84"/>
  <c r="G42" i="84"/>
  <c r="F42" i="84"/>
  <c r="E42" i="84"/>
  <c r="W22" i="84"/>
  <c r="V22" i="84"/>
  <c r="V43" i="84" s="1"/>
  <c r="S22" i="84"/>
  <c r="S43" i="84" s="1"/>
  <c r="R22" i="84"/>
  <c r="R43" i="84" s="1"/>
  <c r="O22" i="84"/>
  <c r="K22" i="84"/>
  <c r="K43" i="84" s="1"/>
  <c r="J22" i="84"/>
  <c r="J43" i="84" s="1"/>
  <c r="I22" i="84"/>
  <c r="F22" i="84"/>
  <c r="F43" i="84" s="1"/>
  <c r="T48" i="85"/>
  <c r="I48" i="85"/>
  <c r="D48" i="85"/>
  <c r="K48" i="85"/>
  <c r="W48" i="85"/>
  <c r="V48" i="85"/>
  <c r="U48" i="85"/>
  <c r="S48" i="85"/>
  <c r="R48" i="85"/>
  <c r="Q48" i="85"/>
  <c r="P48" i="85"/>
  <c r="O48" i="85"/>
  <c r="N48" i="85"/>
  <c r="M48" i="85"/>
  <c r="J48" i="85"/>
  <c r="G48" i="85"/>
  <c r="F48" i="85"/>
  <c r="E48" i="85"/>
  <c r="W42" i="85"/>
  <c r="U42" i="85"/>
  <c r="S42" i="85"/>
  <c r="R42" i="85"/>
  <c r="Q42" i="85"/>
  <c r="O42" i="85"/>
  <c r="M42" i="85"/>
  <c r="K42" i="85"/>
  <c r="I42" i="85"/>
  <c r="G42" i="85"/>
  <c r="E42" i="85"/>
  <c r="W22" i="85"/>
  <c r="W43" i="85" s="1"/>
  <c r="V22" i="85"/>
  <c r="S22" i="85"/>
  <c r="S43" i="85" s="1"/>
  <c r="O22" i="85"/>
  <c r="O43" i="85" s="1"/>
  <c r="K22" i="85"/>
  <c r="K43" i="85" s="1"/>
  <c r="G22" i="85"/>
  <c r="G43" i="85" s="1"/>
  <c r="U48" i="87"/>
  <c r="T48" i="87"/>
  <c r="I48" i="87"/>
  <c r="E48" i="87"/>
  <c r="D48" i="87"/>
  <c r="R48" i="87"/>
  <c r="K48" i="87"/>
  <c r="W48" i="87"/>
  <c r="V48" i="87"/>
  <c r="S48" i="87"/>
  <c r="Q48" i="87"/>
  <c r="P48" i="87"/>
  <c r="O48" i="87"/>
  <c r="N48" i="87"/>
  <c r="M48" i="87"/>
  <c r="L48" i="87"/>
  <c r="J48" i="87"/>
  <c r="G48" i="87"/>
  <c r="F48" i="87"/>
  <c r="W42" i="87"/>
  <c r="S42" i="87"/>
  <c r="R42" i="87"/>
  <c r="O42" i="87"/>
  <c r="K42" i="87"/>
  <c r="G42" i="87"/>
  <c r="W22" i="87"/>
  <c r="W43" i="87" s="1"/>
  <c r="V22" i="87"/>
  <c r="O22" i="87"/>
  <c r="O43" i="87" s="1"/>
  <c r="F22" i="87"/>
  <c r="W41" i="89"/>
  <c r="V41" i="89"/>
  <c r="U41" i="89"/>
  <c r="T41" i="89"/>
  <c r="S41" i="89"/>
  <c r="R41" i="89"/>
  <c r="Q41" i="89"/>
  <c r="P41" i="89"/>
  <c r="O41" i="89"/>
  <c r="N41" i="89"/>
  <c r="M41" i="89"/>
  <c r="L41" i="89"/>
  <c r="K41" i="89"/>
  <c r="J41" i="89"/>
  <c r="I41" i="89"/>
  <c r="H41" i="89"/>
  <c r="G41" i="89"/>
  <c r="F41" i="89"/>
  <c r="E41" i="89"/>
  <c r="D41" i="89"/>
  <c r="W40" i="89"/>
  <c r="V40" i="89"/>
  <c r="U40" i="89"/>
  <c r="T40" i="89"/>
  <c r="S40" i="89"/>
  <c r="R40" i="89"/>
  <c r="Q40" i="89"/>
  <c r="P40" i="89"/>
  <c r="O40" i="89"/>
  <c r="N40" i="89"/>
  <c r="M40" i="89"/>
  <c r="L40" i="89"/>
  <c r="K40" i="89"/>
  <c r="J40" i="89"/>
  <c r="I40" i="89"/>
  <c r="H40" i="89"/>
  <c r="G40" i="89"/>
  <c r="F40" i="89"/>
  <c r="E40" i="89"/>
  <c r="D40" i="89"/>
  <c r="W39" i="89"/>
  <c r="V39" i="89"/>
  <c r="U39" i="89"/>
  <c r="T39" i="89"/>
  <c r="S39" i="89"/>
  <c r="R39" i="89"/>
  <c r="Q39" i="89"/>
  <c r="P39" i="89"/>
  <c r="O39" i="89"/>
  <c r="N39" i="89"/>
  <c r="M39" i="89"/>
  <c r="L39" i="89"/>
  <c r="K39" i="89"/>
  <c r="J39" i="89"/>
  <c r="I39" i="89"/>
  <c r="H39" i="89"/>
  <c r="G39" i="89"/>
  <c r="F39" i="89"/>
  <c r="E39" i="89"/>
  <c r="D39" i="89"/>
  <c r="W38" i="89"/>
  <c r="V38" i="89"/>
  <c r="U38" i="89"/>
  <c r="T38" i="89"/>
  <c r="S38" i="89"/>
  <c r="R38" i="89"/>
  <c r="Q38" i="89"/>
  <c r="P38" i="89"/>
  <c r="O38" i="89"/>
  <c r="N38" i="89"/>
  <c r="M38" i="89"/>
  <c r="L38" i="89"/>
  <c r="K38" i="89"/>
  <c r="J38" i="89"/>
  <c r="I38" i="89"/>
  <c r="H38" i="89"/>
  <c r="G38" i="89"/>
  <c r="F38" i="89"/>
  <c r="E38" i="89"/>
  <c r="D38" i="89"/>
  <c r="W37" i="89"/>
  <c r="V37" i="89"/>
  <c r="U37" i="89"/>
  <c r="T37" i="89"/>
  <c r="S37" i="89"/>
  <c r="R37" i="89"/>
  <c r="Q37" i="89"/>
  <c r="P37" i="89"/>
  <c r="O37" i="89"/>
  <c r="N37" i="89"/>
  <c r="M37" i="89"/>
  <c r="L37" i="89"/>
  <c r="K37" i="89"/>
  <c r="J37" i="89"/>
  <c r="I37" i="89"/>
  <c r="H37" i="89"/>
  <c r="G37" i="89"/>
  <c r="F37" i="89"/>
  <c r="E37" i="89"/>
  <c r="D37" i="89"/>
  <c r="W36" i="89"/>
  <c r="V36" i="89"/>
  <c r="U36" i="89"/>
  <c r="T36" i="89"/>
  <c r="S36" i="89"/>
  <c r="R36" i="89"/>
  <c r="Q36" i="89"/>
  <c r="P36" i="89"/>
  <c r="O36" i="89"/>
  <c r="N36" i="89"/>
  <c r="M36" i="89"/>
  <c r="L36" i="89"/>
  <c r="K36" i="89"/>
  <c r="J36" i="89"/>
  <c r="I36" i="89"/>
  <c r="H36" i="89"/>
  <c r="G36" i="89"/>
  <c r="F36" i="89"/>
  <c r="E36" i="89"/>
  <c r="D36" i="89"/>
  <c r="W35" i="89"/>
  <c r="V35" i="89"/>
  <c r="U35" i="89"/>
  <c r="T35" i="89"/>
  <c r="S35" i="89"/>
  <c r="R35" i="89"/>
  <c r="Q35" i="89"/>
  <c r="P35" i="89"/>
  <c r="O35" i="89"/>
  <c r="N35" i="89"/>
  <c r="M35" i="89"/>
  <c r="L35" i="89"/>
  <c r="K35" i="89"/>
  <c r="J35" i="89"/>
  <c r="I35" i="89"/>
  <c r="H35" i="89"/>
  <c r="G35" i="89"/>
  <c r="F35" i="89"/>
  <c r="E35" i="89"/>
  <c r="D35" i="89"/>
  <c r="W34" i="89"/>
  <c r="V34" i="89"/>
  <c r="U34" i="89"/>
  <c r="T34" i="89"/>
  <c r="S34" i="89"/>
  <c r="R34" i="89"/>
  <c r="Q34" i="89"/>
  <c r="P34" i="89"/>
  <c r="O34" i="89"/>
  <c r="N34" i="89"/>
  <c r="M34" i="89"/>
  <c r="L34" i="89"/>
  <c r="K34" i="89"/>
  <c r="J34" i="89"/>
  <c r="I34" i="89"/>
  <c r="H34" i="89"/>
  <c r="G34" i="89"/>
  <c r="F34" i="89"/>
  <c r="E34" i="89"/>
  <c r="D34" i="89"/>
  <c r="W33" i="89"/>
  <c r="V33" i="89"/>
  <c r="U33" i="89"/>
  <c r="T33" i="89"/>
  <c r="S33" i="89"/>
  <c r="R33" i="89"/>
  <c r="Q33" i="89"/>
  <c r="P33" i="89"/>
  <c r="O33" i="89"/>
  <c r="N33" i="89"/>
  <c r="M33" i="89"/>
  <c r="L33" i="89"/>
  <c r="K33" i="89"/>
  <c r="J33" i="89"/>
  <c r="I33" i="89"/>
  <c r="H33" i="89"/>
  <c r="G33" i="89"/>
  <c r="F33" i="89"/>
  <c r="E33" i="89"/>
  <c r="X33" i="89" s="1"/>
  <c r="D33" i="89"/>
  <c r="W32" i="89"/>
  <c r="V32" i="89"/>
  <c r="U32" i="89"/>
  <c r="T32" i="89"/>
  <c r="S32" i="89"/>
  <c r="R32" i="89"/>
  <c r="Q32" i="89"/>
  <c r="P32" i="89"/>
  <c r="O32" i="89"/>
  <c r="N32" i="89"/>
  <c r="M32" i="89"/>
  <c r="L32" i="89"/>
  <c r="K32" i="89"/>
  <c r="J32" i="89"/>
  <c r="I32" i="89"/>
  <c r="H32" i="89"/>
  <c r="G32" i="89"/>
  <c r="F32" i="89"/>
  <c r="E32" i="89"/>
  <c r="D32" i="89"/>
  <c r="W31" i="89"/>
  <c r="V31" i="89"/>
  <c r="U31" i="89"/>
  <c r="T31" i="89"/>
  <c r="S31" i="89"/>
  <c r="R31" i="89"/>
  <c r="Q31" i="89"/>
  <c r="P31" i="89"/>
  <c r="O31" i="89"/>
  <c r="N31" i="89"/>
  <c r="M31" i="89"/>
  <c r="L31" i="89"/>
  <c r="K31" i="89"/>
  <c r="J31" i="89"/>
  <c r="I31" i="89"/>
  <c r="H31" i="89"/>
  <c r="G31" i="89"/>
  <c r="F31" i="89"/>
  <c r="E31" i="89"/>
  <c r="D31" i="89"/>
  <c r="W30" i="89"/>
  <c r="V30" i="89"/>
  <c r="U30" i="89"/>
  <c r="T30" i="89"/>
  <c r="S30" i="89"/>
  <c r="R30" i="89"/>
  <c r="Q30" i="89"/>
  <c r="P30" i="89"/>
  <c r="O30" i="89"/>
  <c r="N30" i="89"/>
  <c r="M30" i="89"/>
  <c r="L30" i="89"/>
  <c r="K30" i="89"/>
  <c r="J30" i="89"/>
  <c r="I30" i="89"/>
  <c r="H30" i="89"/>
  <c r="G30" i="89"/>
  <c r="F30" i="89"/>
  <c r="E30" i="89"/>
  <c r="D30" i="89"/>
  <c r="W29" i="89"/>
  <c r="V29" i="89"/>
  <c r="U29" i="89"/>
  <c r="T29" i="89"/>
  <c r="S29" i="89"/>
  <c r="R29" i="89"/>
  <c r="Q29" i="89"/>
  <c r="P29" i="89"/>
  <c r="O29" i="89"/>
  <c r="N29" i="89"/>
  <c r="M29" i="89"/>
  <c r="L29" i="89"/>
  <c r="K29" i="89"/>
  <c r="J29" i="89"/>
  <c r="I29" i="89"/>
  <c r="H29" i="89"/>
  <c r="G29" i="89"/>
  <c r="F29" i="89"/>
  <c r="E29" i="89"/>
  <c r="D29" i="89"/>
  <c r="W28" i="89"/>
  <c r="V28" i="89"/>
  <c r="U28" i="89"/>
  <c r="U42" i="89" s="1"/>
  <c r="T28" i="89"/>
  <c r="S28" i="89"/>
  <c r="R28" i="89"/>
  <c r="Q28" i="89"/>
  <c r="P28" i="89"/>
  <c r="O28" i="89"/>
  <c r="N28" i="89"/>
  <c r="M28" i="89"/>
  <c r="L28" i="89"/>
  <c r="K28" i="89"/>
  <c r="J28" i="89"/>
  <c r="I28" i="89"/>
  <c r="H28" i="89"/>
  <c r="G28" i="89"/>
  <c r="F28" i="89"/>
  <c r="E28" i="89"/>
  <c r="D28" i="89"/>
  <c r="W27" i="89"/>
  <c r="V27" i="89"/>
  <c r="U27" i="89"/>
  <c r="T27" i="89"/>
  <c r="S27" i="89"/>
  <c r="R27" i="89"/>
  <c r="Q27" i="89"/>
  <c r="Q42" i="89" s="1"/>
  <c r="P27" i="89"/>
  <c r="O27" i="89"/>
  <c r="N27" i="89"/>
  <c r="M27" i="89"/>
  <c r="L27" i="89"/>
  <c r="K27" i="89"/>
  <c r="J27" i="89"/>
  <c r="I27" i="89"/>
  <c r="H27" i="89"/>
  <c r="G27" i="89"/>
  <c r="F27" i="89"/>
  <c r="E27" i="89"/>
  <c r="E42" i="89" s="1"/>
  <c r="D27" i="89"/>
  <c r="W26" i="89"/>
  <c r="V26" i="89"/>
  <c r="U26" i="89"/>
  <c r="T26" i="89"/>
  <c r="T42" i="89" s="1"/>
  <c r="S26" i="89"/>
  <c r="R26" i="89"/>
  <c r="Q26" i="89"/>
  <c r="P26" i="89"/>
  <c r="O26" i="89"/>
  <c r="N26" i="89"/>
  <c r="M26" i="89"/>
  <c r="M42" i="89" s="1"/>
  <c r="L26" i="89"/>
  <c r="K26" i="89"/>
  <c r="J26" i="89"/>
  <c r="I26" i="89"/>
  <c r="H26" i="89"/>
  <c r="G26" i="89"/>
  <c r="F26" i="89"/>
  <c r="E26" i="89"/>
  <c r="D26" i="89"/>
  <c r="W21" i="89"/>
  <c r="V21" i="89"/>
  <c r="U21" i="89"/>
  <c r="T21" i="89"/>
  <c r="S21" i="89"/>
  <c r="R21" i="89"/>
  <c r="Q21" i="89"/>
  <c r="P21" i="89"/>
  <c r="O21" i="89"/>
  <c r="N21" i="89"/>
  <c r="M21" i="89"/>
  <c r="L21" i="89"/>
  <c r="K21" i="89"/>
  <c r="J21" i="89"/>
  <c r="I21" i="89"/>
  <c r="H21" i="89"/>
  <c r="G21" i="89"/>
  <c r="F21" i="89"/>
  <c r="E21" i="89"/>
  <c r="D21" i="89"/>
  <c r="W20" i="89"/>
  <c r="V20" i="89"/>
  <c r="U20" i="89"/>
  <c r="T20" i="89"/>
  <c r="S20" i="89"/>
  <c r="R20" i="89"/>
  <c r="Q20" i="89"/>
  <c r="P20" i="89"/>
  <c r="O20" i="89"/>
  <c r="N20" i="89"/>
  <c r="M20" i="89"/>
  <c r="L20" i="89"/>
  <c r="K20" i="89"/>
  <c r="J20" i="89"/>
  <c r="I20" i="89"/>
  <c r="H20" i="89"/>
  <c r="G20" i="89"/>
  <c r="F20" i="89"/>
  <c r="E20" i="89"/>
  <c r="D20" i="89"/>
  <c r="W19" i="89"/>
  <c r="V19" i="89"/>
  <c r="U19" i="89"/>
  <c r="T19" i="89"/>
  <c r="S19" i="89"/>
  <c r="R19" i="89"/>
  <c r="Q19" i="89"/>
  <c r="P19" i="89"/>
  <c r="O19" i="89"/>
  <c r="N19" i="89"/>
  <c r="M19" i="89"/>
  <c r="L19" i="89"/>
  <c r="K19" i="89"/>
  <c r="J19" i="89"/>
  <c r="I19" i="89"/>
  <c r="H19" i="89"/>
  <c r="G19" i="89"/>
  <c r="F19" i="89"/>
  <c r="E19" i="89"/>
  <c r="D19" i="89"/>
  <c r="W18" i="89"/>
  <c r="V18" i="89"/>
  <c r="U18" i="89"/>
  <c r="T18" i="89"/>
  <c r="S18" i="89"/>
  <c r="R18" i="89"/>
  <c r="Q18" i="89"/>
  <c r="P18" i="89"/>
  <c r="O18" i="89"/>
  <c r="N18" i="89"/>
  <c r="M18" i="89"/>
  <c r="L18" i="89"/>
  <c r="K18" i="89"/>
  <c r="J18" i="89"/>
  <c r="I18" i="89"/>
  <c r="H18" i="89"/>
  <c r="G18" i="89"/>
  <c r="F18" i="89"/>
  <c r="E18" i="89"/>
  <c r="D18" i="89"/>
  <c r="W17" i="89"/>
  <c r="V17" i="89"/>
  <c r="U17" i="89"/>
  <c r="T17" i="89"/>
  <c r="S17" i="89"/>
  <c r="R17" i="89"/>
  <c r="Q17" i="89"/>
  <c r="P17" i="89"/>
  <c r="O17" i="89"/>
  <c r="N17" i="89"/>
  <c r="M17" i="89"/>
  <c r="L17" i="89"/>
  <c r="K17" i="89"/>
  <c r="J17" i="89"/>
  <c r="I17" i="89"/>
  <c r="H17" i="89"/>
  <c r="G17" i="89"/>
  <c r="F17" i="89"/>
  <c r="E17" i="89"/>
  <c r="D17" i="89"/>
  <c r="W16" i="89"/>
  <c r="V16" i="89"/>
  <c r="U16" i="89"/>
  <c r="T16" i="89"/>
  <c r="S16" i="89"/>
  <c r="R16" i="89"/>
  <c r="Q16" i="89"/>
  <c r="P16" i="89"/>
  <c r="O16" i="89"/>
  <c r="N16" i="89"/>
  <c r="M16" i="89"/>
  <c r="L16" i="89"/>
  <c r="K16" i="89"/>
  <c r="J16" i="89"/>
  <c r="I16" i="89"/>
  <c r="H16" i="89"/>
  <c r="G16" i="89"/>
  <c r="F16" i="89"/>
  <c r="E16" i="89"/>
  <c r="D16" i="89"/>
  <c r="W15" i="89"/>
  <c r="V15" i="89"/>
  <c r="U15" i="89"/>
  <c r="T15" i="89"/>
  <c r="S15" i="89"/>
  <c r="R15" i="89"/>
  <c r="Q15" i="89"/>
  <c r="P15" i="89"/>
  <c r="O15" i="89"/>
  <c r="N15" i="89"/>
  <c r="M15" i="89"/>
  <c r="L15" i="89"/>
  <c r="K15" i="89"/>
  <c r="J15" i="89"/>
  <c r="I15" i="89"/>
  <c r="H15" i="89"/>
  <c r="G15" i="89"/>
  <c r="F15" i="89"/>
  <c r="E15" i="89"/>
  <c r="D15" i="89"/>
  <c r="W14" i="89"/>
  <c r="V14" i="89"/>
  <c r="U14" i="89"/>
  <c r="T14" i="89"/>
  <c r="S14" i="89"/>
  <c r="R14" i="89"/>
  <c r="Q14" i="89"/>
  <c r="P14" i="89"/>
  <c r="O14" i="89"/>
  <c r="N14" i="89"/>
  <c r="M14" i="89"/>
  <c r="L14" i="89"/>
  <c r="K14" i="89"/>
  <c r="J14" i="89"/>
  <c r="I14" i="89"/>
  <c r="H14" i="89"/>
  <c r="G14" i="89"/>
  <c r="F14" i="89"/>
  <c r="E14" i="89"/>
  <c r="D14" i="89"/>
  <c r="W13" i="89"/>
  <c r="V13" i="89"/>
  <c r="U13" i="89"/>
  <c r="T13" i="89"/>
  <c r="S13" i="89"/>
  <c r="R13" i="89"/>
  <c r="Q13" i="89"/>
  <c r="P13" i="89"/>
  <c r="O13" i="89"/>
  <c r="N13" i="89"/>
  <c r="M13" i="89"/>
  <c r="L13" i="89"/>
  <c r="K13" i="89"/>
  <c r="J13" i="89"/>
  <c r="I13" i="89"/>
  <c r="H13" i="89"/>
  <c r="G13" i="89"/>
  <c r="F13" i="89"/>
  <c r="E13" i="89"/>
  <c r="D13" i="89"/>
  <c r="W12" i="89"/>
  <c r="V12" i="89"/>
  <c r="U12" i="89"/>
  <c r="T12" i="89"/>
  <c r="S12" i="89"/>
  <c r="R12" i="89"/>
  <c r="Q12" i="89"/>
  <c r="P12" i="89"/>
  <c r="O12" i="89"/>
  <c r="N12" i="89"/>
  <c r="M12" i="89"/>
  <c r="L12" i="89"/>
  <c r="K12" i="89"/>
  <c r="J12" i="89"/>
  <c r="I12" i="89"/>
  <c r="H12" i="89"/>
  <c r="G12" i="89"/>
  <c r="F12" i="89"/>
  <c r="E12" i="89"/>
  <c r="D12" i="89"/>
  <c r="W11" i="89"/>
  <c r="V11" i="89"/>
  <c r="U11" i="89"/>
  <c r="T11" i="89"/>
  <c r="S11" i="89"/>
  <c r="R11" i="89"/>
  <c r="Q11" i="89"/>
  <c r="P11" i="89"/>
  <c r="O11" i="89"/>
  <c r="N11" i="89"/>
  <c r="M11" i="89"/>
  <c r="L11" i="89"/>
  <c r="K11" i="89"/>
  <c r="J11" i="89"/>
  <c r="I11" i="89"/>
  <c r="H11" i="89"/>
  <c r="G11" i="89"/>
  <c r="F11" i="89"/>
  <c r="E11" i="89"/>
  <c r="D11" i="89"/>
  <c r="W10" i="89"/>
  <c r="V10" i="89"/>
  <c r="U10" i="89"/>
  <c r="T10" i="89"/>
  <c r="S10" i="89"/>
  <c r="R10" i="89"/>
  <c r="Q10" i="89"/>
  <c r="P10" i="89"/>
  <c r="O10" i="89"/>
  <c r="N10" i="89"/>
  <c r="M10" i="89"/>
  <c r="L10" i="89"/>
  <c r="K10" i="89"/>
  <c r="J10" i="89"/>
  <c r="I10" i="89"/>
  <c r="H10" i="89"/>
  <c r="G10" i="89"/>
  <c r="F10" i="89"/>
  <c r="E10" i="89"/>
  <c r="D10" i="89"/>
  <c r="W9" i="89"/>
  <c r="V9" i="89"/>
  <c r="U9" i="89"/>
  <c r="T9" i="89"/>
  <c r="S9" i="89"/>
  <c r="R9" i="89"/>
  <c r="Q9" i="89"/>
  <c r="P9" i="89"/>
  <c r="O9" i="89"/>
  <c r="N9" i="89"/>
  <c r="M9" i="89"/>
  <c r="L9" i="89"/>
  <c r="K9" i="89"/>
  <c r="J9" i="89"/>
  <c r="I9" i="89"/>
  <c r="H9" i="89"/>
  <c r="G9" i="89"/>
  <c r="F9" i="89"/>
  <c r="E9" i="89"/>
  <c r="D9" i="89"/>
  <c r="W8" i="89"/>
  <c r="V8" i="89"/>
  <c r="U8" i="89"/>
  <c r="T8" i="89"/>
  <c r="S8" i="89"/>
  <c r="R8" i="89"/>
  <c r="Q8" i="89"/>
  <c r="Q22" i="89" s="1"/>
  <c r="P8" i="89"/>
  <c r="O8" i="89"/>
  <c r="N8" i="89"/>
  <c r="M8" i="89"/>
  <c r="L8" i="89"/>
  <c r="K8" i="89"/>
  <c r="J8" i="89"/>
  <c r="I8" i="89"/>
  <c r="H8" i="89"/>
  <c r="G8" i="89"/>
  <c r="F8" i="89"/>
  <c r="E8" i="89"/>
  <c r="D8" i="89"/>
  <c r="W7" i="89"/>
  <c r="V7" i="89"/>
  <c r="U7" i="89"/>
  <c r="T7" i="89"/>
  <c r="S7" i="89"/>
  <c r="R7" i="89"/>
  <c r="Q7" i="89"/>
  <c r="P7" i="89"/>
  <c r="O7" i="89"/>
  <c r="N7" i="89"/>
  <c r="M7" i="89"/>
  <c r="L7" i="89"/>
  <c r="K7" i="89"/>
  <c r="J7" i="89"/>
  <c r="I7" i="89"/>
  <c r="H7" i="89"/>
  <c r="G7" i="89"/>
  <c r="F7" i="89"/>
  <c r="X7" i="89" s="1"/>
  <c r="E7" i="89"/>
  <c r="D7" i="89"/>
  <c r="W6" i="89"/>
  <c r="V6" i="89"/>
  <c r="U6" i="89"/>
  <c r="U22" i="89" s="1"/>
  <c r="T6" i="89"/>
  <c r="S6" i="89"/>
  <c r="R6" i="89"/>
  <c r="Q6" i="89"/>
  <c r="P6" i="89"/>
  <c r="O6" i="89"/>
  <c r="O22" i="89" s="1"/>
  <c r="N6" i="89"/>
  <c r="N22" i="89" s="1"/>
  <c r="M6" i="89"/>
  <c r="L6" i="89"/>
  <c r="K6" i="89"/>
  <c r="J6" i="89"/>
  <c r="I6" i="89"/>
  <c r="I22" i="89" s="1"/>
  <c r="H6" i="89"/>
  <c r="G6" i="89"/>
  <c r="F6" i="89"/>
  <c r="E6" i="89"/>
  <c r="D6" i="89"/>
  <c r="W47" i="89"/>
  <c r="V47" i="89"/>
  <c r="U47" i="89"/>
  <c r="T47" i="89"/>
  <c r="S47" i="89"/>
  <c r="R47" i="89"/>
  <c r="Q47" i="89"/>
  <c r="P47" i="89"/>
  <c r="O47" i="89"/>
  <c r="N47" i="89"/>
  <c r="M47" i="89"/>
  <c r="L47" i="89"/>
  <c r="K47" i="89"/>
  <c r="J47" i="89"/>
  <c r="I47" i="89"/>
  <c r="I48" i="89" s="1"/>
  <c r="H47" i="89"/>
  <c r="H48" i="89" s="1"/>
  <c r="G47" i="89"/>
  <c r="F47" i="89"/>
  <c r="E47" i="89"/>
  <c r="D47" i="89"/>
  <c r="W46" i="89"/>
  <c r="V46" i="89"/>
  <c r="U46" i="89"/>
  <c r="T46" i="89"/>
  <c r="S46" i="89"/>
  <c r="R46" i="89"/>
  <c r="Q46" i="89"/>
  <c r="P46" i="89"/>
  <c r="O46" i="89"/>
  <c r="N46" i="89"/>
  <c r="M46" i="89"/>
  <c r="M48" i="89" s="1"/>
  <c r="L46" i="89"/>
  <c r="L48" i="89" s="1"/>
  <c r="K46" i="89"/>
  <c r="J46" i="89"/>
  <c r="I46" i="89"/>
  <c r="H46" i="89"/>
  <c r="G46" i="89"/>
  <c r="F46" i="89"/>
  <c r="E46" i="89"/>
  <c r="D46" i="89"/>
  <c r="I42" i="89"/>
  <c r="W22" i="89"/>
  <c r="G22" i="89"/>
  <c r="G43" i="89" s="1"/>
  <c r="W47" i="90"/>
  <c r="V47" i="90"/>
  <c r="U47" i="90"/>
  <c r="T47" i="90"/>
  <c r="S47" i="90"/>
  <c r="R47" i="90"/>
  <c r="Q47" i="90"/>
  <c r="P47" i="90"/>
  <c r="O47" i="90"/>
  <c r="N47" i="90"/>
  <c r="M47" i="90"/>
  <c r="L47" i="90"/>
  <c r="K47" i="90"/>
  <c r="J47" i="90"/>
  <c r="I47" i="90"/>
  <c r="I48" i="90" s="1"/>
  <c r="H47" i="90"/>
  <c r="H48" i="90" s="1"/>
  <c r="G47" i="90"/>
  <c r="F47" i="90"/>
  <c r="E47" i="90"/>
  <c r="D47" i="90"/>
  <c r="W46" i="90"/>
  <c r="V46" i="90"/>
  <c r="U46" i="90"/>
  <c r="T46" i="90"/>
  <c r="S46" i="90"/>
  <c r="R46" i="90"/>
  <c r="Q46" i="90"/>
  <c r="P46" i="90"/>
  <c r="O46" i="90"/>
  <c r="N46" i="90"/>
  <c r="M46" i="90"/>
  <c r="L46" i="90"/>
  <c r="L48" i="90" s="1"/>
  <c r="K46" i="90"/>
  <c r="J46" i="90"/>
  <c r="I46" i="90"/>
  <c r="H46" i="90"/>
  <c r="G46" i="90"/>
  <c r="F46" i="90"/>
  <c r="E46" i="90"/>
  <c r="D46" i="90"/>
  <c r="W41" i="90"/>
  <c r="V41" i="90"/>
  <c r="U41" i="90"/>
  <c r="T41" i="90"/>
  <c r="S41" i="90"/>
  <c r="R41" i="90"/>
  <c r="Q41" i="90"/>
  <c r="P41" i="90"/>
  <c r="X41" i="90" s="1"/>
  <c r="O41" i="90"/>
  <c r="N41" i="90"/>
  <c r="M41" i="90"/>
  <c r="L41" i="90"/>
  <c r="K41" i="90"/>
  <c r="J41" i="90"/>
  <c r="I41" i="90"/>
  <c r="H41" i="90"/>
  <c r="G41" i="90"/>
  <c r="F41" i="90"/>
  <c r="E41" i="90"/>
  <c r="D41" i="90"/>
  <c r="W40" i="90"/>
  <c r="V40" i="90"/>
  <c r="U40" i="90"/>
  <c r="T40" i="90"/>
  <c r="S40" i="90"/>
  <c r="R40" i="90"/>
  <c r="Q40" i="90"/>
  <c r="P40" i="90"/>
  <c r="O40" i="90"/>
  <c r="N40" i="90"/>
  <c r="M40" i="90"/>
  <c r="L40" i="90"/>
  <c r="K40" i="90"/>
  <c r="J40" i="90"/>
  <c r="I40" i="90"/>
  <c r="H40" i="90"/>
  <c r="G40" i="90"/>
  <c r="F40" i="90"/>
  <c r="E40" i="90"/>
  <c r="D40" i="90"/>
  <c r="W39" i="90"/>
  <c r="V39" i="90"/>
  <c r="U39" i="90"/>
  <c r="T39" i="90"/>
  <c r="S39" i="90"/>
  <c r="R39" i="90"/>
  <c r="Q39" i="90"/>
  <c r="P39" i="90"/>
  <c r="O39" i="90"/>
  <c r="N39" i="90"/>
  <c r="M39" i="90"/>
  <c r="L39" i="90"/>
  <c r="K39" i="90"/>
  <c r="J39" i="90"/>
  <c r="I39" i="90"/>
  <c r="H39" i="90"/>
  <c r="X39" i="90" s="1"/>
  <c r="G39" i="90"/>
  <c r="F39" i="90"/>
  <c r="E39" i="90"/>
  <c r="D39" i="90"/>
  <c r="W38" i="90"/>
  <c r="V38" i="90"/>
  <c r="U38" i="90"/>
  <c r="T38" i="90"/>
  <c r="S38" i="90"/>
  <c r="R38" i="90"/>
  <c r="Q38" i="90"/>
  <c r="P38" i="90"/>
  <c r="O38" i="90"/>
  <c r="N38" i="90"/>
  <c r="M38" i="90"/>
  <c r="L38" i="90"/>
  <c r="K38" i="90"/>
  <c r="J38" i="90"/>
  <c r="I38" i="90"/>
  <c r="H38" i="90"/>
  <c r="G38" i="90"/>
  <c r="F38" i="90"/>
  <c r="E38" i="90"/>
  <c r="D38" i="90"/>
  <c r="W37" i="90"/>
  <c r="V37" i="90"/>
  <c r="U37" i="90"/>
  <c r="T37" i="90"/>
  <c r="S37" i="90"/>
  <c r="R37" i="90"/>
  <c r="Q37" i="90"/>
  <c r="P37" i="90"/>
  <c r="O37" i="90"/>
  <c r="N37" i="90"/>
  <c r="M37" i="90"/>
  <c r="L37" i="90"/>
  <c r="K37" i="90"/>
  <c r="J37" i="90"/>
  <c r="I37" i="90"/>
  <c r="H37" i="90"/>
  <c r="G37" i="90"/>
  <c r="F37" i="90"/>
  <c r="E37" i="90"/>
  <c r="D37" i="90"/>
  <c r="W36" i="90"/>
  <c r="V36" i="90"/>
  <c r="U36" i="90"/>
  <c r="T36" i="90"/>
  <c r="S36" i="90"/>
  <c r="R36" i="90"/>
  <c r="Q36" i="90"/>
  <c r="P36" i="90"/>
  <c r="O36" i="90"/>
  <c r="N36" i="90"/>
  <c r="M36" i="90"/>
  <c r="L36" i="90"/>
  <c r="K36" i="90"/>
  <c r="J36" i="90"/>
  <c r="I36" i="90"/>
  <c r="H36" i="90"/>
  <c r="G36" i="90"/>
  <c r="F36" i="90"/>
  <c r="E36" i="90"/>
  <c r="D36" i="90"/>
  <c r="W35" i="90"/>
  <c r="V35" i="90"/>
  <c r="U35" i="90"/>
  <c r="T35" i="90"/>
  <c r="S35" i="90"/>
  <c r="R35" i="90"/>
  <c r="Q35" i="90"/>
  <c r="P35" i="90"/>
  <c r="O35" i="90"/>
  <c r="N35" i="90"/>
  <c r="M35" i="90"/>
  <c r="L35" i="90"/>
  <c r="K35" i="90"/>
  <c r="J35" i="90"/>
  <c r="I35" i="90"/>
  <c r="H35" i="90"/>
  <c r="G35" i="90"/>
  <c r="F35" i="90"/>
  <c r="E35" i="90"/>
  <c r="D35" i="90"/>
  <c r="W34" i="90"/>
  <c r="V34" i="90"/>
  <c r="U34" i="90"/>
  <c r="T34" i="90"/>
  <c r="S34" i="90"/>
  <c r="R34" i="90"/>
  <c r="Q34" i="90"/>
  <c r="P34" i="90"/>
  <c r="O34" i="90"/>
  <c r="N34" i="90"/>
  <c r="M34" i="90"/>
  <c r="L34" i="90"/>
  <c r="X34" i="90" s="1"/>
  <c r="K34" i="90"/>
  <c r="J34" i="90"/>
  <c r="I34" i="90"/>
  <c r="H34" i="90"/>
  <c r="G34" i="90"/>
  <c r="F34" i="90"/>
  <c r="E34" i="90"/>
  <c r="D34" i="90"/>
  <c r="W33" i="90"/>
  <c r="V33" i="90"/>
  <c r="U33" i="90"/>
  <c r="T33" i="90"/>
  <c r="S33" i="90"/>
  <c r="R33" i="90"/>
  <c r="Q33" i="90"/>
  <c r="P33" i="90"/>
  <c r="O33" i="90"/>
  <c r="N33" i="90"/>
  <c r="M33" i="90"/>
  <c r="L33" i="90"/>
  <c r="K33" i="90"/>
  <c r="J33" i="90"/>
  <c r="I33" i="90"/>
  <c r="H33" i="90"/>
  <c r="G33" i="90"/>
  <c r="F33" i="90"/>
  <c r="E33" i="90"/>
  <c r="D33" i="90"/>
  <c r="W32" i="90"/>
  <c r="V32" i="90"/>
  <c r="U32" i="90"/>
  <c r="T32" i="90"/>
  <c r="S32" i="90"/>
  <c r="R32" i="90"/>
  <c r="Q32" i="90"/>
  <c r="P32" i="90"/>
  <c r="O32" i="90"/>
  <c r="N32" i="90"/>
  <c r="M32" i="90"/>
  <c r="L32" i="90"/>
  <c r="K32" i="90"/>
  <c r="J32" i="90"/>
  <c r="I32" i="90"/>
  <c r="H32" i="90"/>
  <c r="G32" i="90"/>
  <c r="F32" i="90"/>
  <c r="E32" i="90"/>
  <c r="D32" i="90"/>
  <c r="X32" i="90" s="1"/>
  <c r="W31" i="90"/>
  <c r="V31" i="90"/>
  <c r="U31" i="90"/>
  <c r="T31" i="90"/>
  <c r="S31" i="90"/>
  <c r="R31" i="90"/>
  <c r="Q31" i="90"/>
  <c r="P31" i="90"/>
  <c r="O31" i="90"/>
  <c r="N31" i="90"/>
  <c r="M31" i="90"/>
  <c r="L31" i="90"/>
  <c r="K31" i="90"/>
  <c r="J31" i="90"/>
  <c r="I31" i="90"/>
  <c r="H31" i="90"/>
  <c r="G31" i="90"/>
  <c r="F31" i="90"/>
  <c r="E31" i="90"/>
  <c r="D31" i="90"/>
  <c r="W30" i="90"/>
  <c r="V30" i="90"/>
  <c r="U30" i="90"/>
  <c r="T30" i="90"/>
  <c r="S30" i="90"/>
  <c r="R30" i="90"/>
  <c r="Q30" i="90"/>
  <c r="P30" i="90"/>
  <c r="O30" i="90"/>
  <c r="N30" i="90"/>
  <c r="M30" i="90"/>
  <c r="L30" i="90"/>
  <c r="K30" i="90"/>
  <c r="J30" i="90"/>
  <c r="I30" i="90"/>
  <c r="H30" i="90"/>
  <c r="G30" i="90"/>
  <c r="F30" i="90"/>
  <c r="E30" i="90"/>
  <c r="D30" i="90"/>
  <c r="W29" i="90"/>
  <c r="V29" i="90"/>
  <c r="U29" i="90"/>
  <c r="T29" i="90"/>
  <c r="S29" i="90"/>
  <c r="R29" i="90"/>
  <c r="Q29" i="90"/>
  <c r="P29" i="90"/>
  <c r="X29" i="90" s="1"/>
  <c r="O29" i="90"/>
  <c r="N29" i="90"/>
  <c r="M29" i="90"/>
  <c r="L29" i="90"/>
  <c r="K29" i="90"/>
  <c r="J29" i="90"/>
  <c r="I29" i="90"/>
  <c r="H29" i="90"/>
  <c r="G29" i="90"/>
  <c r="F29" i="90"/>
  <c r="E29" i="90"/>
  <c r="D29" i="90"/>
  <c r="W28" i="90"/>
  <c r="V28" i="90"/>
  <c r="U28" i="90"/>
  <c r="T28" i="90"/>
  <c r="S28" i="90"/>
  <c r="R28" i="90"/>
  <c r="Q28" i="90"/>
  <c r="P28" i="90"/>
  <c r="O28" i="90"/>
  <c r="N28" i="90"/>
  <c r="M28" i="90"/>
  <c r="L28" i="90"/>
  <c r="K28" i="90"/>
  <c r="J28" i="90"/>
  <c r="I28" i="90"/>
  <c r="H28" i="90"/>
  <c r="G28" i="90"/>
  <c r="F28" i="90"/>
  <c r="E28" i="90"/>
  <c r="D28" i="90"/>
  <c r="W27" i="90"/>
  <c r="V27" i="90"/>
  <c r="U27" i="90"/>
  <c r="T27" i="90"/>
  <c r="S27" i="90"/>
  <c r="R27" i="90"/>
  <c r="Q27" i="90"/>
  <c r="P27" i="90"/>
  <c r="O27" i="90"/>
  <c r="N27" i="90"/>
  <c r="M27" i="90"/>
  <c r="L27" i="90"/>
  <c r="K27" i="90"/>
  <c r="J27" i="90"/>
  <c r="I27" i="90"/>
  <c r="H27" i="90"/>
  <c r="X27" i="90" s="1"/>
  <c r="G27" i="90"/>
  <c r="F27" i="90"/>
  <c r="E27" i="90"/>
  <c r="D27" i="90"/>
  <c r="W26" i="90"/>
  <c r="V26" i="90"/>
  <c r="U26" i="90"/>
  <c r="T26" i="90"/>
  <c r="S26" i="90"/>
  <c r="R26" i="90"/>
  <c r="Q26" i="90"/>
  <c r="P26" i="90"/>
  <c r="O26" i="90"/>
  <c r="N26" i="90"/>
  <c r="M26" i="90"/>
  <c r="L26" i="90"/>
  <c r="K26" i="90"/>
  <c r="J26" i="90"/>
  <c r="I26" i="90"/>
  <c r="H26" i="90"/>
  <c r="G26" i="90"/>
  <c r="F26" i="90"/>
  <c r="E26" i="90"/>
  <c r="D26" i="90"/>
  <c r="W21" i="90"/>
  <c r="V21" i="90"/>
  <c r="U21" i="90"/>
  <c r="T21" i="90"/>
  <c r="S21" i="90"/>
  <c r="R21" i="90"/>
  <c r="Q21" i="90"/>
  <c r="P21" i="90"/>
  <c r="O21" i="90"/>
  <c r="N21" i="90"/>
  <c r="M21" i="90"/>
  <c r="L21" i="90"/>
  <c r="K21" i="90"/>
  <c r="J21" i="90"/>
  <c r="I21" i="90"/>
  <c r="H21" i="90"/>
  <c r="G21" i="90"/>
  <c r="F21" i="90"/>
  <c r="E21" i="90"/>
  <c r="D21" i="90"/>
  <c r="W20" i="90"/>
  <c r="V20" i="90"/>
  <c r="U20" i="90"/>
  <c r="T20" i="90"/>
  <c r="S20" i="90"/>
  <c r="R20" i="90"/>
  <c r="Q20" i="90"/>
  <c r="P20" i="90"/>
  <c r="O20" i="90"/>
  <c r="N20" i="90"/>
  <c r="M20" i="90"/>
  <c r="L20" i="90"/>
  <c r="K20" i="90"/>
  <c r="J20" i="90"/>
  <c r="I20" i="90"/>
  <c r="H20" i="90"/>
  <c r="G20" i="90"/>
  <c r="F20" i="90"/>
  <c r="E20" i="90"/>
  <c r="D20" i="90"/>
  <c r="W19" i="90"/>
  <c r="V19" i="90"/>
  <c r="U19" i="90"/>
  <c r="T19" i="90"/>
  <c r="S19" i="90"/>
  <c r="R19" i="90"/>
  <c r="Q19" i="90"/>
  <c r="P19" i="90"/>
  <c r="O19" i="90"/>
  <c r="N19" i="90"/>
  <c r="M19" i="90"/>
  <c r="L19" i="90"/>
  <c r="K19" i="90"/>
  <c r="J19" i="90"/>
  <c r="I19" i="90"/>
  <c r="H19" i="90"/>
  <c r="G19" i="90"/>
  <c r="F19" i="90"/>
  <c r="E19" i="90"/>
  <c r="D19" i="90"/>
  <c r="W18" i="90"/>
  <c r="V18" i="90"/>
  <c r="U18" i="90"/>
  <c r="T18" i="90"/>
  <c r="S18" i="90"/>
  <c r="R18" i="90"/>
  <c r="Q18" i="90"/>
  <c r="P18" i="90"/>
  <c r="O18" i="90"/>
  <c r="N18" i="90"/>
  <c r="M18" i="90"/>
  <c r="L18" i="90"/>
  <c r="X18" i="90" s="1"/>
  <c r="K18" i="90"/>
  <c r="J18" i="90"/>
  <c r="I18" i="90"/>
  <c r="H18" i="90"/>
  <c r="G18" i="90"/>
  <c r="F18" i="90"/>
  <c r="E18" i="90"/>
  <c r="D18" i="90"/>
  <c r="W17" i="90"/>
  <c r="V17" i="90"/>
  <c r="U17" i="90"/>
  <c r="T17" i="90"/>
  <c r="S17" i="90"/>
  <c r="R17" i="90"/>
  <c r="Q17" i="90"/>
  <c r="P17" i="90"/>
  <c r="O17" i="90"/>
  <c r="N17" i="90"/>
  <c r="M17" i="90"/>
  <c r="L17" i="90"/>
  <c r="K17" i="90"/>
  <c r="J17" i="90"/>
  <c r="I17" i="90"/>
  <c r="H17" i="90"/>
  <c r="G17" i="90"/>
  <c r="F17" i="90"/>
  <c r="E17" i="90"/>
  <c r="D17" i="90"/>
  <c r="W16" i="90"/>
  <c r="V16" i="90"/>
  <c r="U16" i="90"/>
  <c r="T16" i="90"/>
  <c r="S16" i="90"/>
  <c r="R16" i="90"/>
  <c r="Q16" i="90"/>
  <c r="P16" i="90"/>
  <c r="O16" i="90"/>
  <c r="N16" i="90"/>
  <c r="M16" i="90"/>
  <c r="L16" i="90"/>
  <c r="K16" i="90"/>
  <c r="J16" i="90"/>
  <c r="I16" i="90"/>
  <c r="H16" i="90"/>
  <c r="G16" i="90"/>
  <c r="F16" i="90"/>
  <c r="E16" i="90"/>
  <c r="D16" i="90"/>
  <c r="X16" i="90" s="1"/>
  <c r="W15" i="90"/>
  <c r="V15" i="90"/>
  <c r="U15" i="90"/>
  <c r="T15" i="90"/>
  <c r="S15" i="90"/>
  <c r="R15" i="90"/>
  <c r="Q15" i="90"/>
  <c r="P15" i="90"/>
  <c r="O15" i="90"/>
  <c r="N15" i="90"/>
  <c r="M15" i="90"/>
  <c r="L15" i="90"/>
  <c r="K15" i="90"/>
  <c r="J15" i="90"/>
  <c r="I15" i="90"/>
  <c r="H15" i="90"/>
  <c r="G15" i="90"/>
  <c r="F15" i="90"/>
  <c r="E15" i="90"/>
  <c r="D15" i="90"/>
  <c r="W14" i="90"/>
  <c r="V14" i="90"/>
  <c r="U14" i="90"/>
  <c r="T14" i="90"/>
  <c r="S14" i="90"/>
  <c r="R14" i="90"/>
  <c r="Q14" i="90"/>
  <c r="P14" i="90"/>
  <c r="O14" i="90"/>
  <c r="N14" i="90"/>
  <c r="M14" i="90"/>
  <c r="L14" i="90"/>
  <c r="K14" i="90"/>
  <c r="J14" i="90"/>
  <c r="I14" i="90"/>
  <c r="H14" i="90"/>
  <c r="G14" i="90"/>
  <c r="F14" i="90"/>
  <c r="E14" i="90"/>
  <c r="D14" i="90"/>
  <c r="W13" i="90"/>
  <c r="V13" i="90"/>
  <c r="U13" i="90"/>
  <c r="T13" i="90"/>
  <c r="S13" i="90"/>
  <c r="R13" i="90"/>
  <c r="Q13" i="90"/>
  <c r="P13" i="90"/>
  <c r="X13" i="90" s="1"/>
  <c r="O13" i="90"/>
  <c r="N13" i="90"/>
  <c r="M13" i="90"/>
  <c r="L13" i="90"/>
  <c r="K13" i="90"/>
  <c r="J13" i="90"/>
  <c r="I13" i="90"/>
  <c r="H13" i="90"/>
  <c r="G13" i="90"/>
  <c r="F13" i="90"/>
  <c r="E13" i="90"/>
  <c r="D13" i="90"/>
  <c r="W12" i="90"/>
  <c r="V12" i="90"/>
  <c r="U12" i="90"/>
  <c r="T12" i="90"/>
  <c r="S12" i="90"/>
  <c r="R12" i="90"/>
  <c r="Q12" i="90"/>
  <c r="P12" i="90"/>
  <c r="O12" i="90"/>
  <c r="N12" i="90"/>
  <c r="M12" i="90"/>
  <c r="L12" i="90"/>
  <c r="K12" i="90"/>
  <c r="J12" i="90"/>
  <c r="I12" i="90"/>
  <c r="H12" i="90"/>
  <c r="G12" i="90"/>
  <c r="F12" i="90"/>
  <c r="E12" i="90"/>
  <c r="D12" i="90"/>
  <c r="W11" i="90"/>
  <c r="V11" i="90"/>
  <c r="U11" i="90"/>
  <c r="T11" i="90"/>
  <c r="S11" i="90"/>
  <c r="R11" i="90"/>
  <c r="Q11" i="90"/>
  <c r="P11" i="90"/>
  <c r="O11" i="90"/>
  <c r="N11" i="90"/>
  <c r="M11" i="90"/>
  <c r="L11" i="90"/>
  <c r="K11" i="90"/>
  <c r="J11" i="90"/>
  <c r="I11" i="90"/>
  <c r="H11" i="90"/>
  <c r="X11" i="90" s="1"/>
  <c r="G11" i="90"/>
  <c r="F11" i="90"/>
  <c r="E11" i="90"/>
  <c r="D11" i="90"/>
  <c r="W10" i="90"/>
  <c r="V10" i="90"/>
  <c r="U10" i="90"/>
  <c r="T10" i="90"/>
  <c r="S10" i="90"/>
  <c r="R10" i="90"/>
  <c r="Q10" i="90"/>
  <c r="P10" i="90"/>
  <c r="O10" i="90"/>
  <c r="N10" i="90"/>
  <c r="M10" i="90"/>
  <c r="L10" i="90"/>
  <c r="K10" i="90"/>
  <c r="J10" i="90"/>
  <c r="I10" i="90"/>
  <c r="H10" i="90"/>
  <c r="G10" i="90"/>
  <c r="F10" i="90"/>
  <c r="E10" i="90"/>
  <c r="D10" i="90"/>
  <c r="W9" i="90"/>
  <c r="V9" i="90"/>
  <c r="U9" i="90"/>
  <c r="T9" i="90"/>
  <c r="S9" i="90"/>
  <c r="R9" i="90"/>
  <c r="Q9" i="90"/>
  <c r="P9" i="90"/>
  <c r="O9" i="90"/>
  <c r="N9" i="90"/>
  <c r="M9" i="90"/>
  <c r="L9" i="90"/>
  <c r="K9" i="90"/>
  <c r="J9" i="90"/>
  <c r="I9" i="90"/>
  <c r="H9" i="90"/>
  <c r="G9" i="90"/>
  <c r="F9" i="90"/>
  <c r="E9" i="90"/>
  <c r="D9" i="90"/>
  <c r="W8" i="90"/>
  <c r="V8" i="90"/>
  <c r="U8" i="90"/>
  <c r="T8" i="90"/>
  <c r="T22" i="90" s="1"/>
  <c r="S8" i="90"/>
  <c r="R8" i="90"/>
  <c r="Q8" i="90"/>
  <c r="P8" i="90"/>
  <c r="O8" i="90"/>
  <c r="O22" i="90" s="1"/>
  <c r="O43" i="90" s="1"/>
  <c r="N8" i="90"/>
  <c r="M8" i="90"/>
  <c r="L8" i="90"/>
  <c r="K8" i="90"/>
  <c r="J8" i="90"/>
  <c r="I8" i="90"/>
  <c r="H8" i="90"/>
  <c r="G8" i="90"/>
  <c r="F8" i="90"/>
  <c r="E8" i="90"/>
  <c r="D8" i="90"/>
  <c r="W7" i="90"/>
  <c r="V7" i="90"/>
  <c r="U7" i="90"/>
  <c r="T7" i="90"/>
  <c r="S7" i="90"/>
  <c r="R7" i="90"/>
  <c r="Q7" i="90"/>
  <c r="P7" i="90"/>
  <c r="O7" i="90"/>
  <c r="N7" i="90"/>
  <c r="M7" i="90"/>
  <c r="L7" i="90"/>
  <c r="K7" i="90"/>
  <c r="K22" i="90" s="1"/>
  <c r="J7" i="90"/>
  <c r="I7" i="90"/>
  <c r="H7" i="90"/>
  <c r="G7" i="90"/>
  <c r="F7" i="90"/>
  <c r="E7" i="90"/>
  <c r="D7" i="90"/>
  <c r="W6" i="90"/>
  <c r="V6" i="90"/>
  <c r="U6" i="90"/>
  <c r="T6" i="90"/>
  <c r="S6" i="90"/>
  <c r="S22" i="90" s="1"/>
  <c r="S43" i="90" s="1"/>
  <c r="R6" i="90"/>
  <c r="Q6" i="90"/>
  <c r="P6" i="90"/>
  <c r="O6" i="90"/>
  <c r="N6" i="90"/>
  <c r="M6" i="90"/>
  <c r="M22" i="90" s="1"/>
  <c r="L6" i="90"/>
  <c r="L22" i="90" s="1"/>
  <c r="K6" i="90"/>
  <c r="J6" i="90"/>
  <c r="I6" i="90"/>
  <c r="H6" i="90"/>
  <c r="G6" i="90"/>
  <c r="G22" i="90" s="1"/>
  <c r="G43" i="90" s="1"/>
  <c r="F6" i="90"/>
  <c r="F22" i="90" s="1"/>
  <c r="F43" i="90" s="1"/>
  <c r="E6" i="90"/>
  <c r="D6" i="90"/>
  <c r="W41" i="93"/>
  <c r="V41" i="93"/>
  <c r="U41" i="93"/>
  <c r="T41" i="93"/>
  <c r="S41" i="93"/>
  <c r="R41" i="93"/>
  <c r="Q41" i="93"/>
  <c r="P41" i="93"/>
  <c r="O41" i="93"/>
  <c r="N41" i="93"/>
  <c r="M41" i="93"/>
  <c r="L41" i="93"/>
  <c r="K41" i="93"/>
  <c r="J41" i="93"/>
  <c r="I41" i="93"/>
  <c r="H41" i="93"/>
  <c r="G41" i="93"/>
  <c r="F41" i="93"/>
  <c r="E41" i="93"/>
  <c r="D41" i="93"/>
  <c r="W40" i="93"/>
  <c r="V40" i="93"/>
  <c r="U40" i="93"/>
  <c r="T40" i="93"/>
  <c r="S40" i="93"/>
  <c r="R40" i="93"/>
  <c r="Q40" i="93"/>
  <c r="P40" i="93"/>
  <c r="O40" i="93"/>
  <c r="N40" i="93"/>
  <c r="M40" i="93"/>
  <c r="L40" i="93"/>
  <c r="K40" i="93"/>
  <c r="J40" i="93"/>
  <c r="I40" i="93"/>
  <c r="H40" i="93"/>
  <c r="G40" i="93"/>
  <c r="F40" i="93"/>
  <c r="E40" i="93"/>
  <c r="D40" i="93"/>
  <c r="W39" i="93"/>
  <c r="V39" i="93"/>
  <c r="U39" i="93"/>
  <c r="T39" i="93"/>
  <c r="S39" i="93"/>
  <c r="R39" i="93"/>
  <c r="Q39" i="93"/>
  <c r="P39" i="93"/>
  <c r="O39" i="93"/>
  <c r="N39" i="93"/>
  <c r="M39" i="93"/>
  <c r="L39" i="93"/>
  <c r="K39" i="93"/>
  <c r="J39" i="93"/>
  <c r="I39" i="93"/>
  <c r="H39" i="93"/>
  <c r="G39" i="93"/>
  <c r="F39" i="93"/>
  <c r="E39" i="93"/>
  <c r="D39" i="93"/>
  <c r="W38" i="93"/>
  <c r="V38" i="93"/>
  <c r="U38" i="93"/>
  <c r="T38" i="93"/>
  <c r="S38" i="93"/>
  <c r="R38" i="93"/>
  <c r="Q38" i="93"/>
  <c r="P38" i="93"/>
  <c r="O38" i="93"/>
  <c r="N38" i="93"/>
  <c r="M38" i="93"/>
  <c r="L38" i="93"/>
  <c r="K38" i="93"/>
  <c r="J38" i="93"/>
  <c r="I38" i="93"/>
  <c r="H38" i="93"/>
  <c r="G38" i="93"/>
  <c r="F38" i="93"/>
  <c r="E38" i="93"/>
  <c r="D38" i="93"/>
  <c r="W37" i="93"/>
  <c r="V37" i="93"/>
  <c r="U37" i="93"/>
  <c r="T37" i="93"/>
  <c r="S37" i="93"/>
  <c r="R37" i="93"/>
  <c r="Q37" i="93"/>
  <c r="P37" i="93"/>
  <c r="O37" i="93"/>
  <c r="N37" i="93"/>
  <c r="M37" i="93"/>
  <c r="L37" i="93"/>
  <c r="K37" i="93"/>
  <c r="J37" i="93"/>
  <c r="I37" i="93"/>
  <c r="H37" i="93"/>
  <c r="G37" i="93"/>
  <c r="F37" i="93"/>
  <c r="E37" i="93"/>
  <c r="D37" i="93"/>
  <c r="W36" i="93"/>
  <c r="V36" i="93"/>
  <c r="U36" i="93"/>
  <c r="T36" i="93"/>
  <c r="S36" i="93"/>
  <c r="R36" i="93"/>
  <c r="Q36" i="93"/>
  <c r="P36" i="93"/>
  <c r="O36" i="93"/>
  <c r="N36" i="93"/>
  <c r="M36" i="93"/>
  <c r="L36" i="93"/>
  <c r="K36" i="93"/>
  <c r="J36" i="93"/>
  <c r="I36" i="93"/>
  <c r="H36" i="93"/>
  <c r="G36" i="93"/>
  <c r="F36" i="93"/>
  <c r="E36" i="93"/>
  <c r="D36" i="93"/>
  <c r="W35" i="93"/>
  <c r="V35" i="93"/>
  <c r="U35" i="93"/>
  <c r="T35" i="93"/>
  <c r="S35" i="93"/>
  <c r="R35" i="93"/>
  <c r="Q35" i="93"/>
  <c r="P35" i="93"/>
  <c r="O35" i="93"/>
  <c r="N35" i="93"/>
  <c r="M35" i="93"/>
  <c r="L35" i="93"/>
  <c r="K35" i="93"/>
  <c r="J35" i="93"/>
  <c r="I35" i="93"/>
  <c r="H35" i="93"/>
  <c r="G35" i="93"/>
  <c r="F35" i="93"/>
  <c r="E35" i="93"/>
  <c r="D35" i="93"/>
  <c r="W34" i="93"/>
  <c r="V34" i="93"/>
  <c r="U34" i="93"/>
  <c r="T34" i="93"/>
  <c r="S34" i="93"/>
  <c r="R34" i="93"/>
  <c r="Q34" i="93"/>
  <c r="P34" i="93"/>
  <c r="O34" i="93"/>
  <c r="N34" i="93"/>
  <c r="M34" i="93"/>
  <c r="L34" i="93"/>
  <c r="K34" i="93"/>
  <c r="J34" i="93"/>
  <c r="I34" i="93"/>
  <c r="H34" i="93"/>
  <c r="G34" i="93"/>
  <c r="F34" i="93"/>
  <c r="E34" i="93"/>
  <c r="D34" i="93"/>
  <c r="W33" i="93"/>
  <c r="V33" i="93"/>
  <c r="U33" i="93"/>
  <c r="T33" i="93"/>
  <c r="S33" i="93"/>
  <c r="R33" i="93"/>
  <c r="Q33" i="93"/>
  <c r="P33" i="93"/>
  <c r="O33" i="93"/>
  <c r="N33" i="93"/>
  <c r="M33" i="93"/>
  <c r="L33" i="93"/>
  <c r="K33" i="93"/>
  <c r="J33" i="93"/>
  <c r="I33" i="93"/>
  <c r="H33" i="93"/>
  <c r="G33" i="93"/>
  <c r="F33" i="93"/>
  <c r="E33" i="93"/>
  <c r="D33" i="93"/>
  <c r="W32" i="93"/>
  <c r="V32" i="93"/>
  <c r="U32" i="93"/>
  <c r="T32" i="93"/>
  <c r="S32" i="93"/>
  <c r="R32" i="93"/>
  <c r="Q32" i="93"/>
  <c r="P32" i="93"/>
  <c r="O32" i="93"/>
  <c r="N32" i="93"/>
  <c r="M32" i="93"/>
  <c r="L32" i="93"/>
  <c r="K32" i="93"/>
  <c r="J32" i="93"/>
  <c r="I32" i="93"/>
  <c r="H32" i="93"/>
  <c r="G32" i="93"/>
  <c r="F32" i="93"/>
  <c r="E32" i="93"/>
  <c r="D32" i="93"/>
  <c r="W31" i="93"/>
  <c r="V31" i="93"/>
  <c r="U31" i="93"/>
  <c r="T31" i="93"/>
  <c r="S31" i="93"/>
  <c r="R31" i="93"/>
  <c r="Q31" i="93"/>
  <c r="P31" i="93"/>
  <c r="O31" i="93"/>
  <c r="N31" i="93"/>
  <c r="M31" i="93"/>
  <c r="L31" i="93"/>
  <c r="K31" i="93"/>
  <c r="J31" i="93"/>
  <c r="I31" i="93"/>
  <c r="H31" i="93"/>
  <c r="G31" i="93"/>
  <c r="F31" i="93"/>
  <c r="E31" i="93"/>
  <c r="D31" i="93"/>
  <c r="W30" i="93"/>
  <c r="V30" i="93"/>
  <c r="U30" i="93"/>
  <c r="T30" i="93"/>
  <c r="S30" i="93"/>
  <c r="R30" i="93"/>
  <c r="Q30" i="93"/>
  <c r="P30" i="93"/>
  <c r="O30" i="93"/>
  <c r="N30" i="93"/>
  <c r="M30" i="93"/>
  <c r="L30" i="93"/>
  <c r="K30" i="93"/>
  <c r="J30" i="93"/>
  <c r="I30" i="93"/>
  <c r="H30" i="93"/>
  <c r="G30" i="93"/>
  <c r="F30" i="93"/>
  <c r="E30" i="93"/>
  <c r="D30" i="93"/>
  <c r="W29" i="93"/>
  <c r="V29" i="93"/>
  <c r="U29" i="93"/>
  <c r="T29" i="93"/>
  <c r="S29" i="93"/>
  <c r="R29" i="93"/>
  <c r="Q29" i="93"/>
  <c r="P29" i="93"/>
  <c r="O29" i="93"/>
  <c r="N29" i="93"/>
  <c r="M29" i="93"/>
  <c r="L29" i="93"/>
  <c r="K29" i="93"/>
  <c r="J29" i="93"/>
  <c r="I29" i="93"/>
  <c r="H29" i="93"/>
  <c r="G29" i="93"/>
  <c r="F29" i="93"/>
  <c r="E29" i="93"/>
  <c r="D29" i="93"/>
  <c r="W28" i="93"/>
  <c r="W42" i="93" s="1"/>
  <c r="V28" i="93"/>
  <c r="U28" i="93"/>
  <c r="T28" i="93"/>
  <c r="S28" i="93"/>
  <c r="R28" i="93"/>
  <c r="Q28" i="93"/>
  <c r="P28" i="93"/>
  <c r="O28" i="93"/>
  <c r="N28" i="93"/>
  <c r="M28" i="93"/>
  <c r="L28" i="93"/>
  <c r="K28" i="93"/>
  <c r="K42" i="93" s="1"/>
  <c r="J28" i="93"/>
  <c r="I28" i="93"/>
  <c r="H28" i="93"/>
  <c r="G28" i="93"/>
  <c r="F28" i="93"/>
  <c r="E28" i="93"/>
  <c r="D28" i="93"/>
  <c r="W27" i="93"/>
  <c r="V27" i="93"/>
  <c r="U27" i="93"/>
  <c r="T27" i="93"/>
  <c r="S27" i="93"/>
  <c r="S42" i="93" s="1"/>
  <c r="R27" i="93"/>
  <c r="Q27" i="93"/>
  <c r="P27" i="93"/>
  <c r="O27" i="93"/>
  <c r="N27" i="93"/>
  <c r="M27" i="93"/>
  <c r="L27" i="93"/>
  <c r="K27" i="93"/>
  <c r="J27" i="93"/>
  <c r="I27" i="93"/>
  <c r="H27" i="93"/>
  <c r="G27" i="93"/>
  <c r="G42" i="93" s="1"/>
  <c r="F27" i="93"/>
  <c r="E27" i="93"/>
  <c r="D27" i="93"/>
  <c r="W26" i="93"/>
  <c r="V26" i="93"/>
  <c r="U26" i="93"/>
  <c r="T26" i="93"/>
  <c r="S26" i="93"/>
  <c r="R26" i="93"/>
  <c r="Q26" i="93"/>
  <c r="P26" i="93"/>
  <c r="O26" i="93"/>
  <c r="N26" i="93"/>
  <c r="M26" i="93"/>
  <c r="L26" i="93"/>
  <c r="K26" i="93"/>
  <c r="J26" i="93"/>
  <c r="I26" i="93"/>
  <c r="H26" i="93"/>
  <c r="G26" i="93"/>
  <c r="F26" i="93"/>
  <c r="E26" i="93"/>
  <c r="D26" i="93"/>
  <c r="W21" i="93"/>
  <c r="V21" i="93"/>
  <c r="U21" i="93"/>
  <c r="T21" i="93"/>
  <c r="S21" i="93"/>
  <c r="R21" i="93"/>
  <c r="Q21" i="93"/>
  <c r="P21" i="93"/>
  <c r="O21" i="93"/>
  <c r="N21" i="93"/>
  <c r="M21" i="93"/>
  <c r="L21" i="93"/>
  <c r="K21" i="93"/>
  <c r="J21" i="93"/>
  <c r="I21" i="93"/>
  <c r="H21" i="93"/>
  <c r="G21" i="93"/>
  <c r="F21" i="93"/>
  <c r="E21" i="93"/>
  <c r="D21" i="93"/>
  <c r="W20" i="93"/>
  <c r="V20" i="93"/>
  <c r="U20" i="93"/>
  <c r="T20" i="93"/>
  <c r="S20" i="93"/>
  <c r="R20" i="93"/>
  <c r="Q20" i="93"/>
  <c r="P20" i="93"/>
  <c r="O20" i="93"/>
  <c r="N20" i="93"/>
  <c r="M20" i="93"/>
  <c r="L20" i="93"/>
  <c r="K20" i="93"/>
  <c r="J20" i="93"/>
  <c r="I20" i="93"/>
  <c r="H20" i="93"/>
  <c r="G20" i="93"/>
  <c r="X20" i="93" s="1"/>
  <c r="F20" i="93"/>
  <c r="E20" i="93"/>
  <c r="D20" i="93"/>
  <c r="W19" i="93"/>
  <c r="V19" i="93"/>
  <c r="U19" i="93"/>
  <c r="T19" i="93"/>
  <c r="S19" i="93"/>
  <c r="R19" i="93"/>
  <c r="Q19" i="93"/>
  <c r="P19" i="93"/>
  <c r="O19" i="93"/>
  <c r="N19" i="93"/>
  <c r="M19" i="93"/>
  <c r="L19" i="93"/>
  <c r="K19" i="93"/>
  <c r="J19" i="93"/>
  <c r="I19" i="93"/>
  <c r="H19" i="93"/>
  <c r="G19" i="93"/>
  <c r="F19" i="93"/>
  <c r="E19" i="93"/>
  <c r="D19" i="93"/>
  <c r="W18" i="93"/>
  <c r="V18" i="93"/>
  <c r="U18" i="93"/>
  <c r="T18" i="93"/>
  <c r="S18" i="93"/>
  <c r="R18" i="93"/>
  <c r="Q18" i="93"/>
  <c r="P18" i="93"/>
  <c r="O18" i="93"/>
  <c r="N18" i="93"/>
  <c r="M18" i="93"/>
  <c r="L18" i="93"/>
  <c r="K18" i="93"/>
  <c r="J18" i="93"/>
  <c r="I18" i="93"/>
  <c r="H18" i="93"/>
  <c r="G18" i="93"/>
  <c r="F18" i="93"/>
  <c r="E18" i="93"/>
  <c r="D18" i="93"/>
  <c r="W17" i="93"/>
  <c r="V17" i="93"/>
  <c r="U17" i="93"/>
  <c r="T17" i="93"/>
  <c r="S17" i="93"/>
  <c r="R17" i="93"/>
  <c r="Q17" i="93"/>
  <c r="P17" i="93"/>
  <c r="O17" i="93"/>
  <c r="N17" i="93"/>
  <c r="M17" i="93"/>
  <c r="L17" i="93"/>
  <c r="K17" i="93"/>
  <c r="J17" i="93"/>
  <c r="I17" i="93"/>
  <c r="H17" i="93"/>
  <c r="G17" i="93"/>
  <c r="F17" i="93"/>
  <c r="E17" i="93"/>
  <c r="D17" i="93"/>
  <c r="W16" i="93"/>
  <c r="V16" i="93"/>
  <c r="U16" i="93"/>
  <c r="T16" i="93"/>
  <c r="S16" i="93"/>
  <c r="R16" i="93"/>
  <c r="Q16" i="93"/>
  <c r="P16" i="93"/>
  <c r="O16" i="93"/>
  <c r="N16" i="93"/>
  <c r="M16" i="93"/>
  <c r="L16" i="93"/>
  <c r="K16" i="93"/>
  <c r="J16" i="93"/>
  <c r="I16" i="93"/>
  <c r="H16" i="93"/>
  <c r="G16" i="93"/>
  <c r="F16" i="93"/>
  <c r="E16" i="93"/>
  <c r="D16" i="93"/>
  <c r="W15" i="93"/>
  <c r="V15" i="93"/>
  <c r="U15" i="93"/>
  <c r="T15" i="93"/>
  <c r="S15" i="93"/>
  <c r="R15" i="93"/>
  <c r="Q15" i="93"/>
  <c r="P15" i="93"/>
  <c r="O15" i="93"/>
  <c r="N15" i="93"/>
  <c r="M15" i="93"/>
  <c r="L15" i="93"/>
  <c r="K15" i="93"/>
  <c r="J15" i="93"/>
  <c r="I15" i="93"/>
  <c r="H15" i="93"/>
  <c r="G15" i="93"/>
  <c r="F15" i="93"/>
  <c r="E15" i="93"/>
  <c r="D15" i="93"/>
  <c r="W14" i="93"/>
  <c r="V14" i="93"/>
  <c r="U14" i="93"/>
  <c r="T14" i="93"/>
  <c r="S14" i="93"/>
  <c r="R14" i="93"/>
  <c r="Q14" i="93"/>
  <c r="P14" i="93"/>
  <c r="O14" i="93"/>
  <c r="N14" i="93"/>
  <c r="M14" i="93"/>
  <c r="L14" i="93"/>
  <c r="K14" i="93"/>
  <c r="J14" i="93"/>
  <c r="I14" i="93"/>
  <c r="H14" i="93"/>
  <c r="G14" i="93"/>
  <c r="F14" i="93"/>
  <c r="E14" i="93"/>
  <c r="D14" i="93"/>
  <c r="W13" i="93"/>
  <c r="V13" i="93"/>
  <c r="U13" i="93"/>
  <c r="T13" i="93"/>
  <c r="S13" i="93"/>
  <c r="R13" i="93"/>
  <c r="Q13" i="93"/>
  <c r="P13" i="93"/>
  <c r="O13" i="93"/>
  <c r="N13" i="93"/>
  <c r="M13" i="93"/>
  <c r="L13" i="93"/>
  <c r="K13" i="93"/>
  <c r="J13" i="93"/>
  <c r="I13" i="93"/>
  <c r="H13" i="93"/>
  <c r="G13" i="93"/>
  <c r="F13" i="93"/>
  <c r="E13" i="93"/>
  <c r="D13" i="93"/>
  <c r="W12" i="93"/>
  <c r="V12" i="93"/>
  <c r="U12" i="93"/>
  <c r="T12" i="93"/>
  <c r="S12" i="93"/>
  <c r="R12" i="93"/>
  <c r="Q12" i="93"/>
  <c r="P12" i="93"/>
  <c r="O12" i="93"/>
  <c r="N12" i="93"/>
  <c r="M12" i="93"/>
  <c r="L12" i="93"/>
  <c r="K12" i="93"/>
  <c r="J12" i="93"/>
  <c r="I12" i="93"/>
  <c r="H12" i="93"/>
  <c r="G12" i="93"/>
  <c r="F12" i="93"/>
  <c r="E12" i="93"/>
  <c r="D12" i="93"/>
  <c r="W11" i="93"/>
  <c r="V11" i="93"/>
  <c r="U11" i="93"/>
  <c r="T11" i="93"/>
  <c r="S11" i="93"/>
  <c r="R11" i="93"/>
  <c r="Q11" i="93"/>
  <c r="P11" i="93"/>
  <c r="O11" i="93"/>
  <c r="N11" i="93"/>
  <c r="M11" i="93"/>
  <c r="L11" i="93"/>
  <c r="K11" i="93"/>
  <c r="J11" i="93"/>
  <c r="I11" i="93"/>
  <c r="H11" i="93"/>
  <c r="G11" i="93"/>
  <c r="F11" i="93"/>
  <c r="E11" i="93"/>
  <c r="D11" i="93"/>
  <c r="W10" i="93"/>
  <c r="V10" i="93"/>
  <c r="U10" i="93"/>
  <c r="T10" i="93"/>
  <c r="S10" i="93"/>
  <c r="R10" i="93"/>
  <c r="Q10" i="93"/>
  <c r="P10" i="93"/>
  <c r="O10" i="93"/>
  <c r="N10" i="93"/>
  <c r="M10" i="93"/>
  <c r="L10" i="93"/>
  <c r="K10" i="93"/>
  <c r="J10" i="93"/>
  <c r="I10" i="93"/>
  <c r="H10" i="93"/>
  <c r="G10" i="93"/>
  <c r="F10" i="93"/>
  <c r="E10" i="93"/>
  <c r="D10" i="93"/>
  <c r="W9" i="93"/>
  <c r="V9" i="93"/>
  <c r="U9" i="93"/>
  <c r="T9" i="93"/>
  <c r="S9" i="93"/>
  <c r="R9" i="93"/>
  <c r="Q9" i="93"/>
  <c r="P9" i="93"/>
  <c r="O9" i="93"/>
  <c r="N9" i="93"/>
  <c r="M9" i="93"/>
  <c r="L9" i="93"/>
  <c r="K9" i="93"/>
  <c r="J9" i="93"/>
  <c r="I9" i="93"/>
  <c r="H9" i="93"/>
  <c r="G9" i="93"/>
  <c r="F9" i="93"/>
  <c r="E9" i="93"/>
  <c r="D9" i="93"/>
  <c r="W8" i="93"/>
  <c r="V8" i="93"/>
  <c r="V22" i="93" s="1"/>
  <c r="U8" i="93"/>
  <c r="T8" i="93"/>
  <c r="S8" i="93"/>
  <c r="R8" i="93"/>
  <c r="Q8" i="93"/>
  <c r="P8" i="93"/>
  <c r="O8" i="93"/>
  <c r="N8" i="93"/>
  <c r="M8" i="93"/>
  <c r="L8" i="93"/>
  <c r="K8" i="93"/>
  <c r="J8" i="93"/>
  <c r="I8" i="93"/>
  <c r="H8" i="93"/>
  <c r="G8" i="93"/>
  <c r="G22" i="93" s="1"/>
  <c r="G43" i="93" s="1"/>
  <c r="F8" i="93"/>
  <c r="E8" i="93"/>
  <c r="D8" i="93"/>
  <c r="W7" i="93"/>
  <c r="V7" i="93"/>
  <c r="U7" i="93"/>
  <c r="T7" i="93"/>
  <c r="S7" i="93"/>
  <c r="R7" i="93"/>
  <c r="R22" i="93" s="1"/>
  <c r="R43" i="93" s="1"/>
  <c r="Q7" i="93"/>
  <c r="P7" i="93"/>
  <c r="O7" i="93"/>
  <c r="O22" i="93" s="1"/>
  <c r="N7" i="93"/>
  <c r="M7" i="93"/>
  <c r="L7" i="93"/>
  <c r="K7" i="93"/>
  <c r="J7" i="93"/>
  <c r="I7" i="93"/>
  <c r="H7" i="93"/>
  <c r="G7" i="93"/>
  <c r="F7" i="93"/>
  <c r="E7" i="93"/>
  <c r="D7" i="93"/>
  <c r="W6" i="93"/>
  <c r="W22" i="93" s="1"/>
  <c r="W43" i="93" s="1"/>
  <c r="V6" i="93"/>
  <c r="U6" i="93"/>
  <c r="U22" i="93" s="1"/>
  <c r="U43" i="93" s="1"/>
  <c r="T6" i="93"/>
  <c r="T22" i="93" s="1"/>
  <c r="S6" i="93"/>
  <c r="S22" i="93" s="1"/>
  <c r="S43" i="93" s="1"/>
  <c r="R6" i="93"/>
  <c r="Q6" i="93"/>
  <c r="Q22" i="93" s="1"/>
  <c r="Q43" i="93" s="1"/>
  <c r="P6" i="93"/>
  <c r="O6" i="93"/>
  <c r="N6" i="93"/>
  <c r="N22" i="93" s="1"/>
  <c r="N43" i="93" s="1"/>
  <c r="M6" i="93"/>
  <c r="L6" i="93"/>
  <c r="K6" i="93"/>
  <c r="K22" i="93" s="1"/>
  <c r="J6" i="93"/>
  <c r="I6" i="93"/>
  <c r="H6" i="93"/>
  <c r="G6" i="93"/>
  <c r="F6" i="93"/>
  <c r="E6" i="93"/>
  <c r="D6" i="93"/>
  <c r="W47" i="93"/>
  <c r="V47" i="93"/>
  <c r="U47" i="93"/>
  <c r="T47" i="93"/>
  <c r="S47" i="93"/>
  <c r="R47" i="93"/>
  <c r="Q47" i="93"/>
  <c r="P47" i="93"/>
  <c r="O47" i="93"/>
  <c r="N47" i="93"/>
  <c r="M47" i="93"/>
  <c r="L47" i="93"/>
  <c r="K47" i="93"/>
  <c r="J47" i="93"/>
  <c r="I47" i="93"/>
  <c r="I48" i="93" s="1"/>
  <c r="H47" i="93"/>
  <c r="X47" i="93" s="1"/>
  <c r="G47" i="93"/>
  <c r="F47" i="93"/>
  <c r="E47" i="93"/>
  <c r="D47" i="93"/>
  <c r="W46" i="93"/>
  <c r="V46" i="93"/>
  <c r="U46" i="93"/>
  <c r="T46" i="93"/>
  <c r="S46" i="93"/>
  <c r="R46" i="93"/>
  <c r="Q46" i="93"/>
  <c r="P46" i="93"/>
  <c r="O46" i="93"/>
  <c r="N46" i="93"/>
  <c r="M46" i="93"/>
  <c r="L46" i="93"/>
  <c r="L48" i="93" s="1"/>
  <c r="K46" i="93"/>
  <c r="J46" i="93"/>
  <c r="I46" i="93"/>
  <c r="H46" i="93"/>
  <c r="G46" i="93"/>
  <c r="F46" i="93"/>
  <c r="E46" i="93"/>
  <c r="D46" i="93"/>
  <c r="X34" i="93"/>
  <c r="Q42" i="93"/>
  <c r="U42" i="93"/>
  <c r="E42" i="93"/>
  <c r="I42" i="93"/>
  <c r="M42" i="93"/>
  <c r="E22" i="93"/>
  <c r="I22" i="93"/>
  <c r="V48" i="89"/>
  <c r="U48" i="89"/>
  <c r="R48" i="89"/>
  <c r="J48" i="89"/>
  <c r="F48" i="89"/>
  <c r="E48" i="89"/>
  <c r="O48" i="89"/>
  <c r="W48" i="89"/>
  <c r="T48" i="89"/>
  <c r="S48" i="89"/>
  <c r="Q48" i="89"/>
  <c r="P48" i="89"/>
  <c r="N48" i="89"/>
  <c r="K48" i="89"/>
  <c r="G48" i="89"/>
  <c r="D48" i="89"/>
  <c r="W42" i="89"/>
  <c r="V42" i="89"/>
  <c r="S42" i="89"/>
  <c r="R42" i="89"/>
  <c r="O42" i="89"/>
  <c r="N42" i="89"/>
  <c r="K42" i="89"/>
  <c r="J42" i="89"/>
  <c r="G42" i="89"/>
  <c r="F42" i="89"/>
  <c r="V22" i="89"/>
  <c r="S22" i="89"/>
  <c r="R22" i="89"/>
  <c r="R43" i="89" s="1"/>
  <c r="K22" i="89"/>
  <c r="J22" i="89"/>
  <c r="J43" i="89" s="1"/>
  <c r="V48" i="90"/>
  <c r="K48" i="90"/>
  <c r="J48" i="90"/>
  <c r="F48" i="90"/>
  <c r="R48" i="90"/>
  <c r="W48" i="90"/>
  <c r="U48" i="90"/>
  <c r="T48" i="90"/>
  <c r="S48" i="90"/>
  <c r="Q48" i="90"/>
  <c r="P48" i="90"/>
  <c r="O48" i="90"/>
  <c r="N48" i="90"/>
  <c r="M48" i="90"/>
  <c r="G48" i="90"/>
  <c r="E48" i="90"/>
  <c r="D48" i="90"/>
  <c r="W42" i="90"/>
  <c r="V42" i="90"/>
  <c r="S42" i="90"/>
  <c r="R42" i="90"/>
  <c r="O42" i="90"/>
  <c r="N42" i="90"/>
  <c r="K42" i="90"/>
  <c r="J42" i="90"/>
  <c r="G42" i="90"/>
  <c r="F42" i="90"/>
  <c r="W22" i="90"/>
  <c r="W43" i="90" s="1"/>
  <c r="V22" i="90"/>
  <c r="R22" i="90"/>
  <c r="N22" i="90"/>
  <c r="N43" i="90" s="1"/>
  <c r="J22" i="90"/>
  <c r="T48" i="93"/>
  <c r="M48" i="93"/>
  <c r="D48" i="93"/>
  <c r="R48" i="93"/>
  <c r="K48" i="93"/>
  <c r="W48" i="93"/>
  <c r="V48" i="93"/>
  <c r="U48" i="93"/>
  <c r="S48" i="93"/>
  <c r="Q48" i="93"/>
  <c r="P48" i="93"/>
  <c r="O48" i="93"/>
  <c r="N48" i="93"/>
  <c r="J48" i="93"/>
  <c r="H48" i="93"/>
  <c r="G48" i="93"/>
  <c r="F48" i="93"/>
  <c r="E48" i="93"/>
  <c r="V42" i="93"/>
  <c r="R42" i="93"/>
  <c r="O42" i="93"/>
  <c r="N42" i="93"/>
  <c r="J42" i="93"/>
  <c r="F42" i="93"/>
  <c r="M22" i="93"/>
  <c r="W47" i="94"/>
  <c r="V47" i="94"/>
  <c r="U47" i="94"/>
  <c r="T47" i="94"/>
  <c r="S47" i="94"/>
  <c r="R47" i="94"/>
  <c r="Q47" i="94"/>
  <c r="P47" i="94"/>
  <c r="O47" i="94"/>
  <c r="N47" i="94"/>
  <c r="M47" i="94"/>
  <c r="L47" i="94"/>
  <c r="K47" i="94"/>
  <c r="J47" i="94"/>
  <c r="I47" i="94"/>
  <c r="H47" i="94"/>
  <c r="X47" i="94" s="1"/>
  <c r="G47" i="94"/>
  <c r="F47" i="94"/>
  <c r="E47" i="94"/>
  <c r="D47" i="94"/>
  <c r="W46" i="94"/>
  <c r="V46" i="94"/>
  <c r="U46" i="94"/>
  <c r="T46" i="94"/>
  <c r="S46" i="94"/>
  <c r="R46" i="94"/>
  <c r="Q46" i="94"/>
  <c r="P46" i="94"/>
  <c r="O46" i="94"/>
  <c r="N46" i="94"/>
  <c r="M46" i="94"/>
  <c r="L46" i="94"/>
  <c r="L48" i="94" s="1"/>
  <c r="K46" i="94"/>
  <c r="J46" i="94"/>
  <c r="I46" i="94"/>
  <c r="H46" i="94"/>
  <c r="G46" i="94"/>
  <c r="F46" i="94"/>
  <c r="E46" i="94"/>
  <c r="D46" i="94"/>
  <c r="W41" i="94"/>
  <c r="V41" i="94"/>
  <c r="U41" i="94"/>
  <c r="T41" i="94"/>
  <c r="S41" i="94"/>
  <c r="R41" i="94"/>
  <c r="Q41" i="94"/>
  <c r="P41" i="94"/>
  <c r="O41" i="94"/>
  <c r="N41" i="94"/>
  <c r="M41" i="94"/>
  <c r="L41" i="94"/>
  <c r="K41" i="94"/>
  <c r="J41" i="94"/>
  <c r="I41" i="94"/>
  <c r="H41" i="94"/>
  <c r="G41" i="94"/>
  <c r="F41" i="94"/>
  <c r="E41" i="94"/>
  <c r="D41" i="94"/>
  <c r="W40" i="94"/>
  <c r="V40" i="94"/>
  <c r="U40" i="94"/>
  <c r="T40" i="94"/>
  <c r="S40" i="94"/>
  <c r="R40" i="94"/>
  <c r="Q40" i="94"/>
  <c r="P40" i="94"/>
  <c r="O40" i="94"/>
  <c r="N40" i="94"/>
  <c r="M40" i="94"/>
  <c r="L40" i="94"/>
  <c r="K40" i="94"/>
  <c r="J40" i="94"/>
  <c r="I40" i="94"/>
  <c r="H40" i="94"/>
  <c r="G40" i="94"/>
  <c r="F40" i="94"/>
  <c r="E40" i="94"/>
  <c r="D40" i="94"/>
  <c r="W39" i="94"/>
  <c r="V39" i="94"/>
  <c r="U39" i="94"/>
  <c r="T39" i="94"/>
  <c r="S39" i="94"/>
  <c r="R39" i="94"/>
  <c r="Q39" i="94"/>
  <c r="P39" i="94"/>
  <c r="O39" i="94"/>
  <c r="N39" i="94"/>
  <c r="M39" i="94"/>
  <c r="L39" i="94"/>
  <c r="K39" i="94"/>
  <c r="J39" i="94"/>
  <c r="I39" i="94"/>
  <c r="H39" i="94"/>
  <c r="G39" i="94"/>
  <c r="F39" i="94"/>
  <c r="E39" i="94"/>
  <c r="D39" i="94"/>
  <c r="W38" i="94"/>
  <c r="V38" i="94"/>
  <c r="U38" i="94"/>
  <c r="T38" i="94"/>
  <c r="S38" i="94"/>
  <c r="R38" i="94"/>
  <c r="Q38" i="94"/>
  <c r="P38" i="94"/>
  <c r="O38" i="94"/>
  <c r="N38" i="94"/>
  <c r="M38" i="94"/>
  <c r="L38" i="94"/>
  <c r="K38" i="94"/>
  <c r="J38" i="94"/>
  <c r="I38" i="94"/>
  <c r="H38" i="94"/>
  <c r="G38" i="94"/>
  <c r="F38" i="94"/>
  <c r="E38" i="94"/>
  <c r="D38" i="94"/>
  <c r="W37" i="94"/>
  <c r="V37" i="94"/>
  <c r="U37" i="94"/>
  <c r="T37" i="94"/>
  <c r="S37" i="94"/>
  <c r="R37" i="94"/>
  <c r="Q37" i="94"/>
  <c r="P37" i="94"/>
  <c r="O37" i="94"/>
  <c r="N37" i="94"/>
  <c r="M37" i="94"/>
  <c r="L37" i="94"/>
  <c r="K37" i="94"/>
  <c r="J37" i="94"/>
  <c r="I37" i="94"/>
  <c r="H37" i="94"/>
  <c r="G37" i="94"/>
  <c r="F37" i="94"/>
  <c r="E37" i="94"/>
  <c r="D37" i="94"/>
  <c r="W36" i="94"/>
  <c r="V36" i="94"/>
  <c r="U36" i="94"/>
  <c r="T36" i="94"/>
  <c r="S36" i="94"/>
  <c r="R36" i="94"/>
  <c r="Q36" i="94"/>
  <c r="P36" i="94"/>
  <c r="O36" i="94"/>
  <c r="N36" i="94"/>
  <c r="M36" i="94"/>
  <c r="L36" i="94"/>
  <c r="K36" i="94"/>
  <c r="J36" i="94"/>
  <c r="I36" i="94"/>
  <c r="H36" i="94"/>
  <c r="G36" i="94"/>
  <c r="F36" i="94"/>
  <c r="E36" i="94"/>
  <c r="D36" i="94"/>
  <c r="W35" i="94"/>
  <c r="V35" i="94"/>
  <c r="U35" i="94"/>
  <c r="T35" i="94"/>
  <c r="S35" i="94"/>
  <c r="R35" i="94"/>
  <c r="Q35" i="94"/>
  <c r="P35" i="94"/>
  <c r="O35" i="94"/>
  <c r="N35" i="94"/>
  <c r="M35" i="94"/>
  <c r="L35" i="94"/>
  <c r="K35" i="94"/>
  <c r="J35" i="94"/>
  <c r="I35" i="94"/>
  <c r="H35" i="94"/>
  <c r="G35" i="94"/>
  <c r="F35" i="94"/>
  <c r="E35" i="94"/>
  <c r="D35" i="94"/>
  <c r="W34" i="94"/>
  <c r="V34" i="94"/>
  <c r="U34" i="94"/>
  <c r="T34" i="94"/>
  <c r="S34" i="94"/>
  <c r="R34" i="94"/>
  <c r="Q34" i="94"/>
  <c r="P34" i="94"/>
  <c r="O34" i="94"/>
  <c r="N34" i="94"/>
  <c r="M34" i="94"/>
  <c r="L34" i="94"/>
  <c r="K34" i="94"/>
  <c r="J34" i="94"/>
  <c r="I34" i="94"/>
  <c r="H34" i="94"/>
  <c r="G34" i="94"/>
  <c r="F34" i="94"/>
  <c r="E34" i="94"/>
  <c r="D34" i="94"/>
  <c r="W33" i="94"/>
  <c r="V33" i="94"/>
  <c r="U33" i="94"/>
  <c r="T33" i="94"/>
  <c r="S33" i="94"/>
  <c r="R33" i="94"/>
  <c r="Q33" i="94"/>
  <c r="P33" i="94"/>
  <c r="O33" i="94"/>
  <c r="N33" i="94"/>
  <c r="M33" i="94"/>
  <c r="L33" i="94"/>
  <c r="K33" i="94"/>
  <c r="J33" i="94"/>
  <c r="I33" i="94"/>
  <c r="H33" i="94"/>
  <c r="G33" i="94"/>
  <c r="X33" i="94" s="1"/>
  <c r="F33" i="94"/>
  <c r="E33" i="94"/>
  <c r="D33" i="94"/>
  <c r="W32" i="94"/>
  <c r="V32" i="94"/>
  <c r="U32" i="94"/>
  <c r="T32" i="94"/>
  <c r="S32" i="94"/>
  <c r="R32" i="94"/>
  <c r="Q32" i="94"/>
  <c r="P32" i="94"/>
  <c r="O32" i="94"/>
  <c r="N32" i="94"/>
  <c r="M32" i="94"/>
  <c r="L32" i="94"/>
  <c r="K32" i="94"/>
  <c r="J32" i="94"/>
  <c r="I32" i="94"/>
  <c r="H32" i="94"/>
  <c r="G32" i="94"/>
  <c r="F32" i="94"/>
  <c r="E32" i="94"/>
  <c r="D32" i="94"/>
  <c r="W31" i="94"/>
  <c r="V31" i="94"/>
  <c r="U31" i="94"/>
  <c r="T31" i="94"/>
  <c r="S31" i="94"/>
  <c r="R31" i="94"/>
  <c r="Q31" i="94"/>
  <c r="P31" i="94"/>
  <c r="O31" i="94"/>
  <c r="N31" i="94"/>
  <c r="M31" i="94"/>
  <c r="L31" i="94"/>
  <c r="K31" i="94"/>
  <c r="J31" i="94"/>
  <c r="I31" i="94"/>
  <c r="H31" i="94"/>
  <c r="G31" i="94"/>
  <c r="F31" i="94"/>
  <c r="E31" i="94"/>
  <c r="D31" i="94"/>
  <c r="W30" i="94"/>
  <c r="V30" i="94"/>
  <c r="U30" i="94"/>
  <c r="T30" i="94"/>
  <c r="S30" i="94"/>
  <c r="R30" i="94"/>
  <c r="Q30" i="94"/>
  <c r="P30" i="94"/>
  <c r="O30" i="94"/>
  <c r="N30" i="94"/>
  <c r="M30" i="94"/>
  <c r="L30" i="94"/>
  <c r="K30" i="94"/>
  <c r="J30" i="94"/>
  <c r="I30" i="94"/>
  <c r="H30" i="94"/>
  <c r="G30" i="94"/>
  <c r="F30" i="94"/>
  <c r="E30" i="94"/>
  <c r="D30" i="94"/>
  <c r="W29" i="94"/>
  <c r="V29" i="94"/>
  <c r="U29" i="94"/>
  <c r="T29" i="94"/>
  <c r="S29" i="94"/>
  <c r="R29" i="94"/>
  <c r="Q29" i="94"/>
  <c r="P29" i="94"/>
  <c r="O29" i="94"/>
  <c r="N29" i="94"/>
  <c r="M29" i="94"/>
  <c r="L29" i="94"/>
  <c r="K29" i="94"/>
  <c r="J29" i="94"/>
  <c r="I29" i="94"/>
  <c r="H29" i="94"/>
  <c r="G29" i="94"/>
  <c r="F29" i="94"/>
  <c r="E29" i="94"/>
  <c r="D29" i="94"/>
  <c r="W28" i="94"/>
  <c r="W42" i="94" s="1"/>
  <c r="V28" i="94"/>
  <c r="U28" i="94"/>
  <c r="T28" i="94"/>
  <c r="S28" i="94"/>
  <c r="R28" i="94"/>
  <c r="Q28" i="94"/>
  <c r="P28" i="94"/>
  <c r="O28" i="94"/>
  <c r="N28" i="94"/>
  <c r="M28" i="94"/>
  <c r="L28" i="94"/>
  <c r="K28" i="94"/>
  <c r="K42" i="94" s="1"/>
  <c r="J28" i="94"/>
  <c r="I28" i="94"/>
  <c r="H28" i="94"/>
  <c r="G28" i="94"/>
  <c r="F28" i="94"/>
  <c r="E28" i="94"/>
  <c r="D28" i="94"/>
  <c r="W27" i="94"/>
  <c r="V27" i="94"/>
  <c r="U27" i="94"/>
  <c r="T27" i="94"/>
  <c r="S27" i="94"/>
  <c r="R27" i="94"/>
  <c r="Q27" i="94"/>
  <c r="P27" i="94"/>
  <c r="O27" i="94"/>
  <c r="N27" i="94"/>
  <c r="M27" i="94"/>
  <c r="L27" i="94"/>
  <c r="K27" i="94"/>
  <c r="J27" i="94"/>
  <c r="I27" i="94"/>
  <c r="H27" i="94"/>
  <c r="G27" i="94"/>
  <c r="G42" i="94" s="1"/>
  <c r="F27" i="94"/>
  <c r="E27" i="94"/>
  <c r="D27" i="94"/>
  <c r="W26" i="94"/>
  <c r="V26" i="94"/>
  <c r="U26" i="94"/>
  <c r="T26" i="94"/>
  <c r="S26" i="94"/>
  <c r="R26" i="94"/>
  <c r="Q26" i="94"/>
  <c r="P26" i="94"/>
  <c r="O26" i="94"/>
  <c r="O42" i="94" s="1"/>
  <c r="N26" i="94"/>
  <c r="M26" i="94"/>
  <c r="L26" i="94"/>
  <c r="L42" i="94" s="1"/>
  <c r="K26" i="94"/>
  <c r="J26" i="94"/>
  <c r="I26" i="94"/>
  <c r="H26" i="94"/>
  <c r="G26" i="94"/>
  <c r="F26" i="94"/>
  <c r="E26" i="94"/>
  <c r="D26" i="94"/>
  <c r="W21" i="94"/>
  <c r="V21" i="94"/>
  <c r="U21" i="94"/>
  <c r="T21" i="94"/>
  <c r="S21" i="94"/>
  <c r="R21" i="94"/>
  <c r="Q21" i="94"/>
  <c r="P21" i="94"/>
  <c r="O21" i="94"/>
  <c r="N21" i="94"/>
  <c r="M21" i="94"/>
  <c r="L21" i="94"/>
  <c r="K21" i="94"/>
  <c r="J21" i="94"/>
  <c r="I21" i="94"/>
  <c r="H21" i="94"/>
  <c r="G21" i="94"/>
  <c r="F21" i="94"/>
  <c r="E21" i="94"/>
  <c r="D21" i="94"/>
  <c r="W20" i="94"/>
  <c r="V20" i="94"/>
  <c r="U20" i="94"/>
  <c r="T20" i="94"/>
  <c r="S20" i="94"/>
  <c r="R20" i="94"/>
  <c r="Q20" i="94"/>
  <c r="P20" i="94"/>
  <c r="O20" i="94"/>
  <c r="N20" i="94"/>
  <c r="M20" i="94"/>
  <c r="L20" i="94"/>
  <c r="K20" i="94"/>
  <c r="J20" i="94"/>
  <c r="I20" i="94"/>
  <c r="H20" i="94"/>
  <c r="G20" i="94"/>
  <c r="F20" i="94"/>
  <c r="E20" i="94"/>
  <c r="D20" i="94"/>
  <c r="W19" i="94"/>
  <c r="V19" i="94"/>
  <c r="U19" i="94"/>
  <c r="T19" i="94"/>
  <c r="S19" i="94"/>
  <c r="R19" i="94"/>
  <c r="Q19" i="94"/>
  <c r="P19" i="94"/>
  <c r="O19" i="94"/>
  <c r="N19" i="94"/>
  <c r="M19" i="94"/>
  <c r="L19" i="94"/>
  <c r="K19" i="94"/>
  <c r="J19" i="94"/>
  <c r="I19" i="94"/>
  <c r="H19" i="94"/>
  <c r="G19" i="94"/>
  <c r="F19" i="94"/>
  <c r="E19" i="94"/>
  <c r="D19" i="94"/>
  <c r="W18" i="94"/>
  <c r="V18" i="94"/>
  <c r="U18" i="94"/>
  <c r="T18" i="94"/>
  <c r="S18" i="94"/>
  <c r="R18" i="94"/>
  <c r="Q18" i="94"/>
  <c r="P18" i="94"/>
  <c r="O18" i="94"/>
  <c r="N18" i="94"/>
  <c r="M18" i="94"/>
  <c r="L18" i="94"/>
  <c r="K18" i="94"/>
  <c r="J18" i="94"/>
  <c r="I18" i="94"/>
  <c r="H18" i="94"/>
  <c r="G18" i="94"/>
  <c r="F18" i="94"/>
  <c r="E18" i="94"/>
  <c r="D18" i="94"/>
  <c r="W17" i="94"/>
  <c r="V17" i="94"/>
  <c r="U17" i="94"/>
  <c r="T17" i="94"/>
  <c r="S17" i="94"/>
  <c r="R17" i="94"/>
  <c r="Q17" i="94"/>
  <c r="P17" i="94"/>
  <c r="O17" i="94"/>
  <c r="N17" i="94"/>
  <c r="M17" i="94"/>
  <c r="L17" i="94"/>
  <c r="K17" i="94"/>
  <c r="J17" i="94"/>
  <c r="I17" i="94"/>
  <c r="H17" i="94"/>
  <c r="G17" i="94"/>
  <c r="F17" i="94"/>
  <c r="E17" i="94"/>
  <c r="D17" i="94"/>
  <c r="W16" i="94"/>
  <c r="V16" i="94"/>
  <c r="U16" i="94"/>
  <c r="T16" i="94"/>
  <c r="S16" i="94"/>
  <c r="R16" i="94"/>
  <c r="Q16" i="94"/>
  <c r="P16" i="94"/>
  <c r="O16" i="94"/>
  <c r="N16" i="94"/>
  <c r="M16" i="94"/>
  <c r="L16" i="94"/>
  <c r="K16" i="94"/>
  <c r="J16" i="94"/>
  <c r="I16" i="94"/>
  <c r="H16" i="94"/>
  <c r="G16" i="94"/>
  <c r="F16" i="94"/>
  <c r="E16" i="94"/>
  <c r="D16" i="94"/>
  <c r="W15" i="94"/>
  <c r="V15" i="94"/>
  <c r="U15" i="94"/>
  <c r="T15" i="94"/>
  <c r="S15" i="94"/>
  <c r="R15" i="94"/>
  <c r="Q15" i="94"/>
  <c r="P15" i="94"/>
  <c r="O15" i="94"/>
  <c r="N15" i="94"/>
  <c r="M15" i="94"/>
  <c r="L15" i="94"/>
  <c r="K15" i="94"/>
  <c r="J15" i="94"/>
  <c r="I15" i="94"/>
  <c r="H15" i="94"/>
  <c r="G15" i="94"/>
  <c r="F15" i="94"/>
  <c r="E15" i="94"/>
  <c r="D15" i="94"/>
  <c r="W14" i="94"/>
  <c r="V14" i="94"/>
  <c r="U14" i="94"/>
  <c r="T14" i="94"/>
  <c r="S14" i="94"/>
  <c r="R14" i="94"/>
  <c r="Q14" i="94"/>
  <c r="P14" i="94"/>
  <c r="O14" i="94"/>
  <c r="N14" i="94"/>
  <c r="M14" i="94"/>
  <c r="L14" i="94"/>
  <c r="K14" i="94"/>
  <c r="J14" i="94"/>
  <c r="I14" i="94"/>
  <c r="H14" i="94"/>
  <c r="G14" i="94"/>
  <c r="X14" i="94" s="1"/>
  <c r="F14" i="94"/>
  <c r="E14" i="94"/>
  <c r="D14" i="94"/>
  <c r="W13" i="94"/>
  <c r="V13" i="94"/>
  <c r="U13" i="94"/>
  <c r="T13" i="94"/>
  <c r="S13" i="94"/>
  <c r="R13" i="94"/>
  <c r="Q13" i="94"/>
  <c r="P13" i="94"/>
  <c r="O13" i="94"/>
  <c r="N13" i="94"/>
  <c r="M13" i="94"/>
  <c r="L13" i="94"/>
  <c r="K13" i="94"/>
  <c r="J13" i="94"/>
  <c r="I13" i="94"/>
  <c r="H13" i="94"/>
  <c r="G13" i="94"/>
  <c r="F13" i="94"/>
  <c r="E13" i="94"/>
  <c r="D13" i="94"/>
  <c r="W12" i="94"/>
  <c r="V12" i="94"/>
  <c r="U12" i="94"/>
  <c r="T12" i="94"/>
  <c r="S12" i="94"/>
  <c r="R12" i="94"/>
  <c r="Q12" i="94"/>
  <c r="P12" i="94"/>
  <c r="O12" i="94"/>
  <c r="N12" i="94"/>
  <c r="M12" i="94"/>
  <c r="L12" i="94"/>
  <c r="K12" i="94"/>
  <c r="J12" i="94"/>
  <c r="I12" i="94"/>
  <c r="H12" i="94"/>
  <c r="G12" i="94"/>
  <c r="F12" i="94"/>
  <c r="E12" i="94"/>
  <c r="D12" i="94"/>
  <c r="W11" i="94"/>
  <c r="V11" i="94"/>
  <c r="U11" i="94"/>
  <c r="T11" i="94"/>
  <c r="S11" i="94"/>
  <c r="R11" i="94"/>
  <c r="Q11" i="94"/>
  <c r="P11" i="94"/>
  <c r="O11" i="94"/>
  <c r="N11" i="94"/>
  <c r="M11" i="94"/>
  <c r="L11" i="94"/>
  <c r="K11" i="94"/>
  <c r="J11" i="94"/>
  <c r="I11" i="94"/>
  <c r="H11" i="94"/>
  <c r="G11" i="94"/>
  <c r="F11" i="94"/>
  <c r="E11" i="94"/>
  <c r="D11" i="94"/>
  <c r="W10" i="94"/>
  <c r="V10" i="94"/>
  <c r="U10" i="94"/>
  <c r="T10" i="94"/>
  <c r="S10" i="94"/>
  <c r="R10" i="94"/>
  <c r="Q10" i="94"/>
  <c r="P10" i="94"/>
  <c r="O10" i="94"/>
  <c r="N10" i="94"/>
  <c r="M10" i="94"/>
  <c r="L10" i="94"/>
  <c r="K10" i="94"/>
  <c r="J10" i="94"/>
  <c r="I10" i="94"/>
  <c r="H10" i="94"/>
  <c r="G10" i="94"/>
  <c r="F10" i="94"/>
  <c r="E10" i="94"/>
  <c r="D10" i="94"/>
  <c r="W9" i="94"/>
  <c r="V9" i="94"/>
  <c r="U9" i="94"/>
  <c r="T9" i="94"/>
  <c r="S9" i="94"/>
  <c r="R9" i="94"/>
  <c r="Q9" i="94"/>
  <c r="P9" i="94"/>
  <c r="O9" i="94"/>
  <c r="N9" i="94"/>
  <c r="M9" i="94"/>
  <c r="L9" i="94"/>
  <c r="K9" i="94"/>
  <c r="J9" i="94"/>
  <c r="I9" i="94"/>
  <c r="H9" i="94"/>
  <c r="G9" i="94"/>
  <c r="F9" i="94"/>
  <c r="E9" i="94"/>
  <c r="D9" i="94"/>
  <c r="W8" i="94"/>
  <c r="V8" i="94"/>
  <c r="U8" i="94"/>
  <c r="T8" i="94"/>
  <c r="S8" i="94"/>
  <c r="R8" i="94"/>
  <c r="Q8" i="94"/>
  <c r="P8" i="94"/>
  <c r="O8" i="94"/>
  <c r="N8" i="94"/>
  <c r="M8" i="94"/>
  <c r="L8" i="94"/>
  <c r="K8" i="94"/>
  <c r="J8" i="94"/>
  <c r="I8" i="94"/>
  <c r="H8" i="94"/>
  <c r="G8" i="94"/>
  <c r="F8" i="94"/>
  <c r="E8" i="94"/>
  <c r="D8" i="94"/>
  <c r="W7" i="94"/>
  <c r="V7" i="94"/>
  <c r="U7" i="94"/>
  <c r="T7" i="94"/>
  <c r="S7" i="94"/>
  <c r="R7" i="94"/>
  <c r="R22" i="94" s="1"/>
  <c r="R43" i="94" s="1"/>
  <c r="Q7" i="94"/>
  <c r="P7" i="94"/>
  <c r="O7" i="94"/>
  <c r="O22" i="94" s="1"/>
  <c r="N7" i="94"/>
  <c r="M7" i="94"/>
  <c r="L7" i="94"/>
  <c r="K7" i="94"/>
  <c r="J7" i="94"/>
  <c r="I7" i="94"/>
  <c r="H7" i="94"/>
  <c r="G7" i="94"/>
  <c r="F7" i="94"/>
  <c r="E7" i="94"/>
  <c r="D7" i="94"/>
  <c r="W6" i="94"/>
  <c r="W22" i="94" s="1"/>
  <c r="V6" i="94"/>
  <c r="U6" i="94"/>
  <c r="U22" i="94" s="1"/>
  <c r="T6" i="94"/>
  <c r="S6" i="94"/>
  <c r="S22" i="94" s="1"/>
  <c r="S43" i="94" s="1"/>
  <c r="R6" i="94"/>
  <c r="Q6" i="94"/>
  <c r="P6" i="94"/>
  <c r="O6" i="94"/>
  <c r="N6" i="94"/>
  <c r="M6" i="94"/>
  <c r="M22" i="94" s="1"/>
  <c r="L6" i="94"/>
  <c r="L22" i="94" s="1"/>
  <c r="L43" i="94" s="1"/>
  <c r="K6" i="94"/>
  <c r="K22" i="94" s="1"/>
  <c r="J6" i="94"/>
  <c r="I6" i="94"/>
  <c r="H6" i="94"/>
  <c r="G6" i="94"/>
  <c r="G22" i="94" s="1"/>
  <c r="F6" i="94"/>
  <c r="E6" i="94"/>
  <c r="E22" i="94" s="1"/>
  <c r="D6" i="94"/>
  <c r="Q22" i="94"/>
  <c r="Q43" i="94" s="1"/>
  <c r="I22" i="94"/>
  <c r="W48" i="94"/>
  <c r="R48" i="94"/>
  <c r="N48" i="94"/>
  <c r="K48" i="94"/>
  <c r="J48" i="94"/>
  <c r="G48" i="94"/>
  <c r="S48" i="94"/>
  <c r="P48" i="94"/>
  <c r="V48" i="94"/>
  <c r="U48" i="94"/>
  <c r="T48" i="94"/>
  <c r="Q48" i="94"/>
  <c r="O48" i="94"/>
  <c r="M48" i="94"/>
  <c r="I48" i="94"/>
  <c r="H48" i="94"/>
  <c r="F48" i="94"/>
  <c r="E48" i="94"/>
  <c r="D48" i="94"/>
  <c r="V42" i="94"/>
  <c r="U42" i="94"/>
  <c r="S42" i="94"/>
  <c r="R42" i="94"/>
  <c r="Q42" i="94"/>
  <c r="N42" i="94"/>
  <c r="M42" i="94"/>
  <c r="J42" i="94"/>
  <c r="I42" i="94"/>
  <c r="F42" i="94"/>
  <c r="E42" i="94"/>
  <c r="T43" i="95" l="1"/>
  <c r="U43" i="95"/>
  <c r="X42" i="95"/>
  <c r="X7" i="95"/>
  <c r="X22" i="95" s="1"/>
  <c r="X43" i="95" s="1"/>
  <c r="H22" i="95"/>
  <c r="H43" i="95" s="1"/>
  <c r="V22" i="94"/>
  <c r="V43" i="94" s="1"/>
  <c r="J22" i="94"/>
  <c r="J43" i="94" s="1"/>
  <c r="T22" i="94"/>
  <c r="T43" i="94" s="1"/>
  <c r="X11" i="94"/>
  <c r="X13" i="94"/>
  <c r="X16" i="94"/>
  <c r="X18" i="94"/>
  <c r="P42" i="94"/>
  <c r="X32" i="94"/>
  <c r="X34" i="94"/>
  <c r="X39" i="94"/>
  <c r="X41" i="94"/>
  <c r="H22" i="94"/>
  <c r="P22" i="94"/>
  <c r="P43" i="94" s="1"/>
  <c r="X12" i="94"/>
  <c r="X19" i="94"/>
  <c r="X21" i="94"/>
  <c r="X30" i="94"/>
  <c r="X35" i="94"/>
  <c r="X37" i="94"/>
  <c r="X40" i="94"/>
  <c r="F22" i="94"/>
  <c r="F43" i="94" s="1"/>
  <c r="N22" i="94"/>
  <c r="N43" i="94" s="1"/>
  <c r="D22" i="94"/>
  <c r="X10" i="94"/>
  <c r="X15" i="94"/>
  <c r="X17" i="94"/>
  <c r="X20" i="94"/>
  <c r="T42" i="94"/>
  <c r="X31" i="94"/>
  <c r="X36" i="94"/>
  <c r="X38" i="94"/>
  <c r="F22" i="93"/>
  <c r="F43" i="93" s="1"/>
  <c r="X10" i="93"/>
  <c r="X12" i="93"/>
  <c r="X17" i="93"/>
  <c r="X19" i="93"/>
  <c r="X26" i="93"/>
  <c r="X28" i="93"/>
  <c r="X33" i="93"/>
  <c r="X35" i="93"/>
  <c r="X38" i="93"/>
  <c r="X40" i="93"/>
  <c r="I43" i="93"/>
  <c r="V43" i="93"/>
  <c r="X11" i="93"/>
  <c r="L22" i="93"/>
  <c r="L43" i="93" s="1"/>
  <c r="X13" i="93"/>
  <c r="X15" i="93"/>
  <c r="X18" i="93"/>
  <c r="T42" i="93"/>
  <c r="X29" i="93"/>
  <c r="X31" i="93"/>
  <c r="X36" i="93"/>
  <c r="X41" i="93"/>
  <c r="X7" i="93"/>
  <c r="T43" i="93"/>
  <c r="X9" i="93"/>
  <c r="X14" i="93"/>
  <c r="X16" i="93"/>
  <c r="X21" i="93"/>
  <c r="P42" i="93"/>
  <c r="X30" i="93"/>
  <c r="X32" i="93"/>
  <c r="X37" i="93"/>
  <c r="X39" i="93"/>
  <c r="J43" i="92"/>
  <c r="W42" i="92"/>
  <c r="K42" i="92"/>
  <c r="W22" i="92"/>
  <c r="K22" i="92"/>
  <c r="R42" i="92"/>
  <c r="X30" i="92"/>
  <c r="X27" i="92"/>
  <c r="M22" i="92"/>
  <c r="M43" i="92" s="1"/>
  <c r="Q22" i="92"/>
  <c r="Q43" i="92" s="1"/>
  <c r="E22" i="92"/>
  <c r="E43" i="92" s="1"/>
  <c r="X17" i="92"/>
  <c r="X16" i="92"/>
  <c r="X41" i="92"/>
  <c r="X39" i="92"/>
  <c r="X29" i="92"/>
  <c r="X42" i="92" s="1"/>
  <c r="X18" i="92"/>
  <c r="L22" i="92"/>
  <c r="O22" i="92"/>
  <c r="O43" i="92" s="1"/>
  <c r="N42" i="92"/>
  <c r="N43" i="92" s="1"/>
  <c r="X40" i="92"/>
  <c r="X28" i="92"/>
  <c r="V22" i="92"/>
  <c r="V43" i="92" s="1"/>
  <c r="R22" i="92"/>
  <c r="R43" i="92" s="1"/>
  <c r="F22" i="92"/>
  <c r="F43" i="92" s="1"/>
  <c r="M42" i="92"/>
  <c r="X34" i="92"/>
  <c r="X20" i="92"/>
  <c r="X11" i="92"/>
  <c r="U22" i="92"/>
  <c r="I22" i="92"/>
  <c r="I43" i="92" s="1"/>
  <c r="X8" i="92"/>
  <c r="P42" i="92"/>
  <c r="D42" i="92"/>
  <c r="X33" i="92"/>
  <c r="X31" i="92"/>
  <c r="X10" i="92"/>
  <c r="X48" i="92"/>
  <c r="S43" i="92"/>
  <c r="G43" i="92"/>
  <c r="F42" i="92"/>
  <c r="X32" i="92"/>
  <c r="X21" i="92"/>
  <c r="X38" i="92"/>
  <c r="U42" i="92"/>
  <c r="I42" i="92"/>
  <c r="X26" i="92"/>
  <c r="X15" i="92"/>
  <c r="X13" i="92"/>
  <c r="X12" i="92"/>
  <c r="X37" i="92"/>
  <c r="X35" i="92"/>
  <c r="T42" i="92"/>
  <c r="H42" i="92"/>
  <c r="P22" i="92"/>
  <c r="D22" i="92"/>
  <c r="T22" i="92"/>
  <c r="T43" i="92" s="1"/>
  <c r="H22" i="92"/>
  <c r="H43" i="92" s="1"/>
  <c r="X14" i="92"/>
  <c r="W43" i="92"/>
  <c r="K43" i="92"/>
  <c r="F48" i="92"/>
  <c r="X9" i="92"/>
  <c r="X19" i="92"/>
  <c r="X6" i="92"/>
  <c r="L42" i="92"/>
  <c r="L43" i="92" s="1"/>
  <c r="T43" i="91"/>
  <c r="W43" i="91"/>
  <c r="K43" i="91"/>
  <c r="N43" i="91"/>
  <c r="P43" i="91"/>
  <c r="D43" i="91"/>
  <c r="X40" i="91"/>
  <c r="X42" i="91" s="1"/>
  <c r="X21" i="91"/>
  <c r="X7" i="91"/>
  <c r="X22" i="91" s="1"/>
  <c r="H22" i="91"/>
  <c r="H43" i="91" s="1"/>
  <c r="V43" i="90"/>
  <c r="M43" i="90"/>
  <c r="U22" i="90"/>
  <c r="U43" i="90" s="1"/>
  <c r="I42" i="90"/>
  <c r="Q42" i="90"/>
  <c r="X7" i="90"/>
  <c r="X9" i="90"/>
  <c r="X12" i="90"/>
  <c r="X14" i="90"/>
  <c r="X19" i="90"/>
  <c r="X21" i="90"/>
  <c r="X28" i="90"/>
  <c r="X30" i="90"/>
  <c r="X35" i="90"/>
  <c r="X37" i="90"/>
  <c r="X40" i="90"/>
  <c r="X6" i="90"/>
  <c r="I22" i="90"/>
  <c r="Q22" i="90"/>
  <c r="Q43" i="90" s="1"/>
  <c r="E42" i="90"/>
  <c r="X10" i="90"/>
  <c r="X15" i="90"/>
  <c r="X17" i="90"/>
  <c r="X20" i="90"/>
  <c r="X26" i="90"/>
  <c r="T42" i="90"/>
  <c r="T43" i="90" s="1"/>
  <c r="X31" i="90"/>
  <c r="X42" i="90" s="1"/>
  <c r="X33" i="90"/>
  <c r="X36" i="90"/>
  <c r="X38" i="90"/>
  <c r="R43" i="90"/>
  <c r="E22" i="90"/>
  <c r="E43" i="90" s="1"/>
  <c r="M42" i="90"/>
  <c r="U42" i="90"/>
  <c r="S43" i="89"/>
  <c r="T22" i="89"/>
  <c r="T43" i="89" s="1"/>
  <c r="H22" i="89"/>
  <c r="X11" i="89"/>
  <c r="X14" i="89"/>
  <c r="X16" i="89"/>
  <c r="X21" i="89"/>
  <c r="P42" i="89"/>
  <c r="X30" i="89"/>
  <c r="X32" i="89"/>
  <c r="X37" i="89"/>
  <c r="X39" i="89"/>
  <c r="P22" i="89"/>
  <c r="X10" i="89"/>
  <c r="X12" i="89"/>
  <c r="X17" i="89"/>
  <c r="X19" i="89"/>
  <c r="X26" i="89"/>
  <c r="X28" i="89"/>
  <c r="X35" i="89"/>
  <c r="X38" i="89"/>
  <c r="X40" i="89"/>
  <c r="M22" i="89"/>
  <c r="M43" i="89" s="1"/>
  <c r="X6" i="89"/>
  <c r="X8" i="89"/>
  <c r="X13" i="89"/>
  <c r="X15" i="89"/>
  <c r="X18" i="89"/>
  <c r="X20" i="89"/>
  <c r="X31" i="89"/>
  <c r="X34" i="89"/>
  <c r="X36" i="89"/>
  <c r="X41" i="89"/>
  <c r="K43" i="89"/>
  <c r="Q42" i="88"/>
  <c r="X38" i="88"/>
  <c r="X33" i="88"/>
  <c r="X26" i="88"/>
  <c r="S22" i="88"/>
  <c r="G22" i="88"/>
  <c r="G43" i="88" s="1"/>
  <c r="T42" i="88"/>
  <c r="V22" i="88"/>
  <c r="X48" i="88"/>
  <c r="W42" i="88"/>
  <c r="K42" i="88"/>
  <c r="S42" i="88"/>
  <c r="G42" i="88"/>
  <c r="X19" i="88"/>
  <c r="U22" i="88"/>
  <c r="U43" i="88" s="1"/>
  <c r="X14" i="88"/>
  <c r="Q22" i="88"/>
  <c r="E22" i="88"/>
  <c r="E43" i="88" s="1"/>
  <c r="X39" i="88"/>
  <c r="N42" i="88"/>
  <c r="R42" i="88"/>
  <c r="X27" i="88"/>
  <c r="X42" i="88" s="1"/>
  <c r="I43" i="88"/>
  <c r="L22" i="88"/>
  <c r="L43" i="88" s="1"/>
  <c r="X13" i="88"/>
  <c r="T22" i="88"/>
  <c r="H22" i="88"/>
  <c r="F22" i="88"/>
  <c r="F43" i="88" s="1"/>
  <c r="X37" i="88"/>
  <c r="X30" i="88"/>
  <c r="M42" i="88"/>
  <c r="M43" i="88" s="1"/>
  <c r="U42" i="88"/>
  <c r="I42" i="88"/>
  <c r="W22" i="88"/>
  <c r="K22" i="88"/>
  <c r="K43" i="88" s="1"/>
  <c r="X36" i="88"/>
  <c r="X20" i="88"/>
  <c r="N22" i="88"/>
  <c r="X8" i="88"/>
  <c r="H42" i="88"/>
  <c r="H43" i="88" s="1"/>
  <c r="X16" i="88"/>
  <c r="X18" i="88"/>
  <c r="X11" i="88"/>
  <c r="X6" i="88"/>
  <c r="V42" i="88"/>
  <c r="X31" i="88"/>
  <c r="X17" i="88"/>
  <c r="X32" i="88"/>
  <c r="X34" i="88"/>
  <c r="X29" i="88"/>
  <c r="O22" i="88"/>
  <c r="P42" i="88"/>
  <c r="X40" i="88"/>
  <c r="X28" i="88"/>
  <c r="R22" i="88"/>
  <c r="X12" i="88"/>
  <c r="J22" i="88"/>
  <c r="J43" i="88" s="1"/>
  <c r="X41" i="88"/>
  <c r="O42" i="88"/>
  <c r="O43" i="88" s="1"/>
  <c r="X15" i="88"/>
  <c r="X35" i="88"/>
  <c r="X21" i="88"/>
  <c r="P22" i="88"/>
  <c r="P43" i="88" s="1"/>
  <c r="D22" i="88"/>
  <c r="D43" i="88" s="1"/>
  <c r="X9" i="88"/>
  <c r="S43" i="88"/>
  <c r="T43" i="88"/>
  <c r="W43" i="88"/>
  <c r="N43" i="88"/>
  <c r="R43" i="88"/>
  <c r="F42" i="88"/>
  <c r="X10" i="88"/>
  <c r="X7" i="88"/>
  <c r="V43" i="87"/>
  <c r="X9" i="87"/>
  <c r="X11" i="87"/>
  <c r="X14" i="87"/>
  <c r="X16" i="87"/>
  <c r="X21" i="87"/>
  <c r="X27" i="87"/>
  <c r="X30" i="87"/>
  <c r="X32" i="87"/>
  <c r="X37" i="87"/>
  <c r="X39" i="87"/>
  <c r="F43" i="87"/>
  <c r="X7" i="87"/>
  <c r="X10" i="87"/>
  <c r="X12" i="87"/>
  <c r="X17" i="87"/>
  <c r="X19" i="87"/>
  <c r="X26" i="87"/>
  <c r="X28" i="87"/>
  <c r="X33" i="87"/>
  <c r="X35" i="87"/>
  <c r="X38" i="87"/>
  <c r="X40" i="87"/>
  <c r="X8" i="87"/>
  <c r="X22" i="87" s="1"/>
  <c r="X13" i="87"/>
  <c r="X15" i="87"/>
  <c r="X18" i="87"/>
  <c r="X20" i="87"/>
  <c r="X29" i="87"/>
  <c r="X31" i="87"/>
  <c r="X42" i="87" s="1"/>
  <c r="X36" i="87"/>
  <c r="X41" i="87"/>
  <c r="W42" i="86"/>
  <c r="W43" i="86" s="1"/>
  <c r="K42" i="86"/>
  <c r="G22" i="86"/>
  <c r="G43" i="86" s="1"/>
  <c r="S22" i="86"/>
  <c r="S43" i="86" s="1"/>
  <c r="M42" i="86"/>
  <c r="M43" i="86" s="1"/>
  <c r="X30" i="86"/>
  <c r="X27" i="86"/>
  <c r="X19" i="86"/>
  <c r="X16" i="86"/>
  <c r="Q22" i="86"/>
  <c r="Q43" i="86" s="1"/>
  <c r="E22" i="86"/>
  <c r="X39" i="86"/>
  <c r="X36" i="86"/>
  <c r="X33" i="86"/>
  <c r="X13" i="86"/>
  <c r="X10" i="86"/>
  <c r="T22" i="86"/>
  <c r="H22" i="86"/>
  <c r="J42" i="86"/>
  <c r="O42" i="86"/>
  <c r="W22" i="86"/>
  <c r="K22" i="86"/>
  <c r="K43" i="86" s="1"/>
  <c r="R42" i="86"/>
  <c r="F42" i="86"/>
  <c r="N42" i="86"/>
  <c r="X34" i="86"/>
  <c r="X31" i="86"/>
  <c r="U42" i="86"/>
  <c r="U43" i="86" s="1"/>
  <c r="I42" i="86"/>
  <c r="I43" i="86" s="1"/>
  <c r="X20" i="86"/>
  <c r="X11" i="86"/>
  <c r="X8" i="86"/>
  <c r="X6" i="86"/>
  <c r="X40" i="86"/>
  <c r="X37" i="86"/>
  <c r="X28" i="86"/>
  <c r="X17" i="86"/>
  <c r="X14" i="86"/>
  <c r="V42" i="86"/>
  <c r="O22" i="86"/>
  <c r="O43" i="86" s="1"/>
  <c r="V22" i="86"/>
  <c r="V43" i="86" s="1"/>
  <c r="J22" i="86"/>
  <c r="N22" i="86"/>
  <c r="R22" i="86"/>
  <c r="F22" i="86"/>
  <c r="Q42" i="86"/>
  <c r="E42" i="86"/>
  <c r="X26" i="86"/>
  <c r="X15" i="86"/>
  <c r="X12" i="86"/>
  <c r="P42" i="86"/>
  <c r="P43" i="86" s="1"/>
  <c r="X41" i="86"/>
  <c r="X35" i="86"/>
  <c r="L42" i="86"/>
  <c r="X32" i="86"/>
  <c r="X29" i="86"/>
  <c r="T42" i="86"/>
  <c r="H42" i="86"/>
  <c r="X21" i="86"/>
  <c r="X18" i="86"/>
  <c r="L22" i="86"/>
  <c r="L43" i="86" s="1"/>
  <c r="X9" i="86"/>
  <c r="F43" i="86"/>
  <c r="D48" i="86"/>
  <c r="D42" i="86"/>
  <c r="D43" i="86" s="1"/>
  <c r="X38" i="86"/>
  <c r="X7" i="86"/>
  <c r="X7" i="85"/>
  <c r="X22" i="85" s="1"/>
  <c r="X10" i="85"/>
  <c r="X12" i="85"/>
  <c r="X17" i="85"/>
  <c r="X19" i="85"/>
  <c r="X28" i="85"/>
  <c r="X35" i="85"/>
  <c r="X38" i="85"/>
  <c r="X40" i="85"/>
  <c r="X8" i="85"/>
  <c r="X13" i="85"/>
  <c r="X15" i="85"/>
  <c r="X18" i="85"/>
  <c r="X20" i="85"/>
  <c r="X29" i="85"/>
  <c r="X31" i="85"/>
  <c r="X34" i="85"/>
  <c r="X36" i="85"/>
  <c r="X41" i="85"/>
  <c r="V43" i="85"/>
  <c r="X11" i="85"/>
  <c r="X14" i="85"/>
  <c r="X16" i="85"/>
  <c r="X21" i="85"/>
  <c r="P42" i="85"/>
  <c r="X30" i="85"/>
  <c r="X32" i="85"/>
  <c r="X37" i="85"/>
  <c r="X39" i="85"/>
  <c r="I43" i="84"/>
  <c r="W43" i="84"/>
  <c r="D22" i="84"/>
  <c r="X10" i="84"/>
  <c r="X15" i="84"/>
  <c r="X17" i="84"/>
  <c r="X20" i="84"/>
  <c r="L42" i="84"/>
  <c r="T42" i="84"/>
  <c r="X31" i="84"/>
  <c r="X36" i="84"/>
  <c r="X38" i="84"/>
  <c r="L43" i="84"/>
  <c r="T22" i="84"/>
  <c r="X11" i="84"/>
  <c r="X16" i="84"/>
  <c r="X18" i="84"/>
  <c r="X29" i="84"/>
  <c r="X32" i="84"/>
  <c r="X34" i="84"/>
  <c r="X39" i="84"/>
  <c r="X41" i="84"/>
  <c r="X9" i="84"/>
  <c r="X12" i="84"/>
  <c r="X14" i="84"/>
  <c r="X19" i="84"/>
  <c r="X21" i="84"/>
  <c r="X30" i="84"/>
  <c r="X35" i="84"/>
  <c r="X37" i="84"/>
  <c r="X40" i="84"/>
  <c r="F43" i="82"/>
  <c r="H43" i="81"/>
  <c r="F43" i="80"/>
  <c r="G43" i="79"/>
  <c r="X42" i="79"/>
  <c r="L43" i="79"/>
  <c r="X22" i="79"/>
  <c r="X43" i="79" s="1"/>
  <c r="P43" i="79"/>
  <c r="O43" i="79"/>
  <c r="D48" i="79"/>
  <c r="D42" i="79"/>
  <c r="D43" i="79" s="1"/>
  <c r="I42" i="79"/>
  <c r="I43" i="79" s="1"/>
  <c r="H43" i="78"/>
  <c r="N43" i="78"/>
  <c r="P43" i="78"/>
  <c r="U43" i="78"/>
  <c r="F43" i="78"/>
  <c r="Q43" i="77"/>
  <c r="H43" i="77"/>
  <c r="L43" i="76"/>
  <c r="X22" i="76"/>
  <c r="X43" i="75"/>
  <c r="E43" i="82"/>
  <c r="G42" i="82"/>
  <c r="X28" i="82"/>
  <c r="X42" i="82" s="1"/>
  <c r="X29" i="82"/>
  <c r="T42" i="82"/>
  <c r="T43" i="82" s="1"/>
  <c r="W43" i="82"/>
  <c r="H43" i="82"/>
  <c r="S42" i="82"/>
  <c r="S43" i="82" s="1"/>
  <c r="K43" i="82"/>
  <c r="O43" i="82"/>
  <c r="I43" i="82"/>
  <c r="G22" i="82"/>
  <c r="X7" i="82"/>
  <c r="X8" i="82"/>
  <c r="X9" i="82"/>
  <c r="X6" i="82"/>
  <c r="N43" i="81"/>
  <c r="Q43" i="81"/>
  <c r="S42" i="81"/>
  <c r="G42" i="81"/>
  <c r="X28" i="81"/>
  <c r="X29" i="81"/>
  <c r="P43" i="81"/>
  <c r="X26" i="81"/>
  <c r="W43" i="81"/>
  <c r="K43" i="81"/>
  <c r="O43" i="81"/>
  <c r="R43" i="81"/>
  <c r="T43" i="81"/>
  <c r="S22" i="81"/>
  <c r="G22" i="81"/>
  <c r="X8" i="81"/>
  <c r="X9" i="81"/>
  <c r="X6" i="81"/>
  <c r="X9" i="80"/>
  <c r="E22" i="80"/>
  <c r="E43" i="80" s="1"/>
  <c r="I22" i="80"/>
  <c r="I43" i="80" s="1"/>
  <c r="M22" i="80"/>
  <c r="M43" i="80" s="1"/>
  <c r="X6" i="80"/>
  <c r="V43" i="80"/>
  <c r="L43" i="80"/>
  <c r="X27" i="80"/>
  <c r="U43" i="80"/>
  <c r="S43" i="80"/>
  <c r="T42" i="80"/>
  <c r="T43" i="80" s="1"/>
  <c r="X29" i="80"/>
  <c r="G42" i="80"/>
  <c r="K43" i="80"/>
  <c r="R43" i="80"/>
  <c r="W22" i="80"/>
  <c r="W43" i="80" s="1"/>
  <c r="G22" i="80"/>
  <c r="Q22" i="80"/>
  <c r="Q43" i="80" s="1"/>
  <c r="S42" i="78"/>
  <c r="G42" i="78"/>
  <c r="X28" i="78"/>
  <c r="X29" i="78"/>
  <c r="Q43" i="78"/>
  <c r="X26" i="78"/>
  <c r="W43" i="78"/>
  <c r="K43" i="78"/>
  <c r="O43" i="78"/>
  <c r="T43" i="78"/>
  <c r="S22" i="78"/>
  <c r="G22" i="78"/>
  <c r="X8" i="78"/>
  <c r="X22" i="78" s="1"/>
  <c r="X9" i="78"/>
  <c r="X6" i="78"/>
  <c r="J43" i="77"/>
  <c r="K42" i="77"/>
  <c r="T42" i="77"/>
  <c r="O42" i="77"/>
  <c r="S42" i="77"/>
  <c r="X26" i="77"/>
  <c r="W43" i="77"/>
  <c r="G43" i="77"/>
  <c r="L43" i="77"/>
  <c r="K22" i="77"/>
  <c r="T22" i="77"/>
  <c r="O22" i="77"/>
  <c r="S22" i="77"/>
  <c r="X6" i="77"/>
  <c r="V42" i="101"/>
  <c r="N42" i="101"/>
  <c r="N43" i="101" s="1"/>
  <c r="N22" i="101"/>
  <c r="X26" i="101"/>
  <c r="J42" i="101"/>
  <c r="W42" i="101"/>
  <c r="W43" i="101" s="1"/>
  <c r="I42" i="101"/>
  <c r="G42" i="101"/>
  <c r="G43" i="101" s="1"/>
  <c r="U42" i="101"/>
  <c r="U43" i="101" s="1"/>
  <c r="X18" i="101"/>
  <c r="X14" i="101"/>
  <c r="J22" i="101"/>
  <c r="V22" i="101"/>
  <c r="F22" i="101"/>
  <c r="F43" i="101" s="1"/>
  <c r="T42" i="101"/>
  <c r="T43" i="101" s="1"/>
  <c r="S42" i="101"/>
  <c r="E42" i="101"/>
  <c r="E43" i="101" s="1"/>
  <c r="O42" i="101"/>
  <c r="Q42" i="101"/>
  <c r="Q43" i="101" s="1"/>
  <c r="X34" i="101"/>
  <c r="K42" i="101"/>
  <c r="K43" i="101" s="1"/>
  <c r="X30" i="101"/>
  <c r="R42" i="101"/>
  <c r="I43" i="101"/>
  <c r="O43" i="101"/>
  <c r="S43" i="101"/>
  <c r="X10" i="101"/>
  <c r="X15" i="101"/>
  <c r="L22" i="101"/>
  <c r="X12" i="101"/>
  <c r="X16" i="101"/>
  <c r="X20" i="101"/>
  <c r="L42" i="101"/>
  <c r="X27" i="101"/>
  <c r="X28" i="101"/>
  <c r="X32" i="101"/>
  <c r="X36" i="101"/>
  <c r="X40" i="101"/>
  <c r="M42" i="101"/>
  <c r="M43" i="101" s="1"/>
  <c r="X11" i="101"/>
  <c r="P22" i="101"/>
  <c r="X8" i="101"/>
  <c r="X9" i="101"/>
  <c r="X13" i="101"/>
  <c r="X17" i="101"/>
  <c r="X21" i="101"/>
  <c r="P42" i="101"/>
  <c r="X29" i="101"/>
  <c r="X33" i="101"/>
  <c r="X37" i="101"/>
  <c r="X41" i="101"/>
  <c r="P48" i="101"/>
  <c r="R22" i="101"/>
  <c r="X7" i="101"/>
  <c r="E48" i="101"/>
  <c r="U48" i="101"/>
  <c r="X38" i="101"/>
  <c r="F48" i="101"/>
  <c r="V48" i="101"/>
  <c r="H22" i="101"/>
  <c r="X19" i="101"/>
  <c r="H42" i="101"/>
  <c r="X31" i="101"/>
  <c r="X35" i="101"/>
  <c r="X39" i="101"/>
  <c r="X47" i="101"/>
  <c r="P42" i="80"/>
  <c r="P43" i="80" s="1"/>
  <c r="H22" i="80"/>
  <c r="X7" i="80"/>
  <c r="X8" i="80"/>
  <c r="H42" i="80"/>
  <c r="X28" i="80"/>
  <c r="O43" i="80"/>
  <c r="X47" i="84"/>
  <c r="X26" i="84"/>
  <c r="P22" i="84"/>
  <c r="P42" i="84"/>
  <c r="O43" i="84"/>
  <c r="H22" i="84"/>
  <c r="H43" i="84" s="1"/>
  <c r="X7" i="84"/>
  <c r="X8" i="84"/>
  <c r="H42" i="84"/>
  <c r="X27" i="84"/>
  <c r="X28" i="84"/>
  <c r="T43" i="84"/>
  <c r="Q43" i="84"/>
  <c r="P43" i="85"/>
  <c r="L22" i="85"/>
  <c r="M43" i="85"/>
  <c r="I43" i="85"/>
  <c r="E43" i="85"/>
  <c r="L42" i="85"/>
  <c r="X27" i="85"/>
  <c r="X42" i="85" s="1"/>
  <c r="U43" i="85"/>
  <c r="Q43" i="85"/>
  <c r="X6" i="85"/>
  <c r="X26" i="85"/>
  <c r="H22" i="85"/>
  <c r="X47" i="85"/>
  <c r="X9" i="85"/>
  <c r="H42" i="85"/>
  <c r="L42" i="87"/>
  <c r="L22" i="87"/>
  <c r="I43" i="87"/>
  <c r="P22" i="87"/>
  <c r="P42" i="87"/>
  <c r="X6" i="87"/>
  <c r="H22" i="87"/>
  <c r="X47" i="87"/>
  <c r="X48" i="87" s="1"/>
  <c r="H42" i="87"/>
  <c r="D22" i="101"/>
  <c r="X46" i="101"/>
  <c r="D42" i="101"/>
  <c r="X42" i="76"/>
  <c r="X43" i="76" s="1"/>
  <c r="D22" i="76"/>
  <c r="X46" i="76"/>
  <c r="D42" i="76"/>
  <c r="X47" i="76"/>
  <c r="X22" i="77"/>
  <c r="X42" i="77"/>
  <c r="D22" i="77"/>
  <c r="X46" i="77"/>
  <c r="D42" i="77"/>
  <c r="X47" i="77"/>
  <c r="X42" i="78"/>
  <c r="D22" i="78"/>
  <c r="X46" i="78"/>
  <c r="X48" i="78" s="1"/>
  <c r="D42" i="78"/>
  <c r="D22" i="80"/>
  <c r="X46" i="80"/>
  <c r="X48" i="80" s="1"/>
  <c r="D42" i="80"/>
  <c r="D22" i="81"/>
  <c r="X46" i="81"/>
  <c r="X48" i="81" s="1"/>
  <c r="D42" i="81"/>
  <c r="D22" i="82"/>
  <c r="X46" i="82"/>
  <c r="X48" i="82" s="1"/>
  <c r="D42" i="82"/>
  <c r="X46" i="84"/>
  <c r="X6" i="84"/>
  <c r="D42" i="84"/>
  <c r="D22" i="85"/>
  <c r="X46" i="85"/>
  <c r="X48" i="85" s="1"/>
  <c r="D42" i="85"/>
  <c r="D22" i="87"/>
  <c r="D42" i="87"/>
  <c r="P43" i="89"/>
  <c r="L22" i="89"/>
  <c r="W43" i="89"/>
  <c r="U43" i="89"/>
  <c r="X27" i="89"/>
  <c r="Q43" i="89"/>
  <c r="X9" i="89"/>
  <c r="I43" i="89"/>
  <c r="H42" i="89"/>
  <c r="X29" i="89"/>
  <c r="N43" i="89"/>
  <c r="O43" i="89"/>
  <c r="L42" i="89"/>
  <c r="D22" i="89"/>
  <c r="E22" i="89"/>
  <c r="E43" i="89" s="1"/>
  <c r="X47" i="89"/>
  <c r="V43" i="89"/>
  <c r="J43" i="90"/>
  <c r="X47" i="90"/>
  <c r="L42" i="90"/>
  <c r="L43" i="90" s="1"/>
  <c r="P22" i="90"/>
  <c r="P42" i="90"/>
  <c r="H22" i="90"/>
  <c r="X8" i="90"/>
  <c r="K43" i="90"/>
  <c r="H42" i="90"/>
  <c r="J22" i="93"/>
  <c r="J43" i="93" s="1"/>
  <c r="X8" i="93"/>
  <c r="X22" i="93" s="1"/>
  <c r="E43" i="93"/>
  <c r="X27" i="93"/>
  <c r="X42" i="93" s="1"/>
  <c r="O43" i="93"/>
  <c r="L42" i="93"/>
  <c r="M43" i="93"/>
  <c r="P22" i="93"/>
  <c r="P43" i="93" s="1"/>
  <c r="X6" i="93"/>
  <c r="H22" i="93"/>
  <c r="H43" i="93" s="1"/>
  <c r="K43" i="93"/>
  <c r="H42" i="93"/>
  <c r="F22" i="89"/>
  <c r="F43" i="89" s="1"/>
  <c r="X46" i="89"/>
  <c r="D42" i="89"/>
  <c r="D43" i="89" s="1"/>
  <c r="D22" i="90"/>
  <c r="X46" i="90"/>
  <c r="D42" i="90"/>
  <c r="D22" i="93"/>
  <c r="X46" i="93"/>
  <c r="X48" i="93" s="1"/>
  <c r="D42" i="93"/>
  <c r="I43" i="94"/>
  <c r="O43" i="94"/>
  <c r="M43" i="94"/>
  <c r="X26" i="94"/>
  <c r="X7" i="94"/>
  <c r="X29" i="94"/>
  <c r="X8" i="94"/>
  <c r="X9" i="94"/>
  <c r="H42" i="94"/>
  <c r="H43" i="94" s="1"/>
  <c r="X27" i="94"/>
  <c r="X42" i="94" s="1"/>
  <c r="X28" i="94"/>
  <c r="E43" i="94"/>
  <c r="U43" i="94"/>
  <c r="W43" i="94"/>
  <c r="G43" i="94"/>
  <c r="K43" i="94"/>
  <c r="X46" i="94"/>
  <c r="X48" i="94" s="1"/>
  <c r="X6" i="94"/>
  <c r="D42" i="94"/>
  <c r="D43" i="94" s="1"/>
  <c r="X22" i="92" l="1"/>
  <c r="X43" i="92" s="1"/>
  <c r="D43" i="92"/>
  <c r="P43" i="92"/>
  <c r="U43" i="92"/>
  <c r="X43" i="91"/>
  <c r="X48" i="90"/>
  <c r="X22" i="90"/>
  <c r="X43" i="90" s="1"/>
  <c r="I43" i="90"/>
  <c r="L43" i="89"/>
  <c r="H43" i="89"/>
  <c r="X48" i="89"/>
  <c r="X22" i="89"/>
  <c r="X43" i="89" s="1"/>
  <c r="V43" i="88"/>
  <c r="Q43" i="88"/>
  <c r="X22" i="88"/>
  <c r="X43" i="88" s="1"/>
  <c r="R43" i="86"/>
  <c r="N43" i="86"/>
  <c r="J43" i="86"/>
  <c r="H43" i="86"/>
  <c r="T43" i="86"/>
  <c r="X22" i="86"/>
  <c r="X42" i="86"/>
  <c r="E43" i="86"/>
  <c r="X43" i="86"/>
  <c r="X22" i="84"/>
  <c r="D43" i="84"/>
  <c r="X22" i="82"/>
  <c r="X22" i="81"/>
  <c r="X43" i="81" s="1"/>
  <c r="X42" i="81"/>
  <c r="J43" i="101"/>
  <c r="X43" i="82"/>
  <c r="G43" i="82"/>
  <c r="D43" i="81"/>
  <c r="G43" i="81"/>
  <c r="S43" i="81"/>
  <c r="X22" i="80"/>
  <c r="X42" i="80"/>
  <c r="G43" i="80"/>
  <c r="X43" i="78"/>
  <c r="G43" i="78"/>
  <c r="S43" i="78"/>
  <c r="S43" i="77"/>
  <c r="O43" i="77"/>
  <c r="T43" i="77"/>
  <c r="K43" i="77"/>
  <c r="V43" i="101"/>
  <c r="X48" i="101"/>
  <c r="X22" i="101"/>
  <c r="R43" i="101"/>
  <c r="X42" i="101"/>
  <c r="L43" i="101"/>
  <c r="P43" i="101"/>
  <c r="H43" i="101"/>
  <c r="H43" i="80"/>
  <c r="X48" i="84"/>
  <c r="P43" i="84"/>
  <c r="X42" i="84"/>
  <c r="L43" i="85"/>
  <c r="H43" i="85"/>
  <c r="X43" i="85"/>
  <c r="L43" i="87"/>
  <c r="D43" i="87"/>
  <c r="P43" i="87"/>
  <c r="X43" i="87"/>
  <c r="H43" i="87"/>
  <c r="D43" i="101"/>
  <c r="D43" i="76"/>
  <c r="X48" i="76"/>
  <c r="X43" i="77"/>
  <c r="X48" i="77"/>
  <c r="D43" i="77"/>
  <c r="D43" i="78"/>
  <c r="D43" i="80"/>
  <c r="D43" i="82"/>
  <c r="D43" i="85"/>
  <c r="X42" i="89"/>
  <c r="D43" i="90"/>
  <c r="H43" i="90"/>
  <c r="P43" i="90"/>
  <c r="X43" i="93"/>
  <c r="D43" i="93"/>
  <c r="X22" i="94"/>
  <c r="X43" i="94" s="1"/>
  <c r="X43" i="84" l="1"/>
  <c r="X43" i="80"/>
  <c r="X43" i="101"/>
  <c r="W74" i="49"/>
  <c r="J74" i="49"/>
  <c r="I74" i="49"/>
  <c r="H74" i="49"/>
  <c r="G74" i="49"/>
  <c r="V74" i="49"/>
  <c r="U74" i="49"/>
  <c r="F74" i="49"/>
  <c r="E74" i="49"/>
  <c r="T74" i="49"/>
  <c r="S74" i="49"/>
  <c r="R74" i="49"/>
  <c r="Q74" i="49"/>
  <c r="P74" i="49"/>
  <c r="O74" i="49"/>
  <c r="N74" i="49"/>
  <c r="M74" i="49"/>
  <c r="L74" i="49"/>
  <c r="K74" i="49"/>
  <c r="D74" i="49"/>
  <c r="V74" i="48" l="1"/>
  <c r="U74" i="48"/>
  <c r="T74" i="48"/>
  <c r="J74" i="48"/>
  <c r="F74" i="48"/>
  <c r="E74" i="48"/>
  <c r="D74" i="48"/>
  <c r="W74" i="48"/>
  <c r="I74" i="48"/>
  <c r="H74" i="48"/>
  <c r="G74" i="48"/>
  <c r="S74" i="48"/>
  <c r="R74" i="48"/>
  <c r="Q74" i="48"/>
  <c r="P74" i="48"/>
  <c r="O74" i="48"/>
  <c r="N74" i="48"/>
  <c r="M74" i="48"/>
  <c r="L74" i="48"/>
  <c r="K74" i="48"/>
  <c r="W41" i="73" l="1"/>
  <c r="V41" i="73"/>
  <c r="U41" i="73"/>
  <c r="T41" i="73"/>
  <c r="S41" i="73"/>
  <c r="R41" i="73"/>
  <c r="Q41" i="73"/>
  <c r="P41" i="73"/>
  <c r="O41" i="73"/>
  <c r="N41" i="73"/>
  <c r="M41" i="73"/>
  <c r="L41" i="73"/>
  <c r="K41" i="73"/>
  <c r="J41" i="73"/>
  <c r="I41" i="73"/>
  <c r="H41" i="73"/>
  <c r="G41" i="73"/>
  <c r="F41" i="73"/>
  <c r="E41" i="73"/>
  <c r="D41" i="73"/>
  <c r="W40" i="73"/>
  <c r="V40" i="73"/>
  <c r="U40" i="73"/>
  <c r="T40" i="73"/>
  <c r="S40" i="73"/>
  <c r="R40" i="73"/>
  <c r="Q40" i="73"/>
  <c r="P40" i="73"/>
  <c r="O40" i="73"/>
  <c r="N40" i="73"/>
  <c r="M40" i="73"/>
  <c r="L40" i="73"/>
  <c r="K40" i="73"/>
  <c r="J40" i="73"/>
  <c r="I40" i="73"/>
  <c r="H40" i="73"/>
  <c r="G40" i="73"/>
  <c r="F40" i="73"/>
  <c r="E40" i="73"/>
  <c r="D40" i="73"/>
  <c r="W39" i="73"/>
  <c r="V39" i="73"/>
  <c r="U39" i="73"/>
  <c r="T39" i="73"/>
  <c r="S39" i="73"/>
  <c r="R39" i="73"/>
  <c r="Q39" i="73"/>
  <c r="P39" i="73"/>
  <c r="O39" i="73"/>
  <c r="N39" i="73"/>
  <c r="M39" i="73"/>
  <c r="L39" i="73"/>
  <c r="K39" i="73"/>
  <c r="J39" i="73"/>
  <c r="I39" i="73"/>
  <c r="H39" i="73"/>
  <c r="G39" i="73"/>
  <c r="F39" i="73"/>
  <c r="E39" i="73"/>
  <c r="D39" i="73"/>
  <c r="W38" i="73"/>
  <c r="V38" i="73"/>
  <c r="U38" i="73"/>
  <c r="T38" i="73"/>
  <c r="S38" i="73"/>
  <c r="R38" i="73"/>
  <c r="Q38" i="73"/>
  <c r="P38" i="73"/>
  <c r="O38" i="73"/>
  <c r="N38" i="73"/>
  <c r="M38" i="73"/>
  <c r="L38" i="73"/>
  <c r="K38" i="73"/>
  <c r="J38" i="73"/>
  <c r="I38" i="73"/>
  <c r="H38" i="73"/>
  <c r="G38" i="73"/>
  <c r="F38" i="73"/>
  <c r="E38" i="73"/>
  <c r="D38" i="73"/>
  <c r="W37" i="73"/>
  <c r="V37" i="73"/>
  <c r="U37" i="73"/>
  <c r="T37" i="73"/>
  <c r="S37" i="73"/>
  <c r="R37" i="73"/>
  <c r="Q37" i="73"/>
  <c r="P37" i="73"/>
  <c r="O37" i="73"/>
  <c r="N37" i="73"/>
  <c r="M37" i="73"/>
  <c r="L37" i="73"/>
  <c r="K37" i="73"/>
  <c r="J37" i="73"/>
  <c r="I37" i="73"/>
  <c r="H37" i="73"/>
  <c r="G37" i="73"/>
  <c r="F37" i="73"/>
  <c r="E37" i="73"/>
  <c r="D37" i="73"/>
  <c r="W36" i="73"/>
  <c r="V36" i="73"/>
  <c r="U36" i="73"/>
  <c r="T36" i="73"/>
  <c r="S36" i="73"/>
  <c r="R36" i="73"/>
  <c r="Q36" i="73"/>
  <c r="P36" i="73"/>
  <c r="O36" i="73"/>
  <c r="N36" i="73"/>
  <c r="M36" i="73"/>
  <c r="L36" i="73"/>
  <c r="K36" i="73"/>
  <c r="J36" i="73"/>
  <c r="I36" i="73"/>
  <c r="H36" i="73"/>
  <c r="G36" i="73"/>
  <c r="F36" i="73"/>
  <c r="E36" i="73"/>
  <c r="D36" i="73"/>
  <c r="W35" i="73"/>
  <c r="V35" i="73"/>
  <c r="U35" i="73"/>
  <c r="T35" i="73"/>
  <c r="S35" i="73"/>
  <c r="R35" i="73"/>
  <c r="Q35" i="73"/>
  <c r="P35" i="73"/>
  <c r="O35" i="73"/>
  <c r="N35" i="73"/>
  <c r="M35" i="73"/>
  <c r="L35" i="73"/>
  <c r="K35" i="73"/>
  <c r="J35" i="73"/>
  <c r="I35" i="73"/>
  <c r="H35" i="73"/>
  <c r="G35" i="73"/>
  <c r="F35" i="73"/>
  <c r="E35" i="73"/>
  <c r="D35" i="73"/>
  <c r="W34" i="73"/>
  <c r="V34" i="73"/>
  <c r="U34" i="73"/>
  <c r="T34" i="73"/>
  <c r="S34" i="73"/>
  <c r="R34" i="73"/>
  <c r="Q34" i="73"/>
  <c r="P34" i="73"/>
  <c r="O34" i="73"/>
  <c r="N34" i="73"/>
  <c r="M34" i="73"/>
  <c r="L34" i="73"/>
  <c r="K34" i="73"/>
  <c r="J34" i="73"/>
  <c r="I34" i="73"/>
  <c r="H34" i="73"/>
  <c r="G34" i="73"/>
  <c r="F34" i="73"/>
  <c r="E34" i="73"/>
  <c r="D34" i="73"/>
  <c r="W33" i="73"/>
  <c r="V33" i="73"/>
  <c r="U33" i="73"/>
  <c r="T33" i="73"/>
  <c r="S33" i="73"/>
  <c r="R33" i="73"/>
  <c r="Q33" i="73"/>
  <c r="P33" i="73"/>
  <c r="O33" i="73"/>
  <c r="N33" i="73"/>
  <c r="M33" i="73"/>
  <c r="L33" i="73"/>
  <c r="K33" i="73"/>
  <c r="J33" i="73"/>
  <c r="I33" i="73"/>
  <c r="H33" i="73"/>
  <c r="G33" i="73"/>
  <c r="F33" i="73"/>
  <c r="E33" i="73"/>
  <c r="D33" i="73"/>
  <c r="W32" i="73"/>
  <c r="V32" i="73"/>
  <c r="U32" i="73"/>
  <c r="T32" i="73"/>
  <c r="S32" i="73"/>
  <c r="R32" i="73"/>
  <c r="Q32" i="73"/>
  <c r="P32" i="73"/>
  <c r="O32" i="73"/>
  <c r="N32" i="73"/>
  <c r="M32" i="73"/>
  <c r="L32" i="73"/>
  <c r="K32" i="73"/>
  <c r="J32" i="73"/>
  <c r="I32" i="73"/>
  <c r="H32" i="73"/>
  <c r="G32" i="73"/>
  <c r="F32" i="73"/>
  <c r="E32" i="73"/>
  <c r="D32" i="73"/>
  <c r="W31" i="73"/>
  <c r="V31" i="73"/>
  <c r="U31" i="73"/>
  <c r="T31" i="73"/>
  <c r="S31" i="73"/>
  <c r="R31" i="73"/>
  <c r="Q31" i="73"/>
  <c r="P31" i="73"/>
  <c r="O31" i="73"/>
  <c r="N31" i="73"/>
  <c r="M31" i="73"/>
  <c r="L31" i="73"/>
  <c r="K31" i="73"/>
  <c r="J31" i="73"/>
  <c r="I31" i="73"/>
  <c r="H31" i="73"/>
  <c r="G31" i="73"/>
  <c r="F31" i="73"/>
  <c r="E31" i="73"/>
  <c r="D31" i="73"/>
  <c r="W30" i="73"/>
  <c r="V30" i="73"/>
  <c r="U30" i="73"/>
  <c r="T30" i="73"/>
  <c r="S30" i="73"/>
  <c r="R30" i="73"/>
  <c r="Q30" i="73"/>
  <c r="P30" i="73"/>
  <c r="O30" i="73"/>
  <c r="N30" i="73"/>
  <c r="M30" i="73"/>
  <c r="L30" i="73"/>
  <c r="K30" i="73"/>
  <c r="J30" i="73"/>
  <c r="I30" i="73"/>
  <c r="H30" i="73"/>
  <c r="G30" i="73"/>
  <c r="F30" i="73"/>
  <c r="E30" i="73"/>
  <c r="D30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9" i="73"/>
  <c r="W28" i="73"/>
  <c r="V28" i="73"/>
  <c r="U28" i="73"/>
  <c r="T28" i="73"/>
  <c r="S28" i="73"/>
  <c r="R28" i="73"/>
  <c r="Q28" i="73"/>
  <c r="P28" i="73"/>
  <c r="O28" i="73"/>
  <c r="N28" i="73"/>
  <c r="M28" i="73"/>
  <c r="L28" i="73"/>
  <c r="K28" i="73"/>
  <c r="J28" i="73"/>
  <c r="I28" i="73"/>
  <c r="H28" i="73"/>
  <c r="G28" i="73"/>
  <c r="F28" i="73"/>
  <c r="E28" i="73"/>
  <c r="D28" i="73"/>
  <c r="W27" i="73"/>
  <c r="V27" i="73"/>
  <c r="U27" i="73"/>
  <c r="T27" i="73"/>
  <c r="S27" i="73"/>
  <c r="R27" i="73"/>
  <c r="Q27" i="73"/>
  <c r="P27" i="73"/>
  <c r="O27" i="73"/>
  <c r="N27" i="73"/>
  <c r="M27" i="73"/>
  <c r="L27" i="73"/>
  <c r="K27" i="73"/>
  <c r="J27" i="73"/>
  <c r="I27" i="73"/>
  <c r="H27" i="73"/>
  <c r="G27" i="73"/>
  <c r="F27" i="73"/>
  <c r="E27" i="73"/>
  <c r="D27" i="73"/>
  <c r="W26" i="73"/>
  <c r="V26" i="73"/>
  <c r="U26" i="73"/>
  <c r="T26" i="73"/>
  <c r="S26" i="73"/>
  <c r="R26" i="73"/>
  <c r="Q26" i="73"/>
  <c r="P26" i="73"/>
  <c r="O26" i="73"/>
  <c r="N26" i="73"/>
  <c r="M26" i="73"/>
  <c r="L26" i="73"/>
  <c r="K26" i="73"/>
  <c r="J26" i="73"/>
  <c r="I26" i="73"/>
  <c r="H26" i="73"/>
  <c r="G26" i="73"/>
  <c r="F26" i="73"/>
  <c r="E26" i="73"/>
  <c r="D26" i="73"/>
  <c r="W21" i="73"/>
  <c r="V21" i="73"/>
  <c r="U21" i="73"/>
  <c r="T21" i="73"/>
  <c r="S21" i="73"/>
  <c r="R21" i="73"/>
  <c r="Q21" i="73"/>
  <c r="P21" i="73"/>
  <c r="O21" i="73"/>
  <c r="N21" i="73"/>
  <c r="M21" i="73"/>
  <c r="L21" i="73"/>
  <c r="K21" i="73"/>
  <c r="J21" i="73"/>
  <c r="I21" i="73"/>
  <c r="H21" i="73"/>
  <c r="G21" i="73"/>
  <c r="F21" i="73"/>
  <c r="E21" i="73"/>
  <c r="D21" i="73"/>
  <c r="W20" i="73"/>
  <c r="V20" i="73"/>
  <c r="U20" i="73"/>
  <c r="T20" i="73"/>
  <c r="S20" i="73"/>
  <c r="R20" i="73"/>
  <c r="Q20" i="73"/>
  <c r="P20" i="73"/>
  <c r="O20" i="73"/>
  <c r="N20" i="73"/>
  <c r="M20" i="73"/>
  <c r="L20" i="73"/>
  <c r="K20" i="73"/>
  <c r="J20" i="73"/>
  <c r="I20" i="73"/>
  <c r="H20" i="73"/>
  <c r="G20" i="73"/>
  <c r="F20" i="73"/>
  <c r="E20" i="73"/>
  <c r="D20" i="73"/>
  <c r="W19" i="73"/>
  <c r="V19" i="73"/>
  <c r="U19" i="73"/>
  <c r="T19" i="73"/>
  <c r="S19" i="73"/>
  <c r="R19" i="73"/>
  <c r="Q19" i="73"/>
  <c r="P19" i="73"/>
  <c r="O19" i="73"/>
  <c r="N19" i="73"/>
  <c r="M19" i="73"/>
  <c r="L19" i="73"/>
  <c r="K19" i="73"/>
  <c r="J19" i="73"/>
  <c r="I19" i="73"/>
  <c r="H19" i="73"/>
  <c r="G19" i="73"/>
  <c r="F19" i="73"/>
  <c r="E19" i="73"/>
  <c r="D19" i="73"/>
  <c r="W18" i="73"/>
  <c r="V18" i="73"/>
  <c r="U18" i="73"/>
  <c r="T18" i="73"/>
  <c r="S18" i="73"/>
  <c r="R18" i="73"/>
  <c r="Q18" i="73"/>
  <c r="P18" i="73"/>
  <c r="O18" i="73"/>
  <c r="N18" i="73"/>
  <c r="M18" i="73"/>
  <c r="L18" i="73"/>
  <c r="K18" i="73"/>
  <c r="J18" i="73"/>
  <c r="I18" i="73"/>
  <c r="H18" i="73"/>
  <c r="G18" i="73"/>
  <c r="F18" i="73"/>
  <c r="E18" i="73"/>
  <c r="D18" i="73"/>
  <c r="W17" i="73"/>
  <c r="V17" i="73"/>
  <c r="U17" i="73"/>
  <c r="T17" i="73"/>
  <c r="S17" i="73"/>
  <c r="R17" i="73"/>
  <c r="Q17" i="73"/>
  <c r="P17" i="73"/>
  <c r="O17" i="73"/>
  <c r="N17" i="73"/>
  <c r="M17" i="73"/>
  <c r="L17" i="73"/>
  <c r="K17" i="73"/>
  <c r="J17" i="73"/>
  <c r="I17" i="73"/>
  <c r="H17" i="73"/>
  <c r="G17" i="73"/>
  <c r="F17" i="73"/>
  <c r="E17" i="73"/>
  <c r="D17" i="73"/>
  <c r="W16" i="73"/>
  <c r="V16" i="73"/>
  <c r="U16" i="73"/>
  <c r="T16" i="73"/>
  <c r="S16" i="73"/>
  <c r="R16" i="73"/>
  <c r="Q16" i="73"/>
  <c r="P16" i="73"/>
  <c r="O16" i="73"/>
  <c r="N16" i="73"/>
  <c r="M16" i="73"/>
  <c r="L16" i="73"/>
  <c r="K16" i="73"/>
  <c r="J16" i="73"/>
  <c r="I16" i="73"/>
  <c r="H16" i="73"/>
  <c r="G16" i="73"/>
  <c r="F16" i="73"/>
  <c r="E16" i="73"/>
  <c r="D16" i="73"/>
  <c r="W15" i="73"/>
  <c r="V15" i="73"/>
  <c r="U15" i="73"/>
  <c r="T15" i="73"/>
  <c r="S15" i="73"/>
  <c r="R15" i="73"/>
  <c r="Q15" i="73"/>
  <c r="P15" i="73"/>
  <c r="O15" i="73"/>
  <c r="N15" i="73"/>
  <c r="M15" i="73"/>
  <c r="L15" i="73"/>
  <c r="K15" i="73"/>
  <c r="J15" i="73"/>
  <c r="I15" i="73"/>
  <c r="H15" i="73"/>
  <c r="G15" i="73"/>
  <c r="F15" i="73"/>
  <c r="E15" i="73"/>
  <c r="D15" i="73"/>
  <c r="W14" i="73"/>
  <c r="V14" i="73"/>
  <c r="U14" i="73"/>
  <c r="T14" i="73"/>
  <c r="S14" i="73"/>
  <c r="R14" i="73"/>
  <c r="Q14" i="73"/>
  <c r="P14" i="73"/>
  <c r="O14" i="73"/>
  <c r="N14" i="73"/>
  <c r="M14" i="73"/>
  <c r="L14" i="73"/>
  <c r="K14" i="73"/>
  <c r="J14" i="73"/>
  <c r="I14" i="73"/>
  <c r="H14" i="73"/>
  <c r="G14" i="73"/>
  <c r="F14" i="73"/>
  <c r="E14" i="73"/>
  <c r="D14" i="73"/>
  <c r="W13" i="73"/>
  <c r="V13" i="73"/>
  <c r="U13" i="73"/>
  <c r="T13" i="73"/>
  <c r="S13" i="73"/>
  <c r="R13" i="73"/>
  <c r="Q13" i="73"/>
  <c r="P13" i="73"/>
  <c r="O13" i="73"/>
  <c r="N13" i="73"/>
  <c r="M13" i="73"/>
  <c r="L13" i="73"/>
  <c r="K13" i="73"/>
  <c r="J13" i="73"/>
  <c r="I13" i="73"/>
  <c r="H13" i="73"/>
  <c r="G13" i="73"/>
  <c r="F13" i="73"/>
  <c r="E13" i="73"/>
  <c r="D13" i="73"/>
  <c r="W12" i="73"/>
  <c r="V12" i="73"/>
  <c r="U12" i="73"/>
  <c r="T12" i="73"/>
  <c r="S12" i="73"/>
  <c r="R12" i="73"/>
  <c r="Q12" i="73"/>
  <c r="P12" i="73"/>
  <c r="O12" i="73"/>
  <c r="N12" i="73"/>
  <c r="M12" i="73"/>
  <c r="L12" i="73"/>
  <c r="K12" i="73"/>
  <c r="J12" i="73"/>
  <c r="I12" i="73"/>
  <c r="H12" i="73"/>
  <c r="G12" i="73"/>
  <c r="F12" i="73"/>
  <c r="E12" i="73"/>
  <c r="D12" i="73"/>
  <c r="W11" i="73"/>
  <c r="V11" i="73"/>
  <c r="U11" i="73"/>
  <c r="T11" i="73"/>
  <c r="S11" i="73"/>
  <c r="R11" i="73"/>
  <c r="Q11" i="73"/>
  <c r="P11" i="73"/>
  <c r="O11" i="73"/>
  <c r="N11" i="73"/>
  <c r="M11" i="73"/>
  <c r="L11" i="73"/>
  <c r="K11" i="73"/>
  <c r="J11" i="73"/>
  <c r="I11" i="73"/>
  <c r="H11" i="73"/>
  <c r="G11" i="73"/>
  <c r="F11" i="73"/>
  <c r="E11" i="73"/>
  <c r="D11" i="73"/>
  <c r="W10" i="73"/>
  <c r="V10" i="73"/>
  <c r="U10" i="73"/>
  <c r="T10" i="73"/>
  <c r="S10" i="73"/>
  <c r="R10" i="73"/>
  <c r="Q10" i="73"/>
  <c r="P10" i="73"/>
  <c r="O10" i="73"/>
  <c r="N10" i="73"/>
  <c r="M10" i="73"/>
  <c r="L10" i="73"/>
  <c r="K10" i="73"/>
  <c r="J10" i="73"/>
  <c r="I10" i="73"/>
  <c r="H10" i="73"/>
  <c r="G10" i="73"/>
  <c r="F10" i="73"/>
  <c r="E10" i="73"/>
  <c r="D10" i="73"/>
  <c r="W9" i="73"/>
  <c r="V9" i="73"/>
  <c r="U9" i="73"/>
  <c r="T9" i="73"/>
  <c r="S9" i="73"/>
  <c r="R9" i="73"/>
  <c r="Q9" i="73"/>
  <c r="P9" i="73"/>
  <c r="O9" i="73"/>
  <c r="N9" i="73"/>
  <c r="M9" i="73"/>
  <c r="L9" i="73"/>
  <c r="K9" i="73"/>
  <c r="J9" i="73"/>
  <c r="I9" i="73"/>
  <c r="H9" i="73"/>
  <c r="G9" i="73"/>
  <c r="F9" i="73"/>
  <c r="E9" i="73"/>
  <c r="D9" i="73"/>
  <c r="W8" i="73"/>
  <c r="V8" i="73"/>
  <c r="U8" i="73"/>
  <c r="T8" i="73"/>
  <c r="S8" i="73"/>
  <c r="R8" i="73"/>
  <c r="Q8" i="73"/>
  <c r="P8" i="73"/>
  <c r="O8" i="73"/>
  <c r="N8" i="73"/>
  <c r="M8" i="73"/>
  <c r="L8" i="73"/>
  <c r="K8" i="73"/>
  <c r="J8" i="73"/>
  <c r="I8" i="73"/>
  <c r="H8" i="73"/>
  <c r="G8" i="73"/>
  <c r="F8" i="73"/>
  <c r="E8" i="73"/>
  <c r="D8" i="73"/>
  <c r="W7" i="73"/>
  <c r="V7" i="73"/>
  <c r="U7" i="73"/>
  <c r="T7" i="73"/>
  <c r="S7" i="73"/>
  <c r="R7" i="73"/>
  <c r="Q7" i="73"/>
  <c r="P7" i="73"/>
  <c r="O7" i="73"/>
  <c r="N7" i="73"/>
  <c r="M7" i="73"/>
  <c r="L7" i="73"/>
  <c r="K7" i="73"/>
  <c r="J7" i="73"/>
  <c r="I7" i="73"/>
  <c r="H7" i="73"/>
  <c r="G7" i="73"/>
  <c r="F7" i="73"/>
  <c r="E7" i="73"/>
  <c r="D7" i="73"/>
  <c r="W6" i="73"/>
  <c r="V6" i="73"/>
  <c r="U6" i="73"/>
  <c r="T6" i="73"/>
  <c r="S6" i="73"/>
  <c r="R6" i="73"/>
  <c r="Q6" i="73"/>
  <c r="P6" i="73"/>
  <c r="O6" i="73"/>
  <c r="N6" i="73"/>
  <c r="M6" i="73"/>
  <c r="L6" i="73"/>
  <c r="K6" i="73"/>
  <c r="J6" i="73"/>
  <c r="I6" i="73"/>
  <c r="H6" i="73"/>
  <c r="G6" i="73"/>
  <c r="F6" i="73"/>
  <c r="E6" i="73"/>
  <c r="D6" i="73"/>
  <c r="W41" i="72"/>
  <c r="V41" i="72"/>
  <c r="U41" i="72"/>
  <c r="T41" i="72"/>
  <c r="S41" i="72"/>
  <c r="R41" i="72"/>
  <c r="Q41" i="72"/>
  <c r="P41" i="72"/>
  <c r="O41" i="72"/>
  <c r="N41" i="72"/>
  <c r="M41" i="72"/>
  <c r="L41" i="72"/>
  <c r="K41" i="72"/>
  <c r="J41" i="72"/>
  <c r="I41" i="72"/>
  <c r="H41" i="72"/>
  <c r="G41" i="72"/>
  <c r="F41" i="72"/>
  <c r="E41" i="72"/>
  <c r="D41" i="72"/>
  <c r="W40" i="72"/>
  <c r="V40" i="72"/>
  <c r="U40" i="72"/>
  <c r="T40" i="72"/>
  <c r="S40" i="72"/>
  <c r="R40" i="72"/>
  <c r="Q40" i="72"/>
  <c r="P40" i="72"/>
  <c r="O40" i="72"/>
  <c r="N40" i="72"/>
  <c r="M40" i="72"/>
  <c r="L40" i="72"/>
  <c r="K40" i="72"/>
  <c r="J40" i="72"/>
  <c r="I40" i="72"/>
  <c r="H40" i="72"/>
  <c r="G40" i="72"/>
  <c r="F40" i="72"/>
  <c r="E40" i="72"/>
  <c r="D40" i="72"/>
  <c r="W39" i="72"/>
  <c r="V39" i="72"/>
  <c r="U39" i="72"/>
  <c r="T39" i="72"/>
  <c r="S39" i="72"/>
  <c r="R39" i="72"/>
  <c r="Q39" i="72"/>
  <c r="P39" i="72"/>
  <c r="O39" i="72"/>
  <c r="N39" i="72"/>
  <c r="M39" i="72"/>
  <c r="L39" i="72"/>
  <c r="K39" i="72"/>
  <c r="J39" i="72"/>
  <c r="I39" i="72"/>
  <c r="H39" i="72"/>
  <c r="G39" i="72"/>
  <c r="F39" i="72"/>
  <c r="E39" i="72"/>
  <c r="D39" i="72"/>
  <c r="W38" i="72"/>
  <c r="V38" i="72"/>
  <c r="U38" i="72"/>
  <c r="T38" i="72"/>
  <c r="S38" i="72"/>
  <c r="R38" i="72"/>
  <c r="Q38" i="72"/>
  <c r="P38" i="72"/>
  <c r="O38" i="72"/>
  <c r="N38" i="72"/>
  <c r="M38" i="72"/>
  <c r="L38" i="72"/>
  <c r="K38" i="72"/>
  <c r="J38" i="72"/>
  <c r="I38" i="72"/>
  <c r="H38" i="72"/>
  <c r="G38" i="72"/>
  <c r="F38" i="72"/>
  <c r="E38" i="72"/>
  <c r="D38" i="72"/>
  <c r="W37" i="72"/>
  <c r="V37" i="72"/>
  <c r="U37" i="72"/>
  <c r="T37" i="72"/>
  <c r="S37" i="72"/>
  <c r="R37" i="72"/>
  <c r="Q37" i="72"/>
  <c r="P37" i="72"/>
  <c r="O37" i="72"/>
  <c r="N37" i="72"/>
  <c r="M37" i="72"/>
  <c r="L37" i="72"/>
  <c r="K37" i="72"/>
  <c r="J37" i="72"/>
  <c r="I37" i="72"/>
  <c r="H37" i="72"/>
  <c r="G37" i="72"/>
  <c r="F37" i="72"/>
  <c r="E37" i="72"/>
  <c r="D37" i="72"/>
  <c r="W36" i="72"/>
  <c r="V36" i="72"/>
  <c r="U36" i="72"/>
  <c r="T36" i="72"/>
  <c r="S36" i="72"/>
  <c r="R36" i="72"/>
  <c r="Q36" i="72"/>
  <c r="P36" i="72"/>
  <c r="O36" i="72"/>
  <c r="N36" i="72"/>
  <c r="M36" i="72"/>
  <c r="L36" i="72"/>
  <c r="K36" i="72"/>
  <c r="J36" i="72"/>
  <c r="I36" i="72"/>
  <c r="H36" i="72"/>
  <c r="G36" i="72"/>
  <c r="F36" i="72"/>
  <c r="E36" i="72"/>
  <c r="D36" i="72"/>
  <c r="W35" i="72"/>
  <c r="V35" i="72"/>
  <c r="U35" i="72"/>
  <c r="T35" i="72"/>
  <c r="S35" i="72"/>
  <c r="R35" i="72"/>
  <c r="Q35" i="72"/>
  <c r="P35" i="72"/>
  <c r="O35" i="72"/>
  <c r="N35" i="72"/>
  <c r="M35" i="72"/>
  <c r="L35" i="72"/>
  <c r="K35" i="72"/>
  <c r="J35" i="72"/>
  <c r="I35" i="72"/>
  <c r="H35" i="72"/>
  <c r="G35" i="72"/>
  <c r="F35" i="72"/>
  <c r="E35" i="72"/>
  <c r="D35" i="72"/>
  <c r="W34" i="72"/>
  <c r="V34" i="72"/>
  <c r="U34" i="72"/>
  <c r="T34" i="72"/>
  <c r="S34" i="72"/>
  <c r="R34" i="72"/>
  <c r="Q34" i="72"/>
  <c r="P34" i="72"/>
  <c r="O34" i="72"/>
  <c r="N34" i="72"/>
  <c r="M34" i="72"/>
  <c r="L34" i="72"/>
  <c r="K34" i="72"/>
  <c r="J34" i="72"/>
  <c r="I34" i="72"/>
  <c r="H34" i="72"/>
  <c r="G34" i="72"/>
  <c r="F34" i="72"/>
  <c r="E34" i="72"/>
  <c r="D34" i="72"/>
  <c r="W33" i="72"/>
  <c r="V33" i="72"/>
  <c r="U33" i="72"/>
  <c r="T33" i="72"/>
  <c r="S33" i="72"/>
  <c r="R33" i="72"/>
  <c r="Q33" i="72"/>
  <c r="P33" i="72"/>
  <c r="O33" i="72"/>
  <c r="N33" i="72"/>
  <c r="M33" i="72"/>
  <c r="L33" i="72"/>
  <c r="K33" i="72"/>
  <c r="J33" i="72"/>
  <c r="I33" i="72"/>
  <c r="H33" i="72"/>
  <c r="G33" i="72"/>
  <c r="F33" i="72"/>
  <c r="E33" i="72"/>
  <c r="D33" i="72"/>
  <c r="W32" i="72"/>
  <c r="V32" i="72"/>
  <c r="U32" i="72"/>
  <c r="T32" i="72"/>
  <c r="S32" i="72"/>
  <c r="R32" i="72"/>
  <c r="Q32" i="72"/>
  <c r="P32" i="72"/>
  <c r="O32" i="72"/>
  <c r="N32" i="72"/>
  <c r="M32" i="72"/>
  <c r="L32" i="72"/>
  <c r="K32" i="72"/>
  <c r="J32" i="72"/>
  <c r="I32" i="72"/>
  <c r="H32" i="72"/>
  <c r="G32" i="72"/>
  <c r="F32" i="72"/>
  <c r="E32" i="72"/>
  <c r="D32" i="72"/>
  <c r="W31" i="72"/>
  <c r="V31" i="72"/>
  <c r="U31" i="72"/>
  <c r="T31" i="72"/>
  <c r="S31" i="72"/>
  <c r="R31" i="72"/>
  <c r="Q31" i="72"/>
  <c r="P31" i="72"/>
  <c r="O31" i="72"/>
  <c r="N31" i="72"/>
  <c r="M31" i="72"/>
  <c r="L31" i="72"/>
  <c r="K31" i="72"/>
  <c r="J31" i="72"/>
  <c r="I31" i="72"/>
  <c r="H31" i="72"/>
  <c r="G31" i="72"/>
  <c r="F31" i="72"/>
  <c r="E31" i="72"/>
  <c r="D31" i="72"/>
  <c r="W30" i="72"/>
  <c r="V30" i="72"/>
  <c r="U30" i="72"/>
  <c r="T30" i="72"/>
  <c r="S30" i="72"/>
  <c r="R30" i="72"/>
  <c r="Q30" i="72"/>
  <c r="P30" i="72"/>
  <c r="O30" i="72"/>
  <c r="N30" i="72"/>
  <c r="M30" i="72"/>
  <c r="L30" i="72"/>
  <c r="K30" i="72"/>
  <c r="J30" i="72"/>
  <c r="I30" i="72"/>
  <c r="H30" i="72"/>
  <c r="G30" i="72"/>
  <c r="F30" i="72"/>
  <c r="E30" i="72"/>
  <c r="D30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9" i="72"/>
  <c r="W28" i="72"/>
  <c r="V28" i="72"/>
  <c r="U28" i="72"/>
  <c r="T28" i="72"/>
  <c r="S28" i="72"/>
  <c r="R28" i="72"/>
  <c r="Q28" i="72"/>
  <c r="P28" i="72"/>
  <c r="O28" i="72"/>
  <c r="N28" i="72"/>
  <c r="M28" i="72"/>
  <c r="L28" i="72"/>
  <c r="K28" i="72"/>
  <c r="J28" i="72"/>
  <c r="I28" i="72"/>
  <c r="H28" i="72"/>
  <c r="G28" i="72"/>
  <c r="F28" i="72"/>
  <c r="E28" i="72"/>
  <c r="D28" i="72"/>
  <c r="W27" i="72"/>
  <c r="V27" i="72"/>
  <c r="U27" i="72"/>
  <c r="T27" i="72"/>
  <c r="S27" i="72"/>
  <c r="R27" i="72"/>
  <c r="Q27" i="72"/>
  <c r="P27" i="72"/>
  <c r="O27" i="72"/>
  <c r="N27" i="72"/>
  <c r="M27" i="72"/>
  <c r="L27" i="72"/>
  <c r="K27" i="72"/>
  <c r="J27" i="72"/>
  <c r="I27" i="72"/>
  <c r="H27" i="72"/>
  <c r="G27" i="72"/>
  <c r="F27" i="72"/>
  <c r="E27" i="72"/>
  <c r="D27" i="72"/>
  <c r="W26" i="72"/>
  <c r="V26" i="72"/>
  <c r="U26" i="72"/>
  <c r="T26" i="72"/>
  <c r="S26" i="72"/>
  <c r="R26" i="72"/>
  <c r="Q26" i="72"/>
  <c r="P26" i="72"/>
  <c r="O26" i="72"/>
  <c r="N26" i="72"/>
  <c r="M26" i="72"/>
  <c r="L26" i="72"/>
  <c r="K26" i="72"/>
  <c r="J26" i="72"/>
  <c r="I26" i="72"/>
  <c r="H26" i="72"/>
  <c r="G26" i="72"/>
  <c r="F26" i="72"/>
  <c r="E26" i="72"/>
  <c r="D26" i="72"/>
  <c r="W21" i="72"/>
  <c r="V21" i="72"/>
  <c r="U21" i="72"/>
  <c r="T21" i="72"/>
  <c r="S21" i="72"/>
  <c r="R21" i="72"/>
  <c r="Q21" i="72"/>
  <c r="P21" i="72"/>
  <c r="O21" i="72"/>
  <c r="N21" i="72"/>
  <c r="M21" i="72"/>
  <c r="L21" i="72"/>
  <c r="K21" i="72"/>
  <c r="J21" i="72"/>
  <c r="I21" i="72"/>
  <c r="H21" i="72"/>
  <c r="G21" i="72"/>
  <c r="F21" i="72"/>
  <c r="E21" i="72"/>
  <c r="D21" i="72"/>
  <c r="W20" i="72"/>
  <c r="V20" i="72"/>
  <c r="U20" i="72"/>
  <c r="T20" i="72"/>
  <c r="S20" i="72"/>
  <c r="R20" i="72"/>
  <c r="Q20" i="72"/>
  <c r="P20" i="72"/>
  <c r="O20" i="72"/>
  <c r="N20" i="72"/>
  <c r="M20" i="72"/>
  <c r="L20" i="72"/>
  <c r="K20" i="72"/>
  <c r="J20" i="72"/>
  <c r="I20" i="72"/>
  <c r="H20" i="72"/>
  <c r="G20" i="72"/>
  <c r="F20" i="72"/>
  <c r="E20" i="72"/>
  <c r="D20" i="72"/>
  <c r="W19" i="72"/>
  <c r="V19" i="72"/>
  <c r="U19" i="72"/>
  <c r="T19" i="72"/>
  <c r="S19" i="72"/>
  <c r="R19" i="72"/>
  <c r="Q19" i="72"/>
  <c r="P19" i="72"/>
  <c r="O19" i="72"/>
  <c r="N19" i="72"/>
  <c r="M19" i="72"/>
  <c r="L19" i="72"/>
  <c r="K19" i="72"/>
  <c r="J19" i="72"/>
  <c r="I19" i="72"/>
  <c r="H19" i="72"/>
  <c r="G19" i="72"/>
  <c r="F19" i="72"/>
  <c r="E19" i="72"/>
  <c r="D19" i="72"/>
  <c r="W18" i="72"/>
  <c r="V18" i="72"/>
  <c r="U18" i="72"/>
  <c r="T18" i="72"/>
  <c r="S18" i="72"/>
  <c r="R18" i="72"/>
  <c r="Q18" i="72"/>
  <c r="P18" i="72"/>
  <c r="O18" i="72"/>
  <c r="N18" i="72"/>
  <c r="M18" i="72"/>
  <c r="L18" i="72"/>
  <c r="K18" i="72"/>
  <c r="J18" i="72"/>
  <c r="I18" i="72"/>
  <c r="H18" i="72"/>
  <c r="G18" i="72"/>
  <c r="F18" i="72"/>
  <c r="E18" i="72"/>
  <c r="D18" i="72"/>
  <c r="W17" i="72"/>
  <c r="V17" i="72"/>
  <c r="U17" i="72"/>
  <c r="T17" i="72"/>
  <c r="S17" i="72"/>
  <c r="R17" i="72"/>
  <c r="Q17" i="72"/>
  <c r="P17" i="72"/>
  <c r="O17" i="72"/>
  <c r="N17" i="72"/>
  <c r="M17" i="72"/>
  <c r="L17" i="72"/>
  <c r="K17" i="72"/>
  <c r="J17" i="72"/>
  <c r="I17" i="72"/>
  <c r="H17" i="72"/>
  <c r="G17" i="72"/>
  <c r="F17" i="72"/>
  <c r="E17" i="72"/>
  <c r="D17" i="72"/>
  <c r="W16" i="72"/>
  <c r="V16" i="72"/>
  <c r="U16" i="72"/>
  <c r="T16" i="72"/>
  <c r="S16" i="72"/>
  <c r="R16" i="72"/>
  <c r="Q16" i="72"/>
  <c r="P16" i="72"/>
  <c r="O16" i="72"/>
  <c r="N16" i="72"/>
  <c r="M16" i="72"/>
  <c r="L16" i="72"/>
  <c r="K16" i="72"/>
  <c r="J16" i="72"/>
  <c r="I16" i="72"/>
  <c r="H16" i="72"/>
  <c r="G16" i="72"/>
  <c r="F16" i="72"/>
  <c r="E16" i="72"/>
  <c r="D16" i="72"/>
  <c r="W15" i="72"/>
  <c r="V15" i="72"/>
  <c r="U15" i="72"/>
  <c r="T15" i="72"/>
  <c r="S15" i="72"/>
  <c r="R15" i="72"/>
  <c r="Q15" i="72"/>
  <c r="P15" i="72"/>
  <c r="O15" i="72"/>
  <c r="N15" i="72"/>
  <c r="M15" i="72"/>
  <c r="L15" i="72"/>
  <c r="K15" i="72"/>
  <c r="J15" i="72"/>
  <c r="I15" i="72"/>
  <c r="H15" i="72"/>
  <c r="G15" i="72"/>
  <c r="F15" i="72"/>
  <c r="E15" i="72"/>
  <c r="D15" i="72"/>
  <c r="W14" i="72"/>
  <c r="V14" i="72"/>
  <c r="U14" i="72"/>
  <c r="T14" i="72"/>
  <c r="S14" i="72"/>
  <c r="R14" i="72"/>
  <c r="Q14" i="72"/>
  <c r="P14" i="72"/>
  <c r="O14" i="72"/>
  <c r="N14" i="72"/>
  <c r="M14" i="72"/>
  <c r="L14" i="72"/>
  <c r="K14" i="72"/>
  <c r="J14" i="72"/>
  <c r="I14" i="72"/>
  <c r="H14" i="72"/>
  <c r="G14" i="72"/>
  <c r="F14" i="72"/>
  <c r="E14" i="72"/>
  <c r="D14" i="72"/>
  <c r="W13" i="72"/>
  <c r="V13" i="72"/>
  <c r="U13" i="72"/>
  <c r="T13" i="72"/>
  <c r="S13" i="72"/>
  <c r="R13" i="72"/>
  <c r="Q13" i="72"/>
  <c r="P13" i="72"/>
  <c r="O13" i="72"/>
  <c r="N13" i="72"/>
  <c r="M13" i="72"/>
  <c r="L13" i="72"/>
  <c r="K13" i="72"/>
  <c r="J13" i="72"/>
  <c r="I13" i="72"/>
  <c r="H13" i="72"/>
  <c r="G13" i="72"/>
  <c r="F13" i="72"/>
  <c r="E13" i="72"/>
  <c r="D13" i="72"/>
  <c r="W12" i="72"/>
  <c r="V12" i="72"/>
  <c r="U12" i="72"/>
  <c r="T12" i="72"/>
  <c r="S12" i="72"/>
  <c r="R12" i="72"/>
  <c r="Q12" i="72"/>
  <c r="P12" i="72"/>
  <c r="O12" i="72"/>
  <c r="N12" i="72"/>
  <c r="M12" i="72"/>
  <c r="L12" i="72"/>
  <c r="K12" i="72"/>
  <c r="J12" i="72"/>
  <c r="I12" i="72"/>
  <c r="H12" i="72"/>
  <c r="G12" i="72"/>
  <c r="F12" i="72"/>
  <c r="E12" i="72"/>
  <c r="D12" i="72"/>
  <c r="W11" i="72"/>
  <c r="V11" i="72"/>
  <c r="U11" i="72"/>
  <c r="T11" i="72"/>
  <c r="S11" i="72"/>
  <c r="R11" i="72"/>
  <c r="Q11" i="72"/>
  <c r="P11" i="72"/>
  <c r="O11" i="72"/>
  <c r="N11" i="72"/>
  <c r="M11" i="72"/>
  <c r="L11" i="72"/>
  <c r="K11" i="72"/>
  <c r="J11" i="72"/>
  <c r="I11" i="72"/>
  <c r="H11" i="72"/>
  <c r="G11" i="72"/>
  <c r="F11" i="72"/>
  <c r="E11" i="72"/>
  <c r="D11" i="72"/>
  <c r="W10" i="72"/>
  <c r="V10" i="72"/>
  <c r="U10" i="72"/>
  <c r="T10" i="72"/>
  <c r="S10" i="72"/>
  <c r="R10" i="72"/>
  <c r="Q10" i="72"/>
  <c r="P10" i="72"/>
  <c r="O10" i="72"/>
  <c r="N10" i="72"/>
  <c r="M10" i="72"/>
  <c r="L10" i="72"/>
  <c r="K10" i="72"/>
  <c r="J10" i="72"/>
  <c r="I10" i="72"/>
  <c r="H10" i="72"/>
  <c r="G10" i="72"/>
  <c r="F10" i="72"/>
  <c r="E10" i="72"/>
  <c r="D10" i="72"/>
  <c r="W9" i="72"/>
  <c r="V9" i="72"/>
  <c r="U9" i="72"/>
  <c r="T9" i="72"/>
  <c r="S9" i="72"/>
  <c r="R9" i="72"/>
  <c r="Q9" i="72"/>
  <c r="P9" i="72"/>
  <c r="O9" i="72"/>
  <c r="N9" i="72"/>
  <c r="M9" i="72"/>
  <c r="L9" i="72"/>
  <c r="K9" i="72"/>
  <c r="J9" i="72"/>
  <c r="I9" i="72"/>
  <c r="H9" i="72"/>
  <c r="G9" i="72"/>
  <c r="F9" i="72"/>
  <c r="E9" i="72"/>
  <c r="D9" i="72"/>
  <c r="W8" i="72"/>
  <c r="V8" i="72"/>
  <c r="U8" i="72"/>
  <c r="T8" i="72"/>
  <c r="S8" i="72"/>
  <c r="R8" i="72"/>
  <c r="Q8" i="72"/>
  <c r="P8" i="72"/>
  <c r="O8" i="72"/>
  <c r="N8" i="72"/>
  <c r="M8" i="72"/>
  <c r="L8" i="72"/>
  <c r="K8" i="72"/>
  <c r="J8" i="72"/>
  <c r="I8" i="72"/>
  <c r="H8" i="72"/>
  <c r="G8" i="72"/>
  <c r="F8" i="72"/>
  <c r="E8" i="72"/>
  <c r="D8" i="72"/>
  <c r="W7" i="72"/>
  <c r="V7" i="72"/>
  <c r="U7" i="72"/>
  <c r="T7" i="72"/>
  <c r="S7" i="72"/>
  <c r="R7" i="72"/>
  <c r="Q7" i="72"/>
  <c r="P7" i="72"/>
  <c r="O7" i="72"/>
  <c r="N7" i="72"/>
  <c r="M7" i="72"/>
  <c r="L7" i="72"/>
  <c r="K7" i="72"/>
  <c r="J7" i="72"/>
  <c r="I7" i="72"/>
  <c r="H7" i="72"/>
  <c r="G7" i="72"/>
  <c r="F7" i="72"/>
  <c r="E7" i="72"/>
  <c r="D7" i="72"/>
  <c r="W6" i="72"/>
  <c r="V6" i="72"/>
  <c r="U6" i="72"/>
  <c r="T6" i="72"/>
  <c r="S6" i="72"/>
  <c r="R6" i="72"/>
  <c r="Q6" i="72"/>
  <c r="P6" i="72"/>
  <c r="O6" i="72"/>
  <c r="N6" i="72"/>
  <c r="M6" i="72"/>
  <c r="L6" i="72"/>
  <c r="K6" i="72"/>
  <c r="J6" i="72"/>
  <c r="I6" i="72"/>
  <c r="H6" i="72"/>
  <c r="G6" i="72"/>
  <c r="F6" i="72"/>
  <c r="E6" i="72"/>
  <c r="D6" i="72"/>
  <c r="W47" i="73" l="1"/>
  <c r="V47" i="73"/>
  <c r="U47" i="73"/>
  <c r="T47" i="73"/>
  <c r="S47" i="73"/>
  <c r="R47" i="73"/>
  <c r="Q47" i="73"/>
  <c r="P47" i="73"/>
  <c r="O47" i="73"/>
  <c r="N47" i="73"/>
  <c r="M47" i="73"/>
  <c r="L47" i="73"/>
  <c r="K47" i="73"/>
  <c r="J47" i="73"/>
  <c r="I47" i="73"/>
  <c r="H47" i="73"/>
  <c r="G47" i="73"/>
  <c r="F47" i="73"/>
  <c r="E47" i="73"/>
  <c r="D47" i="73"/>
  <c r="W46" i="73"/>
  <c r="V46" i="73"/>
  <c r="U46" i="73"/>
  <c r="U48" i="73" s="1"/>
  <c r="T46" i="73"/>
  <c r="S46" i="73"/>
  <c r="R46" i="73"/>
  <c r="Q46" i="73"/>
  <c r="P46" i="73"/>
  <c r="O46" i="73"/>
  <c r="N46" i="73"/>
  <c r="M46" i="73"/>
  <c r="L46" i="73"/>
  <c r="K46" i="73"/>
  <c r="J46" i="73"/>
  <c r="I46" i="73"/>
  <c r="I48" i="73" s="1"/>
  <c r="H46" i="73"/>
  <c r="G46" i="73"/>
  <c r="F46" i="73"/>
  <c r="E46" i="73"/>
  <c r="D46" i="73"/>
  <c r="X40" i="73"/>
  <c r="X39" i="73"/>
  <c r="X38" i="73"/>
  <c r="X37" i="73"/>
  <c r="X35" i="73"/>
  <c r="X34" i="73"/>
  <c r="X33" i="73"/>
  <c r="X30" i="73"/>
  <c r="X29" i="73"/>
  <c r="X28" i="73"/>
  <c r="X27" i="73"/>
  <c r="X21" i="73"/>
  <c r="X20" i="73"/>
  <c r="X19" i="73"/>
  <c r="X18" i="73"/>
  <c r="X17" i="73"/>
  <c r="X16" i="73"/>
  <c r="X14" i="73"/>
  <c r="X13" i="73"/>
  <c r="X12" i="73"/>
  <c r="X11" i="73"/>
  <c r="X9" i="73"/>
  <c r="P22" i="73"/>
  <c r="D22" i="73"/>
  <c r="W22" i="73"/>
  <c r="V22" i="73"/>
  <c r="Q22" i="73"/>
  <c r="K22" i="73"/>
  <c r="E22" i="73"/>
  <c r="X7" i="73"/>
  <c r="U22" i="73"/>
  <c r="T22" i="73"/>
  <c r="R22" i="73"/>
  <c r="N22" i="73"/>
  <c r="M22" i="73"/>
  <c r="L22" i="73"/>
  <c r="J22" i="73"/>
  <c r="J43" i="73" s="1"/>
  <c r="I22" i="73"/>
  <c r="H22" i="73"/>
  <c r="F22" i="73"/>
  <c r="N48" i="73"/>
  <c r="W48" i="73"/>
  <c r="S48" i="73"/>
  <c r="L48" i="73"/>
  <c r="K48" i="73"/>
  <c r="G48" i="73"/>
  <c r="X47" i="73"/>
  <c r="V48" i="73"/>
  <c r="T48" i="73"/>
  <c r="R48" i="73"/>
  <c r="Q48" i="73"/>
  <c r="P48" i="73"/>
  <c r="O48" i="73"/>
  <c r="M48" i="73"/>
  <c r="J48" i="73"/>
  <c r="H48" i="73"/>
  <c r="F48" i="73"/>
  <c r="E48" i="73"/>
  <c r="X41" i="73"/>
  <c r="X36" i="73"/>
  <c r="X32" i="73"/>
  <c r="X31" i="73"/>
  <c r="W42" i="73"/>
  <c r="V42" i="73"/>
  <c r="U42" i="73"/>
  <c r="T42" i="73"/>
  <c r="S42" i="73"/>
  <c r="R42" i="73"/>
  <c r="Q42" i="73"/>
  <c r="P42" i="73"/>
  <c r="O42" i="73"/>
  <c r="N42" i="73"/>
  <c r="L42" i="73"/>
  <c r="K42" i="73"/>
  <c r="J42" i="73"/>
  <c r="I42" i="73"/>
  <c r="H42" i="73"/>
  <c r="G42" i="73"/>
  <c r="F42" i="73"/>
  <c r="E42" i="73"/>
  <c r="X26" i="73"/>
  <c r="X15" i="73"/>
  <c r="X10" i="73"/>
  <c r="S22" i="73"/>
  <c r="O22" i="73"/>
  <c r="O43" i="73" s="1"/>
  <c r="G22" i="73"/>
  <c r="W43" i="73" l="1"/>
  <c r="R43" i="73"/>
  <c r="K43" i="73"/>
  <c r="F43" i="73"/>
  <c r="V43" i="73"/>
  <c r="L43" i="73"/>
  <c r="I43" i="73"/>
  <c r="U43" i="73"/>
  <c r="M42" i="73"/>
  <c r="M43" i="73" s="1"/>
  <c r="X8" i="73"/>
  <c r="X22" i="73" s="1"/>
  <c r="X46" i="73"/>
  <c r="X48" i="73" s="1"/>
  <c r="N43" i="73"/>
  <c r="P43" i="73"/>
  <c r="E43" i="73"/>
  <c r="Q43" i="73"/>
  <c r="G43" i="73"/>
  <c r="S43" i="73"/>
  <c r="H43" i="73"/>
  <c r="T43" i="73"/>
  <c r="X42" i="73"/>
  <c r="X6" i="73"/>
  <c r="D42" i="73"/>
  <c r="D43" i="73" s="1"/>
  <c r="D48" i="73"/>
  <c r="X43" i="73" l="1"/>
  <c r="W47" i="72" l="1"/>
  <c r="V47" i="72"/>
  <c r="U47" i="72"/>
  <c r="T47" i="72"/>
  <c r="S47" i="72"/>
  <c r="R47" i="72"/>
  <c r="Q47" i="72"/>
  <c r="P47" i="72"/>
  <c r="O47" i="72"/>
  <c r="N47" i="72"/>
  <c r="M47" i="72"/>
  <c r="M48" i="72" s="1"/>
  <c r="L47" i="72"/>
  <c r="K47" i="72"/>
  <c r="J47" i="72"/>
  <c r="I47" i="72"/>
  <c r="H47" i="72"/>
  <c r="G47" i="72"/>
  <c r="F47" i="72"/>
  <c r="E47" i="72"/>
  <c r="D47" i="72"/>
  <c r="W46" i="72"/>
  <c r="V46" i="72"/>
  <c r="U46" i="72"/>
  <c r="U48" i="72" s="1"/>
  <c r="T46" i="72"/>
  <c r="S46" i="72"/>
  <c r="R46" i="72"/>
  <c r="Q46" i="72"/>
  <c r="P46" i="72"/>
  <c r="O46" i="72"/>
  <c r="N46" i="72"/>
  <c r="M46" i="72"/>
  <c r="L46" i="72"/>
  <c r="K46" i="72"/>
  <c r="J46" i="72"/>
  <c r="I46" i="72"/>
  <c r="I48" i="72" s="1"/>
  <c r="H46" i="72"/>
  <c r="G46" i="72"/>
  <c r="F46" i="72"/>
  <c r="E46" i="72"/>
  <c r="D46" i="72"/>
  <c r="X40" i="72"/>
  <c r="X39" i="72"/>
  <c r="X38" i="72"/>
  <c r="X37" i="72"/>
  <c r="X35" i="72"/>
  <c r="X34" i="72"/>
  <c r="X33" i="72"/>
  <c r="X32" i="72"/>
  <c r="X31" i="72"/>
  <c r="X30" i="72"/>
  <c r="X29" i="72"/>
  <c r="X28" i="72"/>
  <c r="X27" i="72"/>
  <c r="Q42" i="72"/>
  <c r="X26" i="72"/>
  <c r="X21" i="72"/>
  <c r="X20" i="72"/>
  <c r="X19" i="72"/>
  <c r="X18" i="72"/>
  <c r="X17" i="72"/>
  <c r="X16" i="72"/>
  <c r="X14" i="72"/>
  <c r="X13" i="72"/>
  <c r="X12" i="72"/>
  <c r="X11" i="72"/>
  <c r="X10" i="72"/>
  <c r="X9" i="72"/>
  <c r="U22" i="72"/>
  <c r="I22" i="72"/>
  <c r="W22" i="72"/>
  <c r="Q22" i="72"/>
  <c r="X7" i="72"/>
  <c r="S22" i="72"/>
  <c r="R22" i="72"/>
  <c r="M22" i="72"/>
  <c r="G22" i="72"/>
  <c r="F22" i="72"/>
  <c r="E22" i="72"/>
  <c r="D22" i="72"/>
  <c r="O48" i="72"/>
  <c r="N48" i="72"/>
  <c r="X47" i="72"/>
  <c r="W48" i="72"/>
  <c r="V48" i="72"/>
  <c r="T48" i="72"/>
  <c r="S48" i="72"/>
  <c r="R48" i="72"/>
  <c r="Q48" i="72"/>
  <c r="P48" i="72"/>
  <c r="L48" i="72"/>
  <c r="K48" i="72"/>
  <c r="J48" i="72"/>
  <c r="H48" i="72"/>
  <c r="G48" i="72"/>
  <c r="F48" i="72"/>
  <c r="E48" i="72"/>
  <c r="X46" i="72"/>
  <c r="X41" i="72"/>
  <c r="X36" i="72"/>
  <c r="W42" i="72"/>
  <c r="V42" i="72"/>
  <c r="U42" i="72"/>
  <c r="T42" i="72"/>
  <c r="S42" i="72"/>
  <c r="R42" i="72"/>
  <c r="P42" i="72"/>
  <c r="O42" i="72"/>
  <c r="N42" i="72"/>
  <c r="L42" i="72"/>
  <c r="K42" i="72"/>
  <c r="J42" i="72"/>
  <c r="I42" i="72"/>
  <c r="H42" i="72"/>
  <c r="G42" i="72"/>
  <c r="F42" i="72"/>
  <c r="X15" i="72"/>
  <c r="V22" i="72"/>
  <c r="V43" i="72" s="1"/>
  <c r="T22" i="72"/>
  <c r="T43" i="72" s="1"/>
  <c r="P22" i="72"/>
  <c r="O22" i="72"/>
  <c r="N22" i="72"/>
  <c r="L22" i="72"/>
  <c r="J22" i="72"/>
  <c r="J43" i="72" s="1"/>
  <c r="H22" i="72"/>
  <c r="H43" i="72" s="1"/>
  <c r="Q43" i="72" l="1"/>
  <c r="W43" i="72"/>
  <c r="I43" i="72"/>
  <c r="X8" i="72"/>
  <c r="X22" i="72" s="1"/>
  <c r="X43" i="72" s="1"/>
  <c r="X6" i="72"/>
  <c r="M42" i="72"/>
  <c r="M43" i="72" s="1"/>
  <c r="P43" i="72"/>
  <c r="E42" i="72"/>
  <c r="E43" i="72" s="1"/>
  <c r="O43" i="72"/>
  <c r="N43" i="72"/>
  <c r="D43" i="72"/>
  <c r="F43" i="72"/>
  <c r="R43" i="72"/>
  <c r="G43" i="72"/>
  <c r="S43" i="72"/>
  <c r="X42" i="72"/>
  <c r="X48" i="72"/>
  <c r="U43" i="72"/>
  <c r="L43" i="72"/>
  <c r="D42" i="72"/>
  <c r="D48" i="72"/>
  <c r="K22" i="72"/>
  <c r="K43" i="72" s="1"/>
  <c r="X26" i="6" l="1"/>
  <c r="E42" i="6"/>
  <c r="F42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T42" i="6"/>
  <c r="U42" i="6"/>
  <c r="V42" i="6"/>
  <c r="W42" i="6"/>
  <c r="D42" i="6"/>
  <c r="E22" i="6"/>
  <c r="F22" i="6"/>
  <c r="G22" i="6"/>
  <c r="H22" i="6"/>
  <c r="I22" i="6"/>
  <c r="J22" i="6"/>
  <c r="K22" i="6"/>
  <c r="L22" i="6"/>
  <c r="M22" i="6"/>
  <c r="N22" i="6"/>
  <c r="O22" i="6"/>
  <c r="P22" i="6"/>
  <c r="Q22" i="6"/>
  <c r="R22" i="6"/>
  <c r="S22" i="6"/>
  <c r="T22" i="6"/>
  <c r="U22" i="6"/>
  <c r="V22" i="6"/>
  <c r="W22" i="6"/>
  <c r="D22" i="6"/>
  <c r="E27" i="6"/>
  <c r="F27" i="6"/>
  <c r="G27" i="6"/>
  <c r="H27" i="6"/>
  <c r="I27" i="6"/>
  <c r="J27" i="6"/>
  <c r="K27" i="6"/>
  <c r="L27" i="6"/>
  <c r="M27" i="6"/>
  <c r="N27" i="6"/>
  <c r="O27" i="6"/>
  <c r="P27" i="6"/>
  <c r="Q27" i="6"/>
  <c r="R27" i="6"/>
  <c r="S27" i="6"/>
  <c r="T27" i="6"/>
  <c r="U27" i="6"/>
  <c r="V27" i="6"/>
  <c r="W27" i="6"/>
  <c r="D28" i="6"/>
  <c r="E28" i="6"/>
  <c r="F28" i="6"/>
  <c r="G28" i="6"/>
  <c r="H28" i="6"/>
  <c r="I28" i="6"/>
  <c r="J28" i="6"/>
  <c r="K28" i="6"/>
  <c r="L28" i="6"/>
  <c r="M28" i="6"/>
  <c r="N28" i="6"/>
  <c r="O28" i="6"/>
  <c r="P28" i="6"/>
  <c r="Q28" i="6"/>
  <c r="R28" i="6"/>
  <c r="S28" i="6"/>
  <c r="T28" i="6"/>
  <c r="U28" i="6"/>
  <c r="V28" i="6"/>
  <c r="W28" i="6"/>
  <c r="D29" i="6"/>
  <c r="E29" i="6"/>
  <c r="F29" i="6"/>
  <c r="G29" i="6"/>
  <c r="H29" i="6"/>
  <c r="I29" i="6"/>
  <c r="J29" i="6"/>
  <c r="K29" i="6"/>
  <c r="L29" i="6"/>
  <c r="M29" i="6"/>
  <c r="N29" i="6"/>
  <c r="O29" i="6"/>
  <c r="P29" i="6"/>
  <c r="Q29" i="6"/>
  <c r="R29" i="6"/>
  <c r="S29" i="6"/>
  <c r="T29" i="6"/>
  <c r="U29" i="6"/>
  <c r="V29" i="6"/>
  <c r="W29" i="6"/>
  <c r="D30" i="6"/>
  <c r="E30" i="6"/>
  <c r="F30" i="6"/>
  <c r="G30" i="6"/>
  <c r="H30" i="6"/>
  <c r="I30" i="6"/>
  <c r="J30" i="6"/>
  <c r="K30" i="6"/>
  <c r="L30" i="6"/>
  <c r="M30" i="6"/>
  <c r="N30" i="6"/>
  <c r="O30" i="6"/>
  <c r="P30" i="6"/>
  <c r="Q30" i="6"/>
  <c r="R30" i="6"/>
  <c r="S30" i="6"/>
  <c r="T30" i="6"/>
  <c r="U30" i="6"/>
  <c r="V30" i="6"/>
  <c r="W30" i="6"/>
  <c r="D31" i="6"/>
  <c r="E31" i="6"/>
  <c r="F31" i="6"/>
  <c r="G31" i="6"/>
  <c r="H31" i="6"/>
  <c r="I31" i="6"/>
  <c r="J31" i="6"/>
  <c r="K31" i="6"/>
  <c r="L31" i="6"/>
  <c r="M31" i="6"/>
  <c r="N31" i="6"/>
  <c r="O31" i="6"/>
  <c r="P31" i="6"/>
  <c r="Q31" i="6"/>
  <c r="R31" i="6"/>
  <c r="S31" i="6"/>
  <c r="T31" i="6"/>
  <c r="U31" i="6"/>
  <c r="V31" i="6"/>
  <c r="W31" i="6"/>
  <c r="D32" i="6"/>
  <c r="E32" i="6"/>
  <c r="F32" i="6"/>
  <c r="G32" i="6"/>
  <c r="H32" i="6"/>
  <c r="I32" i="6"/>
  <c r="J32" i="6"/>
  <c r="K32" i="6"/>
  <c r="L32" i="6"/>
  <c r="M32" i="6"/>
  <c r="N32" i="6"/>
  <c r="O32" i="6"/>
  <c r="P32" i="6"/>
  <c r="Q32" i="6"/>
  <c r="R32" i="6"/>
  <c r="S32" i="6"/>
  <c r="T32" i="6"/>
  <c r="U32" i="6"/>
  <c r="V32" i="6"/>
  <c r="W32" i="6"/>
  <c r="D33" i="6"/>
  <c r="E33" i="6"/>
  <c r="F33" i="6"/>
  <c r="G33" i="6"/>
  <c r="H33" i="6"/>
  <c r="I33" i="6"/>
  <c r="J33" i="6"/>
  <c r="K33" i="6"/>
  <c r="L33" i="6"/>
  <c r="M33" i="6"/>
  <c r="N33" i="6"/>
  <c r="O33" i="6"/>
  <c r="P33" i="6"/>
  <c r="Q33" i="6"/>
  <c r="R33" i="6"/>
  <c r="S33" i="6"/>
  <c r="T33" i="6"/>
  <c r="U33" i="6"/>
  <c r="V33" i="6"/>
  <c r="W33" i="6"/>
  <c r="D34" i="6"/>
  <c r="E34" i="6"/>
  <c r="F34" i="6"/>
  <c r="G34" i="6"/>
  <c r="H34" i="6"/>
  <c r="I34" i="6"/>
  <c r="J34" i="6"/>
  <c r="K34" i="6"/>
  <c r="L34" i="6"/>
  <c r="M34" i="6"/>
  <c r="N34" i="6"/>
  <c r="O34" i="6"/>
  <c r="P34" i="6"/>
  <c r="Q34" i="6"/>
  <c r="R34" i="6"/>
  <c r="S34" i="6"/>
  <c r="T34" i="6"/>
  <c r="U34" i="6"/>
  <c r="V34" i="6"/>
  <c r="W34" i="6"/>
  <c r="D35" i="6"/>
  <c r="E35" i="6"/>
  <c r="F35" i="6"/>
  <c r="G35" i="6"/>
  <c r="H35" i="6"/>
  <c r="I35" i="6"/>
  <c r="J35" i="6"/>
  <c r="K35" i="6"/>
  <c r="L35" i="6"/>
  <c r="M35" i="6"/>
  <c r="N35" i="6"/>
  <c r="O35" i="6"/>
  <c r="P35" i="6"/>
  <c r="Q35" i="6"/>
  <c r="R35" i="6"/>
  <c r="S35" i="6"/>
  <c r="T35" i="6"/>
  <c r="U35" i="6"/>
  <c r="V35" i="6"/>
  <c r="W35" i="6"/>
  <c r="D36" i="6"/>
  <c r="E36" i="6"/>
  <c r="F36" i="6"/>
  <c r="G36" i="6"/>
  <c r="H36" i="6"/>
  <c r="I36" i="6"/>
  <c r="J36" i="6"/>
  <c r="K36" i="6"/>
  <c r="L36" i="6"/>
  <c r="M36" i="6"/>
  <c r="N36" i="6"/>
  <c r="O36" i="6"/>
  <c r="P36" i="6"/>
  <c r="Q36" i="6"/>
  <c r="R36" i="6"/>
  <c r="S36" i="6"/>
  <c r="T36" i="6"/>
  <c r="U36" i="6"/>
  <c r="V36" i="6"/>
  <c r="W36" i="6"/>
  <c r="D37" i="6"/>
  <c r="E37" i="6"/>
  <c r="F37" i="6"/>
  <c r="G37" i="6"/>
  <c r="H37" i="6"/>
  <c r="I37" i="6"/>
  <c r="J37" i="6"/>
  <c r="K37" i="6"/>
  <c r="L37" i="6"/>
  <c r="M37" i="6"/>
  <c r="N37" i="6"/>
  <c r="O37" i="6"/>
  <c r="P37" i="6"/>
  <c r="Q37" i="6"/>
  <c r="R37" i="6"/>
  <c r="S37" i="6"/>
  <c r="T37" i="6"/>
  <c r="U37" i="6"/>
  <c r="V37" i="6"/>
  <c r="W37" i="6"/>
  <c r="D38" i="6"/>
  <c r="E38" i="6"/>
  <c r="F38" i="6"/>
  <c r="G38" i="6"/>
  <c r="H38" i="6"/>
  <c r="I38" i="6"/>
  <c r="J38" i="6"/>
  <c r="K38" i="6"/>
  <c r="L38" i="6"/>
  <c r="M38" i="6"/>
  <c r="N38" i="6"/>
  <c r="O38" i="6"/>
  <c r="P38" i="6"/>
  <c r="Q38" i="6"/>
  <c r="R38" i="6"/>
  <c r="S38" i="6"/>
  <c r="T38" i="6"/>
  <c r="U38" i="6"/>
  <c r="V38" i="6"/>
  <c r="W38" i="6"/>
  <c r="D39" i="6"/>
  <c r="E39" i="6"/>
  <c r="F39" i="6"/>
  <c r="G39" i="6"/>
  <c r="H39" i="6"/>
  <c r="I39" i="6"/>
  <c r="J39" i="6"/>
  <c r="K39" i="6"/>
  <c r="L39" i="6"/>
  <c r="M39" i="6"/>
  <c r="N39" i="6"/>
  <c r="O39" i="6"/>
  <c r="P39" i="6"/>
  <c r="Q39" i="6"/>
  <c r="R39" i="6"/>
  <c r="S39" i="6"/>
  <c r="T39" i="6"/>
  <c r="U39" i="6"/>
  <c r="V39" i="6"/>
  <c r="W39" i="6"/>
  <c r="D40" i="6"/>
  <c r="E40" i="6"/>
  <c r="F40" i="6"/>
  <c r="G40" i="6"/>
  <c r="H40" i="6"/>
  <c r="I40" i="6"/>
  <c r="J40" i="6"/>
  <c r="K40" i="6"/>
  <c r="L40" i="6"/>
  <c r="M40" i="6"/>
  <c r="N40" i="6"/>
  <c r="O40" i="6"/>
  <c r="P40" i="6"/>
  <c r="Q40" i="6"/>
  <c r="R40" i="6"/>
  <c r="S40" i="6"/>
  <c r="T40" i="6"/>
  <c r="U40" i="6"/>
  <c r="V40" i="6"/>
  <c r="W40" i="6"/>
  <c r="D41" i="6"/>
  <c r="E41" i="6"/>
  <c r="F41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T41" i="6"/>
  <c r="U41" i="6"/>
  <c r="V41" i="6"/>
  <c r="W41" i="6"/>
  <c r="E26" i="6"/>
  <c r="F26" i="6"/>
  <c r="G26" i="6"/>
  <c r="H26" i="6"/>
  <c r="I26" i="6"/>
  <c r="J26" i="6"/>
  <c r="K26" i="6"/>
  <c r="L26" i="6"/>
  <c r="M26" i="6"/>
  <c r="N26" i="6"/>
  <c r="O26" i="6"/>
  <c r="P26" i="6"/>
  <c r="Q26" i="6"/>
  <c r="R26" i="6"/>
  <c r="S26" i="6"/>
  <c r="T26" i="6"/>
  <c r="U26" i="6"/>
  <c r="V26" i="6"/>
  <c r="W26" i="6"/>
  <c r="D26" i="6"/>
  <c r="X7" i="6"/>
  <c r="X8" i="6"/>
  <c r="X9" i="6"/>
  <c r="X10" i="6"/>
  <c r="X11" i="6"/>
  <c r="X12" i="6"/>
  <c r="X13" i="6"/>
  <c r="X14" i="6"/>
  <c r="X15" i="6"/>
  <c r="X16" i="6"/>
  <c r="X17" i="6"/>
  <c r="X18" i="6"/>
  <c r="X19" i="6"/>
  <c r="X20" i="6"/>
  <c r="X21" i="6"/>
  <c r="X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E11" i="6"/>
  <c r="F11" i="6"/>
  <c r="G11" i="6"/>
  <c r="H11" i="6"/>
  <c r="I11" i="6"/>
  <c r="J11" i="6"/>
  <c r="K11" i="6"/>
  <c r="L11" i="6"/>
  <c r="M11" i="6"/>
  <c r="N11" i="6"/>
  <c r="O11" i="6"/>
  <c r="P11" i="6"/>
  <c r="Q11" i="6"/>
  <c r="R11" i="6"/>
  <c r="S11" i="6"/>
  <c r="T11" i="6"/>
  <c r="U11" i="6"/>
  <c r="V11" i="6"/>
  <c r="W11" i="6"/>
  <c r="E12" i="6"/>
  <c r="F12" i="6"/>
  <c r="G12" i="6"/>
  <c r="H12" i="6"/>
  <c r="I12" i="6"/>
  <c r="J12" i="6"/>
  <c r="K12" i="6"/>
  <c r="L12" i="6"/>
  <c r="M12" i="6"/>
  <c r="N12" i="6"/>
  <c r="O12" i="6"/>
  <c r="P12" i="6"/>
  <c r="Q12" i="6"/>
  <c r="R12" i="6"/>
  <c r="S12" i="6"/>
  <c r="T12" i="6"/>
  <c r="U12" i="6"/>
  <c r="V12" i="6"/>
  <c r="W12" i="6"/>
  <c r="E13" i="6"/>
  <c r="F13" i="6"/>
  <c r="G13" i="6"/>
  <c r="H13" i="6"/>
  <c r="I13" i="6"/>
  <c r="J13" i="6"/>
  <c r="K13" i="6"/>
  <c r="L13" i="6"/>
  <c r="M13" i="6"/>
  <c r="N13" i="6"/>
  <c r="O13" i="6"/>
  <c r="P13" i="6"/>
  <c r="Q13" i="6"/>
  <c r="R13" i="6"/>
  <c r="S13" i="6"/>
  <c r="T13" i="6"/>
  <c r="U13" i="6"/>
  <c r="V13" i="6"/>
  <c r="W13" i="6"/>
  <c r="E14" i="6"/>
  <c r="F14" i="6"/>
  <c r="G14" i="6"/>
  <c r="H14" i="6"/>
  <c r="I14" i="6"/>
  <c r="J14" i="6"/>
  <c r="K14" i="6"/>
  <c r="L14" i="6"/>
  <c r="M14" i="6"/>
  <c r="N14" i="6"/>
  <c r="O14" i="6"/>
  <c r="P14" i="6"/>
  <c r="Q14" i="6"/>
  <c r="R14" i="6"/>
  <c r="S14" i="6"/>
  <c r="T14" i="6"/>
  <c r="U14" i="6"/>
  <c r="V14" i="6"/>
  <c r="W14" i="6"/>
  <c r="E15" i="6"/>
  <c r="F15" i="6"/>
  <c r="G15" i="6"/>
  <c r="H15" i="6"/>
  <c r="I15" i="6"/>
  <c r="J15" i="6"/>
  <c r="K15" i="6"/>
  <c r="L15" i="6"/>
  <c r="M15" i="6"/>
  <c r="N15" i="6"/>
  <c r="O15" i="6"/>
  <c r="P15" i="6"/>
  <c r="Q15" i="6"/>
  <c r="R15" i="6"/>
  <c r="S15" i="6"/>
  <c r="T15" i="6"/>
  <c r="U15" i="6"/>
  <c r="V15" i="6"/>
  <c r="W15" i="6"/>
  <c r="E16" i="6"/>
  <c r="F16" i="6"/>
  <c r="G16" i="6"/>
  <c r="H16" i="6"/>
  <c r="I16" i="6"/>
  <c r="J16" i="6"/>
  <c r="K16" i="6"/>
  <c r="L16" i="6"/>
  <c r="M16" i="6"/>
  <c r="N16" i="6"/>
  <c r="O16" i="6"/>
  <c r="P16" i="6"/>
  <c r="Q16" i="6"/>
  <c r="R16" i="6"/>
  <c r="S16" i="6"/>
  <c r="T16" i="6"/>
  <c r="U16" i="6"/>
  <c r="V16" i="6"/>
  <c r="W16" i="6"/>
  <c r="E17" i="6"/>
  <c r="F17" i="6"/>
  <c r="G17" i="6"/>
  <c r="H17" i="6"/>
  <c r="I17" i="6"/>
  <c r="J17" i="6"/>
  <c r="K17" i="6"/>
  <c r="L17" i="6"/>
  <c r="M17" i="6"/>
  <c r="N17" i="6"/>
  <c r="O17" i="6"/>
  <c r="P17" i="6"/>
  <c r="Q17" i="6"/>
  <c r="R17" i="6"/>
  <c r="S17" i="6"/>
  <c r="T17" i="6"/>
  <c r="U17" i="6"/>
  <c r="V17" i="6"/>
  <c r="W17" i="6"/>
  <c r="E18" i="6"/>
  <c r="F18" i="6"/>
  <c r="G18" i="6"/>
  <c r="H18" i="6"/>
  <c r="I18" i="6"/>
  <c r="J18" i="6"/>
  <c r="K18" i="6"/>
  <c r="L18" i="6"/>
  <c r="M18" i="6"/>
  <c r="N18" i="6"/>
  <c r="O18" i="6"/>
  <c r="P18" i="6"/>
  <c r="Q18" i="6"/>
  <c r="R18" i="6"/>
  <c r="S18" i="6"/>
  <c r="T18" i="6"/>
  <c r="U18" i="6"/>
  <c r="V18" i="6"/>
  <c r="W18" i="6"/>
  <c r="E19" i="6"/>
  <c r="F19" i="6"/>
  <c r="G19" i="6"/>
  <c r="H19" i="6"/>
  <c r="I19" i="6"/>
  <c r="J19" i="6"/>
  <c r="K19" i="6"/>
  <c r="L19" i="6"/>
  <c r="M19" i="6"/>
  <c r="N19" i="6"/>
  <c r="O19" i="6"/>
  <c r="P19" i="6"/>
  <c r="Q19" i="6"/>
  <c r="R19" i="6"/>
  <c r="S19" i="6"/>
  <c r="T19" i="6"/>
  <c r="U19" i="6"/>
  <c r="V19" i="6"/>
  <c r="W19" i="6"/>
  <c r="E20" i="6"/>
  <c r="F20" i="6"/>
  <c r="G20" i="6"/>
  <c r="H20" i="6"/>
  <c r="I20" i="6"/>
  <c r="J20" i="6"/>
  <c r="K20" i="6"/>
  <c r="L20" i="6"/>
  <c r="M20" i="6"/>
  <c r="N20" i="6"/>
  <c r="O20" i="6"/>
  <c r="P20" i="6"/>
  <c r="Q20" i="6"/>
  <c r="R20" i="6"/>
  <c r="S20" i="6"/>
  <c r="T20" i="6"/>
  <c r="U20" i="6"/>
  <c r="V20" i="6"/>
  <c r="W20" i="6"/>
  <c r="E21" i="6"/>
  <c r="F21" i="6"/>
  <c r="G21" i="6"/>
  <c r="H21" i="6"/>
  <c r="I21" i="6"/>
  <c r="J21" i="6"/>
  <c r="K21" i="6"/>
  <c r="L21" i="6"/>
  <c r="M21" i="6"/>
  <c r="N21" i="6"/>
  <c r="O21" i="6"/>
  <c r="P21" i="6"/>
  <c r="Q21" i="6"/>
  <c r="R21" i="6"/>
  <c r="S21" i="6"/>
  <c r="T21" i="6"/>
  <c r="U21" i="6"/>
  <c r="V21" i="6"/>
  <c r="W21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6" i="6"/>
  <c r="E47" i="6"/>
  <c r="F47" i="6"/>
  <c r="G47" i="6"/>
  <c r="H47" i="6"/>
  <c r="I47" i="6"/>
  <c r="J47" i="6"/>
  <c r="K47" i="6"/>
  <c r="L47" i="6"/>
  <c r="M47" i="6"/>
  <c r="N47" i="6"/>
  <c r="O47" i="6"/>
  <c r="P47" i="6"/>
  <c r="Q47" i="6"/>
  <c r="R47" i="6"/>
  <c r="S47" i="6"/>
  <c r="T47" i="6"/>
  <c r="U47" i="6"/>
  <c r="V47" i="6"/>
  <c r="W47" i="6"/>
  <c r="X46" i="6"/>
  <c r="E46" i="6"/>
  <c r="F46" i="6"/>
  <c r="G46" i="6"/>
  <c r="H46" i="6"/>
  <c r="I46" i="6"/>
  <c r="J46" i="6"/>
  <c r="K46" i="6"/>
  <c r="L46" i="6"/>
  <c r="M46" i="6"/>
  <c r="N46" i="6"/>
  <c r="O46" i="6"/>
  <c r="P46" i="6"/>
  <c r="Q46" i="6"/>
  <c r="R46" i="6"/>
  <c r="S46" i="6"/>
  <c r="T46" i="6"/>
  <c r="U46" i="6"/>
  <c r="V46" i="6"/>
  <c r="W46" i="6"/>
  <c r="D47" i="6"/>
  <c r="D48" i="6" s="1"/>
  <c r="D46" i="6"/>
  <c r="D43" i="6" l="1"/>
  <c r="W48" i="6" l="1"/>
  <c r="H48" i="6"/>
  <c r="I48" i="6"/>
  <c r="K48" i="6"/>
  <c r="G48" i="6" l="1"/>
  <c r="F48" i="6"/>
  <c r="L48" i="6"/>
  <c r="Q48" i="6"/>
  <c r="E48" i="6"/>
  <c r="V48" i="6"/>
  <c r="U48" i="6"/>
  <c r="J48" i="6"/>
  <c r="S48" i="6"/>
  <c r="T48" i="6"/>
  <c r="R48" i="6"/>
  <c r="P48" i="6"/>
  <c r="O48" i="6"/>
  <c r="X47" i="6"/>
  <c r="N48" i="6"/>
  <c r="M48" i="6"/>
  <c r="X35" i="6"/>
  <c r="X31" i="6"/>
  <c r="X29" i="6"/>
  <c r="I43" i="6" l="1"/>
  <c r="X48" i="6"/>
  <c r="S43" i="6"/>
  <c r="M43" i="6"/>
  <c r="Q43" i="6"/>
  <c r="X37" i="6"/>
  <c r="P43" i="6"/>
  <c r="X32" i="6"/>
  <c r="E43" i="6"/>
  <c r="U43" i="6"/>
  <c r="X40" i="6"/>
  <c r="X30" i="6"/>
  <c r="X38" i="6"/>
  <c r="X27" i="6"/>
  <c r="X33" i="6"/>
  <c r="W43" i="6"/>
  <c r="K43" i="6"/>
  <c r="X28" i="6"/>
  <c r="X41" i="6"/>
  <c r="X36" i="6"/>
  <c r="G43" i="6"/>
  <c r="J43" i="6"/>
  <c r="O43" i="6"/>
  <c r="X39" i="6"/>
  <c r="X34" i="6"/>
  <c r="X22" i="6" l="1"/>
  <c r="V43" i="6"/>
  <c r="X42" i="6"/>
  <c r="X43" i="6" s="1"/>
  <c r="F43" i="6"/>
  <c r="N43" i="6"/>
  <c r="H43" i="6"/>
  <c r="L43" i="6"/>
  <c r="R43" i="6"/>
  <c r="T43" i="6"/>
</calcChain>
</file>

<file path=xl/sharedStrings.xml><?xml version="1.0" encoding="utf-8"?>
<sst xmlns="http://schemas.openxmlformats.org/spreadsheetml/2006/main" count="6624" uniqueCount="168">
  <si>
    <t>Washington</t>
  </si>
  <si>
    <t>Solar</t>
  </si>
  <si>
    <t>Wind</t>
  </si>
  <si>
    <t>Idaho</t>
  </si>
  <si>
    <t>Cumultive Energy Efficiency (aMW)</t>
  </si>
  <si>
    <t>ID</t>
  </si>
  <si>
    <t>Natural Gas</t>
  </si>
  <si>
    <t>NR_1</t>
  </si>
  <si>
    <t>7F.04 CT Frame Greenfield</t>
  </si>
  <si>
    <t>NR_2</t>
  </si>
  <si>
    <t>Reciprocating Engine (ICE) Machine</t>
  </si>
  <si>
    <t>NR_3</t>
  </si>
  <si>
    <t>NG CCCT (1x1 w/DF)</t>
  </si>
  <si>
    <t>Nuclear</t>
  </si>
  <si>
    <t>NR_4</t>
  </si>
  <si>
    <t>Small Modular Reactor</t>
  </si>
  <si>
    <t>NR_5</t>
  </si>
  <si>
    <t>NR_6</t>
  </si>
  <si>
    <t>NR_7</t>
  </si>
  <si>
    <t>NR_8</t>
  </si>
  <si>
    <t>NR_9</t>
  </si>
  <si>
    <t>Lithium-Ion Storage</t>
  </si>
  <si>
    <t>NR_10</t>
  </si>
  <si>
    <t>NR_11</t>
  </si>
  <si>
    <t>NR_12</t>
  </si>
  <si>
    <t>NR_13</t>
  </si>
  <si>
    <t>Commercial Solar</t>
  </si>
  <si>
    <t>NR_14</t>
  </si>
  <si>
    <t>NR_15</t>
  </si>
  <si>
    <t>NR_16</t>
  </si>
  <si>
    <t>NR_17</t>
  </si>
  <si>
    <t>NR_18</t>
  </si>
  <si>
    <t>NR_19</t>
  </si>
  <si>
    <t>NR_20</t>
  </si>
  <si>
    <t>Southern NW Solar Photovoltaic w/ Single Axies Tracking (100 MW AC)</t>
  </si>
  <si>
    <t>NR_21</t>
  </si>
  <si>
    <t>NR_22</t>
  </si>
  <si>
    <t>NR_23</t>
  </si>
  <si>
    <t>NR_24</t>
  </si>
  <si>
    <t>Distribution Scale 4hr Lithium-Ion</t>
  </si>
  <si>
    <t>NR_25</t>
  </si>
  <si>
    <t>Distribution Scale 8hr Lithium-Ion</t>
  </si>
  <si>
    <t>NR_26</t>
  </si>
  <si>
    <t>4hr Lithium-Ion</t>
  </si>
  <si>
    <t>NR_27</t>
  </si>
  <si>
    <t>8hr Lithium-Ion</t>
  </si>
  <si>
    <t>NR_28</t>
  </si>
  <si>
    <t>16hr Lithium-Ion</t>
  </si>
  <si>
    <t>Flow Battery</t>
  </si>
  <si>
    <t>NR_29</t>
  </si>
  <si>
    <t>NR_30</t>
  </si>
  <si>
    <t>NR_31</t>
  </si>
  <si>
    <t>100hr Iron Oxide</t>
  </si>
  <si>
    <t>Geothermal</t>
  </si>
  <si>
    <t>NR_32</t>
  </si>
  <si>
    <t>Geothermal (Off System)</t>
  </si>
  <si>
    <t>NR_33</t>
  </si>
  <si>
    <t xml:space="preserve">Hydrogen Fuel Cell with 40 hrs Storage </t>
  </si>
  <si>
    <t>NR_34</t>
  </si>
  <si>
    <t>NR_35</t>
  </si>
  <si>
    <t>NR_36</t>
  </si>
  <si>
    <t>NR_37</t>
  </si>
  <si>
    <t>NR_38</t>
  </si>
  <si>
    <t>Biomass</t>
  </si>
  <si>
    <t>NR_39</t>
  </si>
  <si>
    <t>NR_40</t>
  </si>
  <si>
    <t>Rathdrum CT 2055 Uprates two unit operation</t>
  </si>
  <si>
    <t>NR_41</t>
  </si>
  <si>
    <t>Rathdrum CT: Inlet Evaporation 2 unit operation</t>
  </si>
  <si>
    <t>NR_42</t>
  </si>
  <si>
    <t>NR_43</t>
  </si>
  <si>
    <t>Palouse Repower</t>
  </si>
  <si>
    <t>NR_44</t>
  </si>
  <si>
    <t>Rattlesnake Repower</t>
  </si>
  <si>
    <t>NR_45</t>
  </si>
  <si>
    <t>Lind Repower</t>
  </si>
  <si>
    <t>Low-Income Community Solar</t>
  </si>
  <si>
    <t>Retail Pricing</t>
  </si>
  <si>
    <t>Peak Time Rebate</t>
  </si>
  <si>
    <t>Behavioral</t>
  </si>
  <si>
    <t>DLC Central AC</t>
  </si>
  <si>
    <t>DLC Smart Appliances</t>
  </si>
  <si>
    <t>DLC Smart Thermostats - Cooling</t>
  </si>
  <si>
    <t>DLC Smart Thermostats - Heating</t>
  </si>
  <si>
    <t>DLC Water Heating</t>
  </si>
  <si>
    <t>CTA-2045 ERWH</t>
  </si>
  <si>
    <t>CTA-2045 HPWH</t>
  </si>
  <si>
    <t>Thermal Energy Storage</t>
  </si>
  <si>
    <t>Third Party Contracts</t>
  </si>
  <si>
    <t>Time-of-Use Opt-in</t>
  </si>
  <si>
    <t>Battery Energy Storage</t>
  </si>
  <si>
    <t>Electric Vehicle TOU Opt-in</t>
  </si>
  <si>
    <t>Variable Peak Pricing Rates</t>
  </si>
  <si>
    <t>Total</t>
  </si>
  <si>
    <t>Short Term Market Purchases</t>
  </si>
  <si>
    <t>WA</t>
  </si>
  <si>
    <t>Washington:</t>
  </si>
  <si>
    <t>Grand Total</t>
  </si>
  <si>
    <t>Portfolio #1 Preferred Resource Strategy</t>
  </si>
  <si>
    <t>Load Control</t>
  </si>
  <si>
    <t>Mrkt/Trans</t>
  </si>
  <si>
    <t>Regional Transmission</t>
  </si>
  <si>
    <t>Northwest Wind (On System)</t>
  </si>
  <si>
    <t>Northwest Wind (Off System)</t>
  </si>
  <si>
    <t>Montana Wind (Off System)</t>
  </si>
  <si>
    <t>Off Shore Wind (Off System)</t>
  </si>
  <si>
    <t>New Construction Residential Solar</t>
  </si>
  <si>
    <t>Storage</t>
  </si>
  <si>
    <t>New Construction Residential Solar + Storage</t>
  </si>
  <si>
    <t>Residential Solar</t>
  </si>
  <si>
    <t>Residential Solar + Storage</t>
  </si>
  <si>
    <t>Commercial Solar + Storage</t>
  </si>
  <si>
    <t>Solar Photovoltaic Fixed Array (5 MW AC) (NR17)</t>
  </si>
  <si>
    <t>5MW/20MWh Lithium-Ion Storage w/ 5MW Solar</t>
  </si>
  <si>
    <t>Solar Photovoltaic w/Single Axis Tracking (100 MW AC) (NR19)</t>
  </si>
  <si>
    <t>100 MW/400 MWh Lithium-ion w/ 100 MW Solar</t>
  </si>
  <si>
    <t>Solar Photovoltaic w/Single Axis Tracking (100 MW AC) (NR21)</t>
  </si>
  <si>
    <t>100 MW/200 MWh Lithium-ion w/ 100 MW Solar</t>
  </si>
  <si>
    <t>Solar Photovoltaic w/Single Axis Tracking (100 MW AC) (NR23)</t>
  </si>
  <si>
    <t>50 MW/200 MWh Lithium-ion w/ 100 MW solar</t>
  </si>
  <si>
    <t>4 hr Flow Battery</t>
  </si>
  <si>
    <t>8 hr Flow Battery</t>
  </si>
  <si>
    <t>7F.04 CT Frame Greenfield + Power to Gas + storage</t>
  </si>
  <si>
    <t>RNG</t>
  </si>
  <si>
    <t>7F.04 CT Frame Greenfield + RNG</t>
  </si>
  <si>
    <t>Pumped Hydro (8 hr)</t>
  </si>
  <si>
    <t>Pumped Hydro (16 hr)</t>
  </si>
  <si>
    <t>Pumped Hydro (24 hr)</t>
  </si>
  <si>
    <t>Kettle Falls 2nd Biomass Unit</t>
  </si>
  <si>
    <t>Kettle Falls Upgrade</t>
  </si>
  <si>
    <t>NR_46</t>
  </si>
  <si>
    <t>NR_47</t>
  </si>
  <si>
    <t>Coyote Springs 2 (Hydrogen)</t>
  </si>
  <si>
    <t>NR_48</t>
  </si>
  <si>
    <t>Rathdrum (Hydrogen)</t>
  </si>
  <si>
    <t>DR</t>
  </si>
  <si>
    <t>EV V1G Telematics</t>
  </si>
  <si>
    <t>Time-of-Use Opt-out</t>
  </si>
  <si>
    <t>PtoG- Hydrogen</t>
  </si>
  <si>
    <t>PtoG- Ammonia</t>
  </si>
  <si>
    <t>Energy Efficiency</t>
  </si>
  <si>
    <t>PT Ratio</t>
  </si>
  <si>
    <t>Iron Oxide</t>
  </si>
  <si>
    <t>Portfolio #2 Alternative Lowest Reasonable Cost</t>
  </si>
  <si>
    <t>Portfolio #3 Baseline</t>
  </si>
  <si>
    <t>Portfolio #5 Low Load</t>
  </si>
  <si>
    <t>Portfolio #4 Clean Resource Portfolio</t>
  </si>
  <si>
    <t>Portfolio #7 WA Building Electrification</t>
  </si>
  <si>
    <t>Portfolio #8 WA Building &amp; High Transportation Electrification</t>
  </si>
  <si>
    <t>Portfolio #9 System Building &amp; Transportation Electrification - no new Natural Gas</t>
  </si>
  <si>
    <t>Portfolio #10 WA Max Customer Benefits</t>
  </si>
  <si>
    <t>Portfolio #11 500 MW of Nuclear</t>
  </si>
  <si>
    <t>Portfolio #12 17% PRM</t>
  </si>
  <si>
    <t>Portfolio #13 30% PRM</t>
  </si>
  <si>
    <t>Portfolio #14 Power to Gas Unavailable</t>
  </si>
  <si>
    <t>Portfolio #15 Minimum CETA Target</t>
  </si>
  <si>
    <t>Portfolio #16 Max CETA Target</t>
  </si>
  <si>
    <t>Portfolio #17 PRS Cost Cap Constrained</t>
  </si>
  <si>
    <t>Portfolio #18 Data Center Load</t>
  </si>
  <si>
    <t>Portfolio #19 RCP 8.5 Load</t>
  </si>
  <si>
    <t>Portfolio #21 No Regional Transmission</t>
  </si>
  <si>
    <t>Portfolio #23 200 MW Low Cost Wind Limit</t>
  </si>
  <si>
    <t>Portfolio #24 No IRA Tax Incentives</t>
  </si>
  <si>
    <t xml:space="preserve">Portfolio #25 2035 NE Retire </t>
  </si>
  <si>
    <t>Portfolio #22 Retire Northeast in 2026</t>
  </si>
  <si>
    <t>Portfolio #6 High Load</t>
  </si>
  <si>
    <t>Portfolio #20 System Building and Transporation Electrification, No New Natural Gas with RCP 8.5</t>
  </si>
  <si>
    <t>Portfolio #26 No CCA Pricing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</si>
</sst>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0.000"/>
    <numFmt numFmtId="166" formatCode="0.0"/>
    <numFmt numFmtId="167" formatCode="_(* #,##0.0_);_(* \(#,##0.0\);_(* &quot;-&quot;??_);_(@_)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2CB34A"/>
        <bgColor indexed="64"/>
      </patternFill>
    </fill>
    <fill>
      <patternFill patternType="solid">
        <fgColor rgb="FF0076BE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1" fontId="0" fillId="0" borderId="0" xfId="0" applyNumberFormat="1"/>
    <xf numFmtId="0" fontId="0" fillId="0" borderId="0" xfId="0" applyAlignment="1">
      <alignment horizontal="left" indent="1"/>
    </xf>
    <xf numFmtId="1" fontId="3" fillId="3" borderId="3" xfId="0" applyNumberFormat="1" applyFont="1" applyFill="1" applyBorder="1" applyAlignment="1">
      <alignment horizontal="left"/>
    </xf>
    <xf numFmtId="1" fontId="3" fillId="3" borderId="4" xfId="0" applyNumberFormat="1" applyFont="1" applyFill="1" applyBorder="1"/>
    <xf numFmtId="1" fontId="3" fillId="3" borderId="6" xfId="0" applyNumberFormat="1" applyFont="1" applyFill="1" applyBorder="1"/>
    <xf numFmtId="1" fontId="3" fillId="2" borderId="6" xfId="0" applyNumberFormat="1" applyFont="1" applyFill="1" applyBorder="1"/>
    <xf numFmtId="1" fontId="1" fillId="0" borderId="8" xfId="0" applyNumberFormat="1" applyFont="1" applyBorder="1"/>
    <xf numFmtId="1" fontId="3" fillId="3" borderId="9" xfId="0" applyNumberFormat="1" applyFont="1" applyFill="1" applyBorder="1"/>
    <xf numFmtId="1" fontId="3" fillId="2" borderId="11" xfId="0" applyNumberFormat="1" applyFont="1" applyFill="1" applyBorder="1"/>
    <xf numFmtId="1" fontId="4" fillId="0" borderId="0" xfId="0" applyNumberFormat="1" applyFont="1"/>
    <xf numFmtId="0" fontId="1" fillId="0" borderId="0" xfId="0" applyFont="1" applyAlignment="1">
      <alignment horizontal="right"/>
    </xf>
    <xf numFmtId="1" fontId="3" fillId="3" borderId="5" xfId="0" applyNumberFormat="1" applyFont="1" applyFill="1" applyBorder="1" applyAlignment="1">
      <alignment horizontal="right"/>
    </xf>
    <xf numFmtId="0" fontId="0" fillId="4" borderId="0" xfId="0" applyFill="1"/>
    <xf numFmtId="0" fontId="0" fillId="5" borderId="0" xfId="0" applyFill="1"/>
    <xf numFmtId="0" fontId="0" fillId="6" borderId="0" xfId="0" applyFill="1"/>
    <xf numFmtId="165" fontId="0" fillId="0" borderId="0" xfId="0" applyNumberFormat="1"/>
    <xf numFmtId="166" fontId="5" fillId="0" borderId="0" xfId="0" applyNumberFormat="1" applyFont="1"/>
    <xf numFmtId="1" fontId="6" fillId="7" borderId="0" xfId="0" applyNumberFormat="1" applyFont="1" applyFill="1"/>
    <xf numFmtId="1" fontId="5" fillId="0" borderId="0" xfId="0" applyNumberFormat="1" applyFont="1"/>
    <xf numFmtId="1" fontId="0" fillId="7" borderId="0" xfId="0" applyNumberFormat="1" applyFill="1"/>
    <xf numFmtId="166" fontId="0" fillId="7" borderId="0" xfId="0" applyNumberFormat="1" applyFill="1"/>
    <xf numFmtId="164" fontId="0" fillId="0" borderId="0" xfId="1" applyNumberFormat="1" applyFont="1"/>
    <xf numFmtId="43" fontId="0" fillId="0" borderId="0" xfId="0" applyNumberFormat="1"/>
    <xf numFmtId="1" fontId="3" fillId="2" borderId="21" xfId="0" applyNumberFormat="1" applyFont="1" applyFill="1" applyBorder="1"/>
    <xf numFmtId="1" fontId="3" fillId="2" borderId="36" xfId="0" applyNumberFormat="1" applyFont="1" applyFill="1" applyBorder="1"/>
    <xf numFmtId="167" fontId="1" fillId="0" borderId="12" xfId="1" applyNumberFormat="1" applyFont="1" applyBorder="1"/>
    <xf numFmtId="167" fontId="1" fillId="0" borderId="13" xfId="1" applyNumberFormat="1" applyFont="1" applyBorder="1"/>
    <xf numFmtId="167" fontId="2" fillId="0" borderId="14" xfId="1" applyNumberFormat="1" applyFont="1" applyBorder="1" applyAlignment="1">
      <alignment horizontal="right"/>
    </xf>
    <xf numFmtId="167" fontId="1" fillId="0" borderId="15" xfId="1" applyNumberFormat="1" applyFont="1" applyBorder="1"/>
    <xf numFmtId="167" fontId="1" fillId="0" borderId="16" xfId="1" applyNumberFormat="1" applyFont="1" applyBorder="1"/>
    <xf numFmtId="167" fontId="2" fillId="0" borderId="17" xfId="1" applyNumberFormat="1" applyFont="1" applyBorder="1" applyAlignment="1">
      <alignment horizontal="right"/>
    </xf>
    <xf numFmtId="167" fontId="1" fillId="0" borderId="18" xfId="1" applyNumberFormat="1" applyFont="1" applyBorder="1"/>
    <xf numFmtId="167" fontId="1" fillId="0" borderId="19" xfId="1" applyNumberFormat="1" applyFont="1" applyBorder="1"/>
    <xf numFmtId="167" fontId="2" fillId="0" borderId="20" xfId="1" applyNumberFormat="1" applyFont="1" applyBorder="1" applyAlignment="1">
      <alignment horizontal="right"/>
    </xf>
    <xf numFmtId="167" fontId="2" fillId="0" borderId="22" xfId="1" applyNumberFormat="1" applyFont="1" applyBorder="1"/>
    <xf numFmtId="167" fontId="2" fillId="0" borderId="23" xfId="1" applyNumberFormat="1" applyFont="1" applyBorder="1"/>
    <xf numFmtId="167" fontId="2" fillId="0" borderId="24" xfId="1" applyNumberFormat="1" applyFont="1" applyBorder="1" applyAlignment="1">
      <alignment horizontal="right"/>
    </xf>
    <xf numFmtId="167" fontId="1" fillId="0" borderId="0" xfId="1" applyNumberFormat="1" applyFont="1"/>
    <xf numFmtId="167" fontId="1" fillId="0" borderId="7" xfId="1" applyNumberFormat="1" applyFont="1" applyBorder="1" applyAlignment="1">
      <alignment horizontal="right"/>
    </xf>
    <xf numFmtId="167" fontId="3" fillId="3" borderId="10" xfId="1" applyNumberFormat="1" applyFont="1" applyFill="1" applyBorder="1" applyAlignment="1">
      <alignment horizontal="right"/>
    </xf>
    <xf numFmtId="167" fontId="1" fillId="0" borderId="25" xfId="1" applyNumberFormat="1" applyFont="1" applyBorder="1"/>
    <xf numFmtId="167" fontId="1" fillId="0" borderId="26" xfId="1" applyNumberFormat="1" applyFont="1" applyBorder="1"/>
    <xf numFmtId="167" fontId="2" fillId="0" borderId="27" xfId="1" applyNumberFormat="1" applyFont="1" applyBorder="1" applyAlignment="1">
      <alignment horizontal="right"/>
    </xf>
    <xf numFmtId="167" fontId="1" fillId="0" borderId="28" xfId="1" applyNumberFormat="1" applyFont="1" applyBorder="1"/>
    <xf numFmtId="167" fontId="1" fillId="0" borderId="29" xfId="1" applyNumberFormat="1" applyFont="1" applyBorder="1"/>
    <xf numFmtId="167" fontId="2" fillId="0" borderId="30" xfId="1" applyNumberFormat="1" applyFont="1" applyBorder="1" applyAlignment="1">
      <alignment horizontal="right"/>
    </xf>
    <xf numFmtId="167" fontId="1" fillId="0" borderId="31" xfId="1" applyNumberFormat="1" applyFont="1" applyBorder="1"/>
    <xf numFmtId="167" fontId="1" fillId="0" borderId="32" xfId="1" applyNumberFormat="1" applyFont="1" applyBorder="1"/>
    <xf numFmtId="167" fontId="2" fillId="0" borderId="33" xfId="1" applyNumberFormat="1" applyFont="1" applyBorder="1" applyAlignment="1">
      <alignment horizontal="right"/>
    </xf>
    <xf numFmtId="167" fontId="2" fillId="0" borderId="2" xfId="1" applyNumberFormat="1" applyFont="1" applyBorder="1" applyAlignment="1">
      <alignment horizontal="right"/>
    </xf>
    <xf numFmtId="167" fontId="1" fillId="3" borderId="34" xfId="1" applyNumberFormat="1" applyFont="1" applyFill="1" applyBorder="1"/>
    <xf numFmtId="167" fontId="1" fillId="3" borderId="35" xfId="1" applyNumberFormat="1" applyFont="1" applyFill="1" applyBorder="1"/>
    <xf numFmtId="167" fontId="1" fillId="0" borderId="37" xfId="1" applyNumberFormat="1" applyFont="1" applyBorder="1"/>
    <xf numFmtId="167" fontId="1" fillId="0" borderId="38" xfId="1" applyNumberFormat="1" applyFont="1" applyBorder="1"/>
    <xf numFmtId="167" fontId="1" fillId="0" borderId="39" xfId="1" applyNumberFormat="1" applyFont="1" applyBorder="1"/>
    <xf numFmtId="167" fontId="1" fillId="0" borderId="40" xfId="1" applyNumberFormat="1" applyFont="1" applyBorder="1"/>
    <xf numFmtId="167" fontId="1" fillId="0" borderId="41" xfId="1" applyNumberFormat="1" applyFont="1" applyBorder="1"/>
    <xf numFmtId="167" fontId="1" fillId="0" borderId="42" xfId="1" applyNumberFormat="1" applyFont="1" applyBorder="1"/>
    <xf numFmtId="0" fontId="3" fillId="2" borderId="21" xfId="0" applyFont="1" applyFill="1" applyBorder="1"/>
    <xf numFmtId="167" fontId="2" fillId="0" borderId="43" xfId="1" applyNumberFormat="1" applyFont="1" applyBorder="1"/>
    <xf numFmtId="167" fontId="2" fillId="0" borderId="44" xfId="1" applyNumberFormat="1" applyFont="1" applyBorder="1"/>
    <xf numFmtId="167" fontId="2" fillId="0" borderId="45" xfId="1" applyNumberFormat="1" applyFont="1" applyBorder="1" applyAlignment="1">
      <alignment horizontal="right"/>
    </xf>
    <xf numFmtId="0" fontId="3" fillId="3" borderId="1" xfId="1" applyNumberFormat="1" applyFont="1" applyFill="1" applyBorder="1"/>
    <xf numFmtId="1" fontId="3" fillId="2" borderId="46" xfId="0" applyNumberFormat="1" applyFont="1" applyFill="1" applyBorder="1"/>
    <xf numFmtId="1" fontId="3" fillId="3" borderId="46" xfId="0" applyNumberFormat="1" applyFont="1" applyFill="1" applyBorder="1"/>
  </cellXfs>
  <cellStyles count="2">
    <cellStyle name="Comma" xfId="1" builtinId="3"/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76BE"/>
      <color rgb="FF2CB3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8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ustomXml" Target="../customXml/item3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8E8F6-4A39-4713-94BF-C9FD113433BA}">
  <sheetPr codeName="Sheet1"/>
  <dimension ref="A1:BM74"/>
  <sheetViews>
    <sheetView workbookViewId="0">
      <selection activeCell="W69" sqref="D3:W69"/>
    </sheetView>
  </sheetViews>
  <sheetFormatPr defaultRowHeight="15" x14ac:dyDescent="0.25"/>
  <cols>
    <col min="1" max="1" width="23.140625" customWidth="1"/>
    <col min="3" max="3" width="64.140625" customWidth="1"/>
    <col min="4" max="21" width="9.28515625" bestFit="1" customWidth="1"/>
    <col min="22" max="23" width="9.5703125" bestFit="1" customWidth="1"/>
  </cols>
  <sheetData>
    <row r="1" spans="1:65" x14ac:dyDescent="0.25">
      <c r="AS1" t="s">
        <v>141</v>
      </c>
      <c r="AT1" s="17">
        <v>0.65489571107632405</v>
      </c>
      <c r="AU1" s="17">
        <v>0.65658574709541195</v>
      </c>
      <c r="AV1" s="17">
        <v>0.65835125306703535</v>
      </c>
      <c r="AW1" s="17">
        <v>0.65835542937033509</v>
      </c>
      <c r="AX1" s="17">
        <v>0.65874002599924064</v>
      </c>
      <c r="AY1" s="17">
        <v>0.65931575768236028</v>
      </c>
      <c r="AZ1" s="17">
        <v>0.66015526845275518</v>
      </c>
      <c r="BA1" s="17">
        <v>0.66118589023147367</v>
      </c>
      <c r="BB1" s="17">
        <v>0.66300894747320693</v>
      </c>
      <c r="BC1" s="17">
        <v>0.66483065510637707</v>
      </c>
      <c r="BD1" s="17">
        <v>0.66655071852740888</v>
      </c>
      <c r="BE1" s="17">
        <v>0.66882634871001445</v>
      </c>
      <c r="BF1" s="17">
        <v>0.67140950534855803</v>
      </c>
      <c r="BG1" s="17">
        <v>0.6737130748067518</v>
      </c>
      <c r="BH1" s="17">
        <v>0.67666764760509601</v>
      </c>
      <c r="BI1" s="17">
        <v>0.67870513967488544</v>
      </c>
      <c r="BJ1" s="17">
        <v>0.68063622875685958</v>
      </c>
      <c r="BK1" s="17">
        <v>0.68276135555429729</v>
      </c>
      <c r="BL1" s="17">
        <v>0.6845890016610342</v>
      </c>
      <c r="BM1" s="17">
        <v>0.68484075300150227</v>
      </c>
    </row>
    <row r="2" spans="1:65" x14ac:dyDescent="0.25">
      <c r="D2" s="16">
        <v>2026</v>
      </c>
      <c r="E2" s="16">
        <v>2027</v>
      </c>
      <c r="F2" s="16">
        <v>2028</v>
      </c>
      <c r="G2" s="16">
        <v>2029</v>
      </c>
      <c r="H2" s="16">
        <v>2030</v>
      </c>
      <c r="I2" s="16">
        <v>2031</v>
      </c>
      <c r="J2" s="16">
        <v>2032</v>
      </c>
      <c r="K2" s="16">
        <v>2033</v>
      </c>
      <c r="L2" s="16">
        <v>2034</v>
      </c>
      <c r="M2" s="16">
        <v>2035</v>
      </c>
      <c r="N2" s="16">
        <v>2036</v>
      </c>
      <c r="O2" s="16">
        <v>2037</v>
      </c>
      <c r="P2" s="16">
        <v>2038</v>
      </c>
      <c r="Q2" s="16">
        <v>2039</v>
      </c>
      <c r="R2" s="16">
        <v>2040</v>
      </c>
      <c r="S2" s="16">
        <v>2041</v>
      </c>
      <c r="T2" s="16">
        <v>2042</v>
      </c>
      <c r="U2" s="16">
        <v>2043</v>
      </c>
      <c r="V2" s="16">
        <v>2044</v>
      </c>
      <c r="W2" s="16">
        <v>2045</v>
      </c>
      <c r="Y2" s="14">
        <v>2026</v>
      </c>
      <c r="Z2" s="14">
        <v>2027</v>
      </c>
      <c r="AA2" s="14">
        <v>2028</v>
      </c>
      <c r="AB2" s="14">
        <v>2029</v>
      </c>
      <c r="AC2" s="14">
        <v>2030</v>
      </c>
      <c r="AD2" s="14">
        <v>2031</v>
      </c>
      <c r="AE2" s="14">
        <v>2032</v>
      </c>
      <c r="AF2" s="14">
        <v>2033</v>
      </c>
      <c r="AG2" s="14">
        <v>2034</v>
      </c>
      <c r="AH2" s="14">
        <v>2035</v>
      </c>
      <c r="AI2" s="14">
        <v>2036</v>
      </c>
      <c r="AJ2" s="14">
        <v>2037</v>
      </c>
      <c r="AK2" s="14">
        <v>2038</v>
      </c>
      <c r="AL2" s="14">
        <v>2039</v>
      </c>
      <c r="AM2" s="14">
        <v>2040</v>
      </c>
      <c r="AN2" s="14">
        <v>2041</v>
      </c>
      <c r="AO2" s="14">
        <v>2042</v>
      </c>
      <c r="AP2" s="14">
        <v>2043</v>
      </c>
      <c r="AQ2" s="14">
        <v>2044</v>
      </c>
      <c r="AR2" s="14">
        <v>2045</v>
      </c>
      <c r="AT2" s="15">
        <v>2026</v>
      </c>
      <c r="AU2" s="15">
        <v>2027</v>
      </c>
      <c r="AV2" s="15">
        <v>2028</v>
      </c>
      <c r="AW2" s="15">
        <v>2029</v>
      </c>
      <c r="AX2" s="15">
        <v>2030</v>
      </c>
      <c r="AY2" s="15">
        <v>2031</v>
      </c>
      <c r="AZ2" s="15">
        <v>2032</v>
      </c>
      <c r="BA2" s="15">
        <v>2033</v>
      </c>
      <c r="BB2" s="15">
        <v>2034</v>
      </c>
      <c r="BC2" s="15">
        <v>2035</v>
      </c>
      <c r="BD2" s="15">
        <v>2036</v>
      </c>
      <c r="BE2" s="15">
        <v>2037</v>
      </c>
      <c r="BF2" s="15">
        <v>2038</v>
      </c>
      <c r="BG2" s="15">
        <v>2039</v>
      </c>
      <c r="BH2" s="15">
        <v>2040</v>
      </c>
      <c r="BI2" s="15">
        <v>2041</v>
      </c>
      <c r="BJ2" s="15">
        <v>2042</v>
      </c>
      <c r="BK2" s="15">
        <v>2043</v>
      </c>
      <c r="BL2" s="15">
        <v>2044</v>
      </c>
      <c r="BM2" s="15">
        <v>2045</v>
      </c>
    </row>
    <row r="3" spans="1:65" x14ac:dyDescent="0.25">
      <c r="A3" t="s">
        <v>100</v>
      </c>
      <c r="C3" t="s">
        <v>94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T3">
        <v>39.395365527687133</v>
      </c>
      <c r="AU3">
        <v>3.7676399476892621</v>
      </c>
      <c r="AV3">
        <v>9.671672619474581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</row>
    <row r="4" spans="1:65" x14ac:dyDescent="0.25">
      <c r="A4" t="s">
        <v>101</v>
      </c>
      <c r="C4" t="s">
        <v>101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300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</row>
    <row r="5" spans="1:65" x14ac:dyDescent="0.25">
      <c r="A5" t="s">
        <v>6</v>
      </c>
      <c r="B5" t="s">
        <v>7</v>
      </c>
      <c r="C5" t="s">
        <v>8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Y5">
        <v>0</v>
      </c>
      <c r="Z5">
        <v>0</v>
      </c>
      <c r="AA5">
        <v>0</v>
      </c>
      <c r="AB5">
        <v>0</v>
      </c>
      <c r="AC5">
        <v>90.247500000000002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90.247499999999889</v>
      </c>
      <c r="AN5">
        <v>0</v>
      </c>
      <c r="AO5">
        <v>94.866568657231696</v>
      </c>
      <c r="AP5">
        <v>0</v>
      </c>
      <c r="AQ5">
        <v>0</v>
      </c>
      <c r="AR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</row>
    <row r="6" spans="1:65" x14ac:dyDescent="0.25">
      <c r="A6" t="s">
        <v>6</v>
      </c>
      <c r="B6" t="s">
        <v>9</v>
      </c>
      <c r="C6" t="s">
        <v>10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</row>
    <row r="7" spans="1:65" x14ac:dyDescent="0.25">
      <c r="A7" t="s">
        <v>6</v>
      </c>
      <c r="B7" t="s">
        <v>11</v>
      </c>
      <c r="C7" t="s">
        <v>12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</row>
    <row r="8" spans="1:65" x14ac:dyDescent="0.25">
      <c r="A8" t="s">
        <v>13</v>
      </c>
      <c r="B8" t="s">
        <v>14</v>
      </c>
      <c r="C8" t="s">
        <v>15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100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</row>
    <row r="9" spans="1:65" x14ac:dyDescent="0.25">
      <c r="A9" t="s">
        <v>2</v>
      </c>
      <c r="B9" t="s">
        <v>16</v>
      </c>
      <c r="C9" t="s">
        <v>102</v>
      </c>
      <c r="D9">
        <v>0</v>
      </c>
      <c r="E9">
        <v>0</v>
      </c>
      <c r="F9">
        <v>0</v>
      </c>
      <c r="G9">
        <v>200</v>
      </c>
      <c r="H9">
        <v>200</v>
      </c>
      <c r="I9">
        <v>99.999999999999943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1.7053025658242404E-13</v>
      </c>
      <c r="W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</row>
    <row r="10" spans="1:65" x14ac:dyDescent="0.25">
      <c r="A10" t="s">
        <v>2</v>
      </c>
      <c r="B10" t="s">
        <v>17</v>
      </c>
      <c r="C10" t="s">
        <v>103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108.35021030732361</v>
      </c>
      <c r="W10">
        <v>200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157.36378835069505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</row>
    <row r="11" spans="1:65" x14ac:dyDescent="0.25">
      <c r="A11" t="s">
        <v>2</v>
      </c>
      <c r="B11" t="s">
        <v>18</v>
      </c>
      <c r="C11" t="s">
        <v>104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100.00000000000007</v>
      </c>
      <c r="AZ11">
        <v>99.999999999999943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</row>
    <row r="12" spans="1:65" x14ac:dyDescent="0.25">
      <c r="A12" t="s">
        <v>2</v>
      </c>
      <c r="B12" t="s">
        <v>19</v>
      </c>
      <c r="C12" t="s">
        <v>105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</row>
    <row r="13" spans="1:65" x14ac:dyDescent="0.25">
      <c r="A13" t="s">
        <v>1</v>
      </c>
      <c r="B13" t="s">
        <v>20</v>
      </c>
      <c r="C13" t="s">
        <v>106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</row>
    <row r="14" spans="1:65" x14ac:dyDescent="0.25">
      <c r="A14" t="s">
        <v>107</v>
      </c>
      <c r="B14" t="s">
        <v>22</v>
      </c>
      <c r="C14" t="s">
        <v>108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</row>
    <row r="15" spans="1:65" x14ac:dyDescent="0.25">
      <c r="A15" t="s">
        <v>1</v>
      </c>
      <c r="B15" t="s">
        <v>23</v>
      </c>
      <c r="C15" t="s">
        <v>109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</row>
    <row r="16" spans="1:65" x14ac:dyDescent="0.25">
      <c r="A16" t="s">
        <v>21</v>
      </c>
      <c r="B16" t="s">
        <v>24</v>
      </c>
      <c r="C16" t="s">
        <v>110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</row>
    <row r="17" spans="1:65" x14ac:dyDescent="0.25">
      <c r="A17" t="s">
        <v>1</v>
      </c>
      <c r="B17" t="s">
        <v>25</v>
      </c>
      <c r="C17" t="s">
        <v>26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</row>
    <row r="18" spans="1:65" x14ac:dyDescent="0.25">
      <c r="A18" t="s">
        <v>21</v>
      </c>
      <c r="B18" t="s">
        <v>27</v>
      </c>
      <c r="C18" t="s">
        <v>111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</row>
    <row r="19" spans="1:65" x14ac:dyDescent="0.25">
      <c r="A19" t="s">
        <v>1</v>
      </c>
      <c r="B19" t="s">
        <v>28</v>
      </c>
      <c r="C19" t="s">
        <v>76</v>
      </c>
      <c r="D19">
        <v>0</v>
      </c>
      <c r="E19">
        <v>0.50885794886426805</v>
      </c>
      <c r="F19">
        <v>0.55187130366600667</v>
      </c>
      <c r="G19">
        <v>0.6153942531593285</v>
      </c>
      <c r="H19">
        <v>0.67023663605721395</v>
      </c>
      <c r="I19">
        <v>0.75835206225811458</v>
      </c>
      <c r="J19">
        <v>0.82742336899936275</v>
      </c>
      <c r="K19">
        <v>1.0070493878409963</v>
      </c>
      <c r="L19">
        <v>0.50000000000000233</v>
      </c>
      <c r="M19">
        <v>0.5</v>
      </c>
      <c r="N19">
        <v>0.5</v>
      </c>
      <c r="O19">
        <v>0.5</v>
      </c>
      <c r="P19">
        <v>0.5</v>
      </c>
      <c r="Q19">
        <v>0.5</v>
      </c>
      <c r="R19">
        <v>0.5</v>
      </c>
      <c r="S19">
        <v>0.5</v>
      </c>
      <c r="T19">
        <v>0.5</v>
      </c>
      <c r="U19">
        <v>0.50403015323902522</v>
      </c>
      <c r="V19">
        <v>0.51351436412133122</v>
      </c>
      <c r="W19">
        <v>0.60228646119836571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</row>
    <row r="20" spans="1:65" x14ac:dyDescent="0.25">
      <c r="A20" t="s">
        <v>1</v>
      </c>
      <c r="B20" t="s">
        <v>29</v>
      </c>
      <c r="C20" t="s">
        <v>112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</row>
    <row r="21" spans="1:65" x14ac:dyDescent="0.25">
      <c r="A21" t="s">
        <v>21</v>
      </c>
      <c r="B21" t="s">
        <v>30</v>
      </c>
      <c r="C21" t="s">
        <v>113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</row>
    <row r="22" spans="1:65" x14ac:dyDescent="0.25">
      <c r="A22" t="s">
        <v>1</v>
      </c>
      <c r="B22" t="s">
        <v>31</v>
      </c>
      <c r="C22" t="s">
        <v>114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</row>
    <row r="23" spans="1:65" x14ac:dyDescent="0.25">
      <c r="A23" t="s">
        <v>21</v>
      </c>
      <c r="B23" t="s">
        <v>32</v>
      </c>
      <c r="C23" t="s">
        <v>115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</row>
    <row r="24" spans="1:65" x14ac:dyDescent="0.25">
      <c r="A24" t="s">
        <v>1</v>
      </c>
      <c r="B24" t="s">
        <v>33</v>
      </c>
      <c r="C24" t="s">
        <v>116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</row>
    <row r="25" spans="1:65" x14ac:dyDescent="0.25">
      <c r="A25" t="s">
        <v>21</v>
      </c>
      <c r="B25" t="s">
        <v>35</v>
      </c>
      <c r="C25" t="s">
        <v>117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</row>
    <row r="26" spans="1:65" x14ac:dyDescent="0.25">
      <c r="A26" t="s">
        <v>1</v>
      </c>
      <c r="B26" t="s">
        <v>36</v>
      </c>
      <c r="C26" t="s">
        <v>118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180.02104271025499</v>
      </c>
      <c r="V26">
        <v>119.97895728974501</v>
      </c>
      <c r="W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</row>
    <row r="27" spans="1:65" x14ac:dyDescent="0.25">
      <c r="A27" t="s">
        <v>21</v>
      </c>
      <c r="B27" t="s">
        <v>37</v>
      </c>
      <c r="C27" t="s">
        <v>119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90.010521355127494</v>
      </c>
      <c r="V27">
        <v>59.989478644872506</v>
      </c>
      <c r="W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</row>
    <row r="28" spans="1:65" x14ac:dyDescent="0.25">
      <c r="A28" t="s">
        <v>1</v>
      </c>
      <c r="B28" t="s">
        <v>38</v>
      </c>
      <c r="C28" t="s">
        <v>34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</row>
    <row r="29" spans="1:65" x14ac:dyDescent="0.25">
      <c r="A29" t="s">
        <v>21</v>
      </c>
      <c r="B29" t="s">
        <v>40</v>
      </c>
      <c r="C29" t="s">
        <v>39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</row>
    <row r="30" spans="1:65" x14ac:dyDescent="0.25">
      <c r="A30" t="s">
        <v>21</v>
      </c>
      <c r="B30" t="s">
        <v>42</v>
      </c>
      <c r="C30" t="s">
        <v>41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</row>
    <row r="31" spans="1:65" x14ac:dyDescent="0.25">
      <c r="A31" t="s">
        <v>21</v>
      </c>
      <c r="B31" t="s">
        <v>44</v>
      </c>
      <c r="C31" t="s">
        <v>43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</row>
    <row r="32" spans="1:65" x14ac:dyDescent="0.25">
      <c r="A32" t="s">
        <v>21</v>
      </c>
      <c r="B32" t="s">
        <v>46</v>
      </c>
      <c r="C32" t="s">
        <v>45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</row>
    <row r="33" spans="1:65" x14ac:dyDescent="0.25">
      <c r="A33" t="s">
        <v>21</v>
      </c>
      <c r="B33" t="s">
        <v>49</v>
      </c>
      <c r="C33" t="s">
        <v>47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</row>
    <row r="34" spans="1:65" x14ac:dyDescent="0.25">
      <c r="A34" t="s">
        <v>48</v>
      </c>
      <c r="B34" t="s">
        <v>50</v>
      </c>
      <c r="C34" t="s">
        <v>120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</row>
    <row r="35" spans="1:65" x14ac:dyDescent="0.25">
      <c r="A35" t="s">
        <v>48</v>
      </c>
      <c r="B35" t="s">
        <v>51</v>
      </c>
      <c r="C35" t="s">
        <v>121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</row>
    <row r="36" spans="1:65" x14ac:dyDescent="0.25">
      <c r="A36" t="s">
        <v>142</v>
      </c>
      <c r="B36" t="s">
        <v>54</v>
      </c>
      <c r="C36" t="s">
        <v>52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26.112567751996618</v>
      </c>
      <c r="W36">
        <v>85.261595608851138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</row>
    <row r="37" spans="1:65" x14ac:dyDescent="0.25">
      <c r="A37" t="s">
        <v>53</v>
      </c>
      <c r="B37" t="s">
        <v>56</v>
      </c>
      <c r="C37" t="s">
        <v>55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20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</row>
    <row r="38" spans="1:65" x14ac:dyDescent="0.25">
      <c r="A38" t="s">
        <v>138</v>
      </c>
      <c r="B38" t="s">
        <v>58</v>
      </c>
      <c r="C38" t="s">
        <v>57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</row>
    <row r="39" spans="1:65" x14ac:dyDescent="0.25">
      <c r="A39" t="s">
        <v>139</v>
      </c>
      <c r="B39" t="s">
        <v>59</v>
      </c>
      <c r="C39" t="s">
        <v>122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90.247500000000002</v>
      </c>
      <c r="S39">
        <v>0</v>
      </c>
      <c r="T39">
        <v>209.75250000000003</v>
      </c>
      <c r="U39">
        <v>0</v>
      </c>
      <c r="V39">
        <v>0</v>
      </c>
      <c r="W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</row>
    <row r="40" spans="1:65" x14ac:dyDescent="0.25">
      <c r="A40" t="s">
        <v>123</v>
      </c>
      <c r="B40" t="s">
        <v>60</v>
      </c>
      <c r="C40" t="s">
        <v>124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</row>
    <row r="41" spans="1:65" x14ac:dyDescent="0.25">
      <c r="A41" t="s">
        <v>107</v>
      </c>
      <c r="B41" t="s">
        <v>61</v>
      </c>
      <c r="C41" t="s">
        <v>125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</row>
    <row r="42" spans="1:65" x14ac:dyDescent="0.25">
      <c r="A42" t="s">
        <v>107</v>
      </c>
      <c r="B42" t="s">
        <v>62</v>
      </c>
      <c r="C42" t="s">
        <v>126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</row>
    <row r="43" spans="1:65" x14ac:dyDescent="0.25">
      <c r="A43" t="s">
        <v>107</v>
      </c>
      <c r="B43" t="s">
        <v>64</v>
      </c>
      <c r="C43" t="s">
        <v>127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</row>
    <row r="44" spans="1:65" x14ac:dyDescent="0.25">
      <c r="A44" t="s">
        <v>63</v>
      </c>
      <c r="B44" t="s">
        <v>65</v>
      </c>
      <c r="C44" t="s">
        <v>128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57.599999999999994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</row>
    <row r="45" spans="1:65" x14ac:dyDescent="0.25">
      <c r="A45" t="s">
        <v>6</v>
      </c>
      <c r="B45" t="s">
        <v>67</v>
      </c>
      <c r="C45" t="s">
        <v>66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</row>
    <row r="46" spans="1:65" x14ac:dyDescent="0.25">
      <c r="A46" t="s">
        <v>6</v>
      </c>
      <c r="B46" t="s">
        <v>69</v>
      </c>
      <c r="C46" t="s">
        <v>68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</row>
    <row r="47" spans="1:65" x14ac:dyDescent="0.25">
      <c r="A47" t="s">
        <v>63</v>
      </c>
      <c r="B47" t="s">
        <v>70</v>
      </c>
      <c r="C47" t="s">
        <v>129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10</v>
      </c>
    </row>
    <row r="48" spans="1:65" x14ac:dyDescent="0.25">
      <c r="A48" t="s">
        <v>2</v>
      </c>
      <c r="B48" t="s">
        <v>72</v>
      </c>
      <c r="C48" t="s">
        <v>71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120</v>
      </c>
      <c r="V48">
        <v>0</v>
      </c>
      <c r="W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</row>
    <row r="49" spans="1:65" x14ac:dyDescent="0.25">
      <c r="A49" t="s">
        <v>2</v>
      </c>
      <c r="B49" t="s">
        <v>74</v>
      </c>
      <c r="C49" t="s">
        <v>73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140</v>
      </c>
      <c r="T49">
        <v>0</v>
      </c>
      <c r="U49">
        <v>0</v>
      </c>
      <c r="V49">
        <v>0</v>
      </c>
      <c r="W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</row>
    <row r="50" spans="1:65" x14ac:dyDescent="0.25">
      <c r="A50" t="s">
        <v>1</v>
      </c>
      <c r="B50" t="s">
        <v>130</v>
      </c>
      <c r="C50" t="s">
        <v>75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</row>
    <row r="51" spans="1:65" x14ac:dyDescent="0.25">
      <c r="A51" t="s">
        <v>138</v>
      </c>
      <c r="B51" t="s">
        <v>131</v>
      </c>
      <c r="C51" t="s">
        <v>132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94.328162321264884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</row>
    <row r="52" spans="1:65" x14ac:dyDescent="0.25">
      <c r="A52" t="s">
        <v>138</v>
      </c>
      <c r="B52" t="s">
        <v>133</v>
      </c>
      <c r="C52" t="s">
        <v>134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</row>
    <row r="53" spans="1:65" x14ac:dyDescent="0.25">
      <c r="A53" t="s">
        <v>99</v>
      </c>
      <c r="B53" t="s">
        <v>135</v>
      </c>
      <c r="C53" t="s">
        <v>90</v>
      </c>
      <c r="D53">
        <v>10.447846432123574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2.8041033911124913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</row>
    <row r="54" spans="1:65" x14ac:dyDescent="0.25">
      <c r="A54" t="s">
        <v>99</v>
      </c>
      <c r="B54" t="s">
        <v>135</v>
      </c>
      <c r="C54" t="s">
        <v>79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1.9183625793706565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1.2764996237294715</v>
      </c>
      <c r="AQ54">
        <v>0</v>
      </c>
      <c r="AR54">
        <v>0</v>
      </c>
    </row>
    <row r="55" spans="1:65" x14ac:dyDescent="0.25">
      <c r="A55" t="s">
        <v>99</v>
      </c>
      <c r="B55" t="s">
        <v>135</v>
      </c>
      <c r="C55" t="s">
        <v>80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9.8165815361444491</v>
      </c>
      <c r="V55">
        <v>0</v>
      </c>
      <c r="W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</row>
    <row r="56" spans="1:65" x14ac:dyDescent="0.25">
      <c r="A56" t="s">
        <v>99</v>
      </c>
      <c r="B56" t="s">
        <v>135</v>
      </c>
      <c r="C56" t="s">
        <v>136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</row>
    <row r="57" spans="1:65" x14ac:dyDescent="0.25">
      <c r="A57" t="s">
        <v>99</v>
      </c>
      <c r="B57" t="s">
        <v>135</v>
      </c>
      <c r="C57" t="s">
        <v>81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</row>
    <row r="58" spans="1:65" x14ac:dyDescent="0.25">
      <c r="A58" t="s">
        <v>99</v>
      </c>
      <c r="B58" t="s">
        <v>135</v>
      </c>
      <c r="C58" t="s">
        <v>82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</row>
    <row r="59" spans="1:65" x14ac:dyDescent="0.25">
      <c r="A59" t="s">
        <v>99</v>
      </c>
      <c r="B59" t="s">
        <v>135</v>
      </c>
      <c r="C59" t="s">
        <v>83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</row>
    <row r="60" spans="1:65" x14ac:dyDescent="0.25">
      <c r="A60" t="s">
        <v>99</v>
      </c>
      <c r="B60" t="s">
        <v>135</v>
      </c>
      <c r="C60" t="s">
        <v>84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</row>
    <row r="61" spans="1:65" x14ac:dyDescent="0.25">
      <c r="A61" t="s">
        <v>99</v>
      </c>
      <c r="B61" t="s">
        <v>135</v>
      </c>
      <c r="C61" t="s">
        <v>85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5.5898978423295098</v>
      </c>
      <c r="T61">
        <v>0</v>
      </c>
      <c r="U61">
        <v>0</v>
      </c>
      <c r="V61">
        <v>0</v>
      </c>
      <c r="W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</row>
    <row r="62" spans="1:65" x14ac:dyDescent="0.25">
      <c r="A62" t="s">
        <v>99</v>
      </c>
      <c r="B62" t="s">
        <v>135</v>
      </c>
      <c r="C62" t="s">
        <v>86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</row>
    <row r="63" spans="1:65" x14ac:dyDescent="0.25">
      <c r="A63" t="s">
        <v>99</v>
      </c>
      <c r="B63" t="s">
        <v>135</v>
      </c>
      <c r="C63" t="s">
        <v>87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</row>
    <row r="64" spans="1:65" x14ac:dyDescent="0.25">
      <c r="A64" t="s">
        <v>99</v>
      </c>
      <c r="B64" t="s">
        <v>135</v>
      </c>
      <c r="C64" t="s">
        <v>88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20.023105816069368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6.603153827975067</v>
      </c>
      <c r="AR64">
        <v>0</v>
      </c>
    </row>
    <row r="65" spans="1:44" x14ac:dyDescent="0.25">
      <c r="A65" t="s">
        <v>77</v>
      </c>
      <c r="B65" t="s">
        <v>135</v>
      </c>
      <c r="C65" t="s">
        <v>89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2.5397464208615816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</row>
    <row r="66" spans="1:44" x14ac:dyDescent="0.25">
      <c r="A66" t="s">
        <v>77</v>
      </c>
      <c r="B66" t="s">
        <v>135</v>
      </c>
      <c r="C66" t="s">
        <v>137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</row>
    <row r="67" spans="1:44" x14ac:dyDescent="0.25">
      <c r="A67" t="s">
        <v>77</v>
      </c>
      <c r="B67" t="s">
        <v>135</v>
      </c>
      <c r="C67" t="s">
        <v>91</v>
      </c>
      <c r="D67">
        <v>8.7833562341783669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Y67">
        <v>0</v>
      </c>
      <c r="Z67">
        <v>0</v>
      </c>
      <c r="AA67">
        <v>0</v>
      </c>
      <c r="AB67">
        <v>0.85295706974421281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</row>
    <row r="68" spans="1:44" x14ac:dyDescent="0.25">
      <c r="A68" t="s">
        <v>77</v>
      </c>
      <c r="B68" t="s">
        <v>135</v>
      </c>
      <c r="C68" t="s">
        <v>92</v>
      </c>
      <c r="D68">
        <v>5.394187824421703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Y68">
        <v>0</v>
      </c>
      <c r="Z68">
        <v>0</v>
      </c>
      <c r="AA68">
        <v>0</v>
      </c>
      <c r="AB68">
        <v>1.7772709750692242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</row>
    <row r="69" spans="1:44" x14ac:dyDescent="0.25">
      <c r="A69" t="s">
        <v>77</v>
      </c>
      <c r="B69" t="s">
        <v>135</v>
      </c>
      <c r="C69" t="s">
        <v>78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5.9749285655601563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4.1720477078358877</v>
      </c>
      <c r="AN69">
        <v>0</v>
      </c>
      <c r="AO69">
        <v>0</v>
      </c>
      <c r="AP69">
        <v>0</v>
      </c>
      <c r="AQ69">
        <v>0</v>
      </c>
      <c r="AR69">
        <v>0</v>
      </c>
    </row>
    <row r="71" spans="1:44" x14ac:dyDescent="0.25">
      <c r="C71" t="s">
        <v>140</v>
      </c>
    </row>
    <row r="72" spans="1:44" x14ac:dyDescent="0.25">
      <c r="C72" s="3" t="s">
        <v>95</v>
      </c>
      <c r="D72" s="2">
        <v>3.4493256753132089</v>
      </c>
      <c r="E72" s="2">
        <v>7.117878217640615</v>
      </c>
      <c r="F72" s="2">
        <v>11.244290371781972</v>
      </c>
      <c r="G72" s="2">
        <v>15.910210060100145</v>
      </c>
      <c r="H72" s="2">
        <v>19.800883659346507</v>
      </c>
      <c r="I72" s="2">
        <v>24.104996885797291</v>
      </c>
      <c r="J72" s="2">
        <v>29.217866955475529</v>
      </c>
      <c r="K72" s="2">
        <v>34.550783358947783</v>
      </c>
      <c r="L72" s="2">
        <v>39.846628677307486</v>
      </c>
      <c r="M72" s="2">
        <v>44.510888396374156</v>
      </c>
      <c r="N72" s="2">
        <v>49.162861188276914</v>
      </c>
      <c r="O72" s="2">
        <v>53.589055564288074</v>
      </c>
      <c r="P72" s="2">
        <v>57.656384830630394</v>
      </c>
      <c r="Q72" s="2">
        <v>61.15956212479977</v>
      </c>
      <c r="R72" s="2">
        <v>64.531774078811921</v>
      </c>
      <c r="S72" s="2">
        <v>67.674987558842474</v>
      </c>
      <c r="T72" s="2">
        <v>70.127670113108763</v>
      </c>
      <c r="U72" s="2">
        <v>72.802746265399165</v>
      </c>
      <c r="V72" s="2">
        <v>75.269875778901394</v>
      </c>
      <c r="W72" s="2">
        <v>77.382624782502532</v>
      </c>
    </row>
    <row r="73" spans="1:44" x14ac:dyDescent="0.25">
      <c r="C73" s="3" t="s">
        <v>5</v>
      </c>
      <c r="D73" s="2">
        <v>1.0557741383879111</v>
      </c>
      <c r="E73" s="2">
        <v>2.2368585039420523</v>
      </c>
      <c r="F73" s="2">
        <v>3.6087797179182739</v>
      </c>
      <c r="G73" s="2">
        <v>5.2090786240274811</v>
      </c>
      <c r="H73" s="2">
        <v>6.2708333657508506</v>
      </c>
      <c r="I73" s="2">
        <v>7.5606455582914398</v>
      </c>
      <c r="J73" s="2">
        <v>9.274555629485274</v>
      </c>
      <c r="K73" s="2">
        <v>11.092968458597211</v>
      </c>
      <c r="L73" s="2">
        <v>12.90252254160829</v>
      </c>
      <c r="M73" s="2">
        <v>14.484912272373393</v>
      </c>
      <c r="N73" s="2">
        <v>16.203907470706692</v>
      </c>
      <c r="O73" s="2">
        <v>17.861306360028383</v>
      </c>
      <c r="P73" s="2">
        <v>19.405965039094276</v>
      </c>
      <c r="Q73" s="2">
        <v>20.799210061742592</v>
      </c>
      <c r="R73" s="2">
        <v>22.109901720350226</v>
      </c>
      <c r="S73" s="2">
        <v>23.379811521093764</v>
      </c>
      <c r="T73" s="2">
        <v>24.438390897910676</v>
      </c>
      <c r="U73" s="2">
        <v>25.547714082753426</v>
      </c>
      <c r="V73" s="2">
        <v>26.613234806028004</v>
      </c>
      <c r="W73" s="2">
        <v>27.706782098201174</v>
      </c>
    </row>
    <row r="74" spans="1:44" x14ac:dyDescent="0.25">
      <c r="C74" s="3" t="s">
        <v>93</v>
      </c>
      <c r="D74" s="2">
        <v>4.5050998137011202</v>
      </c>
      <c r="E74" s="2">
        <v>9.3547367215826682</v>
      </c>
      <c r="F74" s="2">
        <v>14.853070089700246</v>
      </c>
      <c r="G74" s="2">
        <v>21.119288684127625</v>
      </c>
      <c r="H74" s="2">
        <v>26.071717025097357</v>
      </c>
      <c r="I74" s="2">
        <v>31.665642444088732</v>
      </c>
      <c r="J74" s="2">
        <v>38.492422584960806</v>
      </c>
      <c r="K74" s="2">
        <v>45.643751817544995</v>
      </c>
      <c r="L74" s="2">
        <v>52.749151218915777</v>
      </c>
      <c r="M74" s="2">
        <v>58.995800668747549</v>
      </c>
      <c r="N74" s="2">
        <v>65.366768658983602</v>
      </c>
      <c r="O74" s="2">
        <v>71.450361924316454</v>
      </c>
      <c r="P74" s="2">
        <v>77.06234986972467</v>
      </c>
      <c r="Q74" s="2">
        <v>81.958772186542362</v>
      </c>
      <c r="R74" s="2">
        <v>86.641675799162144</v>
      </c>
      <c r="S74" s="2">
        <v>91.054799079936231</v>
      </c>
      <c r="T74" s="2">
        <v>94.566061011019443</v>
      </c>
      <c r="U74" s="2">
        <v>98.350460348152595</v>
      </c>
      <c r="V74" s="2">
        <v>101.8831105849294</v>
      </c>
      <c r="W74" s="2">
        <v>105.08940688070371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4B6FA-AA45-4BBC-BF5A-2D65FC1C8A4C}">
  <sheetPr codeName="Sheet2">
    <pageSetUpPr fitToPage="1"/>
  </sheetPr>
  <dimension ref="C4:X48"/>
  <sheetViews>
    <sheetView showGridLines="0" tabSelected="1" zoomScale="80" zoomScaleNormal="80" workbookViewId="0">
      <selection activeCell="B4" sqref="B4"/>
    </sheetView>
  </sheetViews>
  <sheetFormatPr defaultColWidth="9.140625" defaultRowHeight="12.75" x14ac:dyDescent="0.2"/>
  <cols>
    <col min="1" max="1" width="6.5703125" style="1" bestFit="1" customWidth="1"/>
    <col min="2" max="2" width="12.85546875" style="1" customWidth="1"/>
    <col min="3" max="3" width="24.42578125" style="1" customWidth="1"/>
    <col min="4" max="23" width="9.140625" style="1"/>
    <col min="24" max="24" width="9.140625" style="12"/>
    <col min="25" max="16384" width="9.140625" style="1"/>
  </cols>
  <sheetData>
    <row r="4" spans="3:24" ht="18.75" thickBot="1" x14ac:dyDescent="0.3">
      <c r="C4" s="11" t="s">
        <v>98</v>
      </c>
    </row>
    <row r="5" spans="3:24" x14ac:dyDescent="0.2">
      <c r="C5" s="9" t="s">
        <v>96</v>
      </c>
      <c r="D5" s="5">
        <v>2026</v>
      </c>
      <c r="E5" s="5">
        <v>2027</v>
      </c>
      <c r="F5" s="5">
        <v>2028</v>
      </c>
      <c r="G5" s="5">
        <v>2029</v>
      </c>
      <c r="H5" s="5">
        <v>2030</v>
      </c>
      <c r="I5" s="5">
        <v>2031</v>
      </c>
      <c r="J5" s="5">
        <v>2032</v>
      </c>
      <c r="K5" s="5">
        <v>2033</v>
      </c>
      <c r="L5" s="5">
        <v>2034</v>
      </c>
      <c r="M5" s="5">
        <v>2035</v>
      </c>
      <c r="N5" s="5">
        <v>2036</v>
      </c>
      <c r="O5" s="5">
        <v>2037</v>
      </c>
      <c r="P5" s="5">
        <v>2038</v>
      </c>
      <c r="Q5" s="5">
        <v>2039</v>
      </c>
      <c r="R5" s="5">
        <v>2040</v>
      </c>
      <c r="S5" s="5">
        <v>2041</v>
      </c>
      <c r="T5" s="5">
        <v>2042</v>
      </c>
      <c r="U5" s="5">
        <v>2043</v>
      </c>
      <c r="V5" s="5">
        <v>2044</v>
      </c>
      <c r="W5" s="5">
        <v>2045</v>
      </c>
      <c r="X5" s="13" t="s">
        <v>93</v>
      </c>
    </row>
    <row r="6" spans="3:24" x14ac:dyDescent="0.2">
      <c r="C6" s="7" t="s">
        <v>101</v>
      </c>
      <c r="D6" s="27">
        <f>SUMIF('Scenario 1'!$A$3:$A$69,'Portfolio 1'!$C6,'Scenario 1'!D$3:D$69)+SUMIF('Scenario 1'!$A$3:$A$69,'Portfolio 1'!$C6,'Scenario 1'!AT$3:AT$69)*'Scenario 1'!AT$1</f>
        <v>0</v>
      </c>
      <c r="E6" s="28">
        <f>SUMIF('Scenario 1'!$A$3:$A$69,'Portfolio 1'!$C6,'Scenario 1'!E$3:E$69)+SUMIF('Scenario 1'!$A$3:$A$69,'Portfolio 1'!$C6,'Scenario 1'!AU$3:AU$69)*'Scenario 1'!AU$1</f>
        <v>0</v>
      </c>
      <c r="F6" s="28">
        <f>SUMIF('Scenario 1'!$A$3:$A$69,'Portfolio 1'!$C6,'Scenario 1'!F$3:F$69)+SUMIF('Scenario 1'!$A$3:$A$69,'Portfolio 1'!$C6,'Scenario 1'!AV$3:AV$69)*'Scenario 1'!AV$1</f>
        <v>0</v>
      </c>
      <c r="G6" s="28">
        <f>SUMIF('Scenario 1'!$A$3:$A$69,'Portfolio 1'!$C6,'Scenario 1'!G$3:G$69)+SUMIF('Scenario 1'!$A$3:$A$69,'Portfolio 1'!$C6,'Scenario 1'!AW$3:AW$69)*'Scenario 1'!AW$1</f>
        <v>0</v>
      </c>
      <c r="H6" s="28">
        <f>SUMIF('Scenario 1'!$A$3:$A$69,'Portfolio 1'!$C6,'Scenario 1'!H$3:H$69)+SUMIF('Scenario 1'!$A$3:$A$69,'Portfolio 1'!$C6,'Scenario 1'!AX$3:AX$69)*'Scenario 1'!AX$1</f>
        <v>0</v>
      </c>
      <c r="I6" s="28">
        <f>SUMIF('Scenario 1'!$A$3:$A$69,'Portfolio 1'!$C6,'Scenario 1'!I$3:I$69)+SUMIF('Scenario 1'!$A$3:$A$69,'Portfolio 1'!$C6,'Scenario 1'!AY$3:AY$69)*'Scenario 1'!AY$1</f>
        <v>0</v>
      </c>
      <c r="J6" s="28">
        <f>SUMIF('Scenario 1'!$A$3:$A$69,'Portfolio 1'!$C6,'Scenario 1'!J$3:J$69)+SUMIF('Scenario 1'!$A$3:$A$69,'Portfolio 1'!$C6,'Scenario 1'!AZ$3:AZ$69)*'Scenario 1'!AZ$1</f>
        <v>0</v>
      </c>
      <c r="K6" s="28">
        <f>SUMIF('Scenario 1'!$A$3:$A$69,'Portfolio 1'!$C6,'Scenario 1'!K$3:K$69)+SUMIF('Scenario 1'!$A$3:$A$69,'Portfolio 1'!$C6,'Scenario 1'!BA$3:BA$69)*'Scenario 1'!BA$1</f>
        <v>198.35576706944209</v>
      </c>
      <c r="L6" s="28">
        <f>SUMIF('Scenario 1'!$A$3:$A$69,'Portfolio 1'!$C6,'Scenario 1'!L$3:L$69)+SUMIF('Scenario 1'!$A$3:$A$69,'Portfolio 1'!$C6,'Scenario 1'!BB$3:BB$69)*'Scenario 1'!BB$1</f>
        <v>0</v>
      </c>
      <c r="M6" s="28">
        <f>SUMIF('Scenario 1'!$A$3:$A$69,'Portfolio 1'!$C6,'Scenario 1'!M$3:M$69)+SUMIF('Scenario 1'!$A$3:$A$69,'Portfolio 1'!$C6,'Scenario 1'!BC$3:BC$69)*'Scenario 1'!BC$1</f>
        <v>0</v>
      </c>
      <c r="N6" s="28">
        <f>SUMIF('Scenario 1'!$A$3:$A$69,'Portfolio 1'!$C6,'Scenario 1'!N$3:N$69)+SUMIF('Scenario 1'!$A$3:$A$69,'Portfolio 1'!$C6,'Scenario 1'!BD$3:BD$69)*'Scenario 1'!BD$1</f>
        <v>0</v>
      </c>
      <c r="O6" s="28">
        <f>SUMIF('Scenario 1'!$A$3:$A$69,'Portfolio 1'!$C6,'Scenario 1'!O$3:O$69)+SUMIF('Scenario 1'!$A$3:$A$69,'Portfolio 1'!$C6,'Scenario 1'!BE$3:BE$69)*'Scenario 1'!BE$1</f>
        <v>0</v>
      </c>
      <c r="P6" s="28">
        <f>SUMIF('Scenario 1'!$A$3:$A$69,'Portfolio 1'!$C6,'Scenario 1'!P$3:P$69)+SUMIF('Scenario 1'!$A$3:$A$69,'Portfolio 1'!$C6,'Scenario 1'!BF$3:BF$69)*'Scenario 1'!BF$1</f>
        <v>0</v>
      </c>
      <c r="Q6" s="28">
        <f>SUMIF('Scenario 1'!$A$3:$A$69,'Portfolio 1'!$C6,'Scenario 1'!Q$3:Q$69)+SUMIF('Scenario 1'!$A$3:$A$69,'Portfolio 1'!$C6,'Scenario 1'!BG$3:BG$69)*'Scenario 1'!BG$1</f>
        <v>0</v>
      </c>
      <c r="R6" s="28">
        <f>SUMIF('Scenario 1'!$A$3:$A$69,'Portfolio 1'!$C6,'Scenario 1'!R$3:R$69)+SUMIF('Scenario 1'!$A$3:$A$69,'Portfolio 1'!$C6,'Scenario 1'!BH$3:BH$69)*'Scenario 1'!BH$1</f>
        <v>0</v>
      </c>
      <c r="S6" s="28">
        <f>SUMIF('Scenario 1'!$A$3:$A$69,'Portfolio 1'!$C6,'Scenario 1'!S$3:S$69)+SUMIF('Scenario 1'!$A$3:$A$69,'Portfolio 1'!$C6,'Scenario 1'!BI$3:BI$69)*'Scenario 1'!BI$1</f>
        <v>0</v>
      </c>
      <c r="T6" s="28">
        <f>SUMIF('Scenario 1'!$A$3:$A$69,'Portfolio 1'!$C6,'Scenario 1'!T$3:T$69)+SUMIF('Scenario 1'!$A$3:$A$69,'Portfolio 1'!$C6,'Scenario 1'!BJ$3:BJ$69)*'Scenario 1'!BJ$1</f>
        <v>0</v>
      </c>
      <c r="U6" s="28">
        <f>SUMIF('Scenario 1'!$A$3:$A$69,'Portfolio 1'!$C6,'Scenario 1'!U$3:U$69)+SUMIF('Scenario 1'!$A$3:$A$69,'Portfolio 1'!$C6,'Scenario 1'!BK$3:BK$69)*'Scenario 1'!BK$1</f>
        <v>0</v>
      </c>
      <c r="V6" s="28">
        <f>SUMIF('Scenario 1'!$A$3:$A$69,'Portfolio 1'!$C6,'Scenario 1'!V$3:V$69)+SUMIF('Scenario 1'!$A$3:$A$69,'Portfolio 1'!$C6,'Scenario 1'!BL$3:BL$69)*'Scenario 1'!BL$1</f>
        <v>0</v>
      </c>
      <c r="W6" s="28">
        <f>SUMIF('Scenario 1'!$A$3:$A$69,'Portfolio 1'!$C6,'Scenario 1'!W$3:W$69)+SUMIF('Scenario 1'!$A$3:$A$69,'Portfolio 1'!$C6,'Scenario 1'!BM$3:BM$69)*'Scenario 1'!BM$1</f>
        <v>0</v>
      </c>
      <c r="X6" s="29">
        <f>SUM(D6:W6)</f>
        <v>198.35576706944209</v>
      </c>
    </row>
    <row r="7" spans="3:24" x14ac:dyDescent="0.2">
      <c r="C7" s="7" t="s">
        <v>6</v>
      </c>
      <c r="D7" s="30">
        <f>SUMIF('Scenario 1'!$A$3:$A$69,'Portfolio 1'!$C7,'Scenario 1'!D$3:D$69)+SUMIF('Scenario 1'!$A$3:$A$69,'Portfolio 1'!$C7,'Scenario 1'!AT$3:AT$69)*'Scenario 1'!AT$1</f>
        <v>0</v>
      </c>
      <c r="E7" s="31">
        <f>SUMIF('Scenario 1'!$A$3:$A$69,'Portfolio 1'!$C7,'Scenario 1'!E$3:E$69)+SUMIF('Scenario 1'!$A$3:$A$69,'Portfolio 1'!$C7,'Scenario 1'!AU$3:AU$69)*'Scenario 1'!AU$1</f>
        <v>0</v>
      </c>
      <c r="F7" s="31">
        <f>SUMIF('Scenario 1'!$A$3:$A$69,'Portfolio 1'!$C7,'Scenario 1'!F$3:F$69)+SUMIF('Scenario 1'!$A$3:$A$69,'Portfolio 1'!$C7,'Scenario 1'!AV$3:AV$69)*'Scenario 1'!AV$1</f>
        <v>0</v>
      </c>
      <c r="G7" s="31">
        <f>SUMIF('Scenario 1'!$A$3:$A$69,'Portfolio 1'!$C7,'Scenario 1'!G$3:G$69)+SUMIF('Scenario 1'!$A$3:$A$69,'Portfolio 1'!$C7,'Scenario 1'!AW$3:AW$69)*'Scenario 1'!AW$1</f>
        <v>0</v>
      </c>
      <c r="H7" s="31">
        <f>SUMIF('Scenario 1'!$A$3:$A$69,'Portfolio 1'!$C7,'Scenario 1'!H$3:H$69)+SUMIF('Scenario 1'!$A$3:$A$69,'Portfolio 1'!$C7,'Scenario 1'!AX$3:AX$69)*'Scenario 1'!AX$1</f>
        <v>0</v>
      </c>
      <c r="I7" s="31">
        <f>SUMIF('Scenario 1'!$A$3:$A$69,'Portfolio 1'!$C7,'Scenario 1'!I$3:I$69)+SUMIF('Scenario 1'!$A$3:$A$69,'Portfolio 1'!$C7,'Scenario 1'!AY$3:AY$69)*'Scenario 1'!AY$1</f>
        <v>0</v>
      </c>
      <c r="J7" s="31">
        <f>SUMIF('Scenario 1'!$A$3:$A$69,'Portfolio 1'!$C7,'Scenario 1'!J$3:J$69)+SUMIF('Scenario 1'!$A$3:$A$69,'Portfolio 1'!$C7,'Scenario 1'!AZ$3:AZ$69)*'Scenario 1'!AZ$1</f>
        <v>0</v>
      </c>
      <c r="K7" s="31">
        <f>SUMIF('Scenario 1'!$A$3:$A$69,'Portfolio 1'!$C7,'Scenario 1'!K$3:K$69)+SUMIF('Scenario 1'!$A$3:$A$69,'Portfolio 1'!$C7,'Scenario 1'!BA$3:BA$69)*'Scenario 1'!BA$1</f>
        <v>0</v>
      </c>
      <c r="L7" s="31">
        <f>SUMIF('Scenario 1'!$A$3:$A$69,'Portfolio 1'!$C7,'Scenario 1'!L$3:L$69)+SUMIF('Scenario 1'!$A$3:$A$69,'Portfolio 1'!$C7,'Scenario 1'!BB$3:BB$69)*'Scenario 1'!BB$1</f>
        <v>0</v>
      </c>
      <c r="M7" s="31">
        <f>SUMIF('Scenario 1'!$A$3:$A$69,'Portfolio 1'!$C7,'Scenario 1'!M$3:M$69)+SUMIF('Scenario 1'!$A$3:$A$69,'Portfolio 1'!$C7,'Scenario 1'!BC$3:BC$69)*'Scenario 1'!BC$1</f>
        <v>0</v>
      </c>
      <c r="N7" s="31">
        <f>SUMIF('Scenario 1'!$A$3:$A$69,'Portfolio 1'!$C7,'Scenario 1'!N$3:N$69)+SUMIF('Scenario 1'!$A$3:$A$69,'Portfolio 1'!$C7,'Scenario 1'!BD$3:BD$69)*'Scenario 1'!BD$1</f>
        <v>0</v>
      </c>
      <c r="O7" s="31">
        <f>SUMIF('Scenario 1'!$A$3:$A$69,'Portfolio 1'!$C7,'Scenario 1'!O$3:O$69)+SUMIF('Scenario 1'!$A$3:$A$69,'Portfolio 1'!$C7,'Scenario 1'!BE$3:BE$69)*'Scenario 1'!BE$1</f>
        <v>0</v>
      </c>
      <c r="P7" s="31">
        <f>SUMIF('Scenario 1'!$A$3:$A$69,'Portfolio 1'!$C7,'Scenario 1'!P$3:P$69)+SUMIF('Scenario 1'!$A$3:$A$69,'Portfolio 1'!$C7,'Scenario 1'!BF$3:BF$69)*'Scenario 1'!BF$1</f>
        <v>0</v>
      </c>
      <c r="Q7" s="31">
        <f>SUMIF('Scenario 1'!$A$3:$A$69,'Portfolio 1'!$C7,'Scenario 1'!Q$3:Q$69)+SUMIF('Scenario 1'!$A$3:$A$69,'Portfolio 1'!$C7,'Scenario 1'!BG$3:BG$69)*'Scenario 1'!BG$1</f>
        <v>0</v>
      </c>
      <c r="R7" s="31">
        <f>SUMIF('Scenario 1'!$A$3:$A$69,'Portfolio 1'!$C7,'Scenario 1'!R$3:R$69)+SUMIF('Scenario 1'!$A$3:$A$69,'Portfolio 1'!$C7,'Scenario 1'!BH$3:BH$69)*'Scenario 1'!BH$1</f>
        <v>0</v>
      </c>
      <c r="S7" s="31">
        <f>SUMIF('Scenario 1'!$A$3:$A$69,'Portfolio 1'!$C7,'Scenario 1'!S$3:S$69)+SUMIF('Scenario 1'!$A$3:$A$69,'Portfolio 1'!$C7,'Scenario 1'!BI$3:BI$69)*'Scenario 1'!BI$1</f>
        <v>0</v>
      </c>
      <c r="T7" s="31">
        <f>SUMIF('Scenario 1'!$A$3:$A$69,'Portfolio 1'!$C7,'Scenario 1'!T$3:T$69)+SUMIF('Scenario 1'!$A$3:$A$69,'Portfolio 1'!$C7,'Scenario 1'!BJ$3:BJ$69)*'Scenario 1'!BJ$1</f>
        <v>0</v>
      </c>
      <c r="U7" s="31">
        <f>SUMIF('Scenario 1'!$A$3:$A$69,'Portfolio 1'!$C7,'Scenario 1'!U$3:U$69)+SUMIF('Scenario 1'!$A$3:$A$69,'Portfolio 1'!$C7,'Scenario 1'!BK$3:BK$69)*'Scenario 1'!BK$1</f>
        <v>0</v>
      </c>
      <c r="V7" s="31">
        <f>SUMIF('Scenario 1'!$A$3:$A$69,'Portfolio 1'!$C7,'Scenario 1'!V$3:V$69)+SUMIF('Scenario 1'!$A$3:$A$69,'Portfolio 1'!$C7,'Scenario 1'!BL$3:BL$69)*'Scenario 1'!BL$1</f>
        <v>0</v>
      </c>
      <c r="W7" s="31">
        <f>SUMIF('Scenario 1'!$A$3:$A$69,'Portfolio 1'!$C7,'Scenario 1'!W$3:W$69)+SUMIF('Scenario 1'!$A$3:$A$69,'Portfolio 1'!$C7,'Scenario 1'!BM$3:BM$69)*'Scenario 1'!BM$1</f>
        <v>0</v>
      </c>
      <c r="X7" s="32">
        <f t="shared" ref="X7:X21" si="0">SUM(D7:W7)</f>
        <v>0</v>
      </c>
    </row>
    <row r="8" spans="3:24" x14ac:dyDescent="0.2">
      <c r="C8" s="7" t="s">
        <v>13</v>
      </c>
      <c r="D8" s="30">
        <f>SUMIF('Scenario 1'!$A$3:$A$69,'Portfolio 1'!$C8,'Scenario 1'!D$3:D$69)+SUMIF('Scenario 1'!$A$3:$A$69,'Portfolio 1'!$C8,'Scenario 1'!AT$3:AT$69)*'Scenario 1'!AT$1</f>
        <v>0</v>
      </c>
      <c r="E8" s="31">
        <f>SUMIF('Scenario 1'!$A$3:$A$69,'Portfolio 1'!$C8,'Scenario 1'!E$3:E$69)+SUMIF('Scenario 1'!$A$3:$A$69,'Portfolio 1'!$C8,'Scenario 1'!AU$3:AU$69)*'Scenario 1'!AU$1</f>
        <v>0</v>
      </c>
      <c r="F8" s="31">
        <f>SUMIF('Scenario 1'!$A$3:$A$69,'Portfolio 1'!$C8,'Scenario 1'!F$3:F$69)+SUMIF('Scenario 1'!$A$3:$A$69,'Portfolio 1'!$C8,'Scenario 1'!AV$3:AV$69)*'Scenario 1'!AV$1</f>
        <v>0</v>
      </c>
      <c r="G8" s="31">
        <f>SUMIF('Scenario 1'!$A$3:$A$69,'Portfolio 1'!$C8,'Scenario 1'!G$3:G$69)+SUMIF('Scenario 1'!$A$3:$A$69,'Portfolio 1'!$C8,'Scenario 1'!AW$3:AW$69)*'Scenario 1'!AW$1</f>
        <v>0</v>
      </c>
      <c r="H8" s="31">
        <f>SUMIF('Scenario 1'!$A$3:$A$69,'Portfolio 1'!$C8,'Scenario 1'!H$3:H$69)+SUMIF('Scenario 1'!$A$3:$A$69,'Portfolio 1'!$C8,'Scenario 1'!AX$3:AX$69)*'Scenario 1'!AX$1</f>
        <v>0</v>
      </c>
      <c r="I8" s="31">
        <f>SUMIF('Scenario 1'!$A$3:$A$69,'Portfolio 1'!$C8,'Scenario 1'!I$3:I$69)+SUMIF('Scenario 1'!$A$3:$A$69,'Portfolio 1'!$C8,'Scenario 1'!AY$3:AY$69)*'Scenario 1'!AY$1</f>
        <v>0</v>
      </c>
      <c r="J8" s="31">
        <f>SUMIF('Scenario 1'!$A$3:$A$69,'Portfolio 1'!$C8,'Scenario 1'!J$3:J$69)+SUMIF('Scenario 1'!$A$3:$A$69,'Portfolio 1'!$C8,'Scenario 1'!AZ$3:AZ$69)*'Scenario 1'!AZ$1</f>
        <v>0</v>
      </c>
      <c r="K8" s="31">
        <f>SUMIF('Scenario 1'!$A$3:$A$69,'Portfolio 1'!$C8,'Scenario 1'!K$3:K$69)+SUMIF('Scenario 1'!$A$3:$A$69,'Portfolio 1'!$C8,'Scenario 1'!BA$3:BA$69)*'Scenario 1'!BA$1</f>
        <v>0</v>
      </c>
      <c r="L8" s="31">
        <f>SUMIF('Scenario 1'!$A$3:$A$69,'Portfolio 1'!$C8,'Scenario 1'!L$3:L$69)+SUMIF('Scenario 1'!$A$3:$A$69,'Portfolio 1'!$C8,'Scenario 1'!BB$3:BB$69)*'Scenario 1'!BB$1</f>
        <v>0</v>
      </c>
      <c r="M8" s="31">
        <f>SUMIF('Scenario 1'!$A$3:$A$69,'Portfolio 1'!$C8,'Scenario 1'!M$3:M$69)+SUMIF('Scenario 1'!$A$3:$A$69,'Portfolio 1'!$C8,'Scenario 1'!BC$3:BC$69)*'Scenario 1'!BC$1</f>
        <v>0</v>
      </c>
      <c r="N8" s="31">
        <f>SUMIF('Scenario 1'!$A$3:$A$69,'Portfolio 1'!$C8,'Scenario 1'!N$3:N$69)+SUMIF('Scenario 1'!$A$3:$A$69,'Portfolio 1'!$C8,'Scenario 1'!BD$3:BD$69)*'Scenario 1'!BD$1</f>
        <v>0</v>
      </c>
      <c r="O8" s="31">
        <f>SUMIF('Scenario 1'!$A$3:$A$69,'Portfolio 1'!$C8,'Scenario 1'!O$3:O$69)+SUMIF('Scenario 1'!$A$3:$A$69,'Portfolio 1'!$C8,'Scenario 1'!BE$3:BE$69)*'Scenario 1'!BE$1</f>
        <v>0</v>
      </c>
      <c r="P8" s="31">
        <f>SUMIF('Scenario 1'!$A$3:$A$69,'Portfolio 1'!$C8,'Scenario 1'!P$3:P$69)+SUMIF('Scenario 1'!$A$3:$A$69,'Portfolio 1'!$C8,'Scenario 1'!BF$3:BF$69)*'Scenario 1'!BF$1</f>
        <v>0</v>
      </c>
      <c r="Q8" s="31">
        <f>SUMIF('Scenario 1'!$A$3:$A$69,'Portfolio 1'!$C8,'Scenario 1'!Q$3:Q$69)+SUMIF('Scenario 1'!$A$3:$A$69,'Portfolio 1'!$C8,'Scenario 1'!BG$3:BG$69)*'Scenario 1'!BG$1</f>
        <v>0</v>
      </c>
      <c r="R8" s="31">
        <f>SUMIF('Scenario 1'!$A$3:$A$69,'Portfolio 1'!$C8,'Scenario 1'!R$3:R$69)+SUMIF('Scenario 1'!$A$3:$A$69,'Portfolio 1'!$C8,'Scenario 1'!BH$3:BH$69)*'Scenario 1'!BH$1</f>
        <v>0</v>
      </c>
      <c r="S8" s="31">
        <f>SUMIF('Scenario 1'!$A$3:$A$69,'Portfolio 1'!$C8,'Scenario 1'!S$3:S$69)+SUMIF('Scenario 1'!$A$3:$A$69,'Portfolio 1'!$C8,'Scenario 1'!BI$3:BI$69)*'Scenario 1'!BI$1</f>
        <v>0</v>
      </c>
      <c r="T8" s="31">
        <f>SUMIF('Scenario 1'!$A$3:$A$69,'Portfolio 1'!$C8,'Scenario 1'!T$3:T$69)+SUMIF('Scenario 1'!$A$3:$A$69,'Portfolio 1'!$C8,'Scenario 1'!BJ$3:BJ$69)*'Scenario 1'!BJ$1</f>
        <v>0</v>
      </c>
      <c r="U8" s="31">
        <f>SUMIF('Scenario 1'!$A$3:$A$69,'Portfolio 1'!$C8,'Scenario 1'!U$3:U$69)+SUMIF('Scenario 1'!$A$3:$A$69,'Portfolio 1'!$C8,'Scenario 1'!BK$3:BK$69)*'Scenario 1'!BK$1</f>
        <v>0</v>
      </c>
      <c r="V8" s="31">
        <f>SUMIF('Scenario 1'!$A$3:$A$69,'Portfolio 1'!$C8,'Scenario 1'!V$3:V$69)+SUMIF('Scenario 1'!$A$3:$A$69,'Portfolio 1'!$C8,'Scenario 1'!BL$3:BL$69)*'Scenario 1'!BL$1</f>
        <v>0</v>
      </c>
      <c r="W8" s="31">
        <f>SUMIF('Scenario 1'!$A$3:$A$69,'Portfolio 1'!$C8,'Scenario 1'!W$3:W$69)+SUMIF('Scenario 1'!$A$3:$A$69,'Portfolio 1'!$C8,'Scenario 1'!BM$3:BM$69)*'Scenario 1'!BM$1</f>
        <v>100</v>
      </c>
      <c r="X8" s="32">
        <f t="shared" si="0"/>
        <v>100</v>
      </c>
    </row>
    <row r="9" spans="3:24" x14ac:dyDescent="0.2">
      <c r="C9" s="7" t="s">
        <v>2</v>
      </c>
      <c r="D9" s="30">
        <f>SUMIF('Scenario 1'!$A$3:$A$69,'Portfolio 1'!$C9,'Scenario 1'!D$3:D$69)+SUMIF('Scenario 1'!$A$3:$A$69,'Portfolio 1'!$C9,'Scenario 1'!AT$3:AT$69)*'Scenario 1'!AT$1</f>
        <v>0</v>
      </c>
      <c r="E9" s="31">
        <f>SUMIF('Scenario 1'!$A$3:$A$69,'Portfolio 1'!$C9,'Scenario 1'!E$3:E$69)+SUMIF('Scenario 1'!$A$3:$A$69,'Portfolio 1'!$C9,'Scenario 1'!AU$3:AU$69)*'Scenario 1'!AU$1</f>
        <v>0</v>
      </c>
      <c r="F9" s="31">
        <f>SUMIF('Scenario 1'!$A$3:$A$69,'Portfolio 1'!$C9,'Scenario 1'!F$3:F$69)+SUMIF('Scenario 1'!$A$3:$A$69,'Portfolio 1'!$C9,'Scenario 1'!AV$3:AV$69)*'Scenario 1'!AV$1</f>
        <v>0</v>
      </c>
      <c r="G9" s="31">
        <f>SUMIF('Scenario 1'!$A$3:$A$69,'Portfolio 1'!$C9,'Scenario 1'!G$3:G$69)+SUMIF('Scenario 1'!$A$3:$A$69,'Portfolio 1'!$C9,'Scenario 1'!AW$3:AW$69)*'Scenario 1'!AW$1</f>
        <v>200</v>
      </c>
      <c r="H9" s="31">
        <f>SUMIF('Scenario 1'!$A$3:$A$69,'Portfolio 1'!$C9,'Scenario 1'!H$3:H$69)+SUMIF('Scenario 1'!$A$3:$A$69,'Portfolio 1'!$C9,'Scenario 1'!AX$3:AX$69)*'Scenario 1'!AX$1</f>
        <v>200</v>
      </c>
      <c r="I9" s="31">
        <f>SUMIF('Scenario 1'!$A$3:$A$69,'Portfolio 1'!$C9,'Scenario 1'!I$3:I$69)+SUMIF('Scenario 1'!$A$3:$A$69,'Portfolio 1'!$C9,'Scenario 1'!AY$3:AY$69)*'Scenario 1'!AY$1</f>
        <v>165.93157576823603</v>
      </c>
      <c r="J9" s="31">
        <f>SUMIF('Scenario 1'!$A$3:$A$69,'Portfolio 1'!$C9,'Scenario 1'!J$3:J$69)+SUMIF('Scenario 1'!$A$3:$A$69,'Portfolio 1'!$C9,'Scenario 1'!AZ$3:AZ$69)*'Scenario 1'!AZ$1</f>
        <v>66.015526845275474</v>
      </c>
      <c r="K9" s="31">
        <f>SUMIF('Scenario 1'!$A$3:$A$69,'Portfolio 1'!$C9,'Scenario 1'!K$3:K$69)+SUMIF('Scenario 1'!$A$3:$A$69,'Portfolio 1'!$C9,'Scenario 1'!BA$3:BA$69)*'Scenario 1'!BA$1</f>
        <v>104.04671649085151</v>
      </c>
      <c r="L9" s="31">
        <f>SUMIF('Scenario 1'!$A$3:$A$69,'Portfolio 1'!$C9,'Scenario 1'!L$3:L$69)+SUMIF('Scenario 1'!$A$3:$A$69,'Portfolio 1'!$C9,'Scenario 1'!BB$3:BB$69)*'Scenario 1'!BB$1</f>
        <v>0</v>
      </c>
      <c r="M9" s="31">
        <f>SUMIF('Scenario 1'!$A$3:$A$69,'Portfolio 1'!$C9,'Scenario 1'!M$3:M$69)+SUMIF('Scenario 1'!$A$3:$A$69,'Portfolio 1'!$C9,'Scenario 1'!BC$3:BC$69)*'Scenario 1'!BC$1</f>
        <v>0</v>
      </c>
      <c r="N9" s="31">
        <f>SUMIF('Scenario 1'!$A$3:$A$69,'Portfolio 1'!$C9,'Scenario 1'!N$3:N$69)+SUMIF('Scenario 1'!$A$3:$A$69,'Portfolio 1'!$C9,'Scenario 1'!BD$3:BD$69)*'Scenario 1'!BD$1</f>
        <v>0</v>
      </c>
      <c r="O9" s="31">
        <f>SUMIF('Scenario 1'!$A$3:$A$69,'Portfolio 1'!$C9,'Scenario 1'!O$3:O$69)+SUMIF('Scenario 1'!$A$3:$A$69,'Portfolio 1'!$C9,'Scenario 1'!BE$3:BE$69)*'Scenario 1'!BE$1</f>
        <v>0</v>
      </c>
      <c r="P9" s="31">
        <f>SUMIF('Scenario 1'!$A$3:$A$69,'Portfolio 1'!$C9,'Scenario 1'!P$3:P$69)+SUMIF('Scenario 1'!$A$3:$A$69,'Portfolio 1'!$C9,'Scenario 1'!BF$3:BF$69)*'Scenario 1'!BF$1</f>
        <v>0</v>
      </c>
      <c r="Q9" s="31">
        <f>SUMIF('Scenario 1'!$A$3:$A$69,'Portfolio 1'!$C9,'Scenario 1'!Q$3:Q$69)+SUMIF('Scenario 1'!$A$3:$A$69,'Portfolio 1'!$C9,'Scenario 1'!BG$3:BG$69)*'Scenario 1'!BG$1</f>
        <v>0</v>
      </c>
      <c r="R9" s="31">
        <f>SUMIF('Scenario 1'!$A$3:$A$69,'Portfolio 1'!$C9,'Scenario 1'!R$3:R$69)+SUMIF('Scenario 1'!$A$3:$A$69,'Portfolio 1'!$C9,'Scenario 1'!BH$3:BH$69)*'Scenario 1'!BH$1</f>
        <v>0</v>
      </c>
      <c r="S9" s="31">
        <f>SUMIF('Scenario 1'!$A$3:$A$69,'Portfolio 1'!$C9,'Scenario 1'!S$3:S$69)+SUMIF('Scenario 1'!$A$3:$A$69,'Portfolio 1'!$C9,'Scenario 1'!BI$3:BI$69)*'Scenario 1'!BI$1</f>
        <v>140</v>
      </c>
      <c r="T9" s="31">
        <f>SUMIF('Scenario 1'!$A$3:$A$69,'Portfolio 1'!$C9,'Scenario 1'!T$3:T$69)+SUMIF('Scenario 1'!$A$3:$A$69,'Portfolio 1'!$C9,'Scenario 1'!BJ$3:BJ$69)*'Scenario 1'!BJ$1</f>
        <v>0</v>
      </c>
      <c r="U9" s="31">
        <f>SUMIF('Scenario 1'!$A$3:$A$69,'Portfolio 1'!$C9,'Scenario 1'!U$3:U$69)+SUMIF('Scenario 1'!$A$3:$A$69,'Portfolio 1'!$C9,'Scenario 1'!BK$3:BK$69)*'Scenario 1'!BK$1</f>
        <v>120</v>
      </c>
      <c r="V9" s="31">
        <f>SUMIF('Scenario 1'!$A$3:$A$69,'Portfolio 1'!$C9,'Scenario 1'!V$3:V$69)+SUMIF('Scenario 1'!$A$3:$A$69,'Portfolio 1'!$C9,'Scenario 1'!BL$3:BL$69)*'Scenario 1'!BL$1</f>
        <v>108.35021030732378</v>
      </c>
      <c r="W9" s="31">
        <f>SUMIF('Scenario 1'!$A$3:$A$69,'Portfolio 1'!$C9,'Scenario 1'!W$3:W$69)+SUMIF('Scenario 1'!$A$3:$A$69,'Portfolio 1'!$C9,'Scenario 1'!BM$3:BM$69)*'Scenario 1'!BM$1</f>
        <v>200</v>
      </c>
      <c r="X9" s="32">
        <f t="shared" si="0"/>
        <v>1304.3440294116867</v>
      </c>
    </row>
    <row r="10" spans="3:24" x14ac:dyDescent="0.2">
      <c r="C10" s="7" t="s">
        <v>1</v>
      </c>
      <c r="D10" s="30">
        <f>SUMIF('Scenario 1'!$A$3:$A$69,'Portfolio 1'!$C10,'Scenario 1'!D$3:D$69)+SUMIF('Scenario 1'!$A$3:$A$69,'Portfolio 1'!$C10,'Scenario 1'!AT$3:AT$69)*'Scenario 1'!AT$1</f>
        <v>0</v>
      </c>
      <c r="E10" s="31">
        <f>SUMIF('Scenario 1'!$A$3:$A$69,'Portfolio 1'!$C10,'Scenario 1'!E$3:E$69)+SUMIF('Scenario 1'!$A$3:$A$69,'Portfolio 1'!$C10,'Scenario 1'!AU$3:AU$69)*'Scenario 1'!AU$1</f>
        <v>0.50885794886426805</v>
      </c>
      <c r="F10" s="31">
        <f>SUMIF('Scenario 1'!$A$3:$A$69,'Portfolio 1'!$C10,'Scenario 1'!F$3:F$69)+SUMIF('Scenario 1'!$A$3:$A$69,'Portfolio 1'!$C10,'Scenario 1'!AV$3:AV$69)*'Scenario 1'!AV$1</f>
        <v>0.55187130366600667</v>
      </c>
      <c r="G10" s="31">
        <f>SUMIF('Scenario 1'!$A$3:$A$69,'Portfolio 1'!$C10,'Scenario 1'!G$3:G$69)+SUMIF('Scenario 1'!$A$3:$A$69,'Portfolio 1'!$C10,'Scenario 1'!AW$3:AW$69)*'Scenario 1'!AW$1</f>
        <v>0.6153942531593285</v>
      </c>
      <c r="H10" s="31">
        <f>SUMIF('Scenario 1'!$A$3:$A$69,'Portfolio 1'!$C10,'Scenario 1'!H$3:H$69)+SUMIF('Scenario 1'!$A$3:$A$69,'Portfolio 1'!$C10,'Scenario 1'!AX$3:AX$69)*'Scenario 1'!AX$1</f>
        <v>0.67023663605721395</v>
      </c>
      <c r="I10" s="31">
        <f>SUMIF('Scenario 1'!$A$3:$A$69,'Portfolio 1'!$C10,'Scenario 1'!I$3:I$69)+SUMIF('Scenario 1'!$A$3:$A$69,'Portfolio 1'!$C10,'Scenario 1'!AY$3:AY$69)*'Scenario 1'!AY$1</f>
        <v>0.75835206225811458</v>
      </c>
      <c r="J10" s="31">
        <f>SUMIF('Scenario 1'!$A$3:$A$69,'Portfolio 1'!$C10,'Scenario 1'!J$3:J$69)+SUMIF('Scenario 1'!$A$3:$A$69,'Portfolio 1'!$C10,'Scenario 1'!AZ$3:AZ$69)*'Scenario 1'!AZ$1</f>
        <v>0.82742336899936275</v>
      </c>
      <c r="K10" s="31">
        <f>SUMIF('Scenario 1'!$A$3:$A$69,'Portfolio 1'!$C10,'Scenario 1'!K$3:K$69)+SUMIF('Scenario 1'!$A$3:$A$69,'Portfolio 1'!$C10,'Scenario 1'!BA$3:BA$69)*'Scenario 1'!BA$1</f>
        <v>1.0070493878409963</v>
      </c>
      <c r="L10" s="31">
        <f>SUMIF('Scenario 1'!$A$3:$A$69,'Portfolio 1'!$C10,'Scenario 1'!L$3:L$69)+SUMIF('Scenario 1'!$A$3:$A$69,'Portfolio 1'!$C10,'Scenario 1'!BB$3:BB$69)*'Scenario 1'!BB$1</f>
        <v>0.50000000000000233</v>
      </c>
      <c r="M10" s="31">
        <f>SUMIF('Scenario 1'!$A$3:$A$69,'Portfolio 1'!$C10,'Scenario 1'!M$3:M$69)+SUMIF('Scenario 1'!$A$3:$A$69,'Portfolio 1'!$C10,'Scenario 1'!BC$3:BC$69)*'Scenario 1'!BC$1</f>
        <v>0.5</v>
      </c>
      <c r="N10" s="31">
        <f>SUMIF('Scenario 1'!$A$3:$A$69,'Portfolio 1'!$C10,'Scenario 1'!N$3:N$69)+SUMIF('Scenario 1'!$A$3:$A$69,'Portfolio 1'!$C10,'Scenario 1'!BD$3:BD$69)*'Scenario 1'!BD$1</f>
        <v>0.5</v>
      </c>
      <c r="O10" s="31">
        <f>SUMIF('Scenario 1'!$A$3:$A$69,'Portfolio 1'!$C10,'Scenario 1'!O$3:O$69)+SUMIF('Scenario 1'!$A$3:$A$69,'Portfolio 1'!$C10,'Scenario 1'!BE$3:BE$69)*'Scenario 1'!BE$1</f>
        <v>0.5</v>
      </c>
      <c r="P10" s="31">
        <f>SUMIF('Scenario 1'!$A$3:$A$69,'Portfolio 1'!$C10,'Scenario 1'!P$3:P$69)+SUMIF('Scenario 1'!$A$3:$A$69,'Portfolio 1'!$C10,'Scenario 1'!BF$3:BF$69)*'Scenario 1'!BF$1</f>
        <v>0.5</v>
      </c>
      <c r="Q10" s="31">
        <f>SUMIF('Scenario 1'!$A$3:$A$69,'Portfolio 1'!$C10,'Scenario 1'!Q$3:Q$69)+SUMIF('Scenario 1'!$A$3:$A$69,'Portfolio 1'!$C10,'Scenario 1'!BG$3:BG$69)*'Scenario 1'!BG$1</f>
        <v>0.5</v>
      </c>
      <c r="R10" s="31">
        <f>SUMIF('Scenario 1'!$A$3:$A$69,'Portfolio 1'!$C10,'Scenario 1'!R$3:R$69)+SUMIF('Scenario 1'!$A$3:$A$69,'Portfolio 1'!$C10,'Scenario 1'!BH$3:BH$69)*'Scenario 1'!BH$1</f>
        <v>0.5</v>
      </c>
      <c r="S10" s="31">
        <f>SUMIF('Scenario 1'!$A$3:$A$69,'Portfolio 1'!$C10,'Scenario 1'!S$3:S$69)+SUMIF('Scenario 1'!$A$3:$A$69,'Portfolio 1'!$C10,'Scenario 1'!BI$3:BI$69)*'Scenario 1'!BI$1</f>
        <v>0.5</v>
      </c>
      <c r="T10" s="31">
        <f>SUMIF('Scenario 1'!$A$3:$A$69,'Portfolio 1'!$C10,'Scenario 1'!T$3:T$69)+SUMIF('Scenario 1'!$A$3:$A$69,'Portfolio 1'!$C10,'Scenario 1'!BJ$3:BJ$69)*'Scenario 1'!BJ$1</f>
        <v>0.5</v>
      </c>
      <c r="U10" s="31">
        <f>SUMIF('Scenario 1'!$A$3:$A$69,'Portfolio 1'!$C10,'Scenario 1'!U$3:U$69)+SUMIF('Scenario 1'!$A$3:$A$69,'Portfolio 1'!$C10,'Scenario 1'!BK$3:BK$69)*'Scenario 1'!BK$1</f>
        <v>180.52507286349402</v>
      </c>
      <c r="V10" s="31">
        <f>SUMIF('Scenario 1'!$A$3:$A$69,'Portfolio 1'!$C10,'Scenario 1'!V$3:V$69)+SUMIF('Scenario 1'!$A$3:$A$69,'Portfolio 1'!$C10,'Scenario 1'!BL$3:BL$69)*'Scenario 1'!BL$1</f>
        <v>120.49247165386635</v>
      </c>
      <c r="W10" s="31">
        <f>SUMIF('Scenario 1'!$A$3:$A$69,'Portfolio 1'!$C10,'Scenario 1'!W$3:W$69)+SUMIF('Scenario 1'!$A$3:$A$69,'Portfolio 1'!$C10,'Scenario 1'!BM$3:BM$69)*'Scenario 1'!BM$1</f>
        <v>0.60228646119836571</v>
      </c>
      <c r="X10" s="32">
        <f t="shared" si="0"/>
        <v>311.05901593940405</v>
      </c>
    </row>
    <row r="11" spans="3:24" x14ac:dyDescent="0.2">
      <c r="C11" s="7" t="s">
        <v>107</v>
      </c>
      <c r="D11" s="30">
        <f>SUMIF('Scenario 1'!$A$3:$A$69,'Portfolio 1'!$C11,'Scenario 1'!D$3:D$69)+SUMIF('Scenario 1'!$A$3:$A$69,'Portfolio 1'!$C11,'Scenario 1'!AT$3:AT$69)*'Scenario 1'!AT$1</f>
        <v>0</v>
      </c>
      <c r="E11" s="31">
        <f>SUMIF('Scenario 1'!$A$3:$A$69,'Portfolio 1'!$C11,'Scenario 1'!E$3:E$69)+SUMIF('Scenario 1'!$A$3:$A$69,'Portfolio 1'!$C11,'Scenario 1'!AU$3:AU$69)*'Scenario 1'!AU$1</f>
        <v>0</v>
      </c>
      <c r="F11" s="31">
        <f>SUMIF('Scenario 1'!$A$3:$A$69,'Portfolio 1'!$C11,'Scenario 1'!F$3:F$69)+SUMIF('Scenario 1'!$A$3:$A$69,'Portfolio 1'!$C11,'Scenario 1'!AV$3:AV$69)*'Scenario 1'!AV$1</f>
        <v>0</v>
      </c>
      <c r="G11" s="31">
        <f>SUMIF('Scenario 1'!$A$3:$A$69,'Portfolio 1'!$C11,'Scenario 1'!G$3:G$69)+SUMIF('Scenario 1'!$A$3:$A$69,'Portfolio 1'!$C11,'Scenario 1'!AW$3:AW$69)*'Scenario 1'!AW$1</f>
        <v>0</v>
      </c>
      <c r="H11" s="31">
        <f>SUMIF('Scenario 1'!$A$3:$A$69,'Portfolio 1'!$C11,'Scenario 1'!H$3:H$69)+SUMIF('Scenario 1'!$A$3:$A$69,'Portfolio 1'!$C11,'Scenario 1'!AX$3:AX$69)*'Scenario 1'!AX$1</f>
        <v>0</v>
      </c>
      <c r="I11" s="31">
        <f>SUMIF('Scenario 1'!$A$3:$A$69,'Portfolio 1'!$C11,'Scenario 1'!I$3:I$69)+SUMIF('Scenario 1'!$A$3:$A$69,'Portfolio 1'!$C11,'Scenario 1'!AY$3:AY$69)*'Scenario 1'!AY$1</f>
        <v>0</v>
      </c>
      <c r="J11" s="31">
        <f>SUMIF('Scenario 1'!$A$3:$A$69,'Portfolio 1'!$C11,'Scenario 1'!J$3:J$69)+SUMIF('Scenario 1'!$A$3:$A$69,'Portfolio 1'!$C11,'Scenario 1'!AZ$3:AZ$69)*'Scenario 1'!AZ$1</f>
        <v>0</v>
      </c>
      <c r="K11" s="31">
        <f>SUMIF('Scenario 1'!$A$3:$A$69,'Portfolio 1'!$C11,'Scenario 1'!K$3:K$69)+SUMIF('Scenario 1'!$A$3:$A$69,'Portfolio 1'!$C11,'Scenario 1'!BA$3:BA$69)*'Scenario 1'!BA$1</f>
        <v>0</v>
      </c>
      <c r="L11" s="31">
        <f>SUMIF('Scenario 1'!$A$3:$A$69,'Portfolio 1'!$C11,'Scenario 1'!L$3:L$69)+SUMIF('Scenario 1'!$A$3:$A$69,'Portfolio 1'!$C11,'Scenario 1'!BB$3:BB$69)*'Scenario 1'!BB$1</f>
        <v>0</v>
      </c>
      <c r="M11" s="31">
        <f>SUMIF('Scenario 1'!$A$3:$A$69,'Portfolio 1'!$C11,'Scenario 1'!M$3:M$69)+SUMIF('Scenario 1'!$A$3:$A$69,'Portfolio 1'!$C11,'Scenario 1'!BC$3:BC$69)*'Scenario 1'!BC$1</f>
        <v>0</v>
      </c>
      <c r="N11" s="31">
        <f>SUMIF('Scenario 1'!$A$3:$A$69,'Portfolio 1'!$C11,'Scenario 1'!N$3:N$69)+SUMIF('Scenario 1'!$A$3:$A$69,'Portfolio 1'!$C11,'Scenario 1'!BD$3:BD$69)*'Scenario 1'!BD$1</f>
        <v>0</v>
      </c>
      <c r="O11" s="31">
        <f>SUMIF('Scenario 1'!$A$3:$A$69,'Portfolio 1'!$C11,'Scenario 1'!O$3:O$69)+SUMIF('Scenario 1'!$A$3:$A$69,'Portfolio 1'!$C11,'Scenario 1'!BE$3:BE$69)*'Scenario 1'!BE$1</f>
        <v>0</v>
      </c>
      <c r="P11" s="31">
        <f>SUMIF('Scenario 1'!$A$3:$A$69,'Portfolio 1'!$C11,'Scenario 1'!P$3:P$69)+SUMIF('Scenario 1'!$A$3:$A$69,'Portfolio 1'!$C11,'Scenario 1'!BF$3:BF$69)*'Scenario 1'!BF$1</f>
        <v>0</v>
      </c>
      <c r="Q11" s="31">
        <f>SUMIF('Scenario 1'!$A$3:$A$69,'Portfolio 1'!$C11,'Scenario 1'!Q$3:Q$69)+SUMIF('Scenario 1'!$A$3:$A$69,'Portfolio 1'!$C11,'Scenario 1'!BG$3:BG$69)*'Scenario 1'!BG$1</f>
        <v>0</v>
      </c>
      <c r="R11" s="31">
        <f>SUMIF('Scenario 1'!$A$3:$A$69,'Portfolio 1'!$C11,'Scenario 1'!R$3:R$69)+SUMIF('Scenario 1'!$A$3:$A$69,'Portfolio 1'!$C11,'Scenario 1'!BH$3:BH$69)*'Scenario 1'!BH$1</f>
        <v>0</v>
      </c>
      <c r="S11" s="31">
        <f>SUMIF('Scenario 1'!$A$3:$A$69,'Portfolio 1'!$C11,'Scenario 1'!S$3:S$69)+SUMIF('Scenario 1'!$A$3:$A$69,'Portfolio 1'!$C11,'Scenario 1'!BI$3:BI$69)*'Scenario 1'!BI$1</f>
        <v>0</v>
      </c>
      <c r="T11" s="31">
        <f>SUMIF('Scenario 1'!$A$3:$A$69,'Portfolio 1'!$C11,'Scenario 1'!T$3:T$69)+SUMIF('Scenario 1'!$A$3:$A$69,'Portfolio 1'!$C11,'Scenario 1'!BJ$3:BJ$69)*'Scenario 1'!BJ$1</f>
        <v>0</v>
      </c>
      <c r="U11" s="31">
        <f>SUMIF('Scenario 1'!$A$3:$A$69,'Portfolio 1'!$C11,'Scenario 1'!U$3:U$69)+SUMIF('Scenario 1'!$A$3:$A$69,'Portfolio 1'!$C11,'Scenario 1'!BK$3:BK$69)*'Scenario 1'!BK$1</f>
        <v>0</v>
      </c>
      <c r="V11" s="31">
        <f>SUMIF('Scenario 1'!$A$3:$A$69,'Portfolio 1'!$C11,'Scenario 1'!V$3:V$69)+SUMIF('Scenario 1'!$A$3:$A$69,'Portfolio 1'!$C11,'Scenario 1'!BL$3:BL$69)*'Scenario 1'!BL$1</f>
        <v>0</v>
      </c>
      <c r="W11" s="31">
        <f>SUMIF('Scenario 1'!$A$3:$A$69,'Portfolio 1'!$C11,'Scenario 1'!W$3:W$69)+SUMIF('Scenario 1'!$A$3:$A$69,'Portfolio 1'!$C11,'Scenario 1'!BM$3:BM$69)*'Scenario 1'!BM$1</f>
        <v>0</v>
      </c>
      <c r="X11" s="32">
        <f t="shared" si="0"/>
        <v>0</v>
      </c>
    </row>
    <row r="12" spans="3:24" x14ac:dyDescent="0.2">
      <c r="C12" s="7" t="s">
        <v>21</v>
      </c>
      <c r="D12" s="30">
        <f>SUMIF('Scenario 1'!$A$3:$A$69,'Portfolio 1'!$C12,'Scenario 1'!D$3:D$69)+SUMIF('Scenario 1'!$A$3:$A$69,'Portfolio 1'!$C12,'Scenario 1'!AT$3:AT$69)*'Scenario 1'!AT$1</f>
        <v>0</v>
      </c>
      <c r="E12" s="31">
        <f>SUMIF('Scenario 1'!$A$3:$A$69,'Portfolio 1'!$C12,'Scenario 1'!E$3:E$69)+SUMIF('Scenario 1'!$A$3:$A$69,'Portfolio 1'!$C12,'Scenario 1'!AU$3:AU$69)*'Scenario 1'!AU$1</f>
        <v>0</v>
      </c>
      <c r="F12" s="31">
        <f>SUMIF('Scenario 1'!$A$3:$A$69,'Portfolio 1'!$C12,'Scenario 1'!F$3:F$69)+SUMIF('Scenario 1'!$A$3:$A$69,'Portfolio 1'!$C12,'Scenario 1'!AV$3:AV$69)*'Scenario 1'!AV$1</f>
        <v>0</v>
      </c>
      <c r="G12" s="31">
        <f>SUMIF('Scenario 1'!$A$3:$A$69,'Portfolio 1'!$C12,'Scenario 1'!G$3:G$69)+SUMIF('Scenario 1'!$A$3:$A$69,'Portfolio 1'!$C12,'Scenario 1'!AW$3:AW$69)*'Scenario 1'!AW$1</f>
        <v>0</v>
      </c>
      <c r="H12" s="31">
        <f>SUMIF('Scenario 1'!$A$3:$A$69,'Portfolio 1'!$C12,'Scenario 1'!H$3:H$69)+SUMIF('Scenario 1'!$A$3:$A$69,'Portfolio 1'!$C12,'Scenario 1'!AX$3:AX$69)*'Scenario 1'!AX$1</f>
        <v>0</v>
      </c>
      <c r="I12" s="31">
        <f>SUMIF('Scenario 1'!$A$3:$A$69,'Portfolio 1'!$C12,'Scenario 1'!I$3:I$69)+SUMIF('Scenario 1'!$A$3:$A$69,'Portfolio 1'!$C12,'Scenario 1'!AY$3:AY$69)*'Scenario 1'!AY$1</f>
        <v>0</v>
      </c>
      <c r="J12" s="31">
        <f>SUMIF('Scenario 1'!$A$3:$A$69,'Portfolio 1'!$C12,'Scenario 1'!J$3:J$69)+SUMIF('Scenario 1'!$A$3:$A$69,'Portfolio 1'!$C12,'Scenario 1'!AZ$3:AZ$69)*'Scenario 1'!AZ$1</f>
        <v>0</v>
      </c>
      <c r="K12" s="31">
        <f>SUMIF('Scenario 1'!$A$3:$A$69,'Portfolio 1'!$C12,'Scenario 1'!K$3:K$69)+SUMIF('Scenario 1'!$A$3:$A$69,'Portfolio 1'!$C12,'Scenario 1'!BA$3:BA$69)*'Scenario 1'!BA$1</f>
        <v>0</v>
      </c>
      <c r="L12" s="31">
        <f>SUMIF('Scenario 1'!$A$3:$A$69,'Portfolio 1'!$C12,'Scenario 1'!L$3:L$69)+SUMIF('Scenario 1'!$A$3:$A$69,'Portfolio 1'!$C12,'Scenario 1'!BB$3:BB$69)*'Scenario 1'!BB$1</f>
        <v>0</v>
      </c>
      <c r="M12" s="31">
        <f>SUMIF('Scenario 1'!$A$3:$A$69,'Portfolio 1'!$C12,'Scenario 1'!M$3:M$69)+SUMIF('Scenario 1'!$A$3:$A$69,'Portfolio 1'!$C12,'Scenario 1'!BC$3:BC$69)*'Scenario 1'!BC$1</f>
        <v>0</v>
      </c>
      <c r="N12" s="31">
        <f>SUMIF('Scenario 1'!$A$3:$A$69,'Portfolio 1'!$C12,'Scenario 1'!N$3:N$69)+SUMIF('Scenario 1'!$A$3:$A$69,'Portfolio 1'!$C12,'Scenario 1'!BD$3:BD$69)*'Scenario 1'!BD$1</f>
        <v>0</v>
      </c>
      <c r="O12" s="31">
        <f>SUMIF('Scenario 1'!$A$3:$A$69,'Portfolio 1'!$C12,'Scenario 1'!O$3:O$69)+SUMIF('Scenario 1'!$A$3:$A$69,'Portfolio 1'!$C12,'Scenario 1'!BE$3:BE$69)*'Scenario 1'!BE$1</f>
        <v>0</v>
      </c>
      <c r="P12" s="31">
        <f>SUMIF('Scenario 1'!$A$3:$A$69,'Portfolio 1'!$C12,'Scenario 1'!P$3:P$69)+SUMIF('Scenario 1'!$A$3:$A$69,'Portfolio 1'!$C12,'Scenario 1'!BF$3:BF$69)*'Scenario 1'!BF$1</f>
        <v>0</v>
      </c>
      <c r="Q12" s="31">
        <f>SUMIF('Scenario 1'!$A$3:$A$69,'Portfolio 1'!$C12,'Scenario 1'!Q$3:Q$69)+SUMIF('Scenario 1'!$A$3:$A$69,'Portfolio 1'!$C12,'Scenario 1'!BG$3:BG$69)*'Scenario 1'!BG$1</f>
        <v>0</v>
      </c>
      <c r="R12" s="31">
        <f>SUMIF('Scenario 1'!$A$3:$A$69,'Portfolio 1'!$C12,'Scenario 1'!R$3:R$69)+SUMIF('Scenario 1'!$A$3:$A$69,'Portfolio 1'!$C12,'Scenario 1'!BH$3:BH$69)*'Scenario 1'!BH$1</f>
        <v>0</v>
      </c>
      <c r="S12" s="31">
        <f>SUMIF('Scenario 1'!$A$3:$A$69,'Portfolio 1'!$C12,'Scenario 1'!S$3:S$69)+SUMIF('Scenario 1'!$A$3:$A$69,'Portfolio 1'!$C12,'Scenario 1'!BI$3:BI$69)*'Scenario 1'!BI$1</f>
        <v>0</v>
      </c>
      <c r="T12" s="31">
        <f>SUMIF('Scenario 1'!$A$3:$A$69,'Portfolio 1'!$C12,'Scenario 1'!T$3:T$69)+SUMIF('Scenario 1'!$A$3:$A$69,'Portfolio 1'!$C12,'Scenario 1'!BJ$3:BJ$69)*'Scenario 1'!BJ$1</f>
        <v>0</v>
      </c>
      <c r="U12" s="31">
        <f>SUMIF('Scenario 1'!$A$3:$A$69,'Portfolio 1'!$C12,'Scenario 1'!U$3:U$69)+SUMIF('Scenario 1'!$A$3:$A$69,'Portfolio 1'!$C12,'Scenario 1'!BK$3:BK$69)*'Scenario 1'!BK$1</f>
        <v>90.010521355127494</v>
      </c>
      <c r="V12" s="31">
        <f>SUMIF('Scenario 1'!$A$3:$A$69,'Portfolio 1'!$C12,'Scenario 1'!V$3:V$69)+SUMIF('Scenario 1'!$A$3:$A$69,'Portfolio 1'!$C12,'Scenario 1'!BL$3:BL$69)*'Scenario 1'!BL$1</f>
        <v>59.989478644872506</v>
      </c>
      <c r="W12" s="31">
        <f>SUMIF('Scenario 1'!$A$3:$A$69,'Portfolio 1'!$C12,'Scenario 1'!W$3:W$69)+SUMIF('Scenario 1'!$A$3:$A$69,'Portfolio 1'!$C12,'Scenario 1'!BM$3:BM$69)*'Scenario 1'!BM$1</f>
        <v>0</v>
      </c>
      <c r="X12" s="32">
        <f t="shared" si="0"/>
        <v>150</v>
      </c>
    </row>
    <row r="13" spans="3:24" x14ac:dyDescent="0.2">
      <c r="C13" s="7" t="s">
        <v>48</v>
      </c>
      <c r="D13" s="30">
        <f>SUMIF('Scenario 1'!$A$3:$A$69,'Portfolio 1'!$C13,'Scenario 1'!D$3:D$69)+SUMIF('Scenario 1'!$A$3:$A$69,'Portfolio 1'!$C13,'Scenario 1'!AT$3:AT$69)*'Scenario 1'!AT$1</f>
        <v>0</v>
      </c>
      <c r="E13" s="31">
        <f>SUMIF('Scenario 1'!$A$3:$A$69,'Portfolio 1'!$C13,'Scenario 1'!E$3:E$69)+SUMIF('Scenario 1'!$A$3:$A$69,'Portfolio 1'!$C13,'Scenario 1'!AU$3:AU$69)*'Scenario 1'!AU$1</f>
        <v>0</v>
      </c>
      <c r="F13" s="31">
        <f>SUMIF('Scenario 1'!$A$3:$A$69,'Portfolio 1'!$C13,'Scenario 1'!F$3:F$69)+SUMIF('Scenario 1'!$A$3:$A$69,'Portfolio 1'!$C13,'Scenario 1'!AV$3:AV$69)*'Scenario 1'!AV$1</f>
        <v>0</v>
      </c>
      <c r="G13" s="31">
        <f>SUMIF('Scenario 1'!$A$3:$A$69,'Portfolio 1'!$C13,'Scenario 1'!G$3:G$69)+SUMIF('Scenario 1'!$A$3:$A$69,'Portfolio 1'!$C13,'Scenario 1'!AW$3:AW$69)*'Scenario 1'!AW$1</f>
        <v>0</v>
      </c>
      <c r="H13" s="31">
        <f>SUMIF('Scenario 1'!$A$3:$A$69,'Portfolio 1'!$C13,'Scenario 1'!H$3:H$69)+SUMIF('Scenario 1'!$A$3:$A$69,'Portfolio 1'!$C13,'Scenario 1'!AX$3:AX$69)*'Scenario 1'!AX$1</f>
        <v>0</v>
      </c>
      <c r="I13" s="31">
        <f>SUMIF('Scenario 1'!$A$3:$A$69,'Portfolio 1'!$C13,'Scenario 1'!I$3:I$69)+SUMIF('Scenario 1'!$A$3:$A$69,'Portfolio 1'!$C13,'Scenario 1'!AY$3:AY$69)*'Scenario 1'!AY$1</f>
        <v>0</v>
      </c>
      <c r="J13" s="31">
        <f>SUMIF('Scenario 1'!$A$3:$A$69,'Portfolio 1'!$C13,'Scenario 1'!J$3:J$69)+SUMIF('Scenario 1'!$A$3:$A$69,'Portfolio 1'!$C13,'Scenario 1'!AZ$3:AZ$69)*'Scenario 1'!AZ$1</f>
        <v>0</v>
      </c>
      <c r="K13" s="31">
        <f>SUMIF('Scenario 1'!$A$3:$A$69,'Portfolio 1'!$C13,'Scenario 1'!K$3:K$69)+SUMIF('Scenario 1'!$A$3:$A$69,'Portfolio 1'!$C13,'Scenario 1'!BA$3:BA$69)*'Scenario 1'!BA$1</f>
        <v>0</v>
      </c>
      <c r="L13" s="31">
        <f>SUMIF('Scenario 1'!$A$3:$A$69,'Portfolio 1'!$C13,'Scenario 1'!L$3:L$69)+SUMIF('Scenario 1'!$A$3:$A$69,'Portfolio 1'!$C13,'Scenario 1'!BB$3:BB$69)*'Scenario 1'!BB$1</f>
        <v>0</v>
      </c>
      <c r="M13" s="31">
        <f>SUMIF('Scenario 1'!$A$3:$A$69,'Portfolio 1'!$C13,'Scenario 1'!M$3:M$69)+SUMIF('Scenario 1'!$A$3:$A$69,'Portfolio 1'!$C13,'Scenario 1'!BC$3:BC$69)*'Scenario 1'!BC$1</f>
        <v>0</v>
      </c>
      <c r="N13" s="31">
        <f>SUMIF('Scenario 1'!$A$3:$A$69,'Portfolio 1'!$C13,'Scenario 1'!N$3:N$69)+SUMIF('Scenario 1'!$A$3:$A$69,'Portfolio 1'!$C13,'Scenario 1'!BD$3:BD$69)*'Scenario 1'!BD$1</f>
        <v>0</v>
      </c>
      <c r="O13" s="31">
        <f>SUMIF('Scenario 1'!$A$3:$A$69,'Portfolio 1'!$C13,'Scenario 1'!O$3:O$69)+SUMIF('Scenario 1'!$A$3:$A$69,'Portfolio 1'!$C13,'Scenario 1'!BE$3:BE$69)*'Scenario 1'!BE$1</f>
        <v>0</v>
      </c>
      <c r="P13" s="31">
        <f>SUMIF('Scenario 1'!$A$3:$A$69,'Portfolio 1'!$C13,'Scenario 1'!P$3:P$69)+SUMIF('Scenario 1'!$A$3:$A$69,'Portfolio 1'!$C13,'Scenario 1'!BF$3:BF$69)*'Scenario 1'!BF$1</f>
        <v>0</v>
      </c>
      <c r="Q13" s="31">
        <f>SUMIF('Scenario 1'!$A$3:$A$69,'Portfolio 1'!$C13,'Scenario 1'!Q$3:Q$69)+SUMIF('Scenario 1'!$A$3:$A$69,'Portfolio 1'!$C13,'Scenario 1'!BG$3:BG$69)*'Scenario 1'!BG$1</f>
        <v>0</v>
      </c>
      <c r="R13" s="31">
        <f>SUMIF('Scenario 1'!$A$3:$A$69,'Portfolio 1'!$C13,'Scenario 1'!R$3:R$69)+SUMIF('Scenario 1'!$A$3:$A$69,'Portfolio 1'!$C13,'Scenario 1'!BH$3:BH$69)*'Scenario 1'!BH$1</f>
        <v>0</v>
      </c>
      <c r="S13" s="31">
        <f>SUMIF('Scenario 1'!$A$3:$A$69,'Portfolio 1'!$C13,'Scenario 1'!S$3:S$69)+SUMIF('Scenario 1'!$A$3:$A$69,'Portfolio 1'!$C13,'Scenario 1'!BI$3:BI$69)*'Scenario 1'!BI$1</f>
        <v>0</v>
      </c>
      <c r="T13" s="31">
        <f>SUMIF('Scenario 1'!$A$3:$A$69,'Portfolio 1'!$C13,'Scenario 1'!T$3:T$69)+SUMIF('Scenario 1'!$A$3:$A$69,'Portfolio 1'!$C13,'Scenario 1'!BJ$3:BJ$69)*'Scenario 1'!BJ$1</f>
        <v>0</v>
      </c>
      <c r="U13" s="31">
        <f>SUMIF('Scenario 1'!$A$3:$A$69,'Portfolio 1'!$C13,'Scenario 1'!U$3:U$69)+SUMIF('Scenario 1'!$A$3:$A$69,'Portfolio 1'!$C13,'Scenario 1'!BK$3:BK$69)*'Scenario 1'!BK$1</f>
        <v>0</v>
      </c>
      <c r="V13" s="31">
        <f>SUMIF('Scenario 1'!$A$3:$A$69,'Portfolio 1'!$C13,'Scenario 1'!V$3:V$69)+SUMIF('Scenario 1'!$A$3:$A$69,'Portfolio 1'!$C13,'Scenario 1'!BL$3:BL$69)*'Scenario 1'!BL$1</f>
        <v>0</v>
      </c>
      <c r="W13" s="31">
        <f>SUMIF('Scenario 1'!$A$3:$A$69,'Portfolio 1'!$C13,'Scenario 1'!W$3:W$69)+SUMIF('Scenario 1'!$A$3:$A$69,'Portfolio 1'!$C13,'Scenario 1'!BM$3:BM$69)*'Scenario 1'!BM$1</f>
        <v>0</v>
      </c>
      <c r="X13" s="32">
        <f t="shared" si="0"/>
        <v>0</v>
      </c>
    </row>
    <row r="14" spans="3:24" x14ac:dyDescent="0.2">
      <c r="C14" s="7" t="s">
        <v>142</v>
      </c>
      <c r="D14" s="30">
        <f>SUMIF('Scenario 1'!$A$3:$A$69,'Portfolio 1'!$C14,'Scenario 1'!D$3:D$69)+SUMIF('Scenario 1'!$A$3:$A$69,'Portfolio 1'!$C14,'Scenario 1'!AT$3:AT$69)*'Scenario 1'!AT$1</f>
        <v>0</v>
      </c>
      <c r="E14" s="31">
        <f>SUMIF('Scenario 1'!$A$3:$A$69,'Portfolio 1'!$C14,'Scenario 1'!E$3:E$69)+SUMIF('Scenario 1'!$A$3:$A$69,'Portfolio 1'!$C14,'Scenario 1'!AU$3:AU$69)*'Scenario 1'!AU$1</f>
        <v>0</v>
      </c>
      <c r="F14" s="31">
        <f>SUMIF('Scenario 1'!$A$3:$A$69,'Portfolio 1'!$C14,'Scenario 1'!F$3:F$69)+SUMIF('Scenario 1'!$A$3:$A$69,'Portfolio 1'!$C14,'Scenario 1'!AV$3:AV$69)*'Scenario 1'!AV$1</f>
        <v>0</v>
      </c>
      <c r="G14" s="31">
        <f>SUMIF('Scenario 1'!$A$3:$A$69,'Portfolio 1'!$C14,'Scenario 1'!G$3:G$69)+SUMIF('Scenario 1'!$A$3:$A$69,'Portfolio 1'!$C14,'Scenario 1'!AW$3:AW$69)*'Scenario 1'!AW$1</f>
        <v>0</v>
      </c>
      <c r="H14" s="31">
        <f>SUMIF('Scenario 1'!$A$3:$A$69,'Portfolio 1'!$C14,'Scenario 1'!H$3:H$69)+SUMIF('Scenario 1'!$A$3:$A$69,'Portfolio 1'!$C14,'Scenario 1'!AX$3:AX$69)*'Scenario 1'!AX$1</f>
        <v>0</v>
      </c>
      <c r="I14" s="31">
        <f>SUMIF('Scenario 1'!$A$3:$A$69,'Portfolio 1'!$C14,'Scenario 1'!I$3:I$69)+SUMIF('Scenario 1'!$A$3:$A$69,'Portfolio 1'!$C14,'Scenario 1'!AY$3:AY$69)*'Scenario 1'!AY$1</f>
        <v>0</v>
      </c>
      <c r="J14" s="31">
        <f>SUMIF('Scenario 1'!$A$3:$A$69,'Portfolio 1'!$C14,'Scenario 1'!J$3:J$69)+SUMIF('Scenario 1'!$A$3:$A$69,'Portfolio 1'!$C14,'Scenario 1'!AZ$3:AZ$69)*'Scenario 1'!AZ$1</f>
        <v>0</v>
      </c>
      <c r="K14" s="31">
        <f>SUMIF('Scenario 1'!$A$3:$A$69,'Portfolio 1'!$C14,'Scenario 1'!K$3:K$69)+SUMIF('Scenario 1'!$A$3:$A$69,'Portfolio 1'!$C14,'Scenario 1'!BA$3:BA$69)*'Scenario 1'!BA$1</f>
        <v>0</v>
      </c>
      <c r="L14" s="31">
        <f>SUMIF('Scenario 1'!$A$3:$A$69,'Portfolio 1'!$C14,'Scenario 1'!L$3:L$69)+SUMIF('Scenario 1'!$A$3:$A$69,'Portfolio 1'!$C14,'Scenario 1'!BB$3:BB$69)*'Scenario 1'!BB$1</f>
        <v>0</v>
      </c>
      <c r="M14" s="31">
        <f>SUMIF('Scenario 1'!$A$3:$A$69,'Portfolio 1'!$C14,'Scenario 1'!M$3:M$69)+SUMIF('Scenario 1'!$A$3:$A$69,'Portfolio 1'!$C14,'Scenario 1'!BC$3:BC$69)*'Scenario 1'!BC$1</f>
        <v>0</v>
      </c>
      <c r="N14" s="31">
        <f>SUMIF('Scenario 1'!$A$3:$A$69,'Portfolio 1'!$C14,'Scenario 1'!N$3:N$69)+SUMIF('Scenario 1'!$A$3:$A$69,'Portfolio 1'!$C14,'Scenario 1'!BD$3:BD$69)*'Scenario 1'!BD$1</f>
        <v>0</v>
      </c>
      <c r="O14" s="31">
        <f>SUMIF('Scenario 1'!$A$3:$A$69,'Portfolio 1'!$C14,'Scenario 1'!O$3:O$69)+SUMIF('Scenario 1'!$A$3:$A$69,'Portfolio 1'!$C14,'Scenario 1'!BE$3:BE$69)*'Scenario 1'!BE$1</f>
        <v>0</v>
      </c>
      <c r="P14" s="31">
        <f>SUMIF('Scenario 1'!$A$3:$A$69,'Portfolio 1'!$C14,'Scenario 1'!P$3:P$69)+SUMIF('Scenario 1'!$A$3:$A$69,'Portfolio 1'!$C14,'Scenario 1'!BF$3:BF$69)*'Scenario 1'!BF$1</f>
        <v>0</v>
      </c>
      <c r="Q14" s="31">
        <f>SUMIF('Scenario 1'!$A$3:$A$69,'Portfolio 1'!$C14,'Scenario 1'!Q$3:Q$69)+SUMIF('Scenario 1'!$A$3:$A$69,'Portfolio 1'!$C14,'Scenario 1'!BG$3:BG$69)*'Scenario 1'!BG$1</f>
        <v>0</v>
      </c>
      <c r="R14" s="31">
        <f>SUMIF('Scenario 1'!$A$3:$A$69,'Portfolio 1'!$C14,'Scenario 1'!R$3:R$69)+SUMIF('Scenario 1'!$A$3:$A$69,'Portfolio 1'!$C14,'Scenario 1'!BH$3:BH$69)*'Scenario 1'!BH$1</f>
        <v>0</v>
      </c>
      <c r="S14" s="31">
        <f>SUMIF('Scenario 1'!$A$3:$A$69,'Portfolio 1'!$C14,'Scenario 1'!S$3:S$69)+SUMIF('Scenario 1'!$A$3:$A$69,'Portfolio 1'!$C14,'Scenario 1'!BI$3:BI$69)*'Scenario 1'!BI$1</f>
        <v>0</v>
      </c>
      <c r="T14" s="31">
        <f>SUMIF('Scenario 1'!$A$3:$A$69,'Portfolio 1'!$C14,'Scenario 1'!T$3:T$69)+SUMIF('Scenario 1'!$A$3:$A$69,'Portfolio 1'!$C14,'Scenario 1'!BJ$3:BJ$69)*'Scenario 1'!BJ$1</f>
        <v>0</v>
      </c>
      <c r="U14" s="31">
        <f>SUMIF('Scenario 1'!$A$3:$A$69,'Portfolio 1'!$C14,'Scenario 1'!U$3:U$69)+SUMIF('Scenario 1'!$A$3:$A$69,'Portfolio 1'!$C14,'Scenario 1'!BK$3:BK$69)*'Scenario 1'!BK$1</f>
        <v>0</v>
      </c>
      <c r="V14" s="31">
        <f>SUMIF('Scenario 1'!$A$3:$A$69,'Portfolio 1'!$C14,'Scenario 1'!V$3:V$69)+SUMIF('Scenario 1'!$A$3:$A$69,'Portfolio 1'!$C14,'Scenario 1'!BL$3:BL$69)*'Scenario 1'!BL$1</f>
        <v>26.112567751996618</v>
      </c>
      <c r="W14" s="31">
        <f>SUMIF('Scenario 1'!$A$3:$A$69,'Portfolio 1'!$C14,'Scenario 1'!W$3:W$69)+SUMIF('Scenario 1'!$A$3:$A$69,'Portfolio 1'!$C14,'Scenario 1'!BM$3:BM$69)*'Scenario 1'!BM$1</f>
        <v>85.261595608851138</v>
      </c>
      <c r="X14" s="32">
        <f t="shared" si="0"/>
        <v>111.37416336084776</v>
      </c>
    </row>
    <row r="15" spans="3:24" x14ac:dyDescent="0.2">
      <c r="C15" s="7" t="s">
        <v>53</v>
      </c>
      <c r="D15" s="30">
        <f>SUMIF('Scenario 1'!$A$3:$A$69,'Portfolio 1'!$C15,'Scenario 1'!D$3:D$69)+SUMIF('Scenario 1'!$A$3:$A$69,'Portfolio 1'!$C15,'Scenario 1'!AT$3:AT$69)*'Scenario 1'!AT$1</f>
        <v>0</v>
      </c>
      <c r="E15" s="31">
        <f>SUMIF('Scenario 1'!$A$3:$A$69,'Portfolio 1'!$C15,'Scenario 1'!E$3:E$69)+SUMIF('Scenario 1'!$A$3:$A$69,'Portfolio 1'!$C15,'Scenario 1'!AU$3:AU$69)*'Scenario 1'!AU$1</f>
        <v>0</v>
      </c>
      <c r="F15" s="31">
        <f>SUMIF('Scenario 1'!$A$3:$A$69,'Portfolio 1'!$C15,'Scenario 1'!F$3:F$69)+SUMIF('Scenario 1'!$A$3:$A$69,'Portfolio 1'!$C15,'Scenario 1'!AV$3:AV$69)*'Scenario 1'!AV$1</f>
        <v>0</v>
      </c>
      <c r="G15" s="31">
        <f>SUMIF('Scenario 1'!$A$3:$A$69,'Portfolio 1'!$C15,'Scenario 1'!G$3:G$69)+SUMIF('Scenario 1'!$A$3:$A$69,'Portfolio 1'!$C15,'Scenario 1'!AW$3:AW$69)*'Scenario 1'!AW$1</f>
        <v>0</v>
      </c>
      <c r="H15" s="31">
        <f>SUMIF('Scenario 1'!$A$3:$A$69,'Portfolio 1'!$C15,'Scenario 1'!H$3:H$69)+SUMIF('Scenario 1'!$A$3:$A$69,'Portfolio 1'!$C15,'Scenario 1'!AX$3:AX$69)*'Scenario 1'!AX$1</f>
        <v>0</v>
      </c>
      <c r="I15" s="31">
        <f>SUMIF('Scenario 1'!$A$3:$A$69,'Portfolio 1'!$C15,'Scenario 1'!I$3:I$69)+SUMIF('Scenario 1'!$A$3:$A$69,'Portfolio 1'!$C15,'Scenario 1'!AY$3:AY$69)*'Scenario 1'!AY$1</f>
        <v>0</v>
      </c>
      <c r="J15" s="31">
        <f>SUMIF('Scenario 1'!$A$3:$A$69,'Portfolio 1'!$C15,'Scenario 1'!J$3:J$69)+SUMIF('Scenario 1'!$A$3:$A$69,'Portfolio 1'!$C15,'Scenario 1'!AZ$3:AZ$69)*'Scenario 1'!AZ$1</f>
        <v>0</v>
      </c>
      <c r="K15" s="31">
        <f>SUMIF('Scenario 1'!$A$3:$A$69,'Portfolio 1'!$C15,'Scenario 1'!K$3:K$69)+SUMIF('Scenario 1'!$A$3:$A$69,'Portfolio 1'!$C15,'Scenario 1'!BA$3:BA$69)*'Scenario 1'!BA$1</f>
        <v>0</v>
      </c>
      <c r="L15" s="31">
        <f>SUMIF('Scenario 1'!$A$3:$A$69,'Portfolio 1'!$C15,'Scenario 1'!L$3:L$69)+SUMIF('Scenario 1'!$A$3:$A$69,'Portfolio 1'!$C15,'Scenario 1'!BB$3:BB$69)*'Scenario 1'!BB$1</f>
        <v>0</v>
      </c>
      <c r="M15" s="31">
        <f>SUMIF('Scenario 1'!$A$3:$A$69,'Portfolio 1'!$C15,'Scenario 1'!M$3:M$69)+SUMIF('Scenario 1'!$A$3:$A$69,'Portfolio 1'!$C15,'Scenario 1'!BC$3:BC$69)*'Scenario 1'!BC$1</f>
        <v>0</v>
      </c>
      <c r="N15" s="31">
        <f>SUMIF('Scenario 1'!$A$3:$A$69,'Portfolio 1'!$C15,'Scenario 1'!N$3:N$69)+SUMIF('Scenario 1'!$A$3:$A$69,'Portfolio 1'!$C15,'Scenario 1'!BD$3:BD$69)*'Scenario 1'!BD$1</f>
        <v>0</v>
      </c>
      <c r="O15" s="31">
        <f>SUMIF('Scenario 1'!$A$3:$A$69,'Portfolio 1'!$C15,'Scenario 1'!O$3:O$69)+SUMIF('Scenario 1'!$A$3:$A$69,'Portfolio 1'!$C15,'Scenario 1'!BE$3:BE$69)*'Scenario 1'!BE$1</f>
        <v>0</v>
      </c>
      <c r="P15" s="31">
        <f>SUMIF('Scenario 1'!$A$3:$A$69,'Portfolio 1'!$C15,'Scenario 1'!P$3:P$69)+SUMIF('Scenario 1'!$A$3:$A$69,'Portfolio 1'!$C15,'Scenario 1'!BF$3:BF$69)*'Scenario 1'!BF$1</f>
        <v>0</v>
      </c>
      <c r="Q15" s="31">
        <f>SUMIF('Scenario 1'!$A$3:$A$69,'Portfolio 1'!$C15,'Scenario 1'!Q$3:Q$69)+SUMIF('Scenario 1'!$A$3:$A$69,'Portfolio 1'!$C15,'Scenario 1'!BG$3:BG$69)*'Scenario 1'!BG$1</f>
        <v>0</v>
      </c>
      <c r="R15" s="31">
        <f>SUMIF('Scenario 1'!$A$3:$A$69,'Portfolio 1'!$C15,'Scenario 1'!R$3:R$69)+SUMIF('Scenario 1'!$A$3:$A$69,'Portfolio 1'!$C15,'Scenario 1'!BH$3:BH$69)*'Scenario 1'!BH$1</f>
        <v>0</v>
      </c>
      <c r="S15" s="31">
        <f>SUMIF('Scenario 1'!$A$3:$A$69,'Portfolio 1'!$C15,'Scenario 1'!S$3:S$69)+SUMIF('Scenario 1'!$A$3:$A$69,'Portfolio 1'!$C15,'Scenario 1'!BI$3:BI$69)*'Scenario 1'!BI$1</f>
        <v>0</v>
      </c>
      <c r="T15" s="31">
        <f>SUMIF('Scenario 1'!$A$3:$A$69,'Portfolio 1'!$C15,'Scenario 1'!T$3:T$69)+SUMIF('Scenario 1'!$A$3:$A$69,'Portfolio 1'!$C15,'Scenario 1'!BJ$3:BJ$69)*'Scenario 1'!BJ$1</f>
        <v>0</v>
      </c>
      <c r="U15" s="31">
        <f>SUMIF('Scenario 1'!$A$3:$A$69,'Portfolio 1'!$C15,'Scenario 1'!U$3:U$69)+SUMIF('Scenario 1'!$A$3:$A$69,'Portfolio 1'!$C15,'Scenario 1'!BK$3:BK$69)*'Scenario 1'!BK$1</f>
        <v>0</v>
      </c>
      <c r="V15" s="31">
        <f>SUMIF('Scenario 1'!$A$3:$A$69,'Portfolio 1'!$C15,'Scenario 1'!V$3:V$69)+SUMIF('Scenario 1'!$A$3:$A$69,'Portfolio 1'!$C15,'Scenario 1'!BL$3:BL$69)*'Scenario 1'!BL$1</f>
        <v>0</v>
      </c>
      <c r="W15" s="31">
        <f>SUMIF('Scenario 1'!$A$3:$A$69,'Portfolio 1'!$C15,'Scenario 1'!W$3:W$69)+SUMIF('Scenario 1'!$A$3:$A$69,'Portfolio 1'!$C15,'Scenario 1'!BM$3:BM$69)*'Scenario 1'!BM$1</f>
        <v>20</v>
      </c>
      <c r="X15" s="32">
        <f t="shared" si="0"/>
        <v>20</v>
      </c>
    </row>
    <row r="16" spans="3:24" x14ac:dyDescent="0.2">
      <c r="C16" s="7" t="s">
        <v>138</v>
      </c>
      <c r="D16" s="30">
        <f>SUMIF('Scenario 1'!$A$3:$A$69,'Portfolio 1'!$C16,'Scenario 1'!D$3:D$69)+SUMIF('Scenario 1'!$A$3:$A$69,'Portfolio 1'!$C16,'Scenario 1'!AT$3:AT$69)*'Scenario 1'!AT$1</f>
        <v>0</v>
      </c>
      <c r="E16" s="31">
        <f>SUMIF('Scenario 1'!$A$3:$A$69,'Portfolio 1'!$C16,'Scenario 1'!E$3:E$69)+SUMIF('Scenario 1'!$A$3:$A$69,'Portfolio 1'!$C16,'Scenario 1'!AU$3:AU$69)*'Scenario 1'!AU$1</f>
        <v>0</v>
      </c>
      <c r="F16" s="31">
        <f>SUMIF('Scenario 1'!$A$3:$A$69,'Portfolio 1'!$C16,'Scenario 1'!F$3:F$69)+SUMIF('Scenario 1'!$A$3:$A$69,'Portfolio 1'!$C16,'Scenario 1'!AV$3:AV$69)*'Scenario 1'!AV$1</f>
        <v>0</v>
      </c>
      <c r="G16" s="31">
        <f>SUMIF('Scenario 1'!$A$3:$A$69,'Portfolio 1'!$C16,'Scenario 1'!G$3:G$69)+SUMIF('Scenario 1'!$A$3:$A$69,'Portfolio 1'!$C16,'Scenario 1'!AW$3:AW$69)*'Scenario 1'!AW$1</f>
        <v>0</v>
      </c>
      <c r="H16" s="31">
        <f>SUMIF('Scenario 1'!$A$3:$A$69,'Portfolio 1'!$C16,'Scenario 1'!H$3:H$69)+SUMIF('Scenario 1'!$A$3:$A$69,'Portfolio 1'!$C16,'Scenario 1'!AX$3:AX$69)*'Scenario 1'!AX$1</f>
        <v>0</v>
      </c>
      <c r="I16" s="31">
        <f>SUMIF('Scenario 1'!$A$3:$A$69,'Portfolio 1'!$C16,'Scenario 1'!I$3:I$69)+SUMIF('Scenario 1'!$A$3:$A$69,'Portfolio 1'!$C16,'Scenario 1'!AY$3:AY$69)*'Scenario 1'!AY$1</f>
        <v>0</v>
      </c>
      <c r="J16" s="31">
        <f>SUMIF('Scenario 1'!$A$3:$A$69,'Portfolio 1'!$C16,'Scenario 1'!J$3:J$69)+SUMIF('Scenario 1'!$A$3:$A$69,'Portfolio 1'!$C16,'Scenario 1'!AZ$3:AZ$69)*'Scenario 1'!AZ$1</f>
        <v>0</v>
      </c>
      <c r="K16" s="31">
        <f>SUMIF('Scenario 1'!$A$3:$A$69,'Portfolio 1'!$C16,'Scenario 1'!K$3:K$69)+SUMIF('Scenario 1'!$A$3:$A$69,'Portfolio 1'!$C16,'Scenario 1'!BA$3:BA$69)*'Scenario 1'!BA$1</f>
        <v>0</v>
      </c>
      <c r="L16" s="31">
        <f>SUMIF('Scenario 1'!$A$3:$A$69,'Portfolio 1'!$C16,'Scenario 1'!L$3:L$69)+SUMIF('Scenario 1'!$A$3:$A$69,'Portfolio 1'!$C16,'Scenario 1'!BB$3:BB$69)*'Scenario 1'!BB$1</f>
        <v>0</v>
      </c>
      <c r="M16" s="31">
        <f>SUMIF('Scenario 1'!$A$3:$A$69,'Portfolio 1'!$C16,'Scenario 1'!M$3:M$69)+SUMIF('Scenario 1'!$A$3:$A$69,'Portfolio 1'!$C16,'Scenario 1'!BC$3:BC$69)*'Scenario 1'!BC$1</f>
        <v>0</v>
      </c>
      <c r="N16" s="31">
        <f>SUMIF('Scenario 1'!$A$3:$A$69,'Portfolio 1'!$C16,'Scenario 1'!N$3:N$69)+SUMIF('Scenario 1'!$A$3:$A$69,'Portfolio 1'!$C16,'Scenario 1'!BD$3:BD$69)*'Scenario 1'!BD$1</f>
        <v>0</v>
      </c>
      <c r="O16" s="31">
        <f>SUMIF('Scenario 1'!$A$3:$A$69,'Portfolio 1'!$C16,'Scenario 1'!O$3:O$69)+SUMIF('Scenario 1'!$A$3:$A$69,'Portfolio 1'!$C16,'Scenario 1'!BE$3:BE$69)*'Scenario 1'!BE$1</f>
        <v>0</v>
      </c>
      <c r="P16" s="31">
        <f>SUMIF('Scenario 1'!$A$3:$A$69,'Portfolio 1'!$C16,'Scenario 1'!P$3:P$69)+SUMIF('Scenario 1'!$A$3:$A$69,'Portfolio 1'!$C16,'Scenario 1'!BF$3:BF$69)*'Scenario 1'!BF$1</f>
        <v>0</v>
      </c>
      <c r="Q16" s="31">
        <f>SUMIF('Scenario 1'!$A$3:$A$69,'Portfolio 1'!$C16,'Scenario 1'!Q$3:Q$69)+SUMIF('Scenario 1'!$A$3:$A$69,'Portfolio 1'!$C16,'Scenario 1'!BG$3:BG$69)*'Scenario 1'!BG$1</f>
        <v>0</v>
      </c>
      <c r="R16" s="31">
        <f>SUMIF('Scenario 1'!$A$3:$A$69,'Portfolio 1'!$C16,'Scenario 1'!R$3:R$69)+SUMIF('Scenario 1'!$A$3:$A$69,'Portfolio 1'!$C16,'Scenario 1'!BH$3:BH$69)*'Scenario 1'!BH$1</f>
        <v>0</v>
      </c>
      <c r="S16" s="31">
        <f>SUMIF('Scenario 1'!$A$3:$A$69,'Portfolio 1'!$C16,'Scenario 1'!S$3:S$69)+SUMIF('Scenario 1'!$A$3:$A$69,'Portfolio 1'!$C16,'Scenario 1'!BI$3:BI$69)*'Scenario 1'!BI$1</f>
        <v>0</v>
      </c>
      <c r="T16" s="31">
        <f>SUMIF('Scenario 1'!$A$3:$A$69,'Portfolio 1'!$C16,'Scenario 1'!T$3:T$69)+SUMIF('Scenario 1'!$A$3:$A$69,'Portfolio 1'!$C16,'Scenario 1'!BJ$3:BJ$69)*'Scenario 1'!BJ$1</f>
        <v>0</v>
      </c>
      <c r="U16" s="31">
        <f>SUMIF('Scenario 1'!$A$3:$A$69,'Portfolio 1'!$C16,'Scenario 1'!U$3:U$69)+SUMIF('Scenario 1'!$A$3:$A$69,'Portfolio 1'!$C16,'Scenario 1'!BK$3:BK$69)*'Scenario 1'!BK$1</f>
        <v>0</v>
      </c>
      <c r="V16" s="31">
        <f>SUMIF('Scenario 1'!$A$3:$A$69,'Portfolio 1'!$C16,'Scenario 1'!V$3:V$69)+SUMIF('Scenario 1'!$A$3:$A$69,'Portfolio 1'!$C16,'Scenario 1'!BL$3:BL$69)*'Scenario 1'!BL$1</f>
        <v>0</v>
      </c>
      <c r="W16" s="31">
        <f>SUMIF('Scenario 1'!$A$3:$A$69,'Portfolio 1'!$C16,'Scenario 1'!W$3:W$69)+SUMIF('Scenario 1'!$A$3:$A$69,'Portfolio 1'!$C16,'Scenario 1'!BM$3:BM$69)*'Scenario 1'!BM$1</f>
        <v>94.328162321264884</v>
      </c>
      <c r="X16" s="32">
        <f t="shared" si="0"/>
        <v>94.328162321264884</v>
      </c>
    </row>
    <row r="17" spans="3:24" x14ac:dyDescent="0.2">
      <c r="C17" s="7" t="s">
        <v>139</v>
      </c>
      <c r="D17" s="30">
        <f>SUMIF('Scenario 1'!$A$3:$A$69,'Portfolio 1'!$C17,'Scenario 1'!D$3:D$69)+SUMIF('Scenario 1'!$A$3:$A$69,'Portfolio 1'!$C17,'Scenario 1'!AT$3:AT$69)*'Scenario 1'!AT$1</f>
        <v>0</v>
      </c>
      <c r="E17" s="31">
        <f>SUMIF('Scenario 1'!$A$3:$A$69,'Portfolio 1'!$C17,'Scenario 1'!E$3:E$69)+SUMIF('Scenario 1'!$A$3:$A$69,'Portfolio 1'!$C17,'Scenario 1'!AU$3:AU$69)*'Scenario 1'!AU$1</f>
        <v>0</v>
      </c>
      <c r="F17" s="31">
        <f>SUMIF('Scenario 1'!$A$3:$A$69,'Portfolio 1'!$C17,'Scenario 1'!F$3:F$69)+SUMIF('Scenario 1'!$A$3:$A$69,'Portfolio 1'!$C17,'Scenario 1'!AV$3:AV$69)*'Scenario 1'!AV$1</f>
        <v>0</v>
      </c>
      <c r="G17" s="31">
        <f>SUMIF('Scenario 1'!$A$3:$A$69,'Portfolio 1'!$C17,'Scenario 1'!G$3:G$69)+SUMIF('Scenario 1'!$A$3:$A$69,'Portfolio 1'!$C17,'Scenario 1'!AW$3:AW$69)*'Scenario 1'!AW$1</f>
        <v>0</v>
      </c>
      <c r="H17" s="31">
        <f>SUMIF('Scenario 1'!$A$3:$A$69,'Portfolio 1'!$C17,'Scenario 1'!H$3:H$69)+SUMIF('Scenario 1'!$A$3:$A$69,'Portfolio 1'!$C17,'Scenario 1'!AX$3:AX$69)*'Scenario 1'!AX$1</f>
        <v>0</v>
      </c>
      <c r="I17" s="31">
        <f>SUMIF('Scenario 1'!$A$3:$A$69,'Portfolio 1'!$C17,'Scenario 1'!I$3:I$69)+SUMIF('Scenario 1'!$A$3:$A$69,'Portfolio 1'!$C17,'Scenario 1'!AY$3:AY$69)*'Scenario 1'!AY$1</f>
        <v>0</v>
      </c>
      <c r="J17" s="31">
        <f>SUMIF('Scenario 1'!$A$3:$A$69,'Portfolio 1'!$C17,'Scenario 1'!J$3:J$69)+SUMIF('Scenario 1'!$A$3:$A$69,'Portfolio 1'!$C17,'Scenario 1'!AZ$3:AZ$69)*'Scenario 1'!AZ$1</f>
        <v>0</v>
      </c>
      <c r="K17" s="31">
        <f>SUMIF('Scenario 1'!$A$3:$A$69,'Portfolio 1'!$C17,'Scenario 1'!K$3:K$69)+SUMIF('Scenario 1'!$A$3:$A$69,'Portfolio 1'!$C17,'Scenario 1'!BA$3:BA$69)*'Scenario 1'!BA$1</f>
        <v>0</v>
      </c>
      <c r="L17" s="31">
        <f>SUMIF('Scenario 1'!$A$3:$A$69,'Portfolio 1'!$C17,'Scenario 1'!L$3:L$69)+SUMIF('Scenario 1'!$A$3:$A$69,'Portfolio 1'!$C17,'Scenario 1'!BB$3:BB$69)*'Scenario 1'!BB$1</f>
        <v>0</v>
      </c>
      <c r="M17" s="31">
        <f>SUMIF('Scenario 1'!$A$3:$A$69,'Portfolio 1'!$C17,'Scenario 1'!M$3:M$69)+SUMIF('Scenario 1'!$A$3:$A$69,'Portfolio 1'!$C17,'Scenario 1'!BC$3:BC$69)*'Scenario 1'!BC$1</f>
        <v>0</v>
      </c>
      <c r="N17" s="31">
        <f>SUMIF('Scenario 1'!$A$3:$A$69,'Portfolio 1'!$C17,'Scenario 1'!N$3:N$69)+SUMIF('Scenario 1'!$A$3:$A$69,'Portfolio 1'!$C17,'Scenario 1'!BD$3:BD$69)*'Scenario 1'!BD$1</f>
        <v>0</v>
      </c>
      <c r="O17" s="31">
        <f>SUMIF('Scenario 1'!$A$3:$A$69,'Portfolio 1'!$C17,'Scenario 1'!O$3:O$69)+SUMIF('Scenario 1'!$A$3:$A$69,'Portfolio 1'!$C17,'Scenario 1'!BE$3:BE$69)*'Scenario 1'!BE$1</f>
        <v>0</v>
      </c>
      <c r="P17" s="31">
        <f>SUMIF('Scenario 1'!$A$3:$A$69,'Portfolio 1'!$C17,'Scenario 1'!P$3:P$69)+SUMIF('Scenario 1'!$A$3:$A$69,'Portfolio 1'!$C17,'Scenario 1'!BF$3:BF$69)*'Scenario 1'!BF$1</f>
        <v>0</v>
      </c>
      <c r="Q17" s="31">
        <f>SUMIF('Scenario 1'!$A$3:$A$69,'Portfolio 1'!$C17,'Scenario 1'!Q$3:Q$69)+SUMIF('Scenario 1'!$A$3:$A$69,'Portfolio 1'!$C17,'Scenario 1'!BG$3:BG$69)*'Scenario 1'!BG$1</f>
        <v>0</v>
      </c>
      <c r="R17" s="31">
        <f>SUMIF('Scenario 1'!$A$3:$A$69,'Portfolio 1'!$C17,'Scenario 1'!R$3:R$69)+SUMIF('Scenario 1'!$A$3:$A$69,'Portfolio 1'!$C17,'Scenario 1'!BH$3:BH$69)*'Scenario 1'!BH$1</f>
        <v>90.247500000000002</v>
      </c>
      <c r="S17" s="31">
        <f>SUMIF('Scenario 1'!$A$3:$A$69,'Portfolio 1'!$C17,'Scenario 1'!S$3:S$69)+SUMIF('Scenario 1'!$A$3:$A$69,'Portfolio 1'!$C17,'Scenario 1'!BI$3:BI$69)*'Scenario 1'!BI$1</f>
        <v>0</v>
      </c>
      <c r="T17" s="31">
        <f>SUMIF('Scenario 1'!$A$3:$A$69,'Portfolio 1'!$C17,'Scenario 1'!T$3:T$69)+SUMIF('Scenario 1'!$A$3:$A$69,'Portfolio 1'!$C17,'Scenario 1'!BJ$3:BJ$69)*'Scenario 1'!BJ$1</f>
        <v>209.75250000000003</v>
      </c>
      <c r="U17" s="31">
        <f>SUMIF('Scenario 1'!$A$3:$A$69,'Portfolio 1'!$C17,'Scenario 1'!U$3:U$69)+SUMIF('Scenario 1'!$A$3:$A$69,'Portfolio 1'!$C17,'Scenario 1'!BK$3:BK$69)*'Scenario 1'!BK$1</f>
        <v>0</v>
      </c>
      <c r="V17" s="31">
        <f>SUMIF('Scenario 1'!$A$3:$A$69,'Portfolio 1'!$C17,'Scenario 1'!V$3:V$69)+SUMIF('Scenario 1'!$A$3:$A$69,'Portfolio 1'!$C17,'Scenario 1'!BL$3:BL$69)*'Scenario 1'!BL$1</f>
        <v>0</v>
      </c>
      <c r="W17" s="31">
        <f>SUMIF('Scenario 1'!$A$3:$A$69,'Portfolio 1'!$C17,'Scenario 1'!W$3:W$69)+SUMIF('Scenario 1'!$A$3:$A$69,'Portfolio 1'!$C17,'Scenario 1'!BM$3:BM$69)*'Scenario 1'!BM$1</f>
        <v>0</v>
      </c>
      <c r="X17" s="32">
        <f t="shared" si="0"/>
        <v>300</v>
      </c>
    </row>
    <row r="18" spans="3:24" x14ac:dyDescent="0.2">
      <c r="C18" s="7" t="s">
        <v>123</v>
      </c>
      <c r="D18" s="30">
        <f>SUMIF('Scenario 1'!$A$3:$A$69,'Portfolio 1'!$C18,'Scenario 1'!D$3:D$69)+SUMIF('Scenario 1'!$A$3:$A$69,'Portfolio 1'!$C18,'Scenario 1'!AT$3:AT$69)*'Scenario 1'!AT$1</f>
        <v>0</v>
      </c>
      <c r="E18" s="31">
        <f>SUMIF('Scenario 1'!$A$3:$A$69,'Portfolio 1'!$C18,'Scenario 1'!E$3:E$69)+SUMIF('Scenario 1'!$A$3:$A$69,'Portfolio 1'!$C18,'Scenario 1'!AU$3:AU$69)*'Scenario 1'!AU$1</f>
        <v>0</v>
      </c>
      <c r="F18" s="31">
        <f>SUMIF('Scenario 1'!$A$3:$A$69,'Portfolio 1'!$C18,'Scenario 1'!F$3:F$69)+SUMIF('Scenario 1'!$A$3:$A$69,'Portfolio 1'!$C18,'Scenario 1'!AV$3:AV$69)*'Scenario 1'!AV$1</f>
        <v>0</v>
      </c>
      <c r="G18" s="31">
        <f>SUMIF('Scenario 1'!$A$3:$A$69,'Portfolio 1'!$C18,'Scenario 1'!G$3:G$69)+SUMIF('Scenario 1'!$A$3:$A$69,'Portfolio 1'!$C18,'Scenario 1'!AW$3:AW$69)*'Scenario 1'!AW$1</f>
        <v>0</v>
      </c>
      <c r="H18" s="31">
        <f>SUMIF('Scenario 1'!$A$3:$A$69,'Portfolio 1'!$C18,'Scenario 1'!H$3:H$69)+SUMIF('Scenario 1'!$A$3:$A$69,'Portfolio 1'!$C18,'Scenario 1'!AX$3:AX$69)*'Scenario 1'!AX$1</f>
        <v>0</v>
      </c>
      <c r="I18" s="31">
        <f>SUMIF('Scenario 1'!$A$3:$A$69,'Portfolio 1'!$C18,'Scenario 1'!I$3:I$69)+SUMIF('Scenario 1'!$A$3:$A$69,'Portfolio 1'!$C18,'Scenario 1'!AY$3:AY$69)*'Scenario 1'!AY$1</f>
        <v>0</v>
      </c>
      <c r="J18" s="31">
        <f>SUMIF('Scenario 1'!$A$3:$A$69,'Portfolio 1'!$C18,'Scenario 1'!J$3:J$69)+SUMIF('Scenario 1'!$A$3:$A$69,'Portfolio 1'!$C18,'Scenario 1'!AZ$3:AZ$69)*'Scenario 1'!AZ$1</f>
        <v>0</v>
      </c>
      <c r="K18" s="31">
        <f>SUMIF('Scenario 1'!$A$3:$A$69,'Portfolio 1'!$C18,'Scenario 1'!K$3:K$69)+SUMIF('Scenario 1'!$A$3:$A$69,'Portfolio 1'!$C18,'Scenario 1'!BA$3:BA$69)*'Scenario 1'!BA$1</f>
        <v>0</v>
      </c>
      <c r="L18" s="31">
        <f>SUMIF('Scenario 1'!$A$3:$A$69,'Portfolio 1'!$C18,'Scenario 1'!L$3:L$69)+SUMIF('Scenario 1'!$A$3:$A$69,'Portfolio 1'!$C18,'Scenario 1'!BB$3:BB$69)*'Scenario 1'!BB$1</f>
        <v>0</v>
      </c>
      <c r="M18" s="31">
        <f>SUMIF('Scenario 1'!$A$3:$A$69,'Portfolio 1'!$C18,'Scenario 1'!M$3:M$69)+SUMIF('Scenario 1'!$A$3:$A$69,'Portfolio 1'!$C18,'Scenario 1'!BC$3:BC$69)*'Scenario 1'!BC$1</f>
        <v>0</v>
      </c>
      <c r="N18" s="31">
        <f>SUMIF('Scenario 1'!$A$3:$A$69,'Portfolio 1'!$C18,'Scenario 1'!N$3:N$69)+SUMIF('Scenario 1'!$A$3:$A$69,'Portfolio 1'!$C18,'Scenario 1'!BD$3:BD$69)*'Scenario 1'!BD$1</f>
        <v>0</v>
      </c>
      <c r="O18" s="31">
        <f>SUMIF('Scenario 1'!$A$3:$A$69,'Portfolio 1'!$C18,'Scenario 1'!O$3:O$69)+SUMIF('Scenario 1'!$A$3:$A$69,'Portfolio 1'!$C18,'Scenario 1'!BE$3:BE$69)*'Scenario 1'!BE$1</f>
        <v>0</v>
      </c>
      <c r="P18" s="31">
        <f>SUMIF('Scenario 1'!$A$3:$A$69,'Portfolio 1'!$C18,'Scenario 1'!P$3:P$69)+SUMIF('Scenario 1'!$A$3:$A$69,'Portfolio 1'!$C18,'Scenario 1'!BF$3:BF$69)*'Scenario 1'!BF$1</f>
        <v>0</v>
      </c>
      <c r="Q18" s="31">
        <f>SUMIF('Scenario 1'!$A$3:$A$69,'Portfolio 1'!$C18,'Scenario 1'!Q$3:Q$69)+SUMIF('Scenario 1'!$A$3:$A$69,'Portfolio 1'!$C18,'Scenario 1'!BG$3:BG$69)*'Scenario 1'!BG$1</f>
        <v>0</v>
      </c>
      <c r="R18" s="31">
        <f>SUMIF('Scenario 1'!$A$3:$A$69,'Portfolio 1'!$C18,'Scenario 1'!R$3:R$69)+SUMIF('Scenario 1'!$A$3:$A$69,'Portfolio 1'!$C18,'Scenario 1'!BH$3:BH$69)*'Scenario 1'!BH$1</f>
        <v>0</v>
      </c>
      <c r="S18" s="31">
        <f>SUMIF('Scenario 1'!$A$3:$A$69,'Portfolio 1'!$C18,'Scenario 1'!S$3:S$69)+SUMIF('Scenario 1'!$A$3:$A$69,'Portfolio 1'!$C18,'Scenario 1'!BI$3:BI$69)*'Scenario 1'!BI$1</f>
        <v>0</v>
      </c>
      <c r="T18" s="31">
        <f>SUMIF('Scenario 1'!$A$3:$A$69,'Portfolio 1'!$C18,'Scenario 1'!T$3:T$69)+SUMIF('Scenario 1'!$A$3:$A$69,'Portfolio 1'!$C18,'Scenario 1'!BJ$3:BJ$69)*'Scenario 1'!BJ$1</f>
        <v>0</v>
      </c>
      <c r="U18" s="31">
        <f>SUMIF('Scenario 1'!$A$3:$A$69,'Portfolio 1'!$C18,'Scenario 1'!U$3:U$69)+SUMIF('Scenario 1'!$A$3:$A$69,'Portfolio 1'!$C18,'Scenario 1'!BK$3:BK$69)*'Scenario 1'!BK$1</f>
        <v>0</v>
      </c>
      <c r="V18" s="31">
        <f>SUMIF('Scenario 1'!$A$3:$A$69,'Portfolio 1'!$C18,'Scenario 1'!V$3:V$69)+SUMIF('Scenario 1'!$A$3:$A$69,'Portfolio 1'!$C18,'Scenario 1'!BL$3:BL$69)*'Scenario 1'!BL$1</f>
        <v>0</v>
      </c>
      <c r="W18" s="31">
        <f>SUMIF('Scenario 1'!$A$3:$A$69,'Portfolio 1'!$C18,'Scenario 1'!W$3:W$69)+SUMIF('Scenario 1'!$A$3:$A$69,'Portfolio 1'!$C18,'Scenario 1'!BM$3:BM$69)*'Scenario 1'!BM$1</f>
        <v>0</v>
      </c>
      <c r="X18" s="32">
        <f t="shared" si="0"/>
        <v>0</v>
      </c>
    </row>
    <row r="19" spans="3:24" x14ac:dyDescent="0.2">
      <c r="C19" s="7" t="s">
        <v>63</v>
      </c>
      <c r="D19" s="30">
        <f>SUMIF('Scenario 1'!$A$3:$A$69,'Portfolio 1'!$C19,'Scenario 1'!D$3:D$69)+SUMIF('Scenario 1'!$A$3:$A$69,'Portfolio 1'!$C19,'Scenario 1'!AT$3:AT$69)*'Scenario 1'!AT$1</f>
        <v>0</v>
      </c>
      <c r="E19" s="31">
        <f>SUMIF('Scenario 1'!$A$3:$A$69,'Portfolio 1'!$C19,'Scenario 1'!E$3:E$69)+SUMIF('Scenario 1'!$A$3:$A$69,'Portfolio 1'!$C19,'Scenario 1'!AU$3:AU$69)*'Scenario 1'!AU$1</f>
        <v>0</v>
      </c>
      <c r="F19" s="31">
        <f>SUMIF('Scenario 1'!$A$3:$A$69,'Portfolio 1'!$C19,'Scenario 1'!F$3:F$69)+SUMIF('Scenario 1'!$A$3:$A$69,'Portfolio 1'!$C19,'Scenario 1'!AV$3:AV$69)*'Scenario 1'!AV$1</f>
        <v>0</v>
      </c>
      <c r="G19" s="31">
        <f>SUMIF('Scenario 1'!$A$3:$A$69,'Portfolio 1'!$C19,'Scenario 1'!G$3:G$69)+SUMIF('Scenario 1'!$A$3:$A$69,'Portfolio 1'!$C19,'Scenario 1'!AW$3:AW$69)*'Scenario 1'!AW$1</f>
        <v>0</v>
      </c>
      <c r="H19" s="31">
        <f>SUMIF('Scenario 1'!$A$3:$A$69,'Portfolio 1'!$C19,'Scenario 1'!H$3:H$69)+SUMIF('Scenario 1'!$A$3:$A$69,'Portfolio 1'!$C19,'Scenario 1'!AX$3:AX$69)*'Scenario 1'!AX$1</f>
        <v>0</v>
      </c>
      <c r="I19" s="31">
        <f>SUMIF('Scenario 1'!$A$3:$A$69,'Portfolio 1'!$C19,'Scenario 1'!I$3:I$69)+SUMIF('Scenario 1'!$A$3:$A$69,'Portfolio 1'!$C19,'Scenario 1'!AY$3:AY$69)*'Scenario 1'!AY$1</f>
        <v>0</v>
      </c>
      <c r="J19" s="31">
        <f>SUMIF('Scenario 1'!$A$3:$A$69,'Portfolio 1'!$C19,'Scenario 1'!J$3:J$69)+SUMIF('Scenario 1'!$A$3:$A$69,'Portfolio 1'!$C19,'Scenario 1'!AZ$3:AZ$69)*'Scenario 1'!AZ$1</f>
        <v>0</v>
      </c>
      <c r="K19" s="31">
        <f>SUMIF('Scenario 1'!$A$3:$A$69,'Portfolio 1'!$C19,'Scenario 1'!K$3:K$69)+SUMIF('Scenario 1'!$A$3:$A$69,'Portfolio 1'!$C19,'Scenario 1'!BA$3:BA$69)*'Scenario 1'!BA$1</f>
        <v>0</v>
      </c>
      <c r="L19" s="31">
        <f>SUMIF('Scenario 1'!$A$3:$A$69,'Portfolio 1'!$C19,'Scenario 1'!L$3:L$69)+SUMIF('Scenario 1'!$A$3:$A$69,'Portfolio 1'!$C19,'Scenario 1'!BB$3:BB$69)*'Scenario 1'!BB$1</f>
        <v>0</v>
      </c>
      <c r="M19" s="31">
        <f>SUMIF('Scenario 1'!$A$3:$A$69,'Portfolio 1'!$C19,'Scenario 1'!M$3:M$69)+SUMIF('Scenario 1'!$A$3:$A$69,'Portfolio 1'!$C19,'Scenario 1'!BC$3:BC$69)*'Scenario 1'!BC$1</f>
        <v>0</v>
      </c>
      <c r="N19" s="31">
        <f>SUMIF('Scenario 1'!$A$3:$A$69,'Portfolio 1'!$C19,'Scenario 1'!N$3:N$69)+SUMIF('Scenario 1'!$A$3:$A$69,'Portfolio 1'!$C19,'Scenario 1'!BD$3:BD$69)*'Scenario 1'!BD$1</f>
        <v>0</v>
      </c>
      <c r="O19" s="31">
        <f>SUMIF('Scenario 1'!$A$3:$A$69,'Portfolio 1'!$C19,'Scenario 1'!O$3:O$69)+SUMIF('Scenario 1'!$A$3:$A$69,'Portfolio 1'!$C19,'Scenario 1'!BE$3:BE$69)*'Scenario 1'!BE$1</f>
        <v>0</v>
      </c>
      <c r="P19" s="31">
        <f>SUMIF('Scenario 1'!$A$3:$A$69,'Portfolio 1'!$C19,'Scenario 1'!P$3:P$69)+SUMIF('Scenario 1'!$A$3:$A$69,'Portfolio 1'!$C19,'Scenario 1'!BF$3:BF$69)*'Scenario 1'!BF$1</f>
        <v>0</v>
      </c>
      <c r="Q19" s="31">
        <f>SUMIF('Scenario 1'!$A$3:$A$69,'Portfolio 1'!$C19,'Scenario 1'!Q$3:Q$69)+SUMIF('Scenario 1'!$A$3:$A$69,'Portfolio 1'!$C19,'Scenario 1'!BG$3:BG$69)*'Scenario 1'!BG$1</f>
        <v>0</v>
      </c>
      <c r="R19" s="31">
        <f>SUMIF('Scenario 1'!$A$3:$A$69,'Portfolio 1'!$C19,'Scenario 1'!R$3:R$69)+SUMIF('Scenario 1'!$A$3:$A$69,'Portfolio 1'!$C19,'Scenario 1'!BH$3:BH$69)*'Scenario 1'!BH$1</f>
        <v>0</v>
      </c>
      <c r="S19" s="31">
        <f>SUMIF('Scenario 1'!$A$3:$A$69,'Portfolio 1'!$C19,'Scenario 1'!S$3:S$69)+SUMIF('Scenario 1'!$A$3:$A$69,'Portfolio 1'!$C19,'Scenario 1'!BI$3:BI$69)*'Scenario 1'!BI$1</f>
        <v>0</v>
      </c>
      <c r="T19" s="31">
        <f>SUMIF('Scenario 1'!$A$3:$A$69,'Portfolio 1'!$C19,'Scenario 1'!T$3:T$69)+SUMIF('Scenario 1'!$A$3:$A$69,'Portfolio 1'!$C19,'Scenario 1'!BJ$3:BJ$69)*'Scenario 1'!BJ$1</f>
        <v>0</v>
      </c>
      <c r="U19" s="31">
        <f>SUMIF('Scenario 1'!$A$3:$A$69,'Portfolio 1'!$C19,'Scenario 1'!U$3:U$69)+SUMIF('Scenario 1'!$A$3:$A$69,'Portfolio 1'!$C19,'Scenario 1'!BK$3:BK$69)*'Scenario 1'!BK$1</f>
        <v>0</v>
      </c>
      <c r="V19" s="31">
        <f>SUMIF('Scenario 1'!$A$3:$A$69,'Portfolio 1'!$C19,'Scenario 1'!V$3:V$69)+SUMIF('Scenario 1'!$A$3:$A$69,'Portfolio 1'!$C19,'Scenario 1'!BL$3:BL$69)*'Scenario 1'!BL$1</f>
        <v>0</v>
      </c>
      <c r="W19" s="31">
        <f>SUMIF('Scenario 1'!$A$3:$A$69,'Portfolio 1'!$C19,'Scenario 1'!W$3:W$69)+SUMIF('Scenario 1'!$A$3:$A$69,'Portfolio 1'!$C19,'Scenario 1'!BM$3:BM$69)*'Scenario 1'!BM$1</f>
        <v>64.448407530015018</v>
      </c>
      <c r="X19" s="32">
        <f t="shared" si="0"/>
        <v>64.448407530015018</v>
      </c>
    </row>
    <row r="20" spans="3:24" x14ac:dyDescent="0.2">
      <c r="C20" s="7" t="s">
        <v>99</v>
      </c>
      <c r="D20" s="30">
        <f>SUMIF('Scenario 1'!$A$3:$A$69,'Portfolio 1'!$C20,'Scenario 1'!D$3:D$69)+SUMIF('Scenario 1'!$A$3:$A$69,'Portfolio 1'!$C20,'Scenario 1'!AT$3:AT$69)*'Scenario 1'!AT$1</f>
        <v>10.447846432123574</v>
      </c>
      <c r="E20" s="31">
        <f>SUMIF('Scenario 1'!$A$3:$A$69,'Portfolio 1'!$C20,'Scenario 1'!E$3:E$69)+SUMIF('Scenario 1'!$A$3:$A$69,'Portfolio 1'!$C20,'Scenario 1'!AU$3:AU$69)*'Scenario 1'!AU$1</f>
        <v>0</v>
      </c>
      <c r="F20" s="31">
        <f>SUMIF('Scenario 1'!$A$3:$A$69,'Portfolio 1'!$C20,'Scenario 1'!F$3:F$69)+SUMIF('Scenario 1'!$A$3:$A$69,'Portfolio 1'!$C20,'Scenario 1'!AV$3:AV$69)*'Scenario 1'!AV$1</f>
        <v>0</v>
      </c>
      <c r="G20" s="31">
        <f>SUMIF('Scenario 1'!$A$3:$A$69,'Portfolio 1'!$C20,'Scenario 1'!G$3:G$69)+SUMIF('Scenario 1'!$A$3:$A$69,'Portfolio 1'!$C20,'Scenario 1'!AW$3:AW$69)*'Scenario 1'!AW$1</f>
        <v>0</v>
      </c>
      <c r="H20" s="31">
        <f>SUMIF('Scenario 1'!$A$3:$A$69,'Portfolio 1'!$C20,'Scenario 1'!H$3:H$69)+SUMIF('Scenario 1'!$A$3:$A$69,'Portfolio 1'!$C20,'Scenario 1'!AX$3:AX$69)*'Scenario 1'!AX$1</f>
        <v>0</v>
      </c>
      <c r="I20" s="31">
        <f>SUMIF('Scenario 1'!$A$3:$A$69,'Portfolio 1'!$C20,'Scenario 1'!I$3:I$69)+SUMIF('Scenario 1'!$A$3:$A$69,'Portfolio 1'!$C20,'Scenario 1'!AY$3:AY$69)*'Scenario 1'!AY$1</f>
        <v>0</v>
      </c>
      <c r="J20" s="31">
        <f>SUMIF('Scenario 1'!$A$3:$A$69,'Portfolio 1'!$C20,'Scenario 1'!J$3:J$69)+SUMIF('Scenario 1'!$A$3:$A$69,'Portfolio 1'!$C20,'Scenario 1'!AZ$3:AZ$69)*'Scenario 1'!AZ$1</f>
        <v>0</v>
      </c>
      <c r="K20" s="31">
        <f>SUMIF('Scenario 1'!$A$3:$A$69,'Portfolio 1'!$C20,'Scenario 1'!K$3:K$69)+SUMIF('Scenario 1'!$A$3:$A$69,'Portfolio 1'!$C20,'Scenario 1'!BA$3:BA$69)*'Scenario 1'!BA$1</f>
        <v>0</v>
      </c>
      <c r="L20" s="31">
        <f>SUMIF('Scenario 1'!$A$3:$A$69,'Portfolio 1'!$C20,'Scenario 1'!L$3:L$69)+SUMIF('Scenario 1'!$A$3:$A$69,'Portfolio 1'!$C20,'Scenario 1'!BB$3:BB$69)*'Scenario 1'!BB$1</f>
        <v>0</v>
      </c>
      <c r="M20" s="31">
        <f>SUMIF('Scenario 1'!$A$3:$A$69,'Portfolio 1'!$C20,'Scenario 1'!M$3:M$69)+SUMIF('Scenario 1'!$A$3:$A$69,'Portfolio 1'!$C20,'Scenario 1'!BC$3:BC$69)*'Scenario 1'!BC$1</f>
        <v>0</v>
      </c>
      <c r="N20" s="31">
        <f>SUMIF('Scenario 1'!$A$3:$A$69,'Portfolio 1'!$C20,'Scenario 1'!N$3:N$69)+SUMIF('Scenario 1'!$A$3:$A$69,'Portfolio 1'!$C20,'Scenario 1'!BD$3:BD$69)*'Scenario 1'!BD$1</f>
        <v>0</v>
      </c>
      <c r="O20" s="31">
        <f>SUMIF('Scenario 1'!$A$3:$A$69,'Portfolio 1'!$C20,'Scenario 1'!O$3:O$69)+SUMIF('Scenario 1'!$A$3:$A$69,'Portfolio 1'!$C20,'Scenario 1'!BE$3:BE$69)*'Scenario 1'!BE$1</f>
        <v>0</v>
      </c>
      <c r="P20" s="31">
        <f>SUMIF('Scenario 1'!$A$3:$A$69,'Portfolio 1'!$C20,'Scenario 1'!P$3:P$69)+SUMIF('Scenario 1'!$A$3:$A$69,'Portfolio 1'!$C20,'Scenario 1'!BF$3:BF$69)*'Scenario 1'!BF$1</f>
        <v>1.9183625793706565</v>
      </c>
      <c r="Q20" s="31">
        <f>SUMIF('Scenario 1'!$A$3:$A$69,'Portfolio 1'!$C20,'Scenario 1'!Q$3:Q$69)+SUMIF('Scenario 1'!$A$3:$A$69,'Portfolio 1'!$C20,'Scenario 1'!BG$3:BG$69)*'Scenario 1'!BG$1</f>
        <v>20.023105816069368</v>
      </c>
      <c r="R20" s="31">
        <f>SUMIF('Scenario 1'!$A$3:$A$69,'Portfolio 1'!$C20,'Scenario 1'!R$3:R$69)+SUMIF('Scenario 1'!$A$3:$A$69,'Portfolio 1'!$C20,'Scenario 1'!BH$3:BH$69)*'Scenario 1'!BH$1</f>
        <v>0</v>
      </c>
      <c r="S20" s="31">
        <f>SUMIF('Scenario 1'!$A$3:$A$69,'Portfolio 1'!$C20,'Scenario 1'!S$3:S$69)+SUMIF('Scenario 1'!$A$3:$A$69,'Portfolio 1'!$C20,'Scenario 1'!BI$3:BI$69)*'Scenario 1'!BI$1</f>
        <v>5.5898978423295098</v>
      </c>
      <c r="T20" s="31">
        <f>SUMIF('Scenario 1'!$A$3:$A$69,'Portfolio 1'!$C20,'Scenario 1'!T$3:T$69)+SUMIF('Scenario 1'!$A$3:$A$69,'Portfolio 1'!$C20,'Scenario 1'!BJ$3:BJ$69)*'Scenario 1'!BJ$1</f>
        <v>0</v>
      </c>
      <c r="U20" s="31">
        <f>SUMIF('Scenario 1'!$A$3:$A$69,'Portfolio 1'!$C20,'Scenario 1'!U$3:U$69)+SUMIF('Scenario 1'!$A$3:$A$69,'Portfolio 1'!$C20,'Scenario 1'!BK$3:BK$69)*'Scenario 1'!BK$1</f>
        <v>9.8165815361444491</v>
      </c>
      <c r="V20" s="31">
        <f>SUMIF('Scenario 1'!$A$3:$A$69,'Portfolio 1'!$C20,'Scenario 1'!V$3:V$69)+SUMIF('Scenario 1'!$A$3:$A$69,'Portfolio 1'!$C20,'Scenario 1'!BL$3:BL$69)*'Scenario 1'!BL$1</f>
        <v>0</v>
      </c>
      <c r="W20" s="31">
        <f>SUMIF('Scenario 1'!$A$3:$A$69,'Portfolio 1'!$C20,'Scenario 1'!W$3:W$69)+SUMIF('Scenario 1'!$A$3:$A$69,'Portfolio 1'!$C20,'Scenario 1'!BM$3:BM$69)*'Scenario 1'!BM$1</f>
        <v>0</v>
      </c>
      <c r="X20" s="32">
        <f t="shared" si="0"/>
        <v>47.795794206037549</v>
      </c>
    </row>
    <row r="21" spans="3:24" ht="13.5" thickBot="1" x14ac:dyDescent="0.25">
      <c r="C21" s="10" t="s">
        <v>77</v>
      </c>
      <c r="D21" s="33">
        <f>SUMIF('Scenario 1'!$A$3:$A$69,'Portfolio 1'!$C21,'Scenario 1'!D$3:D$69)+SUMIF('Scenario 1'!$A$3:$A$69,'Portfolio 1'!$C21,'Scenario 1'!AT$3:AT$69)*'Scenario 1'!AT$1</f>
        <v>14.17754405860007</v>
      </c>
      <c r="E21" s="34">
        <f>SUMIF('Scenario 1'!$A$3:$A$69,'Portfolio 1'!$C21,'Scenario 1'!E$3:E$69)+SUMIF('Scenario 1'!$A$3:$A$69,'Portfolio 1'!$C21,'Scenario 1'!AU$3:AU$69)*'Scenario 1'!AU$1</f>
        <v>0</v>
      </c>
      <c r="F21" s="34">
        <f>SUMIF('Scenario 1'!$A$3:$A$69,'Portfolio 1'!$C21,'Scenario 1'!F$3:F$69)+SUMIF('Scenario 1'!$A$3:$A$69,'Portfolio 1'!$C21,'Scenario 1'!AV$3:AV$69)*'Scenario 1'!AV$1</f>
        <v>0</v>
      </c>
      <c r="G21" s="34">
        <f>SUMIF('Scenario 1'!$A$3:$A$69,'Portfolio 1'!$C21,'Scenario 1'!G$3:G$69)+SUMIF('Scenario 1'!$A$3:$A$69,'Portfolio 1'!$C21,'Scenario 1'!AW$3:AW$69)*'Scenario 1'!AW$1</f>
        <v>0</v>
      </c>
      <c r="H21" s="34">
        <f>SUMIF('Scenario 1'!$A$3:$A$69,'Portfolio 1'!$C21,'Scenario 1'!H$3:H$69)+SUMIF('Scenario 1'!$A$3:$A$69,'Portfolio 1'!$C21,'Scenario 1'!AX$3:AX$69)*'Scenario 1'!AX$1</f>
        <v>0</v>
      </c>
      <c r="I21" s="34">
        <f>SUMIF('Scenario 1'!$A$3:$A$69,'Portfolio 1'!$C21,'Scenario 1'!I$3:I$69)+SUMIF('Scenario 1'!$A$3:$A$69,'Portfolio 1'!$C21,'Scenario 1'!AY$3:AY$69)*'Scenario 1'!AY$1</f>
        <v>0</v>
      </c>
      <c r="J21" s="34">
        <f>SUMIF('Scenario 1'!$A$3:$A$69,'Portfolio 1'!$C21,'Scenario 1'!J$3:J$69)+SUMIF('Scenario 1'!$A$3:$A$69,'Portfolio 1'!$C21,'Scenario 1'!AZ$3:AZ$69)*'Scenario 1'!AZ$1</f>
        <v>0</v>
      </c>
      <c r="K21" s="34">
        <f>SUMIF('Scenario 1'!$A$3:$A$69,'Portfolio 1'!$C21,'Scenario 1'!K$3:K$69)+SUMIF('Scenario 1'!$A$3:$A$69,'Portfolio 1'!$C21,'Scenario 1'!BA$3:BA$69)*'Scenario 1'!BA$1</f>
        <v>0</v>
      </c>
      <c r="L21" s="34">
        <f>SUMIF('Scenario 1'!$A$3:$A$69,'Portfolio 1'!$C21,'Scenario 1'!L$3:L$69)+SUMIF('Scenario 1'!$A$3:$A$69,'Portfolio 1'!$C21,'Scenario 1'!BB$3:BB$69)*'Scenario 1'!BB$1</f>
        <v>0</v>
      </c>
      <c r="M21" s="34">
        <f>SUMIF('Scenario 1'!$A$3:$A$69,'Portfolio 1'!$C21,'Scenario 1'!M$3:M$69)+SUMIF('Scenario 1'!$A$3:$A$69,'Portfolio 1'!$C21,'Scenario 1'!BC$3:BC$69)*'Scenario 1'!BC$1</f>
        <v>5.9749285655601563</v>
      </c>
      <c r="N21" s="34">
        <f>SUMIF('Scenario 1'!$A$3:$A$69,'Portfolio 1'!$C21,'Scenario 1'!N$3:N$69)+SUMIF('Scenario 1'!$A$3:$A$69,'Portfolio 1'!$C21,'Scenario 1'!BD$3:BD$69)*'Scenario 1'!BD$1</f>
        <v>0</v>
      </c>
      <c r="O21" s="34">
        <f>SUMIF('Scenario 1'!$A$3:$A$69,'Portfolio 1'!$C21,'Scenario 1'!O$3:O$69)+SUMIF('Scenario 1'!$A$3:$A$69,'Portfolio 1'!$C21,'Scenario 1'!BE$3:BE$69)*'Scenario 1'!BE$1</f>
        <v>0</v>
      </c>
      <c r="P21" s="34">
        <f>SUMIF('Scenario 1'!$A$3:$A$69,'Portfolio 1'!$C21,'Scenario 1'!P$3:P$69)+SUMIF('Scenario 1'!$A$3:$A$69,'Portfolio 1'!$C21,'Scenario 1'!BF$3:BF$69)*'Scenario 1'!BF$1</f>
        <v>2.5397464208615816</v>
      </c>
      <c r="Q21" s="34">
        <f>SUMIF('Scenario 1'!$A$3:$A$69,'Portfolio 1'!$C21,'Scenario 1'!Q$3:Q$69)+SUMIF('Scenario 1'!$A$3:$A$69,'Portfolio 1'!$C21,'Scenario 1'!BG$3:BG$69)*'Scenario 1'!BG$1</f>
        <v>0</v>
      </c>
      <c r="R21" s="34">
        <f>SUMIF('Scenario 1'!$A$3:$A$69,'Portfolio 1'!$C21,'Scenario 1'!R$3:R$69)+SUMIF('Scenario 1'!$A$3:$A$69,'Portfolio 1'!$C21,'Scenario 1'!BH$3:BH$69)*'Scenario 1'!BH$1</f>
        <v>0</v>
      </c>
      <c r="S21" s="34">
        <f>SUMIF('Scenario 1'!$A$3:$A$69,'Portfolio 1'!$C21,'Scenario 1'!S$3:S$69)+SUMIF('Scenario 1'!$A$3:$A$69,'Portfolio 1'!$C21,'Scenario 1'!BI$3:BI$69)*'Scenario 1'!BI$1</f>
        <v>0</v>
      </c>
      <c r="T21" s="34">
        <f>SUMIF('Scenario 1'!$A$3:$A$69,'Portfolio 1'!$C21,'Scenario 1'!T$3:T$69)+SUMIF('Scenario 1'!$A$3:$A$69,'Portfolio 1'!$C21,'Scenario 1'!BJ$3:BJ$69)*'Scenario 1'!BJ$1</f>
        <v>0</v>
      </c>
      <c r="U21" s="34">
        <f>SUMIF('Scenario 1'!$A$3:$A$69,'Portfolio 1'!$C21,'Scenario 1'!U$3:U$69)+SUMIF('Scenario 1'!$A$3:$A$69,'Portfolio 1'!$C21,'Scenario 1'!BK$3:BK$69)*'Scenario 1'!BK$1</f>
        <v>0</v>
      </c>
      <c r="V21" s="34">
        <f>SUMIF('Scenario 1'!$A$3:$A$69,'Portfolio 1'!$C21,'Scenario 1'!V$3:V$69)+SUMIF('Scenario 1'!$A$3:$A$69,'Portfolio 1'!$C21,'Scenario 1'!BL$3:BL$69)*'Scenario 1'!BL$1</f>
        <v>0</v>
      </c>
      <c r="W21" s="34">
        <f>SUMIF('Scenario 1'!$A$3:$A$69,'Portfolio 1'!$C21,'Scenario 1'!W$3:W$69)+SUMIF('Scenario 1'!$A$3:$A$69,'Portfolio 1'!$C21,'Scenario 1'!BM$3:BM$69)*'Scenario 1'!BM$1</f>
        <v>0</v>
      </c>
      <c r="X21" s="35">
        <f t="shared" si="0"/>
        <v>22.692219045021808</v>
      </c>
    </row>
    <row r="22" spans="3:24" ht="13.5" thickBot="1" x14ac:dyDescent="0.25">
      <c r="C22" s="25" t="s">
        <v>93</v>
      </c>
      <c r="D22" s="36">
        <f>SUM(D6:D21)</f>
        <v>24.625390490723646</v>
      </c>
      <c r="E22" s="37">
        <f t="shared" ref="E22:W22" si="1">SUM(E6:E21)</f>
        <v>0.50885794886426805</v>
      </c>
      <c r="F22" s="37">
        <f t="shared" si="1"/>
        <v>0.55187130366600667</v>
      </c>
      <c r="G22" s="37">
        <f t="shared" si="1"/>
        <v>200.61539425315934</v>
      </c>
      <c r="H22" s="37">
        <f t="shared" si="1"/>
        <v>200.67023663605721</v>
      </c>
      <c r="I22" s="37">
        <f t="shared" si="1"/>
        <v>166.68992783049416</v>
      </c>
      <c r="J22" s="37">
        <f t="shared" si="1"/>
        <v>66.842950214274836</v>
      </c>
      <c r="K22" s="37">
        <f t="shared" si="1"/>
        <v>303.4095329481346</v>
      </c>
      <c r="L22" s="37">
        <f t="shared" si="1"/>
        <v>0.50000000000000233</v>
      </c>
      <c r="M22" s="37">
        <f t="shared" si="1"/>
        <v>6.4749285655601563</v>
      </c>
      <c r="N22" s="37">
        <f t="shared" si="1"/>
        <v>0.5</v>
      </c>
      <c r="O22" s="37">
        <f t="shared" si="1"/>
        <v>0.5</v>
      </c>
      <c r="P22" s="37">
        <f t="shared" si="1"/>
        <v>4.9581090002322377</v>
      </c>
      <c r="Q22" s="37">
        <f t="shared" si="1"/>
        <v>20.523105816069368</v>
      </c>
      <c r="R22" s="37">
        <f t="shared" si="1"/>
        <v>90.747500000000002</v>
      </c>
      <c r="S22" s="37">
        <f t="shared" si="1"/>
        <v>146.08989784232952</v>
      </c>
      <c r="T22" s="37">
        <f t="shared" si="1"/>
        <v>210.25250000000003</v>
      </c>
      <c r="U22" s="37">
        <f t="shared" si="1"/>
        <v>400.35217575476594</v>
      </c>
      <c r="V22" s="37">
        <f t="shared" si="1"/>
        <v>314.94472835805925</v>
      </c>
      <c r="W22" s="37">
        <f t="shared" si="1"/>
        <v>564.64045192132937</v>
      </c>
      <c r="X22" s="38">
        <f>SUM(X7:X21)</f>
        <v>2526.041791814278</v>
      </c>
    </row>
    <row r="23" spans="3:24" x14ac:dyDescent="0.2">
      <c r="C23" s="8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40"/>
    </row>
    <row r="24" spans="3:24" ht="11.25" customHeight="1" x14ac:dyDescent="0.2">
      <c r="C24" s="8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40"/>
    </row>
    <row r="25" spans="3:24" x14ac:dyDescent="0.2">
      <c r="C25" s="6" t="s">
        <v>3</v>
      </c>
      <c r="D25" s="64">
        <v>2024</v>
      </c>
      <c r="E25" s="64">
        <v>2025</v>
      </c>
      <c r="F25" s="64">
        <v>2026</v>
      </c>
      <c r="G25" s="64">
        <v>2027</v>
      </c>
      <c r="H25" s="64">
        <v>2028</v>
      </c>
      <c r="I25" s="64">
        <v>2029</v>
      </c>
      <c r="J25" s="64">
        <v>2030</v>
      </c>
      <c r="K25" s="64">
        <v>2031</v>
      </c>
      <c r="L25" s="64">
        <v>2032</v>
      </c>
      <c r="M25" s="64">
        <v>2033</v>
      </c>
      <c r="N25" s="64">
        <v>2034</v>
      </c>
      <c r="O25" s="64">
        <v>2035</v>
      </c>
      <c r="P25" s="64">
        <v>2036</v>
      </c>
      <c r="Q25" s="64">
        <v>2037</v>
      </c>
      <c r="R25" s="64">
        <v>2038</v>
      </c>
      <c r="S25" s="64">
        <v>2039</v>
      </c>
      <c r="T25" s="64">
        <v>2040</v>
      </c>
      <c r="U25" s="64">
        <v>2041</v>
      </c>
      <c r="V25" s="64">
        <v>2042</v>
      </c>
      <c r="W25" s="64">
        <v>2043</v>
      </c>
      <c r="X25" s="41" t="s">
        <v>93</v>
      </c>
    </row>
    <row r="26" spans="3:24" x14ac:dyDescent="0.2">
      <c r="C26" s="7" t="s">
        <v>101</v>
      </c>
      <c r="D26" s="42">
        <f>SUMIF('Scenario 1'!$A$3:$A$69,'Portfolio 1'!$C26,'Scenario 1'!Y$3:Y$69)+SUMIF('Scenario 1'!$A$3:$A$69,'Portfolio 1'!$C26,'Scenario 1'!AT$3:AT$69)*(1-'Scenario 1'!AT$1)</f>
        <v>0</v>
      </c>
      <c r="E26" s="43">
        <f>SUMIF('Scenario 1'!$A$3:$A$69,'Portfolio 1'!$C26,'Scenario 1'!Z$3:Z$69)+SUMIF('Scenario 1'!$A$3:$A$69,'Portfolio 1'!$C26,'Scenario 1'!AU$3:AU$69)*(1-'Scenario 1'!AU$1)</f>
        <v>0</v>
      </c>
      <c r="F26" s="43">
        <f>SUMIF('Scenario 1'!$A$3:$A$69,'Portfolio 1'!$C26,'Scenario 1'!AA$3:AA$69)+SUMIF('Scenario 1'!$A$3:$A$69,'Portfolio 1'!$C26,'Scenario 1'!AV$3:AV$69)*(1-'Scenario 1'!AV$1)</f>
        <v>0</v>
      </c>
      <c r="G26" s="43">
        <f>SUMIF('Scenario 1'!$A$3:$A$69,'Portfolio 1'!$C26,'Scenario 1'!AB$3:AB$69)+SUMIF('Scenario 1'!$A$3:$A$69,'Portfolio 1'!$C26,'Scenario 1'!AW$3:AW$69)*(1-'Scenario 1'!AW$1)</f>
        <v>0</v>
      </c>
      <c r="H26" s="43">
        <f>SUMIF('Scenario 1'!$A$3:$A$69,'Portfolio 1'!$C26,'Scenario 1'!AC$3:AC$69)+SUMIF('Scenario 1'!$A$3:$A$69,'Portfolio 1'!$C26,'Scenario 1'!AX$3:AX$69)*(1-'Scenario 1'!AX$1)</f>
        <v>0</v>
      </c>
      <c r="I26" s="43">
        <f>SUMIF('Scenario 1'!$A$3:$A$69,'Portfolio 1'!$C26,'Scenario 1'!AD$3:AD$69)+SUMIF('Scenario 1'!$A$3:$A$69,'Portfolio 1'!$C26,'Scenario 1'!AY$3:AY$69)*(1-'Scenario 1'!AY$1)</f>
        <v>0</v>
      </c>
      <c r="J26" s="43">
        <f>SUMIF('Scenario 1'!$A$3:$A$69,'Portfolio 1'!$C26,'Scenario 1'!AE$3:AE$69)+SUMIF('Scenario 1'!$A$3:$A$69,'Portfolio 1'!$C26,'Scenario 1'!AZ$3:AZ$69)*(1-'Scenario 1'!AZ$1)</f>
        <v>0</v>
      </c>
      <c r="K26" s="43">
        <f>SUMIF('Scenario 1'!$A$3:$A$69,'Portfolio 1'!$C26,'Scenario 1'!AF$3:AF$69)+SUMIF('Scenario 1'!$A$3:$A$69,'Portfolio 1'!$C26,'Scenario 1'!BA$3:BA$69)*(1-'Scenario 1'!BA$1)</f>
        <v>101.64423293055791</v>
      </c>
      <c r="L26" s="43">
        <f>SUMIF('Scenario 1'!$A$3:$A$69,'Portfolio 1'!$C26,'Scenario 1'!AG$3:AG$69)+SUMIF('Scenario 1'!$A$3:$A$69,'Portfolio 1'!$C26,'Scenario 1'!BB$3:BB$69)*(1-'Scenario 1'!BB$1)</f>
        <v>0</v>
      </c>
      <c r="M26" s="43">
        <f>SUMIF('Scenario 1'!$A$3:$A$69,'Portfolio 1'!$C26,'Scenario 1'!AH$3:AH$69)+SUMIF('Scenario 1'!$A$3:$A$69,'Portfolio 1'!$C26,'Scenario 1'!BC$3:BC$69)*(1-'Scenario 1'!BC$1)</f>
        <v>0</v>
      </c>
      <c r="N26" s="43">
        <f>SUMIF('Scenario 1'!$A$3:$A$69,'Portfolio 1'!$C26,'Scenario 1'!AI$3:AI$69)+SUMIF('Scenario 1'!$A$3:$A$69,'Portfolio 1'!$C26,'Scenario 1'!BD$3:BD$69)*(1-'Scenario 1'!BD$1)</f>
        <v>0</v>
      </c>
      <c r="O26" s="43">
        <f>SUMIF('Scenario 1'!$A$3:$A$69,'Portfolio 1'!$C26,'Scenario 1'!AJ$3:AJ$69)+SUMIF('Scenario 1'!$A$3:$A$69,'Portfolio 1'!$C26,'Scenario 1'!BE$3:BE$69)*(1-'Scenario 1'!BE$1)</f>
        <v>0</v>
      </c>
      <c r="P26" s="43">
        <f>SUMIF('Scenario 1'!$A$3:$A$69,'Portfolio 1'!$C26,'Scenario 1'!AK$3:AK$69)+SUMIF('Scenario 1'!$A$3:$A$69,'Portfolio 1'!$C26,'Scenario 1'!BF$3:BF$69)*(1-'Scenario 1'!BF$1)</f>
        <v>0</v>
      </c>
      <c r="Q26" s="43">
        <f>SUMIF('Scenario 1'!$A$3:$A$69,'Portfolio 1'!$C26,'Scenario 1'!AL$3:AL$69)+SUMIF('Scenario 1'!$A$3:$A$69,'Portfolio 1'!$C26,'Scenario 1'!BG$3:BG$69)*(1-'Scenario 1'!BG$1)</f>
        <v>0</v>
      </c>
      <c r="R26" s="43">
        <f>SUMIF('Scenario 1'!$A$3:$A$69,'Portfolio 1'!$C26,'Scenario 1'!AM$3:AM$69)+SUMIF('Scenario 1'!$A$3:$A$69,'Portfolio 1'!$C26,'Scenario 1'!BH$3:BH$69)*(1-'Scenario 1'!BH$1)</f>
        <v>0</v>
      </c>
      <c r="S26" s="43">
        <f>SUMIF('Scenario 1'!$A$3:$A$69,'Portfolio 1'!$C26,'Scenario 1'!AN$3:AN$69)+SUMIF('Scenario 1'!$A$3:$A$69,'Portfolio 1'!$C26,'Scenario 1'!BI$3:BI$69)*(1-'Scenario 1'!BI$1)</f>
        <v>0</v>
      </c>
      <c r="T26" s="43">
        <f>SUMIF('Scenario 1'!$A$3:$A$69,'Portfolio 1'!$C26,'Scenario 1'!AO$3:AO$69)+SUMIF('Scenario 1'!$A$3:$A$69,'Portfolio 1'!$C26,'Scenario 1'!BJ$3:BJ$69)*(1-'Scenario 1'!BJ$1)</f>
        <v>0</v>
      </c>
      <c r="U26" s="43">
        <f>SUMIF('Scenario 1'!$A$3:$A$69,'Portfolio 1'!$C26,'Scenario 1'!AP$3:AP$69)+SUMIF('Scenario 1'!$A$3:$A$69,'Portfolio 1'!$C26,'Scenario 1'!BK$3:BK$69)*(1-'Scenario 1'!BK$1)</f>
        <v>0</v>
      </c>
      <c r="V26" s="43">
        <f>SUMIF('Scenario 1'!$A$3:$A$69,'Portfolio 1'!$C26,'Scenario 1'!AQ$3:AQ$69)+SUMIF('Scenario 1'!$A$3:$A$69,'Portfolio 1'!$C26,'Scenario 1'!BL$3:BL$69)*(1-'Scenario 1'!BL$1)</f>
        <v>0</v>
      </c>
      <c r="W26" s="43">
        <f>SUMIF('Scenario 1'!$A$3:$A$69,'Portfolio 1'!$C26,'Scenario 1'!AR$3:AR$69)+SUMIF('Scenario 1'!$A$3:$A$69,'Portfolio 1'!$C26,'Scenario 1'!BM$3:BM$69)*(1-'Scenario 1'!BM$1)</f>
        <v>0</v>
      </c>
      <c r="X26" s="44">
        <f t="shared" ref="X26:X41" si="2">SUM(D26:W26)</f>
        <v>101.64423293055791</v>
      </c>
    </row>
    <row r="27" spans="3:24" x14ac:dyDescent="0.2">
      <c r="C27" s="7" t="s">
        <v>6</v>
      </c>
      <c r="D27" s="45">
        <f>SUMIF('Scenario 1'!$A$3:$A$69,'Portfolio 1'!$C27,'Scenario 1'!Y$3:Y$69)+SUMIF('Scenario 1'!$A$3:$A$69,'Portfolio 1'!$C27,'Scenario 1'!AT$3:AT$69)*(1-'Scenario 1'!AT$1)</f>
        <v>0</v>
      </c>
      <c r="E27" s="46">
        <f>SUMIF('Scenario 1'!$A$3:$A$69,'Portfolio 1'!$C27,'Scenario 1'!Z$3:Z$69)+SUMIF('Scenario 1'!$A$3:$A$69,'Portfolio 1'!$C27,'Scenario 1'!AU$3:AU$69)*(1-'Scenario 1'!AU$1)</f>
        <v>0</v>
      </c>
      <c r="F27" s="46">
        <f>SUMIF('Scenario 1'!$A$3:$A$69,'Portfolio 1'!$C27,'Scenario 1'!AA$3:AA$69)+SUMIF('Scenario 1'!$A$3:$A$69,'Portfolio 1'!$C27,'Scenario 1'!AV$3:AV$69)*(1-'Scenario 1'!AV$1)</f>
        <v>0</v>
      </c>
      <c r="G27" s="46">
        <f>SUMIF('Scenario 1'!$A$3:$A$69,'Portfolio 1'!$C27,'Scenario 1'!AB$3:AB$69)+SUMIF('Scenario 1'!$A$3:$A$69,'Portfolio 1'!$C27,'Scenario 1'!AW$3:AW$69)*(1-'Scenario 1'!AW$1)</f>
        <v>0</v>
      </c>
      <c r="H27" s="46">
        <f>SUMIF('Scenario 1'!$A$3:$A$69,'Portfolio 1'!$C27,'Scenario 1'!AC$3:AC$69)+SUMIF('Scenario 1'!$A$3:$A$69,'Portfolio 1'!$C27,'Scenario 1'!AX$3:AX$69)*(1-'Scenario 1'!AX$1)</f>
        <v>90.247500000000002</v>
      </c>
      <c r="I27" s="46">
        <f>SUMIF('Scenario 1'!$A$3:$A$69,'Portfolio 1'!$C27,'Scenario 1'!AD$3:AD$69)+SUMIF('Scenario 1'!$A$3:$A$69,'Portfolio 1'!$C27,'Scenario 1'!AY$3:AY$69)*(1-'Scenario 1'!AY$1)</f>
        <v>0</v>
      </c>
      <c r="J27" s="46">
        <f>SUMIF('Scenario 1'!$A$3:$A$69,'Portfolio 1'!$C27,'Scenario 1'!AE$3:AE$69)+SUMIF('Scenario 1'!$A$3:$A$69,'Portfolio 1'!$C27,'Scenario 1'!AZ$3:AZ$69)*(1-'Scenario 1'!AZ$1)</f>
        <v>0</v>
      </c>
      <c r="K27" s="46">
        <f>SUMIF('Scenario 1'!$A$3:$A$69,'Portfolio 1'!$C27,'Scenario 1'!AF$3:AF$69)+SUMIF('Scenario 1'!$A$3:$A$69,'Portfolio 1'!$C27,'Scenario 1'!BA$3:BA$69)*(1-'Scenario 1'!BA$1)</f>
        <v>0</v>
      </c>
      <c r="L27" s="46">
        <f>SUMIF('Scenario 1'!$A$3:$A$69,'Portfolio 1'!$C27,'Scenario 1'!AG$3:AG$69)+SUMIF('Scenario 1'!$A$3:$A$69,'Portfolio 1'!$C27,'Scenario 1'!BB$3:BB$69)*(1-'Scenario 1'!BB$1)</f>
        <v>0</v>
      </c>
      <c r="M27" s="46">
        <f>SUMIF('Scenario 1'!$A$3:$A$69,'Portfolio 1'!$C27,'Scenario 1'!AH$3:AH$69)+SUMIF('Scenario 1'!$A$3:$A$69,'Portfolio 1'!$C27,'Scenario 1'!BC$3:BC$69)*(1-'Scenario 1'!BC$1)</f>
        <v>0</v>
      </c>
      <c r="N27" s="46">
        <f>SUMIF('Scenario 1'!$A$3:$A$69,'Portfolio 1'!$C27,'Scenario 1'!AI$3:AI$69)+SUMIF('Scenario 1'!$A$3:$A$69,'Portfolio 1'!$C27,'Scenario 1'!BD$3:BD$69)*(1-'Scenario 1'!BD$1)</f>
        <v>0</v>
      </c>
      <c r="O27" s="46">
        <f>SUMIF('Scenario 1'!$A$3:$A$69,'Portfolio 1'!$C27,'Scenario 1'!AJ$3:AJ$69)+SUMIF('Scenario 1'!$A$3:$A$69,'Portfolio 1'!$C27,'Scenario 1'!BE$3:BE$69)*(1-'Scenario 1'!BE$1)</f>
        <v>0</v>
      </c>
      <c r="P27" s="46">
        <f>SUMIF('Scenario 1'!$A$3:$A$69,'Portfolio 1'!$C27,'Scenario 1'!AK$3:AK$69)+SUMIF('Scenario 1'!$A$3:$A$69,'Portfolio 1'!$C27,'Scenario 1'!BF$3:BF$69)*(1-'Scenario 1'!BF$1)</f>
        <v>0</v>
      </c>
      <c r="Q27" s="46">
        <f>SUMIF('Scenario 1'!$A$3:$A$69,'Portfolio 1'!$C27,'Scenario 1'!AL$3:AL$69)+SUMIF('Scenario 1'!$A$3:$A$69,'Portfolio 1'!$C27,'Scenario 1'!BG$3:BG$69)*(1-'Scenario 1'!BG$1)</f>
        <v>0</v>
      </c>
      <c r="R27" s="46">
        <f>SUMIF('Scenario 1'!$A$3:$A$69,'Portfolio 1'!$C27,'Scenario 1'!AM$3:AM$69)+SUMIF('Scenario 1'!$A$3:$A$69,'Portfolio 1'!$C27,'Scenario 1'!BH$3:BH$69)*(1-'Scenario 1'!BH$1)</f>
        <v>90.247499999999889</v>
      </c>
      <c r="S27" s="46">
        <f>SUMIF('Scenario 1'!$A$3:$A$69,'Portfolio 1'!$C27,'Scenario 1'!AN$3:AN$69)+SUMIF('Scenario 1'!$A$3:$A$69,'Portfolio 1'!$C27,'Scenario 1'!BI$3:BI$69)*(1-'Scenario 1'!BI$1)</f>
        <v>0</v>
      </c>
      <c r="T27" s="46">
        <f>SUMIF('Scenario 1'!$A$3:$A$69,'Portfolio 1'!$C27,'Scenario 1'!AO$3:AO$69)+SUMIF('Scenario 1'!$A$3:$A$69,'Portfolio 1'!$C27,'Scenario 1'!BJ$3:BJ$69)*(1-'Scenario 1'!BJ$1)</f>
        <v>94.866568657231696</v>
      </c>
      <c r="U27" s="46">
        <f>SUMIF('Scenario 1'!$A$3:$A$69,'Portfolio 1'!$C27,'Scenario 1'!AP$3:AP$69)+SUMIF('Scenario 1'!$A$3:$A$69,'Portfolio 1'!$C27,'Scenario 1'!BK$3:BK$69)*(1-'Scenario 1'!BK$1)</f>
        <v>0</v>
      </c>
      <c r="V27" s="46">
        <f>SUMIF('Scenario 1'!$A$3:$A$69,'Portfolio 1'!$C27,'Scenario 1'!AQ$3:AQ$69)+SUMIF('Scenario 1'!$A$3:$A$69,'Portfolio 1'!$C27,'Scenario 1'!BL$3:BL$69)*(1-'Scenario 1'!BL$1)</f>
        <v>0</v>
      </c>
      <c r="W27" s="46">
        <f>SUMIF('Scenario 1'!$A$3:$A$69,'Portfolio 1'!$C27,'Scenario 1'!AR$3:AR$69)+SUMIF('Scenario 1'!$A$3:$A$69,'Portfolio 1'!$C27,'Scenario 1'!BM$3:BM$69)*(1-'Scenario 1'!BM$1)</f>
        <v>0</v>
      </c>
      <c r="X27" s="47">
        <f t="shared" si="2"/>
        <v>275.3615686572316</v>
      </c>
    </row>
    <row r="28" spans="3:24" x14ac:dyDescent="0.2">
      <c r="C28" s="7" t="s">
        <v>13</v>
      </c>
      <c r="D28" s="45">
        <f>SUMIF('Scenario 1'!$A$3:$A$69,'Portfolio 1'!$C28,'Scenario 1'!Y$3:Y$69)+SUMIF('Scenario 1'!$A$3:$A$69,'Portfolio 1'!$C28,'Scenario 1'!AT$3:AT$69)*(1-'Scenario 1'!AT$1)</f>
        <v>0</v>
      </c>
      <c r="E28" s="46">
        <f>SUMIF('Scenario 1'!$A$3:$A$69,'Portfolio 1'!$C28,'Scenario 1'!Z$3:Z$69)+SUMIF('Scenario 1'!$A$3:$A$69,'Portfolio 1'!$C28,'Scenario 1'!AU$3:AU$69)*(1-'Scenario 1'!AU$1)</f>
        <v>0</v>
      </c>
      <c r="F28" s="46">
        <f>SUMIF('Scenario 1'!$A$3:$A$69,'Portfolio 1'!$C28,'Scenario 1'!AA$3:AA$69)+SUMIF('Scenario 1'!$A$3:$A$69,'Portfolio 1'!$C28,'Scenario 1'!AV$3:AV$69)*(1-'Scenario 1'!AV$1)</f>
        <v>0</v>
      </c>
      <c r="G28" s="46">
        <f>SUMIF('Scenario 1'!$A$3:$A$69,'Portfolio 1'!$C28,'Scenario 1'!AB$3:AB$69)+SUMIF('Scenario 1'!$A$3:$A$69,'Portfolio 1'!$C28,'Scenario 1'!AW$3:AW$69)*(1-'Scenario 1'!AW$1)</f>
        <v>0</v>
      </c>
      <c r="H28" s="46">
        <f>SUMIF('Scenario 1'!$A$3:$A$69,'Portfolio 1'!$C28,'Scenario 1'!AC$3:AC$69)+SUMIF('Scenario 1'!$A$3:$A$69,'Portfolio 1'!$C28,'Scenario 1'!AX$3:AX$69)*(1-'Scenario 1'!AX$1)</f>
        <v>0</v>
      </c>
      <c r="I28" s="46">
        <f>SUMIF('Scenario 1'!$A$3:$A$69,'Portfolio 1'!$C28,'Scenario 1'!AD$3:AD$69)+SUMIF('Scenario 1'!$A$3:$A$69,'Portfolio 1'!$C28,'Scenario 1'!AY$3:AY$69)*(1-'Scenario 1'!AY$1)</f>
        <v>0</v>
      </c>
      <c r="J28" s="46">
        <f>SUMIF('Scenario 1'!$A$3:$A$69,'Portfolio 1'!$C28,'Scenario 1'!AE$3:AE$69)+SUMIF('Scenario 1'!$A$3:$A$69,'Portfolio 1'!$C28,'Scenario 1'!AZ$3:AZ$69)*(1-'Scenario 1'!AZ$1)</f>
        <v>0</v>
      </c>
      <c r="K28" s="46">
        <f>SUMIF('Scenario 1'!$A$3:$A$69,'Portfolio 1'!$C28,'Scenario 1'!AF$3:AF$69)+SUMIF('Scenario 1'!$A$3:$A$69,'Portfolio 1'!$C28,'Scenario 1'!BA$3:BA$69)*(1-'Scenario 1'!BA$1)</f>
        <v>0</v>
      </c>
      <c r="L28" s="46">
        <f>SUMIF('Scenario 1'!$A$3:$A$69,'Portfolio 1'!$C28,'Scenario 1'!AG$3:AG$69)+SUMIF('Scenario 1'!$A$3:$A$69,'Portfolio 1'!$C28,'Scenario 1'!BB$3:BB$69)*(1-'Scenario 1'!BB$1)</f>
        <v>0</v>
      </c>
      <c r="M28" s="46">
        <f>SUMIF('Scenario 1'!$A$3:$A$69,'Portfolio 1'!$C28,'Scenario 1'!AH$3:AH$69)+SUMIF('Scenario 1'!$A$3:$A$69,'Portfolio 1'!$C28,'Scenario 1'!BC$3:BC$69)*(1-'Scenario 1'!BC$1)</f>
        <v>0</v>
      </c>
      <c r="N28" s="46">
        <f>SUMIF('Scenario 1'!$A$3:$A$69,'Portfolio 1'!$C28,'Scenario 1'!AI$3:AI$69)+SUMIF('Scenario 1'!$A$3:$A$69,'Portfolio 1'!$C28,'Scenario 1'!BD$3:BD$69)*(1-'Scenario 1'!BD$1)</f>
        <v>0</v>
      </c>
      <c r="O28" s="46">
        <f>SUMIF('Scenario 1'!$A$3:$A$69,'Portfolio 1'!$C28,'Scenario 1'!AJ$3:AJ$69)+SUMIF('Scenario 1'!$A$3:$A$69,'Portfolio 1'!$C28,'Scenario 1'!BE$3:BE$69)*(1-'Scenario 1'!BE$1)</f>
        <v>0</v>
      </c>
      <c r="P28" s="46">
        <f>SUMIF('Scenario 1'!$A$3:$A$69,'Portfolio 1'!$C28,'Scenario 1'!AK$3:AK$69)+SUMIF('Scenario 1'!$A$3:$A$69,'Portfolio 1'!$C28,'Scenario 1'!BF$3:BF$69)*(1-'Scenario 1'!BF$1)</f>
        <v>0</v>
      </c>
      <c r="Q28" s="46">
        <f>SUMIF('Scenario 1'!$A$3:$A$69,'Portfolio 1'!$C28,'Scenario 1'!AL$3:AL$69)+SUMIF('Scenario 1'!$A$3:$A$69,'Portfolio 1'!$C28,'Scenario 1'!BG$3:BG$69)*(1-'Scenario 1'!BG$1)</f>
        <v>0</v>
      </c>
      <c r="R28" s="46">
        <f>SUMIF('Scenario 1'!$A$3:$A$69,'Portfolio 1'!$C28,'Scenario 1'!AM$3:AM$69)+SUMIF('Scenario 1'!$A$3:$A$69,'Portfolio 1'!$C28,'Scenario 1'!BH$3:BH$69)*(1-'Scenario 1'!BH$1)</f>
        <v>0</v>
      </c>
      <c r="S28" s="46">
        <f>SUMIF('Scenario 1'!$A$3:$A$69,'Portfolio 1'!$C28,'Scenario 1'!AN$3:AN$69)+SUMIF('Scenario 1'!$A$3:$A$69,'Portfolio 1'!$C28,'Scenario 1'!BI$3:BI$69)*(1-'Scenario 1'!BI$1)</f>
        <v>0</v>
      </c>
      <c r="T28" s="46">
        <f>SUMIF('Scenario 1'!$A$3:$A$69,'Portfolio 1'!$C28,'Scenario 1'!AO$3:AO$69)+SUMIF('Scenario 1'!$A$3:$A$69,'Portfolio 1'!$C28,'Scenario 1'!BJ$3:BJ$69)*(1-'Scenario 1'!BJ$1)</f>
        <v>0</v>
      </c>
      <c r="U28" s="46">
        <f>SUMIF('Scenario 1'!$A$3:$A$69,'Portfolio 1'!$C28,'Scenario 1'!AP$3:AP$69)+SUMIF('Scenario 1'!$A$3:$A$69,'Portfolio 1'!$C28,'Scenario 1'!BK$3:BK$69)*(1-'Scenario 1'!BK$1)</f>
        <v>0</v>
      </c>
      <c r="V28" s="46">
        <f>SUMIF('Scenario 1'!$A$3:$A$69,'Portfolio 1'!$C28,'Scenario 1'!AQ$3:AQ$69)+SUMIF('Scenario 1'!$A$3:$A$69,'Portfolio 1'!$C28,'Scenario 1'!BL$3:BL$69)*(1-'Scenario 1'!BL$1)</f>
        <v>0</v>
      </c>
      <c r="W28" s="46">
        <f>SUMIF('Scenario 1'!$A$3:$A$69,'Portfolio 1'!$C28,'Scenario 1'!AR$3:AR$69)+SUMIF('Scenario 1'!$A$3:$A$69,'Portfolio 1'!$C28,'Scenario 1'!BM$3:BM$69)*(1-'Scenario 1'!BM$1)</f>
        <v>0</v>
      </c>
      <c r="X28" s="47">
        <f t="shared" si="2"/>
        <v>0</v>
      </c>
    </row>
    <row r="29" spans="3:24" x14ac:dyDescent="0.2">
      <c r="C29" s="7" t="s">
        <v>2</v>
      </c>
      <c r="D29" s="45">
        <f>SUMIF('Scenario 1'!$A$3:$A$69,'Portfolio 1'!$C29,'Scenario 1'!Y$3:Y$69)+SUMIF('Scenario 1'!$A$3:$A$69,'Portfolio 1'!$C29,'Scenario 1'!AT$3:AT$69)*(1-'Scenario 1'!AT$1)</f>
        <v>0</v>
      </c>
      <c r="E29" s="46">
        <f>SUMIF('Scenario 1'!$A$3:$A$69,'Portfolio 1'!$C29,'Scenario 1'!Z$3:Z$69)+SUMIF('Scenario 1'!$A$3:$A$69,'Portfolio 1'!$C29,'Scenario 1'!AU$3:AU$69)*(1-'Scenario 1'!AU$1)</f>
        <v>0</v>
      </c>
      <c r="F29" s="46">
        <f>SUMIF('Scenario 1'!$A$3:$A$69,'Portfolio 1'!$C29,'Scenario 1'!AA$3:AA$69)+SUMIF('Scenario 1'!$A$3:$A$69,'Portfolio 1'!$C29,'Scenario 1'!AV$3:AV$69)*(1-'Scenario 1'!AV$1)</f>
        <v>0</v>
      </c>
      <c r="G29" s="46">
        <f>SUMIF('Scenario 1'!$A$3:$A$69,'Portfolio 1'!$C29,'Scenario 1'!AB$3:AB$69)+SUMIF('Scenario 1'!$A$3:$A$69,'Portfolio 1'!$C29,'Scenario 1'!AW$3:AW$69)*(1-'Scenario 1'!AW$1)</f>
        <v>0</v>
      </c>
      <c r="H29" s="46">
        <f>SUMIF('Scenario 1'!$A$3:$A$69,'Portfolio 1'!$C29,'Scenario 1'!AC$3:AC$69)+SUMIF('Scenario 1'!$A$3:$A$69,'Portfolio 1'!$C29,'Scenario 1'!AX$3:AX$69)*(1-'Scenario 1'!AX$1)</f>
        <v>0</v>
      </c>
      <c r="I29" s="46">
        <f>SUMIF('Scenario 1'!$A$3:$A$69,'Portfolio 1'!$C29,'Scenario 1'!AD$3:AD$69)+SUMIF('Scenario 1'!$A$3:$A$69,'Portfolio 1'!$C29,'Scenario 1'!AY$3:AY$69)*(1-'Scenario 1'!AY$1)</f>
        <v>34.068424231763998</v>
      </c>
      <c r="J29" s="46">
        <f>SUMIF('Scenario 1'!$A$3:$A$69,'Portfolio 1'!$C29,'Scenario 1'!AE$3:AE$69)+SUMIF('Scenario 1'!$A$3:$A$69,'Portfolio 1'!$C29,'Scenario 1'!AZ$3:AZ$69)*(1-'Scenario 1'!AZ$1)</f>
        <v>33.984473154724462</v>
      </c>
      <c r="K29" s="46">
        <f>SUMIF('Scenario 1'!$A$3:$A$69,'Portfolio 1'!$C29,'Scenario 1'!AF$3:AF$69)+SUMIF('Scenario 1'!$A$3:$A$69,'Portfolio 1'!$C29,'Scenario 1'!BA$3:BA$69)*(1-'Scenario 1'!BA$1)</f>
        <v>53.317071859843537</v>
      </c>
      <c r="L29" s="46">
        <f>SUMIF('Scenario 1'!$A$3:$A$69,'Portfolio 1'!$C29,'Scenario 1'!AG$3:AG$69)+SUMIF('Scenario 1'!$A$3:$A$69,'Portfolio 1'!$C29,'Scenario 1'!BB$3:BB$69)*(1-'Scenario 1'!BB$1)</f>
        <v>0</v>
      </c>
      <c r="M29" s="46">
        <f>SUMIF('Scenario 1'!$A$3:$A$69,'Portfolio 1'!$C29,'Scenario 1'!AH$3:AH$69)+SUMIF('Scenario 1'!$A$3:$A$69,'Portfolio 1'!$C29,'Scenario 1'!BC$3:BC$69)*(1-'Scenario 1'!BC$1)</f>
        <v>0</v>
      </c>
      <c r="N29" s="46">
        <f>SUMIF('Scenario 1'!$A$3:$A$69,'Portfolio 1'!$C29,'Scenario 1'!AI$3:AI$69)+SUMIF('Scenario 1'!$A$3:$A$69,'Portfolio 1'!$C29,'Scenario 1'!BD$3:BD$69)*(1-'Scenario 1'!BD$1)</f>
        <v>0</v>
      </c>
      <c r="O29" s="46">
        <f>SUMIF('Scenario 1'!$A$3:$A$69,'Portfolio 1'!$C29,'Scenario 1'!AJ$3:AJ$69)+SUMIF('Scenario 1'!$A$3:$A$69,'Portfolio 1'!$C29,'Scenario 1'!BE$3:BE$69)*(1-'Scenario 1'!BE$1)</f>
        <v>0</v>
      </c>
      <c r="P29" s="46">
        <f>SUMIF('Scenario 1'!$A$3:$A$69,'Portfolio 1'!$C29,'Scenario 1'!AK$3:AK$69)+SUMIF('Scenario 1'!$A$3:$A$69,'Portfolio 1'!$C29,'Scenario 1'!BF$3:BF$69)*(1-'Scenario 1'!BF$1)</f>
        <v>0</v>
      </c>
      <c r="Q29" s="46">
        <f>SUMIF('Scenario 1'!$A$3:$A$69,'Portfolio 1'!$C29,'Scenario 1'!AL$3:AL$69)+SUMIF('Scenario 1'!$A$3:$A$69,'Portfolio 1'!$C29,'Scenario 1'!BG$3:BG$69)*(1-'Scenario 1'!BG$1)</f>
        <v>0</v>
      </c>
      <c r="R29" s="46">
        <f>SUMIF('Scenario 1'!$A$3:$A$69,'Portfolio 1'!$C29,'Scenario 1'!AM$3:AM$69)+SUMIF('Scenario 1'!$A$3:$A$69,'Portfolio 1'!$C29,'Scenario 1'!BH$3:BH$69)*(1-'Scenario 1'!BH$1)</f>
        <v>0</v>
      </c>
      <c r="S29" s="46">
        <f>SUMIF('Scenario 1'!$A$3:$A$69,'Portfolio 1'!$C29,'Scenario 1'!AN$3:AN$69)+SUMIF('Scenario 1'!$A$3:$A$69,'Portfolio 1'!$C29,'Scenario 1'!BI$3:BI$69)*(1-'Scenario 1'!BI$1)</f>
        <v>0</v>
      </c>
      <c r="T29" s="46">
        <f>SUMIF('Scenario 1'!$A$3:$A$69,'Portfolio 1'!$C29,'Scenario 1'!AO$3:AO$69)+SUMIF('Scenario 1'!$A$3:$A$69,'Portfolio 1'!$C29,'Scenario 1'!BJ$3:BJ$69)*(1-'Scenario 1'!BJ$1)</f>
        <v>0</v>
      </c>
      <c r="U29" s="46">
        <f>SUMIF('Scenario 1'!$A$3:$A$69,'Portfolio 1'!$C29,'Scenario 1'!AP$3:AP$69)+SUMIF('Scenario 1'!$A$3:$A$69,'Portfolio 1'!$C29,'Scenario 1'!BK$3:BK$69)*(1-'Scenario 1'!BK$1)</f>
        <v>0</v>
      </c>
      <c r="V29" s="46">
        <f>SUMIF('Scenario 1'!$A$3:$A$69,'Portfolio 1'!$C29,'Scenario 1'!AQ$3:AQ$69)+SUMIF('Scenario 1'!$A$3:$A$69,'Portfolio 1'!$C29,'Scenario 1'!BL$3:BL$69)*(1-'Scenario 1'!BL$1)</f>
        <v>0</v>
      </c>
      <c r="W29" s="46">
        <f>SUMIF('Scenario 1'!$A$3:$A$69,'Portfolio 1'!$C29,'Scenario 1'!AR$3:AR$69)+SUMIF('Scenario 1'!$A$3:$A$69,'Portfolio 1'!$C29,'Scenario 1'!BM$3:BM$69)*(1-'Scenario 1'!BM$1)</f>
        <v>0</v>
      </c>
      <c r="X29" s="47">
        <f t="shared" si="2"/>
        <v>121.369969246332</v>
      </c>
    </row>
    <row r="30" spans="3:24" x14ac:dyDescent="0.2">
      <c r="C30" s="7" t="s">
        <v>1</v>
      </c>
      <c r="D30" s="45">
        <f>SUMIF('Scenario 1'!$A$3:$A$69,'Portfolio 1'!$C30,'Scenario 1'!Y$3:Y$69)+SUMIF('Scenario 1'!$A$3:$A$69,'Portfolio 1'!$C30,'Scenario 1'!AT$3:AT$69)*(1-'Scenario 1'!AT$1)</f>
        <v>0</v>
      </c>
      <c r="E30" s="46">
        <f>SUMIF('Scenario 1'!$A$3:$A$69,'Portfolio 1'!$C30,'Scenario 1'!Z$3:Z$69)+SUMIF('Scenario 1'!$A$3:$A$69,'Portfolio 1'!$C30,'Scenario 1'!AU$3:AU$69)*(1-'Scenario 1'!AU$1)</f>
        <v>0</v>
      </c>
      <c r="F30" s="46">
        <f>SUMIF('Scenario 1'!$A$3:$A$69,'Portfolio 1'!$C30,'Scenario 1'!AA$3:AA$69)+SUMIF('Scenario 1'!$A$3:$A$69,'Portfolio 1'!$C30,'Scenario 1'!AV$3:AV$69)*(1-'Scenario 1'!AV$1)</f>
        <v>0</v>
      </c>
      <c r="G30" s="46">
        <f>SUMIF('Scenario 1'!$A$3:$A$69,'Portfolio 1'!$C30,'Scenario 1'!AB$3:AB$69)+SUMIF('Scenario 1'!$A$3:$A$69,'Portfolio 1'!$C30,'Scenario 1'!AW$3:AW$69)*(1-'Scenario 1'!AW$1)</f>
        <v>0</v>
      </c>
      <c r="H30" s="46">
        <f>SUMIF('Scenario 1'!$A$3:$A$69,'Portfolio 1'!$C30,'Scenario 1'!AC$3:AC$69)+SUMIF('Scenario 1'!$A$3:$A$69,'Portfolio 1'!$C30,'Scenario 1'!AX$3:AX$69)*(1-'Scenario 1'!AX$1)</f>
        <v>0</v>
      </c>
      <c r="I30" s="46">
        <f>SUMIF('Scenario 1'!$A$3:$A$69,'Portfolio 1'!$C30,'Scenario 1'!AD$3:AD$69)+SUMIF('Scenario 1'!$A$3:$A$69,'Portfolio 1'!$C30,'Scenario 1'!AY$3:AY$69)*(1-'Scenario 1'!AY$1)</f>
        <v>0</v>
      </c>
      <c r="J30" s="46">
        <f>SUMIF('Scenario 1'!$A$3:$A$69,'Portfolio 1'!$C30,'Scenario 1'!AE$3:AE$69)+SUMIF('Scenario 1'!$A$3:$A$69,'Portfolio 1'!$C30,'Scenario 1'!AZ$3:AZ$69)*(1-'Scenario 1'!AZ$1)</f>
        <v>0</v>
      </c>
      <c r="K30" s="46">
        <f>SUMIF('Scenario 1'!$A$3:$A$69,'Portfolio 1'!$C30,'Scenario 1'!AF$3:AF$69)+SUMIF('Scenario 1'!$A$3:$A$69,'Portfolio 1'!$C30,'Scenario 1'!BA$3:BA$69)*(1-'Scenario 1'!BA$1)</f>
        <v>0</v>
      </c>
      <c r="L30" s="46">
        <f>SUMIF('Scenario 1'!$A$3:$A$69,'Portfolio 1'!$C30,'Scenario 1'!AG$3:AG$69)+SUMIF('Scenario 1'!$A$3:$A$69,'Portfolio 1'!$C30,'Scenario 1'!BB$3:BB$69)*(1-'Scenario 1'!BB$1)</f>
        <v>0</v>
      </c>
      <c r="M30" s="46">
        <f>SUMIF('Scenario 1'!$A$3:$A$69,'Portfolio 1'!$C30,'Scenario 1'!AH$3:AH$69)+SUMIF('Scenario 1'!$A$3:$A$69,'Portfolio 1'!$C30,'Scenario 1'!BC$3:BC$69)*(1-'Scenario 1'!BC$1)</f>
        <v>0</v>
      </c>
      <c r="N30" s="46">
        <f>SUMIF('Scenario 1'!$A$3:$A$69,'Portfolio 1'!$C30,'Scenario 1'!AI$3:AI$69)+SUMIF('Scenario 1'!$A$3:$A$69,'Portfolio 1'!$C30,'Scenario 1'!BD$3:BD$69)*(1-'Scenario 1'!BD$1)</f>
        <v>0</v>
      </c>
      <c r="O30" s="46">
        <f>SUMIF('Scenario 1'!$A$3:$A$69,'Portfolio 1'!$C30,'Scenario 1'!AJ$3:AJ$69)+SUMIF('Scenario 1'!$A$3:$A$69,'Portfolio 1'!$C30,'Scenario 1'!BE$3:BE$69)*(1-'Scenario 1'!BE$1)</f>
        <v>0</v>
      </c>
      <c r="P30" s="46">
        <f>SUMIF('Scenario 1'!$A$3:$A$69,'Portfolio 1'!$C30,'Scenario 1'!AK$3:AK$69)+SUMIF('Scenario 1'!$A$3:$A$69,'Portfolio 1'!$C30,'Scenario 1'!BF$3:BF$69)*(1-'Scenario 1'!BF$1)</f>
        <v>0</v>
      </c>
      <c r="Q30" s="46">
        <f>SUMIF('Scenario 1'!$A$3:$A$69,'Portfolio 1'!$C30,'Scenario 1'!AL$3:AL$69)+SUMIF('Scenario 1'!$A$3:$A$69,'Portfolio 1'!$C30,'Scenario 1'!BG$3:BG$69)*(1-'Scenario 1'!BG$1)</f>
        <v>0</v>
      </c>
      <c r="R30" s="46">
        <f>SUMIF('Scenario 1'!$A$3:$A$69,'Portfolio 1'!$C30,'Scenario 1'!AM$3:AM$69)+SUMIF('Scenario 1'!$A$3:$A$69,'Portfolio 1'!$C30,'Scenario 1'!BH$3:BH$69)*(1-'Scenario 1'!BH$1)</f>
        <v>0</v>
      </c>
      <c r="S30" s="46">
        <f>SUMIF('Scenario 1'!$A$3:$A$69,'Portfolio 1'!$C30,'Scenario 1'!AN$3:AN$69)+SUMIF('Scenario 1'!$A$3:$A$69,'Portfolio 1'!$C30,'Scenario 1'!BI$3:BI$69)*(1-'Scenario 1'!BI$1)</f>
        <v>0</v>
      </c>
      <c r="T30" s="46">
        <f>SUMIF('Scenario 1'!$A$3:$A$69,'Portfolio 1'!$C30,'Scenario 1'!AO$3:AO$69)+SUMIF('Scenario 1'!$A$3:$A$69,'Portfolio 1'!$C30,'Scenario 1'!BJ$3:BJ$69)*(1-'Scenario 1'!BJ$1)</f>
        <v>0</v>
      </c>
      <c r="U30" s="46">
        <f>SUMIF('Scenario 1'!$A$3:$A$69,'Portfolio 1'!$C30,'Scenario 1'!AP$3:AP$69)+SUMIF('Scenario 1'!$A$3:$A$69,'Portfolio 1'!$C30,'Scenario 1'!BK$3:BK$69)*(1-'Scenario 1'!BK$1)</f>
        <v>0</v>
      </c>
      <c r="V30" s="46">
        <f>SUMIF('Scenario 1'!$A$3:$A$69,'Portfolio 1'!$C30,'Scenario 1'!AQ$3:AQ$69)+SUMIF('Scenario 1'!$A$3:$A$69,'Portfolio 1'!$C30,'Scenario 1'!BL$3:BL$69)*(1-'Scenario 1'!BL$1)</f>
        <v>0</v>
      </c>
      <c r="W30" s="46">
        <f>SUMIF('Scenario 1'!$A$3:$A$69,'Portfolio 1'!$C30,'Scenario 1'!AR$3:AR$69)+SUMIF('Scenario 1'!$A$3:$A$69,'Portfolio 1'!$C30,'Scenario 1'!BM$3:BM$69)*(1-'Scenario 1'!BM$1)</f>
        <v>0</v>
      </c>
      <c r="X30" s="47">
        <f t="shared" si="2"/>
        <v>0</v>
      </c>
    </row>
    <row r="31" spans="3:24" x14ac:dyDescent="0.2">
      <c r="C31" s="7" t="s">
        <v>107</v>
      </c>
      <c r="D31" s="45">
        <f>SUMIF('Scenario 1'!$A$3:$A$69,'Portfolio 1'!$C31,'Scenario 1'!Y$3:Y$69)+SUMIF('Scenario 1'!$A$3:$A$69,'Portfolio 1'!$C31,'Scenario 1'!AT$3:AT$69)*(1-'Scenario 1'!AT$1)</f>
        <v>0</v>
      </c>
      <c r="E31" s="46">
        <f>SUMIF('Scenario 1'!$A$3:$A$69,'Portfolio 1'!$C31,'Scenario 1'!Z$3:Z$69)+SUMIF('Scenario 1'!$A$3:$A$69,'Portfolio 1'!$C31,'Scenario 1'!AU$3:AU$69)*(1-'Scenario 1'!AU$1)</f>
        <v>0</v>
      </c>
      <c r="F31" s="46">
        <f>SUMIF('Scenario 1'!$A$3:$A$69,'Portfolio 1'!$C31,'Scenario 1'!AA$3:AA$69)+SUMIF('Scenario 1'!$A$3:$A$69,'Portfolio 1'!$C31,'Scenario 1'!AV$3:AV$69)*(1-'Scenario 1'!AV$1)</f>
        <v>0</v>
      </c>
      <c r="G31" s="46">
        <f>SUMIF('Scenario 1'!$A$3:$A$69,'Portfolio 1'!$C31,'Scenario 1'!AB$3:AB$69)+SUMIF('Scenario 1'!$A$3:$A$69,'Portfolio 1'!$C31,'Scenario 1'!AW$3:AW$69)*(1-'Scenario 1'!AW$1)</f>
        <v>0</v>
      </c>
      <c r="H31" s="46">
        <f>SUMIF('Scenario 1'!$A$3:$A$69,'Portfolio 1'!$C31,'Scenario 1'!AC$3:AC$69)+SUMIF('Scenario 1'!$A$3:$A$69,'Portfolio 1'!$C31,'Scenario 1'!AX$3:AX$69)*(1-'Scenario 1'!AX$1)</f>
        <v>0</v>
      </c>
      <c r="I31" s="46">
        <f>SUMIF('Scenario 1'!$A$3:$A$69,'Portfolio 1'!$C31,'Scenario 1'!AD$3:AD$69)+SUMIF('Scenario 1'!$A$3:$A$69,'Portfolio 1'!$C31,'Scenario 1'!AY$3:AY$69)*(1-'Scenario 1'!AY$1)</f>
        <v>0</v>
      </c>
      <c r="J31" s="46">
        <f>SUMIF('Scenario 1'!$A$3:$A$69,'Portfolio 1'!$C31,'Scenario 1'!AE$3:AE$69)+SUMIF('Scenario 1'!$A$3:$A$69,'Portfolio 1'!$C31,'Scenario 1'!AZ$3:AZ$69)*(1-'Scenario 1'!AZ$1)</f>
        <v>0</v>
      </c>
      <c r="K31" s="46">
        <f>SUMIF('Scenario 1'!$A$3:$A$69,'Portfolio 1'!$C31,'Scenario 1'!AF$3:AF$69)+SUMIF('Scenario 1'!$A$3:$A$69,'Portfolio 1'!$C31,'Scenario 1'!BA$3:BA$69)*(1-'Scenario 1'!BA$1)</f>
        <v>0</v>
      </c>
      <c r="L31" s="46">
        <f>SUMIF('Scenario 1'!$A$3:$A$69,'Portfolio 1'!$C31,'Scenario 1'!AG$3:AG$69)+SUMIF('Scenario 1'!$A$3:$A$69,'Portfolio 1'!$C31,'Scenario 1'!BB$3:BB$69)*(1-'Scenario 1'!BB$1)</f>
        <v>0</v>
      </c>
      <c r="M31" s="46">
        <f>SUMIF('Scenario 1'!$A$3:$A$69,'Portfolio 1'!$C31,'Scenario 1'!AH$3:AH$69)+SUMIF('Scenario 1'!$A$3:$A$69,'Portfolio 1'!$C31,'Scenario 1'!BC$3:BC$69)*(1-'Scenario 1'!BC$1)</f>
        <v>0</v>
      </c>
      <c r="N31" s="46">
        <f>SUMIF('Scenario 1'!$A$3:$A$69,'Portfolio 1'!$C31,'Scenario 1'!AI$3:AI$69)+SUMIF('Scenario 1'!$A$3:$A$69,'Portfolio 1'!$C31,'Scenario 1'!BD$3:BD$69)*(1-'Scenario 1'!BD$1)</f>
        <v>0</v>
      </c>
      <c r="O31" s="46">
        <f>SUMIF('Scenario 1'!$A$3:$A$69,'Portfolio 1'!$C31,'Scenario 1'!AJ$3:AJ$69)+SUMIF('Scenario 1'!$A$3:$A$69,'Portfolio 1'!$C31,'Scenario 1'!BE$3:BE$69)*(1-'Scenario 1'!BE$1)</f>
        <v>0</v>
      </c>
      <c r="P31" s="46">
        <f>SUMIF('Scenario 1'!$A$3:$A$69,'Portfolio 1'!$C31,'Scenario 1'!AK$3:AK$69)+SUMIF('Scenario 1'!$A$3:$A$69,'Portfolio 1'!$C31,'Scenario 1'!BF$3:BF$69)*(1-'Scenario 1'!BF$1)</f>
        <v>0</v>
      </c>
      <c r="Q31" s="46">
        <f>SUMIF('Scenario 1'!$A$3:$A$69,'Portfolio 1'!$C31,'Scenario 1'!AL$3:AL$69)+SUMIF('Scenario 1'!$A$3:$A$69,'Portfolio 1'!$C31,'Scenario 1'!BG$3:BG$69)*(1-'Scenario 1'!BG$1)</f>
        <v>0</v>
      </c>
      <c r="R31" s="46">
        <f>SUMIF('Scenario 1'!$A$3:$A$69,'Portfolio 1'!$C31,'Scenario 1'!AM$3:AM$69)+SUMIF('Scenario 1'!$A$3:$A$69,'Portfolio 1'!$C31,'Scenario 1'!BH$3:BH$69)*(1-'Scenario 1'!BH$1)</f>
        <v>0</v>
      </c>
      <c r="S31" s="46">
        <f>SUMIF('Scenario 1'!$A$3:$A$69,'Portfolio 1'!$C31,'Scenario 1'!AN$3:AN$69)+SUMIF('Scenario 1'!$A$3:$A$69,'Portfolio 1'!$C31,'Scenario 1'!BI$3:BI$69)*(1-'Scenario 1'!BI$1)</f>
        <v>0</v>
      </c>
      <c r="T31" s="46">
        <f>SUMIF('Scenario 1'!$A$3:$A$69,'Portfolio 1'!$C31,'Scenario 1'!AO$3:AO$69)+SUMIF('Scenario 1'!$A$3:$A$69,'Portfolio 1'!$C31,'Scenario 1'!BJ$3:BJ$69)*(1-'Scenario 1'!BJ$1)</f>
        <v>0</v>
      </c>
      <c r="U31" s="46">
        <f>SUMIF('Scenario 1'!$A$3:$A$69,'Portfolio 1'!$C31,'Scenario 1'!AP$3:AP$69)+SUMIF('Scenario 1'!$A$3:$A$69,'Portfolio 1'!$C31,'Scenario 1'!BK$3:BK$69)*(1-'Scenario 1'!BK$1)</f>
        <v>0</v>
      </c>
      <c r="V31" s="46">
        <f>SUMIF('Scenario 1'!$A$3:$A$69,'Portfolio 1'!$C31,'Scenario 1'!AQ$3:AQ$69)+SUMIF('Scenario 1'!$A$3:$A$69,'Portfolio 1'!$C31,'Scenario 1'!BL$3:BL$69)*(1-'Scenario 1'!BL$1)</f>
        <v>0</v>
      </c>
      <c r="W31" s="46">
        <f>SUMIF('Scenario 1'!$A$3:$A$69,'Portfolio 1'!$C31,'Scenario 1'!AR$3:AR$69)+SUMIF('Scenario 1'!$A$3:$A$69,'Portfolio 1'!$C31,'Scenario 1'!BM$3:BM$69)*(1-'Scenario 1'!BM$1)</f>
        <v>0</v>
      </c>
      <c r="X31" s="47">
        <f t="shared" si="2"/>
        <v>0</v>
      </c>
    </row>
    <row r="32" spans="3:24" x14ac:dyDescent="0.2">
      <c r="C32" s="7" t="s">
        <v>21</v>
      </c>
      <c r="D32" s="45">
        <f>SUMIF('Scenario 1'!$A$3:$A$69,'Portfolio 1'!$C32,'Scenario 1'!Y$3:Y$69)+SUMIF('Scenario 1'!$A$3:$A$69,'Portfolio 1'!$C32,'Scenario 1'!AT$3:AT$69)*(1-'Scenario 1'!AT$1)</f>
        <v>0</v>
      </c>
      <c r="E32" s="46">
        <f>SUMIF('Scenario 1'!$A$3:$A$69,'Portfolio 1'!$C32,'Scenario 1'!Z$3:Z$69)+SUMIF('Scenario 1'!$A$3:$A$69,'Portfolio 1'!$C32,'Scenario 1'!AU$3:AU$69)*(1-'Scenario 1'!AU$1)</f>
        <v>0</v>
      </c>
      <c r="F32" s="46">
        <f>SUMIF('Scenario 1'!$A$3:$A$69,'Portfolio 1'!$C32,'Scenario 1'!AA$3:AA$69)+SUMIF('Scenario 1'!$A$3:$A$69,'Portfolio 1'!$C32,'Scenario 1'!AV$3:AV$69)*(1-'Scenario 1'!AV$1)</f>
        <v>0</v>
      </c>
      <c r="G32" s="46">
        <f>SUMIF('Scenario 1'!$A$3:$A$69,'Portfolio 1'!$C32,'Scenario 1'!AB$3:AB$69)+SUMIF('Scenario 1'!$A$3:$A$69,'Portfolio 1'!$C32,'Scenario 1'!AW$3:AW$69)*(1-'Scenario 1'!AW$1)</f>
        <v>0</v>
      </c>
      <c r="H32" s="46">
        <f>SUMIF('Scenario 1'!$A$3:$A$69,'Portfolio 1'!$C32,'Scenario 1'!AC$3:AC$69)+SUMIF('Scenario 1'!$A$3:$A$69,'Portfolio 1'!$C32,'Scenario 1'!AX$3:AX$69)*(1-'Scenario 1'!AX$1)</f>
        <v>0</v>
      </c>
      <c r="I32" s="46">
        <f>SUMIF('Scenario 1'!$A$3:$A$69,'Portfolio 1'!$C32,'Scenario 1'!AD$3:AD$69)+SUMIF('Scenario 1'!$A$3:$A$69,'Portfolio 1'!$C32,'Scenario 1'!AY$3:AY$69)*(1-'Scenario 1'!AY$1)</f>
        <v>0</v>
      </c>
      <c r="J32" s="46">
        <f>SUMIF('Scenario 1'!$A$3:$A$69,'Portfolio 1'!$C32,'Scenario 1'!AE$3:AE$69)+SUMIF('Scenario 1'!$A$3:$A$69,'Portfolio 1'!$C32,'Scenario 1'!AZ$3:AZ$69)*(1-'Scenario 1'!AZ$1)</f>
        <v>0</v>
      </c>
      <c r="K32" s="46">
        <f>SUMIF('Scenario 1'!$A$3:$A$69,'Portfolio 1'!$C32,'Scenario 1'!AF$3:AF$69)+SUMIF('Scenario 1'!$A$3:$A$69,'Portfolio 1'!$C32,'Scenario 1'!BA$3:BA$69)*(1-'Scenario 1'!BA$1)</f>
        <v>0</v>
      </c>
      <c r="L32" s="46">
        <f>SUMIF('Scenario 1'!$A$3:$A$69,'Portfolio 1'!$C32,'Scenario 1'!AG$3:AG$69)+SUMIF('Scenario 1'!$A$3:$A$69,'Portfolio 1'!$C32,'Scenario 1'!BB$3:BB$69)*(1-'Scenario 1'!BB$1)</f>
        <v>0</v>
      </c>
      <c r="M32" s="46">
        <f>SUMIF('Scenario 1'!$A$3:$A$69,'Portfolio 1'!$C32,'Scenario 1'!AH$3:AH$69)+SUMIF('Scenario 1'!$A$3:$A$69,'Portfolio 1'!$C32,'Scenario 1'!BC$3:BC$69)*(1-'Scenario 1'!BC$1)</f>
        <v>0</v>
      </c>
      <c r="N32" s="46">
        <f>SUMIF('Scenario 1'!$A$3:$A$69,'Portfolio 1'!$C32,'Scenario 1'!AI$3:AI$69)+SUMIF('Scenario 1'!$A$3:$A$69,'Portfolio 1'!$C32,'Scenario 1'!BD$3:BD$69)*(1-'Scenario 1'!BD$1)</f>
        <v>0</v>
      </c>
      <c r="O32" s="46">
        <f>SUMIF('Scenario 1'!$A$3:$A$69,'Portfolio 1'!$C32,'Scenario 1'!AJ$3:AJ$69)+SUMIF('Scenario 1'!$A$3:$A$69,'Portfolio 1'!$C32,'Scenario 1'!BE$3:BE$69)*(1-'Scenario 1'!BE$1)</f>
        <v>0</v>
      </c>
      <c r="P32" s="46">
        <f>SUMIF('Scenario 1'!$A$3:$A$69,'Portfolio 1'!$C32,'Scenario 1'!AK$3:AK$69)+SUMIF('Scenario 1'!$A$3:$A$69,'Portfolio 1'!$C32,'Scenario 1'!BF$3:BF$69)*(1-'Scenario 1'!BF$1)</f>
        <v>0</v>
      </c>
      <c r="Q32" s="46">
        <f>SUMIF('Scenario 1'!$A$3:$A$69,'Portfolio 1'!$C32,'Scenario 1'!AL$3:AL$69)+SUMIF('Scenario 1'!$A$3:$A$69,'Portfolio 1'!$C32,'Scenario 1'!BG$3:BG$69)*(1-'Scenario 1'!BG$1)</f>
        <v>0</v>
      </c>
      <c r="R32" s="46">
        <f>SUMIF('Scenario 1'!$A$3:$A$69,'Portfolio 1'!$C32,'Scenario 1'!AM$3:AM$69)+SUMIF('Scenario 1'!$A$3:$A$69,'Portfolio 1'!$C32,'Scenario 1'!BH$3:BH$69)*(1-'Scenario 1'!BH$1)</f>
        <v>0</v>
      </c>
      <c r="S32" s="46">
        <f>SUMIF('Scenario 1'!$A$3:$A$69,'Portfolio 1'!$C32,'Scenario 1'!AN$3:AN$69)+SUMIF('Scenario 1'!$A$3:$A$69,'Portfolio 1'!$C32,'Scenario 1'!BI$3:BI$69)*(1-'Scenario 1'!BI$1)</f>
        <v>0</v>
      </c>
      <c r="T32" s="46">
        <f>SUMIF('Scenario 1'!$A$3:$A$69,'Portfolio 1'!$C32,'Scenario 1'!AO$3:AO$69)+SUMIF('Scenario 1'!$A$3:$A$69,'Portfolio 1'!$C32,'Scenario 1'!BJ$3:BJ$69)*(1-'Scenario 1'!BJ$1)</f>
        <v>0</v>
      </c>
      <c r="U32" s="46">
        <f>SUMIF('Scenario 1'!$A$3:$A$69,'Portfolio 1'!$C32,'Scenario 1'!AP$3:AP$69)+SUMIF('Scenario 1'!$A$3:$A$69,'Portfolio 1'!$C32,'Scenario 1'!BK$3:BK$69)*(1-'Scenario 1'!BK$1)</f>
        <v>0</v>
      </c>
      <c r="V32" s="46">
        <f>SUMIF('Scenario 1'!$A$3:$A$69,'Portfolio 1'!$C32,'Scenario 1'!AQ$3:AQ$69)+SUMIF('Scenario 1'!$A$3:$A$69,'Portfolio 1'!$C32,'Scenario 1'!BL$3:BL$69)*(1-'Scenario 1'!BL$1)</f>
        <v>0</v>
      </c>
      <c r="W32" s="46">
        <f>SUMIF('Scenario 1'!$A$3:$A$69,'Portfolio 1'!$C32,'Scenario 1'!AR$3:AR$69)+SUMIF('Scenario 1'!$A$3:$A$69,'Portfolio 1'!$C32,'Scenario 1'!BM$3:BM$69)*(1-'Scenario 1'!BM$1)</f>
        <v>0</v>
      </c>
      <c r="X32" s="47">
        <f t="shared" si="2"/>
        <v>0</v>
      </c>
    </row>
    <row r="33" spans="3:24" x14ac:dyDescent="0.2">
      <c r="C33" s="7" t="s">
        <v>48</v>
      </c>
      <c r="D33" s="45">
        <f>SUMIF('Scenario 1'!$A$3:$A$69,'Portfolio 1'!$C33,'Scenario 1'!Y$3:Y$69)+SUMIF('Scenario 1'!$A$3:$A$69,'Portfolio 1'!$C33,'Scenario 1'!AT$3:AT$69)*(1-'Scenario 1'!AT$1)</f>
        <v>0</v>
      </c>
      <c r="E33" s="46">
        <f>SUMIF('Scenario 1'!$A$3:$A$69,'Portfolio 1'!$C33,'Scenario 1'!Z$3:Z$69)+SUMIF('Scenario 1'!$A$3:$A$69,'Portfolio 1'!$C33,'Scenario 1'!AU$3:AU$69)*(1-'Scenario 1'!AU$1)</f>
        <v>0</v>
      </c>
      <c r="F33" s="46">
        <f>SUMIF('Scenario 1'!$A$3:$A$69,'Portfolio 1'!$C33,'Scenario 1'!AA$3:AA$69)+SUMIF('Scenario 1'!$A$3:$A$69,'Portfolio 1'!$C33,'Scenario 1'!AV$3:AV$69)*(1-'Scenario 1'!AV$1)</f>
        <v>0</v>
      </c>
      <c r="G33" s="46">
        <f>SUMIF('Scenario 1'!$A$3:$A$69,'Portfolio 1'!$C33,'Scenario 1'!AB$3:AB$69)+SUMIF('Scenario 1'!$A$3:$A$69,'Portfolio 1'!$C33,'Scenario 1'!AW$3:AW$69)*(1-'Scenario 1'!AW$1)</f>
        <v>0</v>
      </c>
      <c r="H33" s="46">
        <f>SUMIF('Scenario 1'!$A$3:$A$69,'Portfolio 1'!$C33,'Scenario 1'!AC$3:AC$69)+SUMIF('Scenario 1'!$A$3:$A$69,'Portfolio 1'!$C33,'Scenario 1'!AX$3:AX$69)*(1-'Scenario 1'!AX$1)</f>
        <v>0</v>
      </c>
      <c r="I33" s="46">
        <f>SUMIF('Scenario 1'!$A$3:$A$69,'Portfolio 1'!$C33,'Scenario 1'!AD$3:AD$69)+SUMIF('Scenario 1'!$A$3:$A$69,'Portfolio 1'!$C33,'Scenario 1'!AY$3:AY$69)*(1-'Scenario 1'!AY$1)</f>
        <v>0</v>
      </c>
      <c r="J33" s="46">
        <f>SUMIF('Scenario 1'!$A$3:$A$69,'Portfolio 1'!$C33,'Scenario 1'!AE$3:AE$69)+SUMIF('Scenario 1'!$A$3:$A$69,'Portfolio 1'!$C33,'Scenario 1'!AZ$3:AZ$69)*(1-'Scenario 1'!AZ$1)</f>
        <v>0</v>
      </c>
      <c r="K33" s="46">
        <f>SUMIF('Scenario 1'!$A$3:$A$69,'Portfolio 1'!$C33,'Scenario 1'!AF$3:AF$69)+SUMIF('Scenario 1'!$A$3:$A$69,'Portfolio 1'!$C33,'Scenario 1'!BA$3:BA$69)*(1-'Scenario 1'!BA$1)</f>
        <v>0</v>
      </c>
      <c r="L33" s="46">
        <f>SUMIF('Scenario 1'!$A$3:$A$69,'Portfolio 1'!$C33,'Scenario 1'!AG$3:AG$69)+SUMIF('Scenario 1'!$A$3:$A$69,'Portfolio 1'!$C33,'Scenario 1'!BB$3:BB$69)*(1-'Scenario 1'!BB$1)</f>
        <v>0</v>
      </c>
      <c r="M33" s="46">
        <f>SUMIF('Scenario 1'!$A$3:$A$69,'Portfolio 1'!$C33,'Scenario 1'!AH$3:AH$69)+SUMIF('Scenario 1'!$A$3:$A$69,'Portfolio 1'!$C33,'Scenario 1'!BC$3:BC$69)*(1-'Scenario 1'!BC$1)</f>
        <v>0</v>
      </c>
      <c r="N33" s="46">
        <f>SUMIF('Scenario 1'!$A$3:$A$69,'Portfolio 1'!$C33,'Scenario 1'!AI$3:AI$69)+SUMIF('Scenario 1'!$A$3:$A$69,'Portfolio 1'!$C33,'Scenario 1'!BD$3:BD$69)*(1-'Scenario 1'!BD$1)</f>
        <v>0</v>
      </c>
      <c r="O33" s="46">
        <f>SUMIF('Scenario 1'!$A$3:$A$69,'Portfolio 1'!$C33,'Scenario 1'!AJ$3:AJ$69)+SUMIF('Scenario 1'!$A$3:$A$69,'Portfolio 1'!$C33,'Scenario 1'!BE$3:BE$69)*(1-'Scenario 1'!BE$1)</f>
        <v>0</v>
      </c>
      <c r="P33" s="46">
        <f>SUMIF('Scenario 1'!$A$3:$A$69,'Portfolio 1'!$C33,'Scenario 1'!AK$3:AK$69)+SUMIF('Scenario 1'!$A$3:$A$69,'Portfolio 1'!$C33,'Scenario 1'!BF$3:BF$69)*(1-'Scenario 1'!BF$1)</f>
        <v>0</v>
      </c>
      <c r="Q33" s="46">
        <f>SUMIF('Scenario 1'!$A$3:$A$69,'Portfolio 1'!$C33,'Scenario 1'!AL$3:AL$69)+SUMIF('Scenario 1'!$A$3:$A$69,'Portfolio 1'!$C33,'Scenario 1'!BG$3:BG$69)*(1-'Scenario 1'!BG$1)</f>
        <v>0</v>
      </c>
      <c r="R33" s="46">
        <f>SUMIF('Scenario 1'!$A$3:$A$69,'Portfolio 1'!$C33,'Scenario 1'!AM$3:AM$69)+SUMIF('Scenario 1'!$A$3:$A$69,'Portfolio 1'!$C33,'Scenario 1'!BH$3:BH$69)*(1-'Scenario 1'!BH$1)</f>
        <v>0</v>
      </c>
      <c r="S33" s="46">
        <f>SUMIF('Scenario 1'!$A$3:$A$69,'Portfolio 1'!$C33,'Scenario 1'!AN$3:AN$69)+SUMIF('Scenario 1'!$A$3:$A$69,'Portfolio 1'!$C33,'Scenario 1'!BI$3:BI$69)*(1-'Scenario 1'!BI$1)</f>
        <v>0</v>
      </c>
      <c r="T33" s="46">
        <f>SUMIF('Scenario 1'!$A$3:$A$69,'Portfolio 1'!$C33,'Scenario 1'!AO$3:AO$69)+SUMIF('Scenario 1'!$A$3:$A$69,'Portfolio 1'!$C33,'Scenario 1'!BJ$3:BJ$69)*(1-'Scenario 1'!BJ$1)</f>
        <v>0</v>
      </c>
      <c r="U33" s="46">
        <f>SUMIF('Scenario 1'!$A$3:$A$69,'Portfolio 1'!$C33,'Scenario 1'!AP$3:AP$69)+SUMIF('Scenario 1'!$A$3:$A$69,'Portfolio 1'!$C33,'Scenario 1'!BK$3:BK$69)*(1-'Scenario 1'!BK$1)</f>
        <v>0</v>
      </c>
      <c r="V33" s="46">
        <f>SUMIF('Scenario 1'!$A$3:$A$69,'Portfolio 1'!$C33,'Scenario 1'!AQ$3:AQ$69)+SUMIF('Scenario 1'!$A$3:$A$69,'Portfolio 1'!$C33,'Scenario 1'!BL$3:BL$69)*(1-'Scenario 1'!BL$1)</f>
        <v>0</v>
      </c>
      <c r="W33" s="46">
        <f>SUMIF('Scenario 1'!$A$3:$A$69,'Portfolio 1'!$C33,'Scenario 1'!AR$3:AR$69)+SUMIF('Scenario 1'!$A$3:$A$69,'Portfolio 1'!$C33,'Scenario 1'!BM$3:BM$69)*(1-'Scenario 1'!BM$1)</f>
        <v>0</v>
      </c>
      <c r="X33" s="47">
        <f t="shared" si="2"/>
        <v>0</v>
      </c>
    </row>
    <row r="34" spans="3:24" x14ac:dyDescent="0.2">
      <c r="C34" s="7" t="s">
        <v>142</v>
      </c>
      <c r="D34" s="45">
        <f>SUMIF('Scenario 1'!$A$3:$A$69,'Portfolio 1'!$C34,'Scenario 1'!Y$3:Y$69)+SUMIF('Scenario 1'!$A$3:$A$69,'Portfolio 1'!$C34,'Scenario 1'!AT$3:AT$69)*(1-'Scenario 1'!AT$1)</f>
        <v>0</v>
      </c>
      <c r="E34" s="46">
        <f>SUMIF('Scenario 1'!$A$3:$A$69,'Portfolio 1'!$C34,'Scenario 1'!Z$3:Z$69)+SUMIF('Scenario 1'!$A$3:$A$69,'Portfolio 1'!$C34,'Scenario 1'!AU$3:AU$69)*(1-'Scenario 1'!AU$1)</f>
        <v>0</v>
      </c>
      <c r="F34" s="46">
        <f>SUMIF('Scenario 1'!$A$3:$A$69,'Portfolio 1'!$C34,'Scenario 1'!AA$3:AA$69)+SUMIF('Scenario 1'!$A$3:$A$69,'Portfolio 1'!$C34,'Scenario 1'!AV$3:AV$69)*(1-'Scenario 1'!AV$1)</f>
        <v>0</v>
      </c>
      <c r="G34" s="46">
        <f>SUMIF('Scenario 1'!$A$3:$A$69,'Portfolio 1'!$C34,'Scenario 1'!AB$3:AB$69)+SUMIF('Scenario 1'!$A$3:$A$69,'Portfolio 1'!$C34,'Scenario 1'!AW$3:AW$69)*(1-'Scenario 1'!AW$1)</f>
        <v>0</v>
      </c>
      <c r="H34" s="46">
        <f>SUMIF('Scenario 1'!$A$3:$A$69,'Portfolio 1'!$C34,'Scenario 1'!AC$3:AC$69)+SUMIF('Scenario 1'!$A$3:$A$69,'Portfolio 1'!$C34,'Scenario 1'!AX$3:AX$69)*(1-'Scenario 1'!AX$1)</f>
        <v>0</v>
      </c>
      <c r="I34" s="46">
        <f>SUMIF('Scenario 1'!$A$3:$A$69,'Portfolio 1'!$C34,'Scenario 1'!AD$3:AD$69)+SUMIF('Scenario 1'!$A$3:$A$69,'Portfolio 1'!$C34,'Scenario 1'!AY$3:AY$69)*(1-'Scenario 1'!AY$1)</f>
        <v>0</v>
      </c>
      <c r="J34" s="46">
        <f>SUMIF('Scenario 1'!$A$3:$A$69,'Portfolio 1'!$C34,'Scenario 1'!AE$3:AE$69)+SUMIF('Scenario 1'!$A$3:$A$69,'Portfolio 1'!$C34,'Scenario 1'!AZ$3:AZ$69)*(1-'Scenario 1'!AZ$1)</f>
        <v>0</v>
      </c>
      <c r="K34" s="46">
        <f>SUMIF('Scenario 1'!$A$3:$A$69,'Portfolio 1'!$C34,'Scenario 1'!AF$3:AF$69)+SUMIF('Scenario 1'!$A$3:$A$69,'Portfolio 1'!$C34,'Scenario 1'!BA$3:BA$69)*(1-'Scenario 1'!BA$1)</f>
        <v>0</v>
      </c>
      <c r="L34" s="46">
        <f>SUMIF('Scenario 1'!$A$3:$A$69,'Portfolio 1'!$C34,'Scenario 1'!AG$3:AG$69)+SUMIF('Scenario 1'!$A$3:$A$69,'Portfolio 1'!$C34,'Scenario 1'!BB$3:BB$69)*(1-'Scenario 1'!BB$1)</f>
        <v>0</v>
      </c>
      <c r="M34" s="46">
        <f>SUMIF('Scenario 1'!$A$3:$A$69,'Portfolio 1'!$C34,'Scenario 1'!AH$3:AH$69)+SUMIF('Scenario 1'!$A$3:$A$69,'Portfolio 1'!$C34,'Scenario 1'!BC$3:BC$69)*(1-'Scenario 1'!BC$1)</f>
        <v>0</v>
      </c>
      <c r="N34" s="46">
        <f>SUMIF('Scenario 1'!$A$3:$A$69,'Portfolio 1'!$C34,'Scenario 1'!AI$3:AI$69)+SUMIF('Scenario 1'!$A$3:$A$69,'Portfolio 1'!$C34,'Scenario 1'!BD$3:BD$69)*(1-'Scenario 1'!BD$1)</f>
        <v>0</v>
      </c>
      <c r="O34" s="46">
        <f>SUMIF('Scenario 1'!$A$3:$A$69,'Portfolio 1'!$C34,'Scenario 1'!AJ$3:AJ$69)+SUMIF('Scenario 1'!$A$3:$A$69,'Portfolio 1'!$C34,'Scenario 1'!BE$3:BE$69)*(1-'Scenario 1'!BE$1)</f>
        <v>0</v>
      </c>
      <c r="P34" s="46">
        <f>SUMIF('Scenario 1'!$A$3:$A$69,'Portfolio 1'!$C34,'Scenario 1'!AK$3:AK$69)+SUMIF('Scenario 1'!$A$3:$A$69,'Portfolio 1'!$C34,'Scenario 1'!BF$3:BF$69)*(1-'Scenario 1'!BF$1)</f>
        <v>0</v>
      </c>
      <c r="Q34" s="46">
        <f>SUMIF('Scenario 1'!$A$3:$A$69,'Portfolio 1'!$C34,'Scenario 1'!AL$3:AL$69)+SUMIF('Scenario 1'!$A$3:$A$69,'Portfolio 1'!$C34,'Scenario 1'!BG$3:BG$69)*(1-'Scenario 1'!BG$1)</f>
        <v>0</v>
      </c>
      <c r="R34" s="46">
        <f>SUMIF('Scenario 1'!$A$3:$A$69,'Portfolio 1'!$C34,'Scenario 1'!AM$3:AM$69)+SUMIF('Scenario 1'!$A$3:$A$69,'Portfolio 1'!$C34,'Scenario 1'!BH$3:BH$69)*(1-'Scenario 1'!BH$1)</f>
        <v>0</v>
      </c>
      <c r="S34" s="46">
        <f>SUMIF('Scenario 1'!$A$3:$A$69,'Portfolio 1'!$C34,'Scenario 1'!AN$3:AN$69)+SUMIF('Scenario 1'!$A$3:$A$69,'Portfolio 1'!$C34,'Scenario 1'!BI$3:BI$69)*(1-'Scenario 1'!BI$1)</f>
        <v>0</v>
      </c>
      <c r="T34" s="46">
        <f>SUMIF('Scenario 1'!$A$3:$A$69,'Portfolio 1'!$C34,'Scenario 1'!AO$3:AO$69)+SUMIF('Scenario 1'!$A$3:$A$69,'Portfolio 1'!$C34,'Scenario 1'!BJ$3:BJ$69)*(1-'Scenario 1'!BJ$1)</f>
        <v>0</v>
      </c>
      <c r="U34" s="46">
        <f>SUMIF('Scenario 1'!$A$3:$A$69,'Portfolio 1'!$C34,'Scenario 1'!AP$3:AP$69)+SUMIF('Scenario 1'!$A$3:$A$69,'Portfolio 1'!$C34,'Scenario 1'!BK$3:BK$69)*(1-'Scenario 1'!BK$1)</f>
        <v>0</v>
      </c>
      <c r="V34" s="46">
        <f>SUMIF('Scenario 1'!$A$3:$A$69,'Portfolio 1'!$C34,'Scenario 1'!AQ$3:AQ$69)+SUMIF('Scenario 1'!$A$3:$A$69,'Portfolio 1'!$C34,'Scenario 1'!BL$3:BL$69)*(1-'Scenario 1'!BL$1)</f>
        <v>0</v>
      </c>
      <c r="W34" s="46">
        <f>SUMIF('Scenario 1'!$A$3:$A$69,'Portfolio 1'!$C34,'Scenario 1'!AR$3:AR$69)+SUMIF('Scenario 1'!$A$3:$A$69,'Portfolio 1'!$C34,'Scenario 1'!BM$3:BM$69)*(1-'Scenario 1'!BM$1)</f>
        <v>0</v>
      </c>
      <c r="X34" s="47">
        <f t="shared" si="2"/>
        <v>0</v>
      </c>
    </row>
    <row r="35" spans="3:24" x14ac:dyDescent="0.2">
      <c r="C35" s="7" t="s">
        <v>53</v>
      </c>
      <c r="D35" s="45">
        <f>SUMIF('Scenario 1'!$A$3:$A$69,'Portfolio 1'!$C35,'Scenario 1'!Y$3:Y$69)+SUMIF('Scenario 1'!$A$3:$A$69,'Portfolio 1'!$C35,'Scenario 1'!AT$3:AT$69)*(1-'Scenario 1'!AT$1)</f>
        <v>0</v>
      </c>
      <c r="E35" s="46">
        <f>SUMIF('Scenario 1'!$A$3:$A$69,'Portfolio 1'!$C35,'Scenario 1'!Z$3:Z$69)+SUMIF('Scenario 1'!$A$3:$A$69,'Portfolio 1'!$C35,'Scenario 1'!AU$3:AU$69)*(1-'Scenario 1'!AU$1)</f>
        <v>0</v>
      </c>
      <c r="F35" s="46">
        <f>SUMIF('Scenario 1'!$A$3:$A$69,'Portfolio 1'!$C35,'Scenario 1'!AA$3:AA$69)+SUMIF('Scenario 1'!$A$3:$A$69,'Portfolio 1'!$C35,'Scenario 1'!AV$3:AV$69)*(1-'Scenario 1'!AV$1)</f>
        <v>0</v>
      </c>
      <c r="G35" s="46">
        <f>SUMIF('Scenario 1'!$A$3:$A$69,'Portfolio 1'!$C35,'Scenario 1'!AB$3:AB$69)+SUMIF('Scenario 1'!$A$3:$A$69,'Portfolio 1'!$C35,'Scenario 1'!AW$3:AW$69)*(1-'Scenario 1'!AW$1)</f>
        <v>0</v>
      </c>
      <c r="H35" s="46">
        <f>SUMIF('Scenario 1'!$A$3:$A$69,'Portfolio 1'!$C35,'Scenario 1'!AC$3:AC$69)+SUMIF('Scenario 1'!$A$3:$A$69,'Portfolio 1'!$C35,'Scenario 1'!AX$3:AX$69)*(1-'Scenario 1'!AX$1)</f>
        <v>0</v>
      </c>
      <c r="I35" s="46">
        <f>SUMIF('Scenario 1'!$A$3:$A$69,'Portfolio 1'!$C35,'Scenario 1'!AD$3:AD$69)+SUMIF('Scenario 1'!$A$3:$A$69,'Portfolio 1'!$C35,'Scenario 1'!AY$3:AY$69)*(1-'Scenario 1'!AY$1)</f>
        <v>0</v>
      </c>
      <c r="J35" s="46">
        <f>SUMIF('Scenario 1'!$A$3:$A$69,'Portfolio 1'!$C35,'Scenario 1'!AE$3:AE$69)+SUMIF('Scenario 1'!$A$3:$A$69,'Portfolio 1'!$C35,'Scenario 1'!AZ$3:AZ$69)*(1-'Scenario 1'!AZ$1)</f>
        <v>0</v>
      </c>
      <c r="K35" s="46">
        <f>SUMIF('Scenario 1'!$A$3:$A$69,'Portfolio 1'!$C35,'Scenario 1'!AF$3:AF$69)+SUMIF('Scenario 1'!$A$3:$A$69,'Portfolio 1'!$C35,'Scenario 1'!BA$3:BA$69)*(1-'Scenario 1'!BA$1)</f>
        <v>0</v>
      </c>
      <c r="L35" s="46">
        <f>SUMIF('Scenario 1'!$A$3:$A$69,'Portfolio 1'!$C35,'Scenario 1'!AG$3:AG$69)+SUMIF('Scenario 1'!$A$3:$A$69,'Portfolio 1'!$C35,'Scenario 1'!BB$3:BB$69)*(1-'Scenario 1'!BB$1)</f>
        <v>0</v>
      </c>
      <c r="M35" s="46">
        <f>SUMIF('Scenario 1'!$A$3:$A$69,'Portfolio 1'!$C35,'Scenario 1'!AH$3:AH$69)+SUMIF('Scenario 1'!$A$3:$A$69,'Portfolio 1'!$C35,'Scenario 1'!BC$3:BC$69)*(1-'Scenario 1'!BC$1)</f>
        <v>0</v>
      </c>
      <c r="N35" s="46">
        <f>SUMIF('Scenario 1'!$A$3:$A$69,'Portfolio 1'!$C35,'Scenario 1'!AI$3:AI$69)+SUMIF('Scenario 1'!$A$3:$A$69,'Portfolio 1'!$C35,'Scenario 1'!BD$3:BD$69)*(1-'Scenario 1'!BD$1)</f>
        <v>0</v>
      </c>
      <c r="O35" s="46">
        <f>SUMIF('Scenario 1'!$A$3:$A$69,'Portfolio 1'!$C35,'Scenario 1'!AJ$3:AJ$69)+SUMIF('Scenario 1'!$A$3:$A$69,'Portfolio 1'!$C35,'Scenario 1'!BE$3:BE$69)*(1-'Scenario 1'!BE$1)</f>
        <v>0</v>
      </c>
      <c r="P35" s="46">
        <f>SUMIF('Scenario 1'!$A$3:$A$69,'Portfolio 1'!$C35,'Scenario 1'!AK$3:AK$69)+SUMIF('Scenario 1'!$A$3:$A$69,'Portfolio 1'!$C35,'Scenario 1'!BF$3:BF$69)*(1-'Scenario 1'!BF$1)</f>
        <v>0</v>
      </c>
      <c r="Q35" s="46">
        <f>SUMIF('Scenario 1'!$A$3:$A$69,'Portfolio 1'!$C35,'Scenario 1'!AL$3:AL$69)+SUMIF('Scenario 1'!$A$3:$A$69,'Portfolio 1'!$C35,'Scenario 1'!BG$3:BG$69)*(1-'Scenario 1'!BG$1)</f>
        <v>0</v>
      </c>
      <c r="R35" s="46">
        <f>SUMIF('Scenario 1'!$A$3:$A$69,'Portfolio 1'!$C35,'Scenario 1'!AM$3:AM$69)+SUMIF('Scenario 1'!$A$3:$A$69,'Portfolio 1'!$C35,'Scenario 1'!BH$3:BH$69)*(1-'Scenario 1'!BH$1)</f>
        <v>0</v>
      </c>
      <c r="S35" s="46">
        <f>SUMIF('Scenario 1'!$A$3:$A$69,'Portfolio 1'!$C35,'Scenario 1'!AN$3:AN$69)+SUMIF('Scenario 1'!$A$3:$A$69,'Portfolio 1'!$C35,'Scenario 1'!BI$3:BI$69)*(1-'Scenario 1'!BI$1)</f>
        <v>0</v>
      </c>
      <c r="T35" s="46">
        <f>SUMIF('Scenario 1'!$A$3:$A$69,'Portfolio 1'!$C35,'Scenario 1'!AO$3:AO$69)+SUMIF('Scenario 1'!$A$3:$A$69,'Portfolio 1'!$C35,'Scenario 1'!BJ$3:BJ$69)*(1-'Scenario 1'!BJ$1)</f>
        <v>0</v>
      </c>
      <c r="U35" s="46">
        <f>SUMIF('Scenario 1'!$A$3:$A$69,'Portfolio 1'!$C35,'Scenario 1'!AP$3:AP$69)+SUMIF('Scenario 1'!$A$3:$A$69,'Portfolio 1'!$C35,'Scenario 1'!BK$3:BK$69)*(1-'Scenario 1'!BK$1)</f>
        <v>0</v>
      </c>
      <c r="V35" s="46">
        <f>SUMIF('Scenario 1'!$A$3:$A$69,'Portfolio 1'!$C35,'Scenario 1'!AQ$3:AQ$69)+SUMIF('Scenario 1'!$A$3:$A$69,'Portfolio 1'!$C35,'Scenario 1'!BL$3:BL$69)*(1-'Scenario 1'!BL$1)</f>
        <v>0</v>
      </c>
      <c r="W35" s="46">
        <f>SUMIF('Scenario 1'!$A$3:$A$69,'Portfolio 1'!$C35,'Scenario 1'!AR$3:AR$69)+SUMIF('Scenario 1'!$A$3:$A$69,'Portfolio 1'!$C35,'Scenario 1'!BM$3:BM$69)*(1-'Scenario 1'!BM$1)</f>
        <v>0</v>
      </c>
      <c r="X35" s="47">
        <f t="shared" si="2"/>
        <v>0</v>
      </c>
    </row>
    <row r="36" spans="3:24" x14ac:dyDescent="0.2">
      <c r="C36" s="7" t="s">
        <v>138</v>
      </c>
      <c r="D36" s="45">
        <f>SUMIF('Scenario 1'!$A$3:$A$69,'Portfolio 1'!$C36,'Scenario 1'!Y$3:Y$69)+SUMIF('Scenario 1'!$A$3:$A$69,'Portfolio 1'!$C36,'Scenario 1'!AT$3:AT$69)*(1-'Scenario 1'!AT$1)</f>
        <v>0</v>
      </c>
      <c r="E36" s="46">
        <f>SUMIF('Scenario 1'!$A$3:$A$69,'Portfolio 1'!$C36,'Scenario 1'!Z$3:Z$69)+SUMIF('Scenario 1'!$A$3:$A$69,'Portfolio 1'!$C36,'Scenario 1'!AU$3:AU$69)*(1-'Scenario 1'!AU$1)</f>
        <v>0</v>
      </c>
      <c r="F36" s="46">
        <f>SUMIF('Scenario 1'!$A$3:$A$69,'Portfolio 1'!$C36,'Scenario 1'!AA$3:AA$69)+SUMIF('Scenario 1'!$A$3:$A$69,'Portfolio 1'!$C36,'Scenario 1'!AV$3:AV$69)*(1-'Scenario 1'!AV$1)</f>
        <v>0</v>
      </c>
      <c r="G36" s="46">
        <f>SUMIF('Scenario 1'!$A$3:$A$69,'Portfolio 1'!$C36,'Scenario 1'!AB$3:AB$69)+SUMIF('Scenario 1'!$A$3:$A$69,'Portfolio 1'!$C36,'Scenario 1'!AW$3:AW$69)*(1-'Scenario 1'!AW$1)</f>
        <v>0</v>
      </c>
      <c r="H36" s="46">
        <f>SUMIF('Scenario 1'!$A$3:$A$69,'Portfolio 1'!$C36,'Scenario 1'!AC$3:AC$69)+SUMIF('Scenario 1'!$A$3:$A$69,'Portfolio 1'!$C36,'Scenario 1'!AX$3:AX$69)*(1-'Scenario 1'!AX$1)</f>
        <v>0</v>
      </c>
      <c r="I36" s="46">
        <f>SUMIF('Scenario 1'!$A$3:$A$69,'Portfolio 1'!$C36,'Scenario 1'!AD$3:AD$69)+SUMIF('Scenario 1'!$A$3:$A$69,'Portfolio 1'!$C36,'Scenario 1'!AY$3:AY$69)*(1-'Scenario 1'!AY$1)</f>
        <v>0</v>
      </c>
      <c r="J36" s="46">
        <f>SUMIF('Scenario 1'!$A$3:$A$69,'Portfolio 1'!$C36,'Scenario 1'!AE$3:AE$69)+SUMIF('Scenario 1'!$A$3:$A$69,'Portfolio 1'!$C36,'Scenario 1'!AZ$3:AZ$69)*(1-'Scenario 1'!AZ$1)</f>
        <v>0</v>
      </c>
      <c r="K36" s="46">
        <f>SUMIF('Scenario 1'!$A$3:$A$69,'Portfolio 1'!$C36,'Scenario 1'!AF$3:AF$69)+SUMIF('Scenario 1'!$A$3:$A$69,'Portfolio 1'!$C36,'Scenario 1'!BA$3:BA$69)*(1-'Scenario 1'!BA$1)</f>
        <v>0</v>
      </c>
      <c r="L36" s="46">
        <f>SUMIF('Scenario 1'!$A$3:$A$69,'Portfolio 1'!$C36,'Scenario 1'!AG$3:AG$69)+SUMIF('Scenario 1'!$A$3:$A$69,'Portfolio 1'!$C36,'Scenario 1'!BB$3:BB$69)*(1-'Scenario 1'!BB$1)</f>
        <v>0</v>
      </c>
      <c r="M36" s="46">
        <f>SUMIF('Scenario 1'!$A$3:$A$69,'Portfolio 1'!$C36,'Scenario 1'!AH$3:AH$69)+SUMIF('Scenario 1'!$A$3:$A$69,'Portfolio 1'!$C36,'Scenario 1'!BC$3:BC$69)*(1-'Scenario 1'!BC$1)</f>
        <v>0</v>
      </c>
      <c r="N36" s="46">
        <f>SUMIF('Scenario 1'!$A$3:$A$69,'Portfolio 1'!$C36,'Scenario 1'!AI$3:AI$69)+SUMIF('Scenario 1'!$A$3:$A$69,'Portfolio 1'!$C36,'Scenario 1'!BD$3:BD$69)*(1-'Scenario 1'!BD$1)</f>
        <v>0</v>
      </c>
      <c r="O36" s="46">
        <f>SUMIF('Scenario 1'!$A$3:$A$69,'Portfolio 1'!$C36,'Scenario 1'!AJ$3:AJ$69)+SUMIF('Scenario 1'!$A$3:$A$69,'Portfolio 1'!$C36,'Scenario 1'!BE$3:BE$69)*(1-'Scenario 1'!BE$1)</f>
        <v>0</v>
      </c>
      <c r="P36" s="46">
        <f>SUMIF('Scenario 1'!$A$3:$A$69,'Portfolio 1'!$C36,'Scenario 1'!AK$3:AK$69)+SUMIF('Scenario 1'!$A$3:$A$69,'Portfolio 1'!$C36,'Scenario 1'!BF$3:BF$69)*(1-'Scenario 1'!BF$1)</f>
        <v>0</v>
      </c>
      <c r="Q36" s="46">
        <f>SUMIF('Scenario 1'!$A$3:$A$69,'Portfolio 1'!$C36,'Scenario 1'!AL$3:AL$69)+SUMIF('Scenario 1'!$A$3:$A$69,'Portfolio 1'!$C36,'Scenario 1'!BG$3:BG$69)*(1-'Scenario 1'!BG$1)</f>
        <v>0</v>
      </c>
      <c r="R36" s="46">
        <f>SUMIF('Scenario 1'!$A$3:$A$69,'Portfolio 1'!$C36,'Scenario 1'!AM$3:AM$69)+SUMIF('Scenario 1'!$A$3:$A$69,'Portfolio 1'!$C36,'Scenario 1'!BH$3:BH$69)*(1-'Scenario 1'!BH$1)</f>
        <v>0</v>
      </c>
      <c r="S36" s="46">
        <f>SUMIF('Scenario 1'!$A$3:$A$69,'Portfolio 1'!$C36,'Scenario 1'!AN$3:AN$69)+SUMIF('Scenario 1'!$A$3:$A$69,'Portfolio 1'!$C36,'Scenario 1'!BI$3:BI$69)*(1-'Scenario 1'!BI$1)</f>
        <v>0</v>
      </c>
      <c r="T36" s="46">
        <f>SUMIF('Scenario 1'!$A$3:$A$69,'Portfolio 1'!$C36,'Scenario 1'!AO$3:AO$69)+SUMIF('Scenario 1'!$A$3:$A$69,'Portfolio 1'!$C36,'Scenario 1'!BJ$3:BJ$69)*(1-'Scenario 1'!BJ$1)</f>
        <v>0</v>
      </c>
      <c r="U36" s="46">
        <f>SUMIF('Scenario 1'!$A$3:$A$69,'Portfolio 1'!$C36,'Scenario 1'!AP$3:AP$69)+SUMIF('Scenario 1'!$A$3:$A$69,'Portfolio 1'!$C36,'Scenario 1'!BK$3:BK$69)*(1-'Scenario 1'!BK$1)</f>
        <v>0</v>
      </c>
      <c r="V36" s="46">
        <f>SUMIF('Scenario 1'!$A$3:$A$69,'Portfolio 1'!$C36,'Scenario 1'!AQ$3:AQ$69)+SUMIF('Scenario 1'!$A$3:$A$69,'Portfolio 1'!$C36,'Scenario 1'!BL$3:BL$69)*(1-'Scenario 1'!BL$1)</f>
        <v>0</v>
      </c>
      <c r="W36" s="46">
        <f>SUMIF('Scenario 1'!$A$3:$A$69,'Portfolio 1'!$C36,'Scenario 1'!AR$3:AR$69)+SUMIF('Scenario 1'!$A$3:$A$69,'Portfolio 1'!$C36,'Scenario 1'!BM$3:BM$69)*(1-'Scenario 1'!BM$1)</f>
        <v>0</v>
      </c>
      <c r="X36" s="47">
        <f t="shared" si="2"/>
        <v>0</v>
      </c>
    </row>
    <row r="37" spans="3:24" x14ac:dyDescent="0.2">
      <c r="C37" s="7" t="s">
        <v>139</v>
      </c>
      <c r="D37" s="45">
        <f>SUMIF('Scenario 1'!$A$3:$A$69,'Portfolio 1'!$C37,'Scenario 1'!Y$3:Y$69)+SUMIF('Scenario 1'!$A$3:$A$69,'Portfolio 1'!$C37,'Scenario 1'!AT$3:AT$69)*(1-'Scenario 1'!AT$1)</f>
        <v>0</v>
      </c>
      <c r="E37" s="46">
        <f>SUMIF('Scenario 1'!$A$3:$A$69,'Portfolio 1'!$C37,'Scenario 1'!Z$3:Z$69)+SUMIF('Scenario 1'!$A$3:$A$69,'Portfolio 1'!$C37,'Scenario 1'!AU$3:AU$69)*(1-'Scenario 1'!AU$1)</f>
        <v>0</v>
      </c>
      <c r="F37" s="46">
        <f>SUMIF('Scenario 1'!$A$3:$A$69,'Portfolio 1'!$C37,'Scenario 1'!AA$3:AA$69)+SUMIF('Scenario 1'!$A$3:$A$69,'Portfolio 1'!$C37,'Scenario 1'!AV$3:AV$69)*(1-'Scenario 1'!AV$1)</f>
        <v>0</v>
      </c>
      <c r="G37" s="46">
        <f>SUMIF('Scenario 1'!$A$3:$A$69,'Portfolio 1'!$C37,'Scenario 1'!AB$3:AB$69)+SUMIF('Scenario 1'!$A$3:$A$69,'Portfolio 1'!$C37,'Scenario 1'!AW$3:AW$69)*(1-'Scenario 1'!AW$1)</f>
        <v>0</v>
      </c>
      <c r="H37" s="46">
        <f>SUMIF('Scenario 1'!$A$3:$A$69,'Portfolio 1'!$C37,'Scenario 1'!AC$3:AC$69)+SUMIF('Scenario 1'!$A$3:$A$69,'Portfolio 1'!$C37,'Scenario 1'!AX$3:AX$69)*(1-'Scenario 1'!AX$1)</f>
        <v>0</v>
      </c>
      <c r="I37" s="46">
        <f>SUMIF('Scenario 1'!$A$3:$A$69,'Portfolio 1'!$C37,'Scenario 1'!AD$3:AD$69)+SUMIF('Scenario 1'!$A$3:$A$69,'Portfolio 1'!$C37,'Scenario 1'!AY$3:AY$69)*(1-'Scenario 1'!AY$1)</f>
        <v>0</v>
      </c>
      <c r="J37" s="46">
        <f>SUMIF('Scenario 1'!$A$3:$A$69,'Portfolio 1'!$C37,'Scenario 1'!AE$3:AE$69)+SUMIF('Scenario 1'!$A$3:$A$69,'Portfolio 1'!$C37,'Scenario 1'!AZ$3:AZ$69)*(1-'Scenario 1'!AZ$1)</f>
        <v>0</v>
      </c>
      <c r="K37" s="46">
        <f>SUMIF('Scenario 1'!$A$3:$A$69,'Portfolio 1'!$C37,'Scenario 1'!AF$3:AF$69)+SUMIF('Scenario 1'!$A$3:$A$69,'Portfolio 1'!$C37,'Scenario 1'!BA$3:BA$69)*(1-'Scenario 1'!BA$1)</f>
        <v>0</v>
      </c>
      <c r="L37" s="46">
        <f>SUMIF('Scenario 1'!$A$3:$A$69,'Portfolio 1'!$C37,'Scenario 1'!AG$3:AG$69)+SUMIF('Scenario 1'!$A$3:$A$69,'Portfolio 1'!$C37,'Scenario 1'!BB$3:BB$69)*(1-'Scenario 1'!BB$1)</f>
        <v>0</v>
      </c>
      <c r="M37" s="46">
        <f>SUMIF('Scenario 1'!$A$3:$A$69,'Portfolio 1'!$C37,'Scenario 1'!AH$3:AH$69)+SUMIF('Scenario 1'!$A$3:$A$69,'Portfolio 1'!$C37,'Scenario 1'!BC$3:BC$69)*(1-'Scenario 1'!BC$1)</f>
        <v>0</v>
      </c>
      <c r="N37" s="46">
        <f>SUMIF('Scenario 1'!$A$3:$A$69,'Portfolio 1'!$C37,'Scenario 1'!AI$3:AI$69)+SUMIF('Scenario 1'!$A$3:$A$69,'Portfolio 1'!$C37,'Scenario 1'!BD$3:BD$69)*(1-'Scenario 1'!BD$1)</f>
        <v>0</v>
      </c>
      <c r="O37" s="46">
        <f>SUMIF('Scenario 1'!$A$3:$A$69,'Portfolio 1'!$C37,'Scenario 1'!AJ$3:AJ$69)+SUMIF('Scenario 1'!$A$3:$A$69,'Portfolio 1'!$C37,'Scenario 1'!BE$3:BE$69)*(1-'Scenario 1'!BE$1)</f>
        <v>0</v>
      </c>
      <c r="P37" s="46">
        <f>SUMIF('Scenario 1'!$A$3:$A$69,'Portfolio 1'!$C37,'Scenario 1'!AK$3:AK$69)+SUMIF('Scenario 1'!$A$3:$A$69,'Portfolio 1'!$C37,'Scenario 1'!BF$3:BF$69)*(1-'Scenario 1'!BF$1)</f>
        <v>0</v>
      </c>
      <c r="Q37" s="46">
        <f>SUMIF('Scenario 1'!$A$3:$A$69,'Portfolio 1'!$C37,'Scenario 1'!AL$3:AL$69)+SUMIF('Scenario 1'!$A$3:$A$69,'Portfolio 1'!$C37,'Scenario 1'!BG$3:BG$69)*(1-'Scenario 1'!BG$1)</f>
        <v>0</v>
      </c>
      <c r="R37" s="46">
        <f>SUMIF('Scenario 1'!$A$3:$A$69,'Portfolio 1'!$C37,'Scenario 1'!AM$3:AM$69)+SUMIF('Scenario 1'!$A$3:$A$69,'Portfolio 1'!$C37,'Scenario 1'!BH$3:BH$69)*(1-'Scenario 1'!BH$1)</f>
        <v>0</v>
      </c>
      <c r="S37" s="46">
        <f>SUMIF('Scenario 1'!$A$3:$A$69,'Portfolio 1'!$C37,'Scenario 1'!AN$3:AN$69)+SUMIF('Scenario 1'!$A$3:$A$69,'Portfolio 1'!$C37,'Scenario 1'!BI$3:BI$69)*(1-'Scenario 1'!BI$1)</f>
        <v>0</v>
      </c>
      <c r="T37" s="46">
        <f>SUMIF('Scenario 1'!$A$3:$A$69,'Portfolio 1'!$C37,'Scenario 1'!AO$3:AO$69)+SUMIF('Scenario 1'!$A$3:$A$69,'Portfolio 1'!$C37,'Scenario 1'!BJ$3:BJ$69)*(1-'Scenario 1'!BJ$1)</f>
        <v>0</v>
      </c>
      <c r="U37" s="46">
        <f>SUMIF('Scenario 1'!$A$3:$A$69,'Portfolio 1'!$C37,'Scenario 1'!AP$3:AP$69)+SUMIF('Scenario 1'!$A$3:$A$69,'Portfolio 1'!$C37,'Scenario 1'!BK$3:BK$69)*(1-'Scenario 1'!BK$1)</f>
        <v>0</v>
      </c>
      <c r="V37" s="46">
        <f>SUMIF('Scenario 1'!$A$3:$A$69,'Portfolio 1'!$C37,'Scenario 1'!AQ$3:AQ$69)+SUMIF('Scenario 1'!$A$3:$A$69,'Portfolio 1'!$C37,'Scenario 1'!BL$3:BL$69)*(1-'Scenario 1'!BL$1)</f>
        <v>0</v>
      </c>
      <c r="W37" s="46">
        <f>SUMIF('Scenario 1'!$A$3:$A$69,'Portfolio 1'!$C37,'Scenario 1'!AR$3:AR$69)+SUMIF('Scenario 1'!$A$3:$A$69,'Portfolio 1'!$C37,'Scenario 1'!BM$3:BM$69)*(1-'Scenario 1'!BM$1)</f>
        <v>0</v>
      </c>
      <c r="X37" s="47">
        <f t="shared" si="2"/>
        <v>0</v>
      </c>
    </row>
    <row r="38" spans="3:24" x14ac:dyDescent="0.2">
      <c r="C38" s="7" t="s">
        <v>123</v>
      </c>
      <c r="D38" s="45">
        <f>SUMIF('Scenario 1'!$A$3:$A$69,'Portfolio 1'!$C38,'Scenario 1'!Y$3:Y$69)+SUMIF('Scenario 1'!$A$3:$A$69,'Portfolio 1'!$C38,'Scenario 1'!AT$3:AT$69)*(1-'Scenario 1'!AT$1)</f>
        <v>0</v>
      </c>
      <c r="E38" s="46">
        <f>SUMIF('Scenario 1'!$A$3:$A$69,'Portfolio 1'!$C38,'Scenario 1'!Z$3:Z$69)+SUMIF('Scenario 1'!$A$3:$A$69,'Portfolio 1'!$C38,'Scenario 1'!AU$3:AU$69)*(1-'Scenario 1'!AU$1)</f>
        <v>0</v>
      </c>
      <c r="F38" s="46">
        <f>SUMIF('Scenario 1'!$A$3:$A$69,'Portfolio 1'!$C38,'Scenario 1'!AA$3:AA$69)+SUMIF('Scenario 1'!$A$3:$A$69,'Portfolio 1'!$C38,'Scenario 1'!AV$3:AV$69)*(1-'Scenario 1'!AV$1)</f>
        <v>0</v>
      </c>
      <c r="G38" s="46">
        <f>SUMIF('Scenario 1'!$A$3:$A$69,'Portfolio 1'!$C38,'Scenario 1'!AB$3:AB$69)+SUMIF('Scenario 1'!$A$3:$A$69,'Portfolio 1'!$C38,'Scenario 1'!AW$3:AW$69)*(1-'Scenario 1'!AW$1)</f>
        <v>0</v>
      </c>
      <c r="H38" s="46">
        <f>SUMIF('Scenario 1'!$A$3:$A$69,'Portfolio 1'!$C38,'Scenario 1'!AC$3:AC$69)+SUMIF('Scenario 1'!$A$3:$A$69,'Portfolio 1'!$C38,'Scenario 1'!AX$3:AX$69)*(1-'Scenario 1'!AX$1)</f>
        <v>0</v>
      </c>
      <c r="I38" s="46">
        <f>SUMIF('Scenario 1'!$A$3:$A$69,'Portfolio 1'!$C38,'Scenario 1'!AD$3:AD$69)+SUMIF('Scenario 1'!$A$3:$A$69,'Portfolio 1'!$C38,'Scenario 1'!AY$3:AY$69)*(1-'Scenario 1'!AY$1)</f>
        <v>0</v>
      </c>
      <c r="J38" s="46">
        <f>SUMIF('Scenario 1'!$A$3:$A$69,'Portfolio 1'!$C38,'Scenario 1'!AE$3:AE$69)+SUMIF('Scenario 1'!$A$3:$A$69,'Portfolio 1'!$C38,'Scenario 1'!AZ$3:AZ$69)*(1-'Scenario 1'!AZ$1)</f>
        <v>0</v>
      </c>
      <c r="K38" s="46">
        <f>SUMIF('Scenario 1'!$A$3:$A$69,'Portfolio 1'!$C38,'Scenario 1'!AF$3:AF$69)+SUMIF('Scenario 1'!$A$3:$A$69,'Portfolio 1'!$C38,'Scenario 1'!BA$3:BA$69)*(1-'Scenario 1'!BA$1)</f>
        <v>0</v>
      </c>
      <c r="L38" s="46">
        <f>SUMIF('Scenario 1'!$A$3:$A$69,'Portfolio 1'!$C38,'Scenario 1'!AG$3:AG$69)+SUMIF('Scenario 1'!$A$3:$A$69,'Portfolio 1'!$C38,'Scenario 1'!BB$3:BB$69)*(1-'Scenario 1'!BB$1)</f>
        <v>0</v>
      </c>
      <c r="M38" s="46">
        <f>SUMIF('Scenario 1'!$A$3:$A$69,'Portfolio 1'!$C38,'Scenario 1'!AH$3:AH$69)+SUMIF('Scenario 1'!$A$3:$A$69,'Portfolio 1'!$C38,'Scenario 1'!BC$3:BC$69)*(1-'Scenario 1'!BC$1)</f>
        <v>0</v>
      </c>
      <c r="N38" s="46">
        <f>SUMIF('Scenario 1'!$A$3:$A$69,'Portfolio 1'!$C38,'Scenario 1'!AI$3:AI$69)+SUMIF('Scenario 1'!$A$3:$A$69,'Portfolio 1'!$C38,'Scenario 1'!BD$3:BD$69)*(1-'Scenario 1'!BD$1)</f>
        <v>0</v>
      </c>
      <c r="O38" s="46">
        <f>SUMIF('Scenario 1'!$A$3:$A$69,'Portfolio 1'!$C38,'Scenario 1'!AJ$3:AJ$69)+SUMIF('Scenario 1'!$A$3:$A$69,'Portfolio 1'!$C38,'Scenario 1'!BE$3:BE$69)*(1-'Scenario 1'!BE$1)</f>
        <v>0</v>
      </c>
      <c r="P38" s="46">
        <f>SUMIF('Scenario 1'!$A$3:$A$69,'Portfolio 1'!$C38,'Scenario 1'!AK$3:AK$69)+SUMIF('Scenario 1'!$A$3:$A$69,'Portfolio 1'!$C38,'Scenario 1'!BF$3:BF$69)*(1-'Scenario 1'!BF$1)</f>
        <v>0</v>
      </c>
      <c r="Q38" s="46">
        <f>SUMIF('Scenario 1'!$A$3:$A$69,'Portfolio 1'!$C38,'Scenario 1'!AL$3:AL$69)+SUMIF('Scenario 1'!$A$3:$A$69,'Portfolio 1'!$C38,'Scenario 1'!BG$3:BG$69)*(1-'Scenario 1'!BG$1)</f>
        <v>0</v>
      </c>
      <c r="R38" s="46">
        <f>SUMIF('Scenario 1'!$A$3:$A$69,'Portfolio 1'!$C38,'Scenario 1'!AM$3:AM$69)+SUMIF('Scenario 1'!$A$3:$A$69,'Portfolio 1'!$C38,'Scenario 1'!BH$3:BH$69)*(1-'Scenario 1'!BH$1)</f>
        <v>0</v>
      </c>
      <c r="S38" s="46">
        <f>SUMIF('Scenario 1'!$A$3:$A$69,'Portfolio 1'!$C38,'Scenario 1'!AN$3:AN$69)+SUMIF('Scenario 1'!$A$3:$A$69,'Portfolio 1'!$C38,'Scenario 1'!BI$3:BI$69)*(1-'Scenario 1'!BI$1)</f>
        <v>0</v>
      </c>
      <c r="T38" s="46">
        <f>SUMIF('Scenario 1'!$A$3:$A$69,'Portfolio 1'!$C38,'Scenario 1'!AO$3:AO$69)+SUMIF('Scenario 1'!$A$3:$A$69,'Portfolio 1'!$C38,'Scenario 1'!BJ$3:BJ$69)*(1-'Scenario 1'!BJ$1)</f>
        <v>0</v>
      </c>
      <c r="U38" s="46">
        <f>SUMIF('Scenario 1'!$A$3:$A$69,'Portfolio 1'!$C38,'Scenario 1'!AP$3:AP$69)+SUMIF('Scenario 1'!$A$3:$A$69,'Portfolio 1'!$C38,'Scenario 1'!BK$3:BK$69)*(1-'Scenario 1'!BK$1)</f>
        <v>0</v>
      </c>
      <c r="V38" s="46">
        <f>SUMIF('Scenario 1'!$A$3:$A$69,'Portfolio 1'!$C38,'Scenario 1'!AQ$3:AQ$69)+SUMIF('Scenario 1'!$A$3:$A$69,'Portfolio 1'!$C38,'Scenario 1'!BL$3:BL$69)*(1-'Scenario 1'!BL$1)</f>
        <v>0</v>
      </c>
      <c r="W38" s="46">
        <f>SUMIF('Scenario 1'!$A$3:$A$69,'Portfolio 1'!$C38,'Scenario 1'!AR$3:AR$69)+SUMIF('Scenario 1'!$A$3:$A$69,'Portfolio 1'!$C38,'Scenario 1'!BM$3:BM$69)*(1-'Scenario 1'!BM$1)</f>
        <v>0</v>
      </c>
      <c r="X38" s="47">
        <f t="shared" si="2"/>
        <v>0</v>
      </c>
    </row>
    <row r="39" spans="3:24" x14ac:dyDescent="0.2">
      <c r="C39" s="7" t="s">
        <v>63</v>
      </c>
      <c r="D39" s="45">
        <f>SUMIF('Scenario 1'!$A$3:$A$69,'Portfolio 1'!$C39,'Scenario 1'!Y$3:Y$69)+SUMIF('Scenario 1'!$A$3:$A$69,'Portfolio 1'!$C39,'Scenario 1'!AT$3:AT$69)*(1-'Scenario 1'!AT$1)</f>
        <v>0</v>
      </c>
      <c r="E39" s="46">
        <f>SUMIF('Scenario 1'!$A$3:$A$69,'Portfolio 1'!$C39,'Scenario 1'!Z$3:Z$69)+SUMIF('Scenario 1'!$A$3:$A$69,'Portfolio 1'!$C39,'Scenario 1'!AU$3:AU$69)*(1-'Scenario 1'!AU$1)</f>
        <v>0</v>
      </c>
      <c r="F39" s="46">
        <f>SUMIF('Scenario 1'!$A$3:$A$69,'Portfolio 1'!$C39,'Scenario 1'!AA$3:AA$69)+SUMIF('Scenario 1'!$A$3:$A$69,'Portfolio 1'!$C39,'Scenario 1'!AV$3:AV$69)*(1-'Scenario 1'!AV$1)</f>
        <v>0</v>
      </c>
      <c r="G39" s="46">
        <f>SUMIF('Scenario 1'!$A$3:$A$69,'Portfolio 1'!$C39,'Scenario 1'!AB$3:AB$69)+SUMIF('Scenario 1'!$A$3:$A$69,'Portfolio 1'!$C39,'Scenario 1'!AW$3:AW$69)*(1-'Scenario 1'!AW$1)</f>
        <v>0</v>
      </c>
      <c r="H39" s="46">
        <f>SUMIF('Scenario 1'!$A$3:$A$69,'Portfolio 1'!$C39,'Scenario 1'!AC$3:AC$69)+SUMIF('Scenario 1'!$A$3:$A$69,'Portfolio 1'!$C39,'Scenario 1'!AX$3:AX$69)*(1-'Scenario 1'!AX$1)</f>
        <v>0</v>
      </c>
      <c r="I39" s="46">
        <f>SUMIF('Scenario 1'!$A$3:$A$69,'Portfolio 1'!$C39,'Scenario 1'!AD$3:AD$69)+SUMIF('Scenario 1'!$A$3:$A$69,'Portfolio 1'!$C39,'Scenario 1'!AY$3:AY$69)*(1-'Scenario 1'!AY$1)</f>
        <v>0</v>
      </c>
      <c r="J39" s="46">
        <f>SUMIF('Scenario 1'!$A$3:$A$69,'Portfolio 1'!$C39,'Scenario 1'!AE$3:AE$69)+SUMIF('Scenario 1'!$A$3:$A$69,'Portfolio 1'!$C39,'Scenario 1'!AZ$3:AZ$69)*(1-'Scenario 1'!AZ$1)</f>
        <v>0</v>
      </c>
      <c r="K39" s="46">
        <f>SUMIF('Scenario 1'!$A$3:$A$69,'Portfolio 1'!$C39,'Scenario 1'!AF$3:AF$69)+SUMIF('Scenario 1'!$A$3:$A$69,'Portfolio 1'!$C39,'Scenario 1'!BA$3:BA$69)*(1-'Scenario 1'!BA$1)</f>
        <v>0</v>
      </c>
      <c r="L39" s="46">
        <f>SUMIF('Scenario 1'!$A$3:$A$69,'Portfolio 1'!$C39,'Scenario 1'!AG$3:AG$69)+SUMIF('Scenario 1'!$A$3:$A$69,'Portfolio 1'!$C39,'Scenario 1'!BB$3:BB$69)*(1-'Scenario 1'!BB$1)</f>
        <v>0</v>
      </c>
      <c r="M39" s="46">
        <f>SUMIF('Scenario 1'!$A$3:$A$69,'Portfolio 1'!$C39,'Scenario 1'!AH$3:AH$69)+SUMIF('Scenario 1'!$A$3:$A$69,'Portfolio 1'!$C39,'Scenario 1'!BC$3:BC$69)*(1-'Scenario 1'!BC$1)</f>
        <v>0</v>
      </c>
      <c r="N39" s="46">
        <f>SUMIF('Scenario 1'!$A$3:$A$69,'Portfolio 1'!$C39,'Scenario 1'!AI$3:AI$69)+SUMIF('Scenario 1'!$A$3:$A$69,'Portfolio 1'!$C39,'Scenario 1'!BD$3:BD$69)*(1-'Scenario 1'!BD$1)</f>
        <v>0</v>
      </c>
      <c r="O39" s="46">
        <f>SUMIF('Scenario 1'!$A$3:$A$69,'Portfolio 1'!$C39,'Scenario 1'!AJ$3:AJ$69)+SUMIF('Scenario 1'!$A$3:$A$69,'Portfolio 1'!$C39,'Scenario 1'!BE$3:BE$69)*(1-'Scenario 1'!BE$1)</f>
        <v>0</v>
      </c>
      <c r="P39" s="46">
        <f>SUMIF('Scenario 1'!$A$3:$A$69,'Portfolio 1'!$C39,'Scenario 1'!AK$3:AK$69)+SUMIF('Scenario 1'!$A$3:$A$69,'Portfolio 1'!$C39,'Scenario 1'!BF$3:BF$69)*(1-'Scenario 1'!BF$1)</f>
        <v>0</v>
      </c>
      <c r="Q39" s="46">
        <f>SUMIF('Scenario 1'!$A$3:$A$69,'Portfolio 1'!$C39,'Scenario 1'!AL$3:AL$69)+SUMIF('Scenario 1'!$A$3:$A$69,'Portfolio 1'!$C39,'Scenario 1'!BG$3:BG$69)*(1-'Scenario 1'!BG$1)</f>
        <v>0</v>
      </c>
      <c r="R39" s="46">
        <f>SUMIF('Scenario 1'!$A$3:$A$69,'Portfolio 1'!$C39,'Scenario 1'!AM$3:AM$69)+SUMIF('Scenario 1'!$A$3:$A$69,'Portfolio 1'!$C39,'Scenario 1'!BH$3:BH$69)*(1-'Scenario 1'!BH$1)</f>
        <v>0</v>
      </c>
      <c r="S39" s="46">
        <f>SUMIF('Scenario 1'!$A$3:$A$69,'Portfolio 1'!$C39,'Scenario 1'!AN$3:AN$69)+SUMIF('Scenario 1'!$A$3:$A$69,'Portfolio 1'!$C39,'Scenario 1'!BI$3:BI$69)*(1-'Scenario 1'!BI$1)</f>
        <v>0</v>
      </c>
      <c r="T39" s="46">
        <f>SUMIF('Scenario 1'!$A$3:$A$69,'Portfolio 1'!$C39,'Scenario 1'!AO$3:AO$69)+SUMIF('Scenario 1'!$A$3:$A$69,'Portfolio 1'!$C39,'Scenario 1'!BJ$3:BJ$69)*(1-'Scenario 1'!BJ$1)</f>
        <v>0</v>
      </c>
      <c r="U39" s="46">
        <f>SUMIF('Scenario 1'!$A$3:$A$69,'Portfolio 1'!$C39,'Scenario 1'!AP$3:AP$69)+SUMIF('Scenario 1'!$A$3:$A$69,'Portfolio 1'!$C39,'Scenario 1'!BK$3:BK$69)*(1-'Scenario 1'!BK$1)</f>
        <v>0</v>
      </c>
      <c r="V39" s="46">
        <f>SUMIF('Scenario 1'!$A$3:$A$69,'Portfolio 1'!$C39,'Scenario 1'!AQ$3:AQ$69)+SUMIF('Scenario 1'!$A$3:$A$69,'Portfolio 1'!$C39,'Scenario 1'!BL$3:BL$69)*(1-'Scenario 1'!BL$1)</f>
        <v>0</v>
      </c>
      <c r="W39" s="46">
        <f>SUMIF('Scenario 1'!$A$3:$A$69,'Portfolio 1'!$C39,'Scenario 1'!AR$3:AR$69)+SUMIF('Scenario 1'!$A$3:$A$69,'Portfolio 1'!$C39,'Scenario 1'!BM$3:BM$69)*(1-'Scenario 1'!BM$1)</f>
        <v>3.1515924699849771</v>
      </c>
      <c r="X39" s="47">
        <f t="shared" si="2"/>
        <v>3.1515924699849771</v>
      </c>
    </row>
    <row r="40" spans="3:24" x14ac:dyDescent="0.2">
      <c r="C40" s="7" t="s">
        <v>99</v>
      </c>
      <c r="D40" s="45">
        <f>SUMIF('Scenario 1'!$A$3:$A$69,'Portfolio 1'!$C40,'Scenario 1'!Y$3:Y$69)+SUMIF('Scenario 1'!$A$3:$A$69,'Portfolio 1'!$C40,'Scenario 1'!AT$3:AT$69)*(1-'Scenario 1'!AT$1)</f>
        <v>0</v>
      </c>
      <c r="E40" s="46">
        <f>SUMIF('Scenario 1'!$A$3:$A$69,'Portfolio 1'!$C40,'Scenario 1'!Z$3:Z$69)+SUMIF('Scenario 1'!$A$3:$A$69,'Portfolio 1'!$C40,'Scenario 1'!AU$3:AU$69)*(1-'Scenario 1'!AU$1)</f>
        <v>0</v>
      </c>
      <c r="F40" s="46">
        <f>SUMIF('Scenario 1'!$A$3:$A$69,'Portfolio 1'!$C40,'Scenario 1'!AA$3:AA$69)+SUMIF('Scenario 1'!$A$3:$A$69,'Portfolio 1'!$C40,'Scenario 1'!AV$3:AV$69)*(1-'Scenario 1'!AV$1)</f>
        <v>0</v>
      </c>
      <c r="G40" s="46">
        <f>SUMIF('Scenario 1'!$A$3:$A$69,'Portfolio 1'!$C40,'Scenario 1'!AB$3:AB$69)+SUMIF('Scenario 1'!$A$3:$A$69,'Portfolio 1'!$C40,'Scenario 1'!AW$3:AW$69)*(1-'Scenario 1'!AW$1)</f>
        <v>0</v>
      </c>
      <c r="H40" s="46">
        <f>SUMIF('Scenario 1'!$A$3:$A$69,'Portfolio 1'!$C40,'Scenario 1'!AC$3:AC$69)+SUMIF('Scenario 1'!$A$3:$A$69,'Portfolio 1'!$C40,'Scenario 1'!AX$3:AX$69)*(1-'Scenario 1'!AX$1)</f>
        <v>0</v>
      </c>
      <c r="I40" s="46">
        <f>SUMIF('Scenario 1'!$A$3:$A$69,'Portfolio 1'!$C40,'Scenario 1'!AD$3:AD$69)+SUMIF('Scenario 1'!$A$3:$A$69,'Portfolio 1'!$C40,'Scenario 1'!AY$3:AY$69)*(1-'Scenario 1'!AY$1)</f>
        <v>0</v>
      </c>
      <c r="J40" s="46">
        <f>SUMIF('Scenario 1'!$A$3:$A$69,'Portfolio 1'!$C40,'Scenario 1'!AE$3:AE$69)+SUMIF('Scenario 1'!$A$3:$A$69,'Portfolio 1'!$C40,'Scenario 1'!AZ$3:AZ$69)*(1-'Scenario 1'!AZ$1)</f>
        <v>0</v>
      </c>
      <c r="K40" s="46">
        <f>SUMIF('Scenario 1'!$A$3:$A$69,'Portfolio 1'!$C40,'Scenario 1'!AF$3:AF$69)+SUMIF('Scenario 1'!$A$3:$A$69,'Portfolio 1'!$C40,'Scenario 1'!BA$3:BA$69)*(1-'Scenario 1'!BA$1)</f>
        <v>0</v>
      </c>
      <c r="L40" s="46">
        <f>SUMIF('Scenario 1'!$A$3:$A$69,'Portfolio 1'!$C40,'Scenario 1'!AG$3:AG$69)+SUMIF('Scenario 1'!$A$3:$A$69,'Portfolio 1'!$C40,'Scenario 1'!BB$3:BB$69)*(1-'Scenario 1'!BB$1)</f>
        <v>0</v>
      </c>
      <c r="M40" s="46">
        <f>SUMIF('Scenario 1'!$A$3:$A$69,'Portfolio 1'!$C40,'Scenario 1'!AH$3:AH$69)+SUMIF('Scenario 1'!$A$3:$A$69,'Portfolio 1'!$C40,'Scenario 1'!BC$3:BC$69)*(1-'Scenario 1'!BC$1)</f>
        <v>2.8041033911124913</v>
      </c>
      <c r="N40" s="46">
        <f>SUMIF('Scenario 1'!$A$3:$A$69,'Portfolio 1'!$C40,'Scenario 1'!AI$3:AI$69)+SUMIF('Scenario 1'!$A$3:$A$69,'Portfolio 1'!$C40,'Scenario 1'!BD$3:BD$69)*(1-'Scenario 1'!BD$1)</f>
        <v>0</v>
      </c>
      <c r="O40" s="46">
        <f>SUMIF('Scenario 1'!$A$3:$A$69,'Portfolio 1'!$C40,'Scenario 1'!AJ$3:AJ$69)+SUMIF('Scenario 1'!$A$3:$A$69,'Portfolio 1'!$C40,'Scenario 1'!BE$3:BE$69)*(1-'Scenario 1'!BE$1)</f>
        <v>0</v>
      </c>
      <c r="P40" s="46">
        <f>SUMIF('Scenario 1'!$A$3:$A$69,'Portfolio 1'!$C40,'Scenario 1'!AK$3:AK$69)+SUMIF('Scenario 1'!$A$3:$A$69,'Portfolio 1'!$C40,'Scenario 1'!BF$3:BF$69)*(1-'Scenario 1'!BF$1)</f>
        <v>0</v>
      </c>
      <c r="Q40" s="46">
        <f>SUMIF('Scenario 1'!$A$3:$A$69,'Portfolio 1'!$C40,'Scenario 1'!AL$3:AL$69)+SUMIF('Scenario 1'!$A$3:$A$69,'Portfolio 1'!$C40,'Scenario 1'!BG$3:BG$69)*(1-'Scenario 1'!BG$1)</f>
        <v>0</v>
      </c>
      <c r="R40" s="46">
        <f>SUMIF('Scenario 1'!$A$3:$A$69,'Portfolio 1'!$C40,'Scenario 1'!AM$3:AM$69)+SUMIF('Scenario 1'!$A$3:$A$69,'Portfolio 1'!$C40,'Scenario 1'!BH$3:BH$69)*(1-'Scenario 1'!BH$1)</f>
        <v>0</v>
      </c>
      <c r="S40" s="46">
        <f>SUMIF('Scenario 1'!$A$3:$A$69,'Portfolio 1'!$C40,'Scenario 1'!AN$3:AN$69)+SUMIF('Scenario 1'!$A$3:$A$69,'Portfolio 1'!$C40,'Scenario 1'!BI$3:BI$69)*(1-'Scenario 1'!BI$1)</f>
        <v>0</v>
      </c>
      <c r="T40" s="46">
        <f>SUMIF('Scenario 1'!$A$3:$A$69,'Portfolio 1'!$C40,'Scenario 1'!AO$3:AO$69)+SUMIF('Scenario 1'!$A$3:$A$69,'Portfolio 1'!$C40,'Scenario 1'!BJ$3:BJ$69)*(1-'Scenario 1'!BJ$1)</f>
        <v>0</v>
      </c>
      <c r="U40" s="46">
        <f>SUMIF('Scenario 1'!$A$3:$A$69,'Portfolio 1'!$C40,'Scenario 1'!AP$3:AP$69)+SUMIF('Scenario 1'!$A$3:$A$69,'Portfolio 1'!$C40,'Scenario 1'!BK$3:BK$69)*(1-'Scenario 1'!BK$1)</f>
        <v>1.2764996237294715</v>
      </c>
      <c r="V40" s="46">
        <f>SUMIF('Scenario 1'!$A$3:$A$69,'Portfolio 1'!$C40,'Scenario 1'!AQ$3:AQ$69)+SUMIF('Scenario 1'!$A$3:$A$69,'Portfolio 1'!$C40,'Scenario 1'!BL$3:BL$69)*(1-'Scenario 1'!BL$1)</f>
        <v>6.603153827975067</v>
      </c>
      <c r="W40" s="46">
        <f>SUMIF('Scenario 1'!$A$3:$A$69,'Portfolio 1'!$C40,'Scenario 1'!AR$3:AR$69)+SUMIF('Scenario 1'!$A$3:$A$69,'Portfolio 1'!$C40,'Scenario 1'!BM$3:BM$69)*(1-'Scenario 1'!BM$1)</f>
        <v>0</v>
      </c>
      <c r="X40" s="47">
        <f t="shared" si="2"/>
        <v>10.683756842817029</v>
      </c>
    </row>
    <row r="41" spans="3:24" ht="13.5" thickBot="1" x14ac:dyDescent="0.25">
      <c r="C41" s="10" t="s">
        <v>77</v>
      </c>
      <c r="D41" s="48">
        <f>SUMIF('Scenario 1'!$A$3:$A$69,'Portfolio 1'!$C41,'Scenario 1'!Y$3:Y$69)+SUMIF('Scenario 1'!$A$3:$A$69,'Portfolio 1'!$C41,'Scenario 1'!AT$3:AT$69)*(1-'Scenario 1'!AT$1)</f>
        <v>0</v>
      </c>
      <c r="E41" s="49">
        <f>SUMIF('Scenario 1'!$A$3:$A$69,'Portfolio 1'!$C41,'Scenario 1'!Z$3:Z$69)+SUMIF('Scenario 1'!$A$3:$A$69,'Portfolio 1'!$C41,'Scenario 1'!AU$3:AU$69)*(1-'Scenario 1'!AU$1)</f>
        <v>0</v>
      </c>
      <c r="F41" s="49">
        <f>SUMIF('Scenario 1'!$A$3:$A$69,'Portfolio 1'!$C41,'Scenario 1'!AA$3:AA$69)+SUMIF('Scenario 1'!$A$3:$A$69,'Portfolio 1'!$C41,'Scenario 1'!AV$3:AV$69)*(1-'Scenario 1'!AV$1)</f>
        <v>0</v>
      </c>
      <c r="G41" s="49">
        <f>SUMIF('Scenario 1'!$A$3:$A$69,'Portfolio 1'!$C41,'Scenario 1'!AB$3:AB$69)+SUMIF('Scenario 1'!$A$3:$A$69,'Portfolio 1'!$C41,'Scenario 1'!AW$3:AW$69)*(1-'Scenario 1'!AW$1)</f>
        <v>2.6302280448134372</v>
      </c>
      <c r="H41" s="49">
        <f>SUMIF('Scenario 1'!$A$3:$A$69,'Portfolio 1'!$C41,'Scenario 1'!AC$3:AC$69)+SUMIF('Scenario 1'!$A$3:$A$69,'Portfolio 1'!$C41,'Scenario 1'!AX$3:AX$69)*(1-'Scenario 1'!AX$1)</f>
        <v>0</v>
      </c>
      <c r="I41" s="49">
        <f>SUMIF('Scenario 1'!$A$3:$A$69,'Portfolio 1'!$C41,'Scenario 1'!AD$3:AD$69)+SUMIF('Scenario 1'!$A$3:$A$69,'Portfolio 1'!$C41,'Scenario 1'!AY$3:AY$69)*(1-'Scenario 1'!AY$1)</f>
        <v>0</v>
      </c>
      <c r="J41" s="49">
        <f>SUMIF('Scenario 1'!$A$3:$A$69,'Portfolio 1'!$C41,'Scenario 1'!AE$3:AE$69)+SUMIF('Scenario 1'!$A$3:$A$69,'Portfolio 1'!$C41,'Scenario 1'!AZ$3:AZ$69)*(1-'Scenario 1'!AZ$1)</f>
        <v>0</v>
      </c>
      <c r="K41" s="49">
        <f>SUMIF('Scenario 1'!$A$3:$A$69,'Portfolio 1'!$C41,'Scenario 1'!AF$3:AF$69)+SUMIF('Scenario 1'!$A$3:$A$69,'Portfolio 1'!$C41,'Scenario 1'!BA$3:BA$69)*(1-'Scenario 1'!BA$1)</f>
        <v>0</v>
      </c>
      <c r="L41" s="49">
        <f>SUMIF('Scenario 1'!$A$3:$A$69,'Portfolio 1'!$C41,'Scenario 1'!AG$3:AG$69)+SUMIF('Scenario 1'!$A$3:$A$69,'Portfolio 1'!$C41,'Scenario 1'!BB$3:BB$69)*(1-'Scenario 1'!BB$1)</f>
        <v>0</v>
      </c>
      <c r="M41" s="49">
        <f>SUMIF('Scenario 1'!$A$3:$A$69,'Portfolio 1'!$C41,'Scenario 1'!AH$3:AH$69)+SUMIF('Scenario 1'!$A$3:$A$69,'Portfolio 1'!$C41,'Scenario 1'!BC$3:BC$69)*(1-'Scenario 1'!BC$1)</f>
        <v>0</v>
      </c>
      <c r="N41" s="49">
        <f>SUMIF('Scenario 1'!$A$3:$A$69,'Portfolio 1'!$C41,'Scenario 1'!AI$3:AI$69)+SUMIF('Scenario 1'!$A$3:$A$69,'Portfolio 1'!$C41,'Scenario 1'!BD$3:BD$69)*(1-'Scenario 1'!BD$1)</f>
        <v>0</v>
      </c>
      <c r="O41" s="49">
        <f>SUMIF('Scenario 1'!$A$3:$A$69,'Portfolio 1'!$C41,'Scenario 1'!AJ$3:AJ$69)+SUMIF('Scenario 1'!$A$3:$A$69,'Portfolio 1'!$C41,'Scenario 1'!BE$3:BE$69)*(1-'Scenario 1'!BE$1)</f>
        <v>0</v>
      </c>
      <c r="P41" s="49">
        <f>SUMIF('Scenario 1'!$A$3:$A$69,'Portfolio 1'!$C41,'Scenario 1'!AK$3:AK$69)+SUMIF('Scenario 1'!$A$3:$A$69,'Portfolio 1'!$C41,'Scenario 1'!BF$3:BF$69)*(1-'Scenario 1'!BF$1)</f>
        <v>0</v>
      </c>
      <c r="Q41" s="49">
        <f>SUMIF('Scenario 1'!$A$3:$A$69,'Portfolio 1'!$C41,'Scenario 1'!AL$3:AL$69)+SUMIF('Scenario 1'!$A$3:$A$69,'Portfolio 1'!$C41,'Scenario 1'!BG$3:BG$69)*(1-'Scenario 1'!BG$1)</f>
        <v>0</v>
      </c>
      <c r="R41" s="49">
        <f>SUMIF('Scenario 1'!$A$3:$A$69,'Portfolio 1'!$C41,'Scenario 1'!AM$3:AM$69)+SUMIF('Scenario 1'!$A$3:$A$69,'Portfolio 1'!$C41,'Scenario 1'!BH$3:BH$69)*(1-'Scenario 1'!BH$1)</f>
        <v>4.1720477078358877</v>
      </c>
      <c r="S41" s="49">
        <f>SUMIF('Scenario 1'!$A$3:$A$69,'Portfolio 1'!$C41,'Scenario 1'!AN$3:AN$69)+SUMIF('Scenario 1'!$A$3:$A$69,'Portfolio 1'!$C41,'Scenario 1'!BI$3:BI$69)*(1-'Scenario 1'!BI$1)</f>
        <v>0</v>
      </c>
      <c r="T41" s="49">
        <f>SUMIF('Scenario 1'!$A$3:$A$69,'Portfolio 1'!$C41,'Scenario 1'!AO$3:AO$69)+SUMIF('Scenario 1'!$A$3:$A$69,'Portfolio 1'!$C41,'Scenario 1'!BJ$3:BJ$69)*(1-'Scenario 1'!BJ$1)</f>
        <v>0</v>
      </c>
      <c r="U41" s="49">
        <f>SUMIF('Scenario 1'!$A$3:$A$69,'Portfolio 1'!$C41,'Scenario 1'!AP$3:AP$69)+SUMIF('Scenario 1'!$A$3:$A$69,'Portfolio 1'!$C41,'Scenario 1'!BK$3:BK$69)*(1-'Scenario 1'!BK$1)</f>
        <v>0</v>
      </c>
      <c r="V41" s="49">
        <f>SUMIF('Scenario 1'!$A$3:$A$69,'Portfolio 1'!$C41,'Scenario 1'!AQ$3:AQ$69)+SUMIF('Scenario 1'!$A$3:$A$69,'Portfolio 1'!$C41,'Scenario 1'!BL$3:BL$69)*(1-'Scenario 1'!BL$1)</f>
        <v>0</v>
      </c>
      <c r="W41" s="49">
        <f>SUMIF('Scenario 1'!$A$3:$A$69,'Portfolio 1'!$C41,'Scenario 1'!AR$3:AR$69)+SUMIF('Scenario 1'!$A$3:$A$69,'Portfolio 1'!$C41,'Scenario 1'!BM$3:BM$69)*(1-'Scenario 1'!BM$1)</f>
        <v>0</v>
      </c>
      <c r="X41" s="50">
        <f t="shared" si="2"/>
        <v>6.8022757526493249</v>
      </c>
    </row>
    <row r="42" spans="3:24" ht="13.5" thickBot="1" x14ac:dyDescent="0.25">
      <c r="C42" s="65" t="s">
        <v>93</v>
      </c>
      <c r="D42" s="37">
        <f>SUM(D26:D41)</f>
        <v>0</v>
      </c>
      <c r="E42" s="37">
        <f t="shared" ref="E42:W42" si="3">SUM(E26:E41)</f>
        <v>0</v>
      </c>
      <c r="F42" s="37">
        <f t="shared" si="3"/>
        <v>0</v>
      </c>
      <c r="G42" s="37">
        <f t="shared" si="3"/>
        <v>2.6302280448134372</v>
      </c>
      <c r="H42" s="37">
        <f t="shared" si="3"/>
        <v>90.247500000000002</v>
      </c>
      <c r="I42" s="37">
        <f t="shared" si="3"/>
        <v>34.068424231763998</v>
      </c>
      <c r="J42" s="37">
        <f t="shared" si="3"/>
        <v>33.984473154724462</v>
      </c>
      <c r="K42" s="37">
        <f t="shared" si="3"/>
        <v>154.96130479040144</v>
      </c>
      <c r="L42" s="37">
        <f t="shared" si="3"/>
        <v>0</v>
      </c>
      <c r="M42" s="37">
        <f t="shared" si="3"/>
        <v>2.8041033911124913</v>
      </c>
      <c r="N42" s="37">
        <f t="shared" si="3"/>
        <v>0</v>
      </c>
      <c r="O42" s="37">
        <f t="shared" si="3"/>
        <v>0</v>
      </c>
      <c r="P42" s="37">
        <f t="shared" si="3"/>
        <v>0</v>
      </c>
      <c r="Q42" s="37">
        <f t="shared" si="3"/>
        <v>0</v>
      </c>
      <c r="R42" s="37">
        <f t="shared" si="3"/>
        <v>94.419547707835775</v>
      </c>
      <c r="S42" s="37">
        <f t="shared" si="3"/>
        <v>0</v>
      </c>
      <c r="T42" s="37">
        <f t="shared" si="3"/>
        <v>94.866568657231696</v>
      </c>
      <c r="U42" s="37">
        <f t="shared" si="3"/>
        <v>1.2764996237294715</v>
      </c>
      <c r="V42" s="37">
        <f t="shared" si="3"/>
        <v>6.603153827975067</v>
      </c>
      <c r="W42" s="37">
        <f t="shared" si="3"/>
        <v>3.1515924699849771</v>
      </c>
      <c r="X42" s="51">
        <f>SUM(X27:X41)</f>
        <v>417.36916296901495</v>
      </c>
    </row>
    <row r="43" spans="3:24" ht="13.5" thickBot="1" x14ac:dyDescent="0.25">
      <c r="C43" s="66" t="s">
        <v>97</v>
      </c>
      <c r="D43" s="37">
        <f t="shared" ref="D43:X43" si="4">SUM(D22,D42)</f>
        <v>24.625390490723646</v>
      </c>
      <c r="E43" s="37">
        <f t="shared" si="4"/>
        <v>0.50885794886426805</v>
      </c>
      <c r="F43" s="37">
        <f t="shared" si="4"/>
        <v>0.55187130366600667</v>
      </c>
      <c r="G43" s="37">
        <f t="shared" si="4"/>
        <v>203.24562229797277</v>
      </c>
      <c r="H43" s="37">
        <f t="shared" si="4"/>
        <v>290.91773663605721</v>
      </c>
      <c r="I43" s="37">
        <f t="shared" si="4"/>
        <v>200.75835206225815</v>
      </c>
      <c r="J43" s="37">
        <f t="shared" si="4"/>
        <v>100.82742336899929</v>
      </c>
      <c r="K43" s="37">
        <f t="shared" si="4"/>
        <v>458.37083773853601</v>
      </c>
      <c r="L43" s="37">
        <f t="shared" si="4"/>
        <v>0.50000000000000233</v>
      </c>
      <c r="M43" s="37">
        <f t="shared" si="4"/>
        <v>9.2790319566726467</v>
      </c>
      <c r="N43" s="37">
        <f t="shared" si="4"/>
        <v>0.5</v>
      </c>
      <c r="O43" s="37">
        <f t="shared" si="4"/>
        <v>0.5</v>
      </c>
      <c r="P43" s="37">
        <f t="shared" si="4"/>
        <v>4.9581090002322377</v>
      </c>
      <c r="Q43" s="37">
        <f t="shared" si="4"/>
        <v>20.523105816069368</v>
      </c>
      <c r="R43" s="37">
        <f t="shared" si="4"/>
        <v>185.16704770783576</v>
      </c>
      <c r="S43" s="37">
        <f t="shared" si="4"/>
        <v>146.08989784232952</v>
      </c>
      <c r="T43" s="37">
        <f t="shared" si="4"/>
        <v>305.11906865723171</v>
      </c>
      <c r="U43" s="37">
        <f t="shared" si="4"/>
        <v>401.62867537849542</v>
      </c>
      <c r="V43" s="37">
        <f t="shared" si="4"/>
        <v>321.54788218603431</v>
      </c>
      <c r="W43" s="37">
        <f t="shared" si="4"/>
        <v>567.79204439131433</v>
      </c>
      <c r="X43" s="51">
        <f t="shared" si="4"/>
        <v>2943.4109547832932</v>
      </c>
    </row>
    <row r="44" spans="3:24" ht="13.5" thickBot="1" x14ac:dyDescent="0.25">
      <c r="C44" s="8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40"/>
    </row>
    <row r="45" spans="3:24" ht="13.5" thickBot="1" x14ac:dyDescent="0.25">
      <c r="C45" s="4" t="s">
        <v>4</v>
      </c>
      <c r="D45" s="52"/>
      <c r="E45" s="53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40"/>
    </row>
    <row r="46" spans="3:24" x14ac:dyDescent="0.2">
      <c r="C46" s="26" t="s">
        <v>0</v>
      </c>
      <c r="D46" s="54">
        <f>'Scenario 1'!D72</f>
        <v>3.4493256753132089</v>
      </c>
      <c r="E46" s="55">
        <f>'Scenario 1'!E72</f>
        <v>7.117878217640615</v>
      </c>
      <c r="F46" s="55">
        <f>'Scenario 1'!F72</f>
        <v>11.244290371781972</v>
      </c>
      <c r="G46" s="55">
        <f>'Scenario 1'!G72</f>
        <v>15.910210060100145</v>
      </c>
      <c r="H46" s="55">
        <f>'Scenario 1'!H72</f>
        <v>19.800883659346507</v>
      </c>
      <c r="I46" s="55">
        <f>'Scenario 1'!I72</f>
        <v>24.104996885797291</v>
      </c>
      <c r="J46" s="55">
        <f>'Scenario 1'!J72</f>
        <v>29.217866955475529</v>
      </c>
      <c r="K46" s="55">
        <f>'Scenario 1'!K72</f>
        <v>34.550783358947783</v>
      </c>
      <c r="L46" s="55">
        <f>'Scenario 1'!L72</f>
        <v>39.846628677307486</v>
      </c>
      <c r="M46" s="55">
        <f>'Scenario 1'!M72</f>
        <v>44.510888396374156</v>
      </c>
      <c r="N46" s="55">
        <f>'Scenario 1'!N72</f>
        <v>49.162861188276914</v>
      </c>
      <c r="O46" s="55">
        <f>'Scenario 1'!O72</f>
        <v>53.589055564288074</v>
      </c>
      <c r="P46" s="55">
        <f>'Scenario 1'!P72</f>
        <v>57.656384830630394</v>
      </c>
      <c r="Q46" s="55">
        <f>'Scenario 1'!Q72</f>
        <v>61.15956212479977</v>
      </c>
      <c r="R46" s="55">
        <f>'Scenario 1'!R72</f>
        <v>64.531774078811921</v>
      </c>
      <c r="S46" s="55">
        <f>'Scenario 1'!S72</f>
        <v>67.674987558842474</v>
      </c>
      <c r="T46" s="55">
        <f>'Scenario 1'!T72</f>
        <v>70.127670113108763</v>
      </c>
      <c r="U46" s="55">
        <f>'Scenario 1'!U72</f>
        <v>72.802746265399165</v>
      </c>
      <c r="V46" s="55">
        <f>'Scenario 1'!V72</f>
        <v>75.269875778901394</v>
      </c>
      <c r="W46" s="55">
        <f>'Scenario 1'!W72</f>
        <v>77.382624782502532</v>
      </c>
      <c r="X46" s="56">
        <f>SUM(D46:W46)</f>
        <v>879.11129454364595</v>
      </c>
    </row>
    <row r="47" spans="3:24" ht="13.5" thickBot="1" x14ac:dyDescent="0.25">
      <c r="C47" s="10" t="s">
        <v>3</v>
      </c>
      <c r="D47" s="57">
        <f>'Scenario 1'!D73</f>
        <v>1.0557741383879111</v>
      </c>
      <c r="E47" s="58">
        <f>'Scenario 1'!E73</f>
        <v>2.2368585039420523</v>
      </c>
      <c r="F47" s="58">
        <f>'Scenario 1'!F73</f>
        <v>3.6087797179182739</v>
      </c>
      <c r="G47" s="58">
        <f>'Scenario 1'!G73</f>
        <v>5.2090786240274811</v>
      </c>
      <c r="H47" s="58">
        <f>'Scenario 1'!H73</f>
        <v>6.2708333657508506</v>
      </c>
      <c r="I47" s="58">
        <f>'Scenario 1'!I73</f>
        <v>7.5606455582914398</v>
      </c>
      <c r="J47" s="58">
        <f>'Scenario 1'!J73</f>
        <v>9.274555629485274</v>
      </c>
      <c r="K47" s="58">
        <f>'Scenario 1'!K73</f>
        <v>11.092968458597211</v>
      </c>
      <c r="L47" s="58">
        <f>'Scenario 1'!L73</f>
        <v>12.90252254160829</v>
      </c>
      <c r="M47" s="58">
        <f>'Scenario 1'!M73</f>
        <v>14.484912272373393</v>
      </c>
      <c r="N47" s="58">
        <f>'Scenario 1'!N73</f>
        <v>16.203907470706692</v>
      </c>
      <c r="O47" s="58">
        <f>'Scenario 1'!O73</f>
        <v>17.861306360028383</v>
      </c>
      <c r="P47" s="58">
        <f>'Scenario 1'!P73</f>
        <v>19.405965039094276</v>
      </c>
      <c r="Q47" s="58">
        <f>'Scenario 1'!Q73</f>
        <v>20.799210061742592</v>
      </c>
      <c r="R47" s="58">
        <f>'Scenario 1'!R73</f>
        <v>22.109901720350226</v>
      </c>
      <c r="S47" s="58">
        <f>'Scenario 1'!S73</f>
        <v>23.379811521093764</v>
      </c>
      <c r="T47" s="58">
        <f>'Scenario 1'!T73</f>
        <v>24.438390897910676</v>
      </c>
      <c r="U47" s="58">
        <f>'Scenario 1'!U73</f>
        <v>25.547714082753426</v>
      </c>
      <c r="V47" s="58">
        <f>'Scenario 1'!V73</f>
        <v>26.613234806028004</v>
      </c>
      <c r="W47" s="58">
        <f>'Scenario 1'!W73</f>
        <v>27.706782098201174</v>
      </c>
      <c r="X47" s="59">
        <f>SUM(D47:W47)</f>
        <v>297.7631528682914</v>
      </c>
    </row>
    <row r="48" spans="3:24" ht="13.5" thickBot="1" x14ac:dyDescent="0.25">
      <c r="C48" s="60" t="s">
        <v>93</v>
      </c>
      <c r="D48" s="61">
        <f>SUM(D46:D47)</f>
        <v>4.5050998137011202</v>
      </c>
      <c r="E48" s="62">
        <f t="shared" ref="E48:W48" si="5">SUM(E46:E47)</f>
        <v>9.3547367215826682</v>
      </c>
      <c r="F48" s="62">
        <f t="shared" si="5"/>
        <v>14.853070089700246</v>
      </c>
      <c r="G48" s="62">
        <f t="shared" si="5"/>
        <v>21.119288684127625</v>
      </c>
      <c r="H48" s="62">
        <f t="shared" si="5"/>
        <v>26.071717025097357</v>
      </c>
      <c r="I48" s="62">
        <f t="shared" si="5"/>
        <v>31.665642444088732</v>
      </c>
      <c r="J48" s="62">
        <f t="shared" si="5"/>
        <v>38.492422584960806</v>
      </c>
      <c r="K48" s="62">
        <f t="shared" si="5"/>
        <v>45.643751817544995</v>
      </c>
      <c r="L48" s="62">
        <f t="shared" si="5"/>
        <v>52.749151218915777</v>
      </c>
      <c r="M48" s="62">
        <f t="shared" si="5"/>
        <v>58.995800668747549</v>
      </c>
      <c r="N48" s="62">
        <f t="shared" si="5"/>
        <v>65.366768658983602</v>
      </c>
      <c r="O48" s="62">
        <f t="shared" si="5"/>
        <v>71.450361924316454</v>
      </c>
      <c r="P48" s="62">
        <f t="shared" si="5"/>
        <v>77.06234986972467</v>
      </c>
      <c r="Q48" s="62">
        <f t="shared" si="5"/>
        <v>81.958772186542362</v>
      </c>
      <c r="R48" s="62">
        <f t="shared" si="5"/>
        <v>86.641675799162144</v>
      </c>
      <c r="S48" s="62">
        <f t="shared" si="5"/>
        <v>91.054799079936231</v>
      </c>
      <c r="T48" s="62">
        <f t="shared" si="5"/>
        <v>94.566061011019443</v>
      </c>
      <c r="U48" s="62">
        <f t="shared" si="5"/>
        <v>98.350460348152595</v>
      </c>
      <c r="V48" s="62">
        <f t="shared" si="5"/>
        <v>101.8831105849294</v>
      </c>
      <c r="W48" s="62">
        <f t="shared" si="5"/>
        <v>105.08940688070371</v>
      </c>
      <c r="X48" s="63">
        <f>SUM(X46:X47)</f>
        <v>1176.8744474119374</v>
      </c>
    </row>
  </sheetData>
  <pageMargins left="0.7" right="0.7" top="0.75" bottom="0.75" header="0.3" footer="0.3"/>
  <pageSetup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B160E-855D-4D31-AF32-C888AC701F7F}">
  <sheetPr codeName="Sheet3"/>
  <dimension ref="A1:BM74"/>
  <sheetViews>
    <sheetView workbookViewId="0">
      <selection activeCell="H77" sqref="H77"/>
    </sheetView>
  </sheetViews>
  <sheetFormatPr defaultRowHeight="15" x14ac:dyDescent="0.25"/>
  <cols>
    <col min="1" max="1" width="23.140625" customWidth="1"/>
    <col min="3" max="3" width="64.140625" customWidth="1"/>
    <col min="4" max="21" width="9.28515625" bestFit="1" customWidth="1"/>
    <col min="22" max="23" width="9.5703125" bestFit="1" customWidth="1"/>
  </cols>
  <sheetData>
    <row r="1" spans="1:65" x14ac:dyDescent="0.25">
      <c r="AS1" t="s">
        <v>141</v>
      </c>
      <c r="AT1" s="17">
        <v>0.65489571107632405</v>
      </c>
      <c r="AU1" s="17">
        <v>0.65658574709541195</v>
      </c>
      <c r="AV1" s="17">
        <v>0.65835125306703535</v>
      </c>
      <c r="AW1" s="17">
        <v>0.65835542937033509</v>
      </c>
      <c r="AX1" s="17">
        <v>0.65874002599924064</v>
      </c>
      <c r="AY1" s="17">
        <v>0.65931575768236028</v>
      </c>
      <c r="AZ1" s="17">
        <v>0.66015526845275518</v>
      </c>
      <c r="BA1" s="17">
        <v>0.66118589023147367</v>
      </c>
      <c r="BB1" s="17">
        <v>0.66300894747320693</v>
      </c>
      <c r="BC1" s="17">
        <v>0.66483065510637707</v>
      </c>
      <c r="BD1" s="17">
        <v>0.66655071852740888</v>
      </c>
      <c r="BE1" s="17">
        <v>0.66882634871001445</v>
      </c>
      <c r="BF1" s="17">
        <v>0.67140950534855803</v>
      </c>
      <c r="BG1" s="17">
        <v>0.6737130748067518</v>
      </c>
      <c r="BH1" s="17">
        <v>0.67666764760509601</v>
      </c>
      <c r="BI1" s="17">
        <v>0.67870513967488544</v>
      </c>
      <c r="BJ1" s="17">
        <v>0.68063622875685958</v>
      </c>
      <c r="BK1" s="17">
        <v>0.68276135555429729</v>
      </c>
      <c r="BL1" s="17">
        <v>0.6845890016610342</v>
      </c>
      <c r="BM1" s="17">
        <v>0.68484075300150227</v>
      </c>
    </row>
    <row r="2" spans="1:65" x14ac:dyDescent="0.25">
      <c r="D2" s="16">
        <v>2026</v>
      </c>
      <c r="E2" s="16">
        <v>2027</v>
      </c>
      <c r="F2" s="16">
        <v>2028</v>
      </c>
      <c r="G2" s="16">
        <v>2029</v>
      </c>
      <c r="H2" s="16">
        <v>2030</v>
      </c>
      <c r="I2" s="16">
        <v>2031</v>
      </c>
      <c r="J2" s="16">
        <v>2032</v>
      </c>
      <c r="K2" s="16">
        <v>2033</v>
      </c>
      <c r="L2" s="16">
        <v>2034</v>
      </c>
      <c r="M2" s="16">
        <v>2035</v>
      </c>
      <c r="N2" s="16">
        <v>2036</v>
      </c>
      <c r="O2" s="16">
        <v>2037</v>
      </c>
      <c r="P2" s="16">
        <v>2038</v>
      </c>
      <c r="Q2" s="16">
        <v>2039</v>
      </c>
      <c r="R2" s="16">
        <v>2040</v>
      </c>
      <c r="S2" s="16">
        <v>2041</v>
      </c>
      <c r="T2" s="16">
        <v>2042</v>
      </c>
      <c r="U2" s="16">
        <v>2043</v>
      </c>
      <c r="V2" s="16">
        <v>2044</v>
      </c>
      <c r="W2" s="16">
        <v>2045</v>
      </c>
      <c r="Y2" s="14">
        <v>2026</v>
      </c>
      <c r="Z2" s="14">
        <v>2027</v>
      </c>
      <c r="AA2" s="14">
        <v>2028</v>
      </c>
      <c r="AB2" s="14">
        <v>2029</v>
      </c>
      <c r="AC2" s="14">
        <v>2030</v>
      </c>
      <c r="AD2" s="14">
        <v>2031</v>
      </c>
      <c r="AE2" s="14">
        <v>2032</v>
      </c>
      <c r="AF2" s="14">
        <v>2033</v>
      </c>
      <c r="AG2" s="14">
        <v>2034</v>
      </c>
      <c r="AH2" s="14">
        <v>2035</v>
      </c>
      <c r="AI2" s="14">
        <v>2036</v>
      </c>
      <c r="AJ2" s="14">
        <v>2037</v>
      </c>
      <c r="AK2" s="14">
        <v>2038</v>
      </c>
      <c r="AL2" s="14">
        <v>2039</v>
      </c>
      <c r="AM2" s="14">
        <v>2040</v>
      </c>
      <c r="AN2" s="14">
        <v>2041</v>
      </c>
      <c r="AO2" s="14">
        <v>2042</v>
      </c>
      <c r="AP2" s="14">
        <v>2043</v>
      </c>
      <c r="AQ2" s="14">
        <v>2044</v>
      </c>
      <c r="AR2" s="14">
        <v>2045</v>
      </c>
      <c r="AT2" s="15">
        <v>2026</v>
      </c>
      <c r="AU2" s="15">
        <v>2027</v>
      </c>
      <c r="AV2" s="15">
        <v>2028</v>
      </c>
      <c r="AW2" s="15">
        <v>2029</v>
      </c>
      <c r="AX2" s="15">
        <v>2030</v>
      </c>
      <c r="AY2" s="15">
        <v>2031</v>
      </c>
      <c r="AZ2" s="15">
        <v>2032</v>
      </c>
      <c r="BA2" s="15">
        <v>2033</v>
      </c>
      <c r="BB2" s="15">
        <v>2034</v>
      </c>
      <c r="BC2" s="15">
        <v>2035</v>
      </c>
      <c r="BD2" s="15">
        <v>2036</v>
      </c>
      <c r="BE2" s="15">
        <v>2037</v>
      </c>
      <c r="BF2" s="15">
        <v>2038</v>
      </c>
      <c r="BG2" s="15">
        <v>2039</v>
      </c>
      <c r="BH2" s="15">
        <v>2040</v>
      </c>
      <c r="BI2" s="15">
        <v>2041</v>
      </c>
      <c r="BJ2" s="15">
        <v>2042</v>
      </c>
      <c r="BK2" s="15">
        <v>2043</v>
      </c>
      <c r="BL2" s="15">
        <v>2044</v>
      </c>
      <c r="BM2" s="15">
        <v>2045</v>
      </c>
    </row>
    <row r="3" spans="1:65" x14ac:dyDescent="0.25">
      <c r="A3" t="s">
        <v>100</v>
      </c>
      <c r="C3" t="s">
        <v>94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T3">
        <v>39.559882714436554</v>
      </c>
      <c r="AU3">
        <v>3.9539884703659656</v>
      </c>
      <c r="AV3">
        <v>9.9999990411510566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</row>
    <row r="4" spans="1:65" x14ac:dyDescent="0.25">
      <c r="A4" t="s">
        <v>101</v>
      </c>
      <c r="C4" t="s">
        <v>101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300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</row>
    <row r="5" spans="1:65" x14ac:dyDescent="0.25">
      <c r="A5" t="s">
        <v>6</v>
      </c>
      <c r="B5" t="s">
        <v>7</v>
      </c>
      <c r="C5" t="s">
        <v>8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Y5">
        <v>0</v>
      </c>
      <c r="Z5">
        <v>0</v>
      </c>
      <c r="AA5">
        <v>0</v>
      </c>
      <c r="AB5">
        <v>0</v>
      </c>
      <c r="AC5">
        <v>90.247586281477652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107.57695123829184</v>
      </c>
      <c r="AP5">
        <v>0</v>
      </c>
      <c r="AQ5">
        <v>0</v>
      </c>
      <c r="AR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</row>
    <row r="6" spans="1:65" x14ac:dyDescent="0.25">
      <c r="A6" t="s">
        <v>6</v>
      </c>
      <c r="B6" t="s">
        <v>9</v>
      </c>
      <c r="C6" t="s">
        <v>10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67.307708265341859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52.203142745855637</v>
      </c>
      <c r="BL6">
        <v>46.80283389771423</v>
      </c>
      <c r="BM6">
        <v>0</v>
      </c>
    </row>
    <row r="7" spans="1:65" x14ac:dyDescent="0.25">
      <c r="A7" t="s">
        <v>6</v>
      </c>
      <c r="B7" t="s">
        <v>11</v>
      </c>
      <c r="C7" t="s">
        <v>12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</row>
    <row r="8" spans="1:65" x14ac:dyDescent="0.25">
      <c r="A8" t="s">
        <v>13</v>
      </c>
      <c r="B8" t="s">
        <v>14</v>
      </c>
      <c r="C8" t="s">
        <v>15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</row>
    <row r="9" spans="1:65" x14ac:dyDescent="0.25">
      <c r="A9" t="s">
        <v>2</v>
      </c>
      <c r="B9" t="s">
        <v>16</v>
      </c>
      <c r="C9" t="s">
        <v>102</v>
      </c>
      <c r="D9">
        <v>0</v>
      </c>
      <c r="E9">
        <v>0</v>
      </c>
      <c r="F9">
        <v>0</v>
      </c>
      <c r="G9">
        <v>199.99999999999869</v>
      </c>
      <c r="H9">
        <v>200</v>
      </c>
      <c r="I9">
        <v>100.00000000000131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</row>
    <row r="10" spans="1:65" x14ac:dyDescent="0.25">
      <c r="A10" t="s">
        <v>2</v>
      </c>
      <c r="B10" t="s">
        <v>17</v>
      </c>
      <c r="C10" t="s">
        <v>103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</row>
    <row r="11" spans="1:65" x14ac:dyDescent="0.25">
      <c r="A11" t="s">
        <v>2</v>
      </c>
      <c r="B11" t="s">
        <v>18</v>
      </c>
      <c r="C11" t="s">
        <v>104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99.999999999998693</v>
      </c>
      <c r="AZ11">
        <v>100.00000000000131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</row>
    <row r="12" spans="1:65" x14ac:dyDescent="0.25">
      <c r="A12" t="s">
        <v>2</v>
      </c>
      <c r="B12" t="s">
        <v>19</v>
      </c>
      <c r="C12" t="s">
        <v>105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</row>
    <row r="13" spans="1:65" x14ac:dyDescent="0.25">
      <c r="A13" t="s">
        <v>1</v>
      </c>
      <c r="B13" t="s">
        <v>20</v>
      </c>
      <c r="C13" t="s">
        <v>106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</row>
    <row r="14" spans="1:65" x14ac:dyDescent="0.25">
      <c r="A14" t="s">
        <v>107</v>
      </c>
      <c r="B14" t="s">
        <v>22</v>
      </c>
      <c r="C14" t="s">
        <v>108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</row>
    <row r="15" spans="1:65" x14ac:dyDescent="0.25">
      <c r="A15" t="s">
        <v>1</v>
      </c>
      <c r="B15" t="s">
        <v>23</v>
      </c>
      <c r="C15" t="s">
        <v>109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</row>
    <row r="16" spans="1:65" x14ac:dyDescent="0.25">
      <c r="A16" t="s">
        <v>21</v>
      </c>
      <c r="B16" t="s">
        <v>24</v>
      </c>
      <c r="C16" t="s">
        <v>110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</row>
    <row r="17" spans="1:65" x14ac:dyDescent="0.25">
      <c r="A17" t="s">
        <v>1</v>
      </c>
      <c r="B17" t="s">
        <v>25</v>
      </c>
      <c r="C17" t="s">
        <v>26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</row>
    <row r="18" spans="1:65" x14ac:dyDescent="0.25">
      <c r="A18" t="s">
        <v>21</v>
      </c>
      <c r="B18" t="s">
        <v>27</v>
      </c>
      <c r="C18" t="s">
        <v>111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</row>
    <row r="19" spans="1:65" x14ac:dyDescent="0.25">
      <c r="A19" t="s">
        <v>1</v>
      </c>
      <c r="B19" t="s">
        <v>28</v>
      </c>
      <c r="C19" t="s">
        <v>76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</row>
    <row r="20" spans="1:65" x14ac:dyDescent="0.25">
      <c r="A20" t="s">
        <v>1</v>
      </c>
      <c r="B20" t="s">
        <v>29</v>
      </c>
      <c r="C20" t="s">
        <v>112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</row>
    <row r="21" spans="1:65" x14ac:dyDescent="0.25">
      <c r="A21" t="s">
        <v>21</v>
      </c>
      <c r="B21" t="s">
        <v>30</v>
      </c>
      <c r="C21" t="s">
        <v>113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</row>
    <row r="22" spans="1:65" x14ac:dyDescent="0.25">
      <c r="A22" t="s">
        <v>1</v>
      </c>
      <c r="B22" t="s">
        <v>31</v>
      </c>
      <c r="C22" t="s">
        <v>114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</row>
    <row r="23" spans="1:65" x14ac:dyDescent="0.25">
      <c r="A23" t="s">
        <v>21</v>
      </c>
      <c r="B23" t="s">
        <v>32</v>
      </c>
      <c r="C23" t="s">
        <v>115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</row>
    <row r="24" spans="1:65" x14ac:dyDescent="0.25">
      <c r="A24" t="s">
        <v>1</v>
      </c>
      <c r="B24" t="s">
        <v>33</v>
      </c>
      <c r="C24" t="s">
        <v>116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</row>
    <row r="25" spans="1:65" x14ac:dyDescent="0.25">
      <c r="A25" t="s">
        <v>21</v>
      </c>
      <c r="B25" t="s">
        <v>35</v>
      </c>
      <c r="C25" t="s">
        <v>117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</row>
    <row r="26" spans="1:65" x14ac:dyDescent="0.25">
      <c r="A26" t="s">
        <v>1</v>
      </c>
      <c r="B26" t="s">
        <v>36</v>
      </c>
      <c r="C26" t="s">
        <v>118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100.00000000000003</v>
      </c>
      <c r="U26">
        <v>0</v>
      </c>
      <c r="V26">
        <v>0</v>
      </c>
      <c r="W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</row>
    <row r="27" spans="1:65" x14ac:dyDescent="0.25">
      <c r="A27" t="s">
        <v>21</v>
      </c>
      <c r="B27" t="s">
        <v>37</v>
      </c>
      <c r="C27" t="s">
        <v>119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50.000000000000014</v>
      </c>
      <c r="U27">
        <v>0</v>
      </c>
      <c r="V27">
        <v>0</v>
      </c>
      <c r="W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</row>
    <row r="28" spans="1:65" x14ac:dyDescent="0.25">
      <c r="A28" t="s">
        <v>1</v>
      </c>
      <c r="B28" t="s">
        <v>38</v>
      </c>
      <c r="C28" t="s">
        <v>34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</row>
    <row r="29" spans="1:65" x14ac:dyDescent="0.25">
      <c r="A29" t="s">
        <v>21</v>
      </c>
      <c r="B29" t="s">
        <v>40</v>
      </c>
      <c r="C29" t="s">
        <v>39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</row>
    <row r="30" spans="1:65" x14ac:dyDescent="0.25">
      <c r="A30" t="s">
        <v>21</v>
      </c>
      <c r="B30" t="s">
        <v>42</v>
      </c>
      <c r="C30" t="s">
        <v>41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</row>
    <row r="31" spans="1:65" x14ac:dyDescent="0.25">
      <c r="A31" t="s">
        <v>21</v>
      </c>
      <c r="B31" t="s">
        <v>44</v>
      </c>
      <c r="C31" t="s">
        <v>43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</row>
    <row r="32" spans="1:65" x14ac:dyDescent="0.25">
      <c r="A32" t="s">
        <v>21</v>
      </c>
      <c r="B32" t="s">
        <v>46</v>
      </c>
      <c r="C32" t="s">
        <v>45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</row>
    <row r="33" spans="1:65" x14ac:dyDescent="0.25">
      <c r="A33" t="s">
        <v>21</v>
      </c>
      <c r="B33" t="s">
        <v>49</v>
      </c>
      <c r="C33" t="s">
        <v>47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</row>
    <row r="34" spans="1:65" x14ac:dyDescent="0.25">
      <c r="A34" t="s">
        <v>48</v>
      </c>
      <c r="B34" t="s">
        <v>50</v>
      </c>
      <c r="C34" t="s">
        <v>120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</row>
    <row r="35" spans="1:65" x14ac:dyDescent="0.25">
      <c r="A35" t="s">
        <v>48</v>
      </c>
      <c r="B35" t="s">
        <v>51</v>
      </c>
      <c r="C35" t="s">
        <v>121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</row>
    <row r="36" spans="1:65" x14ac:dyDescent="0.25">
      <c r="A36" t="s">
        <v>142</v>
      </c>
      <c r="B36" t="s">
        <v>54</v>
      </c>
      <c r="C36" t="s">
        <v>52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50.369644586882941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25.000000000000007</v>
      </c>
      <c r="BM36">
        <v>0</v>
      </c>
    </row>
    <row r="37" spans="1:65" x14ac:dyDescent="0.25">
      <c r="A37" t="s">
        <v>53</v>
      </c>
      <c r="B37" t="s">
        <v>56</v>
      </c>
      <c r="C37" t="s">
        <v>55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20</v>
      </c>
      <c r="T37">
        <v>0</v>
      </c>
      <c r="U37">
        <v>0</v>
      </c>
      <c r="V37">
        <v>0</v>
      </c>
      <c r="W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</row>
    <row r="38" spans="1:65" x14ac:dyDescent="0.25">
      <c r="A38" t="s">
        <v>138</v>
      </c>
      <c r="B38" t="s">
        <v>58</v>
      </c>
      <c r="C38" t="s">
        <v>57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</row>
    <row r="39" spans="1:65" x14ac:dyDescent="0.25">
      <c r="A39" t="s">
        <v>139</v>
      </c>
      <c r="B39" t="s">
        <v>59</v>
      </c>
      <c r="C39" t="s">
        <v>122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209.16980160086121</v>
      </c>
      <c r="U39">
        <v>0</v>
      </c>
      <c r="V39">
        <v>0</v>
      </c>
      <c r="W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90.83019839913878</v>
      </c>
      <c r="BI39">
        <v>0</v>
      </c>
      <c r="BJ39">
        <v>0</v>
      </c>
      <c r="BK39">
        <v>0</v>
      </c>
      <c r="BL39">
        <v>0</v>
      </c>
      <c r="BM39">
        <v>0</v>
      </c>
    </row>
    <row r="40" spans="1:65" x14ac:dyDescent="0.25">
      <c r="A40" t="s">
        <v>123</v>
      </c>
      <c r="B40" t="s">
        <v>60</v>
      </c>
      <c r="C40" t="s">
        <v>124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</row>
    <row r="41" spans="1:65" x14ac:dyDescent="0.25">
      <c r="A41" t="s">
        <v>107</v>
      </c>
      <c r="B41" t="s">
        <v>61</v>
      </c>
      <c r="C41" t="s">
        <v>125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</row>
    <row r="42" spans="1:65" x14ac:dyDescent="0.25">
      <c r="A42" t="s">
        <v>107</v>
      </c>
      <c r="B42" t="s">
        <v>62</v>
      </c>
      <c r="C42" t="s">
        <v>126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</row>
    <row r="43" spans="1:65" x14ac:dyDescent="0.25">
      <c r="A43" t="s">
        <v>107</v>
      </c>
      <c r="B43" t="s">
        <v>64</v>
      </c>
      <c r="C43" t="s">
        <v>127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</row>
    <row r="44" spans="1:65" x14ac:dyDescent="0.25">
      <c r="A44" t="s">
        <v>63</v>
      </c>
      <c r="B44" t="s">
        <v>65</v>
      </c>
      <c r="C44" t="s">
        <v>128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</row>
    <row r="45" spans="1:65" x14ac:dyDescent="0.25">
      <c r="A45" t="s">
        <v>6</v>
      </c>
      <c r="B45" t="s">
        <v>67</v>
      </c>
      <c r="C45" t="s">
        <v>66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</row>
    <row r="46" spans="1:65" x14ac:dyDescent="0.25">
      <c r="A46" t="s">
        <v>6</v>
      </c>
      <c r="B46" t="s">
        <v>69</v>
      </c>
      <c r="C46" t="s">
        <v>68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</row>
    <row r="47" spans="1:65" x14ac:dyDescent="0.25">
      <c r="A47" t="s">
        <v>63</v>
      </c>
      <c r="B47" t="s">
        <v>70</v>
      </c>
      <c r="C47" t="s">
        <v>129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10</v>
      </c>
      <c r="BM47">
        <v>0</v>
      </c>
    </row>
    <row r="48" spans="1:65" x14ac:dyDescent="0.25">
      <c r="A48" t="s">
        <v>2</v>
      </c>
      <c r="B48" t="s">
        <v>72</v>
      </c>
      <c r="C48" t="s">
        <v>71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120</v>
      </c>
      <c r="V48">
        <v>0</v>
      </c>
      <c r="W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</row>
    <row r="49" spans="1:65" x14ac:dyDescent="0.25">
      <c r="A49" t="s">
        <v>2</v>
      </c>
      <c r="B49" t="s">
        <v>74</v>
      </c>
      <c r="C49" t="s">
        <v>73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140</v>
      </c>
      <c r="T49">
        <v>0</v>
      </c>
      <c r="U49">
        <v>0</v>
      </c>
      <c r="V49">
        <v>0</v>
      </c>
      <c r="W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</row>
    <row r="50" spans="1:65" x14ac:dyDescent="0.25">
      <c r="A50" t="s">
        <v>1</v>
      </c>
      <c r="B50" t="s">
        <v>130</v>
      </c>
      <c r="C50" t="s">
        <v>75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</row>
    <row r="51" spans="1:65" x14ac:dyDescent="0.25">
      <c r="A51" t="s">
        <v>138</v>
      </c>
      <c r="B51" t="s">
        <v>131</v>
      </c>
      <c r="C51" t="s">
        <v>132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94.328162321264884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</row>
    <row r="52" spans="1:65" x14ac:dyDescent="0.25">
      <c r="A52" t="s">
        <v>138</v>
      </c>
      <c r="B52" t="s">
        <v>133</v>
      </c>
      <c r="C52" t="s">
        <v>134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</row>
    <row r="53" spans="1:65" x14ac:dyDescent="0.25">
      <c r="A53" t="s">
        <v>99</v>
      </c>
      <c r="B53" t="s">
        <v>135</v>
      </c>
      <c r="C53" t="s">
        <v>90</v>
      </c>
      <c r="D53">
        <v>10.447846432123574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Y53">
        <v>0</v>
      </c>
      <c r="Z53">
        <v>0</v>
      </c>
      <c r="AA53">
        <v>0</v>
      </c>
      <c r="AB53">
        <v>2.8041033911124913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</row>
    <row r="54" spans="1:65" x14ac:dyDescent="0.25">
      <c r="A54" t="s">
        <v>99</v>
      </c>
      <c r="B54" t="s">
        <v>135</v>
      </c>
      <c r="C54" t="s">
        <v>79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1.9183625793706565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1.2764996237294715</v>
      </c>
      <c r="AN54">
        <v>0</v>
      </c>
      <c r="AO54">
        <v>0</v>
      </c>
      <c r="AP54">
        <v>0</v>
      </c>
      <c r="AQ54">
        <v>0</v>
      </c>
      <c r="AR54">
        <v>0</v>
      </c>
    </row>
    <row r="55" spans="1:65" x14ac:dyDescent="0.25">
      <c r="A55" t="s">
        <v>99</v>
      </c>
      <c r="B55" t="s">
        <v>135</v>
      </c>
      <c r="C55" t="s">
        <v>80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9.8165815361444491</v>
      </c>
      <c r="U55">
        <v>0</v>
      </c>
      <c r="V55">
        <v>0</v>
      </c>
      <c r="W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</row>
    <row r="56" spans="1:65" x14ac:dyDescent="0.25">
      <c r="A56" t="s">
        <v>99</v>
      </c>
      <c r="B56" t="s">
        <v>135</v>
      </c>
      <c r="C56" t="s">
        <v>136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</row>
    <row r="57" spans="1:65" x14ac:dyDescent="0.25">
      <c r="A57" t="s">
        <v>99</v>
      </c>
      <c r="B57" t="s">
        <v>135</v>
      </c>
      <c r="C57" t="s">
        <v>81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2.5400461270968981</v>
      </c>
      <c r="U57">
        <v>0</v>
      </c>
      <c r="V57">
        <v>0</v>
      </c>
      <c r="W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</row>
    <row r="58" spans="1:65" x14ac:dyDescent="0.25">
      <c r="A58" t="s">
        <v>99</v>
      </c>
      <c r="B58" t="s">
        <v>135</v>
      </c>
      <c r="C58" t="s">
        <v>82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</row>
    <row r="59" spans="1:65" x14ac:dyDescent="0.25">
      <c r="A59" t="s">
        <v>99</v>
      </c>
      <c r="B59" t="s">
        <v>135</v>
      </c>
      <c r="C59" t="s">
        <v>83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</row>
    <row r="60" spans="1:65" x14ac:dyDescent="0.25">
      <c r="A60" t="s">
        <v>99</v>
      </c>
      <c r="B60" t="s">
        <v>135</v>
      </c>
      <c r="C60" t="s">
        <v>84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</row>
    <row r="61" spans="1:65" x14ac:dyDescent="0.25">
      <c r="A61" t="s">
        <v>99</v>
      </c>
      <c r="B61" t="s">
        <v>135</v>
      </c>
      <c r="C61" t="s">
        <v>85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5.5898978423295098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</row>
    <row r="62" spans="1:65" x14ac:dyDescent="0.25">
      <c r="A62" t="s">
        <v>99</v>
      </c>
      <c r="B62" t="s">
        <v>135</v>
      </c>
      <c r="C62" t="s">
        <v>86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</row>
    <row r="63" spans="1:65" x14ac:dyDescent="0.25">
      <c r="A63" t="s">
        <v>99</v>
      </c>
      <c r="B63" t="s">
        <v>135</v>
      </c>
      <c r="C63" t="s">
        <v>87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</row>
    <row r="64" spans="1:65" x14ac:dyDescent="0.25">
      <c r="A64" t="s">
        <v>99</v>
      </c>
      <c r="B64" t="s">
        <v>135</v>
      </c>
      <c r="C64" t="s">
        <v>88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20.023105816069368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6.603153827975067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</row>
    <row r="65" spans="1:44" x14ac:dyDescent="0.25">
      <c r="A65" t="s">
        <v>77</v>
      </c>
      <c r="B65" t="s">
        <v>135</v>
      </c>
      <c r="C65" t="s">
        <v>89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2.5397464208615816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1.6947757659362104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</row>
    <row r="66" spans="1:44" x14ac:dyDescent="0.25">
      <c r="A66" t="s">
        <v>77</v>
      </c>
      <c r="B66" t="s">
        <v>135</v>
      </c>
      <c r="C66" t="s">
        <v>137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</row>
    <row r="67" spans="1:44" x14ac:dyDescent="0.25">
      <c r="A67" t="s">
        <v>77</v>
      </c>
      <c r="B67" t="s">
        <v>135</v>
      </c>
      <c r="C67" t="s">
        <v>91</v>
      </c>
      <c r="D67">
        <v>8.7833562341783669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Y67">
        <v>0</v>
      </c>
      <c r="Z67">
        <v>0</v>
      </c>
      <c r="AA67">
        <v>0</v>
      </c>
      <c r="AB67">
        <v>0.85295706974421281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</row>
    <row r="68" spans="1:44" x14ac:dyDescent="0.25">
      <c r="A68" t="s">
        <v>77</v>
      </c>
      <c r="B68" t="s">
        <v>135</v>
      </c>
      <c r="C68" t="s">
        <v>92</v>
      </c>
      <c r="D68">
        <v>5.394187824421703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1.7772709750692242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</row>
    <row r="69" spans="1:44" x14ac:dyDescent="0.25">
      <c r="A69" t="s">
        <v>77</v>
      </c>
      <c r="B69" t="s">
        <v>135</v>
      </c>
      <c r="C69" t="s">
        <v>78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5.9749285655601563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4.1720477078358877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</row>
    <row r="71" spans="1:44" x14ac:dyDescent="0.25">
      <c r="C71" t="s">
        <v>140</v>
      </c>
    </row>
    <row r="72" spans="1:44" x14ac:dyDescent="0.25">
      <c r="C72" s="3" t="s">
        <v>95</v>
      </c>
      <c r="D72" s="2">
        <v>3.3405370395475678</v>
      </c>
      <c r="E72" s="2">
        <v>6.894903600964291</v>
      </c>
      <c r="F72" s="2">
        <v>10.901940694189655</v>
      </c>
      <c r="G72" s="2">
        <v>15.441352208757325</v>
      </c>
      <c r="H72" s="2">
        <v>19.207969649640887</v>
      </c>
      <c r="I72" s="2">
        <v>23.372210368179505</v>
      </c>
      <c r="J72" s="2">
        <v>28.335378881801436</v>
      </c>
      <c r="K72" s="2">
        <v>33.50929703500821</v>
      </c>
      <c r="L72" s="2">
        <v>38.637642452765533</v>
      </c>
      <c r="M72" s="2">
        <v>43.142461020645044</v>
      </c>
      <c r="N72" s="2">
        <v>47.647961803249942</v>
      </c>
      <c r="O72" s="2">
        <v>51.932696702443323</v>
      </c>
      <c r="P72" s="2">
        <v>55.870032541686378</v>
      </c>
      <c r="Q72" s="2">
        <v>59.25909383176451</v>
      </c>
      <c r="R72" s="2">
        <v>62.505565460467942</v>
      </c>
      <c r="S72" s="2">
        <v>65.539217822161092</v>
      </c>
      <c r="T72" s="2">
        <v>67.915506611045487</v>
      </c>
      <c r="U72" s="2">
        <v>70.490867449469022</v>
      </c>
      <c r="V72" s="2">
        <v>72.887373006690595</v>
      </c>
      <c r="W72" s="2">
        <v>74.976923690947316</v>
      </c>
    </row>
    <row r="73" spans="1:44" x14ac:dyDescent="0.25">
      <c r="C73" s="3" t="s">
        <v>5</v>
      </c>
      <c r="D73" s="2">
        <v>1.2301828703312023</v>
      </c>
      <c r="E73" s="2">
        <v>2.5804341464008616</v>
      </c>
      <c r="F73" s="2">
        <v>4.1153002227793358</v>
      </c>
      <c r="G73" s="2">
        <v>5.8774463797449377</v>
      </c>
      <c r="H73" s="2">
        <v>7.1053279273376759</v>
      </c>
      <c r="I73" s="2">
        <v>8.5504217229375552</v>
      </c>
      <c r="J73" s="2">
        <v>10.398780575049379</v>
      </c>
      <c r="K73" s="2">
        <v>12.339593754156276</v>
      </c>
      <c r="L73" s="2">
        <v>14.253538153623007</v>
      </c>
      <c r="M73" s="2">
        <v>15.922321705817296</v>
      </c>
      <c r="N73" s="2">
        <v>17.707213490663914</v>
      </c>
      <c r="O73" s="2">
        <v>19.424017148268796</v>
      </c>
      <c r="P73" s="2">
        <v>21.017170042946788</v>
      </c>
      <c r="Q73" s="2">
        <v>22.442883879655597</v>
      </c>
      <c r="R73" s="2">
        <v>23.768540560555266</v>
      </c>
      <c r="S73" s="2">
        <v>25.05164605088806</v>
      </c>
      <c r="T73" s="2">
        <v>26.10354498873436</v>
      </c>
      <c r="U73" s="2">
        <v>27.208603567119699</v>
      </c>
      <c r="V73" s="2">
        <v>28.267576553368613</v>
      </c>
      <c r="W73" s="2">
        <v>29.363767607660918</v>
      </c>
    </row>
    <row r="74" spans="1:44" x14ac:dyDescent="0.25">
      <c r="C74" s="3" t="s">
        <v>93</v>
      </c>
      <c r="D74" s="2">
        <v>4.5707199098787701</v>
      </c>
      <c r="E74" s="2">
        <v>9.4753377473651526</v>
      </c>
      <c r="F74" s="2">
        <v>15.017240916968991</v>
      </c>
      <c r="G74" s="2">
        <v>21.318798588502261</v>
      </c>
      <c r="H74" s="2">
        <v>26.313297576978563</v>
      </c>
      <c r="I74" s="2">
        <v>31.922632091117059</v>
      </c>
      <c r="J74" s="2">
        <v>38.734159456850819</v>
      </c>
      <c r="K74" s="2">
        <v>45.848890789164486</v>
      </c>
      <c r="L74" s="2">
        <v>52.891180606388538</v>
      </c>
      <c r="M74" s="2">
        <v>59.06478272646234</v>
      </c>
      <c r="N74" s="2">
        <v>65.355175293913859</v>
      </c>
      <c r="O74" s="2">
        <v>71.356713850712111</v>
      </c>
      <c r="P74" s="2">
        <v>76.887202584633172</v>
      </c>
      <c r="Q74" s="2">
        <v>81.701977711420113</v>
      </c>
      <c r="R74" s="2">
        <v>86.274106021023215</v>
      </c>
      <c r="S74" s="2">
        <v>90.590863873049159</v>
      </c>
      <c r="T74" s="2">
        <v>94.019051599779843</v>
      </c>
      <c r="U74" s="2">
        <v>97.699471016588717</v>
      </c>
      <c r="V74" s="2">
        <v>101.15494956005921</v>
      </c>
      <c r="W74" s="2">
        <v>104.34069129860823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F7C15-AE0C-4DD9-90AC-66E886581FCE}">
  <sheetPr codeName="Sheet4"/>
  <dimension ref="C4:X48"/>
  <sheetViews>
    <sheetView showGridLines="0" zoomScale="80" zoomScaleNormal="80" workbookViewId="0">
      <selection activeCell="C4" sqref="C4:X48"/>
    </sheetView>
  </sheetViews>
  <sheetFormatPr defaultColWidth="9.140625" defaultRowHeight="12.75" x14ac:dyDescent="0.2"/>
  <cols>
    <col min="1" max="1" width="6.5703125" style="1" bestFit="1" customWidth="1"/>
    <col min="2" max="2" width="12.85546875" style="1" customWidth="1"/>
    <col min="3" max="3" width="24.42578125" style="1" customWidth="1"/>
    <col min="4" max="23" width="9.140625" style="1"/>
    <col min="24" max="24" width="9.140625" style="12"/>
    <col min="25" max="16384" width="9.140625" style="1"/>
  </cols>
  <sheetData>
    <row r="4" spans="3:24" ht="18.75" thickBot="1" x14ac:dyDescent="0.3">
      <c r="C4" s="11" t="s">
        <v>143</v>
      </c>
    </row>
    <row r="5" spans="3:24" x14ac:dyDescent="0.2">
      <c r="C5" s="9" t="s">
        <v>96</v>
      </c>
      <c r="D5" s="5">
        <v>2026</v>
      </c>
      <c r="E5" s="5">
        <v>2027</v>
      </c>
      <c r="F5" s="5">
        <v>2028</v>
      </c>
      <c r="G5" s="5">
        <v>2029</v>
      </c>
      <c r="H5" s="5">
        <v>2030</v>
      </c>
      <c r="I5" s="5">
        <v>2031</v>
      </c>
      <c r="J5" s="5">
        <v>2032</v>
      </c>
      <c r="K5" s="5">
        <v>2033</v>
      </c>
      <c r="L5" s="5">
        <v>2034</v>
      </c>
      <c r="M5" s="5">
        <v>2035</v>
      </c>
      <c r="N5" s="5">
        <v>2036</v>
      </c>
      <c r="O5" s="5">
        <v>2037</v>
      </c>
      <c r="P5" s="5">
        <v>2038</v>
      </c>
      <c r="Q5" s="5">
        <v>2039</v>
      </c>
      <c r="R5" s="5">
        <v>2040</v>
      </c>
      <c r="S5" s="5">
        <v>2041</v>
      </c>
      <c r="T5" s="5">
        <v>2042</v>
      </c>
      <c r="U5" s="5">
        <v>2043</v>
      </c>
      <c r="V5" s="5">
        <v>2044</v>
      </c>
      <c r="W5" s="5">
        <v>2045</v>
      </c>
      <c r="X5" s="13" t="s">
        <v>93</v>
      </c>
    </row>
    <row r="6" spans="3:24" x14ac:dyDescent="0.2">
      <c r="C6" s="7" t="s">
        <v>101</v>
      </c>
      <c r="D6" s="27">
        <f>SUMIF('Scenario 2'!$A$3:$A$69,'Portfolio 2'!$C6,'Scenario 2'!D$3:D$69)+SUMIF('Scenario 2'!$A$3:$A$69,'Portfolio 2'!$C6,'Scenario 2'!AT$3:AT$69)*'Scenario 2'!AT$1</f>
        <v>0</v>
      </c>
      <c r="E6" s="28">
        <f>SUMIF('Scenario 2'!$A$3:$A$69,'Portfolio 2'!$C6,'Scenario 2'!E$3:E$69)+SUMIF('Scenario 2'!$A$3:$A$69,'Portfolio 2'!$C6,'Scenario 2'!AU$3:AU$69)*'Scenario 2'!AU$1</f>
        <v>0</v>
      </c>
      <c r="F6" s="28">
        <f>SUMIF('Scenario 2'!$A$3:$A$69,'Portfolio 2'!$C6,'Scenario 2'!F$3:F$69)+SUMIF('Scenario 2'!$A$3:$A$69,'Portfolio 2'!$C6,'Scenario 2'!AV$3:AV$69)*'Scenario 2'!AV$1</f>
        <v>0</v>
      </c>
      <c r="G6" s="28">
        <f>SUMIF('Scenario 2'!$A$3:$A$69,'Portfolio 2'!$C6,'Scenario 2'!G$3:G$69)+SUMIF('Scenario 2'!$A$3:$A$69,'Portfolio 2'!$C6,'Scenario 2'!AW$3:AW$69)*'Scenario 2'!AW$1</f>
        <v>0</v>
      </c>
      <c r="H6" s="28">
        <f>SUMIF('Scenario 2'!$A$3:$A$69,'Portfolio 2'!$C6,'Scenario 2'!H$3:H$69)+SUMIF('Scenario 2'!$A$3:$A$69,'Portfolio 2'!$C6,'Scenario 2'!AX$3:AX$69)*'Scenario 2'!AX$1</f>
        <v>0</v>
      </c>
      <c r="I6" s="28">
        <f>SUMIF('Scenario 2'!$A$3:$A$69,'Portfolio 2'!$C6,'Scenario 2'!I$3:I$69)+SUMIF('Scenario 2'!$A$3:$A$69,'Portfolio 2'!$C6,'Scenario 2'!AY$3:AY$69)*'Scenario 2'!AY$1</f>
        <v>0</v>
      </c>
      <c r="J6" s="28">
        <f>SUMIF('Scenario 2'!$A$3:$A$69,'Portfolio 2'!$C6,'Scenario 2'!J$3:J$69)+SUMIF('Scenario 2'!$A$3:$A$69,'Portfolio 2'!$C6,'Scenario 2'!AZ$3:AZ$69)*'Scenario 2'!AZ$1</f>
        <v>0</v>
      </c>
      <c r="K6" s="28">
        <f>SUMIF('Scenario 2'!$A$3:$A$69,'Portfolio 2'!$C6,'Scenario 2'!K$3:K$69)+SUMIF('Scenario 2'!$A$3:$A$69,'Portfolio 2'!$C6,'Scenario 2'!BA$3:BA$69)*'Scenario 2'!BA$1</f>
        <v>198.35576706944209</v>
      </c>
      <c r="L6" s="28">
        <f>SUMIF('Scenario 2'!$A$3:$A$69,'Portfolio 2'!$C6,'Scenario 2'!L$3:L$69)+SUMIF('Scenario 2'!$A$3:$A$69,'Portfolio 2'!$C6,'Scenario 2'!BB$3:BB$69)*'Scenario 2'!BB$1</f>
        <v>0</v>
      </c>
      <c r="M6" s="28">
        <f>SUMIF('Scenario 2'!$A$3:$A$69,'Portfolio 2'!$C6,'Scenario 2'!M$3:M$69)+SUMIF('Scenario 2'!$A$3:$A$69,'Portfolio 2'!$C6,'Scenario 2'!BC$3:BC$69)*'Scenario 2'!BC$1</f>
        <v>0</v>
      </c>
      <c r="N6" s="28">
        <f>SUMIF('Scenario 2'!$A$3:$A$69,'Portfolio 2'!$C6,'Scenario 2'!N$3:N$69)+SUMIF('Scenario 2'!$A$3:$A$69,'Portfolio 2'!$C6,'Scenario 2'!BD$3:BD$69)*'Scenario 2'!BD$1</f>
        <v>0</v>
      </c>
      <c r="O6" s="28">
        <f>SUMIF('Scenario 2'!$A$3:$A$69,'Portfolio 2'!$C6,'Scenario 2'!O$3:O$69)+SUMIF('Scenario 2'!$A$3:$A$69,'Portfolio 2'!$C6,'Scenario 2'!BE$3:BE$69)*'Scenario 2'!BE$1</f>
        <v>0</v>
      </c>
      <c r="P6" s="28">
        <f>SUMIF('Scenario 2'!$A$3:$A$69,'Portfolio 2'!$C6,'Scenario 2'!P$3:P$69)+SUMIF('Scenario 2'!$A$3:$A$69,'Portfolio 2'!$C6,'Scenario 2'!BF$3:BF$69)*'Scenario 2'!BF$1</f>
        <v>0</v>
      </c>
      <c r="Q6" s="28">
        <f>SUMIF('Scenario 2'!$A$3:$A$69,'Portfolio 2'!$C6,'Scenario 2'!Q$3:Q$69)+SUMIF('Scenario 2'!$A$3:$A$69,'Portfolio 2'!$C6,'Scenario 2'!BG$3:BG$69)*'Scenario 2'!BG$1</f>
        <v>0</v>
      </c>
      <c r="R6" s="28">
        <f>SUMIF('Scenario 2'!$A$3:$A$69,'Portfolio 2'!$C6,'Scenario 2'!R$3:R$69)+SUMIF('Scenario 2'!$A$3:$A$69,'Portfolio 2'!$C6,'Scenario 2'!BH$3:BH$69)*'Scenario 2'!BH$1</f>
        <v>0</v>
      </c>
      <c r="S6" s="28">
        <f>SUMIF('Scenario 2'!$A$3:$A$69,'Portfolio 2'!$C6,'Scenario 2'!S$3:S$69)+SUMIF('Scenario 2'!$A$3:$A$69,'Portfolio 2'!$C6,'Scenario 2'!BI$3:BI$69)*'Scenario 2'!BI$1</f>
        <v>0</v>
      </c>
      <c r="T6" s="28">
        <f>SUMIF('Scenario 2'!$A$3:$A$69,'Portfolio 2'!$C6,'Scenario 2'!T$3:T$69)+SUMIF('Scenario 2'!$A$3:$A$69,'Portfolio 2'!$C6,'Scenario 2'!BJ$3:BJ$69)*'Scenario 2'!BJ$1</f>
        <v>0</v>
      </c>
      <c r="U6" s="28">
        <f>SUMIF('Scenario 2'!$A$3:$A$69,'Portfolio 2'!$C6,'Scenario 2'!U$3:U$69)+SUMIF('Scenario 2'!$A$3:$A$69,'Portfolio 2'!$C6,'Scenario 2'!BK$3:BK$69)*'Scenario 2'!BK$1</f>
        <v>0</v>
      </c>
      <c r="V6" s="28">
        <f>SUMIF('Scenario 2'!$A$3:$A$69,'Portfolio 2'!$C6,'Scenario 2'!V$3:V$69)+SUMIF('Scenario 2'!$A$3:$A$69,'Portfolio 2'!$C6,'Scenario 2'!BL$3:BL$69)*'Scenario 2'!BL$1</f>
        <v>0</v>
      </c>
      <c r="W6" s="28">
        <f>SUMIF('Scenario 2'!$A$3:$A$69,'Portfolio 2'!$C6,'Scenario 2'!W$3:W$69)+SUMIF('Scenario 2'!$A$3:$A$69,'Portfolio 2'!$C6,'Scenario 2'!BM$3:BM$69)*'Scenario 2'!BM$1</f>
        <v>0</v>
      </c>
      <c r="X6" s="29">
        <f>SUM(D6:W6)</f>
        <v>198.35576706944209</v>
      </c>
    </row>
    <row r="7" spans="3:24" x14ac:dyDescent="0.2">
      <c r="C7" s="7" t="s">
        <v>6</v>
      </c>
      <c r="D7" s="30">
        <f>SUMIF('Scenario 2'!$A$3:$A$69,'Portfolio 2'!$C7,'Scenario 2'!D$3:D$69)+SUMIF('Scenario 2'!$A$3:$A$69,'Portfolio 2'!$C7,'Scenario 2'!AT$3:AT$69)*'Scenario 2'!AT$1</f>
        <v>0</v>
      </c>
      <c r="E7" s="31">
        <f>SUMIF('Scenario 2'!$A$3:$A$69,'Portfolio 2'!$C7,'Scenario 2'!E$3:E$69)+SUMIF('Scenario 2'!$A$3:$A$69,'Portfolio 2'!$C7,'Scenario 2'!AU$3:AU$69)*'Scenario 2'!AU$1</f>
        <v>0</v>
      </c>
      <c r="F7" s="31">
        <f>SUMIF('Scenario 2'!$A$3:$A$69,'Portfolio 2'!$C7,'Scenario 2'!F$3:F$69)+SUMIF('Scenario 2'!$A$3:$A$69,'Portfolio 2'!$C7,'Scenario 2'!AV$3:AV$69)*'Scenario 2'!AV$1</f>
        <v>0</v>
      </c>
      <c r="G7" s="31">
        <f>SUMIF('Scenario 2'!$A$3:$A$69,'Portfolio 2'!$C7,'Scenario 2'!G$3:G$69)+SUMIF('Scenario 2'!$A$3:$A$69,'Portfolio 2'!$C7,'Scenario 2'!AW$3:AW$69)*'Scenario 2'!AW$1</f>
        <v>0</v>
      </c>
      <c r="H7" s="31">
        <f>SUMIF('Scenario 2'!$A$3:$A$69,'Portfolio 2'!$C7,'Scenario 2'!H$3:H$69)+SUMIF('Scenario 2'!$A$3:$A$69,'Portfolio 2'!$C7,'Scenario 2'!AX$3:AX$69)*'Scenario 2'!AX$1</f>
        <v>0</v>
      </c>
      <c r="I7" s="31">
        <f>SUMIF('Scenario 2'!$A$3:$A$69,'Portfolio 2'!$C7,'Scenario 2'!I$3:I$69)+SUMIF('Scenario 2'!$A$3:$A$69,'Portfolio 2'!$C7,'Scenario 2'!AY$3:AY$69)*'Scenario 2'!AY$1</f>
        <v>0</v>
      </c>
      <c r="J7" s="31">
        <f>SUMIF('Scenario 2'!$A$3:$A$69,'Portfolio 2'!$C7,'Scenario 2'!J$3:J$69)+SUMIF('Scenario 2'!$A$3:$A$69,'Portfolio 2'!$C7,'Scenario 2'!AZ$3:AZ$69)*'Scenario 2'!AZ$1</f>
        <v>0</v>
      </c>
      <c r="K7" s="31">
        <f>SUMIF('Scenario 2'!$A$3:$A$69,'Portfolio 2'!$C7,'Scenario 2'!K$3:K$69)+SUMIF('Scenario 2'!$A$3:$A$69,'Portfolio 2'!$C7,'Scenario 2'!BA$3:BA$69)*'Scenario 2'!BA$1</f>
        <v>0</v>
      </c>
      <c r="L7" s="31">
        <f>SUMIF('Scenario 2'!$A$3:$A$69,'Portfolio 2'!$C7,'Scenario 2'!L$3:L$69)+SUMIF('Scenario 2'!$A$3:$A$69,'Portfolio 2'!$C7,'Scenario 2'!BB$3:BB$69)*'Scenario 2'!BB$1</f>
        <v>0</v>
      </c>
      <c r="M7" s="31">
        <f>SUMIF('Scenario 2'!$A$3:$A$69,'Portfolio 2'!$C7,'Scenario 2'!M$3:M$69)+SUMIF('Scenario 2'!$A$3:$A$69,'Portfolio 2'!$C7,'Scenario 2'!BC$3:BC$69)*'Scenario 2'!BC$1</f>
        <v>0</v>
      </c>
      <c r="N7" s="31">
        <f>SUMIF('Scenario 2'!$A$3:$A$69,'Portfolio 2'!$C7,'Scenario 2'!N$3:N$69)+SUMIF('Scenario 2'!$A$3:$A$69,'Portfolio 2'!$C7,'Scenario 2'!BD$3:BD$69)*'Scenario 2'!BD$1</f>
        <v>0</v>
      </c>
      <c r="O7" s="31">
        <f>SUMIF('Scenario 2'!$A$3:$A$69,'Portfolio 2'!$C7,'Scenario 2'!O$3:O$69)+SUMIF('Scenario 2'!$A$3:$A$69,'Portfolio 2'!$C7,'Scenario 2'!BE$3:BE$69)*'Scenario 2'!BE$1</f>
        <v>0</v>
      </c>
      <c r="P7" s="31">
        <f>SUMIF('Scenario 2'!$A$3:$A$69,'Portfolio 2'!$C7,'Scenario 2'!P$3:P$69)+SUMIF('Scenario 2'!$A$3:$A$69,'Portfolio 2'!$C7,'Scenario 2'!BF$3:BF$69)*'Scenario 2'!BF$1</f>
        <v>0</v>
      </c>
      <c r="Q7" s="31">
        <f>SUMIF('Scenario 2'!$A$3:$A$69,'Portfolio 2'!$C7,'Scenario 2'!Q$3:Q$69)+SUMIF('Scenario 2'!$A$3:$A$69,'Portfolio 2'!$C7,'Scenario 2'!BG$3:BG$69)*'Scenario 2'!BG$1</f>
        <v>0</v>
      </c>
      <c r="R7" s="31">
        <f>SUMIF('Scenario 2'!$A$3:$A$69,'Portfolio 2'!$C7,'Scenario 2'!R$3:R$69)+SUMIF('Scenario 2'!$A$3:$A$69,'Portfolio 2'!$C7,'Scenario 2'!BH$3:BH$69)*'Scenario 2'!BH$1</f>
        <v>0</v>
      </c>
      <c r="S7" s="31">
        <f>SUMIF('Scenario 2'!$A$3:$A$69,'Portfolio 2'!$C7,'Scenario 2'!S$3:S$69)+SUMIF('Scenario 2'!$A$3:$A$69,'Portfolio 2'!$C7,'Scenario 2'!BI$3:BI$69)*'Scenario 2'!BI$1</f>
        <v>0</v>
      </c>
      <c r="T7" s="31">
        <f>SUMIF('Scenario 2'!$A$3:$A$69,'Portfolio 2'!$C7,'Scenario 2'!T$3:T$69)+SUMIF('Scenario 2'!$A$3:$A$69,'Portfolio 2'!$C7,'Scenario 2'!BJ$3:BJ$69)*'Scenario 2'!BJ$1</f>
        <v>0</v>
      </c>
      <c r="U7" s="31">
        <f>SUMIF('Scenario 2'!$A$3:$A$69,'Portfolio 2'!$C7,'Scenario 2'!U$3:U$69)+SUMIF('Scenario 2'!$A$3:$A$69,'Portfolio 2'!$C7,'Scenario 2'!BK$3:BK$69)*'Scenario 2'!BK$1</f>
        <v>35.642288505354877</v>
      </c>
      <c r="V7" s="31">
        <f>SUMIF('Scenario 2'!$A$3:$A$69,'Portfolio 2'!$C7,'Scenario 2'!V$3:V$69)+SUMIF('Scenario 2'!$A$3:$A$69,'Portfolio 2'!$C7,'Scenario 2'!BL$3:BL$69)*'Scenario 2'!BL$1</f>
        <v>32.040705332943396</v>
      </c>
      <c r="W7" s="31">
        <f>SUMIF('Scenario 2'!$A$3:$A$69,'Portfolio 2'!$C7,'Scenario 2'!W$3:W$69)+SUMIF('Scenario 2'!$A$3:$A$69,'Portfolio 2'!$C7,'Scenario 2'!BM$3:BM$69)*'Scenario 2'!BM$1</f>
        <v>0</v>
      </c>
      <c r="X7" s="32">
        <f t="shared" ref="X7:X21" si="0">SUM(D7:W7)</f>
        <v>67.682993838298273</v>
      </c>
    </row>
    <row r="8" spans="3:24" x14ac:dyDescent="0.2">
      <c r="C8" s="7" t="s">
        <v>13</v>
      </c>
      <c r="D8" s="30">
        <f>SUMIF('Scenario 2'!$A$3:$A$69,'Portfolio 2'!$C8,'Scenario 2'!D$3:D$69)+SUMIF('Scenario 2'!$A$3:$A$69,'Portfolio 2'!$C8,'Scenario 2'!AT$3:AT$69)*'Scenario 2'!AT$1</f>
        <v>0</v>
      </c>
      <c r="E8" s="31">
        <f>SUMIF('Scenario 2'!$A$3:$A$69,'Portfolio 2'!$C8,'Scenario 2'!E$3:E$69)+SUMIF('Scenario 2'!$A$3:$A$69,'Portfolio 2'!$C8,'Scenario 2'!AU$3:AU$69)*'Scenario 2'!AU$1</f>
        <v>0</v>
      </c>
      <c r="F8" s="31">
        <f>SUMIF('Scenario 2'!$A$3:$A$69,'Portfolio 2'!$C8,'Scenario 2'!F$3:F$69)+SUMIF('Scenario 2'!$A$3:$A$69,'Portfolio 2'!$C8,'Scenario 2'!AV$3:AV$69)*'Scenario 2'!AV$1</f>
        <v>0</v>
      </c>
      <c r="G8" s="31">
        <f>SUMIF('Scenario 2'!$A$3:$A$69,'Portfolio 2'!$C8,'Scenario 2'!G$3:G$69)+SUMIF('Scenario 2'!$A$3:$A$69,'Portfolio 2'!$C8,'Scenario 2'!AW$3:AW$69)*'Scenario 2'!AW$1</f>
        <v>0</v>
      </c>
      <c r="H8" s="31">
        <f>SUMIF('Scenario 2'!$A$3:$A$69,'Portfolio 2'!$C8,'Scenario 2'!H$3:H$69)+SUMIF('Scenario 2'!$A$3:$A$69,'Portfolio 2'!$C8,'Scenario 2'!AX$3:AX$69)*'Scenario 2'!AX$1</f>
        <v>0</v>
      </c>
      <c r="I8" s="31">
        <f>SUMIF('Scenario 2'!$A$3:$A$69,'Portfolio 2'!$C8,'Scenario 2'!I$3:I$69)+SUMIF('Scenario 2'!$A$3:$A$69,'Portfolio 2'!$C8,'Scenario 2'!AY$3:AY$69)*'Scenario 2'!AY$1</f>
        <v>0</v>
      </c>
      <c r="J8" s="31">
        <f>SUMIF('Scenario 2'!$A$3:$A$69,'Portfolio 2'!$C8,'Scenario 2'!J$3:J$69)+SUMIF('Scenario 2'!$A$3:$A$69,'Portfolio 2'!$C8,'Scenario 2'!AZ$3:AZ$69)*'Scenario 2'!AZ$1</f>
        <v>0</v>
      </c>
      <c r="K8" s="31">
        <f>SUMIF('Scenario 2'!$A$3:$A$69,'Portfolio 2'!$C8,'Scenario 2'!K$3:K$69)+SUMIF('Scenario 2'!$A$3:$A$69,'Portfolio 2'!$C8,'Scenario 2'!BA$3:BA$69)*'Scenario 2'!BA$1</f>
        <v>0</v>
      </c>
      <c r="L8" s="31">
        <f>SUMIF('Scenario 2'!$A$3:$A$69,'Portfolio 2'!$C8,'Scenario 2'!L$3:L$69)+SUMIF('Scenario 2'!$A$3:$A$69,'Portfolio 2'!$C8,'Scenario 2'!BB$3:BB$69)*'Scenario 2'!BB$1</f>
        <v>0</v>
      </c>
      <c r="M8" s="31">
        <f>SUMIF('Scenario 2'!$A$3:$A$69,'Portfolio 2'!$C8,'Scenario 2'!M$3:M$69)+SUMIF('Scenario 2'!$A$3:$A$69,'Portfolio 2'!$C8,'Scenario 2'!BC$3:BC$69)*'Scenario 2'!BC$1</f>
        <v>0</v>
      </c>
      <c r="N8" s="31">
        <f>SUMIF('Scenario 2'!$A$3:$A$69,'Portfolio 2'!$C8,'Scenario 2'!N$3:N$69)+SUMIF('Scenario 2'!$A$3:$A$69,'Portfolio 2'!$C8,'Scenario 2'!BD$3:BD$69)*'Scenario 2'!BD$1</f>
        <v>0</v>
      </c>
      <c r="O8" s="31">
        <f>SUMIF('Scenario 2'!$A$3:$A$69,'Portfolio 2'!$C8,'Scenario 2'!O$3:O$69)+SUMIF('Scenario 2'!$A$3:$A$69,'Portfolio 2'!$C8,'Scenario 2'!BE$3:BE$69)*'Scenario 2'!BE$1</f>
        <v>0</v>
      </c>
      <c r="P8" s="31">
        <f>SUMIF('Scenario 2'!$A$3:$A$69,'Portfolio 2'!$C8,'Scenario 2'!P$3:P$69)+SUMIF('Scenario 2'!$A$3:$A$69,'Portfolio 2'!$C8,'Scenario 2'!BF$3:BF$69)*'Scenario 2'!BF$1</f>
        <v>0</v>
      </c>
      <c r="Q8" s="31">
        <f>SUMIF('Scenario 2'!$A$3:$A$69,'Portfolio 2'!$C8,'Scenario 2'!Q$3:Q$69)+SUMIF('Scenario 2'!$A$3:$A$69,'Portfolio 2'!$C8,'Scenario 2'!BG$3:BG$69)*'Scenario 2'!BG$1</f>
        <v>0</v>
      </c>
      <c r="R8" s="31">
        <f>SUMIF('Scenario 2'!$A$3:$A$69,'Portfolio 2'!$C8,'Scenario 2'!R$3:R$69)+SUMIF('Scenario 2'!$A$3:$A$69,'Portfolio 2'!$C8,'Scenario 2'!BH$3:BH$69)*'Scenario 2'!BH$1</f>
        <v>0</v>
      </c>
      <c r="S8" s="31">
        <f>SUMIF('Scenario 2'!$A$3:$A$69,'Portfolio 2'!$C8,'Scenario 2'!S$3:S$69)+SUMIF('Scenario 2'!$A$3:$A$69,'Portfolio 2'!$C8,'Scenario 2'!BI$3:BI$69)*'Scenario 2'!BI$1</f>
        <v>0</v>
      </c>
      <c r="T8" s="31">
        <f>SUMIF('Scenario 2'!$A$3:$A$69,'Portfolio 2'!$C8,'Scenario 2'!T$3:T$69)+SUMIF('Scenario 2'!$A$3:$A$69,'Portfolio 2'!$C8,'Scenario 2'!BJ$3:BJ$69)*'Scenario 2'!BJ$1</f>
        <v>0</v>
      </c>
      <c r="U8" s="31">
        <f>SUMIF('Scenario 2'!$A$3:$A$69,'Portfolio 2'!$C8,'Scenario 2'!U$3:U$69)+SUMIF('Scenario 2'!$A$3:$A$69,'Portfolio 2'!$C8,'Scenario 2'!BK$3:BK$69)*'Scenario 2'!BK$1</f>
        <v>0</v>
      </c>
      <c r="V8" s="31">
        <f>SUMIF('Scenario 2'!$A$3:$A$69,'Portfolio 2'!$C8,'Scenario 2'!V$3:V$69)+SUMIF('Scenario 2'!$A$3:$A$69,'Portfolio 2'!$C8,'Scenario 2'!BL$3:BL$69)*'Scenario 2'!BL$1</f>
        <v>0</v>
      </c>
      <c r="W8" s="31">
        <f>SUMIF('Scenario 2'!$A$3:$A$69,'Portfolio 2'!$C8,'Scenario 2'!W$3:W$69)+SUMIF('Scenario 2'!$A$3:$A$69,'Portfolio 2'!$C8,'Scenario 2'!BM$3:BM$69)*'Scenario 2'!BM$1</f>
        <v>0</v>
      </c>
      <c r="X8" s="32">
        <f t="shared" si="0"/>
        <v>0</v>
      </c>
    </row>
    <row r="9" spans="3:24" x14ac:dyDescent="0.2">
      <c r="C9" s="7" t="s">
        <v>2</v>
      </c>
      <c r="D9" s="30">
        <f>SUMIF('Scenario 2'!$A$3:$A$69,'Portfolio 2'!$C9,'Scenario 2'!D$3:D$69)+SUMIF('Scenario 2'!$A$3:$A$69,'Portfolio 2'!$C9,'Scenario 2'!AT$3:AT$69)*'Scenario 2'!AT$1</f>
        <v>0</v>
      </c>
      <c r="E9" s="31">
        <f>SUMIF('Scenario 2'!$A$3:$A$69,'Portfolio 2'!$C9,'Scenario 2'!E$3:E$69)+SUMIF('Scenario 2'!$A$3:$A$69,'Portfolio 2'!$C9,'Scenario 2'!AU$3:AU$69)*'Scenario 2'!AU$1</f>
        <v>0</v>
      </c>
      <c r="F9" s="31">
        <f>SUMIF('Scenario 2'!$A$3:$A$69,'Portfolio 2'!$C9,'Scenario 2'!F$3:F$69)+SUMIF('Scenario 2'!$A$3:$A$69,'Portfolio 2'!$C9,'Scenario 2'!AV$3:AV$69)*'Scenario 2'!AV$1</f>
        <v>0</v>
      </c>
      <c r="G9" s="31">
        <f>SUMIF('Scenario 2'!$A$3:$A$69,'Portfolio 2'!$C9,'Scenario 2'!G$3:G$69)+SUMIF('Scenario 2'!$A$3:$A$69,'Portfolio 2'!$C9,'Scenario 2'!AW$3:AW$69)*'Scenario 2'!AW$1</f>
        <v>199.99999999999869</v>
      </c>
      <c r="H9" s="31">
        <f>SUMIF('Scenario 2'!$A$3:$A$69,'Portfolio 2'!$C9,'Scenario 2'!H$3:H$69)+SUMIF('Scenario 2'!$A$3:$A$69,'Portfolio 2'!$C9,'Scenario 2'!AX$3:AX$69)*'Scenario 2'!AX$1</f>
        <v>200</v>
      </c>
      <c r="I9" s="31">
        <f>SUMIF('Scenario 2'!$A$3:$A$69,'Portfolio 2'!$C9,'Scenario 2'!I$3:I$69)+SUMIF('Scenario 2'!$A$3:$A$69,'Portfolio 2'!$C9,'Scenario 2'!AY$3:AY$69)*'Scenario 2'!AY$1</f>
        <v>165.93157576823648</v>
      </c>
      <c r="J9" s="31">
        <f>SUMIF('Scenario 2'!$A$3:$A$69,'Portfolio 2'!$C9,'Scenario 2'!J$3:J$69)+SUMIF('Scenario 2'!$A$3:$A$69,'Portfolio 2'!$C9,'Scenario 2'!AZ$3:AZ$69)*'Scenario 2'!AZ$1</f>
        <v>66.015526845276383</v>
      </c>
      <c r="K9" s="31">
        <f>SUMIF('Scenario 2'!$A$3:$A$69,'Portfolio 2'!$C9,'Scenario 2'!K$3:K$69)+SUMIF('Scenario 2'!$A$3:$A$69,'Portfolio 2'!$C9,'Scenario 2'!BA$3:BA$69)*'Scenario 2'!BA$1</f>
        <v>0</v>
      </c>
      <c r="L9" s="31">
        <f>SUMIF('Scenario 2'!$A$3:$A$69,'Portfolio 2'!$C9,'Scenario 2'!L$3:L$69)+SUMIF('Scenario 2'!$A$3:$A$69,'Portfolio 2'!$C9,'Scenario 2'!BB$3:BB$69)*'Scenario 2'!BB$1</f>
        <v>0</v>
      </c>
      <c r="M9" s="31">
        <f>SUMIF('Scenario 2'!$A$3:$A$69,'Portfolio 2'!$C9,'Scenario 2'!M$3:M$69)+SUMIF('Scenario 2'!$A$3:$A$69,'Portfolio 2'!$C9,'Scenario 2'!BC$3:BC$69)*'Scenario 2'!BC$1</f>
        <v>0</v>
      </c>
      <c r="N9" s="31">
        <f>SUMIF('Scenario 2'!$A$3:$A$69,'Portfolio 2'!$C9,'Scenario 2'!N$3:N$69)+SUMIF('Scenario 2'!$A$3:$A$69,'Portfolio 2'!$C9,'Scenario 2'!BD$3:BD$69)*'Scenario 2'!BD$1</f>
        <v>0</v>
      </c>
      <c r="O9" s="31">
        <f>SUMIF('Scenario 2'!$A$3:$A$69,'Portfolio 2'!$C9,'Scenario 2'!O$3:O$69)+SUMIF('Scenario 2'!$A$3:$A$69,'Portfolio 2'!$C9,'Scenario 2'!BE$3:BE$69)*'Scenario 2'!BE$1</f>
        <v>0</v>
      </c>
      <c r="P9" s="31">
        <f>SUMIF('Scenario 2'!$A$3:$A$69,'Portfolio 2'!$C9,'Scenario 2'!P$3:P$69)+SUMIF('Scenario 2'!$A$3:$A$69,'Portfolio 2'!$C9,'Scenario 2'!BF$3:BF$69)*'Scenario 2'!BF$1</f>
        <v>0</v>
      </c>
      <c r="Q9" s="31">
        <f>SUMIF('Scenario 2'!$A$3:$A$69,'Portfolio 2'!$C9,'Scenario 2'!Q$3:Q$69)+SUMIF('Scenario 2'!$A$3:$A$69,'Portfolio 2'!$C9,'Scenario 2'!BG$3:BG$69)*'Scenario 2'!BG$1</f>
        <v>0</v>
      </c>
      <c r="R9" s="31">
        <f>SUMIF('Scenario 2'!$A$3:$A$69,'Portfolio 2'!$C9,'Scenario 2'!R$3:R$69)+SUMIF('Scenario 2'!$A$3:$A$69,'Portfolio 2'!$C9,'Scenario 2'!BH$3:BH$69)*'Scenario 2'!BH$1</f>
        <v>0</v>
      </c>
      <c r="S9" s="31">
        <f>SUMIF('Scenario 2'!$A$3:$A$69,'Portfolio 2'!$C9,'Scenario 2'!S$3:S$69)+SUMIF('Scenario 2'!$A$3:$A$69,'Portfolio 2'!$C9,'Scenario 2'!BI$3:BI$69)*'Scenario 2'!BI$1</f>
        <v>140</v>
      </c>
      <c r="T9" s="31">
        <f>SUMIF('Scenario 2'!$A$3:$A$69,'Portfolio 2'!$C9,'Scenario 2'!T$3:T$69)+SUMIF('Scenario 2'!$A$3:$A$69,'Portfolio 2'!$C9,'Scenario 2'!BJ$3:BJ$69)*'Scenario 2'!BJ$1</f>
        <v>0</v>
      </c>
      <c r="U9" s="31">
        <f>SUMIF('Scenario 2'!$A$3:$A$69,'Portfolio 2'!$C9,'Scenario 2'!U$3:U$69)+SUMIF('Scenario 2'!$A$3:$A$69,'Portfolio 2'!$C9,'Scenario 2'!BK$3:BK$69)*'Scenario 2'!BK$1</f>
        <v>120</v>
      </c>
      <c r="V9" s="31">
        <f>SUMIF('Scenario 2'!$A$3:$A$69,'Portfolio 2'!$C9,'Scenario 2'!V$3:V$69)+SUMIF('Scenario 2'!$A$3:$A$69,'Portfolio 2'!$C9,'Scenario 2'!BL$3:BL$69)*'Scenario 2'!BL$1</f>
        <v>0</v>
      </c>
      <c r="W9" s="31">
        <f>SUMIF('Scenario 2'!$A$3:$A$69,'Portfolio 2'!$C9,'Scenario 2'!W$3:W$69)+SUMIF('Scenario 2'!$A$3:$A$69,'Portfolio 2'!$C9,'Scenario 2'!BM$3:BM$69)*'Scenario 2'!BM$1</f>
        <v>0</v>
      </c>
      <c r="X9" s="32">
        <f t="shared" si="0"/>
        <v>891.94710261351156</v>
      </c>
    </row>
    <row r="10" spans="3:24" x14ac:dyDescent="0.2">
      <c r="C10" s="7" t="s">
        <v>1</v>
      </c>
      <c r="D10" s="30">
        <f>SUMIF('Scenario 2'!$A$3:$A$69,'Portfolio 2'!$C10,'Scenario 2'!D$3:D$69)+SUMIF('Scenario 2'!$A$3:$A$69,'Portfolio 2'!$C10,'Scenario 2'!AT$3:AT$69)*'Scenario 2'!AT$1</f>
        <v>0</v>
      </c>
      <c r="E10" s="31">
        <f>SUMIF('Scenario 2'!$A$3:$A$69,'Portfolio 2'!$C10,'Scenario 2'!E$3:E$69)+SUMIF('Scenario 2'!$A$3:$A$69,'Portfolio 2'!$C10,'Scenario 2'!AU$3:AU$69)*'Scenario 2'!AU$1</f>
        <v>0</v>
      </c>
      <c r="F10" s="31">
        <f>SUMIF('Scenario 2'!$A$3:$A$69,'Portfolio 2'!$C10,'Scenario 2'!F$3:F$69)+SUMIF('Scenario 2'!$A$3:$A$69,'Portfolio 2'!$C10,'Scenario 2'!AV$3:AV$69)*'Scenario 2'!AV$1</f>
        <v>0</v>
      </c>
      <c r="G10" s="31">
        <f>SUMIF('Scenario 2'!$A$3:$A$69,'Portfolio 2'!$C10,'Scenario 2'!G$3:G$69)+SUMIF('Scenario 2'!$A$3:$A$69,'Portfolio 2'!$C10,'Scenario 2'!AW$3:AW$69)*'Scenario 2'!AW$1</f>
        <v>0</v>
      </c>
      <c r="H10" s="31">
        <f>SUMIF('Scenario 2'!$A$3:$A$69,'Portfolio 2'!$C10,'Scenario 2'!H$3:H$69)+SUMIF('Scenario 2'!$A$3:$A$69,'Portfolio 2'!$C10,'Scenario 2'!AX$3:AX$69)*'Scenario 2'!AX$1</f>
        <v>0</v>
      </c>
      <c r="I10" s="31">
        <f>SUMIF('Scenario 2'!$A$3:$A$69,'Portfolio 2'!$C10,'Scenario 2'!I$3:I$69)+SUMIF('Scenario 2'!$A$3:$A$69,'Portfolio 2'!$C10,'Scenario 2'!AY$3:AY$69)*'Scenario 2'!AY$1</f>
        <v>0</v>
      </c>
      <c r="J10" s="31">
        <f>SUMIF('Scenario 2'!$A$3:$A$69,'Portfolio 2'!$C10,'Scenario 2'!J$3:J$69)+SUMIF('Scenario 2'!$A$3:$A$69,'Portfolio 2'!$C10,'Scenario 2'!AZ$3:AZ$69)*'Scenario 2'!AZ$1</f>
        <v>0</v>
      </c>
      <c r="K10" s="31">
        <f>SUMIF('Scenario 2'!$A$3:$A$69,'Portfolio 2'!$C10,'Scenario 2'!K$3:K$69)+SUMIF('Scenario 2'!$A$3:$A$69,'Portfolio 2'!$C10,'Scenario 2'!BA$3:BA$69)*'Scenario 2'!BA$1</f>
        <v>0</v>
      </c>
      <c r="L10" s="31">
        <f>SUMIF('Scenario 2'!$A$3:$A$69,'Portfolio 2'!$C10,'Scenario 2'!L$3:L$69)+SUMIF('Scenario 2'!$A$3:$A$69,'Portfolio 2'!$C10,'Scenario 2'!BB$3:BB$69)*'Scenario 2'!BB$1</f>
        <v>0</v>
      </c>
      <c r="M10" s="31">
        <f>SUMIF('Scenario 2'!$A$3:$A$69,'Portfolio 2'!$C10,'Scenario 2'!M$3:M$69)+SUMIF('Scenario 2'!$A$3:$A$69,'Portfolio 2'!$C10,'Scenario 2'!BC$3:BC$69)*'Scenario 2'!BC$1</f>
        <v>0</v>
      </c>
      <c r="N10" s="31">
        <f>SUMIF('Scenario 2'!$A$3:$A$69,'Portfolio 2'!$C10,'Scenario 2'!N$3:N$69)+SUMIF('Scenario 2'!$A$3:$A$69,'Portfolio 2'!$C10,'Scenario 2'!BD$3:BD$69)*'Scenario 2'!BD$1</f>
        <v>0</v>
      </c>
      <c r="O10" s="31">
        <f>SUMIF('Scenario 2'!$A$3:$A$69,'Portfolio 2'!$C10,'Scenario 2'!O$3:O$69)+SUMIF('Scenario 2'!$A$3:$A$69,'Portfolio 2'!$C10,'Scenario 2'!BE$3:BE$69)*'Scenario 2'!BE$1</f>
        <v>0</v>
      </c>
      <c r="P10" s="31">
        <f>SUMIF('Scenario 2'!$A$3:$A$69,'Portfolio 2'!$C10,'Scenario 2'!P$3:P$69)+SUMIF('Scenario 2'!$A$3:$A$69,'Portfolio 2'!$C10,'Scenario 2'!BF$3:BF$69)*'Scenario 2'!BF$1</f>
        <v>0</v>
      </c>
      <c r="Q10" s="31">
        <f>SUMIF('Scenario 2'!$A$3:$A$69,'Portfolio 2'!$C10,'Scenario 2'!Q$3:Q$69)+SUMIF('Scenario 2'!$A$3:$A$69,'Portfolio 2'!$C10,'Scenario 2'!BG$3:BG$69)*'Scenario 2'!BG$1</f>
        <v>0</v>
      </c>
      <c r="R10" s="31">
        <f>SUMIF('Scenario 2'!$A$3:$A$69,'Portfolio 2'!$C10,'Scenario 2'!R$3:R$69)+SUMIF('Scenario 2'!$A$3:$A$69,'Portfolio 2'!$C10,'Scenario 2'!BH$3:BH$69)*'Scenario 2'!BH$1</f>
        <v>0</v>
      </c>
      <c r="S10" s="31">
        <f>SUMIF('Scenario 2'!$A$3:$A$69,'Portfolio 2'!$C10,'Scenario 2'!S$3:S$69)+SUMIF('Scenario 2'!$A$3:$A$69,'Portfolio 2'!$C10,'Scenario 2'!BI$3:BI$69)*'Scenario 2'!BI$1</f>
        <v>0</v>
      </c>
      <c r="T10" s="31">
        <f>SUMIF('Scenario 2'!$A$3:$A$69,'Portfolio 2'!$C10,'Scenario 2'!T$3:T$69)+SUMIF('Scenario 2'!$A$3:$A$69,'Portfolio 2'!$C10,'Scenario 2'!BJ$3:BJ$69)*'Scenario 2'!BJ$1</f>
        <v>100.00000000000003</v>
      </c>
      <c r="U10" s="31">
        <f>SUMIF('Scenario 2'!$A$3:$A$69,'Portfolio 2'!$C10,'Scenario 2'!U$3:U$69)+SUMIF('Scenario 2'!$A$3:$A$69,'Portfolio 2'!$C10,'Scenario 2'!BK$3:BK$69)*'Scenario 2'!BK$1</f>
        <v>0</v>
      </c>
      <c r="V10" s="31">
        <f>SUMIF('Scenario 2'!$A$3:$A$69,'Portfolio 2'!$C10,'Scenario 2'!V$3:V$69)+SUMIF('Scenario 2'!$A$3:$A$69,'Portfolio 2'!$C10,'Scenario 2'!BL$3:BL$69)*'Scenario 2'!BL$1</f>
        <v>0</v>
      </c>
      <c r="W10" s="31">
        <f>SUMIF('Scenario 2'!$A$3:$A$69,'Portfolio 2'!$C10,'Scenario 2'!W$3:W$69)+SUMIF('Scenario 2'!$A$3:$A$69,'Portfolio 2'!$C10,'Scenario 2'!BM$3:BM$69)*'Scenario 2'!BM$1</f>
        <v>0</v>
      </c>
      <c r="X10" s="32">
        <f t="shared" si="0"/>
        <v>100.00000000000003</v>
      </c>
    </row>
    <row r="11" spans="3:24" x14ac:dyDescent="0.2">
      <c r="C11" s="7" t="s">
        <v>107</v>
      </c>
      <c r="D11" s="30">
        <f>SUMIF('Scenario 2'!$A$3:$A$69,'Portfolio 2'!$C11,'Scenario 2'!D$3:D$69)+SUMIF('Scenario 2'!$A$3:$A$69,'Portfolio 2'!$C11,'Scenario 2'!AT$3:AT$69)*'Scenario 2'!AT$1</f>
        <v>0</v>
      </c>
      <c r="E11" s="31">
        <f>SUMIF('Scenario 2'!$A$3:$A$69,'Portfolio 2'!$C11,'Scenario 2'!E$3:E$69)+SUMIF('Scenario 2'!$A$3:$A$69,'Portfolio 2'!$C11,'Scenario 2'!AU$3:AU$69)*'Scenario 2'!AU$1</f>
        <v>0</v>
      </c>
      <c r="F11" s="31">
        <f>SUMIF('Scenario 2'!$A$3:$A$69,'Portfolio 2'!$C11,'Scenario 2'!F$3:F$69)+SUMIF('Scenario 2'!$A$3:$A$69,'Portfolio 2'!$C11,'Scenario 2'!AV$3:AV$69)*'Scenario 2'!AV$1</f>
        <v>0</v>
      </c>
      <c r="G11" s="31">
        <f>SUMIF('Scenario 2'!$A$3:$A$69,'Portfolio 2'!$C11,'Scenario 2'!G$3:G$69)+SUMIF('Scenario 2'!$A$3:$A$69,'Portfolio 2'!$C11,'Scenario 2'!AW$3:AW$69)*'Scenario 2'!AW$1</f>
        <v>0</v>
      </c>
      <c r="H11" s="31">
        <f>SUMIF('Scenario 2'!$A$3:$A$69,'Portfolio 2'!$C11,'Scenario 2'!H$3:H$69)+SUMIF('Scenario 2'!$A$3:$A$69,'Portfolio 2'!$C11,'Scenario 2'!AX$3:AX$69)*'Scenario 2'!AX$1</f>
        <v>0</v>
      </c>
      <c r="I11" s="31">
        <f>SUMIF('Scenario 2'!$A$3:$A$69,'Portfolio 2'!$C11,'Scenario 2'!I$3:I$69)+SUMIF('Scenario 2'!$A$3:$A$69,'Portfolio 2'!$C11,'Scenario 2'!AY$3:AY$69)*'Scenario 2'!AY$1</f>
        <v>0</v>
      </c>
      <c r="J11" s="31">
        <f>SUMIF('Scenario 2'!$A$3:$A$69,'Portfolio 2'!$C11,'Scenario 2'!J$3:J$69)+SUMIF('Scenario 2'!$A$3:$A$69,'Portfolio 2'!$C11,'Scenario 2'!AZ$3:AZ$69)*'Scenario 2'!AZ$1</f>
        <v>0</v>
      </c>
      <c r="K11" s="31">
        <f>SUMIF('Scenario 2'!$A$3:$A$69,'Portfolio 2'!$C11,'Scenario 2'!K$3:K$69)+SUMIF('Scenario 2'!$A$3:$A$69,'Portfolio 2'!$C11,'Scenario 2'!BA$3:BA$69)*'Scenario 2'!BA$1</f>
        <v>0</v>
      </c>
      <c r="L11" s="31">
        <f>SUMIF('Scenario 2'!$A$3:$A$69,'Portfolio 2'!$C11,'Scenario 2'!L$3:L$69)+SUMIF('Scenario 2'!$A$3:$A$69,'Portfolio 2'!$C11,'Scenario 2'!BB$3:BB$69)*'Scenario 2'!BB$1</f>
        <v>0</v>
      </c>
      <c r="M11" s="31">
        <f>SUMIF('Scenario 2'!$A$3:$A$69,'Portfolio 2'!$C11,'Scenario 2'!M$3:M$69)+SUMIF('Scenario 2'!$A$3:$A$69,'Portfolio 2'!$C11,'Scenario 2'!BC$3:BC$69)*'Scenario 2'!BC$1</f>
        <v>0</v>
      </c>
      <c r="N11" s="31">
        <f>SUMIF('Scenario 2'!$A$3:$A$69,'Portfolio 2'!$C11,'Scenario 2'!N$3:N$69)+SUMIF('Scenario 2'!$A$3:$A$69,'Portfolio 2'!$C11,'Scenario 2'!BD$3:BD$69)*'Scenario 2'!BD$1</f>
        <v>0</v>
      </c>
      <c r="O11" s="31">
        <f>SUMIF('Scenario 2'!$A$3:$A$69,'Portfolio 2'!$C11,'Scenario 2'!O$3:O$69)+SUMIF('Scenario 2'!$A$3:$A$69,'Portfolio 2'!$C11,'Scenario 2'!BE$3:BE$69)*'Scenario 2'!BE$1</f>
        <v>0</v>
      </c>
      <c r="P11" s="31">
        <f>SUMIF('Scenario 2'!$A$3:$A$69,'Portfolio 2'!$C11,'Scenario 2'!P$3:P$69)+SUMIF('Scenario 2'!$A$3:$A$69,'Portfolio 2'!$C11,'Scenario 2'!BF$3:BF$69)*'Scenario 2'!BF$1</f>
        <v>0</v>
      </c>
      <c r="Q11" s="31">
        <f>SUMIF('Scenario 2'!$A$3:$A$69,'Portfolio 2'!$C11,'Scenario 2'!Q$3:Q$69)+SUMIF('Scenario 2'!$A$3:$A$69,'Portfolio 2'!$C11,'Scenario 2'!BG$3:BG$69)*'Scenario 2'!BG$1</f>
        <v>0</v>
      </c>
      <c r="R11" s="31">
        <f>SUMIF('Scenario 2'!$A$3:$A$69,'Portfolio 2'!$C11,'Scenario 2'!R$3:R$69)+SUMIF('Scenario 2'!$A$3:$A$69,'Portfolio 2'!$C11,'Scenario 2'!BH$3:BH$69)*'Scenario 2'!BH$1</f>
        <v>0</v>
      </c>
      <c r="S11" s="31">
        <f>SUMIF('Scenario 2'!$A$3:$A$69,'Portfolio 2'!$C11,'Scenario 2'!S$3:S$69)+SUMIF('Scenario 2'!$A$3:$A$69,'Portfolio 2'!$C11,'Scenario 2'!BI$3:BI$69)*'Scenario 2'!BI$1</f>
        <v>0</v>
      </c>
      <c r="T11" s="31">
        <f>SUMIF('Scenario 2'!$A$3:$A$69,'Portfolio 2'!$C11,'Scenario 2'!T$3:T$69)+SUMIF('Scenario 2'!$A$3:$A$69,'Portfolio 2'!$C11,'Scenario 2'!BJ$3:BJ$69)*'Scenario 2'!BJ$1</f>
        <v>0</v>
      </c>
      <c r="U11" s="31">
        <f>SUMIF('Scenario 2'!$A$3:$A$69,'Portfolio 2'!$C11,'Scenario 2'!U$3:U$69)+SUMIF('Scenario 2'!$A$3:$A$69,'Portfolio 2'!$C11,'Scenario 2'!BK$3:BK$69)*'Scenario 2'!BK$1</f>
        <v>0</v>
      </c>
      <c r="V11" s="31">
        <f>SUMIF('Scenario 2'!$A$3:$A$69,'Portfolio 2'!$C11,'Scenario 2'!V$3:V$69)+SUMIF('Scenario 2'!$A$3:$A$69,'Portfolio 2'!$C11,'Scenario 2'!BL$3:BL$69)*'Scenario 2'!BL$1</f>
        <v>0</v>
      </c>
      <c r="W11" s="31">
        <f>SUMIF('Scenario 2'!$A$3:$A$69,'Portfolio 2'!$C11,'Scenario 2'!W$3:W$69)+SUMIF('Scenario 2'!$A$3:$A$69,'Portfolio 2'!$C11,'Scenario 2'!BM$3:BM$69)*'Scenario 2'!BM$1</f>
        <v>0</v>
      </c>
      <c r="X11" s="32">
        <f t="shared" si="0"/>
        <v>0</v>
      </c>
    </row>
    <row r="12" spans="3:24" x14ac:dyDescent="0.2">
      <c r="C12" s="7" t="s">
        <v>21</v>
      </c>
      <c r="D12" s="30">
        <f>SUMIF('Scenario 2'!$A$3:$A$69,'Portfolio 2'!$C12,'Scenario 2'!D$3:D$69)+SUMIF('Scenario 2'!$A$3:$A$69,'Portfolio 2'!$C12,'Scenario 2'!AT$3:AT$69)*'Scenario 2'!AT$1</f>
        <v>0</v>
      </c>
      <c r="E12" s="31">
        <f>SUMIF('Scenario 2'!$A$3:$A$69,'Portfolio 2'!$C12,'Scenario 2'!E$3:E$69)+SUMIF('Scenario 2'!$A$3:$A$69,'Portfolio 2'!$C12,'Scenario 2'!AU$3:AU$69)*'Scenario 2'!AU$1</f>
        <v>0</v>
      </c>
      <c r="F12" s="31">
        <f>SUMIF('Scenario 2'!$A$3:$A$69,'Portfolio 2'!$C12,'Scenario 2'!F$3:F$69)+SUMIF('Scenario 2'!$A$3:$A$69,'Portfolio 2'!$C12,'Scenario 2'!AV$3:AV$69)*'Scenario 2'!AV$1</f>
        <v>0</v>
      </c>
      <c r="G12" s="31">
        <f>SUMIF('Scenario 2'!$A$3:$A$69,'Portfolio 2'!$C12,'Scenario 2'!G$3:G$69)+SUMIF('Scenario 2'!$A$3:$A$69,'Portfolio 2'!$C12,'Scenario 2'!AW$3:AW$69)*'Scenario 2'!AW$1</f>
        <v>0</v>
      </c>
      <c r="H12" s="31">
        <f>SUMIF('Scenario 2'!$A$3:$A$69,'Portfolio 2'!$C12,'Scenario 2'!H$3:H$69)+SUMIF('Scenario 2'!$A$3:$A$69,'Portfolio 2'!$C12,'Scenario 2'!AX$3:AX$69)*'Scenario 2'!AX$1</f>
        <v>0</v>
      </c>
      <c r="I12" s="31">
        <f>SUMIF('Scenario 2'!$A$3:$A$69,'Portfolio 2'!$C12,'Scenario 2'!I$3:I$69)+SUMIF('Scenario 2'!$A$3:$A$69,'Portfolio 2'!$C12,'Scenario 2'!AY$3:AY$69)*'Scenario 2'!AY$1</f>
        <v>0</v>
      </c>
      <c r="J12" s="31">
        <f>SUMIF('Scenario 2'!$A$3:$A$69,'Portfolio 2'!$C12,'Scenario 2'!J$3:J$69)+SUMIF('Scenario 2'!$A$3:$A$69,'Portfolio 2'!$C12,'Scenario 2'!AZ$3:AZ$69)*'Scenario 2'!AZ$1</f>
        <v>0</v>
      </c>
      <c r="K12" s="31">
        <f>SUMIF('Scenario 2'!$A$3:$A$69,'Portfolio 2'!$C12,'Scenario 2'!K$3:K$69)+SUMIF('Scenario 2'!$A$3:$A$69,'Portfolio 2'!$C12,'Scenario 2'!BA$3:BA$69)*'Scenario 2'!BA$1</f>
        <v>0</v>
      </c>
      <c r="L12" s="31">
        <f>SUMIF('Scenario 2'!$A$3:$A$69,'Portfolio 2'!$C12,'Scenario 2'!L$3:L$69)+SUMIF('Scenario 2'!$A$3:$A$69,'Portfolio 2'!$C12,'Scenario 2'!BB$3:BB$69)*'Scenario 2'!BB$1</f>
        <v>0</v>
      </c>
      <c r="M12" s="31">
        <f>SUMIF('Scenario 2'!$A$3:$A$69,'Portfolio 2'!$C12,'Scenario 2'!M$3:M$69)+SUMIF('Scenario 2'!$A$3:$A$69,'Portfolio 2'!$C12,'Scenario 2'!BC$3:BC$69)*'Scenario 2'!BC$1</f>
        <v>0</v>
      </c>
      <c r="N12" s="31">
        <f>SUMIF('Scenario 2'!$A$3:$A$69,'Portfolio 2'!$C12,'Scenario 2'!N$3:N$69)+SUMIF('Scenario 2'!$A$3:$A$69,'Portfolio 2'!$C12,'Scenario 2'!BD$3:BD$69)*'Scenario 2'!BD$1</f>
        <v>0</v>
      </c>
      <c r="O12" s="31">
        <f>SUMIF('Scenario 2'!$A$3:$A$69,'Portfolio 2'!$C12,'Scenario 2'!O$3:O$69)+SUMIF('Scenario 2'!$A$3:$A$69,'Portfolio 2'!$C12,'Scenario 2'!BE$3:BE$69)*'Scenario 2'!BE$1</f>
        <v>0</v>
      </c>
      <c r="P12" s="31">
        <f>SUMIF('Scenario 2'!$A$3:$A$69,'Portfolio 2'!$C12,'Scenario 2'!P$3:P$69)+SUMIF('Scenario 2'!$A$3:$A$69,'Portfolio 2'!$C12,'Scenario 2'!BF$3:BF$69)*'Scenario 2'!BF$1</f>
        <v>0</v>
      </c>
      <c r="Q12" s="31">
        <f>SUMIF('Scenario 2'!$A$3:$A$69,'Portfolio 2'!$C12,'Scenario 2'!Q$3:Q$69)+SUMIF('Scenario 2'!$A$3:$A$69,'Portfolio 2'!$C12,'Scenario 2'!BG$3:BG$69)*'Scenario 2'!BG$1</f>
        <v>0</v>
      </c>
      <c r="R12" s="31">
        <f>SUMIF('Scenario 2'!$A$3:$A$69,'Portfolio 2'!$C12,'Scenario 2'!R$3:R$69)+SUMIF('Scenario 2'!$A$3:$A$69,'Portfolio 2'!$C12,'Scenario 2'!BH$3:BH$69)*'Scenario 2'!BH$1</f>
        <v>0</v>
      </c>
      <c r="S12" s="31">
        <f>SUMIF('Scenario 2'!$A$3:$A$69,'Portfolio 2'!$C12,'Scenario 2'!S$3:S$69)+SUMIF('Scenario 2'!$A$3:$A$69,'Portfolio 2'!$C12,'Scenario 2'!BI$3:BI$69)*'Scenario 2'!BI$1</f>
        <v>0</v>
      </c>
      <c r="T12" s="31">
        <f>SUMIF('Scenario 2'!$A$3:$A$69,'Portfolio 2'!$C12,'Scenario 2'!T$3:T$69)+SUMIF('Scenario 2'!$A$3:$A$69,'Portfolio 2'!$C12,'Scenario 2'!BJ$3:BJ$69)*'Scenario 2'!BJ$1</f>
        <v>50.000000000000014</v>
      </c>
      <c r="U12" s="31">
        <f>SUMIF('Scenario 2'!$A$3:$A$69,'Portfolio 2'!$C12,'Scenario 2'!U$3:U$69)+SUMIF('Scenario 2'!$A$3:$A$69,'Portfolio 2'!$C12,'Scenario 2'!BK$3:BK$69)*'Scenario 2'!BK$1</f>
        <v>0</v>
      </c>
      <c r="V12" s="31">
        <f>SUMIF('Scenario 2'!$A$3:$A$69,'Portfolio 2'!$C12,'Scenario 2'!V$3:V$69)+SUMIF('Scenario 2'!$A$3:$A$69,'Portfolio 2'!$C12,'Scenario 2'!BL$3:BL$69)*'Scenario 2'!BL$1</f>
        <v>0</v>
      </c>
      <c r="W12" s="31">
        <f>SUMIF('Scenario 2'!$A$3:$A$69,'Portfolio 2'!$C12,'Scenario 2'!W$3:W$69)+SUMIF('Scenario 2'!$A$3:$A$69,'Portfolio 2'!$C12,'Scenario 2'!BM$3:BM$69)*'Scenario 2'!BM$1</f>
        <v>0</v>
      </c>
      <c r="X12" s="32">
        <f t="shared" si="0"/>
        <v>50.000000000000014</v>
      </c>
    </row>
    <row r="13" spans="3:24" x14ac:dyDescent="0.2">
      <c r="C13" s="7" t="s">
        <v>48</v>
      </c>
      <c r="D13" s="30">
        <f>SUMIF('Scenario 2'!$A$3:$A$69,'Portfolio 2'!$C13,'Scenario 2'!D$3:D$69)+SUMIF('Scenario 2'!$A$3:$A$69,'Portfolio 2'!$C13,'Scenario 2'!AT$3:AT$69)*'Scenario 2'!AT$1</f>
        <v>0</v>
      </c>
      <c r="E13" s="31">
        <f>SUMIF('Scenario 2'!$A$3:$A$69,'Portfolio 2'!$C13,'Scenario 2'!E$3:E$69)+SUMIF('Scenario 2'!$A$3:$A$69,'Portfolio 2'!$C13,'Scenario 2'!AU$3:AU$69)*'Scenario 2'!AU$1</f>
        <v>0</v>
      </c>
      <c r="F13" s="31">
        <f>SUMIF('Scenario 2'!$A$3:$A$69,'Portfolio 2'!$C13,'Scenario 2'!F$3:F$69)+SUMIF('Scenario 2'!$A$3:$A$69,'Portfolio 2'!$C13,'Scenario 2'!AV$3:AV$69)*'Scenario 2'!AV$1</f>
        <v>0</v>
      </c>
      <c r="G13" s="31">
        <f>SUMIF('Scenario 2'!$A$3:$A$69,'Portfolio 2'!$C13,'Scenario 2'!G$3:G$69)+SUMIF('Scenario 2'!$A$3:$A$69,'Portfolio 2'!$C13,'Scenario 2'!AW$3:AW$69)*'Scenario 2'!AW$1</f>
        <v>0</v>
      </c>
      <c r="H13" s="31">
        <f>SUMIF('Scenario 2'!$A$3:$A$69,'Portfolio 2'!$C13,'Scenario 2'!H$3:H$69)+SUMIF('Scenario 2'!$A$3:$A$69,'Portfolio 2'!$C13,'Scenario 2'!AX$3:AX$69)*'Scenario 2'!AX$1</f>
        <v>0</v>
      </c>
      <c r="I13" s="31">
        <f>SUMIF('Scenario 2'!$A$3:$A$69,'Portfolio 2'!$C13,'Scenario 2'!I$3:I$69)+SUMIF('Scenario 2'!$A$3:$A$69,'Portfolio 2'!$C13,'Scenario 2'!AY$3:AY$69)*'Scenario 2'!AY$1</f>
        <v>0</v>
      </c>
      <c r="J13" s="31">
        <f>SUMIF('Scenario 2'!$A$3:$A$69,'Portfolio 2'!$C13,'Scenario 2'!J$3:J$69)+SUMIF('Scenario 2'!$A$3:$A$69,'Portfolio 2'!$C13,'Scenario 2'!AZ$3:AZ$69)*'Scenario 2'!AZ$1</f>
        <v>0</v>
      </c>
      <c r="K13" s="31">
        <f>SUMIF('Scenario 2'!$A$3:$A$69,'Portfolio 2'!$C13,'Scenario 2'!K$3:K$69)+SUMIF('Scenario 2'!$A$3:$A$69,'Portfolio 2'!$C13,'Scenario 2'!BA$3:BA$69)*'Scenario 2'!BA$1</f>
        <v>0</v>
      </c>
      <c r="L13" s="31">
        <f>SUMIF('Scenario 2'!$A$3:$A$69,'Portfolio 2'!$C13,'Scenario 2'!L$3:L$69)+SUMIF('Scenario 2'!$A$3:$A$69,'Portfolio 2'!$C13,'Scenario 2'!BB$3:BB$69)*'Scenario 2'!BB$1</f>
        <v>0</v>
      </c>
      <c r="M13" s="31">
        <f>SUMIF('Scenario 2'!$A$3:$A$69,'Portfolio 2'!$C13,'Scenario 2'!M$3:M$69)+SUMIF('Scenario 2'!$A$3:$A$69,'Portfolio 2'!$C13,'Scenario 2'!BC$3:BC$69)*'Scenario 2'!BC$1</f>
        <v>0</v>
      </c>
      <c r="N13" s="31">
        <f>SUMIF('Scenario 2'!$A$3:$A$69,'Portfolio 2'!$C13,'Scenario 2'!N$3:N$69)+SUMIF('Scenario 2'!$A$3:$A$69,'Portfolio 2'!$C13,'Scenario 2'!BD$3:BD$69)*'Scenario 2'!BD$1</f>
        <v>0</v>
      </c>
      <c r="O13" s="31">
        <f>SUMIF('Scenario 2'!$A$3:$A$69,'Portfolio 2'!$C13,'Scenario 2'!O$3:O$69)+SUMIF('Scenario 2'!$A$3:$A$69,'Portfolio 2'!$C13,'Scenario 2'!BE$3:BE$69)*'Scenario 2'!BE$1</f>
        <v>0</v>
      </c>
      <c r="P13" s="31">
        <f>SUMIF('Scenario 2'!$A$3:$A$69,'Portfolio 2'!$C13,'Scenario 2'!P$3:P$69)+SUMIF('Scenario 2'!$A$3:$A$69,'Portfolio 2'!$C13,'Scenario 2'!BF$3:BF$69)*'Scenario 2'!BF$1</f>
        <v>0</v>
      </c>
      <c r="Q13" s="31">
        <f>SUMIF('Scenario 2'!$A$3:$A$69,'Portfolio 2'!$C13,'Scenario 2'!Q$3:Q$69)+SUMIF('Scenario 2'!$A$3:$A$69,'Portfolio 2'!$C13,'Scenario 2'!BG$3:BG$69)*'Scenario 2'!BG$1</f>
        <v>0</v>
      </c>
      <c r="R13" s="31">
        <f>SUMIF('Scenario 2'!$A$3:$A$69,'Portfolio 2'!$C13,'Scenario 2'!R$3:R$69)+SUMIF('Scenario 2'!$A$3:$A$69,'Portfolio 2'!$C13,'Scenario 2'!BH$3:BH$69)*'Scenario 2'!BH$1</f>
        <v>0</v>
      </c>
      <c r="S13" s="31">
        <f>SUMIF('Scenario 2'!$A$3:$A$69,'Portfolio 2'!$C13,'Scenario 2'!S$3:S$69)+SUMIF('Scenario 2'!$A$3:$A$69,'Portfolio 2'!$C13,'Scenario 2'!BI$3:BI$69)*'Scenario 2'!BI$1</f>
        <v>0</v>
      </c>
      <c r="T13" s="31">
        <f>SUMIF('Scenario 2'!$A$3:$A$69,'Portfolio 2'!$C13,'Scenario 2'!T$3:T$69)+SUMIF('Scenario 2'!$A$3:$A$69,'Portfolio 2'!$C13,'Scenario 2'!BJ$3:BJ$69)*'Scenario 2'!BJ$1</f>
        <v>0</v>
      </c>
      <c r="U13" s="31">
        <f>SUMIF('Scenario 2'!$A$3:$A$69,'Portfolio 2'!$C13,'Scenario 2'!U$3:U$69)+SUMIF('Scenario 2'!$A$3:$A$69,'Portfolio 2'!$C13,'Scenario 2'!BK$3:BK$69)*'Scenario 2'!BK$1</f>
        <v>0</v>
      </c>
      <c r="V13" s="31">
        <f>SUMIF('Scenario 2'!$A$3:$A$69,'Portfolio 2'!$C13,'Scenario 2'!V$3:V$69)+SUMIF('Scenario 2'!$A$3:$A$69,'Portfolio 2'!$C13,'Scenario 2'!BL$3:BL$69)*'Scenario 2'!BL$1</f>
        <v>0</v>
      </c>
      <c r="W13" s="31">
        <f>SUMIF('Scenario 2'!$A$3:$A$69,'Portfolio 2'!$C13,'Scenario 2'!W$3:W$69)+SUMIF('Scenario 2'!$A$3:$A$69,'Portfolio 2'!$C13,'Scenario 2'!BM$3:BM$69)*'Scenario 2'!BM$1</f>
        <v>0</v>
      </c>
      <c r="X13" s="32">
        <f t="shared" si="0"/>
        <v>0</v>
      </c>
    </row>
    <row r="14" spans="3:24" x14ac:dyDescent="0.2">
      <c r="C14" s="7" t="s">
        <v>142</v>
      </c>
      <c r="D14" s="30">
        <f>SUMIF('Scenario 2'!$A$3:$A$69,'Portfolio 2'!$C14,'Scenario 2'!D$3:D$69)+SUMIF('Scenario 2'!$A$3:$A$69,'Portfolio 2'!$C14,'Scenario 2'!AT$3:AT$69)*'Scenario 2'!AT$1</f>
        <v>0</v>
      </c>
      <c r="E14" s="31">
        <f>SUMIF('Scenario 2'!$A$3:$A$69,'Portfolio 2'!$C14,'Scenario 2'!E$3:E$69)+SUMIF('Scenario 2'!$A$3:$A$69,'Portfolio 2'!$C14,'Scenario 2'!AU$3:AU$69)*'Scenario 2'!AU$1</f>
        <v>0</v>
      </c>
      <c r="F14" s="31">
        <f>SUMIF('Scenario 2'!$A$3:$A$69,'Portfolio 2'!$C14,'Scenario 2'!F$3:F$69)+SUMIF('Scenario 2'!$A$3:$A$69,'Portfolio 2'!$C14,'Scenario 2'!AV$3:AV$69)*'Scenario 2'!AV$1</f>
        <v>0</v>
      </c>
      <c r="G14" s="31">
        <f>SUMIF('Scenario 2'!$A$3:$A$69,'Portfolio 2'!$C14,'Scenario 2'!G$3:G$69)+SUMIF('Scenario 2'!$A$3:$A$69,'Portfolio 2'!$C14,'Scenario 2'!AW$3:AW$69)*'Scenario 2'!AW$1</f>
        <v>0</v>
      </c>
      <c r="H14" s="31">
        <f>SUMIF('Scenario 2'!$A$3:$A$69,'Portfolio 2'!$C14,'Scenario 2'!H$3:H$69)+SUMIF('Scenario 2'!$A$3:$A$69,'Portfolio 2'!$C14,'Scenario 2'!AX$3:AX$69)*'Scenario 2'!AX$1</f>
        <v>0</v>
      </c>
      <c r="I14" s="31">
        <f>SUMIF('Scenario 2'!$A$3:$A$69,'Portfolio 2'!$C14,'Scenario 2'!I$3:I$69)+SUMIF('Scenario 2'!$A$3:$A$69,'Portfolio 2'!$C14,'Scenario 2'!AY$3:AY$69)*'Scenario 2'!AY$1</f>
        <v>0</v>
      </c>
      <c r="J14" s="31">
        <f>SUMIF('Scenario 2'!$A$3:$A$69,'Portfolio 2'!$C14,'Scenario 2'!J$3:J$69)+SUMIF('Scenario 2'!$A$3:$A$69,'Portfolio 2'!$C14,'Scenario 2'!AZ$3:AZ$69)*'Scenario 2'!AZ$1</f>
        <v>0</v>
      </c>
      <c r="K14" s="31">
        <f>SUMIF('Scenario 2'!$A$3:$A$69,'Portfolio 2'!$C14,'Scenario 2'!K$3:K$69)+SUMIF('Scenario 2'!$A$3:$A$69,'Portfolio 2'!$C14,'Scenario 2'!BA$3:BA$69)*'Scenario 2'!BA$1</f>
        <v>0</v>
      </c>
      <c r="L14" s="31">
        <f>SUMIF('Scenario 2'!$A$3:$A$69,'Portfolio 2'!$C14,'Scenario 2'!L$3:L$69)+SUMIF('Scenario 2'!$A$3:$A$69,'Portfolio 2'!$C14,'Scenario 2'!BB$3:BB$69)*'Scenario 2'!BB$1</f>
        <v>0</v>
      </c>
      <c r="M14" s="31">
        <f>SUMIF('Scenario 2'!$A$3:$A$69,'Portfolio 2'!$C14,'Scenario 2'!M$3:M$69)+SUMIF('Scenario 2'!$A$3:$A$69,'Portfolio 2'!$C14,'Scenario 2'!BC$3:BC$69)*'Scenario 2'!BC$1</f>
        <v>0</v>
      </c>
      <c r="N14" s="31">
        <f>SUMIF('Scenario 2'!$A$3:$A$69,'Portfolio 2'!$C14,'Scenario 2'!N$3:N$69)+SUMIF('Scenario 2'!$A$3:$A$69,'Portfolio 2'!$C14,'Scenario 2'!BD$3:BD$69)*'Scenario 2'!BD$1</f>
        <v>0</v>
      </c>
      <c r="O14" s="31">
        <f>SUMIF('Scenario 2'!$A$3:$A$69,'Portfolio 2'!$C14,'Scenario 2'!O$3:O$69)+SUMIF('Scenario 2'!$A$3:$A$69,'Portfolio 2'!$C14,'Scenario 2'!BE$3:BE$69)*'Scenario 2'!BE$1</f>
        <v>0</v>
      </c>
      <c r="P14" s="31">
        <f>SUMIF('Scenario 2'!$A$3:$A$69,'Portfolio 2'!$C14,'Scenario 2'!P$3:P$69)+SUMIF('Scenario 2'!$A$3:$A$69,'Portfolio 2'!$C14,'Scenario 2'!BF$3:BF$69)*'Scenario 2'!BF$1</f>
        <v>0</v>
      </c>
      <c r="Q14" s="31">
        <f>SUMIF('Scenario 2'!$A$3:$A$69,'Portfolio 2'!$C14,'Scenario 2'!Q$3:Q$69)+SUMIF('Scenario 2'!$A$3:$A$69,'Portfolio 2'!$C14,'Scenario 2'!BG$3:BG$69)*'Scenario 2'!BG$1</f>
        <v>0</v>
      </c>
      <c r="R14" s="31">
        <f>SUMIF('Scenario 2'!$A$3:$A$69,'Portfolio 2'!$C14,'Scenario 2'!R$3:R$69)+SUMIF('Scenario 2'!$A$3:$A$69,'Portfolio 2'!$C14,'Scenario 2'!BH$3:BH$69)*'Scenario 2'!BH$1</f>
        <v>0</v>
      </c>
      <c r="S14" s="31">
        <f>SUMIF('Scenario 2'!$A$3:$A$69,'Portfolio 2'!$C14,'Scenario 2'!S$3:S$69)+SUMIF('Scenario 2'!$A$3:$A$69,'Portfolio 2'!$C14,'Scenario 2'!BI$3:BI$69)*'Scenario 2'!BI$1</f>
        <v>0</v>
      </c>
      <c r="T14" s="31">
        <f>SUMIF('Scenario 2'!$A$3:$A$69,'Portfolio 2'!$C14,'Scenario 2'!T$3:T$69)+SUMIF('Scenario 2'!$A$3:$A$69,'Portfolio 2'!$C14,'Scenario 2'!BJ$3:BJ$69)*'Scenario 2'!BJ$1</f>
        <v>0</v>
      </c>
      <c r="U14" s="31">
        <f>SUMIF('Scenario 2'!$A$3:$A$69,'Portfolio 2'!$C14,'Scenario 2'!U$3:U$69)+SUMIF('Scenario 2'!$A$3:$A$69,'Portfolio 2'!$C14,'Scenario 2'!BK$3:BK$69)*'Scenario 2'!BK$1</f>
        <v>0</v>
      </c>
      <c r="V14" s="31">
        <f>SUMIF('Scenario 2'!$A$3:$A$69,'Portfolio 2'!$C14,'Scenario 2'!V$3:V$69)+SUMIF('Scenario 2'!$A$3:$A$69,'Portfolio 2'!$C14,'Scenario 2'!BL$3:BL$69)*'Scenario 2'!BL$1</f>
        <v>17.114725041525858</v>
      </c>
      <c r="W14" s="31">
        <f>SUMIF('Scenario 2'!$A$3:$A$69,'Portfolio 2'!$C14,'Scenario 2'!W$3:W$69)+SUMIF('Scenario 2'!$A$3:$A$69,'Portfolio 2'!$C14,'Scenario 2'!BM$3:BM$69)*'Scenario 2'!BM$1</f>
        <v>50.369644586882941</v>
      </c>
      <c r="X14" s="32">
        <f t="shared" si="0"/>
        <v>67.4843696284088</v>
      </c>
    </row>
    <row r="15" spans="3:24" x14ac:dyDescent="0.2">
      <c r="C15" s="7" t="s">
        <v>53</v>
      </c>
      <c r="D15" s="30">
        <f>SUMIF('Scenario 2'!$A$3:$A$69,'Portfolio 2'!$C15,'Scenario 2'!D$3:D$69)+SUMIF('Scenario 2'!$A$3:$A$69,'Portfolio 2'!$C15,'Scenario 2'!AT$3:AT$69)*'Scenario 2'!AT$1</f>
        <v>0</v>
      </c>
      <c r="E15" s="31">
        <f>SUMIF('Scenario 2'!$A$3:$A$69,'Portfolio 2'!$C15,'Scenario 2'!E$3:E$69)+SUMIF('Scenario 2'!$A$3:$A$69,'Portfolio 2'!$C15,'Scenario 2'!AU$3:AU$69)*'Scenario 2'!AU$1</f>
        <v>0</v>
      </c>
      <c r="F15" s="31">
        <f>SUMIF('Scenario 2'!$A$3:$A$69,'Portfolio 2'!$C15,'Scenario 2'!F$3:F$69)+SUMIF('Scenario 2'!$A$3:$A$69,'Portfolio 2'!$C15,'Scenario 2'!AV$3:AV$69)*'Scenario 2'!AV$1</f>
        <v>0</v>
      </c>
      <c r="G15" s="31">
        <f>SUMIF('Scenario 2'!$A$3:$A$69,'Portfolio 2'!$C15,'Scenario 2'!G$3:G$69)+SUMIF('Scenario 2'!$A$3:$A$69,'Portfolio 2'!$C15,'Scenario 2'!AW$3:AW$69)*'Scenario 2'!AW$1</f>
        <v>0</v>
      </c>
      <c r="H15" s="31">
        <f>SUMIF('Scenario 2'!$A$3:$A$69,'Portfolio 2'!$C15,'Scenario 2'!H$3:H$69)+SUMIF('Scenario 2'!$A$3:$A$69,'Portfolio 2'!$C15,'Scenario 2'!AX$3:AX$69)*'Scenario 2'!AX$1</f>
        <v>0</v>
      </c>
      <c r="I15" s="31">
        <f>SUMIF('Scenario 2'!$A$3:$A$69,'Portfolio 2'!$C15,'Scenario 2'!I$3:I$69)+SUMIF('Scenario 2'!$A$3:$A$69,'Portfolio 2'!$C15,'Scenario 2'!AY$3:AY$69)*'Scenario 2'!AY$1</f>
        <v>0</v>
      </c>
      <c r="J15" s="31">
        <f>SUMIF('Scenario 2'!$A$3:$A$69,'Portfolio 2'!$C15,'Scenario 2'!J$3:J$69)+SUMIF('Scenario 2'!$A$3:$A$69,'Portfolio 2'!$C15,'Scenario 2'!AZ$3:AZ$69)*'Scenario 2'!AZ$1</f>
        <v>0</v>
      </c>
      <c r="K15" s="31">
        <f>SUMIF('Scenario 2'!$A$3:$A$69,'Portfolio 2'!$C15,'Scenario 2'!K$3:K$69)+SUMIF('Scenario 2'!$A$3:$A$69,'Portfolio 2'!$C15,'Scenario 2'!BA$3:BA$69)*'Scenario 2'!BA$1</f>
        <v>0</v>
      </c>
      <c r="L15" s="31">
        <f>SUMIF('Scenario 2'!$A$3:$A$69,'Portfolio 2'!$C15,'Scenario 2'!L$3:L$69)+SUMIF('Scenario 2'!$A$3:$A$69,'Portfolio 2'!$C15,'Scenario 2'!BB$3:BB$69)*'Scenario 2'!BB$1</f>
        <v>0</v>
      </c>
      <c r="M15" s="31">
        <f>SUMIF('Scenario 2'!$A$3:$A$69,'Portfolio 2'!$C15,'Scenario 2'!M$3:M$69)+SUMIF('Scenario 2'!$A$3:$A$69,'Portfolio 2'!$C15,'Scenario 2'!BC$3:BC$69)*'Scenario 2'!BC$1</f>
        <v>0</v>
      </c>
      <c r="N15" s="31">
        <f>SUMIF('Scenario 2'!$A$3:$A$69,'Portfolio 2'!$C15,'Scenario 2'!N$3:N$69)+SUMIF('Scenario 2'!$A$3:$A$69,'Portfolio 2'!$C15,'Scenario 2'!BD$3:BD$69)*'Scenario 2'!BD$1</f>
        <v>0</v>
      </c>
      <c r="O15" s="31">
        <f>SUMIF('Scenario 2'!$A$3:$A$69,'Portfolio 2'!$C15,'Scenario 2'!O$3:O$69)+SUMIF('Scenario 2'!$A$3:$A$69,'Portfolio 2'!$C15,'Scenario 2'!BE$3:BE$69)*'Scenario 2'!BE$1</f>
        <v>0</v>
      </c>
      <c r="P15" s="31">
        <f>SUMIF('Scenario 2'!$A$3:$A$69,'Portfolio 2'!$C15,'Scenario 2'!P$3:P$69)+SUMIF('Scenario 2'!$A$3:$A$69,'Portfolio 2'!$C15,'Scenario 2'!BF$3:BF$69)*'Scenario 2'!BF$1</f>
        <v>0</v>
      </c>
      <c r="Q15" s="31">
        <f>SUMIF('Scenario 2'!$A$3:$A$69,'Portfolio 2'!$C15,'Scenario 2'!Q$3:Q$69)+SUMIF('Scenario 2'!$A$3:$A$69,'Portfolio 2'!$C15,'Scenario 2'!BG$3:BG$69)*'Scenario 2'!BG$1</f>
        <v>0</v>
      </c>
      <c r="R15" s="31">
        <f>SUMIF('Scenario 2'!$A$3:$A$69,'Portfolio 2'!$C15,'Scenario 2'!R$3:R$69)+SUMIF('Scenario 2'!$A$3:$A$69,'Portfolio 2'!$C15,'Scenario 2'!BH$3:BH$69)*'Scenario 2'!BH$1</f>
        <v>0</v>
      </c>
      <c r="S15" s="31">
        <f>SUMIF('Scenario 2'!$A$3:$A$69,'Portfolio 2'!$C15,'Scenario 2'!S$3:S$69)+SUMIF('Scenario 2'!$A$3:$A$69,'Portfolio 2'!$C15,'Scenario 2'!BI$3:BI$69)*'Scenario 2'!BI$1</f>
        <v>20</v>
      </c>
      <c r="T15" s="31">
        <f>SUMIF('Scenario 2'!$A$3:$A$69,'Portfolio 2'!$C15,'Scenario 2'!T$3:T$69)+SUMIF('Scenario 2'!$A$3:$A$69,'Portfolio 2'!$C15,'Scenario 2'!BJ$3:BJ$69)*'Scenario 2'!BJ$1</f>
        <v>0</v>
      </c>
      <c r="U15" s="31">
        <f>SUMIF('Scenario 2'!$A$3:$A$69,'Portfolio 2'!$C15,'Scenario 2'!U$3:U$69)+SUMIF('Scenario 2'!$A$3:$A$69,'Portfolio 2'!$C15,'Scenario 2'!BK$3:BK$69)*'Scenario 2'!BK$1</f>
        <v>0</v>
      </c>
      <c r="V15" s="31">
        <f>SUMIF('Scenario 2'!$A$3:$A$69,'Portfolio 2'!$C15,'Scenario 2'!V$3:V$69)+SUMIF('Scenario 2'!$A$3:$A$69,'Portfolio 2'!$C15,'Scenario 2'!BL$3:BL$69)*'Scenario 2'!BL$1</f>
        <v>0</v>
      </c>
      <c r="W15" s="31">
        <f>SUMIF('Scenario 2'!$A$3:$A$69,'Portfolio 2'!$C15,'Scenario 2'!W$3:W$69)+SUMIF('Scenario 2'!$A$3:$A$69,'Portfolio 2'!$C15,'Scenario 2'!BM$3:BM$69)*'Scenario 2'!BM$1</f>
        <v>0</v>
      </c>
      <c r="X15" s="32">
        <f t="shared" si="0"/>
        <v>20</v>
      </c>
    </row>
    <row r="16" spans="3:24" x14ac:dyDescent="0.2">
      <c r="C16" s="7" t="s">
        <v>138</v>
      </c>
      <c r="D16" s="30">
        <f>SUMIF('Scenario 2'!$A$3:$A$69,'Portfolio 2'!$C16,'Scenario 2'!D$3:D$69)+SUMIF('Scenario 2'!$A$3:$A$69,'Portfolio 2'!$C16,'Scenario 2'!AT$3:AT$69)*'Scenario 2'!AT$1</f>
        <v>0</v>
      </c>
      <c r="E16" s="31">
        <f>SUMIF('Scenario 2'!$A$3:$A$69,'Portfolio 2'!$C16,'Scenario 2'!E$3:E$69)+SUMIF('Scenario 2'!$A$3:$A$69,'Portfolio 2'!$C16,'Scenario 2'!AU$3:AU$69)*'Scenario 2'!AU$1</f>
        <v>0</v>
      </c>
      <c r="F16" s="31">
        <f>SUMIF('Scenario 2'!$A$3:$A$69,'Portfolio 2'!$C16,'Scenario 2'!F$3:F$69)+SUMIF('Scenario 2'!$A$3:$A$69,'Portfolio 2'!$C16,'Scenario 2'!AV$3:AV$69)*'Scenario 2'!AV$1</f>
        <v>0</v>
      </c>
      <c r="G16" s="31">
        <f>SUMIF('Scenario 2'!$A$3:$A$69,'Portfolio 2'!$C16,'Scenario 2'!G$3:G$69)+SUMIF('Scenario 2'!$A$3:$A$69,'Portfolio 2'!$C16,'Scenario 2'!AW$3:AW$69)*'Scenario 2'!AW$1</f>
        <v>0</v>
      </c>
      <c r="H16" s="31">
        <f>SUMIF('Scenario 2'!$A$3:$A$69,'Portfolio 2'!$C16,'Scenario 2'!H$3:H$69)+SUMIF('Scenario 2'!$A$3:$A$69,'Portfolio 2'!$C16,'Scenario 2'!AX$3:AX$69)*'Scenario 2'!AX$1</f>
        <v>0</v>
      </c>
      <c r="I16" s="31">
        <f>SUMIF('Scenario 2'!$A$3:$A$69,'Portfolio 2'!$C16,'Scenario 2'!I$3:I$69)+SUMIF('Scenario 2'!$A$3:$A$69,'Portfolio 2'!$C16,'Scenario 2'!AY$3:AY$69)*'Scenario 2'!AY$1</f>
        <v>0</v>
      </c>
      <c r="J16" s="31">
        <f>SUMIF('Scenario 2'!$A$3:$A$69,'Portfolio 2'!$C16,'Scenario 2'!J$3:J$69)+SUMIF('Scenario 2'!$A$3:$A$69,'Portfolio 2'!$C16,'Scenario 2'!AZ$3:AZ$69)*'Scenario 2'!AZ$1</f>
        <v>0</v>
      </c>
      <c r="K16" s="31">
        <f>SUMIF('Scenario 2'!$A$3:$A$69,'Portfolio 2'!$C16,'Scenario 2'!K$3:K$69)+SUMIF('Scenario 2'!$A$3:$A$69,'Portfolio 2'!$C16,'Scenario 2'!BA$3:BA$69)*'Scenario 2'!BA$1</f>
        <v>0</v>
      </c>
      <c r="L16" s="31">
        <f>SUMIF('Scenario 2'!$A$3:$A$69,'Portfolio 2'!$C16,'Scenario 2'!L$3:L$69)+SUMIF('Scenario 2'!$A$3:$A$69,'Portfolio 2'!$C16,'Scenario 2'!BB$3:BB$69)*'Scenario 2'!BB$1</f>
        <v>0</v>
      </c>
      <c r="M16" s="31">
        <f>SUMIF('Scenario 2'!$A$3:$A$69,'Portfolio 2'!$C16,'Scenario 2'!M$3:M$69)+SUMIF('Scenario 2'!$A$3:$A$69,'Portfolio 2'!$C16,'Scenario 2'!BC$3:BC$69)*'Scenario 2'!BC$1</f>
        <v>0</v>
      </c>
      <c r="N16" s="31">
        <f>SUMIF('Scenario 2'!$A$3:$A$69,'Portfolio 2'!$C16,'Scenario 2'!N$3:N$69)+SUMIF('Scenario 2'!$A$3:$A$69,'Portfolio 2'!$C16,'Scenario 2'!BD$3:BD$69)*'Scenario 2'!BD$1</f>
        <v>0</v>
      </c>
      <c r="O16" s="31">
        <f>SUMIF('Scenario 2'!$A$3:$A$69,'Portfolio 2'!$C16,'Scenario 2'!O$3:O$69)+SUMIF('Scenario 2'!$A$3:$A$69,'Portfolio 2'!$C16,'Scenario 2'!BE$3:BE$69)*'Scenario 2'!BE$1</f>
        <v>0</v>
      </c>
      <c r="P16" s="31">
        <f>SUMIF('Scenario 2'!$A$3:$A$69,'Portfolio 2'!$C16,'Scenario 2'!P$3:P$69)+SUMIF('Scenario 2'!$A$3:$A$69,'Portfolio 2'!$C16,'Scenario 2'!BF$3:BF$69)*'Scenario 2'!BF$1</f>
        <v>0</v>
      </c>
      <c r="Q16" s="31">
        <f>SUMIF('Scenario 2'!$A$3:$A$69,'Portfolio 2'!$C16,'Scenario 2'!Q$3:Q$69)+SUMIF('Scenario 2'!$A$3:$A$69,'Portfolio 2'!$C16,'Scenario 2'!BG$3:BG$69)*'Scenario 2'!BG$1</f>
        <v>0</v>
      </c>
      <c r="R16" s="31">
        <f>SUMIF('Scenario 2'!$A$3:$A$69,'Portfolio 2'!$C16,'Scenario 2'!R$3:R$69)+SUMIF('Scenario 2'!$A$3:$A$69,'Portfolio 2'!$C16,'Scenario 2'!BH$3:BH$69)*'Scenario 2'!BH$1</f>
        <v>0</v>
      </c>
      <c r="S16" s="31">
        <f>SUMIF('Scenario 2'!$A$3:$A$69,'Portfolio 2'!$C16,'Scenario 2'!S$3:S$69)+SUMIF('Scenario 2'!$A$3:$A$69,'Portfolio 2'!$C16,'Scenario 2'!BI$3:BI$69)*'Scenario 2'!BI$1</f>
        <v>0</v>
      </c>
      <c r="T16" s="31">
        <f>SUMIF('Scenario 2'!$A$3:$A$69,'Portfolio 2'!$C16,'Scenario 2'!T$3:T$69)+SUMIF('Scenario 2'!$A$3:$A$69,'Portfolio 2'!$C16,'Scenario 2'!BJ$3:BJ$69)*'Scenario 2'!BJ$1</f>
        <v>0</v>
      </c>
      <c r="U16" s="31">
        <f>SUMIF('Scenario 2'!$A$3:$A$69,'Portfolio 2'!$C16,'Scenario 2'!U$3:U$69)+SUMIF('Scenario 2'!$A$3:$A$69,'Portfolio 2'!$C16,'Scenario 2'!BK$3:BK$69)*'Scenario 2'!BK$1</f>
        <v>0</v>
      </c>
      <c r="V16" s="31">
        <f>SUMIF('Scenario 2'!$A$3:$A$69,'Portfolio 2'!$C16,'Scenario 2'!V$3:V$69)+SUMIF('Scenario 2'!$A$3:$A$69,'Portfolio 2'!$C16,'Scenario 2'!BL$3:BL$69)*'Scenario 2'!BL$1</f>
        <v>0</v>
      </c>
      <c r="W16" s="31">
        <f>SUMIF('Scenario 2'!$A$3:$A$69,'Portfolio 2'!$C16,'Scenario 2'!W$3:W$69)+SUMIF('Scenario 2'!$A$3:$A$69,'Portfolio 2'!$C16,'Scenario 2'!BM$3:BM$69)*'Scenario 2'!BM$1</f>
        <v>94.328162321264884</v>
      </c>
      <c r="X16" s="32">
        <f t="shared" si="0"/>
        <v>94.328162321264884</v>
      </c>
    </row>
    <row r="17" spans="3:24" x14ac:dyDescent="0.2">
      <c r="C17" s="7" t="s">
        <v>139</v>
      </c>
      <c r="D17" s="30">
        <f>SUMIF('Scenario 2'!$A$3:$A$69,'Portfolio 2'!$C17,'Scenario 2'!D$3:D$69)+SUMIF('Scenario 2'!$A$3:$A$69,'Portfolio 2'!$C17,'Scenario 2'!AT$3:AT$69)*'Scenario 2'!AT$1</f>
        <v>0</v>
      </c>
      <c r="E17" s="31">
        <f>SUMIF('Scenario 2'!$A$3:$A$69,'Portfolio 2'!$C17,'Scenario 2'!E$3:E$69)+SUMIF('Scenario 2'!$A$3:$A$69,'Portfolio 2'!$C17,'Scenario 2'!AU$3:AU$69)*'Scenario 2'!AU$1</f>
        <v>0</v>
      </c>
      <c r="F17" s="31">
        <f>SUMIF('Scenario 2'!$A$3:$A$69,'Portfolio 2'!$C17,'Scenario 2'!F$3:F$69)+SUMIF('Scenario 2'!$A$3:$A$69,'Portfolio 2'!$C17,'Scenario 2'!AV$3:AV$69)*'Scenario 2'!AV$1</f>
        <v>0</v>
      </c>
      <c r="G17" s="31">
        <f>SUMIF('Scenario 2'!$A$3:$A$69,'Portfolio 2'!$C17,'Scenario 2'!G$3:G$69)+SUMIF('Scenario 2'!$A$3:$A$69,'Portfolio 2'!$C17,'Scenario 2'!AW$3:AW$69)*'Scenario 2'!AW$1</f>
        <v>0</v>
      </c>
      <c r="H17" s="31">
        <f>SUMIF('Scenario 2'!$A$3:$A$69,'Portfolio 2'!$C17,'Scenario 2'!H$3:H$69)+SUMIF('Scenario 2'!$A$3:$A$69,'Portfolio 2'!$C17,'Scenario 2'!AX$3:AX$69)*'Scenario 2'!AX$1</f>
        <v>0</v>
      </c>
      <c r="I17" s="31">
        <f>SUMIF('Scenario 2'!$A$3:$A$69,'Portfolio 2'!$C17,'Scenario 2'!I$3:I$69)+SUMIF('Scenario 2'!$A$3:$A$69,'Portfolio 2'!$C17,'Scenario 2'!AY$3:AY$69)*'Scenario 2'!AY$1</f>
        <v>0</v>
      </c>
      <c r="J17" s="31">
        <f>SUMIF('Scenario 2'!$A$3:$A$69,'Portfolio 2'!$C17,'Scenario 2'!J$3:J$69)+SUMIF('Scenario 2'!$A$3:$A$69,'Portfolio 2'!$C17,'Scenario 2'!AZ$3:AZ$69)*'Scenario 2'!AZ$1</f>
        <v>0</v>
      </c>
      <c r="K17" s="31">
        <f>SUMIF('Scenario 2'!$A$3:$A$69,'Portfolio 2'!$C17,'Scenario 2'!K$3:K$69)+SUMIF('Scenario 2'!$A$3:$A$69,'Portfolio 2'!$C17,'Scenario 2'!BA$3:BA$69)*'Scenario 2'!BA$1</f>
        <v>0</v>
      </c>
      <c r="L17" s="31">
        <f>SUMIF('Scenario 2'!$A$3:$A$69,'Portfolio 2'!$C17,'Scenario 2'!L$3:L$69)+SUMIF('Scenario 2'!$A$3:$A$69,'Portfolio 2'!$C17,'Scenario 2'!BB$3:BB$69)*'Scenario 2'!BB$1</f>
        <v>0</v>
      </c>
      <c r="M17" s="31">
        <f>SUMIF('Scenario 2'!$A$3:$A$69,'Portfolio 2'!$C17,'Scenario 2'!M$3:M$69)+SUMIF('Scenario 2'!$A$3:$A$69,'Portfolio 2'!$C17,'Scenario 2'!BC$3:BC$69)*'Scenario 2'!BC$1</f>
        <v>0</v>
      </c>
      <c r="N17" s="31">
        <f>SUMIF('Scenario 2'!$A$3:$A$69,'Portfolio 2'!$C17,'Scenario 2'!N$3:N$69)+SUMIF('Scenario 2'!$A$3:$A$69,'Portfolio 2'!$C17,'Scenario 2'!BD$3:BD$69)*'Scenario 2'!BD$1</f>
        <v>0</v>
      </c>
      <c r="O17" s="31">
        <f>SUMIF('Scenario 2'!$A$3:$A$69,'Portfolio 2'!$C17,'Scenario 2'!O$3:O$69)+SUMIF('Scenario 2'!$A$3:$A$69,'Portfolio 2'!$C17,'Scenario 2'!BE$3:BE$69)*'Scenario 2'!BE$1</f>
        <v>0</v>
      </c>
      <c r="P17" s="31">
        <f>SUMIF('Scenario 2'!$A$3:$A$69,'Portfolio 2'!$C17,'Scenario 2'!P$3:P$69)+SUMIF('Scenario 2'!$A$3:$A$69,'Portfolio 2'!$C17,'Scenario 2'!BF$3:BF$69)*'Scenario 2'!BF$1</f>
        <v>0</v>
      </c>
      <c r="Q17" s="31">
        <f>SUMIF('Scenario 2'!$A$3:$A$69,'Portfolio 2'!$C17,'Scenario 2'!Q$3:Q$69)+SUMIF('Scenario 2'!$A$3:$A$69,'Portfolio 2'!$C17,'Scenario 2'!BG$3:BG$69)*'Scenario 2'!BG$1</f>
        <v>0</v>
      </c>
      <c r="R17" s="31">
        <f>SUMIF('Scenario 2'!$A$3:$A$69,'Portfolio 2'!$C17,'Scenario 2'!R$3:R$69)+SUMIF('Scenario 2'!$A$3:$A$69,'Portfolio 2'!$C17,'Scenario 2'!BH$3:BH$69)*'Scenario 2'!BH$1</f>
        <v>61.461856682249397</v>
      </c>
      <c r="S17" s="31">
        <f>SUMIF('Scenario 2'!$A$3:$A$69,'Portfolio 2'!$C17,'Scenario 2'!S$3:S$69)+SUMIF('Scenario 2'!$A$3:$A$69,'Portfolio 2'!$C17,'Scenario 2'!BI$3:BI$69)*'Scenario 2'!BI$1</f>
        <v>0</v>
      </c>
      <c r="T17" s="31">
        <f>SUMIF('Scenario 2'!$A$3:$A$69,'Portfolio 2'!$C17,'Scenario 2'!T$3:T$69)+SUMIF('Scenario 2'!$A$3:$A$69,'Portfolio 2'!$C17,'Scenario 2'!BJ$3:BJ$69)*'Scenario 2'!BJ$1</f>
        <v>209.16980160086121</v>
      </c>
      <c r="U17" s="31">
        <f>SUMIF('Scenario 2'!$A$3:$A$69,'Portfolio 2'!$C17,'Scenario 2'!U$3:U$69)+SUMIF('Scenario 2'!$A$3:$A$69,'Portfolio 2'!$C17,'Scenario 2'!BK$3:BK$69)*'Scenario 2'!BK$1</f>
        <v>0</v>
      </c>
      <c r="V17" s="31">
        <f>SUMIF('Scenario 2'!$A$3:$A$69,'Portfolio 2'!$C17,'Scenario 2'!V$3:V$69)+SUMIF('Scenario 2'!$A$3:$A$69,'Portfolio 2'!$C17,'Scenario 2'!BL$3:BL$69)*'Scenario 2'!BL$1</f>
        <v>0</v>
      </c>
      <c r="W17" s="31">
        <f>SUMIF('Scenario 2'!$A$3:$A$69,'Portfolio 2'!$C17,'Scenario 2'!W$3:W$69)+SUMIF('Scenario 2'!$A$3:$A$69,'Portfolio 2'!$C17,'Scenario 2'!BM$3:BM$69)*'Scenario 2'!BM$1</f>
        <v>0</v>
      </c>
      <c r="X17" s="32">
        <f t="shared" si="0"/>
        <v>270.6316582831106</v>
      </c>
    </row>
    <row r="18" spans="3:24" x14ac:dyDescent="0.2">
      <c r="C18" s="7" t="s">
        <v>123</v>
      </c>
      <c r="D18" s="30">
        <f>SUMIF('Scenario 2'!$A$3:$A$69,'Portfolio 2'!$C18,'Scenario 2'!D$3:D$69)+SUMIF('Scenario 2'!$A$3:$A$69,'Portfolio 2'!$C18,'Scenario 2'!AT$3:AT$69)*'Scenario 2'!AT$1</f>
        <v>0</v>
      </c>
      <c r="E18" s="31">
        <f>SUMIF('Scenario 2'!$A$3:$A$69,'Portfolio 2'!$C18,'Scenario 2'!E$3:E$69)+SUMIF('Scenario 2'!$A$3:$A$69,'Portfolio 2'!$C18,'Scenario 2'!AU$3:AU$69)*'Scenario 2'!AU$1</f>
        <v>0</v>
      </c>
      <c r="F18" s="31">
        <f>SUMIF('Scenario 2'!$A$3:$A$69,'Portfolio 2'!$C18,'Scenario 2'!F$3:F$69)+SUMIF('Scenario 2'!$A$3:$A$69,'Portfolio 2'!$C18,'Scenario 2'!AV$3:AV$69)*'Scenario 2'!AV$1</f>
        <v>0</v>
      </c>
      <c r="G18" s="31">
        <f>SUMIF('Scenario 2'!$A$3:$A$69,'Portfolio 2'!$C18,'Scenario 2'!G$3:G$69)+SUMIF('Scenario 2'!$A$3:$A$69,'Portfolio 2'!$C18,'Scenario 2'!AW$3:AW$69)*'Scenario 2'!AW$1</f>
        <v>0</v>
      </c>
      <c r="H18" s="31">
        <f>SUMIF('Scenario 2'!$A$3:$A$69,'Portfolio 2'!$C18,'Scenario 2'!H$3:H$69)+SUMIF('Scenario 2'!$A$3:$A$69,'Portfolio 2'!$C18,'Scenario 2'!AX$3:AX$69)*'Scenario 2'!AX$1</f>
        <v>0</v>
      </c>
      <c r="I18" s="31">
        <f>SUMIF('Scenario 2'!$A$3:$A$69,'Portfolio 2'!$C18,'Scenario 2'!I$3:I$69)+SUMIF('Scenario 2'!$A$3:$A$69,'Portfolio 2'!$C18,'Scenario 2'!AY$3:AY$69)*'Scenario 2'!AY$1</f>
        <v>0</v>
      </c>
      <c r="J18" s="31">
        <f>SUMIF('Scenario 2'!$A$3:$A$69,'Portfolio 2'!$C18,'Scenario 2'!J$3:J$69)+SUMIF('Scenario 2'!$A$3:$A$69,'Portfolio 2'!$C18,'Scenario 2'!AZ$3:AZ$69)*'Scenario 2'!AZ$1</f>
        <v>0</v>
      </c>
      <c r="K18" s="31">
        <f>SUMIF('Scenario 2'!$A$3:$A$69,'Portfolio 2'!$C18,'Scenario 2'!K$3:K$69)+SUMIF('Scenario 2'!$A$3:$A$69,'Portfolio 2'!$C18,'Scenario 2'!BA$3:BA$69)*'Scenario 2'!BA$1</f>
        <v>0</v>
      </c>
      <c r="L18" s="31">
        <f>SUMIF('Scenario 2'!$A$3:$A$69,'Portfolio 2'!$C18,'Scenario 2'!L$3:L$69)+SUMIF('Scenario 2'!$A$3:$A$69,'Portfolio 2'!$C18,'Scenario 2'!BB$3:BB$69)*'Scenario 2'!BB$1</f>
        <v>0</v>
      </c>
      <c r="M18" s="31">
        <f>SUMIF('Scenario 2'!$A$3:$A$69,'Portfolio 2'!$C18,'Scenario 2'!M$3:M$69)+SUMIF('Scenario 2'!$A$3:$A$69,'Portfolio 2'!$C18,'Scenario 2'!BC$3:BC$69)*'Scenario 2'!BC$1</f>
        <v>0</v>
      </c>
      <c r="N18" s="31">
        <f>SUMIF('Scenario 2'!$A$3:$A$69,'Portfolio 2'!$C18,'Scenario 2'!N$3:N$69)+SUMIF('Scenario 2'!$A$3:$A$69,'Portfolio 2'!$C18,'Scenario 2'!BD$3:BD$69)*'Scenario 2'!BD$1</f>
        <v>0</v>
      </c>
      <c r="O18" s="31">
        <f>SUMIF('Scenario 2'!$A$3:$A$69,'Portfolio 2'!$C18,'Scenario 2'!O$3:O$69)+SUMIF('Scenario 2'!$A$3:$A$69,'Portfolio 2'!$C18,'Scenario 2'!BE$3:BE$69)*'Scenario 2'!BE$1</f>
        <v>0</v>
      </c>
      <c r="P18" s="31">
        <f>SUMIF('Scenario 2'!$A$3:$A$69,'Portfolio 2'!$C18,'Scenario 2'!P$3:P$69)+SUMIF('Scenario 2'!$A$3:$A$69,'Portfolio 2'!$C18,'Scenario 2'!BF$3:BF$69)*'Scenario 2'!BF$1</f>
        <v>0</v>
      </c>
      <c r="Q18" s="31">
        <f>SUMIF('Scenario 2'!$A$3:$A$69,'Portfolio 2'!$C18,'Scenario 2'!Q$3:Q$69)+SUMIF('Scenario 2'!$A$3:$A$69,'Portfolio 2'!$C18,'Scenario 2'!BG$3:BG$69)*'Scenario 2'!BG$1</f>
        <v>0</v>
      </c>
      <c r="R18" s="31">
        <f>SUMIF('Scenario 2'!$A$3:$A$69,'Portfolio 2'!$C18,'Scenario 2'!R$3:R$69)+SUMIF('Scenario 2'!$A$3:$A$69,'Portfolio 2'!$C18,'Scenario 2'!BH$3:BH$69)*'Scenario 2'!BH$1</f>
        <v>0</v>
      </c>
      <c r="S18" s="31">
        <f>SUMIF('Scenario 2'!$A$3:$A$69,'Portfolio 2'!$C18,'Scenario 2'!S$3:S$69)+SUMIF('Scenario 2'!$A$3:$A$69,'Portfolio 2'!$C18,'Scenario 2'!BI$3:BI$69)*'Scenario 2'!BI$1</f>
        <v>0</v>
      </c>
      <c r="T18" s="31">
        <f>SUMIF('Scenario 2'!$A$3:$A$69,'Portfolio 2'!$C18,'Scenario 2'!T$3:T$69)+SUMIF('Scenario 2'!$A$3:$A$69,'Portfolio 2'!$C18,'Scenario 2'!BJ$3:BJ$69)*'Scenario 2'!BJ$1</f>
        <v>0</v>
      </c>
      <c r="U18" s="31">
        <f>SUMIF('Scenario 2'!$A$3:$A$69,'Portfolio 2'!$C18,'Scenario 2'!U$3:U$69)+SUMIF('Scenario 2'!$A$3:$A$69,'Portfolio 2'!$C18,'Scenario 2'!BK$3:BK$69)*'Scenario 2'!BK$1</f>
        <v>0</v>
      </c>
      <c r="V18" s="31">
        <f>SUMIF('Scenario 2'!$A$3:$A$69,'Portfolio 2'!$C18,'Scenario 2'!V$3:V$69)+SUMIF('Scenario 2'!$A$3:$A$69,'Portfolio 2'!$C18,'Scenario 2'!BL$3:BL$69)*'Scenario 2'!BL$1</f>
        <v>0</v>
      </c>
      <c r="W18" s="31">
        <f>SUMIF('Scenario 2'!$A$3:$A$69,'Portfolio 2'!$C18,'Scenario 2'!W$3:W$69)+SUMIF('Scenario 2'!$A$3:$A$69,'Portfolio 2'!$C18,'Scenario 2'!BM$3:BM$69)*'Scenario 2'!BM$1</f>
        <v>0</v>
      </c>
      <c r="X18" s="32">
        <f t="shared" si="0"/>
        <v>0</v>
      </c>
    </row>
    <row r="19" spans="3:24" x14ac:dyDescent="0.2">
      <c r="C19" s="7" t="s">
        <v>63</v>
      </c>
      <c r="D19" s="30">
        <f>SUMIF('Scenario 2'!$A$3:$A$69,'Portfolio 2'!$C19,'Scenario 2'!D$3:D$69)+SUMIF('Scenario 2'!$A$3:$A$69,'Portfolio 2'!$C19,'Scenario 2'!AT$3:AT$69)*'Scenario 2'!AT$1</f>
        <v>0</v>
      </c>
      <c r="E19" s="31">
        <f>SUMIF('Scenario 2'!$A$3:$A$69,'Portfolio 2'!$C19,'Scenario 2'!E$3:E$69)+SUMIF('Scenario 2'!$A$3:$A$69,'Portfolio 2'!$C19,'Scenario 2'!AU$3:AU$69)*'Scenario 2'!AU$1</f>
        <v>0</v>
      </c>
      <c r="F19" s="31">
        <f>SUMIF('Scenario 2'!$A$3:$A$69,'Portfolio 2'!$C19,'Scenario 2'!F$3:F$69)+SUMIF('Scenario 2'!$A$3:$A$69,'Portfolio 2'!$C19,'Scenario 2'!AV$3:AV$69)*'Scenario 2'!AV$1</f>
        <v>0</v>
      </c>
      <c r="G19" s="31">
        <f>SUMIF('Scenario 2'!$A$3:$A$69,'Portfolio 2'!$C19,'Scenario 2'!G$3:G$69)+SUMIF('Scenario 2'!$A$3:$A$69,'Portfolio 2'!$C19,'Scenario 2'!AW$3:AW$69)*'Scenario 2'!AW$1</f>
        <v>0</v>
      </c>
      <c r="H19" s="31">
        <f>SUMIF('Scenario 2'!$A$3:$A$69,'Portfolio 2'!$C19,'Scenario 2'!H$3:H$69)+SUMIF('Scenario 2'!$A$3:$A$69,'Portfolio 2'!$C19,'Scenario 2'!AX$3:AX$69)*'Scenario 2'!AX$1</f>
        <v>0</v>
      </c>
      <c r="I19" s="31">
        <f>SUMIF('Scenario 2'!$A$3:$A$69,'Portfolio 2'!$C19,'Scenario 2'!I$3:I$69)+SUMIF('Scenario 2'!$A$3:$A$69,'Portfolio 2'!$C19,'Scenario 2'!AY$3:AY$69)*'Scenario 2'!AY$1</f>
        <v>0</v>
      </c>
      <c r="J19" s="31">
        <f>SUMIF('Scenario 2'!$A$3:$A$69,'Portfolio 2'!$C19,'Scenario 2'!J$3:J$69)+SUMIF('Scenario 2'!$A$3:$A$69,'Portfolio 2'!$C19,'Scenario 2'!AZ$3:AZ$69)*'Scenario 2'!AZ$1</f>
        <v>0</v>
      </c>
      <c r="K19" s="31">
        <f>SUMIF('Scenario 2'!$A$3:$A$69,'Portfolio 2'!$C19,'Scenario 2'!K$3:K$69)+SUMIF('Scenario 2'!$A$3:$A$69,'Portfolio 2'!$C19,'Scenario 2'!BA$3:BA$69)*'Scenario 2'!BA$1</f>
        <v>0</v>
      </c>
      <c r="L19" s="31">
        <f>SUMIF('Scenario 2'!$A$3:$A$69,'Portfolio 2'!$C19,'Scenario 2'!L$3:L$69)+SUMIF('Scenario 2'!$A$3:$A$69,'Portfolio 2'!$C19,'Scenario 2'!BB$3:BB$69)*'Scenario 2'!BB$1</f>
        <v>0</v>
      </c>
      <c r="M19" s="31">
        <f>SUMIF('Scenario 2'!$A$3:$A$69,'Portfolio 2'!$C19,'Scenario 2'!M$3:M$69)+SUMIF('Scenario 2'!$A$3:$A$69,'Portfolio 2'!$C19,'Scenario 2'!BC$3:BC$69)*'Scenario 2'!BC$1</f>
        <v>0</v>
      </c>
      <c r="N19" s="31">
        <f>SUMIF('Scenario 2'!$A$3:$A$69,'Portfolio 2'!$C19,'Scenario 2'!N$3:N$69)+SUMIF('Scenario 2'!$A$3:$A$69,'Portfolio 2'!$C19,'Scenario 2'!BD$3:BD$69)*'Scenario 2'!BD$1</f>
        <v>0</v>
      </c>
      <c r="O19" s="31">
        <f>SUMIF('Scenario 2'!$A$3:$A$69,'Portfolio 2'!$C19,'Scenario 2'!O$3:O$69)+SUMIF('Scenario 2'!$A$3:$A$69,'Portfolio 2'!$C19,'Scenario 2'!BE$3:BE$69)*'Scenario 2'!BE$1</f>
        <v>0</v>
      </c>
      <c r="P19" s="31">
        <f>SUMIF('Scenario 2'!$A$3:$A$69,'Portfolio 2'!$C19,'Scenario 2'!P$3:P$69)+SUMIF('Scenario 2'!$A$3:$A$69,'Portfolio 2'!$C19,'Scenario 2'!BF$3:BF$69)*'Scenario 2'!BF$1</f>
        <v>0</v>
      </c>
      <c r="Q19" s="31">
        <f>SUMIF('Scenario 2'!$A$3:$A$69,'Portfolio 2'!$C19,'Scenario 2'!Q$3:Q$69)+SUMIF('Scenario 2'!$A$3:$A$69,'Portfolio 2'!$C19,'Scenario 2'!BG$3:BG$69)*'Scenario 2'!BG$1</f>
        <v>0</v>
      </c>
      <c r="R19" s="31">
        <f>SUMIF('Scenario 2'!$A$3:$A$69,'Portfolio 2'!$C19,'Scenario 2'!R$3:R$69)+SUMIF('Scenario 2'!$A$3:$A$69,'Portfolio 2'!$C19,'Scenario 2'!BH$3:BH$69)*'Scenario 2'!BH$1</f>
        <v>0</v>
      </c>
      <c r="S19" s="31">
        <f>SUMIF('Scenario 2'!$A$3:$A$69,'Portfolio 2'!$C19,'Scenario 2'!S$3:S$69)+SUMIF('Scenario 2'!$A$3:$A$69,'Portfolio 2'!$C19,'Scenario 2'!BI$3:BI$69)*'Scenario 2'!BI$1</f>
        <v>0</v>
      </c>
      <c r="T19" s="31">
        <f>SUMIF('Scenario 2'!$A$3:$A$69,'Portfolio 2'!$C19,'Scenario 2'!T$3:T$69)+SUMIF('Scenario 2'!$A$3:$A$69,'Portfolio 2'!$C19,'Scenario 2'!BJ$3:BJ$69)*'Scenario 2'!BJ$1</f>
        <v>0</v>
      </c>
      <c r="U19" s="31">
        <f>SUMIF('Scenario 2'!$A$3:$A$69,'Portfolio 2'!$C19,'Scenario 2'!U$3:U$69)+SUMIF('Scenario 2'!$A$3:$A$69,'Portfolio 2'!$C19,'Scenario 2'!BK$3:BK$69)*'Scenario 2'!BK$1</f>
        <v>0</v>
      </c>
      <c r="V19" s="31">
        <f>SUMIF('Scenario 2'!$A$3:$A$69,'Portfolio 2'!$C19,'Scenario 2'!V$3:V$69)+SUMIF('Scenario 2'!$A$3:$A$69,'Portfolio 2'!$C19,'Scenario 2'!BL$3:BL$69)*'Scenario 2'!BL$1</f>
        <v>6.8458900166103422</v>
      </c>
      <c r="W19" s="31">
        <f>SUMIF('Scenario 2'!$A$3:$A$69,'Portfolio 2'!$C19,'Scenario 2'!W$3:W$69)+SUMIF('Scenario 2'!$A$3:$A$69,'Portfolio 2'!$C19,'Scenario 2'!BM$3:BM$69)*'Scenario 2'!BM$1</f>
        <v>0</v>
      </c>
      <c r="X19" s="32">
        <f t="shared" si="0"/>
        <v>6.8458900166103422</v>
      </c>
    </row>
    <row r="20" spans="3:24" x14ac:dyDescent="0.2">
      <c r="C20" s="7" t="s">
        <v>99</v>
      </c>
      <c r="D20" s="30">
        <f>SUMIF('Scenario 2'!$A$3:$A$69,'Portfolio 2'!$C20,'Scenario 2'!D$3:D$69)+SUMIF('Scenario 2'!$A$3:$A$69,'Portfolio 2'!$C20,'Scenario 2'!AT$3:AT$69)*'Scenario 2'!AT$1</f>
        <v>10.447846432123574</v>
      </c>
      <c r="E20" s="31">
        <f>SUMIF('Scenario 2'!$A$3:$A$69,'Portfolio 2'!$C20,'Scenario 2'!E$3:E$69)+SUMIF('Scenario 2'!$A$3:$A$69,'Portfolio 2'!$C20,'Scenario 2'!AU$3:AU$69)*'Scenario 2'!AU$1</f>
        <v>0</v>
      </c>
      <c r="F20" s="31">
        <f>SUMIF('Scenario 2'!$A$3:$A$69,'Portfolio 2'!$C20,'Scenario 2'!F$3:F$69)+SUMIF('Scenario 2'!$A$3:$A$69,'Portfolio 2'!$C20,'Scenario 2'!AV$3:AV$69)*'Scenario 2'!AV$1</f>
        <v>0</v>
      </c>
      <c r="G20" s="31">
        <f>SUMIF('Scenario 2'!$A$3:$A$69,'Portfolio 2'!$C20,'Scenario 2'!G$3:G$69)+SUMIF('Scenario 2'!$A$3:$A$69,'Portfolio 2'!$C20,'Scenario 2'!AW$3:AW$69)*'Scenario 2'!AW$1</f>
        <v>0</v>
      </c>
      <c r="H20" s="31">
        <f>SUMIF('Scenario 2'!$A$3:$A$69,'Portfolio 2'!$C20,'Scenario 2'!H$3:H$69)+SUMIF('Scenario 2'!$A$3:$A$69,'Portfolio 2'!$C20,'Scenario 2'!AX$3:AX$69)*'Scenario 2'!AX$1</f>
        <v>0</v>
      </c>
      <c r="I20" s="31">
        <f>SUMIF('Scenario 2'!$A$3:$A$69,'Portfolio 2'!$C20,'Scenario 2'!I$3:I$69)+SUMIF('Scenario 2'!$A$3:$A$69,'Portfolio 2'!$C20,'Scenario 2'!AY$3:AY$69)*'Scenario 2'!AY$1</f>
        <v>0</v>
      </c>
      <c r="J20" s="31">
        <f>SUMIF('Scenario 2'!$A$3:$A$69,'Portfolio 2'!$C20,'Scenario 2'!J$3:J$69)+SUMIF('Scenario 2'!$A$3:$A$69,'Portfolio 2'!$C20,'Scenario 2'!AZ$3:AZ$69)*'Scenario 2'!AZ$1</f>
        <v>0</v>
      </c>
      <c r="K20" s="31">
        <f>SUMIF('Scenario 2'!$A$3:$A$69,'Portfolio 2'!$C20,'Scenario 2'!K$3:K$69)+SUMIF('Scenario 2'!$A$3:$A$69,'Portfolio 2'!$C20,'Scenario 2'!BA$3:BA$69)*'Scenario 2'!BA$1</f>
        <v>0</v>
      </c>
      <c r="L20" s="31">
        <f>SUMIF('Scenario 2'!$A$3:$A$69,'Portfolio 2'!$C20,'Scenario 2'!L$3:L$69)+SUMIF('Scenario 2'!$A$3:$A$69,'Portfolio 2'!$C20,'Scenario 2'!BB$3:BB$69)*'Scenario 2'!BB$1</f>
        <v>0</v>
      </c>
      <c r="M20" s="31">
        <f>SUMIF('Scenario 2'!$A$3:$A$69,'Portfolio 2'!$C20,'Scenario 2'!M$3:M$69)+SUMIF('Scenario 2'!$A$3:$A$69,'Portfolio 2'!$C20,'Scenario 2'!BC$3:BC$69)*'Scenario 2'!BC$1</f>
        <v>0</v>
      </c>
      <c r="N20" s="31">
        <f>SUMIF('Scenario 2'!$A$3:$A$69,'Portfolio 2'!$C20,'Scenario 2'!N$3:N$69)+SUMIF('Scenario 2'!$A$3:$A$69,'Portfolio 2'!$C20,'Scenario 2'!BD$3:BD$69)*'Scenario 2'!BD$1</f>
        <v>25.613003658398878</v>
      </c>
      <c r="O20" s="31">
        <f>SUMIF('Scenario 2'!$A$3:$A$69,'Portfolio 2'!$C20,'Scenario 2'!O$3:O$69)+SUMIF('Scenario 2'!$A$3:$A$69,'Portfolio 2'!$C20,'Scenario 2'!BE$3:BE$69)*'Scenario 2'!BE$1</f>
        <v>0</v>
      </c>
      <c r="P20" s="31">
        <f>SUMIF('Scenario 2'!$A$3:$A$69,'Portfolio 2'!$C20,'Scenario 2'!P$3:P$69)+SUMIF('Scenario 2'!$A$3:$A$69,'Portfolio 2'!$C20,'Scenario 2'!BF$3:BF$69)*'Scenario 2'!BF$1</f>
        <v>1.9183625793706565</v>
      </c>
      <c r="Q20" s="31">
        <f>SUMIF('Scenario 2'!$A$3:$A$69,'Portfolio 2'!$C20,'Scenario 2'!Q$3:Q$69)+SUMIF('Scenario 2'!$A$3:$A$69,'Portfolio 2'!$C20,'Scenario 2'!BG$3:BG$69)*'Scenario 2'!BG$1</f>
        <v>0</v>
      </c>
      <c r="R20" s="31">
        <f>SUMIF('Scenario 2'!$A$3:$A$69,'Portfolio 2'!$C20,'Scenario 2'!R$3:R$69)+SUMIF('Scenario 2'!$A$3:$A$69,'Portfolio 2'!$C20,'Scenario 2'!BH$3:BH$69)*'Scenario 2'!BH$1</f>
        <v>0</v>
      </c>
      <c r="S20" s="31">
        <f>SUMIF('Scenario 2'!$A$3:$A$69,'Portfolio 2'!$C20,'Scenario 2'!S$3:S$69)+SUMIF('Scenario 2'!$A$3:$A$69,'Portfolio 2'!$C20,'Scenario 2'!BI$3:BI$69)*'Scenario 2'!BI$1</f>
        <v>0</v>
      </c>
      <c r="T20" s="31">
        <f>SUMIF('Scenario 2'!$A$3:$A$69,'Portfolio 2'!$C20,'Scenario 2'!T$3:T$69)+SUMIF('Scenario 2'!$A$3:$A$69,'Portfolio 2'!$C20,'Scenario 2'!BJ$3:BJ$69)*'Scenario 2'!BJ$1</f>
        <v>12.356627663241348</v>
      </c>
      <c r="U20" s="31">
        <f>SUMIF('Scenario 2'!$A$3:$A$69,'Portfolio 2'!$C20,'Scenario 2'!U$3:U$69)+SUMIF('Scenario 2'!$A$3:$A$69,'Portfolio 2'!$C20,'Scenario 2'!BK$3:BK$69)*'Scenario 2'!BK$1</f>
        <v>0</v>
      </c>
      <c r="V20" s="31">
        <f>SUMIF('Scenario 2'!$A$3:$A$69,'Portfolio 2'!$C20,'Scenario 2'!V$3:V$69)+SUMIF('Scenario 2'!$A$3:$A$69,'Portfolio 2'!$C20,'Scenario 2'!BL$3:BL$69)*'Scenario 2'!BL$1</f>
        <v>0</v>
      </c>
      <c r="W20" s="31">
        <f>SUMIF('Scenario 2'!$A$3:$A$69,'Portfolio 2'!$C20,'Scenario 2'!W$3:W$69)+SUMIF('Scenario 2'!$A$3:$A$69,'Portfolio 2'!$C20,'Scenario 2'!BM$3:BM$69)*'Scenario 2'!BM$1</f>
        <v>0</v>
      </c>
      <c r="X20" s="32">
        <f t="shared" si="0"/>
        <v>50.335840333134456</v>
      </c>
    </row>
    <row r="21" spans="3:24" ht="13.5" thickBot="1" x14ac:dyDescent="0.25">
      <c r="C21" s="10" t="s">
        <v>77</v>
      </c>
      <c r="D21" s="33">
        <f>SUMIF('Scenario 2'!$A$3:$A$69,'Portfolio 2'!$C21,'Scenario 2'!D$3:D$69)+SUMIF('Scenario 2'!$A$3:$A$69,'Portfolio 2'!$C21,'Scenario 2'!AT$3:AT$69)*'Scenario 2'!AT$1</f>
        <v>14.17754405860007</v>
      </c>
      <c r="E21" s="34">
        <f>SUMIF('Scenario 2'!$A$3:$A$69,'Portfolio 2'!$C21,'Scenario 2'!E$3:E$69)+SUMIF('Scenario 2'!$A$3:$A$69,'Portfolio 2'!$C21,'Scenario 2'!AU$3:AU$69)*'Scenario 2'!AU$1</f>
        <v>0</v>
      </c>
      <c r="F21" s="34">
        <f>SUMIF('Scenario 2'!$A$3:$A$69,'Portfolio 2'!$C21,'Scenario 2'!F$3:F$69)+SUMIF('Scenario 2'!$A$3:$A$69,'Portfolio 2'!$C21,'Scenario 2'!AV$3:AV$69)*'Scenario 2'!AV$1</f>
        <v>0</v>
      </c>
      <c r="G21" s="34">
        <f>SUMIF('Scenario 2'!$A$3:$A$69,'Portfolio 2'!$C21,'Scenario 2'!G$3:G$69)+SUMIF('Scenario 2'!$A$3:$A$69,'Portfolio 2'!$C21,'Scenario 2'!AW$3:AW$69)*'Scenario 2'!AW$1</f>
        <v>0</v>
      </c>
      <c r="H21" s="34">
        <f>SUMIF('Scenario 2'!$A$3:$A$69,'Portfolio 2'!$C21,'Scenario 2'!H$3:H$69)+SUMIF('Scenario 2'!$A$3:$A$69,'Portfolio 2'!$C21,'Scenario 2'!AX$3:AX$69)*'Scenario 2'!AX$1</f>
        <v>0</v>
      </c>
      <c r="I21" s="34">
        <f>SUMIF('Scenario 2'!$A$3:$A$69,'Portfolio 2'!$C21,'Scenario 2'!I$3:I$69)+SUMIF('Scenario 2'!$A$3:$A$69,'Portfolio 2'!$C21,'Scenario 2'!AY$3:AY$69)*'Scenario 2'!AY$1</f>
        <v>0</v>
      </c>
      <c r="J21" s="34">
        <f>SUMIF('Scenario 2'!$A$3:$A$69,'Portfolio 2'!$C21,'Scenario 2'!J$3:J$69)+SUMIF('Scenario 2'!$A$3:$A$69,'Portfolio 2'!$C21,'Scenario 2'!AZ$3:AZ$69)*'Scenario 2'!AZ$1</f>
        <v>0</v>
      </c>
      <c r="K21" s="34">
        <f>SUMIF('Scenario 2'!$A$3:$A$69,'Portfolio 2'!$C21,'Scenario 2'!K$3:K$69)+SUMIF('Scenario 2'!$A$3:$A$69,'Portfolio 2'!$C21,'Scenario 2'!BA$3:BA$69)*'Scenario 2'!BA$1</f>
        <v>0</v>
      </c>
      <c r="L21" s="34">
        <f>SUMIF('Scenario 2'!$A$3:$A$69,'Portfolio 2'!$C21,'Scenario 2'!L$3:L$69)+SUMIF('Scenario 2'!$A$3:$A$69,'Portfolio 2'!$C21,'Scenario 2'!BB$3:BB$69)*'Scenario 2'!BB$1</f>
        <v>8.5146749864217384</v>
      </c>
      <c r="M21" s="34">
        <f>SUMIF('Scenario 2'!$A$3:$A$69,'Portfolio 2'!$C21,'Scenario 2'!M$3:M$69)+SUMIF('Scenario 2'!$A$3:$A$69,'Portfolio 2'!$C21,'Scenario 2'!BC$3:BC$69)*'Scenario 2'!BC$1</f>
        <v>0</v>
      </c>
      <c r="N21" s="34">
        <f>SUMIF('Scenario 2'!$A$3:$A$69,'Portfolio 2'!$C21,'Scenario 2'!N$3:N$69)+SUMIF('Scenario 2'!$A$3:$A$69,'Portfolio 2'!$C21,'Scenario 2'!BD$3:BD$69)*'Scenario 2'!BD$1</f>
        <v>0</v>
      </c>
      <c r="O21" s="34">
        <f>SUMIF('Scenario 2'!$A$3:$A$69,'Portfolio 2'!$C21,'Scenario 2'!O$3:O$69)+SUMIF('Scenario 2'!$A$3:$A$69,'Portfolio 2'!$C21,'Scenario 2'!BE$3:BE$69)*'Scenario 2'!BE$1</f>
        <v>0</v>
      </c>
      <c r="P21" s="34">
        <f>SUMIF('Scenario 2'!$A$3:$A$69,'Portfolio 2'!$C21,'Scenario 2'!P$3:P$69)+SUMIF('Scenario 2'!$A$3:$A$69,'Portfolio 2'!$C21,'Scenario 2'!BF$3:BF$69)*'Scenario 2'!BF$1</f>
        <v>0</v>
      </c>
      <c r="Q21" s="34">
        <f>SUMIF('Scenario 2'!$A$3:$A$69,'Portfolio 2'!$C21,'Scenario 2'!Q$3:Q$69)+SUMIF('Scenario 2'!$A$3:$A$69,'Portfolio 2'!$C21,'Scenario 2'!BG$3:BG$69)*'Scenario 2'!BG$1</f>
        <v>0</v>
      </c>
      <c r="R21" s="34">
        <f>SUMIF('Scenario 2'!$A$3:$A$69,'Portfolio 2'!$C21,'Scenario 2'!R$3:R$69)+SUMIF('Scenario 2'!$A$3:$A$69,'Portfolio 2'!$C21,'Scenario 2'!BH$3:BH$69)*'Scenario 2'!BH$1</f>
        <v>0</v>
      </c>
      <c r="S21" s="34">
        <f>SUMIF('Scenario 2'!$A$3:$A$69,'Portfolio 2'!$C21,'Scenario 2'!S$3:S$69)+SUMIF('Scenario 2'!$A$3:$A$69,'Portfolio 2'!$C21,'Scenario 2'!BI$3:BI$69)*'Scenario 2'!BI$1</f>
        <v>0</v>
      </c>
      <c r="T21" s="34">
        <f>SUMIF('Scenario 2'!$A$3:$A$69,'Portfolio 2'!$C21,'Scenario 2'!T$3:T$69)+SUMIF('Scenario 2'!$A$3:$A$69,'Portfolio 2'!$C21,'Scenario 2'!BJ$3:BJ$69)*'Scenario 2'!BJ$1</f>
        <v>0</v>
      </c>
      <c r="U21" s="34">
        <f>SUMIF('Scenario 2'!$A$3:$A$69,'Portfolio 2'!$C21,'Scenario 2'!U$3:U$69)+SUMIF('Scenario 2'!$A$3:$A$69,'Portfolio 2'!$C21,'Scenario 2'!BK$3:BK$69)*'Scenario 2'!BK$1</f>
        <v>0</v>
      </c>
      <c r="V21" s="34">
        <f>SUMIF('Scenario 2'!$A$3:$A$69,'Portfolio 2'!$C21,'Scenario 2'!V$3:V$69)+SUMIF('Scenario 2'!$A$3:$A$69,'Portfolio 2'!$C21,'Scenario 2'!BL$3:BL$69)*'Scenario 2'!BL$1</f>
        <v>0</v>
      </c>
      <c r="W21" s="34">
        <f>SUMIF('Scenario 2'!$A$3:$A$69,'Portfolio 2'!$C21,'Scenario 2'!W$3:W$69)+SUMIF('Scenario 2'!$A$3:$A$69,'Portfolio 2'!$C21,'Scenario 2'!BM$3:BM$69)*'Scenario 2'!BM$1</f>
        <v>0</v>
      </c>
      <c r="X21" s="35">
        <f t="shared" si="0"/>
        <v>22.692219045021808</v>
      </c>
    </row>
    <row r="22" spans="3:24" ht="13.5" thickBot="1" x14ac:dyDescent="0.25">
      <c r="C22" s="25" t="s">
        <v>93</v>
      </c>
      <c r="D22" s="36">
        <f>SUM(D6:D21)</f>
        <v>24.625390490723646</v>
      </c>
      <c r="E22" s="37">
        <f t="shared" ref="E22:W22" si="1">SUM(E6:E21)</f>
        <v>0</v>
      </c>
      <c r="F22" s="37">
        <f t="shared" si="1"/>
        <v>0</v>
      </c>
      <c r="G22" s="37">
        <f t="shared" si="1"/>
        <v>199.99999999999869</v>
      </c>
      <c r="H22" s="37">
        <f t="shared" si="1"/>
        <v>200</v>
      </c>
      <c r="I22" s="37">
        <f t="shared" si="1"/>
        <v>165.93157576823648</v>
      </c>
      <c r="J22" s="37">
        <f t="shared" si="1"/>
        <v>66.015526845276383</v>
      </c>
      <c r="K22" s="37">
        <f t="shared" si="1"/>
        <v>198.35576706944209</v>
      </c>
      <c r="L22" s="37">
        <f t="shared" si="1"/>
        <v>8.5146749864217384</v>
      </c>
      <c r="M22" s="37">
        <f t="shared" si="1"/>
        <v>0</v>
      </c>
      <c r="N22" s="37">
        <f t="shared" si="1"/>
        <v>25.613003658398878</v>
      </c>
      <c r="O22" s="37">
        <f t="shared" si="1"/>
        <v>0</v>
      </c>
      <c r="P22" s="37">
        <f t="shared" si="1"/>
        <v>1.9183625793706565</v>
      </c>
      <c r="Q22" s="37">
        <f t="shared" si="1"/>
        <v>0</v>
      </c>
      <c r="R22" s="37">
        <f t="shared" si="1"/>
        <v>61.461856682249397</v>
      </c>
      <c r="S22" s="37">
        <f t="shared" si="1"/>
        <v>160</v>
      </c>
      <c r="T22" s="37">
        <f t="shared" si="1"/>
        <v>371.5264292641026</v>
      </c>
      <c r="U22" s="37">
        <f t="shared" si="1"/>
        <v>155.64228850535488</v>
      </c>
      <c r="V22" s="37">
        <f t="shared" si="1"/>
        <v>56.001320391079595</v>
      </c>
      <c r="W22" s="37">
        <f t="shared" si="1"/>
        <v>144.69780690814781</v>
      </c>
      <c r="X22" s="38">
        <f>SUM(X7:X21)</f>
        <v>1641.9482360793606</v>
      </c>
    </row>
    <row r="23" spans="3:24" x14ac:dyDescent="0.2">
      <c r="C23" s="8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40"/>
    </row>
    <row r="24" spans="3:24" x14ac:dyDescent="0.2">
      <c r="C24" s="8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40"/>
    </row>
    <row r="25" spans="3:24" x14ac:dyDescent="0.2">
      <c r="C25" s="6" t="s">
        <v>3</v>
      </c>
      <c r="D25" s="64">
        <v>2024</v>
      </c>
      <c r="E25" s="64">
        <v>2025</v>
      </c>
      <c r="F25" s="64">
        <v>2026</v>
      </c>
      <c r="G25" s="64">
        <v>2027</v>
      </c>
      <c r="H25" s="64">
        <v>2028</v>
      </c>
      <c r="I25" s="64">
        <v>2029</v>
      </c>
      <c r="J25" s="64">
        <v>2030</v>
      </c>
      <c r="K25" s="64">
        <v>2031</v>
      </c>
      <c r="L25" s="64">
        <v>2032</v>
      </c>
      <c r="M25" s="64">
        <v>2033</v>
      </c>
      <c r="N25" s="64">
        <v>2034</v>
      </c>
      <c r="O25" s="64">
        <v>2035</v>
      </c>
      <c r="P25" s="64">
        <v>2036</v>
      </c>
      <c r="Q25" s="64">
        <v>2037</v>
      </c>
      <c r="R25" s="64">
        <v>2038</v>
      </c>
      <c r="S25" s="64">
        <v>2039</v>
      </c>
      <c r="T25" s="64">
        <v>2040</v>
      </c>
      <c r="U25" s="64">
        <v>2041</v>
      </c>
      <c r="V25" s="64">
        <v>2042</v>
      </c>
      <c r="W25" s="64">
        <v>2043</v>
      </c>
      <c r="X25" s="41" t="s">
        <v>93</v>
      </c>
    </row>
    <row r="26" spans="3:24" x14ac:dyDescent="0.2">
      <c r="C26" s="7" t="s">
        <v>101</v>
      </c>
      <c r="D26" s="42">
        <f>SUMIF('Scenario 2'!$A$3:$A$69,'Portfolio 2'!$C26,'Scenario 2'!Y$3:Y$69)+SUMIF('Scenario 2'!$A$3:$A$69,'Portfolio 2'!$C26,'Scenario 2'!AT$3:AT$69)*(1-'Scenario 2'!AT$1)</f>
        <v>0</v>
      </c>
      <c r="E26" s="43">
        <f>SUMIF('Scenario 2'!$A$3:$A$69,'Portfolio 2'!$C26,'Scenario 2'!Z$3:Z$69)+SUMIF('Scenario 2'!$A$3:$A$69,'Portfolio 2'!$C26,'Scenario 2'!AU$3:AU$69)*(1-'Scenario 2'!AU$1)</f>
        <v>0</v>
      </c>
      <c r="F26" s="43">
        <f>SUMIF('Scenario 2'!$A$3:$A$69,'Portfolio 2'!$C26,'Scenario 2'!AA$3:AA$69)+SUMIF('Scenario 2'!$A$3:$A$69,'Portfolio 2'!$C26,'Scenario 2'!AV$3:AV$69)*(1-'Scenario 2'!AV$1)</f>
        <v>0</v>
      </c>
      <c r="G26" s="43">
        <f>SUMIF('Scenario 2'!$A$3:$A$69,'Portfolio 2'!$C26,'Scenario 2'!AB$3:AB$69)+SUMIF('Scenario 2'!$A$3:$A$69,'Portfolio 2'!$C26,'Scenario 2'!AW$3:AW$69)*(1-'Scenario 2'!AW$1)</f>
        <v>0</v>
      </c>
      <c r="H26" s="43">
        <f>SUMIF('Scenario 2'!$A$3:$A$69,'Portfolio 2'!$C26,'Scenario 2'!AC$3:AC$69)+SUMIF('Scenario 2'!$A$3:$A$69,'Portfolio 2'!$C26,'Scenario 2'!AX$3:AX$69)*(1-'Scenario 2'!AX$1)</f>
        <v>0</v>
      </c>
      <c r="I26" s="43">
        <f>SUMIF('Scenario 2'!$A$3:$A$69,'Portfolio 2'!$C26,'Scenario 2'!AD$3:AD$69)+SUMIF('Scenario 2'!$A$3:$A$69,'Portfolio 2'!$C26,'Scenario 2'!AY$3:AY$69)*(1-'Scenario 2'!AY$1)</f>
        <v>0</v>
      </c>
      <c r="J26" s="43">
        <f>SUMIF('Scenario 2'!$A$3:$A$69,'Portfolio 2'!$C26,'Scenario 2'!AE$3:AE$69)+SUMIF('Scenario 2'!$A$3:$A$69,'Portfolio 2'!$C26,'Scenario 2'!AZ$3:AZ$69)*(1-'Scenario 2'!AZ$1)</f>
        <v>0</v>
      </c>
      <c r="K26" s="43">
        <f>SUMIF('Scenario 2'!$A$3:$A$69,'Portfolio 2'!$C26,'Scenario 2'!AF$3:AF$69)+SUMIF('Scenario 2'!$A$3:$A$69,'Portfolio 2'!$C26,'Scenario 2'!BA$3:BA$69)*(1-'Scenario 2'!BA$1)</f>
        <v>101.64423293055791</v>
      </c>
      <c r="L26" s="43">
        <f>SUMIF('Scenario 2'!$A$3:$A$69,'Portfolio 2'!$C26,'Scenario 2'!AG$3:AG$69)+SUMIF('Scenario 2'!$A$3:$A$69,'Portfolio 2'!$C26,'Scenario 2'!BB$3:BB$69)*(1-'Scenario 2'!BB$1)</f>
        <v>0</v>
      </c>
      <c r="M26" s="43">
        <f>SUMIF('Scenario 2'!$A$3:$A$69,'Portfolio 2'!$C26,'Scenario 2'!AH$3:AH$69)+SUMIF('Scenario 2'!$A$3:$A$69,'Portfolio 2'!$C26,'Scenario 2'!BC$3:BC$69)*(1-'Scenario 2'!BC$1)</f>
        <v>0</v>
      </c>
      <c r="N26" s="43">
        <f>SUMIF('Scenario 2'!$A$3:$A$69,'Portfolio 2'!$C26,'Scenario 2'!AI$3:AI$69)+SUMIF('Scenario 2'!$A$3:$A$69,'Portfolio 2'!$C26,'Scenario 2'!BD$3:BD$69)*(1-'Scenario 2'!BD$1)</f>
        <v>0</v>
      </c>
      <c r="O26" s="43">
        <f>SUMIF('Scenario 2'!$A$3:$A$69,'Portfolio 2'!$C26,'Scenario 2'!AJ$3:AJ$69)+SUMIF('Scenario 2'!$A$3:$A$69,'Portfolio 2'!$C26,'Scenario 2'!BE$3:BE$69)*(1-'Scenario 2'!BE$1)</f>
        <v>0</v>
      </c>
      <c r="P26" s="43">
        <f>SUMIF('Scenario 2'!$A$3:$A$69,'Portfolio 2'!$C26,'Scenario 2'!AK$3:AK$69)+SUMIF('Scenario 2'!$A$3:$A$69,'Portfolio 2'!$C26,'Scenario 2'!BF$3:BF$69)*(1-'Scenario 2'!BF$1)</f>
        <v>0</v>
      </c>
      <c r="Q26" s="43">
        <f>SUMIF('Scenario 2'!$A$3:$A$69,'Portfolio 2'!$C26,'Scenario 2'!AL$3:AL$69)+SUMIF('Scenario 2'!$A$3:$A$69,'Portfolio 2'!$C26,'Scenario 2'!BG$3:BG$69)*(1-'Scenario 2'!BG$1)</f>
        <v>0</v>
      </c>
      <c r="R26" s="43">
        <f>SUMIF('Scenario 2'!$A$3:$A$69,'Portfolio 2'!$C26,'Scenario 2'!AM$3:AM$69)+SUMIF('Scenario 2'!$A$3:$A$69,'Portfolio 2'!$C26,'Scenario 2'!BH$3:BH$69)*(1-'Scenario 2'!BH$1)</f>
        <v>0</v>
      </c>
      <c r="S26" s="43">
        <f>SUMIF('Scenario 2'!$A$3:$A$69,'Portfolio 2'!$C26,'Scenario 2'!AN$3:AN$69)+SUMIF('Scenario 2'!$A$3:$A$69,'Portfolio 2'!$C26,'Scenario 2'!BI$3:BI$69)*(1-'Scenario 2'!BI$1)</f>
        <v>0</v>
      </c>
      <c r="T26" s="43">
        <f>SUMIF('Scenario 2'!$A$3:$A$69,'Portfolio 2'!$C26,'Scenario 2'!AO$3:AO$69)+SUMIF('Scenario 2'!$A$3:$A$69,'Portfolio 2'!$C26,'Scenario 2'!BJ$3:BJ$69)*(1-'Scenario 2'!BJ$1)</f>
        <v>0</v>
      </c>
      <c r="U26" s="43">
        <f>SUMIF('Scenario 2'!$A$3:$A$69,'Portfolio 2'!$C26,'Scenario 2'!AP$3:AP$69)+SUMIF('Scenario 2'!$A$3:$A$69,'Portfolio 2'!$C26,'Scenario 2'!BK$3:BK$69)*(1-'Scenario 2'!BK$1)</f>
        <v>0</v>
      </c>
      <c r="V26" s="43">
        <f>SUMIF('Scenario 2'!$A$3:$A$69,'Portfolio 2'!$C26,'Scenario 2'!AQ$3:AQ$69)+SUMIF('Scenario 2'!$A$3:$A$69,'Portfolio 2'!$C26,'Scenario 2'!BL$3:BL$69)*(1-'Scenario 2'!BL$1)</f>
        <v>0</v>
      </c>
      <c r="W26" s="43">
        <f>SUMIF('Scenario 2'!$A$3:$A$69,'Portfolio 2'!$C26,'Scenario 2'!AR$3:AR$69)+SUMIF('Scenario 2'!$A$3:$A$69,'Portfolio 2'!$C26,'Scenario 2'!BM$3:BM$69)*(1-'Scenario 2'!BM$1)</f>
        <v>0</v>
      </c>
      <c r="X26" s="44">
        <f t="shared" ref="X26:X41" si="2">SUM(D26:W26)</f>
        <v>101.64423293055791</v>
      </c>
    </row>
    <row r="27" spans="3:24" x14ac:dyDescent="0.2">
      <c r="C27" s="7" t="s">
        <v>6</v>
      </c>
      <c r="D27" s="45">
        <f>SUMIF('Scenario 2'!$A$3:$A$69,'Portfolio 2'!$C27,'Scenario 2'!Y$3:Y$69)+SUMIF('Scenario 2'!$A$3:$A$69,'Portfolio 2'!$C27,'Scenario 2'!AT$3:AT$69)*(1-'Scenario 2'!AT$1)</f>
        <v>0</v>
      </c>
      <c r="E27" s="46">
        <f>SUMIF('Scenario 2'!$A$3:$A$69,'Portfolio 2'!$C27,'Scenario 2'!Z$3:Z$69)+SUMIF('Scenario 2'!$A$3:$A$69,'Portfolio 2'!$C27,'Scenario 2'!AU$3:AU$69)*(1-'Scenario 2'!AU$1)</f>
        <v>0</v>
      </c>
      <c r="F27" s="46">
        <f>SUMIF('Scenario 2'!$A$3:$A$69,'Portfolio 2'!$C27,'Scenario 2'!AA$3:AA$69)+SUMIF('Scenario 2'!$A$3:$A$69,'Portfolio 2'!$C27,'Scenario 2'!AV$3:AV$69)*(1-'Scenario 2'!AV$1)</f>
        <v>0</v>
      </c>
      <c r="G27" s="46">
        <f>SUMIF('Scenario 2'!$A$3:$A$69,'Portfolio 2'!$C27,'Scenario 2'!AB$3:AB$69)+SUMIF('Scenario 2'!$A$3:$A$69,'Portfolio 2'!$C27,'Scenario 2'!AW$3:AW$69)*(1-'Scenario 2'!AW$1)</f>
        <v>0</v>
      </c>
      <c r="H27" s="46">
        <f>SUMIF('Scenario 2'!$A$3:$A$69,'Portfolio 2'!$C27,'Scenario 2'!AC$3:AC$69)+SUMIF('Scenario 2'!$A$3:$A$69,'Portfolio 2'!$C27,'Scenario 2'!AX$3:AX$69)*(1-'Scenario 2'!AX$1)</f>
        <v>90.247586281477652</v>
      </c>
      <c r="I27" s="46">
        <f>SUMIF('Scenario 2'!$A$3:$A$69,'Portfolio 2'!$C27,'Scenario 2'!AD$3:AD$69)+SUMIF('Scenario 2'!$A$3:$A$69,'Portfolio 2'!$C27,'Scenario 2'!AY$3:AY$69)*(1-'Scenario 2'!AY$1)</f>
        <v>0</v>
      </c>
      <c r="J27" s="46">
        <f>SUMIF('Scenario 2'!$A$3:$A$69,'Portfolio 2'!$C27,'Scenario 2'!AE$3:AE$69)+SUMIF('Scenario 2'!$A$3:$A$69,'Portfolio 2'!$C27,'Scenario 2'!AZ$3:AZ$69)*(1-'Scenario 2'!AZ$1)</f>
        <v>0</v>
      </c>
      <c r="K27" s="46">
        <f>SUMIF('Scenario 2'!$A$3:$A$69,'Portfolio 2'!$C27,'Scenario 2'!AF$3:AF$69)+SUMIF('Scenario 2'!$A$3:$A$69,'Portfolio 2'!$C27,'Scenario 2'!BA$3:BA$69)*(1-'Scenario 2'!BA$1)</f>
        <v>0</v>
      </c>
      <c r="L27" s="46">
        <f>SUMIF('Scenario 2'!$A$3:$A$69,'Portfolio 2'!$C27,'Scenario 2'!AG$3:AG$69)+SUMIF('Scenario 2'!$A$3:$A$69,'Portfolio 2'!$C27,'Scenario 2'!BB$3:BB$69)*(1-'Scenario 2'!BB$1)</f>
        <v>0</v>
      </c>
      <c r="M27" s="46">
        <f>SUMIF('Scenario 2'!$A$3:$A$69,'Portfolio 2'!$C27,'Scenario 2'!AH$3:AH$69)+SUMIF('Scenario 2'!$A$3:$A$69,'Portfolio 2'!$C27,'Scenario 2'!BC$3:BC$69)*(1-'Scenario 2'!BC$1)</f>
        <v>0</v>
      </c>
      <c r="N27" s="46">
        <f>SUMIF('Scenario 2'!$A$3:$A$69,'Portfolio 2'!$C27,'Scenario 2'!AI$3:AI$69)+SUMIF('Scenario 2'!$A$3:$A$69,'Portfolio 2'!$C27,'Scenario 2'!BD$3:BD$69)*(1-'Scenario 2'!BD$1)</f>
        <v>0</v>
      </c>
      <c r="O27" s="46">
        <f>SUMIF('Scenario 2'!$A$3:$A$69,'Portfolio 2'!$C27,'Scenario 2'!AJ$3:AJ$69)+SUMIF('Scenario 2'!$A$3:$A$69,'Portfolio 2'!$C27,'Scenario 2'!BE$3:BE$69)*(1-'Scenario 2'!BE$1)</f>
        <v>0</v>
      </c>
      <c r="P27" s="46">
        <f>SUMIF('Scenario 2'!$A$3:$A$69,'Portfolio 2'!$C27,'Scenario 2'!AK$3:AK$69)+SUMIF('Scenario 2'!$A$3:$A$69,'Portfolio 2'!$C27,'Scenario 2'!BF$3:BF$69)*(1-'Scenario 2'!BF$1)</f>
        <v>0</v>
      </c>
      <c r="Q27" s="46">
        <f>SUMIF('Scenario 2'!$A$3:$A$69,'Portfolio 2'!$C27,'Scenario 2'!AL$3:AL$69)+SUMIF('Scenario 2'!$A$3:$A$69,'Portfolio 2'!$C27,'Scenario 2'!BG$3:BG$69)*(1-'Scenario 2'!BG$1)</f>
        <v>0</v>
      </c>
      <c r="R27" s="46">
        <f>SUMIF('Scenario 2'!$A$3:$A$69,'Portfolio 2'!$C27,'Scenario 2'!AM$3:AM$69)+SUMIF('Scenario 2'!$A$3:$A$69,'Portfolio 2'!$C27,'Scenario 2'!BH$3:BH$69)*(1-'Scenario 2'!BH$1)</f>
        <v>0</v>
      </c>
      <c r="S27" s="46">
        <f>SUMIF('Scenario 2'!$A$3:$A$69,'Portfolio 2'!$C27,'Scenario 2'!AN$3:AN$69)+SUMIF('Scenario 2'!$A$3:$A$69,'Portfolio 2'!$C27,'Scenario 2'!BI$3:BI$69)*(1-'Scenario 2'!BI$1)</f>
        <v>0</v>
      </c>
      <c r="T27" s="46">
        <f>SUMIF('Scenario 2'!$A$3:$A$69,'Portfolio 2'!$C27,'Scenario 2'!AO$3:AO$69)+SUMIF('Scenario 2'!$A$3:$A$69,'Portfolio 2'!$C27,'Scenario 2'!BJ$3:BJ$69)*(1-'Scenario 2'!BJ$1)</f>
        <v>107.57695123829184</v>
      </c>
      <c r="U27" s="46">
        <f>SUMIF('Scenario 2'!$A$3:$A$69,'Portfolio 2'!$C27,'Scenario 2'!AP$3:AP$69)+SUMIF('Scenario 2'!$A$3:$A$69,'Portfolio 2'!$C27,'Scenario 2'!BK$3:BK$69)*(1-'Scenario 2'!BK$1)</f>
        <v>16.56085424050076</v>
      </c>
      <c r="V27" s="46">
        <f>SUMIF('Scenario 2'!$A$3:$A$69,'Portfolio 2'!$C27,'Scenario 2'!AQ$3:AQ$69)+SUMIF('Scenario 2'!$A$3:$A$69,'Portfolio 2'!$C27,'Scenario 2'!BL$3:BL$69)*(1-'Scenario 2'!BL$1)</f>
        <v>14.762128564770835</v>
      </c>
      <c r="W27" s="46">
        <f>SUMIF('Scenario 2'!$A$3:$A$69,'Portfolio 2'!$C27,'Scenario 2'!AR$3:AR$69)+SUMIF('Scenario 2'!$A$3:$A$69,'Portfolio 2'!$C27,'Scenario 2'!BM$3:BM$69)*(1-'Scenario 2'!BM$1)</f>
        <v>67.307708265341859</v>
      </c>
      <c r="X27" s="47">
        <f t="shared" si="2"/>
        <v>296.45522859038294</v>
      </c>
    </row>
    <row r="28" spans="3:24" x14ac:dyDescent="0.2">
      <c r="C28" s="7" t="s">
        <v>13</v>
      </c>
      <c r="D28" s="45">
        <f>SUMIF('Scenario 2'!$A$3:$A$69,'Portfolio 2'!$C28,'Scenario 2'!Y$3:Y$69)+SUMIF('Scenario 2'!$A$3:$A$69,'Portfolio 2'!$C28,'Scenario 2'!AT$3:AT$69)*(1-'Scenario 2'!AT$1)</f>
        <v>0</v>
      </c>
      <c r="E28" s="46">
        <f>SUMIF('Scenario 2'!$A$3:$A$69,'Portfolio 2'!$C28,'Scenario 2'!Z$3:Z$69)+SUMIF('Scenario 2'!$A$3:$A$69,'Portfolio 2'!$C28,'Scenario 2'!AU$3:AU$69)*(1-'Scenario 2'!AU$1)</f>
        <v>0</v>
      </c>
      <c r="F28" s="46">
        <f>SUMIF('Scenario 2'!$A$3:$A$69,'Portfolio 2'!$C28,'Scenario 2'!AA$3:AA$69)+SUMIF('Scenario 2'!$A$3:$A$69,'Portfolio 2'!$C28,'Scenario 2'!AV$3:AV$69)*(1-'Scenario 2'!AV$1)</f>
        <v>0</v>
      </c>
      <c r="G28" s="46">
        <f>SUMIF('Scenario 2'!$A$3:$A$69,'Portfolio 2'!$C28,'Scenario 2'!AB$3:AB$69)+SUMIF('Scenario 2'!$A$3:$A$69,'Portfolio 2'!$C28,'Scenario 2'!AW$3:AW$69)*(1-'Scenario 2'!AW$1)</f>
        <v>0</v>
      </c>
      <c r="H28" s="46">
        <f>SUMIF('Scenario 2'!$A$3:$A$69,'Portfolio 2'!$C28,'Scenario 2'!AC$3:AC$69)+SUMIF('Scenario 2'!$A$3:$A$69,'Portfolio 2'!$C28,'Scenario 2'!AX$3:AX$69)*(1-'Scenario 2'!AX$1)</f>
        <v>0</v>
      </c>
      <c r="I28" s="46">
        <f>SUMIF('Scenario 2'!$A$3:$A$69,'Portfolio 2'!$C28,'Scenario 2'!AD$3:AD$69)+SUMIF('Scenario 2'!$A$3:$A$69,'Portfolio 2'!$C28,'Scenario 2'!AY$3:AY$69)*(1-'Scenario 2'!AY$1)</f>
        <v>0</v>
      </c>
      <c r="J28" s="46">
        <f>SUMIF('Scenario 2'!$A$3:$A$69,'Portfolio 2'!$C28,'Scenario 2'!AE$3:AE$69)+SUMIF('Scenario 2'!$A$3:$A$69,'Portfolio 2'!$C28,'Scenario 2'!AZ$3:AZ$69)*(1-'Scenario 2'!AZ$1)</f>
        <v>0</v>
      </c>
      <c r="K28" s="46">
        <f>SUMIF('Scenario 2'!$A$3:$A$69,'Portfolio 2'!$C28,'Scenario 2'!AF$3:AF$69)+SUMIF('Scenario 2'!$A$3:$A$69,'Portfolio 2'!$C28,'Scenario 2'!BA$3:BA$69)*(1-'Scenario 2'!BA$1)</f>
        <v>0</v>
      </c>
      <c r="L28" s="46">
        <f>SUMIF('Scenario 2'!$A$3:$A$69,'Portfolio 2'!$C28,'Scenario 2'!AG$3:AG$69)+SUMIF('Scenario 2'!$A$3:$A$69,'Portfolio 2'!$C28,'Scenario 2'!BB$3:BB$69)*(1-'Scenario 2'!BB$1)</f>
        <v>0</v>
      </c>
      <c r="M28" s="46">
        <f>SUMIF('Scenario 2'!$A$3:$A$69,'Portfolio 2'!$C28,'Scenario 2'!AH$3:AH$69)+SUMIF('Scenario 2'!$A$3:$A$69,'Portfolio 2'!$C28,'Scenario 2'!BC$3:BC$69)*(1-'Scenario 2'!BC$1)</f>
        <v>0</v>
      </c>
      <c r="N28" s="46">
        <f>SUMIF('Scenario 2'!$A$3:$A$69,'Portfolio 2'!$C28,'Scenario 2'!AI$3:AI$69)+SUMIF('Scenario 2'!$A$3:$A$69,'Portfolio 2'!$C28,'Scenario 2'!BD$3:BD$69)*(1-'Scenario 2'!BD$1)</f>
        <v>0</v>
      </c>
      <c r="O28" s="46">
        <f>SUMIF('Scenario 2'!$A$3:$A$69,'Portfolio 2'!$C28,'Scenario 2'!AJ$3:AJ$69)+SUMIF('Scenario 2'!$A$3:$A$69,'Portfolio 2'!$C28,'Scenario 2'!BE$3:BE$69)*(1-'Scenario 2'!BE$1)</f>
        <v>0</v>
      </c>
      <c r="P28" s="46">
        <f>SUMIF('Scenario 2'!$A$3:$A$69,'Portfolio 2'!$C28,'Scenario 2'!AK$3:AK$69)+SUMIF('Scenario 2'!$A$3:$A$69,'Portfolio 2'!$C28,'Scenario 2'!BF$3:BF$69)*(1-'Scenario 2'!BF$1)</f>
        <v>0</v>
      </c>
      <c r="Q28" s="46">
        <f>SUMIF('Scenario 2'!$A$3:$A$69,'Portfolio 2'!$C28,'Scenario 2'!AL$3:AL$69)+SUMIF('Scenario 2'!$A$3:$A$69,'Portfolio 2'!$C28,'Scenario 2'!BG$3:BG$69)*(1-'Scenario 2'!BG$1)</f>
        <v>0</v>
      </c>
      <c r="R28" s="46">
        <f>SUMIF('Scenario 2'!$A$3:$A$69,'Portfolio 2'!$C28,'Scenario 2'!AM$3:AM$69)+SUMIF('Scenario 2'!$A$3:$A$69,'Portfolio 2'!$C28,'Scenario 2'!BH$3:BH$69)*(1-'Scenario 2'!BH$1)</f>
        <v>0</v>
      </c>
      <c r="S28" s="46">
        <f>SUMIF('Scenario 2'!$A$3:$A$69,'Portfolio 2'!$C28,'Scenario 2'!AN$3:AN$69)+SUMIF('Scenario 2'!$A$3:$A$69,'Portfolio 2'!$C28,'Scenario 2'!BI$3:BI$69)*(1-'Scenario 2'!BI$1)</f>
        <v>0</v>
      </c>
      <c r="T28" s="46">
        <f>SUMIF('Scenario 2'!$A$3:$A$69,'Portfolio 2'!$C28,'Scenario 2'!AO$3:AO$69)+SUMIF('Scenario 2'!$A$3:$A$69,'Portfolio 2'!$C28,'Scenario 2'!BJ$3:BJ$69)*(1-'Scenario 2'!BJ$1)</f>
        <v>0</v>
      </c>
      <c r="U28" s="46">
        <f>SUMIF('Scenario 2'!$A$3:$A$69,'Portfolio 2'!$C28,'Scenario 2'!AP$3:AP$69)+SUMIF('Scenario 2'!$A$3:$A$69,'Portfolio 2'!$C28,'Scenario 2'!BK$3:BK$69)*(1-'Scenario 2'!BK$1)</f>
        <v>0</v>
      </c>
      <c r="V28" s="46">
        <f>SUMIF('Scenario 2'!$A$3:$A$69,'Portfolio 2'!$C28,'Scenario 2'!AQ$3:AQ$69)+SUMIF('Scenario 2'!$A$3:$A$69,'Portfolio 2'!$C28,'Scenario 2'!BL$3:BL$69)*(1-'Scenario 2'!BL$1)</f>
        <v>0</v>
      </c>
      <c r="W28" s="46">
        <f>SUMIF('Scenario 2'!$A$3:$A$69,'Portfolio 2'!$C28,'Scenario 2'!AR$3:AR$69)+SUMIF('Scenario 2'!$A$3:$A$69,'Portfolio 2'!$C28,'Scenario 2'!BM$3:BM$69)*(1-'Scenario 2'!BM$1)</f>
        <v>0</v>
      </c>
      <c r="X28" s="47">
        <f t="shared" si="2"/>
        <v>0</v>
      </c>
    </row>
    <row r="29" spans="3:24" x14ac:dyDescent="0.2">
      <c r="C29" s="7" t="s">
        <v>2</v>
      </c>
      <c r="D29" s="45">
        <f>SUMIF('Scenario 2'!$A$3:$A$69,'Portfolio 2'!$C29,'Scenario 2'!Y$3:Y$69)+SUMIF('Scenario 2'!$A$3:$A$69,'Portfolio 2'!$C29,'Scenario 2'!AT$3:AT$69)*(1-'Scenario 2'!AT$1)</f>
        <v>0</v>
      </c>
      <c r="E29" s="46">
        <f>SUMIF('Scenario 2'!$A$3:$A$69,'Portfolio 2'!$C29,'Scenario 2'!Z$3:Z$69)+SUMIF('Scenario 2'!$A$3:$A$69,'Portfolio 2'!$C29,'Scenario 2'!AU$3:AU$69)*(1-'Scenario 2'!AU$1)</f>
        <v>0</v>
      </c>
      <c r="F29" s="46">
        <f>SUMIF('Scenario 2'!$A$3:$A$69,'Portfolio 2'!$C29,'Scenario 2'!AA$3:AA$69)+SUMIF('Scenario 2'!$A$3:$A$69,'Portfolio 2'!$C29,'Scenario 2'!AV$3:AV$69)*(1-'Scenario 2'!AV$1)</f>
        <v>0</v>
      </c>
      <c r="G29" s="46">
        <f>SUMIF('Scenario 2'!$A$3:$A$69,'Portfolio 2'!$C29,'Scenario 2'!AB$3:AB$69)+SUMIF('Scenario 2'!$A$3:$A$69,'Portfolio 2'!$C29,'Scenario 2'!AW$3:AW$69)*(1-'Scenario 2'!AW$1)</f>
        <v>0</v>
      </c>
      <c r="H29" s="46">
        <f>SUMIF('Scenario 2'!$A$3:$A$69,'Portfolio 2'!$C29,'Scenario 2'!AC$3:AC$69)+SUMIF('Scenario 2'!$A$3:$A$69,'Portfolio 2'!$C29,'Scenario 2'!AX$3:AX$69)*(1-'Scenario 2'!AX$1)</f>
        <v>0</v>
      </c>
      <c r="I29" s="46">
        <f>SUMIF('Scenario 2'!$A$3:$A$69,'Portfolio 2'!$C29,'Scenario 2'!AD$3:AD$69)+SUMIF('Scenario 2'!$A$3:$A$69,'Portfolio 2'!$C29,'Scenario 2'!AY$3:AY$69)*(1-'Scenario 2'!AY$1)</f>
        <v>34.06842423176353</v>
      </c>
      <c r="J29" s="46">
        <f>SUMIF('Scenario 2'!$A$3:$A$69,'Portfolio 2'!$C29,'Scenario 2'!AE$3:AE$69)+SUMIF('Scenario 2'!$A$3:$A$69,'Portfolio 2'!$C29,'Scenario 2'!AZ$3:AZ$69)*(1-'Scenario 2'!AZ$1)</f>
        <v>33.984473154724924</v>
      </c>
      <c r="K29" s="46">
        <f>SUMIF('Scenario 2'!$A$3:$A$69,'Portfolio 2'!$C29,'Scenario 2'!AF$3:AF$69)+SUMIF('Scenario 2'!$A$3:$A$69,'Portfolio 2'!$C29,'Scenario 2'!BA$3:BA$69)*(1-'Scenario 2'!BA$1)</f>
        <v>0</v>
      </c>
      <c r="L29" s="46">
        <f>SUMIF('Scenario 2'!$A$3:$A$69,'Portfolio 2'!$C29,'Scenario 2'!AG$3:AG$69)+SUMIF('Scenario 2'!$A$3:$A$69,'Portfolio 2'!$C29,'Scenario 2'!BB$3:BB$69)*(1-'Scenario 2'!BB$1)</f>
        <v>0</v>
      </c>
      <c r="M29" s="46">
        <f>SUMIF('Scenario 2'!$A$3:$A$69,'Portfolio 2'!$C29,'Scenario 2'!AH$3:AH$69)+SUMIF('Scenario 2'!$A$3:$A$69,'Portfolio 2'!$C29,'Scenario 2'!BC$3:BC$69)*(1-'Scenario 2'!BC$1)</f>
        <v>0</v>
      </c>
      <c r="N29" s="46">
        <f>SUMIF('Scenario 2'!$A$3:$A$69,'Portfolio 2'!$C29,'Scenario 2'!AI$3:AI$69)+SUMIF('Scenario 2'!$A$3:$A$69,'Portfolio 2'!$C29,'Scenario 2'!BD$3:BD$69)*(1-'Scenario 2'!BD$1)</f>
        <v>0</v>
      </c>
      <c r="O29" s="46">
        <f>SUMIF('Scenario 2'!$A$3:$A$69,'Portfolio 2'!$C29,'Scenario 2'!AJ$3:AJ$69)+SUMIF('Scenario 2'!$A$3:$A$69,'Portfolio 2'!$C29,'Scenario 2'!BE$3:BE$69)*(1-'Scenario 2'!BE$1)</f>
        <v>0</v>
      </c>
      <c r="P29" s="46">
        <f>SUMIF('Scenario 2'!$A$3:$A$69,'Portfolio 2'!$C29,'Scenario 2'!AK$3:AK$69)+SUMIF('Scenario 2'!$A$3:$A$69,'Portfolio 2'!$C29,'Scenario 2'!BF$3:BF$69)*(1-'Scenario 2'!BF$1)</f>
        <v>0</v>
      </c>
      <c r="Q29" s="46">
        <f>SUMIF('Scenario 2'!$A$3:$A$69,'Portfolio 2'!$C29,'Scenario 2'!AL$3:AL$69)+SUMIF('Scenario 2'!$A$3:$A$69,'Portfolio 2'!$C29,'Scenario 2'!BG$3:BG$69)*(1-'Scenario 2'!BG$1)</f>
        <v>0</v>
      </c>
      <c r="R29" s="46">
        <f>SUMIF('Scenario 2'!$A$3:$A$69,'Portfolio 2'!$C29,'Scenario 2'!AM$3:AM$69)+SUMIF('Scenario 2'!$A$3:$A$69,'Portfolio 2'!$C29,'Scenario 2'!BH$3:BH$69)*(1-'Scenario 2'!BH$1)</f>
        <v>0</v>
      </c>
      <c r="S29" s="46">
        <f>SUMIF('Scenario 2'!$A$3:$A$69,'Portfolio 2'!$C29,'Scenario 2'!AN$3:AN$69)+SUMIF('Scenario 2'!$A$3:$A$69,'Portfolio 2'!$C29,'Scenario 2'!BI$3:BI$69)*(1-'Scenario 2'!BI$1)</f>
        <v>0</v>
      </c>
      <c r="T29" s="46">
        <f>SUMIF('Scenario 2'!$A$3:$A$69,'Portfolio 2'!$C29,'Scenario 2'!AO$3:AO$69)+SUMIF('Scenario 2'!$A$3:$A$69,'Portfolio 2'!$C29,'Scenario 2'!BJ$3:BJ$69)*(1-'Scenario 2'!BJ$1)</f>
        <v>0</v>
      </c>
      <c r="U29" s="46">
        <f>SUMIF('Scenario 2'!$A$3:$A$69,'Portfolio 2'!$C29,'Scenario 2'!AP$3:AP$69)+SUMIF('Scenario 2'!$A$3:$A$69,'Portfolio 2'!$C29,'Scenario 2'!BK$3:BK$69)*(1-'Scenario 2'!BK$1)</f>
        <v>0</v>
      </c>
      <c r="V29" s="46">
        <f>SUMIF('Scenario 2'!$A$3:$A$69,'Portfolio 2'!$C29,'Scenario 2'!AQ$3:AQ$69)+SUMIF('Scenario 2'!$A$3:$A$69,'Portfolio 2'!$C29,'Scenario 2'!BL$3:BL$69)*(1-'Scenario 2'!BL$1)</f>
        <v>0</v>
      </c>
      <c r="W29" s="46">
        <f>SUMIF('Scenario 2'!$A$3:$A$69,'Portfolio 2'!$C29,'Scenario 2'!AR$3:AR$69)+SUMIF('Scenario 2'!$A$3:$A$69,'Portfolio 2'!$C29,'Scenario 2'!BM$3:BM$69)*(1-'Scenario 2'!BM$1)</f>
        <v>0</v>
      </c>
      <c r="X29" s="47">
        <f t="shared" si="2"/>
        <v>68.052897386488453</v>
      </c>
    </row>
    <row r="30" spans="3:24" x14ac:dyDescent="0.2">
      <c r="C30" s="7" t="s">
        <v>1</v>
      </c>
      <c r="D30" s="45">
        <f>SUMIF('Scenario 2'!$A$3:$A$69,'Portfolio 2'!$C30,'Scenario 2'!Y$3:Y$69)+SUMIF('Scenario 2'!$A$3:$A$69,'Portfolio 2'!$C30,'Scenario 2'!AT$3:AT$69)*(1-'Scenario 2'!AT$1)</f>
        <v>0</v>
      </c>
      <c r="E30" s="46">
        <f>SUMIF('Scenario 2'!$A$3:$A$69,'Portfolio 2'!$C30,'Scenario 2'!Z$3:Z$69)+SUMIF('Scenario 2'!$A$3:$A$69,'Portfolio 2'!$C30,'Scenario 2'!AU$3:AU$69)*(1-'Scenario 2'!AU$1)</f>
        <v>0</v>
      </c>
      <c r="F30" s="46">
        <f>SUMIF('Scenario 2'!$A$3:$A$69,'Portfolio 2'!$C30,'Scenario 2'!AA$3:AA$69)+SUMIF('Scenario 2'!$A$3:$A$69,'Portfolio 2'!$C30,'Scenario 2'!AV$3:AV$69)*(1-'Scenario 2'!AV$1)</f>
        <v>0</v>
      </c>
      <c r="G30" s="46">
        <f>SUMIF('Scenario 2'!$A$3:$A$69,'Portfolio 2'!$C30,'Scenario 2'!AB$3:AB$69)+SUMIF('Scenario 2'!$A$3:$A$69,'Portfolio 2'!$C30,'Scenario 2'!AW$3:AW$69)*(1-'Scenario 2'!AW$1)</f>
        <v>0</v>
      </c>
      <c r="H30" s="46">
        <f>SUMIF('Scenario 2'!$A$3:$A$69,'Portfolio 2'!$C30,'Scenario 2'!AC$3:AC$69)+SUMIF('Scenario 2'!$A$3:$A$69,'Portfolio 2'!$C30,'Scenario 2'!AX$3:AX$69)*(1-'Scenario 2'!AX$1)</f>
        <v>0</v>
      </c>
      <c r="I30" s="46">
        <f>SUMIF('Scenario 2'!$A$3:$A$69,'Portfolio 2'!$C30,'Scenario 2'!AD$3:AD$69)+SUMIF('Scenario 2'!$A$3:$A$69,'Portfolio 2'!$C30,'Scenario 2'!AY$3:AY$69)*(1-'Scenario 2'!AY$1)</f>
        <v>0</v>
      </c>
      <c r="J30" s="46">
        <f>SUMIF('Scenario 2'!$A$3:$A$69,'Portfolio 2'!$C30,'Scenario 2'!AE$3:AE$69)+SUMIF('Scenario 2'!$A$3:$A$69,'Portfolio 2'!$C30,'Scenario 2'!AZ$3:AZ$69)*(1-'Scenario 2'!AZ$1)</f>
        <v>0</v>
      </c>
      <c r="K30" s="46">
        <f>SUMIF('Scenario 2'!$A$3:$A$69,'Portfolio 2'!$C30,'Scenario 2'!AF$3:AF$69)+SUMIF('Scenario 2'!$A$3:$A$69,'Portfolio 2'!$C30,'Scenario 2'!BA$3:BA$69)*(1-'Scenario 2'!BA$1)</f>
        <v>0</v>
      </c>
      <c r="L30" s="46">
        <f>SUMIF('Scenario 2'!$A$3:$A$69,'Portfolio 2'!$C30,'Scenario 2'!AG$3:AG$69)+SUMIF('Scenario 2'!$A$3:$A$69,'Portfolio 2'!$C30,'Scenario 2'!BB$3:BB$69)*(1-'Scenario 2'!BB$1)</f>
        <v>0</v>
      </c>
      <c r="M30" s="46">
        <f>SUMIF('Scenario 2'!$A$3:$A$69,'Portfolio 2'!$C30,'Scenario 2'!AH$3:AH$69)+SUMIF('Scenario 2'!$A$3:$A$69,'Portfolio 2'!$C30,'Scenario 2'!BC$3:BC$69)*(1-'Scenario 2'!BC$1)</f>
        <v>0</v>
      </c>
      <c r="N30" s="46">
        <f>SUMIF('Scenario 2'!$A$3:$A$69,'Portfolio 2'!$C30,'Scenario 2'!AI$3:AI$69)+SUMIF('Scenario 2'!$A$3:$A$69,'Portfolio 2'!$C30,'Scenario 2'!BD$3:BD$69)*(1-'Scenario 2'!BD$1)</f>
        <v>0</v>
      </c>
      <c r="O30" s="46">
        <f>SUMIF('Scenario 2'!$A$3:$A$69,'Portfolio 2'!$C30,'Scenario 2'!AJ$3:AJ$69)+SUMIF('Scenario 2'!$A$3:$A$69,'Portfolio 2'!$C30,'Scenario 2'!BE$3:BE$69)*(1-'Scenario 2'!BE$1)</f>
        <v>0</v>
      </c>
      <c r="P30" s="46">
        <f>SUMIF('Scenario 2'!$A$3:$A$69,'Portfolio 2'!$C30,'Scenario 2'!AK$3:AK$69)+SUMIF('Scenario 2'!$A$3:$A$69,'Portfolio 2'!$C30,'Scenario 2'!BF$3:BF$69)*(1-'Scenario 2'!BF$1)</f>
        <v>0</v>
      </c>
      <c r="Q30" s="46">
        <f>SUMIF('Scenario 2'!$A$3:$A$69,'Portfolio 2'!$C30,'Scenario 2'!AL$3:AL$69)+SUMIF('Scenario 2'!$A$3:$A$69,'Portfolio 2'!$C30,'Scenario 2'!BG$3:BG$69)*(1-'Scenario 2'!BG$1)</f>
        <v>0</v>
      </c>
      <c r="R30" s="46">
        <f>SUMIF('Scenario 2'!$A$3:$A$69,'Portfolio 2'!$C30,'Scenario 2'!AM$3:AM$69)+SUMIF('Scenario 2'!$A$3:$A$69,'Portfolio 2'!$C30,'Scenario 2'!BH$3:BH$69)*(1-'Scenario 2'!BH$1)</f>
        <v>0</v>
      </c>
      <c r="S30" s="46">
        <f>SUMIF('Scenario 2'!$A$3:$A$69,'Portfolio 2'!$C30,'Scenario 2'!AN$3:AN$69)+SUMIF('Scenario 2'!$A$3:$A$69,'Portfolio 2'!$C30,'Scenario 2'!BI$3:BI$69)*(1-'Scenario 2'!BI$1)</f>
        <v>0</v>
      </c>
      <c r="T30" s="46">
        <f>SUMIF('Scenario 2'!$A$3:$A$69,'Portfolio 2'!$C30,'Scenario 2'!AO$3:AO$69)+SUMIF('Scenario 2'!$A$3:$A$69,'Portfolio 2'!$C30,'Scenario 2'!BJ$3:BJ$69)*(1-'Scenario 2'!BJ$1)</f>
        <v>0</v>
      </c>
      <c r="U30" s="46">
        <f>SUMIF('Scenario 2'!$A$3:$A$69,'Portfolio 2'!$C30,'Scenario 2'!AP$3:AP$69)+SUMIF('Scenario 2'!$A$3:$A$69,'Portfolio 2'!$C30,'Scenario 2'!BK$3:BK$69)*(1-'Scenario 2'!BK$1)</f>
        <v>0</v>
      </c>
      <c r="V30" s="46">
        <f>SUMIF('Scenario 2'!$A$3:$A$69,'Portfolio 2'!$C30,'Scenario 2'!AQ$3:AQ$69)+SUMIF('Scenario 2'!$A$3:$A$69,'Portfolio 2'!$C30,'Scenario 2'!BL$3:BL$69)*(1-'Scenario 2'!BL$1)</f>
        <v>0</v>
      </c>
      <c r="W30" s="46">
        <f>SUMIF('Scenario 2'!$A$3:$A$69,'Portfolio 2'!$C30,'Scenario 2'!AR$3:AR$69)+SUMIF('Scenario 2'!$A$3:$A$69,'Portfolio 2'!$C30,'Scenario 2'!BM$3:BM$69)*(1-'Scenario 2'!BM$1)</f>
        <v>0</v>
      </c>
      <c r="X30" s="47">
        <f t="shared" si="2"/>
        <v>0</v>
      </c>
    </row>
    <row r="31" spans="3:24" x14ac:dyDescent="0.2">
      <c r="C31" s="7" t="s">
        <v>107</v>
      </c>
      <c r="D31" s="45">
        <f>SUMIF('Scenario 2'!$A$3:$A$69,'Portfolio 2'!$C31,'Scenario 2'!Y$3:Y$69)+SUMIF('Scenario 2'!$A$3:$A$69,'Portfolio 2'!$C31,'Scenario 2'!AT$3:AT$69)*(1-'Scenario 2'!AT$1)</f>
        <v>0</v>
      </c>
      <c r="E31" s="46">
        <f>SUMIF('Scenario 2'!$A$3:$A$69,'Portfolio 2'!$C31,'Scenario 2'!Z$3:Z$69)+SUMIF('Scenario 2'!$A$3:$A$69,'Portfolio 2'!$C31,'Scenario 2'!AU$3:AU$69)*(1-'Scenario 2'!AU$1)</f>
        <v>0</v>
      </c>
      <c r="F31" s="46">
        <f>SUMIF('Scenario 2'!$A$3:$A$69,'Portfolio 2'!$C31,'Scenario 2'!AA$3:AA$69)+SUMIF('Scenario 2'!$A$3:$A$69,'Portfolio 2'!$C31,'Scenario 2'!AV$3:AV$69)*(1-'Scenario 2'!AV$1)</f>
        <v>0</v>
      </c>
      <c r="G31" s="46">
        <f>SUMIF('Scenario 2'!$A$3:$A$69,'Portfolio 2'!$C31,'Scenario 2'!AB$3:AB$69)+SUMIF('Scenario 2'!$A$3:$A$69,'Portfolio 2'!$C31,'Scenario 2'!AW$3:AW$69)*(1-'Scenario 2'!AW$1)</f>
        <v>0</v>
      </c>
      <c r="H31" s="46">
        <f>SUMIF('Scenario 2'!$A$3:$A$69,'Portfolio 2'!$C31,'Scenario 2'!AC$3:AC$69)+SUMIF('Scenario 2'!$A$3:$A$69,'Portfolio 2'!$C31,'Scenario 2'!AX$3:AX$69)*(1-'Scenario 2'!AX$1)</f>
        <v>0</v>
      </c>
      <c r="I31" s="46">
        <f>SUMIF('Scenario 2'!$A$3:$A$69,'Portfolio 2'!$C31,'Scenario 2'!AD$3:AD$69)+SUMIF('Scenario 2'!$A$3:$A$69,'Portfolio 2'!$C31,'Scenario 2'!AY$3:AY$69)*(1-'Scenario 2'!AY$1)</f>
        <v>0</v>
      </c>
      <c r="J31" s="46">
        <f>SUMIF('Scenario 2'!$A$3:$A$69,'Portfolio 2'!$C31,'Scenario 2'!AE$3:AE$69)+SUMIF('Scenario 2'!$A$3:$A$69,'Portfolio 2'!$C31,'Scenario 2'!AZ$3:AZ$69)*(1-'Scenario 2'!AZ$1)</f>
        <v>0</v>
      </c>
      <c r="K31" s="46">
        <f>SUMIF('Scenario 2'!$A$3:$A$69,'Portfolio 2'!$C31,'Scenario 2'!AF$3:AF$69)+SUMIF('Scenario 2'!$A$3:$A$69,'Portfolio 2'!$C31,'Scenario 2'!BA$3:BA$69)*(1-'Scenario 2'!BA$1)</f>
        <v>0</v>
      </c>
      <c r="L31" s="46">
        <f>SUMIF('Scenario 2'!$A$3:$A$69,'Portfolio 2'!$C31,'Scenario 2'!AG$3:AG$69)+SUMIF('Scenario 2'!$A$3:$A$69,'Portfolio 2'!$C31,'Scenario 2'!BB$3:BB$69)*(1-'Scenario 2'!BB$1)</f>
        <v>0</v>
      </c>
      <c r="M31" s="46">
        <f>SUMIF('Scenario 2'!$A$3:$A$69,'Portfolio 2'!$C31,'Scenario 2'!AH$3:AH$69)+SUMIF('Scenario 2'!$A$3:$A$69,'Portfolio 2'!$C31,'Scenario 2'!BC$3:BC$69)*(1-'Scenario 2'!BC$1)</f>
        <v>0</v>
      </c>
      <c r="N31" s="46">
        <f>SUMIF('Scenario 2'!$A$3:$A$69,'Portfolio 2'!$C31,'Scenario 2'!AI$3:AI$69)+SUMIF('Scenario 2'!$A$3:$A$69,'Portfolio 2'!$C31,'Scenario 2'!BD$3:BD$69)*(1-'Scenario 2'!BD$1)</f>
        <v>0</v>
      </c>
      <c r="O31" s="46">
        <f>SUMIF('Scenario 2'!$A$3:$A$69,'Portfolio 2'!$C31,'Scenario 2'!AJ$3:AJ$69)+SUMIF('Scenario 2'!$A$3:$A$69,'Portfolio 2'!$C31,'Scenario 2'!BE$3:BE$69)*(1-'Scenario 2'!BE$1)</f>
        <v>0</v>
      </c>
      <c r="P31" s="46">
        <f>SUMIF('Scenario 2'!$A$3:$A$69,'Portfolio 2'!$C31,'Scenario 2'!AK$3:AK$69)+SUMIF('Scenario 2'!$A$3:$A$69,'Portfolio 2'!$C31,'Scenario 2'!BF$3:BF$69)*(1-'Scenario 2'!BF$1)</f>
        <v>0</v>
      </c>
      <c r="Q31" s="46">
        <f>SUMIF('Scenario 2'!$A$3:$A$69,'Portfolio 2'!$C31,'Scenario 2'!AL$3:AL$69)+SUMIF('Scenario 2'!$A$3:$A$69,'Portfolio 2'!$C31,'Scenario 2'!BG$3:BG$69)*(1-'Scenario 2'!BG$1)</f>
        <v>0</v>
      </c>
      <c r="R31" s="46">
        <f>SUMIF('Scenario 2'!$A$3:$A$69,'Portfolio 2'!$C31,'Scenario 2'!AM$3:AM$69)+SUMIF('Scenario 2'!$A$3:$A$69,'Portfolio 2'!$C31,'Scenario 2'!BH$3:BH$69)*(1-'Scenario 2'!BH$1)</f>
        <v>0</v>
      </c>
      <c r="S31" s="46">
        <f>SUMIF('Scenario 2'!$A$3:$A$69,'Portfolio 2'!$C31,'Scenario 2'!AN$3:AN$69)+SUMIF('Scenario 2'!$A$3:$A$69,'Portfolio 2'!$C31,'Scenario 2'!BI$3:BI$69)*(1-'Scenario 2'!BI$1)</f>
        <v>0</v>
      </c>
      <c r="T31" s="46">
        <f>SUMIF('Scenario 2'!$A$3:$A$69,'Portfolio 2'!$C31,'Scenario 2'!AO$3:AO$69)+SUMIF('Scenario 2'!$A$3:$A$69,'Portfolio 2'!$C31,'Scenario 2'!BJ$3:BJ$69)*(1-'Scenario 2'!BJ$1)</f>
        <v>0</v>
      </c>
      <c r="U31" s="46">
        <f>SUMIF('Scenario 2'!$A$3:$A$69,'Portfolio 2'!$C31,'Scenario 2'!AP$3:AP$69)+SUMIF('Scenario 2'!$A$3:$A$69,'Portfolio 2'!$C31,'Scenario 2'!BK$3:BK$69)*(1-'Scenario 2'!BK$1)</f>
        <v>0</v>
      </c>
      <c r="V31" s="46">
        <f>SUMIF('Scenario 2'!$A$3:$A$69,'Portfolio 2'!$C31,'Scenario 2'!AQ$3:AQ$69)+SUMIF('Scenario 2'!$A$3:$A$69,'Portfolio 2'!$C31,'Scenario 2'!BL$3:BL$69)*(1-'Scenario 2'!BL$1)</f>
        <v>0</v>
      </c>
      <c r="W31" s="46">
        <f>SUMIF('Scenario 2'!$A$3:$A$69,'Portfolio 2'!$C31,'Scenario 2'!AR$3:AR$69)+SUMIF('Scenario 2'!$A$3:$A$69,'Portfolio 2'!$C31,'Scenario 2'!BM$3:BM$69)*(1-'Scenario 2'!BM$1)</f>
        <v>0</v>
      </c>
      <c r="X31" s="47">
        <f t="shared" si="2"/>
        <v>0</v>
      </c>
    </row>
    <row r="32" spans="3:24" x14ac:dyDescent="0.2">
      <c r="C32" s="7" t="s">
        <v>21</v>
      </c>
      <c r="D32" s="45">
        <f>SUMIF('Scenario 2'!$A$3:$A$69,'Portfolio 2'!$C32,'Scenario 2'!Y$3:Y$69)+SUMIF('Scenario 2'!$A$3:$A$69,'Portfolio 2'!$C32,'Scenario 2'!AT$3:AT$69)*(1-'Scenario 2'!AT$1)</f>
        <v>0</v>
      </c>
      <c r="E32" s="46">
        <f>SUMIF('Scenario 2'!$A$3:$A$69,'Portfolio 2'!$C32,'Scenario 2'!Z$3:Z$69)+SUMIF('Scenario 2'!$A$3:$A$69,'Portfolio 2'!$C32,'Scenario 2'!AU$3:AU$69)*(1-'Scenario 2'!AU$1)</f>
        <v>0</v>
      </c>
      <c r="F32" s="46">
        <f>SUMIF('Scenario 2'!$A$3:$A$69,'Portfolio 2'!$C32,'Scenario 2'!AA$3:AA$69)+SUMIF('Scenario 2'!$A$3:$A$69,'Portfolio 2'!$C32,'Scenario 2'!AV$3:AV$69)*(1-'Scenario 2'!AV$1)</f>
        <v>0</v>
      </c>
      <c r="G32" s="46">
        <f>SUMIF('Scenario 2'!$A$3:$A$69,'Portfolio 2'!$C32,'Scenario 2'!AB$3:AB$69)+SUMIF('Scenario 2'!$A$3:$A$69,'Portfolio 2'!$C32,'Scenario 2'!AW$3:AW$69)*(1-'Scenario 2'!AW$1)</f>
        <v>0</v>
      </c>
      <c r="H32" s="46">
        <f>SUMIF('Scenario 2'!$A$3:$A$69,'Portfolio 2'!$C32,'Scenario 2'!AC$3:AC$69)+SUMIF('Scenario 2'!$A$3:$A$69,'Portfolio 2'!$C32,'Scenario 2'!AX$3:AX$69)*(1-'Scenario 2'!AX$1)</f>
        <v>0</v>
      </c>
      <c r="I32" s="46">
        <f>SUMIF('Scenario 2'!$A$3:$A$69,'Portfolio 2'!$C32,'Scenario 2'!AD$3:AD$69)+SUMIF('Scenario 2'!$A$3:$A$69,'Portfolio 2'!$C32,'Scenario 2'!AY$3:AY$69)*(1-'Scenario 2'!AY$1)</f>
        <v>0</v>
      </c>
      <c r="J32" s="46">
        <f>SUMIF('Scenario 2'!$A$3:$A$69,'Portfolio 2'!$C32,'Scenario 2'!AE$3:AE$69)+SUMIF('Scenario 2'!$A$3:$A$69,'Portfolio 2'!$C32,'Scenario 2'!AZ$3:AZ$69)*(1-'Scenario 2'!AZ$1)</f>
        <v>0</v>
      </c>
      <c r="K32" s="46">
        <f>SUMIF('Scenario 2'!$A$3:$A$69,'Portfolio 2'!$C32,'Scenario 2'!AF$3:AF$69)+SUMIF('Scenario 2'!$A$3:$A$69,'Portfolio 2'!$C32,'Scenario 2'!BA$3:BA$69)*(1-'Scenario 2'!BA$1)</f>
        <v>0</v>
      </c>
      <c r="L32" s="46">
        <f>SUMIF('Scenario 2'!$A$3:$A$69,'Portfolio 2'!$C32,'Scenario 2'!AG$3:AG$69)+SUMIF('Scenario 2'!$A$3:$A$69,'Portfolio 2'!$C32,'Scenario 2'!BB$3:BB$69)*(1-'Scenario 2'!BB$1)</f>
        <v>0</v>
      </c>
      <c r="M32" s="46">
        <f>SUMIF('Scenario 2'!$A$3:$A$69,'Portfolio 2'!$C32,'Scenario 2'!AH$3:AH$69)+SUMIF('Scenario 2'!$A$3:$A$69,'Portfolio 2'!$C32,'Scenario 2'!BC$3:BC$69)*(1-'Scenario 2'!BC$1)</f>
        <v>0</v>
      </c>
      <c r="N32" s="46">
        <f>SUMIF('Scenario 2'!$A$3:$A$69,'Portfolio 2'!$C32,'Scenario 2'!AI$3:AI$69)+SUMIF('Scenario 2'!$A$3:$A$69,'Portfolio 2'!$C32,'Scenario 2'!BD$3:BD$69)*(1-'Scenario 2'!BD$1)</f>
        <v>0</v>
      </c>
      <c r="O32" s="46">
        <f>SUMIF('Scenario 2'!$A$3:$A$69,'Portfolio 2'!$C32,'Scenario 2'!AJ$3:AJ$69)+SUMIF('Scenario 2'!$A$3:$A$69,'Portfolio 2'!$C32,'Scenario 2'!BE$3:BE$69)*(1-'Scenario 2'!BE$1)</f>
        <v>0</v>
      </c>
      <c r="P32" s="46">
        <f>SUMIF('Scenario 2'!$A$3:$A$69,'Portfolio 2'!$C32,'Scenario 2'!AK$3:AK$69)+SUMIF('Scenario 2'!$A$3:$A$69,'Portfolio 2'!$C32,'Scenario 2'!BF$3:BF$69)*(1-'Scenario 2'!BF$1)</f>
        <v>0</v>
      </c>
      <c r="Q32" s="46">
        <f>SUMIF('Scenario 2'!$A$3:$A$69,'Portfolio 2'!$C32,'Scenario 2'!AL$3:AL$69)+SUMIF('Scenario 2'!$A$3:$A$69,'Portfolio 2'!$C32,'Scenario 2'!BG$3:BG$69)*(1-'Scenario 2'!BG$1)</f>
        <v>0</v>
      </c>
      <c r="R32" s="46">
        <f>SUMIF('Scenario 2'!$A$3:$A$69,'Portfolio 2'!$C32,'Scenario 2'!AM$3:AM$69)+SUMIF('Scenario 2'!$A$3:$A$69,'Portfolio 2'!$C32,'Scenario 2'!BH$3:BH$69)*(1-'Scenario 2'!BH$1)</f>
        <v>0</v>
      </c>
      <c r="S32" s="46">
        <f>SUMIF('Scenario 2'!$A$3:$A$69,'Portfolio 2'!$C32,'Scenario 2'!AN$3:AN$69)+SUMIF('Scenario 2'!$A$3:$A$69,'Portfolio 2'!$C32,'Scenario 2'!BI$3:BI$69)*(1-'Scenario 2'!BI$1)</f>
        <v>0</v>
      </c>
      <c r="T32" s="46">
        <f>SUMIF('Scenario 2'!$A$3:$A$69,'Portfolio 2'!$C32,'Scenario 2'!AO$3:AO$69)+SUMIF('Scenario 2'!$A$3:$A$69,'Portfolio 2'!$C32,'Scenario 2'!BJ$3:BJ$69)*(1-'Scenario 2'!BJ$1)</f>
        <v>0</v>
      </c>
      <c r="U32" s="46">
        <f>SUMIF('Scenario 2'!$A$3:$A$69,'Portfolio 2'!$C32,'Scenario 2'!AP$3:AP$69)+SUMIF('Scenario 2'!$A$3:$A$69,'Portfolio 2'!$C32,'Scenario 2'!BK$3:BK$69)*(1-'Scenario 2'!BK$1)</f>
        <v>0</v>
      </c>
      <c r="V32" s="46">
        <f>SUMIF('Scenario 2'!$A$3:$A$69,'Portfolio 2'!$C32,'Scenario 2'!AQ$3:AQ$69)+SUMIF('Scenario 2'!$A$3:$A$69,'Portfolio 2'!$C32,'Scenario 2'!BL$3:BL$69)*(1-'Scenario 2'!BL$1)</f>
        <v>0</v>
      </c>
      <c r="W32" s="46">
        <f>SUMIF('Scenario 2'!$A$3:$A$69,'Portfolio 2'!$C32,'Scenario 2'!AR$3:AR$69)+SUMIF('Scenario 2'!$A$3:$A$69,'Portfolio 2'!$C32,'Scenario 2'!BM$3:BM$69)*(1-'Scenario 2'!BM$1)</f>
        <v>0</v>
      </c>
      <c r="X32" s="47">
        <f t="shared" si="2"/>
        <v>0</v>
      </c>
    </row>
    <row r="33" spans="3:24" x14ac:dyDescent="0.2">
      <c r="C33" s="7" t="s">
        <v>48</v>
      </c>
      <c r="D33" s="45">
        <f>SUMIF('Scenario 2'!$A$3:$A$69,'Portfolio 2'!$C33,'Scenario 2'!Y$3:Y$69)+SUMIF('Scenario 2'!$A$3:$A$69,'Portfolio 2'!$C33,'Scenario 2'!AT$3:AT$69)*(1-'Scenario 2'!AT$1)</f>
        <v>0</v>
      </c>
      <c r="E33" s="46">
        <f>SUMIF('Scenario 2'!$A$3:$A$69,'Portfolio 2'!$C33,'Scenario 2'!Z$3:Z$69)+SUMIF('Scenario 2'!$A$3:$A$69,'Portfolio 2'!$C33,'Scenario 2'!AU$3:AU$69)*(1-'Scenario 2'!AU$1)</f>
        <v>0</v>
      </c>
      <c r="F33" s="46">
        <f>SUMIF('Scenario 2'!$A$3:$A$69,'Portfolio 2'!$C33,'Scenario 2'!AA$3:AA$69)+SUMIF('Scenario 2'!$A$3:$A$69,'Portfolio 2'!$C33,'Scenario 2'!AV$3:AV$69)*(1-'Scenario 2'!AV$1)</f>
        <v>0</v>
      </c>
      <c r="G33" s="46">
        <f>SUMIF('Scenario 2'!$A$3:$A$69,'Portfolio 2'!$C33,'Scenario 2'!AB$3:AB$69)+SUMIF('Scenario 2'!$A$3:$A$69,'Portfolio 2'!$C33,'Scenario 2'!AW$3:AW$69)*(1-'Scenario 2'!AW$1)</f>
        <v>0</v>
      </c>
      <c r="H33" s="46">
        <f>SUMIF('Scenario 2'!$A$3:$A$69,'Portfolio 2'!$C33,'Scenario 2'!AC$3:AC$69)+SUMIF('Scenario 2'!$A$3:$A$69,'Portfolio 2'!$C33,'Scenario 2'!AX$3:AX$69)*(1-'Scenario 2'!AX$1)</f>
        <v>0</v>
      </c>
      <c r="I33" s="46">
        <f>SUMIF('Scenario 2'!$A$3:$A$69,'Portfolio 2'!$C33,'Scenario 2'!AD$3:AD$69)+SUMIF('Scenario 2'!$A$3:$A$69,'Portfolio 2'!$C33,'Scenario 2'!AY$3:AY$69)*(1-'Scenario 2'!AY$1)</f>
        <v>0</v>
      </c>
      <c r="J33" s="46">
        <f>SUMIF('Scenario 2'!$A$3:$A$69,'Portfolio 2'!$C33,'Scenario 2'!AE$3:AE$69)+SUMIF('Scenario 2'!$A$3:$A$69,'Portfolio 2'!$C33,'Scenario 2'!AZ$3:AZ$69)*(1-'Scenario 2'!AZ$1)</f>
        <v>0</v>
      </c>
      <c r="K33" s="46">
        <f>SUMIF('Scenario 2'!$A$3:$A$69,'Portfolio 2'!$C33,'Scenario 2'!AF$3:AF$69)+SUMIF('Scenario 2'!$A$3:$A$69,'Portfolio 2'!$C33,'Scenario 2'!BA$3:BA$69)*(1-'Scenario 2'!BA$1)</f>
        <v>0</v>
      </c>
      <c r="L33" s="46">
        <f>SUMIF('Scenario 2'!$A$3:$A$69,'Portfolio 2'!$C33,'Scenario 2'!AG$3:AG$69)+SUMIF('Scenario 2'!$A$3:$A$69,'Portfolio 2'!$C33,'Scenario 2'!BB$3:BB$69)*(1-'Scenario 2'!BB$1)</f>
        <v>0</v>
      </c>
      <c r="M33" s="46">
        <f>SUMIF('Scenario 2'!$A$3:$A$69,'Portfolio 2'!$C33,'Scenario 2'!AH$3:AH$69)+SUMIF('Scenario 2'!$A$3:$A$69,'Portfolio 2'!$C33,'Scenario 2'!BC$3:BC$69)*(1-'Scenario 2'!BC$1)</f>
        <v>0</v>
      </c>
      <c r="N33" s="46">
        <f>SUMIF('Scenario 2'!$A$3:$A$69,'Portfolio 2'!$C33,'Scenario 2'!AI$3:AI$69)+SUMIF('Scenario 2'!$A$3:$A$69,'Portfolio 2'!$C33,'Scenario 2'!BD$3:BD$69)*(1-'Scenario 2'!BD$1)</f>
        <v>0</v>
      </c>
      <c r="O33" s="46">
        <f>SUMIF('Scenario 2'!$A$3:$A$69,'Portfolio 2'!$C33,'Scenario 2'!AJ$3:AJ$69)+SUMIF('Scenario 2'!$A$3:$A$69,'Portfolio 2'!$C33,'Scenario 2'!BE$3:BE$69)*(1-'Scenario 2'!BE$1)</f>
        <v>0</v>
      </c>
      <c r="P33" s="46">
        <f>SUMIF('Scenario 2'!$A$3:$A$69,'Portfolio 2'!$C33,'Scenario 2'!AK$3:AK$69)+SUMIF('Scenario 2'!$A$3:$A$69,'Portfolio 2'!$C33,'Scenario 2'!BF$3:BF$69)*(1-'Scenario 2'!BF$1)</f>
        <v>0</v>
      </c>
      <c r="Q33" s="46">
        <f>SUMIF('Scenario 2'!$A$3:$A$69,'Portfolio 2'!$C33,'Scenario 2'!AL$3:AL$69)+SUMIF('Scenario 2'!$A$3:$A$69,'Portfolio 2'!$C33,'Scenario 2'!BG$3:BG$69)*(1-'Scenario 2'!BG$1)</f>
        <v>0</v>
      </c>
      <c r="R33" s="46">
        <f>SUMIF('Scenario 2'!$A$3:$A$69,'Portfolio 2'!$C33,'Scenario 2'!AM$3:AM$69)+SUMIF('Scenario 2'!$A$3:$A$69,'Portfolio 2'!$C33,'Scenario 2'!BH$3:BH$69)*(1-'Scenario 2'!BH$1)</f>
        <v>0</v>
      </c>
      <c r="S33" s="46">
        <f>SUMIF('Scenario 2'!$A$3:$A$69,'Portfolio 2'!$C33,'Scenario 2'!AN$3:AN$69)+SUMIF('Scenario 2'!$A$3:$A$69,'Portfolio 2'!$C33,'Scenario 2'!BI$3:BI$69)*(1-'Scenario 2'!BI$1)</f>
        <v>0</v>
      </c>
      <c r="T33" s="46">
        <f>SUMIF('Scenario 2'!$A$3:$A$69,'Portfolio 2'!$C33,'Scenario 2'!AO$3:AO$69)+SUMIF('Scenario 2'!$A$3:$A$69,'Portfolio 2'!$C33,'Scenario 2'!BJ$3:BJ$69)*(1-'Scenario 2'!BJ$1)</f>
        <v>0</v>
      </c>
      <c r="U33" s="46">
        <f>SUMIF('Scenario 2'!$A$3:$A$69,'Portfolio 2'!$C33,'Scenario 2'!AP$3:AP$69)+SUMIF('Scenario 2'!$A$3:$A$69,'Portfolio 2'!$C33,'Scenario 2'!BK$3:BK$69)*(1-'Scenario 2'!BK$1)</f>
        <v>0</v>
      </c>
      <c r="V33" s="46">
        <f>SUMIF('Scenario 2'!$A$3:$A$69,'Portfolio 2'!$C33,'Scenario 2'!AQ$3:AQ$69)+SUMIF('Scenario 2'!$A$3:$A$69,'Portfolio 2'!$C33,'Scenario 2'!BL$3:BL$69)*(1-'Scenario 2'!BL$1)</f>
        <v>0</v>
      </c>
      <c r="W33" s="46">
        <f>SUMIF('Scenario 2'!$A$3:$A$69,'Portfolio 2'!$C33,'Scenario 2'!AR$3:AR$69)+SUMIF('Scenario 2'!$A$3:$A$69,'Portfolio 2'!$C33,'Scenario 2'!BM$3:BM$69)*(1-'Scenario 2'!BM$1)</f>
        <v>0</v>
      </c>
      <c r="X33" s="47">
        <f t="shared" si="2"/>
        <v>0</v>
      </c>
    </row>
    <row r="34" spans="3:24" x14ac:dyDescent="0.2">
      <c r="C34" s="7" t="s">
        <v>142</v>
      </c>
      <c r="D34" s="45">
        <f>SUMIF('Scenario 2'!$A$3:$A$69,'Portfolio 2'!$C34,'Scenario 2'!Y$3:Y$69)+SUMIF('Scenario 2'!$A$3:$A$69,'Portfolio 2'!$C34,'Scenario 2'!AT$3:AT$69)*(1-'Scenario 2'!AT$1)</f>
        <v>0</v>
      </c>
      <c r="E34" s="46">
        <f>SUMIF('Scenario 2'!$A$3:$A$69,'Portfolio 2'!$C34,'Scenario 2'!Z$3:Z$69)+SUMIF('Scenario 2'!$A$3:$A$69,'Portfolio 2'!$C34,'Scenario 2'!AU$3:AU$69)*(1-'Scenario 2'!AU$1)</f>
        <v>0</v>
      </c>
      <c r="F34" s="46">
        <f>SUMIF('Scenario 2'!$A$3:$A$69,'Portfolio 2'!$C34,'Scenario 2'!AA$3:AA$69)+SUMIF('Scenario 2'!$A$3:$A$69,'Portfolio 2'!$C34,'Scenario 2'!AV$3:AV$69)*(1-'Scenario 2'!AV$1)</f>
        <v>0</v>
      </c>
      <c r="G34" s="46">
        <f>SUMIF('Scenario 2'!$A$3:$A$69,'Portfolio 2'!$C34,'Scenario 2'!AB$3:AB$69)+SUMIF('Scenario 2'!$A$3:$A$69,'Portfolio 2'!$C34,'Scenario 2'!AW$3:AW$69)*(1-'Scenario 2'!AW$1)</f>
        <v>0</v>
      </c>
      <c r="H34" s="46">
        <f>SUMIF('Scenario 2'!$A$3:$A$69,'Portfolio 2'!$C34,'Scenario 2'!AC$3:AC$69)+SUMIF('Scenario 2'!$A$3:$A$69,'Portfolio 2'!$C34,'Scenario 2'!AX$3:AX$69)*(1-'Scenario 2'!AX$1)</f>
        <v>0</v>
      </c>
      <c r="I34" s="46">
        <f>SUMIF('Scenario 2'!$A$3:$A$69,'Portfolio 2'!$C34,'Scenario 2'!AD$3:AD$69)+SUMIF('Scenario 2'!$A$3:$A$69,'Portfolio 2'!$C34,'Scenario 2'!AY$3:AY$69)*(1-'Scenario 2'!AY$1)</f>
        <v>0</v>
      </c>
      <c r="J34" s="46">
        <f>SUMIF('Scenario 2'!$A$3:$A$69,'Portfolio 2'!$C34,'Scenario 2'!AE$3:AE$69)+SUMIF('Scenario 2'!$A$3:$A$69,'Portfolio 2'!$C34,'Scenario 2'!AZ$3:AZ$69)*(1-'Scenario 2'!AZ$1)</f>
        <v>0</v>
      </c>
      <c r="K34" s="46">
        <f>SUMIF('Scenario 2'!$A$3:$A$69,'Portfolio 2'!$C34,'Scenario 2'!AF$3:AF$69)+SUMIF('Scenario 2'!$A$3:$A$69,'Portfolio 2'!$C34,'Scenario 2'!BA$3:BA$69)*(1-'Scenario 2'!BA$1)</f>
        <v>0</v>
      </c>
      <c r="L34" s="46">
        <f>SUMIF('Scenario 2'!$A$3:$A$69,'Portfolio 2'!$C34,'Scenario 2'!AG$3:AG$69)+SUMIF('Scenario 2'!$A$3:$A$69,'Portfolio 2'!$C34,'Scenario 2'!BB$3:BB$69)*(1-'Scenario 2'!BB$1)</f>
        <v>0</v>
      </c>
      <c r="M34" s="46">
        <f>SUMIF('Scenario 2'!$A$3:$A$69,'Portfolio 2'!$C34,'Scenario 2'!AH$3:AH$69)+SUMIF('Scenario 2'!$A$3:$A$69,'Portfolio 2'!$C34,'Scenario 2'!BC$3:BC$69)*(1-'Scenario 2'!BC$1)</f>
        <v>0</v>
      </c>
      <c r="N34" s="46">
        <f>SUMIF('Scenario 2'!$A$3:$A$69,'Portfolio 2'!$C34,'Scenario 2'!AI$3:AI$69)+SUMIF('Scenario 2'!$A$3:$A$69,'Portfolio 2'!$C34,'Scenario 2'!BD$3:BD$69)*(1-'Scenario 2'!BD$1)</f>
        <v>0</v>
      </c>
      <c r="O34" s="46">
        <f>SUMIF('Scenario 2'!$A$3:$A$69,'Portfolio 2'!$C34,'Scenario 2'!AJ$3:AJ$69)+SUMIF('Scenario 2'!$A$3:$A$69,'Portfolio 2'!$C34,'Scenario 2'!BE$3:BE$69)*(1-'Scenario 2'!BE$1)</f>
        <v>0</v>
      </c>
      <c r="P34" s="46">
        <f>SUMIF('Scenario 2'!$A$3:$A$69,'Portfolio 2'!$C34,'Scenario 2'!AK$3:AK$69)+SUMIF('Scenario 2'!$A$3:$A$69,'Portfolio 2'!$C34,'Scenario 2'!BF$3:BF$69)*(1-'Scenario 2'!BF$1)</f>
        <v>0</v>
      </c>
      <c r="Q34" s="46">
        <f>SUMIF('Scenario 2'!$A$3:$A$69,'Portfolio 2'!$C34,'Scenario 2'!AL$3:AL$69)+SUMIF('Scenario 2'!$A$3:$A$69,'Portfolio 2'!$C34,'Scenario 2'!BG$3:BG$69)*(1-'Scenario 2'!BG$1)</f>
        <v>0</v>
      </c>
      <c r="R34" s="46">
        <f>SUMIF('Scenario 2'!$A$3:$A$69,'Portfolio 2'!$C34,'Scenario 2'!AM$3:AM$69)+SUMIF('Scenario 2'!$A$3:$A$69,'Portfolio 2'!$C34,'Scenario 2'!BH$3:BH$69)*(1-'Scenario 2'!BH$1)</f>
        <v>0</v>
      </c>
      <c r="S34" s="46">
        <f>SUMIF('Scenario 2'!$A$3:$A$69,'Portfolio 2'!$C34,'Scenario 2'!AN$3:AN$69)+SUMIF('Scenario 2'!$A$3:$A$69,'Portfolio 2'!$C34,'Scenario 2'!BI$3:BI$69)*(1-'Scenario 2'!BI$1)</f>
        <v>0</v>
      </c>
      <c r="T34" s="46">
        <f>SUMIF('Scenario 2'!$A$3:$A$69,'Portfolio 2'!$C34,'Scenario 2'!AO$3:AO$69)+SUMIF('Scenario 2'!$A$3:$A$69,'Portfolio 2'!$C34,'Scenario 2'!BJ$3:BJ$69)*(1-'Scenario 2'!BJ$1)</f>
        <v>0</v>
      </c>
      <c r="U34" s="46">
        <f>SUMIF('Scenario 2'!$A$3:$A$69,'Portfolio 2'!$C34,'Scenario 2'!AP$3:AP$69)+SUMIF('Scenario 2'!$A$3:$A$69,'Portfolio 2'!$C34,'Scenario 2'!BK$3:BK$69)*(1-'Scenario 2'!BK$1)</f>
        <v>0</v>
      </c>
      <c r="V34" s="46">
        <f>SUMIF('Scenario 2'!$A$3:$A$69,'Portfolio 2'!$C34,'Scenario 2'!AQ$3:AQ$69)+SUMIF('Scenario 2'!$A$3:$A$69,'Portfolio 2'!$C34,'Scenario 2'!BL$3:BL$69)*(1-'Scenario 2'!BL$1)</f>
        <v>7.8852749584741471</v>
      </c>
      <c r="W34" s="46">
        <f>SUMIF('Scenario 2'!$A$3:$A$69,'Portfolio 2'!$C34,'Scenario 2'!AR$3:AR$69)+SUMIF('Scenario 2'!$A$3:$A$69,'Portfolio 2'!$C34,'Scenario 2'!BM$3:BM$69)*(1-'Scenario 2'!BM$1)</f>
        <v>0</v>
      </c>
      <c r="X34" s="47">
        <f t="shared" si="2"/>
        <v>7.8852749584741471</v>
      </c>
    </row>
    <row r="35" spans="3:24" x14ac:dyDescent="0.2">
      <c r="C35" s="7" t="s">
        <v>53</v>
      </c>
      <c r="D35" s="45">
        <f>SUMIF('Scenario 2'!$A$3:$A$69,'Portfolio 2'!$C35,'Scenario 2'!Y$3:Y$69)+SUMIF('Scenario 2'!$A$3:$A$69,'Portfolio 2'!$C35,'Scenario 2'!AT$3:AT$69)*(1-'Scenario 2'!AT$1)</f>
        <v>0</v>
      </c>
      <c r="E35" s="46">
        <f>SUMIF('Scenario 2'!$A$3:$A$69,'Portfolio 2'!$C35,'Scenario 2'!Z$3:Z$69)+SUMIF('Scenario 2'!$A$3:$A$69,'Portfolio 2'!$C35,'Scenario 2'!AU$3:AU$69)*(1-'Scenario 2'!AU$1)</f>
        <v>0</v>
      </c>
      <c r="F35" s="46">
        <f>SUMIF('Scenario 2'!$A$3:$A$69,'Portfolio 2'!$C35,'Scenario 2'!AA$3:AA$69)+SUMIF('Scenario 2'!$A$3:$A$69,'Portfolio 2'!$C35,'Scenario 2'!AV$3:AV$69)*(1-'Scenario 2'!AV$1)</f>
        <v>0</v>
      </c>
      <c r="G35" s="46">
        <f>SUMIF('Scenario 2'!$A$3:$A$69,'Portfolio 2'!$C35,'Scenario 2'!AB$3:AB$69)+SUMIF('Scenario 2'!$A$3:$A$69,'Portfolio 2'!$C35,'Scenario 2'!AW$3:AW$69)*(1-'Scenario 2'!AW$1)</f>
        <v>0</v>
      </c>
      <c r="H35" s="46">
        <f>SUMIF('Scenario 2'!$A$3:$A$69,'Portfolio 2'!$C35,'Scenario 2'!AC$3:AC$69)+SUMIF('Scenario 2'!$A$3:$A$69,'Portfolio 2'!$C35,'Scenario 2'!AX$3:AX$69)*(1-'Scenario 2'!AX$1)</f>
        <v>0</v>
      </c>
      <c r="I35" s="46">
        <f>SUMIF('Scenario 2'!$A$3:$A$69,'Portfolio 2'!$C35,'Scenario 2'!AD$3:AD$69)+SUMIF('Scenario 2'!$A$3:$A$69,'Portfolio 2'!$C35,'Scenario 2'!AY$3:AY$69)*(1-'Scenario 2'!AY$1)</f>
        <v>0</v>
      </c>
      <c r="J35" s="46">
        <f>SUMIF('Scenario 2'!$A$3:$A$69,'Portfolio 2'!$C35,'Scenario 2'!AE$3:AE$69)+SUMIF('Scenario 2'!$A$3:$A$69,'Portfolio 2'!$C35,'Scenario 2'!AZ$3:AZ$69)*(1-'Scenario 2'!AZ$1)</f>
        <v>0</v>
      </c>
      <c r="K35" s="46">
        <f>SUMIF('Scenario 2'!$A$3:$A$69,'Portfolio 2'!$C35,'Scenario 2'!AF$3:AF$69)+SUMIF('Scenario 2'!$A$3:$A$69,'Portfolio 2'!$C35,'Scenario 2'!BA$3:BA$69)*(1-'Scenario 2'!BA$1)</f>
        <v>0</v>
      </c>
      <c r="L35" s="46">
        <f>SUMIF('Scenario 2'!$A$3:$A$69,'Portfolio 2'!$C35,'Scenario 2'!AG$3:AG$69)+SUMIF('Scenario 2'!$A$3:$A$69,'Portfolio 2'!$C35,'Scenario 2'!BB$3:BB$69)*(1-'Scenario 2'!BB$1)</f>
        <v>0</v>
      </c>
      <c r="M35" s="46">
        <f>SUMIF('Scenario 2'!$A$3:$A$69,'Portfolio 2'!$C35,'Scenario 2'!AH$3:AH$69)+SUMIF('Scenario 2'!$A$3:$A$69,'Portfolio 2'!$C35,'Scenario 2'!BC$3:BC$69)*(1-'Scenario 2'!BC$1)</f>
        <v>0</v>
      </c>
      <c r="N35" s="46">
        <f>SUMIF('Scenario 2'!$A$3:$A$69,'Portfolio 2'!$C35,'Scenario 2'!AI$3:AI$69)+SUMIF('Scenario 2'!$A$3:$A$69,'Portfolio 2'!$C35,'Scenario 2'!BD$3:BD$69)*(1-'Scenario 2'!BD$1)</f>
        <v>0</v>
      </c>
      <c r="O35" s="46">
        <f>SUMIF('Scenario 2'!$A$3:$A$69,'Portfolio 2'!$C35,'Scenario 2'!AJ$3:AJ$69)+SUMIF('Scenario 2'!$A$3:$A$69,'Portfolio 2'!$C35,'Scenario 2'!BE$3:BE$69)*(1-'Scenario 2'!BE$1)</f>
        <v>0</v>
      </c>
      <c r="P35" s="46">
        <f>SUMIF('Scenario 2'!$A$3:$A$69,'Portfolio 2'!$C35,'Scenario 2'!AK$3:AK$69)+SUMIF('Scenario 2'!$A$3:$A$69,'Portfolio 2'!$C35,'Scenario 2'!BF$3:BF$69)*(1-'Scenario 2'!BF$1)</f>
        <v>0</v>
      </c>
      <c r="Q35" s="46">
        <f>SUMIF('Scenario 2'!$A$3:$A$69,'Portfolio 2'!$C35,'Scenario 2'!AL$3:AL$69)+SUMIF('Scenario 2'!$A$3:$A$69,'Portfolio 2'!$C35,'Scenario 2'!BG$3:BG$69)*(1-'Scenario 2'!BG$1)</f>
        <v>0</v>
      </c>
      <c r="R35" s="46">
        <f>SUMIF('Scenario 2'!$A$3:$A$69,'Portfolio 2'!$C35,'Scenario 2'!AM$3:AM$69)+SUMIF('Scenario 2'!$A$3:$A$69,'Portfolio 2'!$C35,'Scenario 2'!BH$3:BH$69)*(1-'Scenario 2'!BH$1)</f>
        <v>0</v>
      </c>
      <c r="S35" s="46">
        <f>SUMIF('Scenario 2'!$A$3:$A$69,'Portfolio 2'!$C35,'Scenario 2'!AN$3:AN$69)+SUMIF('Scenario 2'!$A$3:$A$69,'Portfolio 2'!$C35,'Scenario 2'!BI$3:BI$69)*(1-'Scenario 2'!BI$1)</f>
        <v>0</v>
      </c>
      <c r="T35" s="46">
        <f>SUMIF('Scenario 2'!$A$3:$A$69,'Portfolio 2'!$C35,'Scenario 2'!AO$3:AO$69)+SUMIF('Scenario 2'!$A$3:$A$69,'Portfolio 2'!$C35,'Scenario 2'!BJ$3:BJ$69)*(1-'Scenario 2'!BJ$1)</f>
        <v>0</v>
      </c>
      <c r="U35" s="46">
        <f>SUMIF('Scenario 2'!$A$3:$A$69,'Portfolio 2'!$C35,'Scenario 2'!AP$3:AP$69)+SUMIF('Scenario 2'!$A$3:$A$69,'Portfolio 2'!$C35,'Scenario 2'!BK$3:BK$69)*(1-'Scenario 2'!BK$1)</f>
        <v>0</v>
      </c>
      <c r="V35" s="46">
        <f>SUMIF('Scenario 2'!$A$3:$A$69,'Portfolio 2'!$C35,'Scenario 2'!AQ$3:AQ$69)+SUMIF('Scenario 2'!$A$3:$A$69,'Portfolio 2'!$C35,'Scenario 2'!BL$3:BL$69)*(1-'Scenario 2'!BL$1)</f>
        <v>0</v>
      </c>
      <c r="W35" s="46">
        <f>SUMIF('Scenario 2'!$A$3:$A$69,'Portfolio 2'!$C35,'Scenario 2'!AR$3:AR$69)+SUMIF('Scenario 2'!$A$3:$A$69,'Portfolio 2'!$C35,'Scenario 2'!BM$3:BM$69)*(1-'Scenario 2'!BM$1)</f>
        <v>0</v>
      </c>
      <c r="X35" s="47">
        <f t="shared" si="2"/>
        <v>0</v>
      </c>
    </row>
    <row r="36" spans="3:24" x14ac:dyDescent="0.2">
      <c r="C36" s="7" t="s">
        <v>138</v>
      </c>
      <c r="D36" s="45">
        <f>SUMIF('Scenario 2'!$A$3:$A$69,'Portfolio 2'!$C36,'Scenario 2'!Y$3:Y$69)+SUMIF('Scenario 2'!$A$3:$A$69,'Portfolio 2'!$C36,'Scenario 2'!AT$3:AT$69)*(1-'Scenario 2'!AT$1)</f>
        <v>0</v>
      </c>
      <c r="E36" s="46">
        <f>SUMIF('Scenario 2'!$A$3:$A$69,'Portfolio 2'!$C36,'Scenario 2'!Z$3:Z$69)+SUMIF('Scenario 2'!$A$3:$A$69,'Portfolio 2'!$C36,'Scenario 2'!AU$3:AU$69)*(1-'Scenario 2'!AU$1)</f>
        <v>0</v>
      </c>
      <c r="F36" s="46">
        <f>SUMIF('Scenario 2'!$A$3:$A$69,'Portfolio 2'!$C36,'Scenario 2'!AA$3:AA$69)+SUMIF('Scenario 2'!$A$3:$A$69,'Portfolio 2'!$C36,'Scenario 2'!AV$3:AV$69)*(1-'Scenario 2'!AV$1)</f>
        <v>0</v>
      </c>
      <c r="G36" s="46">
        <f>SUMIF('Scenario 2'!$A$3:$A$69,'Portfolio 2'!$C36,'Scenario 2'!AB$3:AB$69)+SUMIF('Scenario 2'!$A$3:$A$69,'Portfolio 2'!$C36,'Scenario 2'!AW$3:AW$69)*(1-'Scenario 2'!AW$1)</f>
        <v>0</v>
      </c>
      <c r="H36" s="46">
        <f>SUMIF('Scenario 2'!$A$3:$A$69,'Portfolio 2'!$C36,'Scenario 2'!AC$3:AC$69)+SUMIF('Scenario 2'!$A$3:$A$69,'Portfolio 2'!$C36,'Scenario 2'!AX$3:AX$69)*(1-'Scenario 2'!AX$1)</f>
        <v>0</v>
      </c>
      <c r="I36" s="46">
        <f>SUMIF('Scenario 2'!$A$3:$A$69,'Portfolio 2'!$C36,'Scenario 2'!AD$3:AD$69)+SUMIF('Scenario 2'!$A$3:$A$69,'Portfolio 2'!$C36,'Scenario 2'!AY$3:AY$69)*(1-'Scenario 2'!AY$1)</f>
        <v>0</v>
      </c>
      <c r="J36" s="46">
        <f>SUMIF('Scenario 2'!$A$3:$A$69,'Portfolio 2'!$C36,'Scenario 2'!AE$3:AE$69)+SUMIF('Scenario 2'!$A$3:$A$69,'Portfolio 2'!$C36,'Scenario 2'!AZ$3:AZ$69)*(1-'Scenario 2'!AZ$1)</f>
        <v>0</v>
      </c>
      <c r="K36" s="46">
        <f>SUMIF('Scenario 2'!$A$3:$A$69,'Portfolio 2'!$C36,'Scenario 2'!AF$3:AF$69)+SUMIF('Scenario 2'!$A$3:$A$69,'Portfolio 2'!$C36,'Scenario 2'!BA$3:BA$69)*(1-'Scenario 2'!BA$1)</f>
        <v>0</v>
      </c>
      <c r="L36" s="46">
        <f>SUMIF('Scenario 2'!$A$3:$A$69,'Portfolio 2'!$C36,'Scenario 2'!AG$3:AG$69)+SUMIF('Scenario 2'!$A$3:$A$69,'Portfolio 2'!$C36,'Scenario 2'!BB$3:BB$69)*(1-'Scenario 2'!BB$1)</f>
        <v>0</v>
      </c>
      <c r="M36" s="46">
        <f>SUMIF('Scenario 2'!$A$3:$A$69,'Portfolio 2'!$C36,'Scenario 2'!AH$3:AH$69)+SUMIF('Scenario 2'!$A$3:$A$69,'Portfolio 2'!$C36,'Scenario 2'!BC$3:BC$69)*(1-'Scenario 2'!BC$1)</f>
        <v>0</v>
      </c>
      <c r="N36" s="46">
        <f>SUMIF('Scenario 2'!$A$3:$A$69,'Portfolio 2'!$C36,'Scenario 2'!AI$3:AI$69)+SUMIF('Scenario 2'!$A$3:$A$69,'Portfolio 2'!$C36,'Scenario 2'!BD$3:BD$69)*(1-'Scenario 2'!BD$1)</f>
        <v>0</v>
      </c>
      <c r="O36" s="46">
        <f>SUMIF('Scenario 2'!$A$3:$A$69,'Portfolio 2'!$C36,'Scenario 2'!AJ$3:AJ$69)+SUMIF('Scenario 2'!$A$3:$A$69,'Portfolio 2'!$C36,'Scenario 2'!BE$3:BE$69)*(1-'Scenario 2'!BE$1)</f>
        <v>0</v>
      </c>
      <c r="P36" s="46">
        <f>SUMIF('Scenario 2'!$A$3:$A$69,'Portfolio 2'!$C36,'Scenario 2'!AK$3:AK$69)+SUMIF('Scenario 2'!$A$3:$A$69,'Portfolio 2'!$C36,'Scenario 2'!BF$3:BF$69)*(1-'Scenario 2'!BF$1)</f>
        <v>0</v>
      </c>
      <c r="Q36" s="46">
        <f>SUMIF('Scenario 2'!$A$3:$A$69,'Portfolio 2'!$C36,'Scenario 2'!AL$3:AL$69)+SUMIF('Scenario 2'!$A$3:$A$69,'Portfolio 2'!$C36,'Scenario 2'!BG$3:BG$69)*(1-'Scenario 2'!BG$1)</f>
        <v>0</v>
      </c>
      <c r="R36" s="46">
        <f>SUMIF('Scenario 2'!$A$3:$A$69,'Portfolio 2'!$C36,'Scenario 2'!AM$3:AM$69)+SUMIF('Scenario 2'!$A$3:$A$69,'Portfolio 2'!$C36,'Scenario 2'!BH$3:BH$69)*(1-'Scenario 2'!BH$1)</f>
        <v>0</v>
      </c>
      <c r="S36" s="46">
        <f>SUMIF('Scenario 2'!$A$3:$A$69,'Portfolio 2'!$C36,'Scenario 2'!AN$3:AN$69)+SUMIF('Scenario 2'!$A$3:$A$69,'Portfolio 2'!$C36,'Scenario 2'!BI$3:BI$69)*(1-'Scenario 2'!BI$1)</f>
        <v>0</v>
      </c>
      <c r="T36" s="46">
        <f>SUMIF('Scenario 2'!$A$3:$A$69,'Portfolio 2'!$C36,'Scenario 2'!AO$3:AO$69)+SUMIF('Scenario 2'!$A$3:$A$69,'Portfolio 2'!$C36,'Scenario 2'!BJ$3:BJ$69)*(1-'Scenario 2'!BJ$1)</f>
        <v>0</v>
      </c>
      <c r="U36" s="46">
        <f>SUMIF('Scenario 2'!$A$3:$A$69,'Portfolio 2'!$C36,'Scenario 2'!AP$3:AP$69)+SUMIF('Scenario 2'!$A$3:$A$69,'Portfolio 2'!$C36,'Scenario 2'!BK$3:BK$69)*(1-'Scenario 2'!BK$1)</f>
        <v>0</v>
      </c>
      <c r="V36" s="46">
        <f>SUMIF('Scenario 2'!$A$3:$A$69,'Portfolio 2'!$C36,'Scenario 2'!AQ$3:AQ$69)+SUMIF('Scenario 2'!$A$3:$A$69,'Portfolio 2'!$C36,'Scenario 2'!BL$3:BL$69)*(1-'Scenario 2'!BL$1)</f>
        <v>0</v>
      </c>
      <c r="W36" s="46">
        <f>SUMIF('Scenario 2'!$A$3:$A$69,'Portfolio 2'!$C36,'Scenario 2'!AR$3:AR$69)+SUMIF('Scenario 2'!$A$3:$A$69,'Portfolio 2'!$C36,'Scenario 2'!BM$3:BM$69)*(1-'Scenario 2'!BM$1)</f>
        <v>0</v>
      </c>
      <c r="X36" s="47">
        <f t="shared" si="2"/>
        <v>0</v>
      </c>
    </row>
    <row r="37" spans="3:24" x14ac:dyDescent="0.2">
      <c r="C37" s="7" t="s">
        <v>139</v>
      </c>
      <c r="D37" s="45">
        <f>SUMIF('Scenario 2'!$A$3:$A$69,'Portfolio 2'!$C37,'Scenario 2'!Y$3:Y$69)+SUMIF('Scenario 2'!$A$3:$A$69,'Portfolio 2'!$C37,'Scenario 2'!AT$3:AT$69)*(1-'Scenario 2'!AT$1)</f>
        <v>0</v>
      </c>
      <c r="E37" s="46">
        <f>SUMIF('Scenario 2'!$A$3:$A$69,'Portfolio 2'!$C37,'Scenario 2'!Z$3:Z$69)+SUMIF('Scenario 2'!$A$3:$A$69,'Portfolio 2'!$C37,'Scenario 2'!AU$3:AU$69)*(1-'Scenario 2'!AU$1)</f>
        <v>0</v>
      </c>
      <c r="F37" s="46">
        <f>SUMIF('Scenario 2'!$A$3:$A$69,'Portfolio 2'!$C37,'Scenario 2'!AA$3:AA$69)+SUMIF('Scenario 2'!$A$3:$A$69,'Portfolio 2'!$C37,'Scenario 2'!AV$3:AV$69)*(1-'Scenario 2'!AV$1)</f>
        <v>0</v>
      </c>
      <c r="G37" s="46">
        <f>SUMIF('Scenario 2'!$A$3:$A$69,'Portfolio 2'!$C37,'Scenario 2'!AB$3:AB$69)+SUMIF('Scenario 2'!$A$3:$A$69,'Portfolio 2'!$C37,'Scenario 2'!AW$3:AW$69)*(1-'Scenario 2'!AW$1)</f>
        <v>0</v>
      </c>
      <c r="H37" s="46">
        <f>SUMIF('Scenario 2'!$A$3:$A$69,'Portfolio 2'!$C37,'Scenario 2'!AC$3:AC$69)+SUMIF('Scenario 2'!$A$3:$A$69,'Portfolio 2'!$C37,'Scenario 2'!AX$3:AX$69)*(1-'Scenario 2'!AX$1)</f>
        <v>0</v>
      </c>
      <c r="I37" s="46">
        <f>SUMIF('Scenario 2'!$A$3:$A$69,'Portfolio 2'!$C37,'Scenario 2'!AD$3:AD$69)+SUMIF('Scenario 2'!$A$3:$A$69,'Portfolio 2'!$C37,'Scenario 2'!AY$3:AY$69)*(1-'Scenario 2'!AY$1)</f>
        <v>0</v>
      </c>
      <c r="J37" s="46">
        <f>SUMIF('Scenario 2'!$A$3:$A$69,'Portfolio 2'!$C37,'Scenario 2'!AE$3:AE$69)+SUMIF('Scenario 2'!$A$3:$A$69,'Portfolio 2'!$C37,'Scenario 2'!AZ$3:AZ$69)*(1-'Scenario 2'!AZ$1)</f>
        <v>0</v>
      </c>
      <c r="K37" s="46">
        <f>SUMIF('Scenario 2'!$A$3:$A$69,'Portfolio 2'!$C37,'Scenario 2'!AF$3:AF$69)+SUMIF('Scenario 2'!$A$3:$A$69,'Portfolio 2'!$C37,'Scenario 2'!BA$3:BA$69)*(1-'Scenario 2'!BA$1)</f>
        <v>0</v>
      </c>
      <c r="L37" s="46">
        <f>SUMIF('Scenario 2'!$A$3:$A$69,'Portfolio 2'!$C37,'Scenario 2'!AG$3:AG$69)+SUMIF('Scenario 2'!$A$3:$A$69,'Portfolio 2'!$C37,'Scenario 2'!BB$3:BB$69)*(1-'Scenario 2'!BB$1)</f>
        <v>0</v>
      </c>
      <c r="M37" s="46">
        <f>SUMIF('Scenario 2'!$A$3:$A$69,'Portfolio 2'!$C37,'Scenario 2'!AH$3:AH$69)+SUMIF('Scenario 2'!$A$3:$A$69,'Portfolio 2'!$C37,'Scenario 2'!BC$3:BC$69)*(1-'Scenario 2'!BC$1)</f>
        <v>0</v>
      </c>
      <c r="N37" s="46">
        <f>SUMIF('Scenario 2'!$A$3:$A$69,'Portfolio 2'!$C37,'Scenario 2'!AI$3:AI$69)+SUMIF('Scenario 2'!$A$3:$A$69,'Portfolio 2'!$C37,'Scenario 2'!BD$3:BD$69)*(1-'Scenario 2'!BD$1)</f>
        <v>0</v>
      </c>
      <c r="O37" s="46">
        <f>SUMIF('Scenario 2'!$A$3:$A$69,'Portfolio 2'!$C37,'Scenario 2'!AJ$3:AJ$69)+SUMIF('Scenario 2'!$A$3:$A$69,'Portfolio 2'!$C37,'Scenario 2'!BE$3:BE$69)*(1-'Scenario 2'!BE$1)</f>
        <v>0</v>
      </c>
      <c r="P37" s="46">
        <f>SUMIF('Scenario 2'!$A$3:$A$69,'Portfolio 2'!$C37,'Scenario 2'!AK$3:AK$69)+SUMIF('Scenario 2'!$A$3:$A$69,'Portfolio 2'!$C37,'Scenario 2'!BF$3:BF$69)*(1-'Scenario 2'!BF$1)</f>
        <v>0</v>
      </c>
      <c r="Q37" s="46">
        <f>SUMIF('Scenario 2'!$A$3:$A$69,'Portfolio 2'!$C37,'Scenario 2'!AL$3:AL$69)+SUMIF('Scenario 2'!$A$3:$A$69,'Portfolio 2'!$C37,'Scenario 2'!BG$3:BG$69)*(1-'Scenario 2'!BG$1)</f>
        <v>0</v>
      </c>
      <c r="R37" s="46">
        <f>SUMIF('Scenario 2'!$A$3:$A$69,'Portfolio 2'!$C37,'Scenario 2'!AM$3:AM$69)+SUMIF('Scenario 2'!$A$3:$A$69,'Portfolio 2'!$C37,'Scenario 2'!BH$3:BH$69)*(1-'Scenario 2'!BH$1)</f>
        <v>29.368341716889383</v>
      </c>
      <c r="S37" s="46">
        <f>SUMIF('Scenario 2'!$A$3:$A$69,'Portfolio 2'!$C37,'Scenario 2'!AN$3:AN$69)+SUMIF('Scenario 2'!$A$3:$A$69,'Portfolio 2'!$C37,'Scenario 2'!BI$3:BI$69)*(1-'Scenario 2'!BI$1)</f>
        <v>0</v>
      </c>
      <c r="T37" s="46">
        <f>SUMIF('Scenario 2'!$A$3:$A$69,'Portfolio 2'!$C37,'Scenario 2'!AO$3:AO$69)+SUMIF('Scenario 2'!$A$3:$A$69,'Portfolio 2'!$C37,'Scenario 2'!BJ$3:BJ$69)*(1-'Scenario 2'!BJ$1)</f>
        <v>0</v>
      </c>
      <c r="U37" s="46">
        <f>SUMIF('Scenario 2'!$A$3:$A$69,'Portfolio 2'!$C37,'Scenario 2'!AP$3:AP$69)+SUMIF('Scenario 2'!$A$3:$A$69,'Portfolio 2'!$C37,'Scenario 2'!BK$3:BK$69)*(1-'Scenario 2'!BK$1)</f>
        <v>0</v>
      </c>
      <c r="V37" s="46">
        <f>SUMIF('Scenario 2'!$A$3:$A$69,'Portfolio 2'!$C37,'Scenario 2'!AQ$3:AQ$69)+SUMIF('Scenario 2'!$A$3:$A$69,'Portfolio 2'!$C37,'Scenario 2'!BL$3:BL$69)*(1-'Scenario 2'!BL$1)</f>
        <v>0</v>
      </c>
      <c r="W37" s="46">
        <f>SUMIF('Scenario 2'!$A$3:$A$69,'Portfolio 2'!$C37,'Scenario 2'!AR$3:AR$69)+SUMIF('Scenario 2'!$A$3:$A$69,'Portfolio 2'!$C37,'Scenario 2'!BM$3:BM$69)*(1-'Scenario 2'!BM$1)</f>
        <v>0</v>
      </c>
      <c r="X37" s="47">
        <f t="shared" si="2"/>
        <v>29.368341716889383</v>
      </c>
    </row>
    <row r="38" spans="3:24" x14ac:dyDescent="0.2">
      <c r="C38" s="7" t="s">
        <v>123</v>
      </c>
      <c r="D38" s="45">
        <f>SUMIF('Scenario 2'!$A$3:$A$69,'Portfolio 2'!$C38,'Scenario 2'!Y$3:Y$69)+SUMIF('Scenario 2'!$A$3:$A$69,'Portfolio 2'!$C38,'Scenario 2'!AT$3:AT$69)*(1-'Scenario 2'!AT$1)</f>
        <v>0</v>
      </c>
      <c r="E38" s="46">
        <f>SUMIF('Scenario 2'!$A$3:$A$69,'Portfolio 2'!$C38,'Scenario 2'!Z$3:Z$69)+SUMIF('Scenario 2'!$A$3:$A$69,'Portfolio 2'!$C38,'Scenario 2'!AU$3:AU$69)*(1-'Scenario 2'!AU$1)</f>
        <v>0</v>
      </c>
      <c r="F38" s="46">
        <f>SUMIF('Scenario 2'!$A$3:$A$69,'Portfolio 2'!$C38,'Scenario 2'!AA$3:AA$69)+SUMIF('Scenario 2'!$A$3:$A$69,'Portfolio 2'!$C38,'Scenario 2'!AV$3:AV$69)*(1-'Scenario 2'!AV$1)</f>
        <v>0</v>
      </c>
      <c r="G38" s="46">
        <f>SUMIF('Scenario 2'!$A$3:$A$69,'Portfolio 2'!$C38,'Scenario 2'!AB$3:AB$69)+SUMIF('Scenario 2'!$A$3:$A$69,'Portfolio 2'!$C38,'Scenario 2'!AW$3:AW$69)*(1-'Scenario 2'!AW$1)</f>
        <v>0</v>
      </c>
      <c r="H38" s="46">
        <f>SUMIF('Scenario 2'!$A$3:$A$69,'Portfolio 2'!$C38,'Scenario 2'!AC$3:AC$69)+SUMIF('Scenario 2'!$A$3:$A$69,'Portfolio 2'!$C38,'Scenario 2'!AX$3:AX$69)*(1-'Scenario 2'!AX$1)</f>
        <v>0</v>
      </c>
      <c r="I38" s="46">
        <f>SUMIF('Scenario 2'!$A$3:$A$69,'Portfolio 2'!$C38,'Scenario 2'!AD$3:AD$69)+SUMIF('Scenario 2'!$A$3:$A$69,'Portfolio 2'!$C38,'Scenario 2'!AY$3:AY$69)*(1-'Scenario 2'!AY$1)</f>
        <v>0</v>
      </c>
      <c r="J38" s="46">
        <f>SUMIF('Scenario 2'!$A$3:$A$69,'Portfolio 2'!$C38,'Scenario 2'!AE$3:AE$69)+SUMIF('Scenario 2'!$A$3:$A$69,'Portfolio 2'!$C38,'Scenario 2'!AZ$3:AZ$69)*(1-'Scenario 2'!AZ$1)</f>
        <v>0</v>
      </c>
      <c r="K38" s="46">
        <f>SUMIF('Scenario 2'!$A$3:$A$69,'Portfolio 2'!$C38,'Scenario 2'!AF$3:AF$69)+SUMIF('Scenario 2'!$A$3:$A$69,'Portfolio 2'!$C38,'Scenario 2'!BA$3:BA$69)*(1-'Scenario 2'!BA$1)</f>
        <v>0</v>
      </c>
      <c r="L38" s="46">
        <f>SUMIF('Scenario 2'!$A$3:$A$69,'Portfolio 2'!$C38,'Scenario 2'!AG$3:AG$69)+SUMIF('Scenario 2'!$A$3:$A$69,'Portfolio 2'!$C38,'Scenario 2'!BB$3:BB$69)*(1-'Scenario 2'!BB$1)</f>
        <v>0</v>
      </c>
      <c r="M38" s="46">
        <f>SUMIF('Scenario 2'!$A$3:$A$69,'Portfolio 2'!$C38,'Scenario 2'!AH$3:AH$69)+SUMIF('Scenario 2'!$A$3:$A$69,'Portfolio 2'!$C38,'Scenario 2'!BC$3:BC$69)*(1-'Scenario 2'!BC$1)</f>
        <v>0</v>
      </c>
      <c r="N38" s="46">
        <f>SUMIF('Scenario 2'!$A$3:$A$69,'Portfolio 2'!$C38,'Scenario 2'!AI$3:AI$69)+SUMIF('Scenario 2'!$A$3:$A$69,'Portfolio 2'!$C38,'Scenario 2'!BD$3:BD$69)*(1-'Scenario 2'!BD$1)</f>
        <v>0</v>
      </c>
      <c r="O38" s="46">
        <f>SUMIF('Scenario 2'!$A$3:$A$69,'Portfolio 2'!$C38,'Scenario 2'!AJ$3:AJ$69)+SUMIF('Scenario 2'!$A$3:$A$69,'Portfolio 2'!$C38,'Scenario 2'!BE$3:BE$69)*(1-'Scenario 2'!BE$1)</f>
        <v>0</v>
      </c>
      <c r="P38" s="46">
        <f>SUMIF('Scenario 2'!$A$3:$A$69,'Portfolio 2'!$C38,'Scenario 2'!AK$3:AK$69)+SUMIF('Scenario 2'!$A$3:$A$69,'Portfolio 2'!$C38,'Scenario 2'!BF$3:BF$69)*(1-'Scenario 2'!BF$1)</f>
        <v>0</v>
      </c>
      <c r="Q38" s="46">
        <f>SUMIF('Scenario 2'!$A$3:$A$69,'Portfolio 2'!$C38,'Scenario 2'!AL$3:AL$69)+SUMIF('Scenario 2'!$A$3:$A$69,'Portfolio 2'!$C38,'Scenario 2'!BG$3:BG$69)*(1-'Scenario 2'!BG$1)</f>
        <v>0</v>
      </c>
      <c r="R38" s="46">
        <f>SUMIF('Scenario 2'!$A$3:$A$69,'Portfolio 2'!$C38,'Scenario 2'!AM$3:AM$69)+SUMIF('Scenario 2'!$A$3:$A$69,'Portfolio 2'!$C38,'Scenario 2'!BH$3:BH$69)*(1-'Scenario 2'!BH$1)</f>
        <v>0</v>
      </c>
      <c r="S38" s="46">
        <f>SUMIF('Scenario 2'!$A$3:$A$69,'Portfolio 2'!$C38,'Scenario 2'!AN$3:AN$69)+SUMIF('Scenario 2'!$A$3:$A$69,'Portfolio 2'!$C38,'Scenario 2'!BI$3:BI$69)*(1-'Scenario 2'!BI$1)</f>
        <v>0</v>
      </c>
      <c r="T38" s="46">
        <f>SUMIF('Scenario 2'!$A$3:$A$69,'Portfolio 2'!$C38,'Scenario 2'!AO$3:AO$69)+SUMIF('Scenario 2'!$A$3:$A$69,'Portfolio 2'!$C38,'Scenario 2'!BJ$3:BJ$69)*(1-'Scenario 2'!BJ$1)</f>
        <v>0</v>
      </c>
      <c r="U38" s="46">
        <f>SUMIF('Scenario 2'!$A$3:$A$69,'Portfolio 2'!$C38,'Scenario 2'!AP$3:AP$69)+SUMIF('Scenario 2'!$A$3:$A$69,'Portfolio 2'!$C38,'Scenario 2'!BK$3:BK$69)*(1-'Scenario 2'!BK$1)</f>
        <v>0</v>
      </c>
      <c r="V38" s="46">
        <f>SUMIF('Scenario 2'!$A$3:$A$69,'Portfolio 2'!$C38,'Scenario 2'!AQ$3:AQ$69)+SUMIF('Scenario 2'!$A$3:$A$69,'Portfolio 2'!$C38,'Scenario 2'!BL$3:BL$69)*(1-'Scenario 2'!BL$1)</f>
        <v>0</v>
      </c>
      <c r="W38" s="46">
        <f>SUMIF('Scenario 2'!$A$3:$A$69,'Portfolio 2'!$C38,'Scenario 2'!AR$3:AR$69)+SUMIF('Scenario 2'!$A$3:$A$69,'Portfolio 2'!$C38,'Scenario 2'!BM$3:BM$69)*(1-'Scenario 2'!BM$1)</f>
        <v>0</v>
      </c>
      <c r="X38" s="47">
        <f t="shared" si="2"/>
        <v>0</v>
      </c>
    </row>
    <row r="39" spans="3:24" x14ac:dyDescent="0.2">
      <c r="C39" s="7" t="s">
        <v>63</v>
      </c>
      <c r="D39" s="45">
        <f>SUMIF('Scenario 2'!$A$3:$A$69,'Portfolio 2'!$C39,'Scenario 2'!Y$3:Y$69)+SUMIF('Scenario 2'!$A$3:$A$69,'Portfolio 2'!$C39,'Scenario 2'!AT$3:AT$69)*(1-'Scenario 2'!AT$1)</f>
        <v>0</v>
      </c>
      <c r="E39" s="46">
        <f>SUMIF('Scenario 2'!$A$3:$A$69,'Portfolio 2'!$C39,'Scenario 2'!Z$3:Z$69)+SUMIF('Scenario 2'!$A$3:$A$69,'Portfolio 2'!$C39,'Scenario 2'!AU$3:AU$69)*(1-'Scenario 2'!AU$1)</f>
        <v>0</v>
      </c>
      <c r="F39" s="46">
        <f>SUMIF('Scenario 2'!$A$3:$A$69,'Portfolio 2'!$C39,'Scenario 2'!AA$3:AA$69)+SUMIF('Scenario 2'!$A$3:$A$69,'Portfolio 2'!$C39,'Scenario 2'!AV$3:AV$69)*(1-'Scenario 2'!AV$1)</f>
        <v>0</v>
      </c>
      <c r="G39" s="46">
        <f>SUMIF('Scenario 2'!$A$3:$A$69,'Portfolio 2'!$C39,'Scenario 2'!AB$3:AB$69)+SUMIF('Scenario 2'!$A$3:$A$69,'Portfolio 2'!$C39,'Scenario 2'!AW$3:AW$69)*(1-'Scenario 2'!AW$1)</f>
        <v>0</v>
      </c>
      <c r="H39" s="46">
        <f>SUMIF('Scenario 2'!$A$3:$A$69,'Portfolio 2'!$C39,'Scenario 2'!AC$3:AC$69)+SUMIF('Scenario 2'!$A$3:$A$69,'Portfolio 2'!$C39,'Scenario 2'!AX$3:AX$69)*(1-'Scenario 2'!AX$1)</f>
        <v>0</v>
      </c>
      <c r="I39" s="46">
        <f>SUMIF('Scenario 2'!$A$3:$A$69,'Portfolio 2'!$C39,'Scenario 2'!AD$3:AD$69)+SUMIF('Scenario 2'!$A$3:$A$69,'Portfolio 2'!$C39,'Scenario 2'!AY$3:AY$69)*(1-'Scenario 2'!AY$1)</f>
        <v>0</v>
      </c>
      <c r="J39" s="46">
        <f>SUMIF('Scenario 2'!$A$3:$A$69,'Portfolio 2'!$C39,'Scenario 2'!AE$3:AE$69)+SUMIF('Scenario 2'!$A$3:$A$69,'Portfolio 2'!$C39,'Scenario 2'!AZ$3:AZ$69)*(1-'Scenario 2'!AZ$1)</f>
        <v>0</v>
      </c>
      <c r="K39" s="46">
        <f>SUMIF('Scenario 2'!$A$3:$A$69,'Portfolio 2'!$C39,'Scenario 2'!AF$3:AF$69)+SUMIF('Scenario 2'!$A$3:$A$69,'Portfolio 2'!$C39,'Scenario 2'!BA$3:BA$69)*(1-'Scenario 2'!BA$1)</f>
        <v>0</v>
      </c>
      <c r="L39" s="46">
        <f>SUMIF('Scenario 2'!$A$3:$A$69,'Portfolio 2'!$C39,'Scenario 2'!AG$3:AG$69)+SUMIF('Scenario 2'!$A$3:$A$69,'Portfolio 2'!$C39,'Scenario 2'!BB$3:BB$69)*(1-'Scenario 2'!BB$1)</f>
        <v>0</v>
      </c>
      <c r="M39" s="46">
        <f>SUMIF('Scenario 2'!$A$3:$A$69,'Portfolio 2'!$C39,'Scenario 2'!AH$3:AH$69)+SUMIF('Scenario 2'!$A$3:$A$69,'Portfolio 2'!$C39,'Scenario 2'!BC$3:BC$69)*(1-'Scenario 2'!BC$1)</f>
        <v>0</v>
      </c>
      <c r="N39" s="46">
        <f>SUMIF('Scenario 2'!$A$3:$A$69,'Portfolio 2'!$C39,'Scenario 2'!AI$3:AI$69)+SUMIF('Scenario 2'!$A$3:$A$69,'Portfolio 2'!$C39,'Scenario 2'!BD$3:BD$69)*(1-'Scenario 2'!BD$1)</f>
        <v>0</v>
      </c>
      <c r="O39" s="46">
        <f>SUMIF('Scenario 2'!$A$3:$A$69,'Portfolio 2'!$C39,'Scenario 2'!AJ$3:AJ$69)+SUMIF('Scenario 2'!$A$3:$A$69,'Portfolio 2'!$C39,'Scenario 2'!BE$3:BE$69)*(1-'Scenario 2'!BE$1)</f>
        <v>0</v>
      </c>
      <c r="P39" s="46">
        <f>SUMIF('Scenario 2'!$A$3:$A$69,'Portfolio 2'!$C39,'Scenario 2'!AK$3:AK$69)+SUMIF('Scenario 2'!$A$3:$A$69,'Portfolio 2'!$C39,'Scenario 2'!BF$3:BF$69)*(1-'Scenario 2'!BF$1)</f>
        <v>0</v>
      </c>
      <c r="Q39" s="46">
        <f>SUMIF('Scenario 2'!$A$3:$A$69,'Portfolio 2'!$C39,'Scenario 2'!AL$3:AL$69)+SUMIF('Scenario 2'!$A$3:$A$69,'Portfolio 2'!$C39,'Scenario 2'!BG$3:BG$69)*(1-'Scenario 2'!BG$1)</f>
        <v>0</v>
      </c>
      <c r="R39" s="46">
        <f>SUMIF('Scenario 2'!$A$3:$A$69,'Portfolio 2'!$C39,'Scenario 2'!AM$3:AM$69)+SUMIF('Scenario 2'!$A$3:$A$69,'Portfolio 2'!$C39,'Scenario 2'!BH$3:BH$69)*(1-'Scenario 2'!BH$1)</f>
        <v>0</v>
      </c>
      <c r="S39" s="46">
        <f>SUMIF('Scenario 2'!$A$3:$A$69,'Portfolio 2'!$C39,'Scenario 2'!AN$3:AN$69)+SUMIF('Scenario 2'!$A$3:$A$69,'Portfolio 2'!$C39,'Scenario 2'!BI$3:BI$69)*(1-'Scenario 2'!BI$1)</f>
        <v>0</v>
      </c>
      <c r="T39" s="46">
        <f>SUMIF('Scenario 2'!$A$3:$A$69,'Portfolio 2'!$C39,'Scenario 2'!AO$3:AO$69)+SUMIF('Scenario 2'!$A$3:$A$69,'Portfolio 2'!$C39,'Scenario 2'!BJ$3:BJ$69)*(1-'Scenario 2'!BJ$1)</f>
        <v>0</v>
      </c>
      <c r="U39" s="46">
        <f>SUMIF('Scenario 2'!$A$3:$A$69,'Portfolio 2'!$C39,'Scenario 2'!AP$3:AP$69)+SUMIF('Scenario 2'!$A$3:$A$69,'Portfolio 2'!$C39,'Scenario 2'!BK$3:BK$69)*(1-'Scenario 2'!BK$1)</f>
        <v>0</v>
      </c>
      <c r="V39" s="46">
        <f>SUMIF('Scenario 2'!$A$3:$A$69,'Portfolio 2'!$C39,'Scenario 2'!AQ$3:AQ$69)+SUMIF('Scenario 2'!$A$3:$A$69,'Portfolio 2'!$C39,'Scenario 2'!BL$3:BL$69)*(1-'Scenario 2'!BL$1)</f>
        <v>3.1541099833896578</v>
      </c>
      <c r="W39" s="46">
        <f>SUMIF('Scenario 2'!$A$3:$A$69,'Portfolio 2'!$C39,'Scenario 2'!AR$3:AR$69)+SUMIF('Scenario 2'!$A$3:$A$69,'Portfolio 2'!$C39,'Scenario 2'!BM$3:BM$69)*(1-'Scenario 2'!BM$1)</f>
        <v>0</v>
      </c>
      <c r="X39" s="47">
        <f t="shared" si="2"/>
        <v>3.1541099833896578</v>
      </c>
    </row>
    <row r="40" spans="3:24" x14ac:dyDescent="0.2">
      <c r="C40" s="7" t="s">
        <v>99</v>
      </c>
      <c r="D40" s="45">
        <f>SUMIF('Scenario 2'!$A$3:$A$69,'Portfolio 2'!$C40,'Scenario 2'!Y$3:Y$69)+SUMIF('Scenario 2'!$A$3:$A$69,'Portfolio 2'!$C40,'Scenario 2'!AT$3:AT$69)*(1-'Scenario 2'!AT$1)</f>
        <v>0</v>
      </c>
      <c r="E40" s="46">
        <f>SUMIF('Scenario 2'!$A$3:$A$69,'Portfolio 2'!$C40,'Scenario 2'!Z$3:Z$69)+SUMIF('Scenario 2'!$A$3:$A$69,'Portfolio 2'!$C40,'Scenario 2'!AU$3:AU$69)*(1-'Scenario 2'!AU$1)</f>
        <v>0</v>
      </c>
      <c r="F40" s="46">
        <f>SUMIF('Scenario 2'!$A$3:$A$69,'Portfolio 2'!$C40,'Scenario 2'!AA$3:AA$69)+SUMIF('Scenario 2'!$A$3:$A$69,'Portfolio 2'!$C40,'Scenario 2'!AV$3:AV$69)*(1-'Scenario 2'!AV$1)</f>
        <v>0</v>
      </c>
      <c r="G40" s="46">
        <f>SUMIF('Scenario 2'!$A$3:$A$69,'Portfolio 2'!$C40,'Scenario 2'!AB$3:AB$69)+SUMIF('Scenario 2'!$A$3:$A$69,'Portfolio 2'!$C40,'Scenario 2'!AW$3:AW$69)*(1-'Scenario 2'!AW$1)</f>
        <v>2.8041033911124913</v>
      </c>
      <c r="H40" s="46">
        <f>SUMIF('Scenario 2'!$A$3:$A$69,'Portfolio 2'!$C40,'Scenario 2'!AC$3:AC$69)+SUMIF('Scenario 2'!$A$3:$A$69,'Portfolio 2'!$C40,'Scenario 2'!AX$3:AX$69)*(1-'Scenario 2'!AX$1)</f>
        <v>0</v>
      </c>
      <c r="I40" s="46">
        <f>SUMIF('Scenario 2'!$A$3:$A$69,'Portfolio 2'!$C40,'Scenario 2'!AD$3:AD$69)+SUMIF('Scenario 2'!$A$3:$A$69,'Portfolio 2'!$C40,'Scenario 2'!AY$3:AY$69)*(1-'Scenario 2'!AY$1)</f>
        <v>0</v>
      </c>
      <c r="J40" s="46">
        <f>SUMIF('Scenario 2'!$A$3:$A$69,'Portfolio 2'!$C40,'Scenario 2'!AE$3:AE$69)+SUMIF('Scenario 2'!$A$3:$A$69,'Portfolio 2'!$C40,'Scenario 2'!AZ$3:AZ$69)*(1-'Scenario 2'!AZ$1)</f>
        <v>0</v>
      </c>
      <c r="K40" s="46">
        <f>SUMIF('Scenario 2'!$A$3:$A$69,'Portfolio 2'!$C40,'Scenario 2'!AF$3:AF$69)+SUMIF('Scenario 2'!$A$3:$A$69,'Portfolio 2'!$C40,'Scenario 2'!BA$3:BA$69)*(1-'Scenario 2'!BA$1)</f>
        <v>0</v>
      </c>
      <c r="L40" s="46">
        <f>SUMIF('Scenario 2'!$A$3:$A$69,'Portfolio 2'!$C40,'Scenario 2'!AG$3:AG$69)+SUMIF('Scenario 2'!$A$3:$A$69,'Portfolio 2'!$C40,'Scenario 2'!BB$3:BB$69)*(1-'Scenario 2'!BB$1)</f>
        <v>0</v>
      </c>
      <c r="M40" s="46">
        <f>SUMIF('Scenario 2'!$A$3:$A$69,'Portfolio 2'!$C40,'Scenario 2'!AH$3:AH$69)+SUMIF('Scenario 2'!$A$3:$A$69,'Portfolio 2'!$C40,'Scenario 2'!BC$3:BC$69)*(1-'Scenario 2'!BC$1)</f>
        <v>0</v>
      </c>
      <c r="N40" s="46">
        <f>SUMIF('Scenario 2'!$A$3:$A$69,'Portfolio 2'!$C40,'Scenario 2'!AI$3:AI$69)+SUMIF('Scenario 2'!$A$3:$A$69,'Portfolio 2'!$C40,'Scenario 2'!BD$3:BD$69)*(1-'Scenario 2'!BD$1)</f>
        <v>0</v>
      </c>
      <c r="O40" s="46">
        <f>SUMIF('Scenario 2'!$A$3:$A$69,'Portfolio 2'!$C40,'Scenario 2'!AJ$3:AJ$69)+SUMIF('Scenario 2'!$A$3:$A$69,'Portfolio 2'!$C40,'Scenario 2'!BE$3:BE$69)*(1-'Scenario 2'!BE$1)</f>
        <v>0</v>
      </c>
      <c r="P40" s="46">
        <f>SUMIF('Scenario 2'!$A$3:$A$69,'Portfolio 2'!$C40,'Scenario 2'!AK$3:AK$69)+SUMIF('Scenario 2'!$A$3:$A$69,'Portfolio 2'!$C40,'Scenario 2'!BF$3:BF$69)*(1-'Scenario 2'!BF$1)</f>
        <v>0</v>
      </c>
      <c r="Q40" s="46">
        <f>SUMIF('Scenario 2'!$A$3:$A$69,'Portfolio 2'!$C40,'Scenario 2'!AL$3:AL$69)+SUMIF('Scenario 2'!$A$3:$A$69,'Portfolio 2'!$C40,'Scenario 2'!BG$3:BG$69)*(1-'Scenario 2'!BG$1)</f>
        <v>6.603153827975067</v>
      </c>
      <c r="R40" s="46">
        <f>SUMIF('Scenario 2'!$A$3:$A$69,'Portfolio 2'!$C40,'Scenario 2'!AM$3:AM$69)+SUMIF('Scenario 2'!$A$3:$A$69,'Portfolio 2'!$C40,'Scenario 2'!BH$3:BH$69)*(1-'Scenario 2'!BH$1)</f>
        <v>1.2764996237294715</v>
      </c>
      <c r="S40" s="46">
        <f>SUMIF('Scenario 2'!$A$3:$A$69,'Portfolio 2'!$C40,'Scenario 2'!AN$3:AN$69)+SUMIF('Scenario 2'!$A$3:$A$69,'Portfolio 2'!$C40,'Scenario 2'!BI$3:BI$69)*(1-'Scenario 2'!BI$1)</f>
        <v>0</v>
      </c>
      <c r="T40" s="46">
        <f>SUMIF('Scenario 2'!$A$3:$A$69,'Portfolio 2'!$C40,'Scenario 2'!AO$3:AO$69)+SUMIF('Scenario 2'!$A$3:$A$69,'Portfolio 2'!$C40,'Scenario 2'!BJ$3:BJ$69)*(1-'Scenario 2'!BJ$1)</f>
        <v>0</v>
      </c>
      <c r="U40" s="46">
        <f>SUMIF('Scenario 2'!$A$3:$A$69,'Portfolio 2'!$C40,'Scenario 2'!AP$3:AP$69)+SUMIF('Scenario 2'!$A$3:$A$69,'Portfolio 2'!$C40,'Scenario 2'!BK$3:BK$69)*(1-'Scenario 2'!BK$1)</f>
        <v>0</v>
      </c>
      <c r="V40" s="46">
        <f>SUMIF('Scenario 2'!$A$3:$A$69,'Portfolio 2'!$C40,'Scenario 2'!AQ$3:AQ$69)+SUMIF('Scenario 2'!$A$3:$A$69,'Portfolio 2'!$C40,'Scenario 2'!BL$3:BL$69)*(1-'Scenario 2'!BL$1)</f>
        <v>0</v>
      </c>
      <c r="W40" s="46">
        <f>SUMIF('Scenario 2'!$A$3:$A$69,'Portfolio 2'!$C40,'Scenario 2'!AR$3:AR$69)+SUMIF('Scenario 2'!$A$3:$A$69,'Portfolio 2'!$C40,'Scenario 2'!BM$3:BM$69)*(1-'Scenario 2'!BM$1)</f>
        <v>0</v>
      </c>
      <c r="X40" s="47">
        <f t="shared" si="2"/>
        <v>10.683756842817029</v>
      </c>
    </row>
    <row r="41" spans="3:24" ht="13.5" thickBot="1" x14ac:dyDescent="0.25">
      <c r="C41" s="10" t="s">
        <v>77</v>
      </c>
      <c r="D41" s="48">
        <f>SUMIF('Scenario 2'!$A$3:$A$69,'Portfolio 2'!$C41,'Scenario 2'!Y$3:Y$69)+SUMIF('Scenario 2'!$A$3:$A$69,'Portfolio 2'!$C41,'Scenario 2'!AT$3:AT$69)*(1-'Scenario 2'!AT$1)</f>
        <v>0</v>
      </c>
      <c r="E41" s="49">
        <f>SUMIF('Scenario 2'!$A$3:$A$69,'Portfolio 2'!$C41,'Scenario 2'!Z$3:Z$69)+SUMIF('Scenario 2'!$A$3:$A$69,'Portfolio 2'!$C41,'Scenario 2'!AU$3:AU$69)*(1-'Scenario 2'!AU$1)</f>
        <v>0</v>
      </c>
      <c r="F41" s="49">
        <f>SUMIF('Scenario 2'!$A$3:$A$69,'Portfolio 2'!$C41,'Scenario 2'!AA$3:AA$69)+SUMIF('Scenario 2'!$A$3:$A$69,'Portfolio 2'!$C41,'Scenario 2'!AV$3:AV$69)*(1-'Scenario 2'!AV$1)</f>
        <v>0</v>
      </c>
      <c r="G41" s="49">
        <f>SUMIF('Scenario 2'!$A$3:$A$69,'Portfolio 2'!$C41,'Scenario 2'!AB$3:AB$69)+SUMIF('Scenario 2'!$A$3:$A$69,'Portfolio 2'!$C41,'Scenario 2'!AW$3:AW$69)*(1-'Scenario 2'!AW$1)</f>
        <v>0.85295706974421281</v>
      </c>
      <c r="H41" s="49">
        <f>SUMIF('Scenario 2'!$A$3:$A$69,'Portfolio 2'!$C41,'Scenario 2'!AC$3:AC$69)+SUMIF('Scenario 2'!$A$3:$A$69,'Portfolio 2'!$C41,'Scenario 2'!AX$3:AX$69)*(1-'Scenario 2'!AX$1)</f>
        <v>0</v>
      </c>
      <c r="I41" s="49">
        <f>SUMIF('Scenario 2'!$A$3:$A$69,'Portfolio 2'!$C41,'Scenario 2'!AD$3:AD$69)+SUMIF('Scenario 2'!$A$3:$A$69,'Portfolio 2'!$C41,'Scenario 2'!AY$3:AY$69)*(1-'Scenario 2'!AY$1)</f>
        <v>1.7772709750692242</v>
      </c>
      <c r="J41" s="49">
        <f>SUMIF('Scenario 2'!$A$3:$A$69,'Portfolio 2'!$C41,'Scenario 2'!AE$3:AE$69)+SUMIF('Scenario 2'!$A$3:$A$69,'Portfolio 2'!$C41,'Scenario 2'!AZ$3:AZ$69)*(1-'Scenario 2'!AZ$1)</f>
        <v>0</v>
      </c>
      <c r="K41" s="49">
        <f>SUMIF('Scenario 2'!$A$3:$A$69,'Portfolio 2'!$C41,'Scenario 2'!AF$3:AF$69)+SUMIF('Scenario 2'!$A$3:$A$69,'Portfolio 2'!$C41,'Scenario 2'!BA$3:BA$69)*(1-'Scenario 2'!BA$1)</f>
        <v>0</v>
      </c>
      <c r="L41" s="49">
        <f>SUMIF('Scenario 2'!$A$3:$A$69,'Portfolio 2'!$C41,'Scenario 2'!AG$3:AG$69)+SUMIF('Scenario 2'!$A$3:$A$69,'Portfolio 2'!$C41,'Scenario 2'!BB$3:BB$69)*(1-'Scenario 2'!BB$1)</f>
        <v>0</v>
      </c>
      <c r="M41" s="49">
        <f>SUMIF('Scenario 2'!$A$3:$A$69,'Portfolio 2'!$C41,'Scenario 2'!AH$3:AH$69)+SUMIF('Scenario 2'!$A$3:$A$69,'Portfolio 2'!$C41,'Scenario 2'!BC$3:BC$69)*(1-'Scenario 2'!BC$1)</f>
        <v>0</v>
      </c>
      <c r="N41" s="49">
        <f>SUMIF('Scenario 2'!$A$3:$A$69,'Portfolio 2'!$C41,'Scenario 2'!AI$3:AI$69)+SUMIF('Scenario 2'!$A$3:$A$69,'Portfolio 2'!$C41,'Scenario 2'!BD$3:BD$69)*(1-'Scenario 2'!BD$1)</f>
        <v>4.1720477078358877</v>
      </c>
      <c r="O41" s="49">
        <f>SUMIF('Scenario 2'!$A$3:$A$69,'Portfolio 2'!$C41,'Scenario 2'!AJ$3:AJ$69)+SUMIF('Scenario 2'!$A$3:$A$69,'Portfolio 2'!$C41,'Scenario 2'!BE$3:BE$69)*(1-'Scenario 2'!BE$1)</f>
        <v>0</v>
      </c>
      <c r="P41" s="49">
        <f>SUMIF('Scenario 2'!$A$3:$A$69,'Portfolio 2'!$C41,'Scenario 2'!AK$3:AK$69)+SUMIF('Scenario 2'!$A$3:$A$69,'Portfolio 2'!$C41,'Scenario 2'!BF$3:BF$69)*(1-'Scenario 2'!BF$1)</f>
        <v>1.6947757659362104</v>
      </c>
      <c r="Q41" s="49">
        <f>SUMIF('Scenario 2'!$A$3:$A$69,'Portfolio 2'!$C41,'Scenario 2'!AL$3:AL$69)+SUMIF('Scenario 2'!$A$3:$A$69,'Portfolio 2'!$C41,'Scenario 2'!BG$3:BG$69)*(1-'Scenario 2'!BG$1)</f>
        <v>0</v>
      </c>
      <c r="R41" s="49">
        <f>SUMIF('Scenario 2'!$A$3:$A$69,'Portfolio 2'!$C41,'Scenario 2'!AM$3:AM$69)+SUMIF('Scenario 2'!$A$3:$A$69,'Portfolio 2'!$C41,'Scenario 2'!BH$3:BH$69)*(1-'Scenario 2'!BH$1)</f>
        <v>0</v>
      </c>
      <c r="S41" s="49">
        <f>SUMIF('Scenario 2'!$A$3:$A$69,'Portfolio 2'!$C41,'Scenario 2'!AN$3:AN$69)+SUMIF('Scenario 2'!$A$3:$A$69,'Portfolio 2'!$C41,'Scenario 2'!BI$3:BI$69)*(1-'Scenario 2'!BI$1)</f>
        <v>0</v>
      </c>
      <c r="T41" s="49">
        <f>SUMIF('Scenario 2'!$A$3:$A$69,'Portfolio 2'!$C41,'Scenario 2'!AO$3:AO$69)+SUMIF('Scenario 2'!$A$3:$A$69,'Portfolio 2'!$C41,'Scenario 2'!BJ$3:BJ$69)*(1-'Scenario 2'!BJ$1)</f>
        <v>0</v>
      </c>
      <c r="U41" s="49">
        <f>SUMIF('Scenario 2'!$A$3:$A$69,'Portfolio 2'!$C41,'Scenario 2'!AP$3:AP$69)+SUMIF('Scenario 2'!$A$3:$A$69,'Portfolio 2'!$C41,'Scenario 2'!BK$3:BK$69)*(1-'Scenario 2'!BK$1)</f>
        <v>0</v>
      </c>
      <c r="V41" s="49">
        <f>SUMIF('Scenario 2'!$A$3:$A$69,'Portfolio 2'!$C41,'Scenario 2'!AQ$3:AQ$69)+SUMIF('Scenario 2'!$A$3:$A$69,'Portfolio 2'!$C41,'Scenario 2'!BL$3:BL$69)*(1-'Scenario 2'!BL$1)</f>
        <v>0</v>
      </c>
      <c r="W41" s="49">
        <f>SUMIF('Scenario 2'!$A$3:$A$69,'Portfolio 2'!$C41,'Scenario 2'!AR$3:AR$69)+SUMIF('Scenario 2'!$A$3:$A$69,'Portfolio 2'!$C41,'Scenario 2'!BM$3:BM$69)*(1-'Scenario 2'!BM$1)</f>
        <v>0</v>
      </c>
      <c r="X41" s="50">
        <f t="shared" si="2"/>
        <v>8.4970515185855362</v>
      </c>
    </row>
    <row r="42" spans="3:24" ht="13.5" thickBot="1" x14ac:dyDescent="0.25">
      <c r="C42" s="65" t="s">
        <v>93</v>
      </c>
      <c r="D42" s="37">
        <f>SUM(D26:D41)</f>
        <v>0</v>
      </c>
      <c r="E42" s="37">
        <f t="shared" ref="E42:W42" si="3">SUM(E26:E41)</f>
        <v>0</v>
      </c>
      <c r="F42" s="37">
        <f t="shared" si="3"/>
        <v>0</v>
      </c>
      <c r="G42" s="37">
        <f t="shared" si="3"/>
        <v>3.6570604608567043</v>
      </c>
      <c r="H42" s="37">
        <f t="shared" si="3"/>
        <v>90.247586281477652</v>
      </c>
      <c r="I42" s="37">
        <f t="shared" si="3"/>
        <v>35.845695206832751</v>
      </c>
      <c r="J42" s="37">
        <f t="shared" si="3"/>
        <v>33.984473154724924</v>
      </c>
      <c r="K42" s="37">
        <f t="shared" si="3"/>
        <v>101.64423293055791</v>
      </c>
      <c r="L42" s="37">
        <f t="shared" si="3"/>
        <v>0</v>
      </c>
      <c r="M42" s="37">
        <f t="shared" si="3"/>
        <v>0</v>
      </c>
      <c r="N42" s="37">
        <f t="shared" si="3"/>
        <v>4.1720477078358877</v>
      </c>
      <c r="O42" s="37">
        <f t="shared" si="3"/>
        <v>0</v>
      </c>
      <c r="P42" s="37">
        <f t="shared" si="3"/>
        <v>1.6947757659362104</v>
      </c>
      <c r="Q42" s="37">
        <f t="shared" si="3"/>
        <v>6.603153827975067</v>
      </c>
      <c r="R42" s="37">
        <f t="shared" si="3"/>
        <v>30.644841340618854</v>
      </c>
      <c r="S42" s="37">
        <f t="shared" si="3"/>
        <v>0</v>
      </c>
      <c r="T42" s="37">
        <f t="shared" si="3"/>
        <v>107.57695123829184</v>
      </c>
      <c r="U42" s="37">
        <f t="shared" si="3"/>
        <v>16.56085424050076</v>
      </c>
      <c r="V42" s="37">
        <f t="shared" si="3"/>
        <v>25.801513506634642</v>
      </c>
      <c r="W42" s="37">
        <f t="shared" si="3"/>
        <v>67.307708265341859</v>
      </c>
      <c r="X42" s="51">
        <f>SUM(X27:X41)</f>
        <v>424.09666099702719</v>
      </c>
    </row>
    <row r="43" spans="3:24" ht="13.5" thickBot="1" x14ac:dyDescent="0.25">
      <c r="C43" s="66" t="s">
        <v>97</v>
      </c>
      <c r="D43" s="37">
        <f t="shared" ref="D43:X43" si="4">SUM(D22,D42)</f>
        <v>24.625390490723646</v>
      </c>
      <c r="E43" s="37">
        <f t="shared" si="4"/>
        <v>0</v>
      </c>
      <c r="F43" s="37">
        <f t="shared" si="4"/>
        <v>0</v>
      </c>
      <c r="G43" s="37">
        <f t="shared" si="4"/>
        <v>203.6570604608554</v>
      </c>
      <c r="H43" s="37">
        <f t="shared" si="4"/>
        <v>290.24758628147765</v>
      </c>
      <c r="I43" s="37">
        <f t="shared" si="4"/>
        <v>201.77727097506923</v>
      </c>
      <c r="J43" s="37">
        <f t="shared" si="4"/>
        <v>100.00000000000131</v>
      </c>
      <c r="K43" s="37">
        <f t="shared" si="4"/>
        <v>300</v>
      </c>
      <c r="L43" s="37">
        <f t="shared" si="4"/>
        <v>8.5146749864217384</v>
      </c>
      <c r="M43" s="37">
        <f t="shared" si="4"/>
        <v>0</v>
      </c>
      <c r="N43" s="37">
        <f t="shared" si="4"/>
        <v>29.785051366234764</v>
      </c>
      <c r="O43" s="37">
        <f t="shared" si="4"/>
        <v>0</v>
      </c>
      <c r="P43" s="37">
        <f t="shared" si="4"/>
        <v>3.6131383453068668</v>
      </c>
      <c r="Q43" s="37">
        <f t="shared" si="4"/>
        <v>6.603153827975067</v>
      </c>
      <c r="R43" s="37">
        <f t="shared" si="4"/>
        <v>92.106698022868244</v>
      </c>
      <c r="S43" s="37">
        <f t="shared" si="4"/>
        <v>160</v>
      </c>
      <c r="T43" s="37">
        <f t="shared" si="4"/>
        <v>479.10338050239443</v>
      </c>
      <c r="U43" s="37">
        <f t="shared" si="4"/>
        <v>172.20314274585564</v>
      </c>
      <c r="V43" s="37">
        <f t="shared" si="4"/>
        <v>81.802833897714237</v>
      </c>
      <c r="W43" s="37">
        <f t="shared" si="4"/>
        <v>212.00551517348967</v>
      </c>
      <c r="X43" s="51">
        <f t="shared" si="4"/>
        <v>2066.0448970763878</v>
      </c>
    </row>
    <row r="44" spans="3:24" ht="13.5" thickBot="1" x14ac:dyDescent="0.25">
      <c r="C44" s="8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40"/>
    </row>
    <row r="45" spans="3:24" ht="13.5" thickBot="1" x14ac:dyDescent="0.25">
      <c r="C45" s="4" t="s">
        <v>4</v>
      </c>
      <c r="D45" s="52"/>
      <c r="E45" s="53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40"/>
    </row>
    <row r="46" spans="3:24" x14ac:dyDescent="0.2">
      <c r="C46" s="26" t="s">
        <v>0</v>
      </c>
      <c r="D46" s="54">
        <f>'Scenario 2'!D72</f>
        <v>3.3405370395475678</v>
      </c>
      <c r="E46" s="55">
        <f>'Scenario 2'!E72</f>
        <v>6.894903600964291</v>
      </c>
      <c r="F46" s="55">
        <f>'Scenario 2'!F72</f>
        <v>10.901940694189655</v>
      </c>
      <c r="G46" s="55">
        <f>'Scenario 2'!G72</f>
        <v>15.441352208757325</v>
      </c>
      <c r="H46" s="55">
        <f>'Scenario 2'!H72</f>
        <v>19.207969649640887</v>
      </c>
      <c r="I46" s="55">
        <f>'Scenario 2'!I72</f>
        <v>23.372210368179505</v>
      </c>
      <c r="J46" s="55">
        <f>'Scenario 2'!J72</f>
        <v>28.335378881801436</v>
      </c>
      <c r="K46" s="55">
        <f>'Scenario 2'!K72</f>
        <v>33.50929703500821</v>
      </c>
      <c r="L46" s="55">
        <f>'Scenario 2'!L72</f>
        <v>38.637642452765533</v>
      </c>
      <c r="M46" s="55">
        <f>'Scenario 2'!M72</f>
        <v>43.142461020645044</v>
      </c>
      <c r="N46" s="55">
        <f>'Scenario 2'!N72</f>
        <v>47.647961803249942</v>
      </c>
      <c r="O46" s="55">
        <f>'Scenario 2'!O72</f>
        <v>51.932696702443323</v>
      </c>
      <c r="P46" s="55">
        <f>'Scenario 2'!P72</f>
        <v>55.870032541686378</v>
      </c>
      <c r="Q46" s="55">
        <f>'Scenario 2'!Q72</f>
        <v>59.25909383176451</v>
      </c>
      <c r="R46" s="55">
        <f>'Scenario 2'!R72</f>
        <v>62.505565460467942</v>
      </c>
      <c r="S46" s="55">
        <f>'Scenario 2'!S72</f>
        <v>65.539217822161092</v>
      </c>
      <c r="T46" s="55">
        <f>'Scenario 2'!T72</f>
        <v>67.915506611045487</v>
      </c>
      <c r="U46" s="55">
        <f>'Scenario 2'!U72</f>
        <v>70.490867449469022</v>
      </c>
      <c r="V46" s="55">
        <f>'Scenario 2'!V72</f>
        <v>72.887373006690595</v>
      </c>
      <c r="W46" s="55">
        <f>'Scenario 2'!W72</f>
        <v>74.976923690947316</v>
      </c>
      <c r="X46" s="56">
        <f>SUM(D46:W46)</f>
        <v>851.8089318714251</v>
      </c>
    </row>
    <row r="47" spans="3:24" ht="13.5" thickBot="1" x14ac:dyDescent="0.25">
      <c r="C47" s="10" t="s">
        <v>3</v>
      </c>
      <c r="D47" s="57">
        <f>'Scenario 2'!D73</f>
        <v>1.2301828703312023</v>
      </c>
      <c r="E47" s="58">
        <f>'Scenario 2'!E73</f>
        <v>2.5804341464008616</v>
      </c>
      <c r="F47" s="58">
        <f>'Scenario 2'!F73</f>
        <v>4.1153002227793358</v>
      </c>
      <c r="G47" s="58">
        <f>'Scenario 2'!G73</f>
        <v>5.8774463797449377</v>
      </c>
      <c r="H47" s="58">
        <f>'Scenario 2'!H73</f>
        <v>7.1053279273376759</v>
      </c>
      <c r="I47" s="58">
        <f>'Scenario 2'!I73</f>
        <v>8.5504217229375552</v>
      </c>
      <c r="J47" s="58">
        <f>'Scenario 2'!J73</f>
        <v>10.398780575049379</v>
      </c>
      <c r="K47" s="58">
        <f>'Scenario 2'!K73</f>
        <v>12.339593754156276</v>
      </c>
      <c r="L47" s="58">
        <f>'Scenario 2'!L73</f>
        <v>14.253538153623007</v>
      </c>
      <c r="M47" s="58">
        <f>'Scenario 2'!M73</f>
        <v>15.922321705817296</v>
      </c>
      <c r="N47" s="58">
        <f>'Scenario 2'!N73</f>
        <v>17.707213490663914</v>
      </c>
      <c r="O47" s="58">
        <f>'Scenario 2'!O73</f>
        <v>19.424017148268796</v>
      </c>
      <c r="P47" s="58">
        <f>'Scenario 2'!P73</f>
        <v>21.017170042946788</v>
      </c>
      <c r="Q47" s="58">
        <f>'Scenario 2'!Q73</f>
        <v>22.442883879655597</v>
      </c>
      <c r="R47" s="58">
        <f>'Scenario 2'!R73</f>
        <v>23.768540560555266</v>
      </c>
      <c r="S47" s="58">
        <f>'Scenario 2'!S73</f>
        <v>25.05164605088806</v>
      </c>
      <c r="T47" s="58">
        <f>'Scenario 2'!T73</f>
        <v>26.10354498873436</v>
      </c>
      <c r="U47" s="58">
        <f>'Scenario 2'!U73</f>
        <v>27.208603567119699</v>
      </c>
      <c r="V47" s="58">
        <f>'Scenario 2'!V73</f>
        <v>28.267576553368613</v>
      </c>
      <c r="W47" s="58">
        <f>'Scenario 2'!W73</f>
        <v>29.363767607660918</v>
      </c>
      <c r="X47" s="59">
        <f>SUM(D47:W47)</f>
        <v>322.72831134803954</v>
      </c>
    </row>
    <row r="48" spans="3:24" ht="13.5" thickBot="1" x14ac:dyDescent="0.25">
      <c r="C48" s="60" t="s">
        <v>93</v>
      </c>
      <c r="D48" s="61">
        <f>SUM(D46:D47)</f>
        <v>4.5707199098787701</v>
      </c>
      <c r="E48" s="62">
        <f t="shared" ref="E48:W48" si="5">SUM(E46:E47)</f>
        <v>9.4753377473651526</v>
      </c>
      <c r="F48" s="62">
        <f t="shared" si="5"/>
        <v>15.017240916968991</v>
      </c>
      <c r="G48" s="62">
        <f t="shared" si="5"/>
        <v>21.318798588502261</v>
      </c>
      <c r="H48" s="62">
        <f t="shared" si="5"/>
        <v>26.313297576978563</v>
      </c>
      <c r="I48" s="62">
        <f t="shared" si="5"/>
        <v>31.922632091117059</v>
      </c>
      <c r="J48" s="62">
        <f t="shared" si="5"/>
        <v>38.734159456850819</v>
      </c>
      <c r="K48" s="62">
        <f t="shared" si="5"/>
        <v>45.848890789164486</v>
      </c>
      <c r="L48" s="62">
        <f t="shared" si="5"/>
        <v>52.891180606388538</v>
      </c>
      <c r="M48" s="62">
        <f t="shared" si="5"/>
        <v>59.06478272646234</v>
      </c>
      <c r="N48" s="62">
        <f t="shared" si="5"/>
        <v>65.355175293913859</v>
      </c>
      <c r="O48" s="62">
        <f t="shared" si="5"/>
        <v>71.356713850712111</v>
      </c>
      <c r="P48" s="62">
        <f t="shared" si="5"/>
        <v>76.887202584633172</v>
      </c>
      <c r="Q48" s="62">
        <f t="shared" si="5"/>
        <v>81.701977711420113</v>
      </c>
      <c r="R48" s="62">
        <f t="shared" si="5"/>
        <v>86.274106021023215</v>
      </c>
      <c r="S48" s="62">
        <f t="shared" si="5"/>
        <v>90.590863873049159</v>
      </c>
      <c r="T48" s="62">
        <f t="shared" si="5"/>
        <v>94.019051599779843</v>
      </c>
      <c r="U48" s="62">
        <f t="shared" si="5"/>
        <v>97.699471016588717</v>
      </c>
      <c r="V48" s="62">
        <f t="shared" si="5"/>
        <v>101.15494956005921</v>
      </c>
      <c r="W48" s="62">
        <f t="shared" si="5"/>
        <v>104.34069129860823</v>
      </c>
      <c r="X48" s="63">
        <f>SUM(X46:X47)</f>
        <v>1174.5372432194647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9A244-230C-48F1-A12E-ADF39E0B57F8}">
  <sheetPr codeName="Sheet5"/>
  <dimension ref="A1:BM74"/>
  <sheetViews>
    <sheetView workbookViewId="0">
      <selection activeCell="D3" sqref="D3:BM69"/>
    </sheetView>
  </sheetViews>
  <sheetFormatPr defaultRowHeight="15" x14ac:dyDescent="0.25"/>
  <cols>
    <col min="1" max="1" width="23.140625" customWidth="1"/>
    <col min="3" max="3" width="64.140625" customWidth="1"/>
    <col min="4" max="21" width="9.28515625" bestFit="1" customWidth="1"/>
    <col min="22" max="23" width="9.5703125" bestFit="1" customWidth="1"/>
  </cols>
  <sheetData>
    <row r="1" spans="1:65" x14ac:dyDescent="0.25">
      <c r="AS1" t="s">
        <v>141</v>
      </c>
      <c r="AT1" s="17">
        <v>0.65489571107632405</v>
      </c>
      <c r="AU1" s="17">
        <v>0.65658574709541195</v>
      </c>
      <c r="AV1" s="17">
        <v>0.65835125306703535</v>
      </c>
      <c r="AW1" s="17">
        <v>0.65835542937033509</v>
      </c>
      <c r="AX1" s="17">
        <v>0.65874002599924064</v>
      </c>
      <c r="AY1" s="17">
        <v>0.65931575768236028</v>
      </c>
      <c r="AZ1" s="17">
        <v>0.66015526845275518</v>
      </c>
      <c r="BA1" s="17">
        <v>0.66118589023147367</v>
      </c>
      <c r="BB1" s="17">
        <v>0.66300894747320693</v>
      </c>
      <c r="BC1" s="17">
        <v>0.66483065510637707</v>
      </c>
      <c r="BD1" s="17">
        <v>0.66655071852740888</v>
      </c>
      <c r="BE1" s="17">
        <v>0.66882634871001445</v>
      </c>
      <c r="BF1" s="17">
        <v>0.67140950534855803</v>
      </c>
      <c r="BG1" s="17">
        <v>0.6737130748067518</v>
      </c>
      <c r="BH1" s="17">
        <v>0.67666764760509601</v>
      </c>
      <c r="BI1" s="17">
        <v>0.67870513967488544</v>
      </c>
      <c r="BJ1" s="17">
        <v>0.68063622875685958</v>
      </c>
      <c r="BK1" s="17">
        <v>0.68276135555429729</v>
      </c>
      <c r="BL1" s="17">
        <v>0.6845890016610342</v>
      </c>
      <c r="BM1" s="17">
        <v>0.68484075300150227</v>
      </c>
    </row>
    <row r="2" spans="1:65" x14ac:dyDescent="0.25">
      <c r="D2" s="16">
        <v>2026</v>
      </c>
      <c r="E2" s="16">
        <v>2027</v>
      </c>
      <c r="F2" s="16">
        <v>2028</v>
      </c>
      <c r="G2" s="16">
        <v>2029</v>
      </c>
      <c r="H2" s="16">
        <v>2030</v>
      </c>
      <c r="I2" s="16">
        <v>2031</v>
      </c>
      <c r="J2" s="16">
        <v>2032</v>
      </c>
      <c r="K2" s="16">
        <v>2033</v>
      </c>
      <c r="L2" s="16">
        <v>2034</v>
      </c>
      <c r="M2" s="16">
        <v>2035</v>
      </c>
      <c r="N2" s="16">
        <v>2036</v>
      </c>
      <c r="O2" s="16">
        <v>2037</v>
      </c>
      <c r="P2" s="16">
        <v>2038</v>
      </c>
      <c r="Q2" s="16">
        <v>2039</v>
      </c>
      <c r="R2" s="16">
        <v>2040</v>
      </c>
      <c r="S2" s="16">
        <v>2041</v>
      </c>
      <c r="T2" s="16">
        <v>2042</v>
      </c>
      <c r="U2" s="16">
        <v>2043</v>
      </c>
      <c r="V2" s="16">
        <v>2044</v>
      </c>
      <c r="W2" s="16">
        <v>2045</v>
      </c>
      <c r="Y2" s="14">
        <v>2026</v>
      </c>
      <c r="Z2" s="14">
        <v>2027</v>
      </c>
      <c r="AA2" s="14">
        <v>2028</v>
      </c>
      <c r="AB2" s="14">
        <v>2029</v>
      </c>
      <c r="AC2" s="14">
        <v>2030</v>
      </c>
      <c r="AD2" s="14">
        <v>2031</v>
      </c>
      <c r="AE2" s="14">
        <v>2032</v>
      </c>
      <c r="AF2" s="14">
        <v>2033</v>
      </c>
      <c r="AG2" s="14">
        <v>2034</v>
      </c>
      <c r="AH2" s="14">
        <v>2035</v>
      </c>
      <c r="AI2" s="14">
        <v>2036</v>
      </c>
      <c r="AJ2" s="14">
        <v>2037</v>
      </c>
      <c r="AK2" s="14">
        <v>2038</v>
      </c>
      <c r="AL2" s="14">
        <v>2039</v>
      </c>
      <c r="AM2" s="14">
        <v>2040</v>
      </c>
      <c r="AN2" s="14">
        <v>2041</v>
      </c>
      <c r="AO2" s="14">
        <v>2042</v>
      </c>
      <c r="AP2" s="14">
        <v>2043</v>
      </c>
      <c r="AQ2" s="14">
        <v>2044</v>
      </c>
      <c r="AR2" s="14">
        <v>2045</v>
      </c>
      <c r="AT2" s="15">
        <v>2026</v>
      </c>
      <c r="AU2" s="15">
        <v>2027</v>
      </c>
      <c r="AV2" s="15">
        <v>2028</v>
      </c>
      <c r="AW2" s="15">
        <v>2029</v>
      </c>
      <c r="AX2" s="15">
        <v>2030</v>
      </c>
      <c r="AY2" s="15">
        <v>2031</v>
      </c>
      <c r="AZ2" s="15">
        <v>2032</v>
      </c>
      <c r="BA2" s="15">
        <v>2033</v>
      </c>
      <c r="BB2" s="15">
        <v>2034</v>
      </c>
      <c r="BC2" s="15">
        <v>2035</v>
      </c>
      <c r="BD2" s="15">
        <v>2036</v>
      </c>
      <c r="BE2" s="15">
        <v>2037</v>
      </c>
      <c r="BF2" s="15">
        <v>2038</v>
      </c>
      <c r="BG2" s="15">
        <v>2039</v>
      </c>
      <c r="BH2" s="15">
        <v>2040</v>
      </c>
      <c r="BI2" s="15">
        <v>2041</v>
      </c>
      <c r="BJ2" s="15">
        <v>2042</v>
      </c>
      <c r="BK2" s="15">
        <v>2043</v>
      </c>
      <c r="BL2" s="15">
        <v>2044</v>
      </c>
      <c r="BM2" s="15">
        <v>2045</v>
      </c>
    </row>
    <row r="3" spans="1:65" x14ac:dyDescent="0.25">
      <c r="A3" t="s">
        <v>100</v>
      </c>
      <c r="C3" t="s">
        <v>94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T3">
        <v>39.395365527687133</v>
      </c>
      <c r="AU3">
        <v>3.8144972318414148</v>
      </c>
      <c r="AV3">
        <v>9.7693479964736198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</row>
    <row r="4" spans="1:65" x14ac:dyDescent="0.25">
      <c r="A4" t="s">
        <v>101</v>
      </c>
      <c r="C4" t="s">
        <v>101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300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</row>
    <row r="5" spans="1:65" x14ac:dyDescent="0.25">
      <c r="A5" t="s">
        <v>6</v>
      </c>
      <c r="B5" t="s">
        <v>7</v>
      </c>
      <c r="C5" t="s">
        <v>8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102.91955424045976</v>
      </c>
      <c r="BG5">
        <v>0</v>
      </c>
      <c r="BH5">
        <v>97.08044575954024</v>
      </c>
      <c r="BI5">
        <v>0</v>
      </c>
      <c r="BJ5">
        <v>389.22951042817499</v>
      </c>
      <c r="BK5">
        <v>0</v>
      </c>
      <c r="BL5">
        <v>90.247500000000002</v>
      </c>
      <c r="BM5">
        <v>121.13730385293482</v>
      </c>
    </row>
    <row r="6" spans="1:65" x14ac:dyDescent="0.25">
      <c r="A6" t="s">
        <v>6</v>
      </c>
      <c r="B6" t="s">
        <v>9</v>
      </c>
      <c r="C6" t="s">
        <v>10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</row>
    <row r="7" spans="1:65" x14ac:dyDescent="0.25">
      <c r="A7" t="s">
        <v>6</v>
      </c>
      <c r="B7" t="s">
        <v>11</v>
      </c>
      <c r="C7" t="s">
        <v>12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</row>
    <row r="8" spans="1:65" x14ac:dyDescent="0.25">
      <c r="A8" t="s">
        <v>13</v>
      </c>
      <c r="B8" t="s">
        <v>14</v>
      </c>
      <c r="C8" t="s">
        <v>15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</row>
    <row r="9" spans="1:65" x14ac:dyDescent="0.25">
      <c r="A9" t="s">
        <v>2</v>
      </c>
      <c r="B9" t="s">
        <v>16</v>
      </c>
      <c r="C9" t="s">
        <v>102</v>
      </c>
      <c r="D9">
        <v>0</v>
      </c>
      <c r="E9">
        <v>0</v>
      </c>
      <c r="F9">
        <v>0</v>
      </c>
      <c r="G9">
        <v>0</v>
      </c>
      <c r="H9">
        <v>0</v>
      </c>
      <c r="I9">
        <v>200</v>
      </c>
      <c r="J9">
        <v>100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Y9">
        <v>0</v>
      </c>
      <c r="Z9">
        <v>0</v>
      </c>
      <c r="AA9">
        <v>0</v>
      </c>
      <c r="AB9">
        <v>100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T9">
        <v>0</v>
      </c>
      <c r="AU9">
        <v>0</v>
      </c>
      <c r="AV9">
        <v>0</v>
      </c>
      <c r="AW9">
        <v>100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</row>
    <row r="10" spans="1:65" x14ac:dyDescent="0.25">
      <c r="A10" t="s">
        <v>2</v>
      </c>
      <c r="B10" t="s">
        <v>17</v>
      </c>
      <c r="C10" t="s">
        <v>103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</row>
    <row r="11" spans="1:65" x14ac:dyDescent="0.25">
      <c r="A11" t="s">
        <v>2</v>
      </c>
      <c r="B11" t="s">
        <v>18</v>
      </c>
      <c r="C11" t="s">
        <v>104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Y11">
        <v>0</v>
      </c>
      <c r="Z11">
        <v>0</v>
      </c>
      <c r="AA11">
        <v>0</v>
      </c>
      <c r="AB11">
        <v>0</v>
      </c>
      <c r="AC11">
        <v>200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</row>
    <row r="12" spans="1:65" x14ac:dyDescent="0.25">
      <c r="A12" t="s">
        <v>2</v>
      </c>
      <c r="B12" t="s">
        <v>19</v>
      </c>
      <c r="C12" t="s">
        <v>105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</row>
    <row r="13" spans="1:65" x14ac:dyDescent="0.25">
      <c r="A13" t="s">
        <v>1</v>
      </c>
      <c r="B13" t="s">
        <v>20</v>
      </c>
      <c r="C13" t="s">
        <v>106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</row>
    <row r="14" spans="1:65" x14ac:dyDescent="0.25">
      <c r="A14" t="s">
        <v>107</v>
      </c>
      <c r="B14" t="s">
        <v>22</v>
      </c>
      <c r="C14" t="s">
        <v>108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</row>
    <row r="15" spans="1:65" x14ac:dyDescent="0.25">
      <c r="A15" t="s">
        <v>1</v>
      </c>
      <c r="B15" t="s">
        <v>23</v>
      </c>
      <c r="C15" t="s">
        <v>109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</row>
    <row r="16" spans="1:65" x14ac:dyDescent="0.25">
      <c r="A16" t="s">
        <v>21</v>
      </c>
      <c r="B16" t="s">
        <v>24</v>
      </c>
      <c r="C16" t="s">
        <v>110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</row>
    <row r="17" spans="1:65" x14ac:dyDescent="0.25">
      <c r="A17" t="s">
        <v>1</v>
      </c>
      <c r="B17" t="s">
        <v>25</v>
      </c>
      <c r="C17" t="s">
        <v>26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</row>
    <row r="18" spans="1:65" x14ac:dyDescent="0.25">
      <c r="A18" t="s">
        <v>21</v>
      </c>
      <c r="B18" t="s">
        <v>27</v>
      </c>
      <c r="C18" t="s">
        <v>111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</row>
    <row r="19" spans="1:65" x14ac:dyDescent="0.25">
      <c r="A19" t="s">
        <v>1</v>
      </c>
      <c r="B19" t="s">
        <v>28</v>
      </c>
      <c r="C19" t="s">
        <v>76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</row>
    <row r="20" spans="1:65" x14ac:dyDescent="0.25">
      <c r="A20" t="s">
        <v>1</v>
      </c>
      <c r="B20" t="s">
        <v>29</v>
      </c>
      <c r="C20" t="s">
        <v>112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</row>
    <row r="21" spans="1:65" x14ac:dyDescent="0.25">
      <c r="A21" t="s">
        <v>21</v>
      </c>
      <c r="B21" t="s">
        <v>30</v>
      </c>
      <c r="C21" t="s">
        <v>113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</row>
    <row r="22" spans="1:65" x14ac:dyDescent="0.25">
      <c r="A22" t="s">
        <v>1</v>
      </c>
      <c r="B22" t="s">
        <v>31</v>
      </c>
      <c r="C22" t="s">
        <v>114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</row>
    <row r="23" spans="1:65" x14ac:dyDescent="0.25">
      <c r="A23" t="s">
        <v>21</v>
      </c>
      <c r="B23" t="s">
        <v>32</v>
      </c>
      <c r="C23" t="s">
        <v>115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</row>
    <row r="24" spans="1:65" x14ac:dyDescent="0.25">
      <c r="A24" t="s">
        <v>1</v>
      </c>
      <c r="B24" t="s">
        <v>33</v>
      </c>
      <c r="C24" t="s">
        <v>116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</row>
    <row r="25" spans="1:65" x14ac:dyDescent="0.25">
      <c r="A25" t="s">
        <v>21</v>
      </c>
      <c r="B25" t="s">
        <v>35</v>
      </c>
      <c r="C25" t="s">
        <v>117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</row>
    <row r="26" spans="1:65" x14ac:dyDescent="0.25">
      <c r="A26" t="s">
        <v>1</v>
      </c>
      <c r="B26" t="s">
        <v>36</v>
      </c>
      <c r="C26" t="s">
        <v>118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</row>
    <row r="27" spans="1:65" x14ac:dyDescent="0.25">
      <c r="A27" t="s">
        <v>21</v>
      </c>
      <c r="B27" t="s">
        <v>37</v>
      </c>
      <c r="C27" t="s">
        <v>119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</row>
    <row r="28" spans="1:65" x14ac:dyDescent="0.25">
      <c r="A28" t="s">
        <v>1</v>
      </c>
      <c r="B28" t="s">
        <v>38</v>
      </c>
      <c r="C28" t="s">
        <v>34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</row>
    <row r="29" spans="1:65" x14ac:dyDescent="0.25">
      <c r="A29" t="s">
        <v>21</v>
      </c>
      <c r="B29" t="s">
        <v>40</v>
      </c>
      <c r="C29" t="s">
        <v>39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2</v>
      </c>
      <c r="AE29">
        <v>2.3517131416919632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2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</row>
    <row r="30" spans="1:65" x14ac:dyDescent="0.25">
      <c r="A30" t="s">
        <v>21</v>
      </c>
      <c r="B30" t="s">
        <v>42</v>
      </c>
      <c r="C30" t="s">
        <v>41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</row>
    <row r="31" spans="1:65" x14ac:dyDescent="0.25">
      <c r="A31" t="s">
        <v>21</v>
      </c>
      <c r="B31" t="s">
        <v>44</v>
      </c>
      <c r="C31" t="s">
        <v>43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26.254810290841725</v>
      </c>
      <c r="AO31">
        <v>0</v>
      </c>
      <c r="AP31">
        <v>0</v>
      </c>
      <c r="AQ31">
        <v>0</v>
      </c>
      <c r="AR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</row>
    <row r="32" spans="1:65" x14ac:dyDescent="0.25">
      <c r="A32" t="s">
        <v>21</v>
      </c>
      <c r="B32" t="s">
        <v>46</v>
      </c>
      <c r="C32" t="s">
        <v>45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</row>
    <row r="33" spans="1:65" x14ac:dyDescent="0.25">
      <c r="A33" t="s">
        <v>21</v>
      </c>
      <c r="B33" t="s">
        <v>49</v>
      </c>
      <c r="C33" t="s">
        <v>47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</row>
    <row r="34" spans="1:65" x14ac:dyDescent="0.25">
      <c r="A34" t="s">
        <v>48</v>
      </c>
      <c r="B34" t="s">
        <v>50</v>
      </c>
      <c r="C34" t="s">
        <v>120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</row>
    <row r="35" spans="1:65" x14ac:dyDescent="0.25">
      <c r="A35" t="s">
        <v>48</v>
      </c>
      <c r="B35" t="s">
        <v>51</v>
      </c>
      <c r="C35" t="s">
        <v>121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</row>
    <row r="36" spans="1:65" x14ac:dyDescent="0.25">
      <c r="A36" t="s">
        <v>142</v>
      </c>
      <c r="B36" t="s">
        <v>54</v>
      </c>
      <c r="C36" t="s">
        <v>52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</row>
    <row r="37" spans="1:65" x14ac:dyDescent="0.25">
      <c r="A37" t="s">
        <v>53</v>
      </c>
      <c r="B37" t="s">
        <v>56</v>
      </c>
      <c r="C37" t="s">
        <v>55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</row>
    <row r="38" spans="1:65" x14ac:dyDescent="0.25">
      <c r="A38" t="s">
        <v>138</v>
      </c>
      <c r="B38" t="s">
        <v>58</v>
      </c>
      <c r="C38" t="s">
        <v>57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</row>
    <row r="39" spans="1:65" x14ac:dyDescent="0.25">
      <c r="A39" t="s">
        <v>139</v>
      </c>
      <c r="B39" t="s">
        <v>59</v>
      </c>
      <c r="C39" t="s">
        <v>122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90.247500000000002</v>
      </c>
    </row>
    <row r="40" spans="1:65" x14ac:dyDescent="0.25">
      <c r="A40" t="s">
        <v>123</v>
      </c>
      <c r="B40" t="s">
        <v>60</v>
      </c>
      <c r="C40" t="s">
        <v>124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</row>
    <row r="41" spans="1:65" x14ac:dyDescent="0.25">
      <c r="A41" t="s">
        <v>107</v>
      </c>
      <c r="B41" t="s">
        <v>61</v>
      </c>
      <c r="C41" t="s">
        <v>125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</row>
    <row r="42" spans="1:65" x14ac:dyDescent="0.25">
      <c r="A42" t="s">
        <v>107</v>
      </c>
      <c r="B42" t="s">
        <v>62</v>
      </c>
      <c r="C42" t="s">
        <v>126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</row>
    <row r="43" spans="1:65" x14ac:dyDescent="0.25">
      <c r="A43" t="s">
        <v>107</v>
      </c>
      <c r="B43" t="s">
        <v>64</v>
      </c>
      <c r="C43" t="s">
        <v>127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</row>
    <row r="44" spans="1:65" x14ac:dyDescent="0.25">
      <c r="A44" t="s">
        <v>63</v>
      </c>
      <c r="B44" t="s">
        <v>65</v>
      </c>
      <c r="C44" t="s">
        <v>128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</row>
    <row r="45" spans="1:65" x14ac:dyDescent="0.25">
      <c r="A45" t="s">
        <v>6</v>
      </c>
      <c r="B45" t="s">
        <v>67</v>
      </c>
      <c r="C45" t="s">
        <v>66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</row>
    <row r="46" spans="1:65" x14ac:dyDescent="0.25">
      <c r="A46" t="s">
        <v>6</v>
      </c>
      <c r="B46" t="s">
        <v>69</v>
      </c>
      <c r="C46" t="s">
        <v>68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</row>
    <row r="47" spans="1:65" x14ac:dyDescent="0.25">
      <c r="A47" t="s">
        <v>63</v>
      </c>
      <c r="B47" t="s">
        <v>70</v>
      </c>
      <c r="C47" t="s">
        <v>129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</row>
    <row r="48" spans="1:65" x14ac:dyDescent="0.25">
      <c r="A48" t="s">
        <v>2</v>
      </c>
      <c r="B48" t="s">
        <v>72</v>
      </c>
      <c r="C48" t="s">
        <v>71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120</v>
      </c>
      <c r="AQ48">
        <v>0</v>
      </c>
      <c r="AR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</row>
    <row r="49" spans="1:65" x14ac:dyDescent="0.25">
      <c r="A49" t="s">
        <v>2</v>
      </c>
      <c r="B49" t="s">
        <v>74</v>
      </c>
      <c r="C49" t="s">
        <v>73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</row>
    <row r="50" spans="1:65" x14ac:dyDescent="0.25">
      <c r="A50" t="s">
        <v>1</v>
      </c>
      <c r="B50" t="s">
        <v>130</v>
      </c>
      <c r="C50" t="s">
        <v>75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</row>
    <row r="51" spans="1:65" x14ac:dyDescent="0.25">
      <c r="A51" t="s">
        <v>138</v>
      </c>
      <c r="B51" t="s">
        <v>131</v>
      </c>
      <c r="C51" t="s">
        <v>132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</row>
    <row r="52" spans="1:65" x14ac:dyDescent="0.25">
      <c r="A52" t="s">
        <v>138</v>
      </c>
      <c r="B52" t="s">
        <v>133</v>
      </c>
      <c r="C52" t="s">
        <v>134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</row>
    <row r="53" spans="1:65" x14ac:dyDescent="0.25">
      <c r="A53" t="s">
        <v>99</v>
      </c>
      <c r="B53" t="s">
        <v>135</v>
      </c>
      <c r="C53" t="s">
        <v>90</v>
      </c>
      <c r="D53">
        <v>10.447846432123574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Y53">
        <v>0</v>
      </c>
      <c r="Z53">
        <v>0</v>
      </c>
      <c r="AA53">
        <v>0</v>
      </c>
      <c r="AB53">
        <v>2.8041033911124913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</row>
    <row r="54" spans="1:65" x14ac:dyDescent="0.25">
      <c r="A54" t="s">
        <v>99</v>
      </c>
      <c r="B54" t="s">
        <v>135</v>
      </c>
      <c r="C54" t="s">
        <v>79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1.2764996237294715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</row>
    <row r="55" spans="1:65" x14ac:dyDescent="0.25">
      <c r="A55" t="s">
        <v>99</v>
      </c>
      <c r="B55" t="s">
        <v>135</v>
      </c>
      <c r="C55" t="s">
        <v>80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5.6057521699900734</v>
      </c>
    </row>
    <row r="56" spans="1:65" x14ac:dyDescent="0.25">
      <c r="A56" t="s">
        <v>99</v>
      </c>
      <c r="B56" t="s">
        <v>135</v>
      </c>
      <c r="C56" t="s">
        <v>136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</row>
    <row r="57" spans="1:65" x14ac:dyDescent="0.25">
      <c r="A57" t="s">
        <v>99</v>
      </c>
      <c r="B57" t="s">
        <v>135</v>
      </c>
      <c r="C57" t="s">
        <v>81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1.4445741735833899</v>
      </c>
    </row>
    <row r="58" spans="1:65" x14ac:dyDescent="0.25">
      <c r="A58" t="s">
        <v>99</v>
      </c>
      <c r="B58" t="s">
        <v>135</v>
      </c>
      <c r="C58" t="s">
        <v>82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</row>
    <row r="59" spans="1:65" x14ac:dyDescent="0.25">
      <c r="A59" t="s">
        <v>99</v>
      </c>
      <c r="B59" t="s">
        <v>135</v>
      </c>
      <c r="C59" t="s">
        <v>83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</row>
    <row r="60" spans="1:65" x14ac:dyDescent="0.25">
      <c r="A60" t="s">
        <v>99</v>
      </c>
      <c r="B60" t="s">
        <v>135</v>
      </c>
      <c r="C60" t="s">
        <v>84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</row>
    <row r="61" spans="1:65" x14ac:dyDescent="0.25">
      <c r="A61" t="s">
        <v>99</v>
      </c>
      <c r="B61" t="s">
        <v>135</v>
      </c>
      <c r="C61" t="s">
        <v>85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</row>
    <row r="62" spans="1:65" x14ac:dyDescent="0.25">
      <c r="A62" t="s">
        <v>99</v>
      </c>
      <c r="B62" t="s">
        <v>135</v>
      </c>
      <c r="C62" t="s">
        <v>86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</row>
    <row r="63" spans="1:65" x14ac:dyDescent="0.25">
      <c r="A63" t="s">
        <v>99</v>
      </c>
      <c r="B63" t="s">
        <v>135</v>
      </c>
      <c r="C63" t="s">
        <v>87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</row>
    <row r="64" spans="1:65" x14ac:dyDescent="0.25">
      <c r="A64" t="s">
        <v>99</v>
      </c>
      <c r="B64" t="s">
        <v>135</v>
      </c>
      <c r="C64" t="s">
        <v>88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20.023105816069368</v>
      </c>
      <c r="S64">
        <v>0</v>
      </c>
      <c r="T64">
        <v>0</v>
      </c>
      <c r="U64">
        <v>0</v>
      </c>
      <c r="V64">
        <v>0</v>
      </c>
      <c r="W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6.603153827975067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</row>
    <row r="65" spans="1:44" x14ac:dyDescent="0.25">
      <c r="A65" t="s">
        <v>77</v>
      </c>
      <c r="B65" t="s">
        <v>135</v>
      </c>
      <c r="C65" t="s">
        <v>89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2.5397464208615816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1.6947757659362104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</row>
    <row r="66" spans="1:44" x14ac:dyDescent="0.25">
      <c r="A66" t="s">
        <v>77</v>
      </c>
      <c r="B66" t="s">
        <v>135</v>
      </c>
      <c r="C66" t="s">
        <v>137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</row>
    <row r="67" spans="1:44" x14ac:dyDescent="0.25">
      <c r="A67" t="s">
        <v>77</v>
      </c>
      <c r="B67" t="s">
        <v>135</v>
      </c>
      <c r="C67" t="s">
        <v>91</v>
      </c>
      <c r="D67">
        <v>8.7833562341783669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Y67">
        <v>0</v>
      </c>
      <c r="Z67">
        <v>0</v>
      </c>
      <c r="AA67">
        <v>0</v>
      </c>
      <c r="AB67">
        <v>0.85295706974421281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</row>
    <row r="68" spans="1:44" x14ac:dyDescent="0.25">
      <c r="A68" t="s">
        <v>77</v>
      </c>
      <c r="B68" t="s">
        <v>135</v>
      </c>
      <c r="C68" t="s">
        <v>92</v>
      </c>
      <c r="D68">
        <v>5.394187824421703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Y68">
        <v>0</v>
      </c>
      <c r="Z68">
        <v>0</v>
      </c>
      <c r="AA68">
        <v>0</v>
      </c>
      <c r="AB68">
        <v>1.7772709750692242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</row>
    <row r="69" spans="1:44" x14ac:dyDescent="0.25">
      <c r="A69" t="s">
        <v>77</v>
      </c>
      <c r="B69" t="s">
        <v>135</v>
      </c>
      <c r="C69" t="s">
        <v>78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5.9749285655601563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4.1720477078358877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</row>
    <row r="71" spans="1:44" x14ac:dyDescent="0.25">
      <c r="C71" t="s">
        <v>140</v>
      </c>
    </row>
    <row r="72" spans="1:44" x14ac:dyDescent="0.25">
      <c r="C72" s="3" t="s">
        <v>95</v>
      </c>
      <c r="D72" s="2">
        <v>3.4493256753132089</v>
      </c>
      <c r="E72" s="2">
        <v>7.117878217640615</v>
      </c>
      <c r="F72" s="2">
        <v>11.244290371781972</v>
      </c>
      <c r="G72" s="2">
        <v>15.910210060100145</v>
      </c>
      <c r="H72" s="2">
        <v>19.800883659346507</v>
      </c>
      <c r="I72" s="2">
        <v>24.104996885797291</v>
      </c>
      <c r="J72" s="2">
        <v>29.217866955475529</v>
      </c>
      <c r="K72" s="2">
        <v>34.550783358947783</v>
      </c>
      <c r="L72" s="2">
        <v>39.846628677307486</v>
      </c>
      <c r="M72" s="2">
        <v>44.510888396374156</v>
      </c>
      <c r="N72" s="2">
        <v>49.162861188276914</v>
      </c>
      <c r="O72" s="2">
        <v>53.589055564288074</v>
      </c>
      <c r="P72" s="2">
        <v>57.656384830630394</v>
      </c>
      <c r="Q72" s="2">
        <v>61.15956212479977</v>
      </c>
      <c r="R72" s="2">
        <v>64.531774078811921</v>
      </c>
      <c r="S72" s="2">
        <v>67.674987558842474</v>
      </c>
      <c r="T72" s="2">
        <v>70.127670113108763</v>
      </c>
      <c r="U72" s="2">
        <v>72.802746265399165</v>
      </c>
      <c r="V72" s="2">
        <v>75.269875778901394</v>
      </c>
      <c r="W72" s="2">
        <v>77.382624782502532</v>
      </c>
    </row>
    <row r="73" spans="1:44" x14ac:dyDescent="0.25">
      <c r="C73" s="3" t="s">
        <v>5</v>
      </c>
      <c r="D73" s="2">
        <v>1.0557741383879111</v>
      </c>
      <c r="E73" s="2">
        <v>2.2368585039420523</v>
      </c>
      <c r="F73" s="2">
        <v>3.6087797179182739</v>
      </c>
      <c r="G73" s="2">
        <v>5.2090786240274811</v>
      </c>
      <c r="H73" s="2">
        <v>6.2708333657508506</v>
      </c>
      <c r="I73" s="2">
        <v>7.5606455582914398</v>
      </c>
      <c r="J73" s="2">
        <v>9.274555629485274</v>
      </c>
      <c r="K73" s="2">
        <v>11.092968458597211</v>
      </c>
      <c r="L73" s="2">
        <v>12.90252254160829</v>
      </c>
      <c r="M73" s="2">
        <v>14.484912272373393</v>
      </c>
      <c r="N73" s="2">
        <v>16.203907470706692</v>
      </c>
      <c r="O73" s="2">
        <v>17.861306360028383</v>
      </c>
      <c r="P73" s="2">
        <v>19.405965039094276</v>
      </c>
      <c r="Q73" s="2">
        <v>20.799210061742592</v>
      </c>
      <c r="R73" s="2">
        <v>22.109901720350226</v>
      </c>
      <c r="S73" s="2">
        <v>23.379811521093764</v>
      </c>
      <c r="T73" s="2">
        <v>24.438390897910676</v>
      </c>
      <c r="U73" s="2">
        <v>25.547714082753426</v>
      </c>
      <c r="V73" s="2">
        <v>26.613234806028004</v>
      </c>
      <c r="W73" s="2">
        <v>27.706782098201174</v>
      </c>
    </row>
    <row r="74" spans="1:44" x14ac:dyDescent="0.25">
      <c r="C74" s="3" t="s">
        <v>93</v>
      </c>
      <c r="D74" s="2">
        <v>4.5050998137011202</v>
      </c>
      <c r="E74" s="2">
        <v>9.3547367215826682</v>
      </c>
      <c r="F74" s="2">
        <v>14.853070089700246</v>
      </c>
      <c r="G74" s="2">
        <v>21.119288684127625</v>
      </c>
      <c r="H74" s="2">
        <v>26.071717025097357</v>
      </c>
      <c r="I74" s="2">
        <v>31.665642444088732</v>
      </c>
      <c r="J74" s="2">
        <v>38.492422584960806</v>
      </c>
      <c r="K74" s="2">
        <v>45.643751817544995</v>
      </c>
      <c r="L74" s="2">
        <v>52.749151218915777</v>
      </c>
      <c r="M74" s="2">
        <v>58.995800668747549</v>
      </c>
      <c r="N74" s="2">
        <v>65.366768658983602</v>
      </c>
      <c r="O74" s="2">
        <v>71.450361924316454</v>
      </c>
      <c r="P74" s="2">
        <v>77.06234986972467</v>
      </c>
      <c r="Q74" s="2">
        <v>81.958772186542362</v>
      </c>
      <c r="R74" s="2">
        <v>86.641675799162144</v>
      </c>
      <c r="S74" s="2">
        <v>91.054799079936231</v>
      </c>
      <c r="T74" s="2">
        <v>94.566061011019443</v>
      </c>
      <c r="U74" s="2">
        <v>98.350460348152595</v>
      </c>
      <c r="V74" s="2">
        <v>101.8831105849294</v>
      </c>
      <c r="W74" s="2">
        <v>105.08940688070371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E943F-3593-4D64-B6B4-0FC7E63FE8CA}">
  <sheetPr codeName="Sheet6"/>
  <dimension ref="C4:X48"/>
  <sheetViews>
    <sheetView showGridLines="0" zoomScale="80" zoomScaleNormal="80" workbookViewId="0">
      <selection activeCell="C4" sqref="C4:X48"/>
    </sheetView>
  </sheetViews>
  <sheetFormatPr defaultColWidth="9.140625" defaultRowHeight="12.75" x14ac:dyDescent="0.2"/>
  <cols>
    <col min="1" max="1" width="6.5703125" style="1" bestFit="1" customWidth="1"/>
    <col min="2" max="2" width="12.85546875" style="1" customWidth="1"/>
    <col min="3" max="3" width="24.42578125" style="1" customWidth="1"/>
    <col min="4" max="23" width="9.140625" style="1"/>
    <col min="24" max="24" width="9.140625" style="12"/>
    <col min="25" max="16384" width="9.140625" style="1"/>
  </cols>
  <sheetData>
    <row r="4" spans="3:24" ht="18.75" thickBot="1" x14ac:dyDescent="0.3">
      <c r="C4" s="11" t="s">
        <v>144</v>
      </c>
    </row>
    <row r="5" spans="3:24" x14ac:dyDescent="0.2">
      <c r="C5" s="9" t="s">
        <v>96</v>
      </c>
      <c r="D5" s="5">
        <v>2026</v>
      </c>
      <c r="E5" s="5">
        <v>2027</v>
      </c>
      <c r="F5" s="5">
        <v>2028</v>
      </c>
      <c r="G5" s="5">
        <v>2029</v>
      </c>
      <c r="H5" s="5">
        <v>2030</v>
      </c>
      <c r="I5" s="5">
        <v>2031</v>
      </c>
      <c r="J5" s="5">
        <v>2032</v>
      </c>
      <c r="K5" s="5">
        <v>2033</v>
      </c>
      <c r="L5" s="5">
        <v>2034</v>
      </c>
      <c r="M5" s="5">
        <v>2035</v>
      </c>
      <c r="N5" s="5">
        <v>2036</v>
      </c>
      <c r="O5" s="5">
        <v>2037</v>
      </c>
      <c r="P5" s="5">
        <v>2038</v>
      </c>
      <c r="Q5" s="5">
        <v>2039</v>
      </c>
      <c r="R5" s="5">
        <v>2040</v>
      </c>
      <c r="S5" s="5">
        <v>2041</v>
      </c>
      <c r="T5" s="5">
        <v>2042</v>
      </c>
      <c r="U5" s="5">
        <v>2043</v>
      </c>
      <c r="V5" s="5">
        <v>2044</v>
      </c>
      <c r="W5" s="5">
        <v>2045</v>
      </c>
      <c r="X5" s="13" t="s">
        <v>93</v>
      </c>
    </row>
    <row r="6" spans="3:24" x14ac:dyDescent="0.2">
      <c r="C6" s="7" t="s">
        <v>101</v>
      </c>
      <c r="D6" s="27">
        <f>SUMIF('Scenario 3'!$A$3:$A$69,'Portfolio 3'!$C6,'Scenario 3'!D$3:D$69)+SUMIF('Scenario 3'!$A$3:$A$69,'Portfolio 3'!$C6,'Scenario 3'!AT$3:AT$69)*'Scenario 3'!AT$1</f>
        <v>0</v>
      </c>
      <c r="E6" s="28">
        <f>SUMIF('Scenario 3'!$A$3:$A$69,'Portfolio 3'!$C6,'Scenario 3'!E$3:E$69)+SUMIF('Scenario 3'!$A$3:$A$69,'Portfolio 3'!$C6,'Scenario 3'!AU$3:AU$69)*'Scenario 3'!AU$1</f>
        <v>0</v>
      </c>
      <c r="F6" s="28">
        <f>SUMIF('Scenario 3'!$A$3:$A$69,'Portfolio 3'!$C6,'Scenario 3'!F$3:F$69)+SUMIF('Scenario 3'!$A$3:$A$69,'Portfolio 3'!$C6,'Scenario 3'!AV$3:AV$69)*'Scenario 3'!AV$1</f>
        <v>0</v>
      </c>
      <c r="G6" s="28">
        <f>SUMIF('Scenario 3'!$A$3:$A$69,'Portfolio 3'!$C6,'Scenario 3'!G$3:G$69)+SUMIF('Scenario 3'!$A$3:$A$69,'Portfolio 3'!$C6,'Scenario 3'!AW$3:AW$69)*'Scenario 3'!AW$1</f>
        <v>0</v>
      </c>
      <c r="H6" s="28">
        <f>SUMIF('Scenario 3'!$A$3:$A$69,'Portfolio 3'!$C6,'Scenario 3'!H$3:H$69)+SUMIF('Scenario 3'!$A$3:$A$69,'Portfolio 3'!$C6,'Scenario 3'!AX$3:AX$69)*'Scenario 3'!AX$1</f>
        <v>0</v>
      </c>
      <c r="I6" s="28">
        <f>SUMIF('Scenario 3'!$A$3:$A$69,'Portfolio 3'!$C6,'Scenario 3'!I$3:I$69)+SUMIF('Scenario 3'!$A$3:$A$69,'Portfolio 3'!$C6,'Scenario 3'!AY$3:AY$69)*'Scenario 3'!AY$1</f>
        <v>0</v>
      </c>
      <c r="J6" s="28">
        <f>SUMIF('Scenario 3'!$A$3:$A$69,'Portfolio 3'!$C6,'Scenario 3'!J$3:J$69)+SUMIF('Scenario 3'!$A$3:$A$69,'Portfolio 3'!$C6,'Scenario 3'!AZ$3:AZ$69)*'Scenario 3'!AZ$1</f>
        <v>0</v>
      </c>
      <c r="K6" s="28">
        <f>SUMIF('Scenario 3'!$A$3:$A$69,'Portfolio 3'!$C6,'Scenario 3'!K$3:K$69)+SUMIF('Scenario 3'!$A$3:$A$69,'Portfolio 3'!$C6,'Scenario 3'!BA$3:BA$69)*'Scenario 3'!BA$1</f>
        <v>198.35576706944209</v>
      </c>
      <c r="L6" s="28">
        <f>SUMIF('Scenario 3'!$A$3:$A$69,'Portfolio 3'!$C6,'Scenario 3'!L$3:L$69)+SUMIF('Scenario 3'!$A$3:$A$69,'Portfolio 3'!$C6,'Scenario 3'!BB$3:BB$69)*'Scenario 3'!BB$1</f>
        <v>0</v>
      </c>
      <c r="M6" s="28">
        <f>SUMIF('Scenario 3'!$A$3:$A$69,'Portfolio 3'!$C6,'Scenario 3'!M$3:M$69)+SUMIF('Scenario 3'!$A$3:$A$69,'Portfolio 3'!$C6,'Scenario 3'!BC$3:BC$69)*'Scenario 3'!BC$1</f>
        <v>0</v>
      </c>
      <c r="N6" s="28">
        <f>SUMIF('Scenario 3'!$A$3:$A$69,'Portfolio 3'!$C6,'Scenario 3'!N$3:N$69)+SUMIF('Scenario 3'!$A$3:$A$69,'Portfolio 3'!$C6,'Scenario 3'!BD$3:BD$69)*'Scenario 3'!BD$1</f>
        <v>0</v>
      </c>
      <c r="O6" s="28">
        <f>SUMIF('Scenario 3'!$A$3:$A$69,'Portfolio 3'!$C6,'Scenario 3'!O$3:O$69)+SUMIF('Scenario 3'!$A$3:$A$69,'Portfolio 3'!$C6,'Scenario 3'!BE$3:BE$69)*'Scenario 3'!BE$1</f>
        <v>0</v>
      </c>
      <c r="P6" s="28">
        <f>SUMIF('Scenario 3'!$A$3:$A$69,'Portfolio 3'!$C6,'Scenario 3'!P$3:P$69)+SUMIF('Scenario 3'!$A$3:$A$69,'Portfolio 3'!$C6,'Scenario 3'!BF$3:BF$69)*'Scenario 3'!BF$1</f>
        <v>0</v>
      </c>
      <c r="Q6" s="28">
        <f>SUMIF('Scenario 3'!$A$3:$A$69,'Portfolio 3'!$C6,'Scenario 3'!Q$3:Q$69)+SUMIF('Scenario 3'!$A$3:$A$69,'Portfolio 3'!$C6,'Scenario 3'!BG$3:BG$69)*'Scenario 3'!BG$1</f>
        <v>0</v>
      </c>
      <c r="R6" s="28">
        <f>SUMIF('Scenario 3'!$A$3:$A$69,'Portfolio 3'!$C6,'Scenario 3'!R$3:R$69)+SUMIF('Scenario 3'!$A$3:$A$69,'Portfolio 3'!$C6,'Scenario 3'!BH$3:BH$69)*'Scenario 3'!BH$1</f>
        <v>0</v>
      </c>
      <c r="S6" s="28">
        <f>SUMIF('Scenario 3'!$A$3:$A$69,'Portfolio 3'!$C6,'Scenario 3'!S$3:S$69)+SUMIF('Scenario 3'!$A$3:$A$69,'Portfolio 3'!$C6,'Scenario 3'!BI$3:BI$69)*'Scenario 3'!BI$1</f>
        <v>0</v>
      </c>
      <c r="T6" s="28">
        <f>SUMIF('Scenario 3'!$A$3:$A$69,'Portfolio 3'!$C6,'Scenario 3'!T$3:T$69)+SUMIF('Scenario 3'!$A$3:$A$69,'Portfolio 3'!$C6,'Scenario 3'!BJ$3:BJ$69)*'Scenario 3'!BJ$1</f>
        <v>0</v>
      </c>
      <c r="U6" s="28">
        <f>SUMIF('Scenario 3'!$A$3:$A$69,'Portfolio 3'!$C6,'Scenario 3'!U$3:U$69)+SUMIF('Scenario 3'!$A$3:$A$69,'Portfolio 3'!$C6,'Scenario 3'!BK$3:BK$69)*'Scenario 3'!BK$1</f>
        <v>0</v>
      </c>
      <c r="V6" s="28">
        <f>SUMIF('Scenario 3'!$A$3:$A$69,'Portfolio 3'!$C6,'Scenario 3'!V$3:V$69)+SUMIF('Scenario 3'!$A$3:$A$69,'Portfolio 3'!$C6,'Scenario 3'!BL$3:BL$69)*'Scenario 3'!BL$1</f>
        <v>0</v>
      </c>
      <c r="W6" s="28">
        <f>SUMIF('Scenario 3'!$A$3:$A$69,'Portfolio 3'!$C6,'Scenario 3'!W$3:W$69)+SUMIF('Scenario 3'!$A$3:$A$69,'Portfolio 3'!$C6,'Scenario 3'!BM$3:BM$69)*'Scenario 3'!BM$1</f>
        <v>0</v>
      </c>
      <c r="X6" s="29">
        <f>SUM(D6:W6)</f>
        <v>198.35576706944209</v>
      </c>
    </row>
    <row r="7" spans="3:24" x14ac:dyDescent="0.2">
      <c r="C7" s="7" t="s">
        <v>6</v>
      </c>
      <c r="D7" s="30">
        <f>SUMIF('Scenario 3'!$A$3:$A$69,'Portfolio 3'!$C7,'Scenario 3'!D$3:D$69)+SUMIF('Scenario 3'!$A$3:$A$69,'Portfolio 3'!$C7,'Scenario 3'!AT$3:AT$69)*'Scenario 3'!AT$1</f>
        <v>0</v>
      </c>
      <c r="E7" s="31">
        <f>SUMIF('Scenario 3'!$A$3:$A$69,'Portfolio 3'!$C7,'Scenario 3'!E$3:E$69)+SUMIF('Scenario 3'!$A$3:$A$69,'Portfolio 3'!$C7,'Scenario 3'!AU$3:AU$69)*'Scenario 3'!AU$1</f>
        <v>0</v>
      </c>
      <c r="F7" s="31">
        <f>SUMIF('Scenario 3'!$A$3:$A$69,'Portfolio 3'!$C7,'Scenario 3'!F$3:F$69)+SUMIF('Scenario 3'!$A$3:$A$69,'Portfolio 3'!$C7,'Scenario 3'!AV$3:AV$69)*'Scenario 3'!AV$1</f>
        <v>0</v>
      </c>
      <c r="G7" s="31">
        <f>SUMIF('Scenario 3'!$A$3:$A$69,'Portfolio 3'!$C7,'Scenario 3'!G$3:G$69)+SUMIF('Scenario 3'!$A$3:$A$69,'Portfolio 3'!$C7,'Scenario 3'!AW$3:AW$69)*'Scenario 3'!AW$1</f>
        <v>0</v>
      </c>
      <c r="H7" s="31">
        <f>SUMIF('Scenario 3'!$A$3:$A$69,'Portfolio 3'!$C7,'Scenario 3'!H$3:H$69)+SUMIF('Scenario 3'!$A$3:$A$69,'Portfolio 3'!$C7,'Scenario 3'!AX$3:AX$69)*'Scenario 3'!AX$1</f>
        <v>0</v>
      </c>
      <c r="I7" s="31">
        <f>SUMIF('Scenario 3'!$A$3:$A$69,'Portfolio 3'!$C7,'Scenario 3'!I$3:I$69)+SUMIF('Scenario 3'!$A$3:$A$69,'Portfolio 3'!$C7,'Scenario 3'!AY$3:AY$69)*'Scenario 3'!AY$1</f>
        <v>0</v>
      </c>
      <c r="J7" s="31">
        <f>SUMIF('Scenario 3'!$A$3:$A$69,'Portfolio 3'!$C7,'Scenario 3'!J$3:J$69)+SUMIF('Scenario 3'!$A$3:$A$69,'Portfolio 3'!$C7,'Scenario 3'!AZ$3:AZ$69)*'Scenario 3'!AZ$1</f>
        <v>0</v>
      </c>
      <c r="K7" s="31">
        <f>SUMIF('Scenario 3'!$A$3:$A$69,'Portfolio 3'!$C7,'Scenario 3'!K$3:K$69)+SUMIF('Scenario 3'!$A$3:$A$69,'Portfolio 3'!$C7,'Scenario 3'!BA$3:BA$69)*'Scenario 3'!BA$1</f>
        <v>0</v>
      </c>
      <c r="L7" s="31">
        <f>SUMIF('Scenario 3'!$A$3:$A$69,'Portfolio 3'!$C7,'Scenario 3'!L$3:L$69)+SUMIF('Scenario 3'!$A$3:$A$69,'Portfolio 3'!$C7,'Scenario 3'!BB$3:BB$69)*'Scenario 3'!BB$1</f>
        <v>0</v>
      </c>
      <c r="M7" s="31">
        <f>SUMIF('Scenario 3'!$A$3:$A$69,'Portfolio 3'!$C7,'Scenario 3'!M$3:M$69)+SUMIF('Scenario 3'!$A$3:$A$69,'Portfolio 3'!$C7,'Scenario 3'!BC$3:BC$69)*'Scenario 3'!BC$1</f>
        <v>0</v>
      </c>
      <c r="N7" s="31">
        <f>SUMIF('Scenario 3'!$A$3:$A$69,'Portfolio 3'!$C7,'Scenario 3'!N$3:N$69)+SUMIF('Scenario 3'!$A$3:$A$69,'Portfolio 3'!$C7,'Scenario 3'!BD$3:BD$69)*'Scenario 3'!BD$1</f>
        <v>0</v>
      </c>
      <c r="O7" s="31">
        <f>SUMIF('Scenario 3'!$A$3:$A$69,'Portfolio 3'!$C7,'Scenario 3'!O$3:O$69)+SUMIF('Scenario 3'!$A$3:$A$69,'Portfolio 3'!$C7,'Scenario 3'!BE$3:BE$69)*'Scenario 3'!BE$1</f>
        <v>0</v>
      </c>
      <c r="P7" s="31">
        <f>SUMIF('Scenario 3'!$A$3:$A$69,'Portfolio 3'!$C7,'Scenario 3'!P$3:P$69)+SUMIF('Scenario 3'!$A$3:$A$69,'Portfolio 3'!$C7,'Scenario 3'!BF$3:BF$69)*'Scenario 3'!BF$1</f>
        <v>69.101167003281176</v>
      </c>
      <c r="Q7" s="31">
        <f>SUMIF('Scenario 3'!$A$3:$A$69,'Portfolio 3'!$C7,'Scenario 3'!Q$3:Q$69)+SUMIF('Scenario 3'!$A$3:$A$69,'Portfolio 3'!$C7,'Scenario 3'!BG$3:BG$69)*'Scenario 3'!BG$1</f>
        <v>0</v>
      </c>
      <c r="R7" s="31">
        <f>SUMIF('Scenario 3'!$A$3:$A$69,'Portfolio 3'!$C7,'Scenario 3'!R$3:R$69)+SUMIF('Scenario 3'!$A$3:$A$69,'Portfolio 3'!$C7,'Scenario 3'!BH$3:BH$69)*'Scenario 3'!BH$1</f>
        <v>65.691196860562215</v>
      </c>
      <c r="S7" s="31">
        <f>SUMIF('Scenario 3'!$A$3:$A$69,'Portfolio 3'!$C7,'Scenario 3'!S$3:S$69)+SUMIF('Scenario 3'!$A$3:$A$69,'Portfolio 3'!$C7,'Scenario 3'!BI$3:BI$69)*'Scenario 3'!BI$1</f>
        <v>0</v>
      </c>
      <c r="T7" s="31">
        <f>SUMIF('Scenario 3'!$A$3:$A$69,'Portfolio 3'!$C7,'Scenario 3'!T$3:T$69)+SUMIF('Scenario 3'!$A$3:$A$69,'Portfolio 3'!$C7,'Scenario 3'!BJ$3:BJ$69)*'Scenario 3'!BJ$1</f>
        <v>264.92370609871176</v>
      </c>
      <c r="U7" s="31">
        <f>SUMIF('Scenario 3'!$A$3:$A$69,'Portfolio 3'!$C7,'Scenario 3'!U$3:U$69)+SUMIF('Scenario 3'!$A$3:$A$69,'Portfolio 3'!$C7,'Scenario 3'!BK$3:BK$69)*'Scenario 3'!BK$1</f>
        <v>0</v>
      </c>
      <c r="V7" s="31">
        <f>SUMIF('Scenario 3'!$A$3:$A$69,'Portfolio 3'!$C7,'Scenario 3'!V$3:V$69)+SUMIF('Scenario 3'!$A$3:$A$69,'Portfolio 3'!$C7,'Scenario 3'!BL$3:BL$69)*'Scenario 3'!BL$1</f>
        <v>61.782445927404183</v>
      </c>
      <c r="W7" s="31">
        <f>SUMIF('Scenario 3'!$A$3:$A$69,'Portfolio 3'!$C7,'Scenario 3'!W$3:W$69)+SUMIF('Scenario 3'!$A$3:$A$69,'Portfolio 3'!$C7,'Scenario 3'!BM$3:BM$69)*'Scenario 3'!BM$1</f>
        <v>82.959762387215662</v>
      </c>
      <c r="X7" s="32">
        <f t="shared" ref="X7:X21" si="0">SUM(D7:W7)</f>
        <v>544.45827827717494</v>
      </c>
    </row>
    <row r="8" spans="3:24" x14ac:dyDescent="0.2">
      <c r="C8" s="7" t="s">
        <v>13</v>
      </c>
      <c r="D8" s="30">
        <f>SUMIF('Scenario 3'!$A$3:$A$69,'Portfolio 3'!$C8,'Scenario 3'!D$3:D$69)+SUMIF('Scenario 3'!$A$3:$A$69,'Portfolio 3'!$C8,'Scenario 3'!AT$3:AT$69)*'Scenario 3'!AT$1</f>
        <v>0</v>
      </c>
      <c r="E8" s="31">
        <f>SUMIF('Scenario 3'!$A$3:$A$69,'Portfolio 3'!$C8,'Scenario 3'!E$3:E$69)+SUMIF('Scenario 3'!$A$3:$A$69,'Portfolio 3'!$C8,'Scenario 3'!AU$3:AU$69)*'Scenario 3'!AU$1</f>
        <v>0</v>
      </c>
      <c r="F8" s="31">
        <f>SUMIF('Scenario 3'!$A$3:$A$69,'Portfolio 3'!$C8,'Scenario 3'!F$3:F$69)+SUMIF('Scenario 3'!$A$3:$A$69,'Portfolio 3'!$C8,'Scenario 3'!AV$3:AV$69)*'Scenario 3'!AV$1</f>
        <v>0</v>
      </c>
      <c r="G8" s="31">
        <f>SUMIF('Scenario 3'!$A$3:$A$69,'Portfolio 3'!$C8,'Scenario 3'!G$3:G$69)+SUMIF('Scenario 3'!$A$3:$A$69,'Portfolio 3'!$C8,'Scenario 3'!AW$3:AW$69)*'Scenario 3'!AW$1</f>
        <v>0</v>
      </c>
      <c r="H8" s="31">
        <f>SUMIF('Scenario 3'!$A$3:$A$69,'Portfolio 3'!$C8,'Scenario 3'!H$3:H$69)+SUMIF('Scenario 3'!$A$3:$A$69,'Portfolio 3'!$C8,'Scenario 3'!AX$3:AX$69)*'Scenario 3'!AX$1</f>
        <v>0</v>
      </c>
      <c r="I8" s="31">
        <f>SUMIF('Scenario 3'!$A$3:$A$69,'Portfolio 3'!$C8,'Scenario 3'!I$3:I$69)+SUMIF('Scenario 3'!$A$3:$A$69,'Portfolio 3'!$C8,'Scenario 3'!AY$3:AY$69)*'Scenario 3'!AY$1</f>
        <v>0</v>
      </c>
      <c r="J8" s="31">
        <f>SUMIF('Scenario 3'!$A$3:$A$69,'Portfolio 3'!$C8,'Scenario 3'!J$3:J$69)+SUMIF('Scenario 3'!$A$3:$A$69,'Portfolio 3'!$C8,'Scenario 3'!AZ$3:AZ$69)*'Scenario 3'!AZ$1</f>
        <v>0</v>
      </c>
      <c r="K8" s="31">
        <f>SUMIF('Scenario 3'!$A$3:$A$69,'Portfolio 3'!$C8,'Scenario 3'!K$3:K$69)+SUMIF('Scenario 3'!$A$3:$A$69,'Portfolio 3'!$C8,'Scenario 3'!BA$3:BA$69)*'Scenario 3'!BA$1</f>
        <v>0</v>
      </c>
      <c r="L8" s="31">
        <f>SUMIF('Scenario 3'!$A$3:$A$69,'Portfolio 3'!$C8,'Scenario 3'!L$3:L$69)+SUMIF('Scenario 3'!$A$3:$A$69,'Portfolio 3'!$C8,'Scenario 3'!BB$3:BB$69)*'Scenario 3'!BB$1</f>
        <v>0</v>
      </c>
      <c r="M8" s="31">
        <f>SUMIF('Scenario 3'!$A$3:$A$69,'Portfolio 3'!$C8,'Scenario 3'!M$3:M$69)+SUMIF('Scenario 3'!$A$3:$A$69,'Portfolio 3'!$C8,'Scenario 3'!BC$3:BC$69)*'Scenario 3'!BC$1</f>
        <v>0</v>
      </c>
      <c r="N8" s="31">
        <f>SUMIF('Scenario 3'!$A$3:$A$69,'Portfolio 3'!$C8,'Scenario 3'!N$3:N$69)+SUMIF('Scenario 3'!$A$3:$A$69,'Portfolio 3'!$C8,'Scenario 3'!BD$3:BD$69)*'Scenario 3'!BD$1</f>
        <v>0</v>
      </c>
      <c r="O8" s="31">
        <f>SUMIF('Scenario 3'!$A$3:$A$69,'Portfolio 3'!$C8,'Scenario 3'!O$3:O$69)+SUMIF('Scenario 3'!$A$3:$A$69,'Portfolio 3'!$C8,'Scenario 3'!BE$3:BE$69)*'Scenario 3'!BE$1</f>
        <v>0</v>
      </c>
      <c r="P8" s="31">
        <f>SUMIF('Scenario 3'!$A$3:$A$69,'Portfolio 3'!$C8,'Scenario 3'!P$3:P$69)+SUMIF('Scenario 3'!$A$3:$A$69,'Portfolio 3'!$C8,'Scenario 3'!BF$3:BF$69)*'Scenario 3'!BF$1</f>
        <v>0</v>
      </c>
      <c r="Q8" s="31">
        <f>SUMIF('Scenario 3'!$A$3:$A$69,'Portfolio 3'!$C8,'Scenario 3'!Q$3:Q$69)+SUMIF('Scenario 3'!$A$3:$A$69,'Portfolio 3'!$C8,'Scenario 3'!BG$3:BG$69)*'Scenario 3'!BG$1</f>
        <v>0</v>
      </c>
      <c r="R8" s="31">
        <f>SUMIF('Scenario 3'!$A$3:$A$69,'Portfolio 3'!$C8,'Scenario 3'!R$3:R$69)+SUMIF('Scenario 3'!$A$3:$A$69,'Portfolio 3'!$C8,'Scenario 3'!BH$3:BH$69)*'Scenario 3'!BH$1</f>
        <v>0</v>
      </c>
      <c r="S8" s="31">
        <f>SUMIF('Scenario 3'!$A$3:$A$69,'Portfolio 3'!$C8,'Scenario 3'!S$3:S$69)+SUMIF('Scenario 3'!$A$3:$A$69,'Portfolio 3'!$C8,'Scenario 3'!BI$3:BI$69)*'Scenario 3'!BI$1</f>
        <v>0</v>
      </c>
      <c r="T8" s="31">
        <f>SUMIF('Scenario 3'!$A$3:$A$69,'Portfolio 3'!$C8,'Scenario 3'!T$3:T$69)+SUMIF('Scenario 3'!$A$3:$A$69,'Portfolio 3'!$C8,'Scenario 3'!BJ$3:BJ$69)*'Scenario 3'!BJ$1</f>
        <v>0</v>
      </c>
      <c r="U8" s="31">
        <f>SUMIF('Scenario 3'!$A$3:$A$69,'Portfolio 3'!$C8,'Scenario 3'!U$3:U$69)+SUMIF('Scenario 3'!$A$3:$A$69,'Portfolio 3'!$C8,'Scenario 3'!BK$3:BK$69)*'Scenario 3'!BK$1</f>
        <v>0</v>
      </c>
      <c r="V8" s="31">
        <f>SUMIF('Scenario 3'!$A$3:$A$69,'Portfolio 3'!$C8,'Scenario 3'!V$3:V$69)+SUMIF('Scenario 3'!$A$3:$A$69,'Portfolio 3'!$C8,'Scenario 3'!BL$3:BL$69)*'Scenario 3'!BL$1</f>
        <v>0</v>
      </c>
      <c r="W8" s="31">
        <f>SUMIF('Scenario 3'!$A$3:$A$69,'Portfolio 3'!$C8,'Scenario 3'!W$3:W$69)+SUMIF('Scenario 3'!$A$3:$A$69,'Portfolio 3'!$C8,'Scenario 3'!BM$3:BM$69)*'Scenario 3'!BM$1</f>
        <v>0</v>
      </c>
      <c r="X8" s="32">
        <f t="shared" si="0"/>
        <v>0</v>
      </c>
    </row>
    <row r="9" spans="3:24" x14ac:dyDescent="0.2">
      <c r="C9" s="7" t="s">
        <v>2</v>
      </c>
      <c r="D9" s="30">
        <f>SUMIF('Scenario 3'!$A$3:$A$69,'Portfolio 3'!$C9,'Scenario 3'!D$3:D$69)+SUMIF('Scenario 3'!$A$3:$A$69,'Portfolio 3'!$C9,'Scenario 3'!AT$3:AT$69)*'Scenario 3'!AT$1</f>
        <v>0</v>
      </c>
      <c r="E9" s="31">
        <f>SUMIF('Scenario 3'!$A$3:$A$69,'Portfolio 3'!$C9,'Scenario 3'!E$3:E$69)+SUMIF('Scenario 3'!$A$3:$A$69,'Portfolio 3'!$C9,'Scenario 3'!AU$3:AU$69)*'Scenario 3'!AU$1</f>
        <v>0</v>
      </c>
      <c r="F9" s="31">
        <f>SUMIF('Scenario 3'!$A$3:$A$69,'Portfolio 3'!$C9,'Scenario 3'!F$3:F$69)+SUMIF('Scenario 3'!$A$3:$A$69,'Portfolio 3'!$C9,'Scenario 3'!AV$3:AV$69)*'Scenario 3'!AV$1</f>
        <v>0</v>
      </c>
      <c r="G9" s="31">
        <f>SUMIF('Scenario 3'!$A$3:$A$69,'Portfolio 3'!$C9,'Scenario 3'!G$3:G$69)+SUMIF('Scenario 3'!$A$3:$A$69,'Portfolio 3'!$C9,'Scenario 3'!AW$3:AW$69)*'Scenario 3'!AW$1</f>
        <v>65.835542937033509</v>
      </c>
      <c r="H9" s="31">
        <f>SUMIF('Scenario 3'!$A$3:$A$69,'Portfolio 3'!$C9,'Scenario 3'!H$3:H$69)+SUMIF('Scenario 3'!$A$3:$A$69,'Portfolio 3'!$C9,'Scenario 3'!AX$3:AX$69)*'Scenario 3'!AX$1</f>
        <v>0</v>
      </c>
      <c r="I9" s="31">
        <f>SUMIF('Scenario 3'!$A$3:$A$69,'Portfolio 3'!$C9,'Scenario 3'!I$3:I$69)+SUMIF('Scenario 3'!$A$3:$A$69,'Portfolio 3'!$C9,'Scenario 3'!AY$3:AY$69)*'Scenario 3'!AY$1</f>
        <v>200</v>
      </c>
      <c r="J9" s="31">
        <f>SUMIF('Scenario 3'!$A$3:$A$69,'Portfolio 3'!$C9,'Scenario 3'!J$3:J$69)+SUMIF('Scenario 3'!$A$3:$A$69,'Portfolio 3'!$C9,'Scenario 3'!AZ$3:AZ$69)*'Scenario 3'!AZ$1</f>
        <v>100</v>
      </c>
      <c r="K9" s="31">
        <f>SUMIF('Scenario 3'!$A$3:$A$69,'Portfolio 3'!$C9,'Scenario 3'!K$3:K$69)+SUMIF('Scenario 3'!$A$3:$A$69,'Portfolio 3'!$C9,'Scenario 3'!BA$3:BA$69)*'Scenario 3'!BA$1</f>
        <v>0</v>
      </c>
      <c r="L9" s="31">
        <f>SUMIF('Scenario 3'!$A$3:$A$69,'Portfolio 3'!$C9,'Scenario 3'!L$3:L$69)+SUMIF('Scenario 3'!$A$3:$A$69,'Portfolio 3'!$C9,'Scenario 3'!BB$3:BB$69)*'Scenario 3'!BB$1</f>
        <v>0</v>
      </c>
      <c r="M9" s="31">
        <f>SUMIF('Scenario 3'!$A$3:$A$69,'Portfolio 3'!$C9,'Scenario 3'!M$3:M$69)+SUMIF('Scenario 3'!$A$3:$A$69,'Portfolio 3'!$C9,'Scenario 3'!BC$3:BC$69)*'Scenario 3'!BC$1</f>
        <v>0</v>
      </c>
      <c r="N9" s="31">
        <f>SUMIF('Scenario 3'!$A$3:$A$69,'Portfolio 3'!$C9,'Scenario 3'!N$3:N$69)+SUMIF('Scenario 3'!$A$3:$A$69,'Portfolio 3'!$C9,'Scenario 3'!BD$3:BD$69)*'Scenario 3'!BD$1</f>
        <v>0</v>
      </c>
      <c r="O9" s="31">
        <f>SUMIF('Scenario 3'!$A$3:$A$69,'Portfolio 3'!$C9,'Scenario 3'!O$3:O$69)+SUMIF('Scenario 3'!$A$3:$A$69,'Portfolio 3'!$C9,'Scenario 3'!BE$3:BE$69)*'Scenario 3'!BE$1</f>
        <v>0</v>
      </c>
      <c r="P9" s="31">
        <f>SUMIF('Scenario 3'!$A$3:$A$69,'Portfolio 3'!$C9,'Scenario 3'!P$3:P$69)+SUMIF('Scenario 3'!$A$3:$A$69,'Portfolio 3'!$C9,'Scenario 3'!BF$3:BF$69)*'Scenario 3'!BF$1</f>
        <v>0</v>
      </c>
      <c r="Q9" s="31">
        <f>SUMIF('Scenario 3'!$A$3:$A$69,'Portfolio 3'!$C9,'Scenario 3'!Q$3:Q$69)+SUMIF('Scenario 3'!$A$3:$A$69,'Portfolio 3'!$C9,'Scenario 3'!BG$3:BG$69)*'Scenario 3'!BG$1</f>
        <v>0</v>
      </c>
      <c r="R9" s="31">
        <f>SUMIF('Scenario 3'!$A$3:$A$69,'Portfolio 3'!$C9,'Scenario 3'!R$3:R$69)+SUMIF('Scenario 3'!$A$3:$A$69,'Portfolio 3'!$C9,'Scenario 3'!BH$3:BH$69)*'Scenario 3'!BH$1</f>
        <v>0</v>
      </c>
      <c r="S9" s="31">
        <f>SUMIF('Scenario 3'!$A$3:$A$69,'Portfolio 3'!$C9,'Scenario 3'!S$3:S$69)+SUMIF('Scenario 3'!$A$3:$A$69,'Portfolio 3'!$C9,'Scenario 3'!BI$3:BI$69)*'Scenario 3'!BI$1</f>
        <v>0</v>
      </c>
      <c r="T9" s="31">
        <f>SUMIF('Scenario 3'!$A$3:$A$69,'Portfolio 3'!$C9,'Scenario 3'!T$3:T$69)+SUMIF('Scenario 3'!$A$3:$A$69,'Portfolio 3'!$C9,'Scenario 3'!BJ$3:BJ$69)*'Scenario 3'!BJ$1</f>
        <v>0</v>
      </c>
      <c r="U9" s="31">
        <f>SUMIF('Scenario 3'!$A$3:$A$69,'Portfolio 3'!$C9,'Scenario 3'!U$3:U$69)+SUMIF('Scenario 3'!$A$3:$A$69,'Portfolio 3'!$C9,'Scenario 3'!BK$3:BK$69)*'Scenario 3'!BK$1</f>
        <v>0</v>
      </c>
      <c r="V9" s="31">
        <f>SUMIF('Scenario 3'!$A$3:$A$69,'Portfolio 3'!$C9,'Scenario 3'!V$3:V$69)+SUMIF('Scenario 3'!$A$3:$A$69,'Portfolio 3'!$C9,'Scenario 3'!BL$3:BL$69)*'Scenario 3'!BL$1</f>
        <v>0</v>
      </c>
      <c r="W9" s="31">
        <f>SUMIF('Scenario 3'!$A$3:$A$69,'Portfolio 3'!$C9,'Scenario 3'!W$3:W$69)+SUMIF('Scenario 3'!$A$3:$A$69,'Portfolio 3'!$C9,'Scenario 3'!BM$3:BM$69)*'Scenario 3'!BM$1</f>
        <v>0</v>
      </c>
      <c r="X9" s="32">
        <f t="shared" si="0"/>
        <v>365.83554293703349</v>
      </c>
    </row>
    <row r="10" spans="3:24" x14ac:dyDescent="0.2">
      <c r="C10" s="7" t="s">
        <v>1</v>
      </c>
      <c r="D10" s="30">
        <f>SUMIF('Scenario 3'!$A$3:$A$69,'Portfolio 3'!$C10,'Scenario 3'!D$3:D$69)+SUMIF('Scenario 3'!$A$3:$A$69,'Portfolio 3'!$C10,'Scenario 3'!AT$3:AT$69)*'Scenario 3'!AT$1</f>
        <v>0</v>
      </c>
      <c r="E10" s="31">
        <f>SUMIF('Scenario 3'!$A$3:$A$69,'Portfolio 3'!$C10,'Scenario 3'!E$3:E$69)+SUMIF('Scenario 3'!$A$3:$A$69,'Portfolio 3'!$C10,'Scenario 3'!AU$3:AU$69)*'Scenario 3'!AU$1</f>
        <v>0</v>
      </c>
      <c r="F10" s="31">
        <f>SUMIF('Scenario 3'!$A$3:$A$69,'Portfolio 3'!$C10,'Scenario 3'!F$3:F$69)+SUMIF('Scenario 3'!$A$3:$A$69,'Portfolio 3'!$C10,'Scenario 3'!AV$3:AV$69)*'Scenario 3'!AV$1</f>
        <v>0</v>
      </c>
      <c r="G10" s="31">
        <f>SUMIF('Scenario 3'!$A$3:$A$69,'Portfolio 3'!$C10,'Scenario 3'!G$3:G$69)+SUMIF('Scenario 3'!$A$3:$A$69,'Portfolio 3'!$C10,'Scenario 3'!AW$3:AW$69)*'Scenario 3'!AW$1</f>
        <v>0</v>
      </c>
      <c r="H10" s="31">
        <f>SUMIF('Scenario 3'!$A$3:$A$69,'Portfolio 3'!$C10,'Scenario 3'!H$3:H$69)+SUMIF('Scenario 3'!$A$3:$A$69,'Portfolio 3'!$C10,'Scenario 3'!AX$3:AX$69)*'Scenario 3'!AX$1</f>
        <v>0</v>
      </c>
      <c r="I10" s="31">
        <f>SUMIF('Scenario 3'!$A$3:$A$69,'Portfolio 3'!$C10,'Scenario 3'!I$3:I$69)+SUMIF('Scenario 3'!$A$3:$A$69,'Portfolio 3'!$C10,'Scenario 3'!AY$3:AY$69)*'Scenario 3'!AY$1</f>
        <v>0</v>
      </c>
      <c r="J10" s="31">
        <f>SUMIF('Scenario 3'!$A$3:$A$69,'Portfolio 3'!$C10,'Scenario 3'!J$3:J$69)+SUMIF('Scenario 3'!$A$3:$A$69,'Portfolio 3'!$C10,'Scenario 3'!AZ$3:AZ$69)*'Scenario 3'!AZ$1</f>
        <v>0</v>
      </c>
      <c r="K10" s="31">
        <f>SUMIF('Scenario 3'!$A$3:$A$69,'Portfolio 3'!$C10,'Scenario 3'!K$3:K$69)+SUMIF('Scenario 3'!$A$3:$A$69,'Portfolio 3'!$C10,'Scenario 3'!BA$3:BA$69)*'Scenario 3'!BA$1</f>
        <v>0</v>
      </c>
      <c r="L10" s="31">
        <f>SUMIF('Scenario 3'!$A$3:$A$69,'Portfolio 3'!$C10,'Scenario 3'!L$3:L$69)+SUMIF('Scenario 3'!$A$3:$A$69,'Portfolio 3'!$C10,'Scenario 3'!BB$3:BB$69)*'Scenario 3'!BB$1</f>
        <v>0</v>
      </c>
      <c r="M10" s="31">
        <f>SUMIF('Scenario 3'!$A$3:$A$69,'Portfolio 3'!$C10,'Scenario 3'!M$3:M$69)+SUMIF('Scenario 3'!$A$3:$A$69,'Portfolio 3'!$C10,'Scenario 3'!BC$3:BC$69)*'Scenario 3'!BC$1</f>
        <v>0</v>
      </c>
      <c r="N10" s="31">
        <f>SUMIF('Scenario 3'!$A$3:$A$69,'Portfolio 3'!$C10,'Scenario 3'!N$3:N$69)+SUMIF('Scenario 3'!$A$3:$A$69,'Portfolio 3'!$C10,'Scenario 3'!BD$3:BD$69)*'Scenario 3'!BD$1</f>
        <v>0</v>
      </c>
      <c r="O10" s="31">
        <f>SUMIF('Scenario 3'!$A$3:$A$69,'Portfolio 3'!$C10,'Scenario 3'!O$3:O$69)+SUMIF('Scenario 3'!$A$3:$A$69,'Portfolio 3'!$C10,'Scenario 3'!BE$3:BE$69)*'Scenario 3'!BE$1</f>
        <v>0</v>
      </c>
      <c r="P10" s="31">
        <f>SUMIF('Scenario 3'!$A$3:$A$69,'Portfolio 3'!$C10,'Scenario 3'!P$3:P$69)+SUMIF('Scenario 3'!$A$3:$A$69,'Portfolio 3'!$C10,'Scenario 3'!BF$3:BF$69)*'Scenario 3'!BF$1</f>
        <v>0</v>
      </c>
      <c r="Q10" s="31">
        <f>SUMIF('Scenario 3'!$A$3:$A$69,'Portfolio 3'!$C10,'Scenario 3'!Q$3:Q$69)+SUMIF('Scenario 3'!$A$3:$A$69,'Portfolio 3'!$C10,'Scenario 3'!BG$3:BG$69)*'Scenario 3'!BG$1</f>
        <v>0</v>
      </c>
      <c r="R10" s="31">
        <f>SUMIF('Scenario 3'!$A$3:$A$69,'Portfolio 3'!$C10,'Scenario 3'!R$3:R$69)+SUMIF('Scenario 3'!$A$3:$A$69,'Portfolio 3'!$C10,'Scenario 3'!BH$3:BH$69)*'Scenario 3'!BH$1</f>
        <v>0</v>
      </c>
      <c r="S10" s="31">
        <f>SUMIF('Scenario 3'!$A$3:$A$69,'Portfolio 3'!$C10,'Scenario 3'!S$3:S$69)+SUMIF('Scenario 3'!$A$3:$A$69,'Portfolio 3'!$C10,'Scenario 3'!BI$3:BI$69)*'Scenario 3'!BI$1</f>
        <v>0</v>
      </c>
      <c r="T10" s="31">
        <f>SUMIF('Scenario 3'!$A$3:$A$69,'Portfolio 3'!$C10,'Scenario 3'!T$3:T$69)+SUMIF('Scenario 3'!$A$3:$A$69,'Portfolio 3'!$C10,'Scenario 3'!BJ$3:BJ$69)*'Scenario 3'!BJ$1</f>
        <v>0</v>
      </c>
      <c r="U10" s="31">
        <f>SUMIF('Scenario 3'!$A$3:$A$69,'Portfolio 3'!$C10,'Scenario 3'!U$3:U$69)+SUMIF('Scenario 3'!$A$3:$A$69,'Portfolio 3'!$C10,'Scenario 3'!BK$3:BK$69)*'Scenario 3'!BK$1</f>
        <v>0</v>
      </c>
      <c r="V10" s="31">
        <f>SUMIF('Scenario 3'!$A$3:$A$69,'Portfolio 3'!$C10,'Scenario 3'!V$3:V$69)+SUMIF('Scenario 3'!$A$3:$A$69,'Portfolio 3'!$C10,'Scenario 3'!BL$3:BL$69)*'Scenario 3'!BL$1</f>
        <v>0</v>
      </c>
      <c r="W10" s="31">
        <f>SUMIF('Scenario 3'!$A$3:$A$69,'Portfolio 3'!$C10,'Scenario 3'!W$3:W$69)+SUMIF('Scenario 3'!$A$3:$A$69,'Portfolio 3'!$C10,'Scenario 3'!BM$3:BM$69)*'Scenario 3'!BM$1</f>
        <v>0</v>
      </c>
      <c r="X10" s="32">
        <f t="shared" si="0"/>
        <v>0</v>
      </c>
    </row>
    <row r="11" spans="3:24" x14ac:dyDescent="0.2">
      <c r="C11" s="7" t="s">
        <v>107</v>
      </c>
      <c r="D11" s="30">
        <f>SUMIF('Scenario 3'!$A$3:$A$69,'Portfolio 3'!$C11,'Scenario 3'!D$3:D$69)+SUMIF('Scenario 3'!$A$3:$A$69,'Portfolio 3'!$C11,'Scenario 3'!AT$3:AT$69)*'Scenario 3'!AT$1</f>
        <v>0</v>
      </c>
      <c r="E11" s="31">
        <f>SUMIF('Scenario 3'!$A$3:$A$69,'Portfolio 3'!$C11,'Scenario 3'!E$3:E$69)+SUMIF('Scenario 3'!$A$3:$A$69,'Portfolio 3'!$C11,'Scenario 3'!AU$3:AU$69)*'Scenario 3'!AU$1</f>
        <v>0</v>
      </c>
      <c r="F11" s="31">
        <f>SUMIF('Scenario 3'!$A$3:$A$69,'Portfolio 3'!$C11,'Scenario 3'!F$3:F$69)+SUMIF('Scenario 3'!$A$3:$A$69,'Portfolio 3'!$C11,'Scenario 3'!AV$3:AV$69)*'Scenario 3'!AV$1</f>
        <v>0</v>
      </c>
      <c r="G11" s="31">
        <f>SUMIF('Scenario 3'!$A$3:$A$69,'Portfolio 3'!$C11,'Scenario 3'!G$3:G$69)+SUMIF('Scenario 3'!$A$3:$A$69,'Portfolio 3'!$C11,'Scenario 3'!AW$3:AW$69)*'Scenario 3'!AW$1</f>
        <v>0</v>
      </c>
      <c r="H11" s="31">
        <f>SUMIF('Scenario 3'!$A$3:$A$69,'Portfolio 3'!$C11,'Scenario 3'!H$3:H$69)+SUMIF('Scenario 3'!$A$3:$A$69,'Portfolio 3'!$C11,'Scenario 3'!AX$3:AX$69)*'Scenario 3'!AX$1</f>
        <v>0</v>
      </c>
      <c r="I11" s="31">
        <f>SUMIF('Scenario 3'!$A$3:$A$69,'Portfolio 3'!$C11,'Scenario 3'!I$3:I$69)+SUMIF('Scenario 3'!$A$3:$A$69,'Portfolio 3'!$C11,'Scenario 3'!AY$3:AY$69)*'Scenario 3'!AY$1</f>
        <v>0</v>
      </c>
      <c r="J11" s="31">
        <f>SUMIF('Scenario 3'!$A$3:$A$69,'Portfolio 3'!$C11,'Scenario 3'!J$3:J$69)+SUMIF('Scenario 3'!$A$3:$A$69,'Portfolio 3'!$C11,'Scenario 3'!AZ$3:AZ$69)*'Scenario 3'!AZ$1</f>
        <v>0</v>
      </c>
      <c r="K11" s="31">
        <f>SUMIF('Scenario 3'!$A$3:$A$69,'Portfolio 3'!$C11,'Scenario 3'!K$3:K$69)+SUMIF('Scenario 3'!$A$3:$A$69,'Portfolio 3'!$C11,'Scenario 3'!BA$3:BA$69)*'Scenario 3'!BA$1</f>
        <v>0</v>
      </c>
      <c r="L11" s="31">
        <f>SUMIF('Scenario 3'!$A$3:$A$69,'Portfolio 3'!$C11,'Scenario 3'!L$3:L$69)+SUMIF('Scenario 3'!$A$3:$A$69,'Portfolio 3'!$C11,'Scenario 3'!BB$3:BB$69)*'Scenario 3'!BB$1</f>
        <v>0</v>
      </c>
      <c r="M11" s="31">
        <f>SUMIF('Scenario 3'!$A$3:$A$69,'Portfolio 3'!$C11,'Scenario 3'!M$3:M$69)+SUMIF('Scenario 3'!$A$3:$A$69,'Portfolio 3'!$C11,'Scenario 3'!BC$3:BC$69)*'Scenario 3'!BC$1</f>
        <v>0</v>
      </c>
      <c r="N11" s="31">
        <f>SUMIF('Scenario 3'!$A$3:$A$69,'Portfolio 3'!$C11,'Scenario 3'!N$3:N$69)+SUMIF('Scenario 3'!$A$3:$A$69,'Portfolio 3'!$C11,'Scenario 3'!BD$3:BD$69)*'Scenario 3'!BD$1</f>
        <v>0</v>
      </c>
      <c r="O11" s="31">
        <f>SUMIF('Scenario 3'!$A$3:$A$69,'Portfolio 3'!$C11,'Scenario 3'!O$3:O$69)+SUMIF('Scenario 3'!$A$3:$A$69,'Portfolio 3'!$C11,'Scenario 3'!BE$3:BE$69)*'Scenario 3'!BE$1</f>
        <v>0</v>
      </c>
      <c r="P11" s="31">
        <f>SUMIF('Scenario 3'!$A$3:$A$69,'Portfolio 3'!$C11,'Scenario 3'!P$3:P$69)+SUMIF('Scenario 3'!$A$3:$A$69,'Portfolio 3'!$C11,'Scenario 3'!BF$3:BF$69)*'Scenario 3'!BF$1</f>
        <v>0</v>
      </c>
      <c r="Q11" s="31">
        <f>SUMIF('Scenario 3'!$A$3:$A$69,'Portfolio 3'!$C11,'Scenario 3'!Q$3:Q$69)+SUMIF('Scenario 3'!$A$3:$A$69,'Portfolio 3'!$C11,'Scenario 3'!BG$3:BG$69)*'Scenario 3'!BG$1</f>
        <v>0</v>
      </c>
      <c r="R11" s="31">
        <f>SUMIF('Scenario 3'!$A$3:$A$69,'Portfolio 3'!$C11,'Scenario 3'!R$3:R$69)+SUMIF('Scenario 3'!$A$3:$A$69,'Portfolio 3'!$C11,'Scenario 3'!BH$3:BH$69)*'Scenario 3'!BH$1</f>
        <v>0</v>
      </c>
      <c r="S11" s="31">
        <f>SUMIF('Scenario 3'!$A$3:$A$69,'Portfolio 3'!$C11,'Scenario 3'!S$3:S$69)+SUMIF('Scenario 3'!$A$3:$A$69,'Portfolio 3'!$C11,'Scenario 3'!BI$3:BI$69)*'Scenario 3'!BI$1</f>
        <v>0</v>
      </c>
      <c r="T11" s="31">
        <f>SUMIF('Scenario 3'!$A$3:$A$69,'Portfolio 3'!$C11,'Scenario 3'!T$3:T$69)+SUMIF('Scenario 3'!$A$3:$A$69,'Portfolio 3'!$C11,'Scenario 3'!BJ$3:BJ$69)*'Scenario 3'!BJ$1</f>
        <v>0</v>
      </c>
      <c r="U11" s="31">
        <f>SUMIF('Scenario 3'!$A$3:$A$69,'Portfolio 3'!$C11,'Scenario 3'!U$3:U$69)+SUMIF('Scenario 3'!$A$3:$A$69,'Portfolio 3'!$C11,'Scenario 3'!BK$3:BK$69)*'Scenario 3'!BK$1</f>
        <v>0</v>
      </c>
      <c r="V11" s="31">
        <f>SUMIF('Scenario 3'!$A$3:$A$69,'Portfolio 3'!$C11,'Scenario 3'!V$3:V$69)+SUMIF('Scenario 3'!$A$3:$A$69,'Portfolio 3'!$C11,'Scenario 3'!BL$3:BL$69)*'Scenario 3'!BL$1</f>
        <v>0</v>
      </c>
      <c r="W11" s="31">
        <f>SUMIF('Scenario 3'!$A$3:$A$69,'Portfolio 3'!$C11,'Scenario 3'!W$3:W$69)+SUMIF('Scenario 3'!$A$3:$A$69,'Portfolio 3'!$C11,'Scenario 3'!BM$3:BM$69)*'Scenario 3'!BM$1</f>
        <v>0</v>
      </c>
      <c r="X11" s="32">
        <f t="shared" si="0"/>
        <v>0</v>
      </c>
    </row>
    <row r="12" spans="3:24" x14ac:dyDescent="0.2">
      <c r="C12" s="7" t="s">
        <v>21</v>
      </c>
      <c r="D12" s="30">
        <f>SUMIF('Scenario 3'!$A$3:$A$69,'Portfolio 3'!$C12,'Scenario 3'!D$3:D$69)+SUMIF('Scenario 3'!$A$3:$A$69,'Portfolio 3'!$C12,'Scenario 3'!AT$3:AT$69)*'Scenario 3'!AT$1</f>
        <v>0</v>
      </c>
      <c r="E12" s="31">
        <f>SUMIF('Scenario 3'!$A$3:$A$69,'Portfolio 3'!$C12,'Scenario 3'!E$3:E$69)+SUMIF('Scenario 3'!$A$3:$A$69,'Portfolio 3'!$C12,'Scenario 3'!AU$3:AU$69)*'Scenario 3'!AU$1</f>
        <v>0</v>
      </c>
      <c r="F12" s="31">
        <f>SUMIF('Scenario 3'!$A$3:$A$69,'Portfolio 3'!$C12,'Scenario 3'!F$3:F$69)+SUMIF('Scenario 3'!$A$3:$A$69,'Portfolio 3'!$C12,'Scenario 3'!AV$3:AV$69)*'Scenario 3'!AV$1</f>
        <v>0</v>
      </c>
      <c r="G12" s="31">
        <f>SUMIF('Scenario 3'!$A$3:$A$69,'Portfolio 3'!$C12,'Scenario 3'!G$3:G$69)+SUMIF('Scenario 3'!$A$3:$A$69,'Portfolio 3'!$C12,'Scenario 3'!AW$3:AW$69)*'Scenario 3'!AW$1</f>
        <v>0</v>
      </c>
      <c r="H12" s="31">
        <f>SUMIF('Scenario 3'!$A$3:$A$69,'Portfolio 3'!$C12,'Scenario 3'!H$3:H$69)+SUMIF('Scenario 3'!$A$3:$A$69,'Portfolio 3'!$C12,'Scenario 3'!AX$3:AX$69)*'Scenario 3'!AX$1</f>
        <v>0</v>
      </c>
      <c r="I12" s="31">
        <f>SUMIF('Scenario 3'!$A$3:$A$69,'Portfolio 3'!$C12,'Scenario 3'!I$3:I$69)+SUMIF('Scenario 3'!$A$3:$A$69,'Portfolio 3'!$C12,'Scenario 3'!AY$3:AY$69)*'Scenario 3'!AY$1</f>
        <v>0</v>
      </c>
      <c r="J12" s="31">
        <f>SUMIF('Scenario 3'!$A$3:$A$69,'Portfolio 3'!$C12,'Scenario 3'!J$3:J$69)+SUMIF('Scenario 3'!$A$3:$A$69,'Portfolio 3'!$C12,'Scenario 3'!AZ$3:AZ$69)*'Scenario 3'!AZ$1</f>
        <v>1.3203105369055104</v>
      </c>
      <c r="K12" s="31">
        <f>SUMIF('Scenario 3'!$A$3:$A$69,'Portfolio 3'!$C12,'Scenario 3'!K$3:K$69)+SUMIF('Scenario 3'!$A$3:$A$69,'Portfolio 3'!$C12,'Scenario 3'!BA$3:BA$69)*'Scenario 3'!BA$1</f>
        <v>0</v>
      </c>
      <c r="L12" s="31">
        <f>SUMIF('Scenario 3'!$A$3:$A$69,'Portfolio 3'!$C12,'Scenario 3'!L$3:L$69)+SUMIF('Scenario 3'!$A$3:$A$69,'Portfolio 3'!$C12,'Scenario 3'!BB$3:BB$69)*'Scenario 3'!BB$1</f>
        <v>0</v>
      </c>
      <c r="M12" s="31">
        <f>SUMIF('Scenario 3'!$A$3:$A$69,'Portfolio 3'!$C12,'Scenario 3'!M$3:M$69)+SUMIF('Scenario 3'!$A$3:$A$69,'Portfolio 3'!$C12,'Scenario 3'!BC$3:BC$69)*'Scenario 3'!BC$1</f>
        <v>0</v>
      </c>
      <c r="N12" s="31">
        <f>SUMIF('Scenario 3'!$A$3:$A$69,'Portfolio 3'!$C12,'Scenario 3'!N$3:N$69)+SUMIF('Scenario 3'!$A$3:$A$69,'Portfolio 3'!$C12,'Scenario 3'!BD$3:BD$69)*'Scenario 3'!BD$1</f>
        <v>0</v>
      </c>
      <c r="O12" s="31">
        <f>SUMIF('Scenario 3'!$A$3:$A$69,'Portfolio 3'!$C12,'Scenario 3'!O$3:O$69)+SUMIF('Scenario 3'!$A$3:$A$69,'Portfolio 3'!$C12,'Scenario 3'!BE$3:BE$69)*'Scenario 3'!BE$1</f>
        <v>0</v>
      </c>
      <c r="P12" s="31">
        <f>SUMIF('Scenario 3'!$A$3:$A$69,'Portfolio 3'!$C12,'Scenario 3'!P$3:P$69)+SUMIF('Scenario 3'!$A$3:$A$69,'Portfolio 3'!$C12,'Scenario 3'!BF$3:BF$69)*'Scenario 3'!BF$1</f>
        <v>0</v>
      </c>
      <c r="Q12" s="31">
        <f>SUMIF('Scenario 3'!$A$3:$A$69,'Portfolio 3'!$C12,'Scenario 3'!Q$3:Q$69)+SUMIF('Scenario 3'!$A$3:$A$69,'Portfolio 3'!$C12,'Scenario 3'!BG$3:BG$69)*'Scenario 3'!BG$1</f>
        <v>0</v>
      </c>
      <c r="R12" s="31">
        <f>SUMIF('Scenario 3'!$A$3:$A$69,'Portfolio 3'!$C12,'Scenario 3'!R$3:R$69)+SUMIF('Scenario 3'!$A$3:$A$69,'Portfolio 3'!$C12,'Scenario 3'!BH$3:BH$69)*'Scenario 3'!BH$1</f>
        <v>0</v>
      </c>
      <c r="S12" s="31">
        <f>SUMIF('Scenario 3'!$A$3:$A$69,'Portfolio 3'!$C12,'Scenario 3'!S$3:S$69)+SUMIF('Scenario 3'!$A$3:$A$69,'Portfolio 3'!$C12,'Scenario 3'!BI$3:BI$69)*'Scenario 3'!BI$1</f>
        <v>0</v>
      </c>
      <c r="T12" s="31">
        <f>SUMIF('Scenario 3'!$A$3:$A$69,'Portfolio 3'!$C12,'Scenario 3'!T$3:T$69)+SUMIF('Scenario 3'!$A$3:$A$69,'Portfolio 3'!$C12,'Scenario 3'!BJ$3:BJ$69)*'Scenario 3'!BJ$1</f>
        <v>0</v>
      </c>
      <c r="U12" s="31">
        <f>SUMIF('Scenario 3'!$A$3:$A$69,'Portfolio 3'!$C12,'Scenario 3'!U$3:U$69)+SUMIF('Scenario 3'!$A$3:$A$69,'Portfolio 3'!$C12,'Scenario 3'!BK$3:BK$69)*'Scenario 3'!BK$1</f>
        <v>0</v>
      </c>
      <c r="V12" s="31">
        <f>SUMIF('Scenario 3'!$A$3:$A$69,'Portfolio 3'!$C12,'Scenario 3'!V$3:V$69)+SUMIF('Scenario 3'!$A$3:$A$69,'Portfolio 3'!$C12,'Scenario 3'!BL$3:BL$69)*'Scenario 3'!BL$1</f>
        <v>0</v>
      </c>
      <c r="W12" s="31">
        <f>SUMIF('Scenario 3'!$A$3:$A$69,'Portfolio 3'!$C12,'Scenario 3'!W$3:W$69)+SUMIF('Scenario 3'!$A$3:$A$69,'Portfolio 3'!$C12,'Scenario 3'!BM$3:BM$69)*'Scenario 3'!BM$1</f>
        <v>0</v>
      </c>
      <c r="X12" s="32">
        <f t="shared" si="0"/>
        <v>1.3203105369055104</v>
      </c>
    </row>
    <row r="13" spans="3:24" x14ac:dyDescent="0.2">
      <c r="C13" s="7" t="s">
        <v>48</v>
      </c>
      <c r="D13" s="30">
        <f>SUMIF('Scenario 3'!$A$3:$A$69,'Portfolio 3'!$C13,'Scenario 3'!D$3:D$69)+SUMIF('Scenario 3'!$A$3:$A$69,'Portfolio 3'!$C13,'Scenario 3'!AT$3:AT$69)*'Scenario 3'!AT$1</f>
        <v>0</v>
      </c>
      <c r="E13" s="31">
        <f>SUMIF('Scenario 3'!$A$3:$A$69,'Portfolio 3'!$C13,'Scenario 3'!E$3:E$69)+SUMIF('Scenario 3'!$A$3:$A$69,'Portfolio 3'!$C13,'Scenario 3'!AU$3:AU$69)*'Scenario 3'!AU$1</f>
        <v>0</v>
      </c>
      <c r="F13" s="31">
        <f>SUMIF('Scenario 3'!$A$3:$A$69,'Portfolio 3'!$C13,'Scenario 3'!F$3:F$69)+SUMIF('Scenario 3'!$A$3:$A$69,'Portfolio 3'!$C13,'Scenario 3'!AV$3:AV$69)*'Scenario 3'!AV$1</f>
        <v>0</v>
      </c>
      <c r="G13" s="31">
        <f>SUMIF('Scenario 3'!$A$3:$A$69,'Portfolio 3'!$C13,'Scenario 3'!G$3:G$69)+SUMIF('Scenario 3'!$A$3:$A$69,'Portfolio 3'!$C13,'Scenario 3'!AW$3:AW$69)*'Scenario 3'!AW$1</f>
        <v>0</v>
      </c>
      <c r="H13" s="31">
        <f>SUMIF('Scenario 3'!$A$3:$A$69,'Portfolio 3'!$C13,'Scenario 3'!H$3:H$69)+SUMIF('Scenario 3'!$A$3:$A$69,'Portfolio 3'!$C13,'Scenario 3'!AX$3:AX$69)*'Scenario 3'!AX$1</f>
        <v>0</v>
      </c>
      <c r="I13" s="31">
        <f>SUMIF('Scenario 3'!$A$3:$A$69,'Portfolio 3'!$C13,'Scenario 3'!I$3:I$69)+SUMIF('Scenario 3'!$A$3:$A$69,'Portfolio 3'!$C13,'Scenario 3'!AY$3:AY$69)*'Scenario 3'!AY$1</f>
        <v>0</v>
      </c>
      <c r="J13" s="31">
        <f>SUMIF('Scenario 3'!$A$3:$A$69,'Portfolio 3'!$C13,'Scenario 3'!J$3:J$69)+SUMIF('Scenario 3'!$A$3:$A$69,'Portfolio 3'!$C13,'Scenario 3'!AZ$3:AZ$69)*'Scenario 3'!AZ$1</f>
        <v>0</v>
      </c>
      <c r="K13" s="31">
        <f>SUMIF('Scenario 3'!$A$3:$A$69,'Portfolio 3'!$C13,'Scenario 3'!K$3:K$69)+SUMIF('Scenario 3'!$A$3:$A$69,'Portfolio 3'!$C13,'Scenario 3'!BA$3:BA$69)*'Scenario 3'!BA$1</f>
        <v>0</v>
      </c>
      <c r="L13" s="31">
        <f>SUMIF('Scenario 3'!$A$3:$A$69,'Portfolio 3'!$C13,'Scenario 3'!L$3:L$69)+SUMIF('Scenario 3'!$A$3:$A$69,'Portfolio 3'!$C13,'Scenario 3'!BB$3:BB$69)*'Scenario 3'!BB$1</f>
        <v>0</v>
      </c>
      <c r="M13" s="31">
        <f>SUMIF('Scenario 3'!$A$3:$A$69,'Portfolio 3'!$C13,'Scenario 3'!M$3:M$69)+SUMIF('Scenario 3'!$A$3:$A$69,'Portfolio 3'!$C13,'Scenario 3'!BC$3:BC$69)*'Scenario 3'!BC$1</f>
        <v>0</v>
      </c>
      <c r="N13" s="31">
        <f>SUMIF('Scenario 3'!$A$3:$A$69,'Portfolio 3'!$C13,'Scenario 3'!N$3:N$69)+SUMIF('Scenario 3'!$A$3:$A$69,'Portfolio 3'!$C13,'Scenario 3'!BD$3:BD$69)*'Scenario 3'!BD$1</f>
        <v>0</v>
      </c>
      <c r="O13" s="31">
        <f>SUMIF('Scenario 3'!$A$3:$A$69,'Portfolio 3'!$C13,'Scenario 3'!O$3:O$69)+SUMIF('Scenario 3'!$A$3:$A$69,'Portfolio 3'!$C13,'Scenario 3'!BE$3:BE$69)*'Scenario 3'!BE$1</f>
        <v>0</v>
      </c>
      <c r="P13" s="31">
        <f>SUMIF('Scenario 3'!$A$3:$A$69,'Portfolio 3'!$C13,'Scenario 3'!P$3:P$69)+SUMIF('Scenario 3'!$A$3:$A$69,'Portfolio 3'!$C13,'Scenario 3'!BF$3:BF$69)*'Scenario 3'!BF$1</f>
        <v>0</v>
      </c>
      <c r="Q13" s="31">
        <f>SUMIF('Scenario 3'!$A$3:$A$69,'Portfolio 3'!$C13,'Scenario 3'!Q$3:Q$69)+SUMIF('Scenario 3'!$A$3:$A$69,'Portfolio 3'!$C13,'Scenario 3'!BG$3:BG$69)*'Scenario 3'!BG$1</f>
        <v>0</v>
      </c>
      <c r="R13" s="31">
        <f>SUMIF('Scenario 3'!$A$3:$A$69,'Portfolio 3'!$C13,'Scenario 3'!R$3:R$69)+SUMIF('Scenario 3'!$A$3:$A$69,'Portfolio 3'!$C13,'Scenario 3'!BH$3:BH$69)*'Scenario 3'!BH$1</f>
        <v>0</v>
      </c>
      <c r="S13" s="31">
        <f>SUMIF('Scenario 3'!$A$3:$A$69,'Portfolio 3'!$C13,'Scenario 3'!S$3:S$69)+SUMIF('Scenario 3'!$A$3:$A$69,'Portfolio 3'!$C13,'Scenario 3'!BI$3:BI$69)*'Scenario 3'!BI$1</f>
        <v>0</v>
      </c>
      <c r="T13" s="31">
        <f>SUMIF('Scenario 3'!$A$3:$A$69,'Portfolio 3'!$C13,'Scenario 3'!T$3:T$69)+SUMIF('Scenario 3'!$A$3:$A$69,'Portfolio 3'!$C13,'Scenario 3'!BJ$3:BJ$69)*'Scenario 3'!BJ$1</f>
        <v>0</v>
      </c>
      <c r="U13" s="31">
        <f>SUMIF('Scenario 3'!$A$3:$A$69,'Portfolio 3'!$C13,'Scenario 3'!U$3:U$69)+SUMIF('Scenario 3'!$A$3:$A$69,'Portfolio 3'!$C13,'Scenario 3'!BK$3:BK$69)*'Scenario 3'!BK$1</f>
        <v>0</v>
      </c>
      <c r="V13" s="31">
        <f>SUMIF('Scenario 3'!$A$3:$A$69,'Portfolio 3'!$C13,'Scenario 3'!V$3:V$69)+SUMIF('Scenario 3'!$A$3:$A$69,'Portfolio 3'!$C13,'Scenario 3'!BL$3:BL$69)*'Scenario 3'!BL$1</f>
        <v>0</v>
      </c>
      <c r="W13" s="31">
        <f>SUMIF('Scenario 3'!$A$3:$A$69,'Portfolio 3'!$C13,'Scenario 3'!W$3:W$69)+SUMIF('Scenario 3'!$A$3:$A$69,'Portfolio 3'!$C13,'Scenario 3'!BM$3:BM$69)*'Scenario 3'!BM$1</f>
        <v>0</v>
      </c>
      <c r="X13" s="32">
        <f t="shared" si="0"/>
        <v>0</v>
      </c>
    </row>
    <row r="14" spans="3:24" x14ac:dyDescent="0.2">
      <c r="C14" s="7" t="s">
        <v>142</v>
      </c>
      <c r="D14" s="30">
        <f>SUMIF('Scenario 3'!$A$3:$A$69,'Portfolio 3'!$C14,'Scenario 3'!D$3:D$69)+SUMIF('Scenario 3'!$A$3:$A$69,'Portfolio 3'!$C14,'Scenario 3'!AT$3:AT$69)*'Scenario 3'!AT$1</f>
        <v>0</v>
      </c>
      <c r="E14" s="31">
        <f>SUMIF('Scenario 3'!$A$3:$A$69,'Portfolio 3'!$C14,'Scenario 3'!E$3:E$69)+SUMIF('Scenario 3'!$A$3:$A$69,'Portfolio 3'!$C14,'Scenario 3'!AU$3:AU$69)*'Scenario 3'!AU$1</f>
        <v>0</v>
      </c>
      <c r="F14" s="31">
        <f>SUMIF('Scenario 3'!$A$3:$A$69,'Portfolio 3'!$C14,'Scenario 3'!F$3:F$69)+SUMIF('Scenario 3'!$A$3:$A$69,'Portfolio 3'!$C14,'Scenario 3'!AV$3:AV$69)*'Scenario 3'!AV$1</f>
        <v>0</v>
      </c>
      <c r="G14" s="31">
        <f>SUMIF('Scenario 3'!$A$3:$A$69,'Portfolio 3'!$C14,'Scenario 3'!G$3:G$69)+SUMIF('Scenario 3'!$A$3:$A$69,'Portfolio 3'!$C14,'Scenario 3'!AW$3:AW$69)*'Scenario 3'!AW$1</f>
        <v>0</v>
      </c>
      <c r="H14" s="31">
        <f>SUMIF('Scenario 3'!$A$3:$A$69,'Portfolio 3'!$C14,'Scenario 3'!H$3:H$69)+SUMIF('Scenario 3'!$A$3:$A$69,'Portfolio 3'!$C14,'Scenario 3'!AX$3:AX$69)*'Scenario 3'!AX$1</f>
        <v>0</v>
      </c>
      <c r="I14" s="31">
        <f>SUMIF('Scenario 3'!$A$3:$A$69,'Portfolio 3'!$C14,'Scenario 3'!I$3:I$69)+SUMIF('Scenario 3'!$A$3:$A$69,'Portfolio 3'!$C14,'Scenario 3'!AY$3:AY$69)*'Scenario 3'!AY$1</f>
        <v>0</v>
      </c>
      <c r="J14" s="31">
        <f>SUMIF('Scenario 3'!$A$3:$A$69,'Portfolio 3'!$C14,'Scenario 3'!J$3:J$69)+SUMIF('Scenario 3'!$A$3:$A$69,'Portfolio 3'!$C14,'Scenario 3'!AZ$3:AZ$69)*'Scenario 3'!AZ$1</f>
        <v>0</v>
      </c>
      <c r="K14" s="31">
        <f>SUMIF('Scenario 3'!$A$3:$A$69,'Portfolio 3'!$C14,'Scenario 3'!K$3:K$69)+SUMIF('Scenario 3'!$A$3:$A$69,'Portfolio 3'!$C14,'Scenario 3'!BA$3:BA$69)*'Scenario 3'!BA$1</f>
        <v>0</v>
      </c>
      <c r="L14" s="31">
        <f>SUMIF('Scenario 3'!$A$3:$A$69,'Portfolio 3'!$C14,'Scenario 3'!L$3:L$69)+SUMIF('Scenario 3'!$A$3:$A$69,'Portfolio 3'!$C14,'Scenario 3'!BB$3:BB$69)*'Scenario 3'!BB$1</f>
        <v>0</v>
      </c>
      <c r="M14" s="31">
        <f>SUMIF('Scenario 3'!$A$3:$A$69,'Portfolio 3'!$C14,'Scenario 3'!M$3:M$69)+SUMIF('Scenario 3'!$A$3:$A$69,'Portfolio 3'!$C14,'Scenario 3'!BC$3:BC$69)*'Scenario 3'!BC$1</f>
        <v>0</v>
      </c>
      <c r="N14" s="31">
        <f>SUMIF('Scenario 3'!$A$3:$A$69,'Portfolio 3'!$C14,'Scenario 3'!N$3:N$69)+SUMIF('Scenario 3'!$A$3:$A$69,'Portfolio 3'!$C14,'Scenario 3'!BD$3:BD$69)*'Scenario 3'!BD$1</f>
        <v>0</v>
      </c>
      <c r="O14" s="31">
        <f>SUMIF('Scenario 3'!$A$3:$A$69,'Portfolio 3'!$C14,'Scenario 3'!O$3:O$69)+SUMIF('Scenario 3'!$A$3:$A$69,'Portfolio 3'!$C14,'Scenario 3'!BE$3:BE$69)*'Scenario 3'!BE$1</f>
        <v>0</v>
      </c>
      <c r="P14" s="31">
        <f>SUMIF('Scenario 3'!$A$3:$A$69,'Portfolio 3'!$C14,'Scenario 3'!P$3:P$69)+SUMIF('Scenario 3'!$A$3:$A$69,'Portfolio 3'!$C14,'Scenario 3'!BF$3:BF$69)*'Scenario 3'!BF$1</f>
        <v>0</v>
      </c>
      <c r="Q14" s="31">
        <f>SUMIF('Scenario 3'!$A$3:$A$69,'Portfolio 3'!$C14,'Scenario 3'!Q$3:Q$69)+SUMIF('Scenario 3'!$A$3:$A$69,'Portfolio 3'!$C14,'Scenario 3'!BG$3:BG$69)*'Scenario 3'!BG$1</f>
        <v>0</v>
      </c>
      <c r="R14" s="31">
        <f>SUMIF('Scenario 3'!$A$3:$A$69,'Portfolio 3'!$C14,'Scenario 3'!R$3:R$69)+SUMIF('Scenario 3'!$A$3:$A$69,'Portfolio 3'!$C14,'Scenario 3'!BH$3:BH$69)*'Scenario 3'!BH$1</f>
        <v>0</v>
      </c>
      <c r="S14" s="31">
        <f>SUMIF('Scenario 3'!$A$3:$A$69,'Portfolio 3'!$C14,'Scenario 3'!S$3:S$69)+SUMIF('Scenario 3'!$A$3:$A$69,'Portfolio 3'!$C14,'Scenario 3'!BI$3:BI$69)*'Scenario 3'!BI$1</f>
        <v>0</v>
      </c>
      <c r="T14" s="31">
        <f>SUMIF('Scenario 3'!$A$3:$A$69,'Portfolio 3'!$C14,'Scenario 3'!T$3:T$69)+SUMIF('Scenario 3'!$A$3:$A$69,'Portfolio 3'!$C14,'Scenario 3'!BJ$3:BJ$69)*'Scenario 3'!BJ$1</f>
        <v>0</v>
      </c>
      <c r="U14" s="31">
        <f>SUMIF('Scenario 3'!$A$3:$A$69,'Portfolio 3'!$C14,'Scenario 3'!U$3:U$69)+SUMIF('Scenario 3'!$A$3:$A$69,'Portfolio 3'!$C14,'Scenario 3'!BK$3:BK$69)*'Scenario 3'!BK$1</f>
        <v>0</v>
      </c>
      <c r="V14" s="31">
        <f>SUMIF('Scenario 3'!$A$3:$A$69,'Portfolio 3'!$C14,'Scenario 3'!V$3:V$69)+SUMIF('Scenario 3'!$A$3:$A$69,'Portfolio 3'!$C14,'Scenario 3'!BL$3:BL$69)*'Scenario 3'!BL$1</f>
        <v>0</v>
      </c>
      <c r="W14" s="31">
        <f>SUMIF('Scenario 3'!$A$3:$A$69,'Portfolio 3'!$C14,'Scenario 3'!W$3:W$69)+SUMIF('Scenario 3'!$A$3:$A$69,'Portfolio 3'!$C14,'Scenario 3'!BM$3:BM$69)*'Scenario 3'!BM$1</f>
        <v>0</v>
      </c>
      <c r="X14" s="32">
        <f t="shared" si="0"/>
        <v>0</v>
      </c>
    </row>
    <row r="15" spans="3:24" x14ac:dyDescent="0.2">
      <c r="C15" s="7" t="s">
        <v>53</v>
      </c>
      <c r="D15" s="30">
        <f>SUMIF('Scenario 3'!$A$3:$A$69,'Portfolio 3'!$C15,'Scenario 3'!D$3:D$69)+SUMIF('Scenario 3'!$A$3:$A$69,'Portfolio 3'!$C15,'Scenario 3'!AT$3:AT$69)*'Scenario 3'!AT$1</f>
        <v>0</v>
      </c>
      <c r="E15" s="31">
        <f>SUMIF('Scenario 3'!$A$3:$A$69,'Portfolio 3'!$C15,'Scenario 3'!E$3:E$69)+SUMIF('Scenario 3'!$A$3:$A$69,'Portfolio 3'!$C15,'Scenario 3'!AU$3:AU$69)*'Scenario 3'!AU$1</f>
        <v>0</v>
      </c>
      <c r="F15" s="31">
        <f>SUMIF('Scenario 3'!$A$3:$A$69,'Portfolio 3'!$C15,'Scenario 3'!F$3:F$69)+SUMIF('Scenario 3'!$A$3:$A$69,'Portfolio 3'!$C15,'Scenario 3'!AV$3:AV$69)*'Scenario 3'!AV$1</f>
        <v>0</v>
      </c>
      <c r="G15" s="31">
        <f>SUMIF('Scenario 3'!$A$3:$A$69,'Portfolio 3'!$C15,'Scenario 3'!G$3:G$69)+SUMIF('Scenario 3'!$A$3:$A$69,'Portfolio 3'!$C15,'Scenario 3'!AW$3:AW$69)*'Scenario 3'!AW$1</f>
        <v>0</v>
      </c>
      <c r="H15" s="31">
        <f>SUMIF('Scenario 3'!$A$3:$A$69,'Portfolio 3'!$C15,'Scenario 3'!H$3:H$69)+SUMIF('Scenario 3'!$A$3:$A$69,'Portfolio 3'!$C15,'Scenario 3'!AX$3:AX$69)*'Scenario 3'!AX$1</f>
        <v>0</v>
      </c>
      <c r="I15" s="31">
        <f>SUMIF('Scenario 3'!$A$3:$A$69,'Portfolio 3'!$C15,'Scenario 3'!I$3:I$69)+SUMIF('Scenario 3'!$A$3:$A$69,'Portfolio 3'!$C15,'Scenario 3'!AY$3:AY$69)*'Scenario 3'!AY$1</f>
        <v>0</v>
      </c>
      <c r="J15" s="31">
        <f>SUMIF('Scenario 3'!$A$3:$A$69,'Portfolio 3'!$C15,'Scenario 3'!J$3:J$69)+SUMIF('Scenario 3'!$A$3:$A$69,'Portfolio 3'!$C15,'Scenario 3'!AZ$3:AZ$69)*'Scenario 3'!AZ$1</f>
        <v>0</v>
      </c>
      <c r="K15" s="31">
        <f>SUMIF('Scenario 3'!$A$3:$A$69,'Portfolio 3'!$C15,'Scenario 3'!K$3:K$69)+SUMIF('Scenario 3'!$A$3:$A$69,'Portfolio 3'!$C15,'Scenario 3'!BA$3:BA$69)*'Scenario 3'!BA$1</f>
        <v>0</v>
      </c>
      <c r="L15" s="31">
        <f>SUMIF('Scenario 3'!$A$3:$A$69,'Portfolio 3'!$C15,'Scenario 3'!L$3:L$69)+SUMIF('Scenario 3'!$A$3:$A$69,'Portfolio 3'!$C15,'Scenario 3'!BB$3:BB$69)*'Scenario 3'!BB$1</f>
        <v>0</v>
      </c>
      <c r="M15" s="31">
        <f>SUMIF('Scenario 3'!$A$3:$A$69,'Portfolio 3'!$C15,'Scenario 3'!M$3:M$69)+SUMIF('Scenario 3'!$A$3:$A$69,'Portfolio 3'!$C15,'Scenario 3'!BC$3:BC$69)*'Scenario 3'!BC$1</f>
        <v>0</v>
      </c>
      <c r="N15" s="31">
        <f>SUMIF('Scenario 3'!$A$3:$A$69,'Portfolio 3'!$C15,'Scenario 3'!N$3:N$69)+SUMIF('Scenario 3'!$A$3:$A$69,'Portfolio 3'!$C15,'Scenario 3'!BD$3:BD$69)*'Scenario 3'!BD$1</f>
        <v>0</v>
      </c>
      <c r="O15" s="31">
        <f>SUMIF('Scenario 3'!$A$3:$A$69,'Portfolio 3'!$C15,'Scenario 3'!O$3:O$69)+SUMIF('Scenario 3'!$A$3:$A$69,'Portfolio 3'!$C15,'Scenario 3'!BE$3:BE$69)*'Scenario 3'!BE$1</f>
        <v>0</v>
      </c>
      <c r="P15" s="31">
        <f>SUMIF('Scenario 3'!$A$3:$A$69,'Portfolio 3'!$C15,'Scenario 3'!P$3:P$69)+SUMIF('Scenario 3'!$A$3:$A$69,'Portfolio 3'!$C15,'Scenario 3'!BF$3:BF$69)*'Scenario 3'!BF$1</f>
        <v>0</v>
      </c>
      <c r="Q15" s="31">
        <f>SUMIF('Scenario 3'!$A$3:$A$69,'Portfolio 3'!$C15,'Scenario 3'!Q$3:Q$69)+SUMIF('Scenario 3'!$A$3:$A$69,'Portfolio 3'!$C15,'Scenario 3'!BG$3:BG$69)*'Scenario 3'!BG$1</f>
        <v>0</v>
      </c>
      <c r="R15" s="31">
        <f>SUMIF('Scenario 3'!$A$3:$A$69,'Portfolio 3'!$C15,'Scenario 3'!R$3:R$69)+SUMIF('Scenario 3'!$A$3:$A$69,'Portfolio 3'!$C15,'Scenario 3'!BH$3:BH$69)*'Scenario 3'!BH$1</f>
        <v>0</v>
      </c>
      <c r="S15" s="31">
        <f>SUMIF('Scenario 3'!$A$3:$A$69,'Portfolio 3'!$C15,'Scenario 3'!S$3:S$69)+SUMIF('Scenario 3'!$A$3:$A$69,'Portfolio 3'!$C15,'Scenario 3'!BI$3:BI$69)*'Scenario 3'!BI$1</f>
        <v>0</v>
      </c>
      <c r="T15" s="31">
        <f>SUMIF('Scenario 3'!$A$3:$A$69,'Portfolio 3'!$C15,'Scenario 3'!T$3:T$69)+SUMIF('Scenario 3'!$A$3:$A$69,'Portfolio 3'!$C15,'Scenario 3'!BJ$3:BJ$69)*'Scenario 3'!BJ$1</f>
        <v>0</v>
      </c>
      <c r="U15" s="31">
        <f>SUMIF('Scenario 3'!$A$3:$A$69,'Portfolio 3'!$C15,'Scenario 3'!U$3:U$69)+SUMIF('Scenario 3'!$A$3:$A$69,'Portfolio 3'!$C15,'Scenario 3'!BK$3:BK$69)*'Scenario 3'!BK$1</f>
        <v>0</v>
      </c>
      <c r="V15" s="31">
        <f>SUMIF('Scenario 3'!$A$3:$A$69,'Portfolio 3'!$C15,'Scenario 3'!V$3:V$69)+SUMIF('Scenario 3'!$A$3:$A$69,'Portfolio 3'!$C15,'Scenario 3'!BL$3:BL$69)*'Scenario 3'!BL$1</f>
        <v>0</v>
      </c>
      <c r="W15" s="31">
        <f>SUMIF('Scenario 3'!$A$3:$A$69,'Portfolio 3'!$C15,'Scenario 3'!W$3:W$69)+SUMIF('Scenario 3'!$A$3:$A$69,'Portfolio 3'!$C15,'Scenario 3'!BM$3:BM$69)*'Scenario 3'!BM$1</f>
        <v>0</v>
      </c>
      <c r="X15" s="32">
        <f t="shared" si="0"/>
        <v>0</v>
      </c>
    </row>
    <row r="16" spans="3:24" x14ac:dyDescent="0.2">
      <c r="C16" s="7" t="s">
        <v>138</v>
      </c>
      <c r="D16" s="30">
        <f>SUMIF('Scenario 3'!$A$3:$A$69,'Portfolio 3'!$C16,'Scenario 3'!D$3:D$69)+SUMIF('Scenario 3'!$A$3:$A$69,'Portfolio 3'!$C16,'Scenario 3'!AT$3:AT$69)*'Scenario 3'!AT$1</f>
        <v>0</v>
      </c>
      <c r="E16" s="31">
        <f>SUMIF('Scenario 3'!$A$3:$A$69,'Portfolio 3'!$C16,'Scenario 3'!E$3:E$69)+SUMIF('Scenario 3'!$A$3:$A$69,'Portfolio 3'!$C16,'Scenario 3'!AU$3:AU$69)*'Scenario 3'!AU$1</f>
        <v>0</v>
      </c>
      <c r="F16" s="31">
        <f>SUMIF('Scenario 3'!$A$3:$A$69,'Portfolio 3'!$C16,'Scenario 3'!F$3:F$69)+SUMIF('Scenario 3'!$A$3:$A$69,'Portfolio 3'!$C16,'Scenario 3'!AV$3:AV$69)*'Scenario 3'!AV$1</f>
        <v>0</v>
      </c>
      <c r="G16" s="31">
        <f>SUMIF('Scenario 3'!$A$3:$A$69,'Portfolio 3'!$C16,'Scenario 3'!G$3:G$69)+SUMIF('Scenario 3'!$A$3:$A$69,'Portfolio 3'!$C16,'Scenario 3'!AW$3:AW$69)*'Scenario 3'!AW$1</f>
        <v>0</v>
      </c>
      <c r="H16" s="31">
        <f>SUMIF('Scenario 3'!$A$3:$A$69,'Portfolio 3'!$C16,'Scenario 3'!H$3:H$69)+SUMIF('Scenario 3'!$A$3:$A$69,'Portfolio 3'!$C16,'Scenario 3'!AX$3:AX$69)*'Scenario 3'!AX$1</f>
        <v>0</v>
      </c>
      <c r="I16" s="31">
        <f>SUMIF('Scenario 3'!$A$3:$A$69,'Portfolio 3'!$C16,'Scenario 3'!I$3:I$69)+SUMIF('Scenario 3'!$A$3:$A$69,'Portfolio 3'!$C16,'Scenario 3'!AY$3:AY$69)*'Scenario 3'!AY$1</f>
        <v>0</v>
      </c>
      <c r="J16" s="31">
        <f>SUMIF('Scenario 3'!$A$3:$A$69,'Portfolio 3'!$C16,'Scenario 3'!J$3:J$69)+SUMIF('Scenario 3'!$A$3:$A$69,'Portfolio 3'!$C16,'Scenario 3'!AZ$3:AZ$69)*'Scenario 3'!AZ$1</f>
        <v>0</v>
      </c>
      <c r="K16" s="31">
        <f>SUMIF('Scenario 3'!$A$3:$A$69,'Portfolio 3'!$C16,'Scenario 3'!K$3:K$69)+SUMIF('Scenario 3'!$A$3:$A$69,'Portfolio 3'!$C16,'Scenario 3'!BA$3:BA$69)*'Scenario 3'!BA$1</f>
        <v>0</v>
      </c>
      <c r="L16" s="31">
        <f>SUMIF('Scenario 3'!$A$3:$A$69,'Portfolio 3'!$C16,'Scenario 3'!L$3:L$69)+SUMIF('Scenario 3'!$A$3:$A$69,'Portfolio 3'!$C16,'Scenario 3'!BB$3:BB$69)*'Scenario 3'!BB$1</f>
        <v>0</v>
      </c>
      <c r="M16" s="31">
        <f>SUMIF('Scenario 3'!$A$3:$A$69,'Portfolio 3'!$C16,'Scenario 3'!M$3:M$69)+SUMIF('Scenario 3'!$A$3:$A$69,'Portfolio 3'!$C16,'Scenario 3'!BC$3:BC$69)*'Scenario 3'!BC$1</f>
        <v>0</v>
      </c>
      <c r="N16" s="31">
        <f>SUMIF('Scenario 3'!$A$3:$A$69,'Portfolio 3'!$C16,'Scenario 3'!N$3:N$69)+SUMIF('Scenario 3'!$A$3:$A$69,'Portfolio 3'!$C16,'Scenario 3'!BD$3:BD$69)*'Scenario 3'!BD$1</f>
        <v>0</v>
      </c>
      <c r="O16" s="31">
        <f>SUMIF('Scenario 3'!$A$3:$A$69,'Portfolio 3'!$C16,'Scenario 3'!O$3:O$69)+SUMIF('Scenario 3'!$A$3:$A$69,'Portfolio 3'!$C16,'Scenario 3'!BE$3:BE$69)*'Scenario 3'!BE$1</f>
        <v>0</v>
      </c>
      <c r="P16" s="31">
        <f>SUMIF('Scenario 3'!$A$3:$A$69,'Portfolio 3'!$C16,'Scenario 3'!P$3:P$69)+SUMIF('Scenario 3'!$A$3:$A$69,'Portfolio 3'!$C16,'Scenario 3'!BF$3:BF$69)*'Scenario 3'!BF$1</f>
        <v>0</v>
      </c>
      <c r="Q16" s="31">
        <f>SUMIF('Scenario 3'!$A$3:$A$69,'Portfolio 3'!$C16,'Scenario 3'!Q$3:Q$69)+SUMIF('Scenario 3'!$A$3:$A$69,'Portfolio 3'!$C16,'Scenario 3'!BG$3:BG$69)*'Scenario 3'!BG$1</f>
        <v>0</v>
      </c>
      <c r="R16" s="31">
        <f>SUMIF('Scenario 3'!$A$3:$A$69,'Portfolio 3'!$C16,'Scenario 3'!R$3:R$69)+SUMIF('Scenario 3'!$A$3:$A$69,'Portfolio 3'!$C16,'Scenario 3'!BH$3:BH$69)*'Scenario 3'!BH$1</f>
        <v>0</v>
      </c>
      <c r="S16" s="31">
        <f>SUMIF('Scenario 3'!$A$3:$A$69,'Portfolio 3'!$C16,'Scenario 3'!S$3:S$69)+SUMIF('Scenario 3'!$A$3:$A$69,'Portfolio 3'!$C16,'Scenario 3'!BI$3:BI$69)*'Scenario 3'!BI$1</f>
        <v>0</v>
      </c>
      <c r="T16" s="31">
        <f>SUMIF('Scenario 3'!$A$3:$A$69,'Portfolio 3'!$C16,'Scenario 3'!T$3:T$69)+SUMIF('Scenario 3'!$A$3:$A$69,'Portfolio 3'!$C16,'Scenario 3'!BJ$3:BJ$69)*'Scenario 3'!BJ$1</f>
        <v>0</v>
      </c>
      <c r="U16" s="31">
        <f>SUMIF('Scenario 3'!$A$3:$A$69,'Portfolio 3'!$C16,'Scenario 3'!U$3:U$69)+SUMIF('Scenario 3'!$A$3:$A$69,'Portfolio 3'!$C16,'Scenario 3'!BK$3:BK$69)*'Scenario 3'!BK$1</f>
        <v>0</v>
      </c>
      <c r="V16" s="31">
        <f>SUMIF('Scenario 3'!$A$3:$A$69,'Portfolio 3'!$C16,'Scenario 3'!V$3:V$69)+SUMIF('Scenario 3'!$A$3:$A$69,'Portfolio 3'!$C16,'Scenario 3'!BL$3:BL$69)*'Scenario 3'!BL$1</f>
        <v>0</v>
      </c>
      <c r="W16" s="31">
        <f>SUMIF('Scenario 3'!$A$3:$A$69,'Portfolio 3'!$C16,'Scenario 3'!W$3:W$69)+SUMIF('Scenario 3'!$A$3:$A$69,'Portfolio 3'!$C16,'Scenario 3'!BM$3:BM$69)*'Scenario 3'!BM$1</f>
        <v>0</v>
      </c>
      <c r="X16" s="32">
        <f t="shared" si="0"/>
        <v>0</v>
      </c>
    </row>
    <row r="17" spans="3:24" x14ac:dyDescent="0.2">
      <c r="C17" s="7" t="s">
        <v>139</v>
      </c>
      <c r="D17" s="30">
        <f>SUMIF('Scenario 3'!$A$3:$A$69,'Portfolio 3'!$C17,'Scenario 3'!D$3:D$69)+SUMIF('Scenario 3'!$A$3:$A$69,'Portfolio 3'!$C17,'Scenario 3'!AT$3:AT$69)*'Scenario 3'!AT$1</f>
        <v>0</v>
      </c>
      <c r="E17" s="31">
        <f>SUMIF('Scenario 3'!$A$3:$A$69,'Portfolio 3'!$C17,'Scenario 3'!E$3:E$69)+SUMIF('Scenario 3'!$A$3:$A$69,'Portfolio 3'!$C17,'Scenario 3'!AU$3:AU$69)*'Scenario 3'!AU$1</f>
        <v>0</v>
      </c>
      <c r="F17" s="31">
        <f>SUMIF('Scenario 3'!$A$3:$A$69,'Portfolio 3'!$C17,'Scenario 3'!F$3:F$69)+SUMIF('Scenario 3'!$A$3:$A$69,'Portfolio 3'!$C17,'Scenario 3'!AV$3:AV$69)*'Scenario 3'!AV$1</f>
        <v>0</v>
      </c>
      <c r="G17" s="31">
        <f>SUMIF('Scenario 3'!$A$3:$A$69,'Portfolio 3'!$C17,'Scenario 3'!G$3:G$69)+SUMIF('Scenario 3'!$A$3:$A$69,'Portfolio 3'!$C17,'Scenario 3'!AW$3:AW$69)*'Scenario 3'!AW$1</f>
        <v>0</v>
      </c>
      <c r="H17" s="31">
        <f>SUMIF('Scenario 3'!$A$3:$A$69,'Portfolio 3'!$C17,'Scenario 3'!H$3:H$69)+SUMIF('Scenario 3'!$A$3:$A$69,'Portfolio 3'!$C17,'Scenario 3'!AX$3:AX$69)*'Scenario 3'!AX$1</f>
        <v>0</v>
      </c>
      <c r="I17" s="31">
        <f>SUMIF('Scenario 3'!$A$3:$A$69,'Portfolio 3'!$C17,'Scenario 3'!I$3:I$69)+SUMIF('Scenario 3'!$A$3:$A$69,'Portfolio 3'!$C17,'Scenario 3'!AY$3:AY$69)*'Scenario 3'!AY$1</f>
        <v>0</v>
      </c>
      <c r="J17" s="31">
        <f>SUMIF('Scenario 3'!$A$3:$A$69,'Portfolio 3'!$C17,'Scenario 3'!J$3:J$69)+SUMIF('Scenario 3'!$A$3:$A$69,'Portfolio 3'!$C17,'Scenario 3'!AZ$3:AZ$69)*'Scenario 3'!AZ$1</f>
        <v>0</v>
      </c>
      <c r="K17" s="31">
        <f>SUMIF('Scenario 3'!$A$3:$A$69,'Portfolio 3'!$C17,'Scenario 3'!K$3:K$69)+SUMIF('Scenario 3'!$A$3:$A$69,'Portfolio 3'!$C17,'Scenario 3'!BA$3:BA$69)*'Scenario 3'!BA$1</f>
        <v>0</v>
      </c>
      <c r="L17" s="31">
        <f>SUMIF('Scenario 3'!$A$3:$A$69,'Portfolio 3'!$C17,'Scenario 3'!L$3:L$69)+SUMIF('Scenario 3'!$A$3:$A$69,'Portfolio 3'!$C17,'Scenario 3'!BB$3:BB$69)*'Scenario 3'!BB$1</f>
        <v>0</v>
      </c>
      <c r="M17" s="31">
        <f>SUMIF('Scenario 3'!$A$3:$A$69,'Portfolio 3'!$C17,'Scenario 3'!M$3:M$69)+SUMIF('Scenario 3'!$A$3:$A$69,'Portfolio 3'!$C17,'Scenario 3'!BC$3:BC$69)*'Scenario 3'!BC$1</f>
        <v>0</v>
      </c>
      <c r="N17" s="31">
        <f>SUMIF('Scenario 3'!$A$3:$A$69,'Portfolio 3'!$C17,'Scenario 3'!N$3:N$69)+SUMIF('Scenario 3'!$A$3:$A$69,'Portfolio 3'!$C17,'Scenario 3'!BD$3:BD$69)*'Scenario 3'!BD$1</f>
        <v>0</v>
      </c>
      <c r="O17" s="31">
        <f>SUMIF('Scenario 3'!$A$3:$A$69,'Portfolio 3'!$C17,'Scenario 3'!O$3:O$69)+SUMIF('Scenario 3'!$A$3:$A$69,'Portfolio 3'!$C17,'Scenario 3'!BE$3:BE$69)*'Scenario 3'!BE$1</f>
        <v>0</v>
      </c>
      <c r="P17" s="31">
        <f>SUMIF('Scenario 3'!$A$3:$A$69,'Portfolio 3'!$C17,'Scenario 3'!P$3:P$69)+SUMIF('Scenario 3'!$A$3:$A$69,'Portfolio 3'!$C17,'Scenario 3'!BF$3:BF$69)*'Scenario 3'!BF$1</f>
        <v>0</v>
      </c>
      <c r="Q17" s="31">
        <f>SUMIF('Scenario 3'!$A$3:$A$69,'Portfolio 3'!$C17,'Scenario 3'!Q$3:Q$69)+SUMIF('Scenario 3'!$A$3:$A$69,'Portfolio 3'!$C17,'Scenario 3'!BG$3:BG$69)*'Scenario 3'!BG$1</f>
        <v>0</v>
      </c>
      <c r="R17" s="31">
        <f>SUMIF('Scenario 3'!$A$3:$A$69,'Portfolio 3'!$C17,'Scenario 3'!R$3:R$69)+SUMIF('Scenario 3'!$A$3:$A$69,'Portfolio 3'!$C17,'Scenario 3'!BH$3:BH$69)*'Scenario 3'!BH$1</f>
        <v>0</v>
      </c>
      <c r="S17" s="31">
        <f>SUMIF('Scenario 3'!$A$3:$A$69,'Portfolio 3'!$C17,'Scenario 3'!S$3:S$69)+SUMIF('Scenario 3'!$A$3:$A$69,'Portfolio 3'!$C17,'Scenario 3'!BI$3:BI$69)*'Scenario 3'!BI$1</f>
        <v>0</v>
      </c>
      <c r="T17" s="31">
        <f>SUMIF('Scenario 3'!$A$3:$A$69,'Portfolio 3'!$C17,'Scenario 3'!T$3:T$69)+SUMIF('Scenario 3'!$A$3:$A$69,'Portfolio 3'!$C17,'Scenario 3'!BJ$3:BJ$69)*'Scenario 3'!BJ$1</f>
        <v>0</v>
      </c>
      <c r="U17" s="31">
        <f>SUMIF('Scenario 3'!$A$3:$A$69,'Portfolio 3'!$C17,'Scenario 3'!U$3:U$69)+SUMIF('Scenario 3'!$A$3:$A$69,'Portfolio 3'!$C17,'Scenario 3'!BK$3:BK$69)*'Scenario 3'!BK$1</f>
        <v>0</v>
      </c>
      <c r="V17" s="31">
        <f>SUMIF('Scenario 3'!$A$3:$A$69,'Portfolio 3'!$C17,'Scenario 3'!V$3:V$69)+SUMIF('Scenario 3'!$A$3:$A$69,'Portfolio 3'!$C17,'Scenario 3'!BL$3:BL$69)*'Scenario 3'!BL$1</f>
        <v>0</v>
      </c>
      <c r="W17" s="31">
        <f>SUMIF('Scenario 3'!$A$3:$A$69,'Portfolio 3'!$C17,'Scenario 3'!W$3:W$69)+SUMIF('Scenario 3'!$A$3:$A$69,'Portfolio 3'!$C17,'Scenario 3'!BM$3:BM$69)*'Scenario 3'!BM$1</f>
        <v>61.805165856503081</v>
      </c>
      <c r="X17" s="32">
        <f t="shared" si="0"/>
        <v>61.805165856503081</v>
      </c>
    </row>
    <row r="18" spans="3:24" x14ac:dyDescent="0.2">
      <c r="C18" s="7" t="s">
        <v>123</v>
      </c>
      <c r="D18" s="30">
        <f>SUMIF('Scenario 3'!$A$3:$A$69,'Portfolio 3'!$C18,'Scenario 3'!D$3:D$69)+SUMIF('Scenario 3'!$A$3:$A$69,'Portfolio 3'!$C18,'Scenario 3'!AT$3:AT$69)*'Scenario 3'!AT$1</f>
        <v>0</v>
      </c>
      <c r="E18" s="31">
        <f>SUMIF('Scenario 3'!$A$3:$A$69,'Portfolio 3'!$C18,'Scenario 3'!E$3:E$69)+SUMIF('Scenario 3'!$A$3:$A$69,'Portfolio 3'!$C18,'Scenario 3'!AU$3:AU$69)*'Scenario 3'!AU$1</f>
        <v>0</v>
      </c>
      <c r="F18" s="31">
        <f>SUMIF('Scenario 3'!$A$3:$A$69,'Portfolio 3'!$C18,'Scenario 3'!F$3:F$69)+SUMIF('Scenario 3'!$A$3:$A$69,'Portfolio 3'!$C18,'Scenario 3'!AV$3:AV$69)*'Scenario 3'!AV$1</f>
        <v>0</v>
      </c>
      <c r="G18" s="31">
        <f>SUMIF('Scenario 3'!$A$3:$A$69,'Portfolio 3'!$C18,'Scenario 3'!G$3:G$69)+SUMIF('Scenario 3'!$A$3:$A$69,'Portfolio 3'!$C18,'Scenario 3'!AW$3:AW$69)*'Scenario 3'!AW$1</f>
        <v>0</v>
      </c>
      <c r="H18" s="31">
        <f>SUMIF('Scenario 3'!$A$3:$A$69,'Portfolio 3'!$C18,'Scenario 3'!H$3:H$69)+SUMIF('Scenario 3'!$A$3:$A$69,'Portfolio 3'!$C18,'Scenario 3'!AX$3:AX$69)*'Scenario 3'!AX$1</f>
        <v>0</v>
      </c>
      <c r="I18" s="31">
        <f>SUMIF('Scenario 3'!$A$3:$A$69,'Portfolio 3'!$C18,'Scenario 3'!I$3:I$69)+SUMIF('Scenario 3'!$A$3:$A$69,'Portfolio 3'!$C18,'Scenario 3'!AY$3:AY$69)*'Scenario 3'!AY$1</f>
        <v>0</v>
      </c>
      <c r="J18" s="31">
        <f>SUMIF('Scenario 3'!$A$3:$A$69,'Portfolio 3'!$C18,'Scenario 3'!J$3:J$69)+SUMIF('Scenario 3'!$A$3:$A$69,'Portfolio 3'!$C18,'Scenario 3'!AZ$3:AZ$69)*'Scenario 3'!AZ$1</f>
        <v>0</v>
      </c>
      <c r="K18" s="31">
        <f>SUMIF('Scenario 3'!$A$3:$A$69,'Portfolio 3'!$C18,'Scenario 3'!K$3:K$69)+SUMIF('Scenario 3'!$A$3:$A$69,'Portfolio 3'!$C18,'Scenario 3'!BA$3:BA$69)*'Scenario 3'!BA$1</f>
        <v>0</v>
      </c>
      <c r="L18" s="31">
        <f>SUMIF('Scenario 3'!$A$3:$A$69,'Portfolio 3'!$C18,'Scenario 3'!L$3:L$69)+SUMIF('Scenario 3'!$A$3:$A$69,'Portfolio 3'!$C18,'Scenario 3'!BB$3:BB$69)*'Scenario 3'!BB$1</f>
        <v>0</v>
      </c>
      <c r="M18" s="31">
        <f>SUMIF('Scenario 3'!$A$3:$A$69,'Portfolio 3'!$C18,'Scenario 3'!M$3:M$69)+SUMIF('Scenario 3'!$A$3:$A$69,'Portfolio 3'!$C18,'Scenario 3'!BC$3:BC$69)*'Scenario 3'!BC$1</f>
        <v>0</v>
      </c>
      <c r="N18" s="31">
        <f>SUMIF('Scenario 3'!$A$3:$A$69,'Portfolio 3'!$C18,'Scenario 3'!N$3:N$69)+SUMIF('Scenario 3'!$A$3:$A$69,'Portfolio 3'!$C18,'Scenario 3'!BD$3:BD$69)*'Scenario 3'!BD$1</f>
        <v>0</v>
      </c>
      <c r="O18" s="31">
        <f>SUMIF('Scenario 3'!$A$3:$A$69,'Portfolio 3'!$C18,'Scenario 3'!O$3:O$69)+SUMIF('Scenario 3'!$A$3:$A$69,'Portfolio 3'!$C18,'Scenario 3'!BE$3:BE$69)*'Scenario 3'!BE$1</f>
        <v>0</v>
      </c>
      <c r="P18" s="31">
        <f>SUMIF('Scenario 3'!$A$3:$A$69,'Portfolio 3'!$C18,'Scenario 3'!P$3:P$69)+SUMIF('Scenario 3'!$A$3:$A$69,'Portfolio 3'!$C18,'Scenario 3'!BF$3:BF$69)*'Scenario 3'!BF$1</f>
        <v>0</v>
      </c>
      <c r="Q18" s="31">
        <f>SUMIF('Scenario 3'!$A$3:$A$69,'Portfolio 3'!$C18,'Scenario 3'!Q$3:Q$69)+SUMIF('Scenario 3'!$A$3:$A$69,'Portfolio 3'!$C18,'Scenario 3'!BG$3:BG$69)*'Scenario 3'!BG$1</f>
        <v>0</v>
      </c>
      <c r="R18" s="31">
        <f>SUMIF('Scenario 3'!$A$3:$A$69,'Portfolio 3'!$C18,'Scenario 3'!R$3:R$69)+SUMIF('Scenario 3'!$A$3:$A$69,'Portfolio 3'!$C18,'Scenario 3'!BH$3:BH$69)*'Scenario 3'!BH$1</f>
        <v>0</v>
      </c>
      <c r="S18" s="31">
        <f>SUMIF('Scenario 3'!$A$3:$A$69,'Portfolio 3'!$C18,'Scenario 3'!S$3:S$69)+SUMIF('Scenario 3'!$A$3:$A$69,'Portfolio 3'!$C18,'Scenario 3'!BI$3:BI$69)*'Scenario 3'!BI$1</f>
        <v>0</v>
      </c>
      <c r="T18" s="31">
        <f>SUMIF('Scenario 3'!$A$3:$A$69,'Portfolio 3'!$C18,'Scenario 3'!T$3:T$69)+SUMIF('Scenario 3'!$A$3:$A$69,'Portfolio 3'!$C18,'Scenario 3'!BJ$3:BJ$69)*'Scenario 3'!BJ$1</f>
        <v>0</v>
      </c>
      <c r="U18" s="31">
        <f>SUMIF('Scenario 3'!$A$3:$A$69,'Portfolio 3'!$C18,'Scenario 3'!U$3:U$69)+SUMIF('Scenario 3'!$A$3:$A$69,'Portfolio 3'!$C18,'Scenario 3'!BK$3:BK$69)*'Scenario 3'!BK$1</f>
        <v>0</v>
      </c>
      <c r="V18" s="31">
        <f>SUMIF('Scenario 3'!$A$3:$A$69,'Portfolio 3'!$C18,'Scenario 3'!V$3:V$69)+SUMIF('Scenario 3'!$A$3:$A$69,'Portfolio 3'!$C18,'Scenario 3'!BL$3:BL$69)*'Scenario 3'!BL$1</f>
        <v>0</v>
      </c>
      <c r="W18" s="31">
        <f>SUMIF('Scenario 3'!$A$3:$A$69,'Portfolio 3'!$C18,'Scenario 3'!W$3:W$69)+SUMIF('Scenario 3'!$A$3:$A$69,'Portfolio 3'!$C18,'Scenario 3'!BM$3:BM$69)*'Scenario 3'!BM$1</f>
        <v>0</v>
      </c>
      <c r="X18" s="32">
        <f t="shared" si="0"/>
        <v>0</v>
      </c>
    </row>
    <row r="19" spans="3:24" x14ac:dyDescent="0.2">
      <c r="C19" s="7" t="s">
        <v>63</v>
      </c>
      <c r="D19" s="30">
        <f>SUMIF('Scenario 3'!$A$3:$A$69,'Portfolio 3'!$C19,'Scenario 3'!D$3:D$69)+SUMIF('Scenario 3'!$A$3:$A$69,'Portfolio 3'!$C19,'Scenario 3'!AT$3:AT$69)*'Scenario 3'!AT$1</f>
        <v>0</v>
      </c>
      <c r="E19" s="31">
        <f>SUMIF('Scenario 3'!$A$3:$A$69,'Portfolio 3'!$C19,'Scenario 3'!E$3:E$69)+SUMIF('Scenario 3'!$A$3:$A$69,'Portfolio 3'!$C19,'Scenario 3'!AU$3:AU$69)*'Scenario 3'!AU$1</f>
        <v>0</v>
      </c>
      <c r="F19" s="31">
        <f>SUMIF('Scenario 3'!$A$3:$A$69,'Portfolio 3'!$C19,'Scenario 3'!F$3:F$69)+SUMIF('Scenario 3'!$A$3:$A$69,'Portfolio 3'!$C19,'Scenario 3'!AV$3:AV$69)*'Scenario 3'!AV$1</f>
        <v>0</v>
      </c>
      <c r="G19" s="31">
        <f>SUMIF('Scenario 3'!$A$3:$A$69,'Portfolio 3'!$C19,'Scenario 3'!G$3:G$69)+SUMIF('Scenario 3'!$A$3:$A$69,'Portfolio 3'!$C19,'Scenario 3'!AW$3:AW$69)*'Scenario 3'!AW$1</f>
        <v>0</v>
      </c>
      <c r="H19" s="31">
        <f>SUMIF('Scenario 3'!$A$3:$A$69,'Portfolio 3'!$C19,'Scenario 3'!H$3:H$69)+SUMIF('Scenario 3'!$A$3:$A$69,'Portfolio 3'!$C19,'Scenario 3'!AX$3:AX$69)*'Scenario 3'!AX$1</f>
        <v>0</v>
      </c>
      <c r="I19" s="31">
        <f>SUMIF('Scenario 3'!$A$3:$A$69,'Portfolio 3'!$C19,'Scenario 3'!I$3:I$69)+SUMIF('Scenario 3'!$A$3:$A$69,'Portfolio 3'!$C19,'Scenario 3'!AY$3:AY$69)*'Scenario 3'!AY$1</f>
        <v>0</v>
      </c>
      <c r="J19" s="31">
        <f>SUMIF('Scenario 3'!$A$3:$A$69,'Portfolio 3'!$C19,'Scenario 3'!J$3:J$69)+SUMIF('Scenario 3'!$A$3:$A$69,'Portfolio 3'!$C19,'Scenario 3'!AZ$3:AZ$69)*'Scenario 3'!AZ$1</f>
        <v>0</v>
      </c>
      <c r="K19" s="31">
        <f>SUMIF('Scenario 3'!$A$3:$A$69,'Portfolio 3'!$C19,'Scenario 3'!K$3:K$69)+SUMIF('Scenario 3'!$A$3:$A$69,'Portfolio 3'!$C19,'Scenario 3'!BA$3:BA$69)*'Scenario 3'!BA$1</f>
        <v>0</v>
      </c>
      <c r="L19" s="31">
        <f>SUMIF('Scenario 3'!$A$3:$A$69,'Portfolio 3'!$C19,'Scenario 3'!L$3:L$69)+SUMIF('Scenario 3'!$A$3:$A$69,'Portfolio 3'!$C19,'Scenario 3'!BB$3:BB$69)*'Scenario 3'!BB$1</f>
        <v>0</v>
      </c>
      <c r="M19" s="31">
        <f>SUMIF('Scenario 3'!$A$3:$A$69,'Portfolio 3'!$C19,'Scenario 3'!M$3:M$69)+SUMIF('Scenario 3'!$A$3:$A$69,'Portfolio 3'!$C19,'Scenario 3'!BC$3:BC$69)*'Scenario 3'!BC$1</f>
        <v>0</v>
      </c>
      <c r="N19" s="31">
        <f>SUMIF('Scenario 3'!$A$3:$A$69,'Portfolio 3'!$C19,'Scenario 3'!N$3:N$69)+SUMIF('Scenario 3'!$A$3:$A$69,'Portfolio 3'!$C19,'Scenario 3'!BD$3:BD$69)*'Scenario 3'!BD$1</f>
        <v>0</v>
      </c>
      <c r="O19" s="31">
        <f>SUMIF('Scenario 3'!$A$3:$A$69,'Portfolio 3'!$C19,'Scenario 3'!O$3:O$69)+SUMIF('Scenario 3'!$A$3:$A$69,'Portfolio 3'!$C19,'Scenario 3'!BE$3:BE$69)*'Scenario 3'!BE$1</f>
        <v>0</v>
      </c>
      <c r="P19" s="31">
        <f>SUMIF('Scenario 3'!$A$3:$A$69,'Portfolio 3'!$C19,'Scenario 3'!P$3:P$69)+SUMIF('Scenario 3'!$A$3:$A$69,'Portfolio 3'!$C19,'Scenario 3'!BF$3:BF$69)*'Scenario 3'!BF$1</f>
        <v>0</v>
      </c>
      <c r="Q19" s="31">
        <f>SUMIF('Scenario 3'!$A$3:$A$69,'Portfolio 3'!$C19,'Scenario 3'!Q$3:Q$69)+SUMIF('Scenario 3'!$A$3:$A$69,'Portfolio 3'!$C19,'Scenario 3'!BG$3:BG$69)*'Scenario 3'!BG$1</f>
        <v>0</v>
      </c>
      <c r="R19" s="31">
        <f>SUMIF('Scenario 3'!$A$3:$A$69,'Portfolio 3'!$C19,'Scenario 3'!R$3:R$69)+SUMIF('Scenario 3'!$A$3:$A$69,'Portfolio 3'!$C19,'Scenario 3'!BH$3:BH$69)*'Scenario 3'!BH$1</f>
        <v>0</v>
      </c>
      <c r="S19" s="31">
        <f>SUMIF('Scenario 3'!$A$3:$A$69,'Portfolio 3'!$C19,'Scenario 3'!S$3:S$69)+SUMIF('Scenario 3'!$A$3:$A$69,'Portfolio 3'!$C19,'Scenario 3'!BI$3:BI$69)*'Scenario 3'!BI$1</f>
        <v>0</v>
      </c>
      <c r="T19" s="31">
        <f>SUMIF('Scenario 3'!$A$3:$A$69,'Portfolio 3'!$C19,'Scenario 3'!T$3:T$69)+SUMIF('Scenario 3'!$A$3:$A$69,'Portfolio 3'!$C19,'Scenario 3'!BJ$3:BJ$69)*'Scenario 3'!BJ$1</f>
        <v>0</v>
      </c>
      <c r="U19" s="31">
        <f>SUMIF('Scenario 3'!$A$3:$A$69,'Portfolio 3'!$C19,'Scenario 3'!U$3:U$69)+SUMIF('Scenario 3'!$A$3:$A$69,'Portfolio 3'!$C19,'Scenario 3'!BK$3:BK$69)*'Scenario 3'!BK$1</f>
        <v>0</v>
      </c>
      <c r="V19" s="31">
        <f>SUMIF('Scenario 3'!$A$3:$A$69,'Portfolio 3'!$C19,'Scenario 3'!V$3:V$69)+SUMIF('Scenario 3'!$A$3:$A$69,'Portfolio 3'!$C19,'Scenario 3'!BL$3:BL$69)*'Scenario 3'!BL$1</f>
        <v>0</v>
      </c>
      <c r="W19" s="31">
        <f>SUMIF('Scenario 3'!$A$3:$A$69,'Portfolio 3'!$C19,'Scenario 3'!W$3:W$69)+SUMIF('Scenario 3'!$A$3:$A$69,'Portfolio 3'!$C19,'Scenario 3'!BM$3:BM$69)*'Scenario 3'!BM$1</f>
        <v>0</v>
      </c>
      <c r="X19" s="32">
        <f t="shared" si="0"/>
        <v>0</v>
      </c>
    </row>
    <row r="20" spans="3:24" x14ac:dyDescent="0.2">
      <c r="C20" s="7" t="s">
        <v>99</v>
      </c>
      <c r="D20" s="30">
        <f>SUMIF('Scenario 3'!$A$3:$A$69,'Portfolio 3'!$C20,'Scenario 3'!D$3:D$69)+SUMIF('Scenario 3'!$A$3:$A$69,'Portfolio 3'!$C20,'Scenario 3'!AT$3:AT$69)*'Scenario 3'!AT$1</f>
        <v>10.447846432123574</v>
      </c>
      <c r="E20" s="31">
        <f>SUMIF('Scenario 3'!$A$3:$A$69,'Portfolio 3'!$C20,'Scenario 3'!E$3:E$69)+SUMIF('Scenario 3'!$A$3:$A$69,'Portfolio 3'!$C20,'Scenario 3'!AU$3:AU$69)*'Scenario 3'!AU$1</f>
        <v>0</v>
      </c>
      <c r="F20" s="31">
        <f>SUMIF('Scenario 3'!$A$3:$A$69,'Portfolio 3'!$C20,'Scenario 3'!F$3:F$69)+SUMIF('Scenario 3'!$A$3:$A$69,'Portfolio 3'!$C20,'Scenario 3'!AV$3:AV$69)*'Scenario 3'!AV$1</f>
        <v>0</v>
      </c>
      <c r="G20" s="31">
        <f>SUMIF('Scenario 3'!$A$3:$A$69,'Portfolio 3'!$C20,'Scenario 3'!G$3:G$69)+SUMIF('Scenario 3'!$A$3:$A$69,'Portfolio 3'!$C20,'Scenario 3'!AW$3:AW$69)*'Scenario 3'!AW$1</f>
        <v>0</v>
      </c>
      <c r="H20" s="31">
        <f>SUMIF('Scenario 3'!$A$3:$A$69,'Portfolio 3'!$C20,'Scenario 3'!H$3:H$69)+SUMIF('Scenario 3'!$A$3:$A$69,'Portfolio 3'!$C20,'Scenario 3'!AX$3:AX$69)*'Scenario 3'!AX$1</f>
        <v>0</v>
      </c>
      <c r="I20" s="31">
        <f>SUMIF('Scenario 3'!$A$3:$A$69,'Portfolio 3'!$C20,'Scenario 3'!I$3:I$69)+SUMIF('Scenario 3'!$A$3:$A$69,'Portfolio 3'!$C20,'Scenario 3'!AY$3:AY$69)*'Scenario 3'!AY$1</f>
        <v>0</v>
      </c>
      <c r="J20" s="31">
        <f>SUMIF('Scenario 3'!$A$3:$A$69,'Portfolio 3'!$C20,'Scenario 3'!J$3:J$69)+SUMIF('Scenario 3'!$A$3:$A$69,'Portfolio 3'!$C20,'Scenario 3'!AZ$3:AZ$69)*'Scenario 3'!AZ$1</f>
        <v>0</v>
      </c>
      <c r="K20" s="31">
        <f>SUMIF('Scenario 3'!$A$3:$A$69,'Portfolio 3'!$C20,'Scenario 3'!K$3:K$69)+SUMIF('Scenario 3'!$A$3:$A$69,'Portfolio 3'!$C20,'Scenario 3'!BA$3:BA$69)*'Scenario 3'!BA$1</f>
        <v>0</v>
      </c>
      <c r="L20" s="31">
        <f>SUMIF('Scenario 3'!$A$3:$A$69,'Portfolio 3'!$C20,'Scenario 3'!L$3:L$69)+SUMIF('Scenario 3'!$A$3:$A$69,'Portfolio 3'!$C20,'Scenario 3'!BB$3:BB$69)*'Scenario 3'!BB$1</f>
        <v>0</v>
      </c>
      <c r="M20" s="31">
        <f>SUMIF('Scenario 3'!$A$3:$A$69,'Portfolio 3'!$C20,'Scenario 3'!M$3:M$69)+SUMIF('Scenario 3'!$A$3:$A$69,'Portfolio 3'!$C20,'Scenario 3'!BC$3:BC$69)*'Scenario 3'!BC$1</f>
        <v>0</v>
      </c>
      <c r="N20" s="31">
        <f>SUMIF('Scenario 3'!$A$3:$A$69,'Portfolio 3'!$C20,'Scenario 3'!N$3:N$69)+SUMIF('Scenario 3'!$A$3:$A$69,'Portfolio 3'!$C20,'Scenario 3'!BD$3:BD$69)*'Scenario 3'!BD$1</f>
        <v>0</v>
      </c>
      <c r="O20" s="31">
        <f>SUMIF('Scenario 3'!$A$3:$A$69,'Portfolio 3'!$C20,'Scenario 3'!O$3:O$69)+SUMIF('Scenario 3'!$A$3:$A$69,'Portfolio 3'!$C20,'Scenario 3'!BE$3:BE$69)*'Scenario 3'!BE$1</f>
        <v>0</v>
      </c>
      <c r="P20" s="31">
        <f>SUMIF('Scenario 3'!$A$3:$A$69,'Portfolio 3'!$C20,'Scenario 3'!P$3:P$69)+SUMIF('Scenario 3'!$A$3:$A$69,'Portfolio 3'!$C20,'Scenario 3'!BF$3:BF$69)*'Scenario 3'!BF$1</f>
        <v>0</v>
      </c>
      <c r="Q20" s="31">
        <f>SUMIF('Scenario 3'!$A$3:$A$69,'Portfolio 3'!$C20,'Scenario 3'!Q$3:Q$69)+SUMIF('Scenario 3'!$A$3:$A$69,'Portfolio 3'!$C20,'Scenario 3'!BG$3:BG$69)*'Scenario 3'!BG$1</f>
        <v>0</v>
      </c>
      <c r="R20" s="31">
        <f>SUMIF('Scenario 3'!$A$3:$A$69,'Portfolio 3'!$C20,'Scenario 3'!R$3:R$69)+SUMIF('Scenario 3'!$A$3:$A$69,'Portfolio 3'!$C20,'Scenario 3'!BH$3:BH$69)*'Scenario 3'!BH$1</f>
        <v>20.023105816069368</v>
      </c>
      <c r="S20" s="31">
        <f>SUMIF('Scenario 3'!$A$3:$A$69,'Portfolio 3'!$C20,'Scenario 3'!S$3:S$69)+SUMIF('Scenario 3'!$A$3:$A$69,'Portfolio 3'!$C20,'Scenario 3'!BI$3:BI$69)*'Scenario 3'!BI$1</f>
        <v>0</v>
      </c>
      <c r="T20" s="31">
        <f>SUMIF('Scenario 3'!$A$3:$A$69,'Portfolio 3'!$C20,'Scenario 3'!T$3:T$69)+SUMIF('Scenario 3'!$A$3:$A$69,'Portfolio 3'!$C20,'Scenario 3'!BJ$3:BJ$69)*'Scenario 3'!BJ$1</f>
        <v>0</v>
      </c>
      <c r="U20" s="31">
        <f>SUMIF('Scenario 3'!$A$3:$A$69,'Portfolio 3'!$C20,'Scenario 3'!U$3:U$69)+SUMIF('Scenario 3'!$A$3:$A$69,'Portfolio 3'!$C20,'Scenario 3'!BK$3:BK$69)*'Scenario 3'!BK$1</f>
        <v>0</v>
      </c>
      <c r="V20" s="31">
        <f>SUMIF('Scenario 3'!$A$3:$A$69,'Portfolio 3'!$C20,'Scenario 3'!V$3:V$69)+SUMIF('Scenario 3'!$A$3:$A$69,'Portfolio 3'!$C20,'Scenario 3'!BL$3:BL$69)*'Scenario 3'!BL$1</f>
        <v>0</v>
      </c>
      <c r="W20" s="31">
        <f>SUMIF('Scenario 3'!$A$3:$A$69,'Portfolio 3'!$C20,'Scenario 3'!W$3:W$69)+SUMIF('Scenario 3'!$A$3:$A$69,'Portfolio 3'!$C20,'Scenario 3'!BM$3:BM$69)*'Scenario 3'!BM$1</f>
        <v>0</v>
      </c>
      <c r="X20" s="32">
        <f t="shared" si="0"/>
        <v>30.470952248192944</v>
      </c>
    </row>
    <row r="21" spans="3:24" ht="13.5" thickBot="1" x14ac:dyDescent="0.25">
      <c r="C21" s="10" t="s">
        <v>77</v>
      </c>
      <c r="D21" s="33">
        <f>SUMIF('Scenario 3'!$A$3:$A$69,'Portfolio 3'!$C21,'Scenario 3'!D$3:D$69)+SUMIF('Scenario 3'!$A$3:$A$69,'Portfolio 3'!$C21,'Scenario 3'!AT$3:AT$69)*'Scenario 3'!AT$1</f>
        <v>14.17754405860007</v>
      </c>
      <c r="E21" s="34">
        <f>SUMIF('Scenario 3'!$A$3:$A$69,'Portfolio 3'!$C21,'Scenario 3'!E$3:E$69)+SUMIF('Scenario 3'!$A$3:$A$69,'Portfolio 3'!$C21,'Scenario 3'!AU$3:AU$69)*'Scenario 3'!AU$1</f>
        <v>0</v>
      </c>
      <c r="F21" s="34">
        <f>SUMIF('Scenario 3'!$A$3:$A$69,'Portfolio 3'!$C21,'Scenario 3'!F$3:F$69)+SUMIF('Scenario 3'!$A$3:$A$69,'Portfolio 3'!$C21,'Scenario 3'!AV$3:AV$69)*'Scenario 3'!AV$1</f>
        <v>0</v>
      </c>
      <c r="G21" s="34">
        <f>SUMIF('Scenario 3'!$A$3:$A$69,'Portfolio 3'!$C21,'Scenario 3'!G$3:G$69)+SUMIF('Scenario 3'!$A$3:$A$69,'Portfolio 3'!$C21,'Scenario 3'!AW$3:AW$69)*'Scenario 3'!AW$1</f>
        <v>0</v>
      </c>
      <c r="H21" s="34">
        <f>SUMIF('Scenario 3'!$A$3:$A$69,'Portfolio 3'!$C21,'Scenario 3'!H$3:H$69)+SUMIF('Scenario 3'!$A$3:$A$69,'Portfolio 3'!$C21,'Scenario 3'!AX$3:AX$69)*'Scenario 3'!AX$1</f>
        <v>0</v>
      </c>
      <c r="I21" s="34">
        <f>SUMIF('Scenario 3'!$A$3:$A$69,'Portfolio 3'!$C21,'Scenario 3'!I$3:I$69)+SUMIF('Scenario 3'!$A$3:$A$69,'Portfolio 3'!$C21,'Scenario 3'!AY$3:AY$69)*'Scenario 3'!AY$1</f>
        <v>0</v>
      </c>
      <c r="J21" s="34">
        <f>SUMIF('Scenario 3'!$A$3:$A$69,'Portfolio 3'!$C21,'Scenario 3'!J$3:J$69)+SUMIF('Scenario 3'!$A$3:$A$69,'Portfolio 3'!$C21,'Scenario 3'!AZ$3:AZ$69)*'Scenario 3'!AZ$1</f>
        <v>0</v>
      </c>
      <c r="K21" s="34">
        <f>SUMIF('Scenario 3'!$A$3:$A$69,'Portfolio 3'!$C21,'Scenario 3'!K$3:K$69)+SUMIF('Scenario 3'!$A$3:$A$69,'Portfolio 3'!$C21,'Scenario 3'!BA$3:BA$69)*'Scenario 3'!BA$1</f>
        <v>0</v>
      </c>
      <c r="L21" s="34">
        <f>SUMIF('Scenario 3'!$A$3:$A$69,'Portfolio 3'!$C21,'Scenario 3'!L$3:L$69)+SUMIF('Scenario 3'!$A$3:$A$69,'Portfolio 3'!$C21,'Scenario 3'!BB$3:BB$69)*'Scenario 3'!BB$1</f>
        <v>0</v>
      </c>
      <c r="M21" s="34">
        <f>SUMIF('Scenario 3'!$A$3:$A$69,'Portfolio 3'!$C21,'Scenario 3'!M$3:M$69)+SUMIF('Scenario 3'!$A$3:$A$69,'Portfolio 3'!$C21,'Scenario 3'!BC$3:BC$69)*'Scenario 3'!BC$1</f>
        <v>0</v>
      </c>
      <c r="N21" s="34">
        <f>SUMIF('Scenario 3'!$A$3:$A$69,'Portfolio 3'!$C21,'Scenario 3'!N$3:N$69)+SUMIF('Scenario 3'!$A$3:$A$69,'Portfolio 3'!$C21,'Scenario 3'!BD$3:BD$69)*'Scenario 3'!BD$1</f>
        <v>0</v>
      </c>
      <c r="O21" s="34">
        <f>SUMIF('Scenario 3'!$A$3:$A$69,'Portfolio 3'!$C21,'Scenario 3'!O$3:O$69)+SUMIF('Scenario 3'!$A$3:$A$69,'Portfolio 3'!$C21,'Scenario 3'!BE$3:BE$69)*'Scenario 3'!BE$1</f>
        <v>0</v>
      </c>
      <c r="P21" s="34">
        <f>SUMIF('Scenario 3'!$A$3:$A$69,'Portfolio 3'!$C21,'Scenario 3'!P$3:P$69)+SUMIF('Scenario 3'!$A$3:$A$69,'Portfolio 3'!$C21,'Scenario 3'!BF$3:BF$69)*'Scenario 3'!BF$1</f>
        <v>8.5146749864217384</v>
      </c>
      <c r="Q21" s="34">
        <f>SUMIF('Scenario 3'!$A$3:$A$69,'Portfolio 3'!$C21,'Scenario 3'!Q$3:Q$69)+SUMIF('Scenario 3'!$A$3:$A$69,'Portfolio 3'!$C21,'Scenario 3'!BG$3:BG$69)*'Scenario 3'!BG$1</f>
        <v>0</v>
      </c>
      <c r="R21" s="34">
        <f>SUMIF('Scenario 3'!$A$3:$A$69,'Portfolio 3'!$C21,'Scenario 3'!R$3:R$69)+SUMIF('Scenario 3'!$A$3:$A$69,'Portfolio 3'!$C21,'Scenario 3'!BH$3:BH$69)*'Scenario 3'!BH$1</f>
        <v>0</v>
      </c>
      <c r="S21" s="34">
        <f>SUMIF('Scenario 3'!$A$3:$A$69,'Portfolio 3'!$C21,'Scenario 3'!S$3:S$69)+SUMIF('Scenario 3'!$A$3:$A$69,'Portfolio 3'!$C21,'Scenario 3'!BI$3:BI$69)*'Scenario 3'!BI$1</f>
        <v>0</v>
      </c>
      <c r="T21" s="34">
        <f>SUMIF('Scenario 3'!$A$3:$A$69,'Portfolio 3'!$C21,'Scenario 3'!T$3:T$69)+SUMIF('Scenario 3'!$A$3:$A$69,'Portfolio 3'!$C21,'Scenario 3'!BJ$3:BJ$69)*'Scenario 3'!BJ$1</f>
        <v>0</v>
      </c>
      <c r="U21" s="34">
        <f>SUMIF('Scenario 3'!$A$3:$A$69,'Portfolio 3'!$C21,'Scenario 3'!U$3:U$69)+SUMIF('Scenario 3'!$A$3:$A$69,'Portfolio 3'!$C21,'Scenario 3'!BK$3:BK$69)*'Scenario 3'!BK$1</f>
        <v>0</v>
      </c>
      <c r="V21" s="34">
        <f>SUMIF('Scenario 3'!$A$3:$A$69,'Portfolio 3'!$C21,'Scenario 3'!V$3:V$69)+SUMIF('Scenario 3'!$A$3:$A$69,'Portfolio 3'!$C21,'Scenario 3'!BL$3:BL$69)*'Scenario 3'!BL$1</f>
        <v>0</v>
      </c>
      <c r="W21" s="34">
        <f>SUMIF('Scenario 3'!$A$3:$A$69,'Portfolio 3'!$C21,'Scenario 3'!W$3:W$69)+SUMIF('Scenario 3'!$A$3:$A$69,'Portfolio 3'!$C21,'Scenario 3'!BM$3:BM$69)*'Scenario 3'!BM$1</f>
        <v>0</v>
      </c>
      <c r="X21" s="35">
        <f t="shared" si="0"/>
        <v>22.692219045021808</v>
      </c>
    </row>
    <row r="22" spans="3:24" ht="13.5" thickBot="1" x14ac:dyDescent="0.25">
      <c r="C22" s="25" t="s">
        <v>93</v>
      </c>
      <c r="D22" s="36">
        <f>SUM(D6:D21)</f>
        <v>24.625390490723646</v>
      </c>
      <c r="E22" s="37">
        <f t="shared" ref="E22:W22" si="1">SUM(E6:E21)</f>
        <v>0</v>
      </c>
      <c r="F22" s="37">
        <f t="shared" si="1"/>
        <v>0</v>
      </c>
      <c r="G22" s="37">
        <f t="shared" si="1"/>
        <v>65.835542937033509</v>
      </c>
      <c r="H22" s="37">
        <f t="shared" si="1"/>
        <v>0</v>
      </c>
      <c r="I22" s="37">
        <f t="shared" si="1"/>
        <v>200</v>
      </c>
      <c r="J22" s="37">
        <f t="shared" si="1"/>
        <v>101.32031053690551</v>
      </c>
      <c r="K22" s="37">
        <f t="shared" si="1"/>
        <v>198.35576706944209</v>
      </c>
      <c r="L22" s="37">
        <f t="shared" si="1"/>
        <v>0</v>
      </c>
      <c r="M22" s="37">
        <f t="shared" si="1"/>
        <v>0</v>
      </c>
      <c r="N22" s="37">
        <f t="shared" si="1"/>
        <v>0</v>
      </c>
      <c r="O22" s="37">
        <f t="shared" si="1"/>
        <v>0</v>
      </c>
      <c r="P22" s="37">
        <f t="shared" si="1"/>
        <v>77.615841989702915</v>
      </c>
      <c r="Q22" s="37">
        <f t="shared" si="1"/>
        <v>0</v>
      </c>
      <c r="R22" s="37">
        <f t="shared" si="1"/>
        <v>85.714302676631576</v>
      </c>
      <c r="S22" s="37">
        <f t="shared" si="1"/>
        <v>0</v>
      </c>
      <c r="T22" s="37">
        <f t="shared" si="1"/>
        <v>264.92370609871176</v>
      </c>
      <c r="U22" s="37">
        <f t="shared" si="1"/>
        <v>0</v>
      </c>
      <c r="V22" s="37">
        <f t="shared" si="1"/>
        <v>61.782445927404183</v>
      </c>
      <c r="W22" s="37">
        <f t="shared" si="1"/>
        <v>144.76492824371874</v>
      </c>
      <c r="X22" s="38">
        <f>SUM(X7:X21)</f>
        <v>1026.5824689008318</v>
      </c>
    </row>
    <row r="23" spans="3:24" x14ac:dyDescent="0.2">
      <c r="C23" s="8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40"/>
    </row>
    <row r="24" spans="3:24" x14ac:dyDescent="0.2">
      <c r="C24" s="8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40"/>
    </row>
    <row r="25" spans="3:24" x14ac:dyDescent="0.2">
      <c r="C25" s="6" t="s">
        <v>3</v>
      </c>
      <c r="D25" s="64">
        <v>2024</v>
      </c>
      <c r="E25" s="64">
        <v>2025</v>
      </c>
      <c r="F25" s="64">
        <v>2026</v>
      </c>
      <c r="G25" s="64">
        <v>2027</v>
      </c>
      <c r="H25" s="64">
        <v>2028</v>
      </c>
      <c r="I25" s="64">
        <v>2029</v>
      </c>
      <c r="J25" s="64">
        <v>2030</v>
      </c>
      <c r="K25" s="64">
        <v>2031</v>
      </c>
      <c r="L25" s="64">
        <v>2032</v>
      </c>
      <c r="M25" s="64">
        <v>2033</v>
      </c>
      <c r="N25" s="64">
        <v>2034</v>
      </c>
      <c r="O25" s="64">
        <v>2035</v>
      </c>
      <c r="P25" s="64">
        <v>2036</v>
      </c>
      <c r="Q25" s="64">
        <v>2037</v>
      </c>
      <c r="R25" s="64">
        <v>2038</v>
      </c>
      <c r="S25" s="64">
        <v>2039</v>
      </c>
      <c r="T25" s="64">
        <v>2040</v>
      </c>
      <c r="U25" s="64">
        <v>2041</v>
      </c>
      <c r="V25" s="64">
        <v>2042</v>
      </c>
      <c r="W25" s="64">
        <v>2043</v>
      </c>
      <c r="X25" s="41" t="s">
        <v>93</v>
      </c>
    </row>
    <row r="26" spans="3:24" x14ac:dyDescent="0.2">
      <c r="C26" s="7" t="s">
        <v>101</v>
      </c>
      <c r="D26" s="42">
        <f>SUMIF('Scenario 3'!$A$3:$A$69,'Portfolio 3'!$C26,'Scenario 3'!Y$3:Y$69)+SUMIF('Scenario 3'!$A$3:$A$69,'Portfolio 3'!$C26,'Scenario 3'!AT$3:AT$69)*(1-'Scenario 3'!AT$1)</f>
        <v>0</v>
      </c>
      <c r="E26" s="43">
        <f>SUMIF('Scenario 3'!$A$3:$A$69,'Portfolio 3'!$C26,'Scenario 3'!Z$3:Z$69)+SUMIF('Scenario 3'!$A$3:$A$69,'Portfolio 3'!$C26,'Scenario 3'!AU$3:AU$69)*(1-'Scenario 3'!AU$1)</f>
        <v>0</v>
      </c>
      <c r="F26" s="43">
        <f>SUMIF('Scenario 3'!$A$3:$A$69,'Portfolio 3'!$C26,'Scenario 3'!AA$3:AA$69)+SUMIF('Scenario 3'!$A$3:$A$69,'Portfolio 3'!$C26,'Scenario 3'!AV$3:AV$69)*(1-'Scenario 3'!AV$1)</f>
        <v>0</v>
      </c>
      <c r="G26" s="43">
        <f>SUMIF('Scenario 3'!$A$3:$A$69,'Portfolio 3'!$C26,'Scenario 3'!AB$3:AB$69)+SUMIF('Scenario 3'!$A$3:$A$69,'Portfolio 3'!$C26,'Scenario 3'!AW$3:AW$69)*(1-'Scenario 3'!AW$1)</f>
        <v>0</v>
      </c>
      <c r="H26" s="43">
        <f>SUMIF('Scenario 3'!$A$3:$A$69,'Portfolio 3'!$C26,'Scenario 3'!AC$3:AC$69)+SUMIF('Scenario 3'!$A$3:$A$69,'Portfolio 3'!$C26,'Scenario 3'!AX$3:AX$69)*(1-'Scenario 3'!AX$1)</f>
        <v>0</v>
      </c>
      <c r="I26" s="43">
        <f>SUMIF('Scenario 3'!$A$3:$A$69,'Portfolio 3'!$C26,'Scenario 3'!AD$3:AD$69)+SUMIF('Scenario 3'!$A$3:$A$69,'Portfolio 3'!$C26,'Scenario 3'!AY$3:AY$69)*(1-'Scenario 3'!AY$1)</f>
        <v>0</v>
      </c>
      <c r="J26" s="43">
        <f>SUMIF('Scenario 3'!$A$3:$A$69,'Portfolio 3'!$C26,'Scenario 3'!AE$3:AE$69)+SUMIF('Scenario 3'!$A$3:$A$69,'Portfolio 3'!$C26,'Scenario 3'!AZ$3:AZ$69)*(1-'Scenario 3'!AZ$1)</f>
        <v>0</v>
      </c>
      <c r="K26" s="43">
        <f>SUMIF('Scenario 3'!$A$3:$A$69,'Portfolio 3'!$C26,'Scenario 3'!AF$3:AF$69)+SUMIF('Scenario 3'!$A$3:$A$69,'Portfolio 3'!$C26,'Scenario 3'!BA$3:BA$69)*(1-'Scenario 3'!BA$1)</f>
        <v>101.64423293055791</v>
      </c>
      <c r="L26" s="43">
        <f>SUMIF('Scenario 3'!$A$3:$A$69,'Portfolio 3'!$C26,'Scenario 3'!AG$3:AG$69)+SUMIF('Scenario 3'!$A$3:$A$69,'Portfolio 3'!$C26,'Scenario 3'!BB$3:BB$69)*(1-'Scenario 3'!BB$1)</f>
        <v>0</v>
      </c>
      <c r="M26" s="43">
        <f>SUMIF('Scenario 3'!$A$3:$A$69,'Portfolio 3'!$C26,'Scenario 3'!AH$3:AH$69)+SUMIF('Scenario 3'!$A$3:$A$69,'Portfolio 3'!$C26,'Scenario 3'!BC$3:BC$69)*(1-'Scenario 3'!BC$1)</f>
        <v>0</v>
      </c>
      <c r="N26" s="43">
        <f>SUMIF('Scenario 3'!$A$3:$A$69,'Portfolio 3'!$C26,'Scenario 3'!AI$3:AI$69)+SUMIF('Scenario 3'!$A$3:$A$69,'Portfolio 3'!$C26,'Scenario 3'!BD$3:BD$69)*(1-'Scenario 3'!BD$1)</f>
        <v>0</v>
      </c>
      <c r="O26" s="43">
        <f>SUMIF('Scenario 3'!$A$3:$A$69,'Portfolio 3'!$C26,'Scenario 3'!AJ$3:AJ$69)+SUMIF('Scenario 3'!$A$3:$A$69,'Portfolio 3'!$C26,'Scenario 3'!BE$3:BE$69)*(1-'Scenario 3'!BE$1)</f>
        <v>0</v>
      </c>
      <c r="P26" s="43">
        <f>SUMIF('Scenario 3'!$A$3:$A$69,'Portfolio 3'!$C26,'Scenario 3'!AK$3:AK$69)+SUMIF('Scenario 3'!$A$3:$A$69,'Portfolio 3'!$C26,'Scenario 3'!BF$3:BF$69)*(1-'Scenario 3'!BF$1)</f>
        <v>0</v>
      </c>
      <c r="Q26" s="43">
        <f>SUMIF('Scenario 3'!$A$3:$A$69,'Portfolio 3'!$C26,'Scenario 3'!AL$3:AL$69)+SUMIF('Scenario 3'!$A$3:$A$69,'Portfolio 3'!$C26,'Scenario 3'!BG$3:BG$69)*(1-'Scenario 3'!BG$1)</f>
        <v>0</v>
      </c>
      <c r="R26" s="43">
        <f>SUMIF('Scenario 3'!$A$3:$A$69,'Portfolio 3'!$C26,'Scenario 3'!AM$3:AM$69)+SUMIF('Scenario 3'!$A$3:$A$69,'Portfolio 3'!$C26,'Scenario 3'!BH$3:BH$69)*(1-'Scenario 3'!BH$1)</f>
        <v>0</v>
      </c>
      <c r="S26" s="43">
        <f>SUMIF('Scenario 3'!$A$3:$A$69,'Portfolio 3'!$C26,'Scenario 3'!AN$3:AN$69)+SUMIF('Scenario 3'!$A$3:$A$69,'Portfolio 3'!$C26,'Scenario 3'!BI$3:BI$69)*(1-'Scenario 3'!BI$1)</f>
        <v>0</v>
      </c>
      <c r="T26" s="43">
        <f>SUMIF('Scenario 3'!$A$3:$A$69,'Portfolio 3'!$C26,'Scenario 3'!AO$3:AO$69)+SUMIF('Scenario 3'!$A$3:$A$69,'Portfolio 3'!$C26,'Scenario 3'!BJ$3:BJ$69)*(1-'Scenario 3'!BJ$1)</f>
        <v>0</v>
      </c>
      <c r="U26" s="43">
        <f>SUMIF('Scenario 3'!$A$3:$A$69,'Portfolio 3'!$C26,'Scenario 3'!AP$3:AP$69)+SUMIF('Scenario 3'!$A$3:$A$69,'Portfolio 3'!$C26,'Scenario 3'!BK$3:BK$69)*(1-'Scenario 3'!BK$1)</f>
        <v>0</v>
      </c>
      <c r="V26" s="43">
        <f>SUMIF('Scenario 3'!$A$3:$A$69,'Portfolio 3'!$C26,'Scenario 3'!AQ$3:AQ$69)+SUMIF('Scenario 3'!$A$3:$A$69,'Portfolio 3'!$C26,'Scenario 3'!BL$3:BL$69)*(1-'Scenario 3'!BL$1)</f>
        <v>0</v>
      </c>
      <c r="W26" s="43">
        <f>SUMIF('Scenario 3'!$A$3:$A$69,'Portfolio 3'!$C26,'Scenario 3'!AR$3:AR$69)+SUMIF('Scenario 3'!$A$3:$A$69,'Portfolio 3'!$C26,'Scenario 3'!BM$3:BM$69)*(1-'Scenario 3'!BM$1)</f>
        <v>0</v>
      </c>
      <c r="X26" s="44">
        <f t="shared" ref="X26:X41" si="2">SUM(D26:W26)</f>
        <v>101.64423293055791</v>
      </c>
    </row>
    <row r="27" spans="3:24" x14ac:dyDescent="0.2">
      <c r="C27" s="7" t="s">
        <v>6</v>
      </c>
      <c r="D27" s="45">
        <f>SUMIF('Scenario 3'!$A$3:$A$69,'Portfolio 3'!$C27,'Scenario 3'!Y$3:Y$69)+SUMIF('Scenario 3'!$A$3:$A$69,'Portfolio 3'!$C27,'Scenario 3'!AT$3:AT$69)*(1-'Scenario 3'!AT$1)</f>
        <v>0</v>
      </c>
      <c r="E27" s="46">
        <f>SUMIF('Scenario 3'!$A$3:$A$69,'Portfolio 3'!$C27,'Scenario 3'!Z$3:Z$69)+SUMIF('Scenario 3'!$A$3:$A$69,'Portfolio 3'!$C27,'Scenario 3'!AU$3:AU$69)*(1-'Scenario 3'!AU$1)</f>
        <v>0</v>
      </c>
      <c r="F27" s="46">
        <f>SUMIF('Scenario 3'!$A$3:$A$69,'Portfolio 3'!$C27,'Scenario 3'!AA$3:AA$69)+SUMIF('Scenario 3'!$A$3:$A$69,'Portfolio 3'!$C27,'Scenario 3'!AV$3:AV$69)*(1-'Scenario 3'!AV$1)</f>
        <v>0</v>
      </c>
      <c r="G27" s="46">
        <f>SUMIF('Scenario 3'!$A$3:$A$69,'Portfolio 3'!$C27,'Scenario 3'!AB$3:AB$69)+SUMIF('Scenario 3'!$A$3:$A$69,'Portfolio 3'!$C27,'Scenario 3'!AW$3:AW$69)*(1-'Scenario 3'!AW$1)</f>
        <v>0</v>
      </c>
      <c r="H27" s="46">
        <f>SUMIF('Scenario 3'!$A$3:$A$69,'Portfolio 3'!$C27,'Scenario 3'!AC$3:AC$69)+SUMIF('Scenario 3'!$A$3:$A$69,'Portfolio 3'!$C27,'Scenario 3'!AX$3:AX$69)*(1-'Scenario 3'!AX$1)</f>
        <v>0</v>
      </c>
      <c r="I27" s="46">
        <f>SUMIF('Scenario 3'!$A$3:$A$69,'Portfolio 3'!$C27,'Scenario 3'!AD$3:AD$69)+SUMIF('Scenario 3'!$A$3:$A$69,'Portfolio 3'!$C27,'Scenario 3'!AY$3:AY$69)*(1-'Scenario 3'!AY$1)</f>
        <v>0</v>
      </c>
      <c r="J27" s="46">
        <f>SUMIF('Scenario 3'!$A$3:$A$69,'Portfolio 3'!$C27,'Scenario 3'!AE$3:AE$69)+SUMIF('Scenario 3'!$A$3:$A$69,'Portfolio 3'!$C27,'Scenario 3'!AZ$3:AZ$69)*(1-'Scenario 3'!AZ$1)</f>
        <v>0</v>
      </c>
      <c r="K27" s="46">
        <f>SUMIF('Scenario 3'!$A$3:$A$69,'Portfolio 3'!$C27,'Scenario 3'!AF$3:AF$69)+SUMIF('Scenario 3'!$A$3:$A$69,'Portfolio 3'!$C27,'Scenario 3'!BA$3:BA$69)*(1-'Scenario 3'!BA$1)</f>
        <v>0</v>
      </c>
      <c r="L27" s="46">
        <f>SUMIF('Scenario 3'!$A$3:$A$69,'Portfolio 3'!$C27,'Scenario 3'!AG$3:AG$69)+SUMIF('Scenario 3'!$A$3:$A$69,'Portfolio 3'!$C27,'Scenario 3'!BB$3:BB$69)*(1-'Scenario 3'!BB$1)</f>
        <v>0</v>
      </c>
      <c r="M27" s="46">
        <f>SUMIF('Scenario 3'!$A$3:$A$69,'Portfolio 3'!$C27,'Scenario 3'!AH$3:AH$69)+SUMIF('Scenario 3'!$A$3:$A$69,'Portfolio 3'!$C27,'Scenario 3'!BC$3:BC$69)*(1-'Scenario 3'!BC$1)</f>
        <v>0</v>
      </c>
      <c r="N27" s="46">
        <f>SUMIF('Scenario 3'!$A$3:$A$69,'Portfolio 3'!$C27,'Scenario 3'!AI$3:AI$69)+SUMIF('Scenario 3'!$A$3:$A$69,'Portfolio 3'!$C27,'Scenario 3'!BD$3:BD$69)*(1-'Scenario 3'!BD$1)</f>
        <v>0</v>
      </c>
      <c r="O27" s="46">
        <f>SUMIF('Scenario 3'!$A$3:$A$69,'Portfolio 3'!$C27,'Scenario 3'!AJ$3:AJ$69)+SUMIF('Scenario 3'!$A$3:$A$69,'Portfolio 3'!$C27,'Scenario 3'!BE$3:BE$69)*(1-'Scenario 3'!BE$1)</f>
        <v>0</v>
      </c>
      <c r="P27" s="46">
        <f>SUMIF('Scenario 3'!$A$3:$A$69,'Portfolio 3'!$C27,'Scenario 3'!AK$3:AK$69)+SUMIF('Scenario 3'!$A$3:$A$69,'Portfolio 3'!$C27,'Scenario 3'!BF$3:BF$69)*(1-'Scenario 3'!BF$1)</f>
        <v>33.818387237178584</v>
      </c>
      <c r="Q27" s="46">
        <f>SUMIF('Scenario 3'!$A$3:$A$69,'Portfolio 3'!$C27,'Scenario 3'!AL$3:AL$69)+SUMIF('Scenario 3'!$A$3:$A$69,'Portfolio 3'!$C27,'Scenario 3'!BG$3:BG$69)*(1-'Scenario 3'!BG$1)</f>
        <v>0</v>
      </c>
      <c r="R27" s="46">
        <f>SUMIF('Scenario 3'!$A$3:$A$69,'Portfolio 3'!$C27,'Scenario 3'!AM$3:AM$69)+SUMIF('Scenario 3'!$A$3:$A$69,'Portfolio 3'!$C27,'Scenario 3'!BH$3:BH$69)*(1-'Scenario 3'!BH$1)</f>
        <v>31.389248898978028</v>
      </c>
      <c r="S27" s="46">
        <f>SUMIF('Scenario 3'!$A$3:$A$69,'Portfolio 3'!$C27,'Scenario 3'!AN$3:AN$69)+SUMIF('Scenario 3'!$A$3:$A$69,'Portfolio 3'!$C27,'Scenario 3'!BI$3:BI$69)*(1-'Scenario 3'!BI$1)</f>
        <v>0</v>
      </c>
      <c r="T27" s="46">
        <f>SUMIF('Scenario 3'!$A$3:$A$69,'Portfolio 3'!$C27,'Scenario 3'!AO$3:AO$69)+SUMIF('Scenario 3'!$A$3:$A$69,'Portfolio 3'!$C27,'Scenario 3'!BJ$3:BJ$69)*(1-'Scenario 3'!BJ$1)</f>
        <v>124.30580432946321</v>
      </c>
      <c r="U27" s="46">
        <f>SUMIF('Scenario 3'!$A$3:$A$69,'Portfolio 3'!$C27,'Scenario 3'!AP$3:AP$69)+SUMIF('Scenario 3'!$A$3:$A$69,'Portfolio 3'!$C27,'Scenario 3'!BK$3:BK$69)*(1-'Scenario 3'!BK$1)</f>
        <v>0</v>
      </c>
      <c r="V27" s="46">
        <f>SUMIF('Scenario 3'!$A$3:$A$69,'Portfolio 3'!$C27,'Scenario 3'!AQ$3:AQ$69)+SUMIF('Scenario 3'!$A$3:$A$69,'Portfolio 3'!$C27,'Scenario 3'!BL$3:BL$69)*(1-'Scenario 3'!BL$1)</f>
        <v>28.465054072595816</v>
      </c>
      <c r="W27" s="46">
        <f>SUMIF('Scenario 3'!$A$3:$A$69,'Portfolio 3'!$C27,'Scenario 3'!AR$3:AR$69)+SUMIF('Scenario 3'!$A$3:$A$69,'Portfolio 3'!$C27,'Scenario 3'!BM$3:BM$69)*(1-'Scenario 3'!BM$1)</f>
        <v>38.177541465719159</v>
      </c>
      <c r="X27" s="47">
        <f t="shared" si="2"/>
        <v>256.15603600393479</v>
      </c>
    </row>
    <row r="28" spans="3:24" x14ac:dyDescent="0.2">
      <c r="C28" s="7" t="s">
        <v>13</v>
      </c>
      <c r="D28" s="45">
        <f>SUMIF('Scenario 3'!$A$3:$A$69,'Portfolio 3'!$C28,'Scenario 3'!Y$3:Y$69)+SUMIF('Scenario 3'!$A$3:$A$69,'Portfolio 3'!$C28,'Scenario 3'!AT$3:AT$69)*(1-'Scenario 3'!AT$1)</f>
        <v>0</v>
      </c>
      <c r="E28" s="46">
        <f>SUMIF('Scenario 3'!$A$3:$A$69,'Portfolio 3'!$C28,'Scenario 3'!Z$3:Z$69)+SUMIF('Scenario 3'!$A$3:$A$69,'Portfolio 3'!$C28,'Scenario 3'!AU$3:AU$69)*(1-'Scenario 3'!AU$1)</f>
        <v>0</v>
      </c>
      <c r="F28" s="46">
        <f>SUMIF('Scenario 3'!$A$3:$A$69,'Portfolio 3'!$C28,'Scenario 3'!AA$3:AA$69)+SUMIF('Scenario 3'!$A$3:$A$69,'Portfolio 3'!$C28,'Scenario 3'!AV$3:AV$69)*(1-'Scenario 3'!AV$1)</f>
        <v>0</v>
      </c>
      <c r="G28" s="46">
        <f>SUMIF('Scenario 3'!$A$3:$A$69,'Portfolio 3'!$C28,'Scenario 3'!AB$3:AB$69)+SUMIF('Scenario 3'!$A$3:$A$69,'Portfolio 3'!$C28,'Scenario 3'!AW$3:AW$69)*(1-'Scenario 3'!AW$1)</f>
        <v>0</v>
      </c>
      <c r="H28" s="46">
        <f>SUMIF('Scenario 3'!$A$3:$A$69,'Portfolio 3'!$C28,'Scenario 3'!AC$3:AC$69)+SUMIF('Scenario 3'!$A$3:$A$69,'Portfolio 3'!$C28,'Scenario 3'!AX$3:AX$69)*(1-'Scenario 3'!AX$1)</f>
        <v>0</v>
      </c>
      <c r="I28" s="46">
        <f>SUMIF('Scenario 3'!$A$3:$A$69,'Portfolio 3'!$C28,'Scenario 3'!AD$3:AD$69)+SUMIF('Scenario 3'!$A$3:$A$69,'Portfolio 3'!$C28,'Scenario 3'!AY$3:AY$69)*(1-'Scenario 3'!AY$1)</f>
        <v>0</v>
      </c>
      <c r="J28" s="46">
        <f>SUMIF('Scenario 3'!$A$3:$A$69,'Portfolio 3'!$C28,'Scenario 3'!AE$3:AE$69)+SUMIF('Scenario 3'!$A$3:$A$69,'Portfolio 3'!$C28,'Scenario 3'!AZ$3:AZ$69)*(1-'Scenario 3'!AZ$1)</f>
        <v>0</v>
      </c>
      <c r="K28" s="46">
        <f>SUMIF('Scenario 3'!$A$3:$A$69,'Portfolio 3'!$C28,'Scenario 3'!AF$3:AF$69)+SUMIF('Scenario 3'!$A$3:$A$69,'Portfolio 3'!$C28,'Scenario 3'!BA$3:BA$69)*(1-'Scenario 3'!BA$1)</f>
        <v>0</v>
      </c>
      <c r="L28" s="46">
        <f>SUMIF('Scenario 3'!$A$3:$A$69,'Portfolio 3'!$C28,'Scenario 3'!AG$3:AG$69)+SUMIF('Scenario 3'!$A$3:$A$69,'Portfolio 3'!$C28,'Scenario 3'!BB$3:BB$69)*(1-'Scenario 3'!BB$1)</f>
        <v>0</v>
      </c>
      <c r="M28" s="46">
        <f>SUMIF('Scenario 3'!$A$3:$A$69,'Portfolio 3'!$C28,'Scenario 3'!AH$3:AH$69)+SUMIF('Scenario 3'!$A$3:$A$69,'Portfolio 3'!$C28,'Scenario 3'!BC$3:BC$69)*(1-'Scenario 3'!BC$1)</f>
        <v>0</v>
      </c>
      <c r="N28" s="46">
        <f>SUMIF('Scenario 3'!$A$3:$A$69,'Portfolio 3'!$C28,'Scenario 3'!AI$3:AI$69)+SUMIF('Scenario 3'!$A$3:$A$69,'Portfolio 3'!$C28,'Scenario 3'!BD$3:BD$69)*(1-'Scenario 3'!BD$1)</f>
        <v>0</v>
      </c>
      <c r="O28" s="46">
        <f>SUMIF('Scenario 3'!$A$3:$A$69,'Portfolio 3'!$C28,'Scenario 3'!AJ$3:AJ$69)+SUMIF('Scenario 3'!$A$3:$A$69,'Portfolio 3'!$C28,'Scenario 3'!BE$3:BE$69)*(1-'Scenario 3'!BE$1)</f>
        <v>0</v>
      </c>
      <c r="P28" s="46">
        <f>SUMIF('Scenario 3'!$A$3:$A$69,'Portfolio 3'!$C28,'Scenario 3'!AK$3:AK$69)+SUMIF('Scenario 3'!$A$3:$A$69,'Portfolio 3'!$C28,'Scenario 3'!BF$3:BF$69)*(1-'Scenario 3'!BF$1)</f>
        <v>0</v>
      </c>
      <c r="Q28" s="46">
        <f>SUMIF('Scenario 3'!$A$3:$A$69,'Portfolio 3'!$C28,'Scenario 3'!AL$3:AL$69)+SUMIF('Scenario 3'!$A$3:$A$69,'Portfolio 3'!$C28,'Scenario 3'!BG$3:BG$69)*(1-'Scenario 3'!BG$1)</f>
        <v>0</v>
      </c>
      <c r="R28" s="46">
        <f>SUMIF('Scenario 3'!$A$3:$A$69,'Portfolio 3'!$C28,'Scenario 3'!AM$3:AM$69)+SUMIF('Scenario 3'!$A$3:$A$69,'Portfolio 3'!$C28,'Scenario 3'!BH$3:BH$69)*(1-'Scenario 3'!BH$1)</f>
        <v>0</v>
      </c>
      <c r="S28" s="46">
        <f>SUMIF('Scenario 3'!$A$3:$A$69,'Portfolio 3'!$C28,'Scenario 3'!AN$3:AN$69)+SUMIF('Scenario 3'!$A$3:$A$69,'Portfolio 3'!$C28,'Scenario 3'!BI$3:BI$69)*(1-'Scenario 3'!BI$1)</f>
        <v>0</v>
      </c>
      <c r="T28" s="46">
        <f>SUMIF('Scenario 3'!$A$3:$A$69,'Portfolio 3'!$C28,'Scenario 3'!AO$3:AO$69)+SUMIF('Scenario 3'!$A$3:$A$69,'Portfolio 3'!$C28,'Scenario 3'!BJ$3:BJ$69)*(1-'Scenario 3'!BJ$1)</f>
        <v>0</v>
      </c>
      <c r="U28" s="46">
        <f>SUMIF('Scenario 3'!$A$3:$A$69,'Portfolio 3'!$C28,'Scenario 3'!AP$3:AP$69)+SUMIF('Scenario 3'!$A$3:$A$69,'Portfolio 3'!$C28,'Scenario 3'!BK$3:BK$69)*(1-'Scenario 3'!BK$1)</f>
        <v>0</v>
      </c>
      <c r="V28" s="46">
        <f>SUMIF('Scenario 3'!$A$3:$A$69,'Portfolio 3'!$C28,'Scenario 3'!AQ$3:AQ$69)+SUMIF('Scenario 3'!$A$3:$A$69,'Portfolio 3'!$C28,'Scenario 3'!BL$3:BL$69)*(1-'Scenario 3'!BL$1)</f>
        <v>0</v>
      </c>
      <c r="W28" s="46">
        <f>SUMIF('Scenario 3'!$A$3:$A$69,'Portfolio 3'!$C28,'Scenario 3'!AR$3:AR$69)+SUMIF('Scenario 3'!$A$3:$A$69,'Portfolio 3'!$C28,'Scenario 3'!BM$3:BM$69)*(1-'Scenario 3'!BM$1)</f>
        <v>0</v>
      </c>
      <c r="X28" s="47">
        <f t="shared" si="2"/>
        <v>0</v>
      </c>
    </row>
    <row r="29" spans="3:24" x14ac:dyDescent="0.2">
      <c r="C29" s="7" t="s">
        <v>2</v>
      </c>
      <c r="D29" s="45">
        <f>SUMIF('Scenario 3'!$A$3:$A$69,'Portfolio 3'!$C29,'Scenario 3'!Y$3:Y$69)+SUMIF('Scenario 3'!$A$3:$A$69,'Portfolio 3'!$C29,'Scenario 3'!AT$3:AT$69)*(1-'Scenario 3'!AT$1)</f>
        <v>0</v>
      </c>
      <c r="E29" s="46">
        <f>SUMIF('Scenario 3'!$A$3:$A$69,'Portfolio 3'!$C29,'Scenario 3'!Z$3:Z$69)+SUMIF('Scenario 3'!$A$3:$A$69,'Portfolio 3'!$C29,'Scenario 3'!AU$3:AU$69)*(1-'Scenario 3'!AU$1)</f>
        <v>0</v>
      </c>
      <c r="F29" s="46">
        <f>SUMIF('Scenario 3'!$A$3:$A$69,'Portfolio 3'!$C29,'Scenario 3'!AA$3:AA$69)+SUMIF('Scenario 3'!$A$3:$A$69,'Portfolio 3'!$C29,'Scenario 3'!AV$3:AV$69)*(1-'Scenario 3'!AV$1)</f>
        <v>0</v>
      </c>
      <c r="G29" s="46">
        <f>SUMIF('Scenario 3'!$A$3:$A$69,'Portfolio 3'!$C29,'Scenario 3'!AB$3:AB$69)+SUMIF('Scenario 3'!$A$3:$A$69,'Portfolio 3'!$C29,'Scenario 3'!AW$3:AW$69)*(1-'Scenario 3'!AW$1)</f>
        <v>134.16445706296651</v>
      </c>
      <c r="H29" s="46">
        <f>SUMIF('Scenario 3'!$A$3:$A$69,'Portfolio 3'!$C29,'Scenario 3'!AC$3:AC$69)+SUMIF('Scenario 3'!$A$3:$A$69,'Portfolio 3'!$C29,'Scenario 3'!AX$3:AX$69)*(1-'Scenario 3'!AX$1)</f>
        <v>200</v>
      </c>
      <c r="I29" s="46">
        <f>SUMIF('Scenario 3'!$A$3:$A$69,'Portfolio 3'!$C29,'Scenario 3'!AD$3:AD$69)+SUMIF('Scenario 3'!$A$3:$A$69,'Portfolio 3'!$C29,'Scenario 3'!AY$3:AY$69)*(1-'Scenario 3'!AY$1)</f>
        <v>0</v>
      </c>
      <c r="J29" s="46">
        <f>SUMIF('Scenario 3'!$A$3:$A$69,'Portfolio 3'!$C29,'Scenario 3'!AE$3:AE$69)+SUMIF('Scenario 3'!$A$3:$A$69,'Portfolio 3'!$C29,'Scenario 3'!AZ$3:AZ$69)*(1-'Scenario 3'!AZ$1)</f>
        <v>0</v>
      </c>
      <c r="K29" s="46">
        <f>SUMIF('Scenario 3'!$A$3:$A$69,'Portfolio 3'!$C29,'Scenario 3'!AF$3:AF$69)+SUMIF('Scenario 3'!$A$3:$A$69,'Portfolio 3'!$C29,'Scenario 3'!BA$3:BA$69)*(1-'Scenario 3'!BA$1)</f>
        <v>0</v>
      </c>
      <c r="L29" s="46">
        <f>SUMIF('Scenario 3'!$A$3:$A$69,'Portfolio 3'!$C29,'Scenario 3'!AG$3:AG$69)+SUMIF('Scenario 3'!$A$3:$A$69,'Portfolio 3'!$C29,'Scenario 3'!BB$3:BB$69)*(1-'Scenario 3'!BB$1)</f>
        <v>0</v>
      </c>
      <c r="M29" s="46">
        <f>SUMIF('Scenario 3'!$A$3:$A$69,'Portfolio 3'!$C29,'Scenario 3'!AH$3:AH$69)+SUMIF('Scenario 3'!$A$3:$A$69,'Portfolio 3'!$C29,'Scenario 3'!BC$3:BC$69)*(1-'Scenario 3'!BC$1)</f>
        <v>0</v>
      </c>
      <c r="N29" s="46">
        <f>SUMIF('Scenario 3'!$A$3:$A$69,'Portfolio 3'!$C29,'Scenario 3'!AI$3:AI$69)+SUMIF('Scenario 3'!$A$3:$A$69,'Portfolio 3'!$C29,'Scenario 3'!BD$3:BD$69)*(1-'Scenario 3'!BD$1)</f>
        <v>0</v>
      </c>
      <c r="O29" s="46">
        <f>SUMIF('Scenario 3'!$A$3:$A$69,'Portfolio 3'!$C29,'Scenario 3'!AJ$3:AJ$69)+SUMIF('Scenario 3'!$A$3:$A$69,'Portfolio 3'!$C29,'Scenario 3'!BE$3:BE$69)*(1-'Scenario 3'!BE$1)</f>
        <v>0</v>
      </c>
      <c r="P29" s="46">
        <f>SUMIF('Scenario 3'!$A$3:$A$69,'Portfolio 3'!$C29,'Scenario 3'!AK$3:AK$69)+SUMIF('Scenario 3'!$A$3:$A$69,'Portfolio 3'!$C29,'Scenario 3'!BF$3:BF$69)*(1-'Scenario 3'!BF$1)</f>
        <v>0</v>
      </c>
      <c r="Q29" s="46">
        <f>SUMIF('Scenario 3'!$A$3:$A$69,'Portfolio 3'!$C29,'Scenario 3'!AL$3:AL$69)+SUMIF('Scenario 3'!$A$3:$A$69,'Portfolio 3'!$C29,'Scenario 3'!BG$3:BG$69)*(1-'Scenario 3'!BG$1)</f>
        <v>0</v>
      </c>
      <c r="R29" s="46">
        <f>SUMIF('Scenario 3'!$A$3:$A$69,'Portfolio 3'!$C29,'Scenario 3'!AM$3:AM$69)+SUMIF('Scenario 3'!$A$3:$A$69,'Portfolio 3'!$C29,'Scenario 3'!BH$3:BH$69)*(1-'Scenario 3'!BH$1)</f>
        <v>0</v>
      </c>
      <c r="S29" s="46">
        <f>SUMIF('Scenario 3'!$A$3:$A$69,'Portfolio 3'!$C29,'Scenario 3'!AN$3:AN$69)+SUMIF('Scenario 3'!$A$3:$A$69,'Portfolio 3'!$C29,'Scenario 3'!BI$3:BI$69)*(1-'Scenario 3'!BI$1)</f>
        <v>0</v>
      </c>
      <c r="T29" s="46">
        <f>SUMIF('Scenario 3'!$A$3:$A$69,'Portfolio 3'!$C29,'Scenario 3'!AO$3:AO$69)+SUMIF('Scenario 3'!$A$3:$A$69,'Portfolio 3'!$C29,'Scenario 3'!BJ$3:BJ$69)*(1-'Scenario 3'!BJ$1)</f>
        <v>0</v>
      </c>
      <c r="U29" s="46">
        <f>SUMIF('Scenario 3'!$A$3:$A$69,'Portfolio 3'!$C29,'Scenario 3'!AP$3:AP$69)+SUMIF('Scenario 3'!$A$3:$A$69,'Portfolio 3'!$C29,'Scenario 3'!BK$3:BK$69)*(1-'Scenario 3'!BK$1)</f>
        <v>120</v>
      </c>
      <c r="V29" s="46">
        <f>SUMIF('Scenario 3'!$A$3:$A$69,'Portfolio 3'!$C29,'Scenario 3'!AQ$3:AQ$69)+SUMIF('Scenario 3'!$A$3:$A$69,'Portfolio 3'!$C29,'Scenario 3'!BL$3:BL$69)*(1-'Scenario 3'!BL$1)</f>
        <v>0</v>
      </c>
      <c r="W29" s="46">
        <f>SUMIF('Scenario 3'!$A$3:$A$69,'Portfolio 3'!$C29,'Scenario 3'!AR$3:AR$69)+SUMIF('Scenario 3'!$A$3:$A$69,'Portfolio 3'!$C29,'Scenario 3'!BM$3:BM$69)*(1-'Scenario 3'!BM$1)</f>
        <v>0</v>
      </c>
      <c r="X29" s="47">
        <f t="shared" si="2"/>
        <v>454.16445706296651</v>
      </c>
    </row>
    <row r="30" spans="3:24" x14ac:dyDescent="0.2">
      <c r="C30" s="7" t="s">
        <v>1</v>
      </c>
      <c r="D30" s="45">
        <f>SUMIF('Scenario 3'!$A$3:$A$69,'Portfolio 3'!$C30,'Scenario 3'!Y$3:Y$69)+SUMIF('Scenario 3'!$A$3:$A$69,'Portfolio 3'!$C30,'Scenario 3'!AT$3:AT$69)*(1-'Scenario 3'!AT$1)</f>
        <v>0</v>
      </c>
      <c r="E30" s="46">
        <f>SUMIF('Scenario 3'!$A$3:$A$69,'Portfolio 3'!$C30,'Scenario 3'!Z$3:Z$69)+SUMIF('Scenario 3'!$A$3:$A$69,'Portfolio 3'!$C30,'Scenario 3'!AU$3:AU$69)*(1-'Scenario 3'!AU$1)</f>
        <v>0</v>
      </c>
      <c r="F30" s="46">
        <f>SUMIF('Scenario 3'!$A$3:$A$69,'Portfolio 3'!$C30,'Scenario 3'!AA$3:AA$69)+SUMIF('Scenario 3'!$A$3:$A$69,'Portfolio 3'!$C30,'Scenario 3'!AV$3:AV$69)*(1-'Scenario 3'!AV$1)</f>
        <v>0</v>
      </c>
      <c r="G30" s="46">
        <f>SUMIF('Scenario 3'!$A$3:$A$69,'Portfolio 3'!$C30,'Scenario 3'!AB$3:AB$69)+SUMIF('Scenario 3'!$A$3:$A$69,'Portfolio 3'!$C30,'Scenario 3'!AW$3:AW$69)*(1-'Scenario 3'!AW$1)</f>
        <v>0</v>
      </c>
      <c r="H30" s="46">
        <f>SUMIF('Scenario 3'!$A$3:$A$69,'Portfolio 3'!$C30,'Scenario 3'!AC$3:AC$69)+SUMIF('Scenario 3'!$A$3:$A$69,'Portfolio 3'!$C30,'Scenario 3'!AX$3:AX$69)*(1-'Scenario 3'!AX$1)</f>
        <v>0</v>
      </c>
      <c r="I30" s="46">
        <f>SUMIF('Scenario 3'!$A$3:$A$69,'Portfolio 3'!$C30,'Scenario 3'!AD$3:AD$69)+SUMIF('Scenario 3'!$A$3:$A$69,'Portfolio 3'!$C30,'Scenario 3'!AY$3:AY$69)*(1-'Scenario 3'!AY$1)</f>
        <v>0</v>
      </c>
      <c r="J30" s="46">
        <f>SUMIF('Scenario 3'!$A$3:$A$69,'Portfolio 3'!$C30,'Scenario 3'!AE$3:AE$69)+SUMIF('Scenario 3'!$A$3:$A$69,'Portfolio 3'!$C30,'Scenario 3'!AZ$3:AZ$69)*(1-'Scenario 3'!AZ$1)</f>
        <v>0</v>
      </c>
      <c r="K30" s="46">
        <f>SUMIF('Scenario 3'!$A$3:$A$69,'Portfolio 3'!$C30,'Scenario 3'!AF$3:AF$69)+SUMIF('Scenario 3'!$A$3:$A$69,'Portfolio 3'!$C30,'Scenario 3'!BA$3:BA$69)*(1-'Scenario 3'!BA$1)</f>
        <v>0</v>
      </c>
      <c r="L30" s="46">
        <f>SUMIF('Scenario 3'!$A$3:$A$69,'Portfolio 3'!$C30,'Scenario 3'!AG$3:AG$69)+SUMIF('Scenario 3'!$A$3:$A$69,'Portfolio 3'!$C30,'Scenario 3'!BB$3:BB$69)*(1-'Scenario 3'!BB$1)</f>
        <v>0</v>
      </c>
      <c r="M30" s="46">
        <f>SUMIF('Scenario 3'!$A$3:$A$69,'Portfolio 3'!$C30,'Scenario 3'!AH$3:AH$69)+SUMIF('Scenario 3'!$A$3:$A$69,'Portfolio 3'!$C30,'Scenario 3'!BC$3:BC$69)*(1-'Scenario 3'!BC$1)</f>
        <v>0</v>
      </c>
      <c r="N30" s="46">
        <f>SUMIF('Scenario 3'!$A$3:$A$69,'Portfolio 3'!$C30,'Scenario 3'!AI$3:AI$69)+SUMIF('Scenario 3'!$A$3:$A$69,'Portfolio 3'!$C30,'Scenario 3'!BD$3:BD$69)*(1-'Scenario 3'!BD$1)</f>
        <v>0</v>
      </c>
      <c r="O30" s="46">
        <f>SUMIF('Scenario 3'!$A$3:$A$69,'Portfolio 3'!$C30,'Scenario 3'!AJ$3:AJ$69)+SUMIF('Scenario 3'!$A$3:$A$69,'Portfolio 3'!$C30,'Scenario 3'!BE$3:BE$69)*(1-'Scenario 3'!BE$1)</f>
        <v>0</v>
      </c>
      <c r="P30" s="46">
        <f>SUMIF('Scenario 3'!$A$3:$A$69,'Portfolio 3'!$C30,'Scenario 3'!AK$3:AK$69)+SUMIF('Scenario 3'!$A$3:$A$69,'Portfolio 3'!$C30,'Scenario 3'!BF$3:BF$69)*(1-'Scenario 3'!BF$1)</f>
        <v>0</v>
      </c>
      <c r="Q30" s="46">
        <f>SUMIF('Scenario 3'!$A$3:$A$69,'Portfolio 3'!$C30,'Scenario 3'!AL$3:AL$69)+SUMIF('Scenario 3'!$A$3:$A$69,'Portfolio 3'!$C30,'Scenario 3'!BG$3:BG$69)*(1-'Scenario 3'!BG$1)</f>
        <v>0</v>
      </c>
      <c r="R30" s="46">
        <f>SUMIF('Scenario 3'!$A$3:$A$69,'Portfolio 3'!$C30,'Scenario 3'!AM$3:AM$69)+SUMIF('Scenario 3'!$A$3:$A$69,'Portfolio 3'!$C30,'Scenario 3'!BH$3:BH$69)*(1-'Scenario 3'!BH$1)</f>
        <v>0</v>
      </c>
      <c r="S30" s="46">
        <f>SUMIF('Scenario 3'!$A$3:$A$69,'Portfolio 3'!$C30,'Scenario 3'!AN$3:AN$69)+SUMIF('Scenario 3'!$A$3:$A$69,'Portfolio 3'!$C30,'Scenario 3'!BI$3:BI$69)*(1-'Scenario 3'!BI$1)</f>
        <v>0</v>
      </c>
      <c r="T30" s="46">
        <f>SUMIF('Scenario 3'!$A$3:$A$69,'Portfolio 3'!$C30,'Scenario 3'!AO$3:AO$69)+SUMIF('Scenario 3'!$A$3:$A$69,'Portfolio 3'!$C30,'Scenario 3'!BJ$3:BJ$69)*(1-'Scenario 3'!BJ$1)</f>
        <v>0</v>
      </c>
      <c r="U30" s="46">
        <f>SUMIF('Scenario 3'!$A$3:$A$69,'Portfolio 3'!$C30,'Scenario 3'!AP$3:AP$69)+SUMIF('Scenario 3'!$A$3:$A$69,'Portfolio 3'!$C30,'Scenario 3'!BK$3:BK$69)*(1-'Scenario 3'!BK$1)</f>
        <v>0</v>
      </c>
      <c r="V30" s="46">
        <f>SUMIF('Scenario 3'!$A$3:$A$69,'Portfolio 3'!$C30,'Scenario 3'!AQ$3:AQ$69)+SUMIF('Scenario 3'!$A$3:$A$69,'Portfolio 3'!$C30,'Scenario 3'!BL$3:BL$69)*(1-'Scenario 3'!BL$1)</f>
        <v>0</v>
      </c>
      <c r="W30" s="46">
        <f>SUMIF('Scenario 3'!$A$3:$A$69,'Portfolio 3'!$C30,'Scenario 3'!AR$3:AR$69)+SUMIF('Scenario 3'!$A$3:$A$69,'Portfolio 3'!$C30,'Scenario 3'!BM$3:BM$69)*(1-'Scenario 3'!BM$1)</f>
        <v>0</v>
      </c>
      <c r="X30" s="47">
        <f t="shared" si="2"/>
        <v>0</v>
      </c>
    </row>
    <row r="31" spans="3:24" x14ac:dyDescent="0.2">
      <c r="C31" s="7" t="s">
        <v>107</v>
      </c>
      <c r="D31" s="45">
        <f>SUMIF('Scenario 3'!$A$3:$A$69,'Portfolio 3'!$C31,'Scenario 3'!Y$3:Y$69)+SUMIF('Scenario 3'!$A$3:$A$69,'Portfolio 3'!$C31,'Scenario 3'!AT$3:AT$69)*(1-'Scenario 3'!AT$1)</f>
        <v>0</v>
      </c>
      <c r="E31" s="46">
        <f>SUMIF('Scenario 3'!$A$3:$A$69,'Portfolio 3'!$C31,'Scenario 3'!Z$3:Z$69)+SUMIF('Scenario 3'!$A$3:$A$69,'Portfolio 3'!$C31,'Scenario 3'!AU$3:AU$69)*(1-'Scenario 3'!AU$1)</f>
        <v>0</v>
      </c>
      <c r="F31" s="46">
        <f>SUMIF('Scenario 3'!$A$3:$A$69,'Portfolio 3'!$C31,'Scenario 3'!AA$3:AA$69)+SUMIF('Scenario 3'!$A$3:$A$69,'Portfolio 3'!$C31,'Scenario 3'!AV$3:AV$69)*(1-'Scenario 3'!AV$1)</f>
        <v>0</v>
      </c>
      <c r="G31" s="46">
        <f>SUMIF('Scenario 3'!$A$3:$A$69,'Portfolio 3'!$C31,'Scenario 3'!AB$3:AB$69)+SUMIF('Scenario 3'!$A$3:$A$69,'Portfolio 3'!$C31,'Scenario 3'!AW$3:AW$69)*(1-'Scenario 3'!AW$1)</f>
        <v>0</v>
      </c>
      <c r="H31" s="46">
        <f>SUMIF('Scenario 3'!$A$3:$A$69,'Portfolio 3'!$C31,'Scenario 3'!AC$3:AC$69)+SUMIF('Scenario 3'!$A$3:$A$69,'Portfolio 3'!$C31,'Scenario 3'!AX$3:AX$69)*(1-'Scenario 3'!AX$1)</f>
        <v>0</v>
      </c>
      <c r="I31" s="46">
        <f>SUMIF('Scenario 3'!$A$3:$A$69,'Portfolio 3'!$C31,'Scenario 3'!AD$3:AD$69)+SUMIF('Scenario 3'!$A$3:$A$69,'Portfolio 3'!$C31,'Scenario 3'!AY$3:AY$69)*(1-'Scenario 3'!AY$1)</f>
        <v>0</v>
      </c>
      <c r="J31" s="46">
        <f>SUMIF('Scenario 3'!$A$3:$A$69,'Portfolio 3'!$C31,'Scenario 3'!AE$3:AE$69)+SUMIF('Scenario 3'!$A$3:$A$69,'Portfolio 3'!$C31,'Scenario 3'!AZ$3:AZ$69)*(1-'Scenario 3'!AZ$1)</f>
        <v>0</v>
      </c>
      <c r="K31" s="46">
        <f>SUMIF('Scenario 3'!$A$3:$A$69,'Portfolio 3'!$C31,'Scenario 3'!AF$3:AF$69)+SUMIF('Scenario 3'!$A$3:$A$69,'Portfolio 3'!$C31,'Scenario 3'!BA$3:BA$69)*(1-'Scenario 3'!BA$1)</f>
        <v>0</v>
      </c>
      <c r="L31" s="46">
        <f>SUMIF('Scenario 3'!$A$3:$A$69,'Portfolio 3'!$C31,'Scenario 3'!AG$3:AG$69)+SUMIF('Scenario 3'!$A$3:$A$69,'Portfolio 3'!$C31,'Scenario 3'!BB$3:BB$69)*(1-'Scenario 3'!BB$1)</f>
        <v>0</v>
      </c>
      <c r="M31" s="46">
        <f>SUMIF('Scenario 3'!$A$3:$A$69,'Portfolio 3'!$C31,'Scenario 3'!AH$3:AH$69)+SUMIF('Scenario 3'!$A$3:$A$69,'Portfolio 3'!$C31,'Scenario 3'!BC$3:BC$69)*(1-'Scenario 3'!BC$1)</f>
        <v>0</v>
      </c>
      <c r="N31" s="46">
        <f>SUMIF('Scenario 3'!$A$3:$A$69,'Portfolio 3'!$C31,'Scenario 3'!AI$3:AI$69)+SUMIF('Scenario 3'!$A$3:$A$69,'Portfolio 3'!$C31,'Scenario 3'!BD$3:BD$69)*(1-'Scenario 3'!BD$1)</f>
        <v>0</v>
      </c>
      <c r="O31" s="46">
        <f>SUMIF('Scenario 3'!$A$3:$A$69,'Portfolio 3'!$C31,'Scenario 3'!AJ$3:AJ$69)+SUMIF('Scenario 3'!$A$3:$A$69,'Portfolio 3'!$C31,'Scenario 3'!BE$3:BE$69)*(1-'Scenario 3'!BE$1)</f>
        <v>0</v>
      </c>
      <c r="P31" s="46">
        <f>SUMIF('Scenario 3'!$A$3:$A$69,'Portfolio 3'!$C31,'Scenario 3'!AK$3:AK$69)+SUMIF('Scenario 3'!$A$3:$A$69,'Portfolio 3'!$C31,'Scenario 3'!BF$3:BF$69)*(1-'Scenario 3'!BF$1)</f>
        <v>0</v>
      </c>
      <c r="Q31" s="46">
        <f>SUMIF('Scenario 3'!$A$3:$A$69,'Portfolio 3'!$C31,'Scenario 3'!AL$3:AL$69)+SUMIF('Scenario 3'!$A$3:$A$69,'Portfolio 3'!$C31,'Scenario 3'!BG$3:BG$69)*(1-'Scenario 3'!BG$1)</f>
        <v>0</v>
      </c>
      <c r="R31" s="46">
        <f>SUMIF('Scenario 3'!$A$3:$A$69,'Portfolio 3'!$C31,'Scenario 3'!AM$3:AM$69)+SUMIF('Scenario 3'!$A$3:$A$69,'Portfolio 3'!$C31,'Scenario 3'!BH$3:BH$69)*(1-'Scenario 3'!BH$1)</f>
        <v>0</v>
      </c>
      <c r="S31" s="46">
        <f>SUMIF('Scenario 3'!$A$3:$A$69,'Portfolio 3'!$C31,'Scenario 3'!AN$3:AN$69)+SUMIF('Scenario 3'!$A$3:$A$69,'Portfolio 3'!$C31,'Scenario 3'!BI$3:BI$69)*(1-'Scenario 3'!BI$1)</f>
        <v>0</v>
      </c>
      <c r="T31" s="46">
        <f>SUMIF('Scenario 3'!$A$3:$A$69,'Portfolio 3'!$C31,'Scenario 3'!AO$3:AO$69)+SUMIF('Scenario 3'!$A$3:$A$69,'Portfolio 3'!$C31,'Scenario 3'!BJ$3:BJ$69)*(1-'Scenario 3'!BJ$1)</f>
        <v>0</v>
      </c>
      <c r="U31" s="46">
        <f>SUMIF('Scenario 3'!$A$3:$A$69,'Portfolio 3'!$C31,'Scenario 3'!AP$3:AP$69)+SUMIF('Scenario 3'!$A$3:$A$69,'Portfolio 3'!$C31,'Scenario 3'!BK$3:BK$69)*(1-'Scenario 3'!BK$1)</f>
        <v>0</v>
      </c>
      <c r="V31" s="46">
        <f>SUMIF('Scenario 3'!$A$3:$A$69,'Portfolio 3'!$C31,'Scenario 3'!AQ$3:AQ$69)+SUMIF('Scenario 3'!$A$3:$A$69,'Portfolio 3'!$C31,'Scenario 3'!BL$3:BL$69)*(1-'Scenario 3'!BL$1)</f>
        <v>0</v>
      </c>
      <c r="W31" s="46">
        <f>SUMIF('Scenario 3'!$A$3:$A$69,'Portfolio 3'!$C31,'Scenario 3'!AR$3:AR$69)+SUMIF('Scenario 3'!$A$3:$A$69,'Portfolio 3'!$C31,'Scenario 3'!BM$3:BM$69)*(1-'Scenario 3'!BM$1)</f>
        <v>0</v>
      </c>
      <c r="X31" s="47">
        <f t="shared" si="2"/>
        <v>0</v>
      </c>
    </row>
    <row r="32" spans="3:24" x14ac:dyDescent="0.2">
      <c r="C32" s="7" t="s">
        <v>21</v>
      </c>
      <c r="D32" s="45">
        <f>SUMIF('Scenario 3'!$A$3:$A$69,'Portfolio 3'!$C32,'Scenario 3'!Y$3:Y$69)+SUMIF('Scenario 3'!$A$3:$A$69,'Portfolio 3'!$C32,'Scenario 3'!AT$3:AT$69)*(1-'Scenario 3'!AT$1)</f>
        <v>0</v>
      </c>
      <c r="E32" s="46">
        <f>SUMIF('Scenario 3'!$A$3:$A$69,'Portfolio 3'!$C32,'Scenario 3'!Z$3:Z$69)+SUMIF('Scenario 3'!$A$3:$A$69,'Portfolio 3'!$C32,'Scenario 3'!AU$3:AU$69)*(1-'Scenario 3'!AU$1)</f>
        <v>0</v>
      </c>
      <c r="F32" s="46">
        <f>SUMIF('Scenario 3'!$A$3:$A$69,'Portfolio 3'!$C32,'Scenario 3'!AA$3:AA$69)+SUMIF('Scenario 3'!$A$3:$A$69,'Portfolio 3'!$C32,'Scenario 3'!AV$3:AV$69)*(1-'Scenario 3'!AV$1)</f>
        <v>0</v>
      </c>
      <c r="G32" s="46">
        <f>SUMIF('Scenario 3'!$A$3:$A$69,'Portfolio 3'!$C32,'Scenario 3'!AB$3:AB$69)+SUMIF('Scenario 3'!$A$3:$A$69,'Portfolio 3'!$C32,'Scenario 3'!AW$3:AW$69)*(1-'Scenario 3'!AW$1)</f>
        <v>0</v>
      </c>
      <c r="H32" s="46">
        <f>SUMIF('Scenario 3'!$A$3:$A$69,'Portfolio 3'!$C32,'Scenario 3'!AC$3:AC$69)+SUMIF('Scenario 3'!$A$3:$A$69,'Portfolio 3'!$C32,'Scenario 3'!AX$3:AX$69)*(1-'Scenario 3'!AX$1)</f>
        <v>0</v>
      </c>
      <c r="I32" s="46">
        <f>SUMIF('Scenario 3'!$A$3:$A$69,'Portfolio 3'!$C32,'Scenario 3'!AD$3:AD$69)+SUMIF('Scenario 3'!$A$3:$A$69,'Portfolio 3'!$C32,'Scenario 3'!AY$3:AY$69)*(1-'Scenario 3'!AY$1)</f>
        <v>2</v>
      </c>
      <c r="J32" s="46">
        <f>SUMIF('Scenario 3'!$A$3:$A$69,'Portfolio 3'!$C32,'Scenario 3'!AE$3:AE$69)+SUMIF('Scenario 3'!$A$3:$A$69,'Portfolio 3'!$C32,'Scenario 3'!AZ$3:AZ$69)*(1-'Scenario 3'!AZ$1)</f>
        <v>3.0314026047864528</v>
      </c>
      <c r="K32" s="46">
        <f>SUMIF('Scenario 3'!$A$3:$A$69,'Portfolio 3'!$C32,'Scenario 3'!AF$3:AF$69)+SUMIF('Scenario 3'!$A$3:$A$69,'Portfolio 3'!$C32,'Scenario 3'!BA$3:BA$69)*(1-'Scenario 3'!BA$1)</f>
        <v>0</v>
      </c>
      <c r="L32" s="46">
        <f>SUMIF('Scenario 3'!$A$3:$A$69,'Portfolio 3'!$C32,'Scenario 3'!AG$3:AG$69)+SUMIF('Scenario 3'!$A$3:$A$69,'Portfolio 3'!$C32,'Scenario 3'!BB$3:BB$69)*(1-'Scenario 3'!BB$1)</f>
        <v>0</v>
      </c>
      <c r="M32" s="46">
        <f>SUMIF('Scenario 3'!$A$3:$A$69,'Portfolio 3'!$C32,'Scenario 3'!AH$3:AH$69)+SUMIF('Scenario 3'!$A$3:$A$69,'Portfolio 3'!$C32,'Scenario 3'!BC$3:BC$69)*(1-'Scenario 3'!BC$1)</f>
        <v>0</v>
      </c>
      <c r="N32" s="46">
        <f>SUMIF('Scenario 3'!$A$3:$A$69,'Portfolio 3'!$C32,'Scenario 3'!AI$3:AI$69)+SUMIF('Scenario 3'!$A$3:$A$69,'Portfolio 3'!$C32,'Scenario 3'!BD$3:BD$69)*(1-'Scenario 3'!BD$1)</f>
        <v>0</v>
      </c>
      <c r="O32" s="46">
        <f>SUMIF('Scenario 3'!$A$3:$A$69,'Portfolio 3'!$C32,'Scenario 3'!AJ$3:AJ$69)+SUMIF('Scenario 3'!$A$3:$A$69,'Portfolio 3'!$C32,'Scenario 3'!BE$3:BE$69)*(1-'Scenario 3'!BE$1)</f>
        <v>0</v>
      </c>
      <c r="P32" s="46">
        <f>SUMIF('Scenario 3'!$A$3:$A$69,'Portfolio 3'!$C32,'Scenario 3'!AK$3:AK$69)+SUMIF('Scenario 3'!$A$3:$A$69,'Portfolio 3'!$C32,'Scenario 3'!BF$3:BF$69)*(1-'Scenario 3'!BF$1)</f>
        <v>0</v>
      </c>
      <c r="Q32" s="46">
        <f>SUMIF('Scenario 3'!$A$3:$A$69,'Portfolio 3'!$C32,'Scenario 3'!AL$3:AL$69)+SUMIF('Scenario 3'!$A$3:$A$69,'Portfolio 3'!$C32,'Scenario 3'!BG$3:BG$69)*(1-'Scenario 3'!BG$1)</f>
        <v>0</v>
      </c>
      <c r="R32" s="46">
        <f>SUMIF('Scenario 3'!$A$3:$A$69,'Portfolio 3'!$C32,'Scenario 3'!AM$3:AM$69)+SUMIF('Scenario 3'!$A$3:$A$69,'Portfolio 3'!$C32,'Scenario 3'!BH$3:BH$69)*(1-'Scenario 3'!BH$1)</f>
        <v>0</v>
      </c>
      <c r="S32" s="46">
        <f>SUMIF('Scenario 3'!$A$3:$A$69,'Portfolio 3'!$C32,'Scenario 3'!AN$3:AN$69)+SUMIF('Scenario 3'!$A$3:$A$69,'Portfolio 3'!$C32,'Scenario 3'!BI$3:BI$69)*(1-'Scenario 3'!BI$1)</f>
        <v>26.254810290841725</v>
      </c>
      <c r="T32" s="46">
        <f>SUMIF('Scenario 3'!$A$3:$A$69,'Portfolio 3'!$C32,'Scenario 3'!AO$3:AO$69)+SUMIF('Scenario 3'!$A$3:$A$69,'Portfolio 3'!$C32,'Scenario 3'!BJ$3:BJ$69)*(1-'Scenario 3'!BJ$1)</f>
        <v>0</v>
      </c>
      <c r="U32" s="46">
        <f>SUMIF('Scenario 3'!$A$3:$A$69,'Portfolio 3'!$C32,'Scenario 3'!AP$3:AP$69)+SUMIF('Scenario 3'!$A$3:$A$69,'Portfolio 3'!$C32,'Scenario 3'!BK$3:BK$69)*(1-'Scenario 3'!BK$1)</f>
        <v>0</v>
      </c>
      <c r="V32" s="46">
        <f>SUMIF('Scenario 3'!$A$3:$A$69,'Portfolio 3'!$C32,'Scenario 3'!AQ$3:AQ$69)+SUMIF('Scenario 3'!$A$3:$A$69,'Portfolio 3'!$C32,'Scenario 3'!BL$3:BL$69)*(1-'Scenario 3'!BL$1)</f>
        <v>0</v>
      </c>
      <c r="W32" s="46">
        <f>SUMIF('Scenario 3'!$A$3:$A$69,'Portfolio 3'!$C32,'Scenario 3'!AR$3:AR$69)+SUMIF('Scenario 3'!$A$3:$A$69,'Portfolio 3'!$C32,'Scenario 3'!BM$3:BM$69)*(1-'Scenario 3'!BM$1)</f>
        <v>0</v>
      </c>
      <c r="X32" s="47">
        <f t="shared" si="2"/>
        <v>31.286212895628179</v>
      </c>
    </row>
    <row r="33" spans="3:24" x14ac:dyDescent="0.2">
      <c r="C33" s="7" t="s">
        <v>48</v>
      </c>
      <c r="D33" s="45">
        <f>SUMIF('Scenario 3'!$A$3:$A$69,'Portfolio 3'!$C33,'Scenario 3'!Y$3:Y$69)+SUMIF('Scenario 3'!$A$3:$A$69,'Portfolio 3'!$C33,'Scenario 3'!AT$3:AT$69)*(1-'Scenario 3'!AT$1)</f>
        <v>0</v>
      </c>
      <c r="E33" s="46">
        <f>SUMIF('Scenario 3'!$A$3:$A$69,'Portfolio 3'!$C33,'Scenario 3'!Z$3:Z$69)+SUMIF('Scenario 3'!$A$3:$A$69,'Portfolio 3'!$C33,'Scenario 3'!AU$3:AU$69)*(1-'Scenario 3'!AU$1)</f>
        <v>0</v>
      </c>
      <c r="F33" s="46">
        <f>SUMIF('Scenario 3'!$A$3:$A$69,'Portfolio 3'!$C33,'Scenario 3'!AA$3:AA$69)+SUMIF('Scenario 3'!$A$3:$A$69,'Portfolio 3'!$C33,'Scenario 3'!AV$3:AV$69)*(1-'Scenario 3'!AV$1)</f>
        <v>0</v>
      </c>
      <c r="G33" s="46">
        <f>SUMIF('Scenario 3'!$A$3:$A$69,'Portfolio 3'!$C33,'Scenario 3'!AB$3:AB$69)+SUMIF('Scenario 3'!$A$3:$A$69,'Portfolio 3'!$C33,'Scenario 3'!AW$3:AW$69)*(1-'Scenario 3'!AW$1)</f>
        <v>0</v>
      </c>
      <c r="H33" s="46">
        <f>SUMIF('Scenario 3'!$A$3:$A$69,'Portfolio 3'!$C33,'Scenario 3'!AC$3:AC$69)+SUMIF('Scenario 3'!$A$3:$A$69,'Portfolio 3'!$C33,'Scenario 3'!AX$3:AX$69)*(1-'Scenario 3'!AX$1)</f>
        <v>0</v>
      </c>
      <c r="I33" s="46">
        <f>SUMIF('Scenario 3'!$A$3:$A$69,'Portfolio 3'!$C33,'Scenario 3'!AD$3:AD$69)+SUMIF('Scenario 3'!$A$3:$A$69,'Portfolio 3'!$C33,'Scenario 3'!AY$3:AY$69)*(1-'Scenario 3'!AY$1)</f>
        <v>0</v>
      </c>
      <c r="J33" s="46">
        <f>SUMIF('Scenario 3'!$A$3:$A$69,'Portfolio 3'!$C33,'Scenario 3'!AE$3:AE$69)+SUMIF('Scenario 3'!$A$3:$A$69,'Portfolio 3'!$C33,'Scenario 3'!AZ$3:AZ$69)*(1-'Scenario 3'!AZ$1)</f>
        <v>0</v>
      </c>
      <c r="K33" s="46">
        <f>SUMIF('Scenario 3'!$A$3:$A$69,'Portfolio 3'!$C33,'Scenario 3'!AF$3:AF$69)+SUMIF('Scenario 3'!$A$3:$A$69,'Portfolio 3'!$C33,'Scenario 3'!BA$3:BA$69)*(1-'Scenario 3'!BA$1)</f>
        <v>0</v>
      </c>
      <c r="L33" s="46">
        <f>SUMIF('Scenario 3'!$A$3:$A$69,'Portfolio 3'!$C33,'Scenario 3'!AG$3:AG$69)+SUMIF('Scenario 3'!$A$3:$A$69,'Portfolio 3'!$C33,'Scenario 3'!BB$3:BB$69)*(1-'Scenario 3'!BB$1)</f>
        <v>0</v>
      </c>
      <c r="M33" s="46">
        <f>SUMIF('Scenario 3'!$A$3:$A$69,'Portfolio 3'!$C33,'Scenario 3'!AH$3:AH$69)+SUMIF('Scenario 3'!$A$3:$A$69,'Portfolio 3'!$C33,'Scenario 3'!BC$3:BC$69)*(1-'Scenario 3'!BC$1)</f>
        <v>0</v>
      </c>
      <c r="N33" s="46">
        <f>SUMIF('Scenario 3'!$A$3:$A$69,'Portfolio 3'!$C33,'Scenario 3'!AI$3:AI$69)+SUMIF('Scenario 3'!$A$3:$A$69,'Portfolio 3'!$C33,'Scenario 3'!BD$3:BD$69)*(1-'Scenario 3'!BD$1)</f>
        <v>0</v>
      </c>
      <c r="O33" s="46">
        <f>SUMIF('Scenario 3'!$A$3:$A$69,'Portfolio 3'!$C33,'Scenario 3'!AJ$3:AJ$69)+SUMIF('Scenario 3'!$A$3:$A$69,'Portfolio 3'!$C33,'Scenario 3'!BE$3:BE$69)*(1-'Scenario 3'!BE$1)</f>
        <v>0</v>
      </c>
      <c r="P33" s="46">
        <f>SUMIF('Scenario 3'!$A$3:$A$69,'Portfolio 3'!$C33,'Scenario 3'!AK$3:AK$69)+SUMIF('Scenario 3'!$A$3:$A$69,'Portfolio 3'!$C33,'Scenario 3'!BF$3:BF$69)*(1-'Scenario 3'!BF$1)</f>
        <v>0</v>
      </c>
      <c r="Q33" s="46">
        <f>SUMIF('Scenario 3'!$A$3:$A$69,'Portfolio 3'!$C33,'Scenario 3'!AL$3:AL$69)+SUMIF('Scenario 3'!$A$3:$A$69,'Portfolio 3'!$C33,'Scenario 3'!BG$3:BG$69)*(1-'Scenario 3'!BG$1)</f>
        <v>0</v>
      </c>
      <c r="R33" s="46">
        <f>SUMIF('Scenario 3'!$A$3:$A$69,'Portfolio 3'!$C33,'Scenario 3'!AM$3:AM$69)+SUMIF('Scenario 3'!$A$3:$A$69,'Portfolio 3'!$C33,'Scenario 3'!BH$3:BH$69)*(1-'Scenario 3'!BH$1)</f>
        <v>0</v>
      </c>
      <c r="S33" s="46">
        <f>SUMIF('Scenario 3'!$A$3:$A$69,'Portfolio 3'!$C33,'Scenario 3'!AN$3:AN$69)+SUMIF('Scenario 3'!$A$3:$A$69,'Portfolio 3'!$C33,'Scenario 3'!BI$3:BI$69)*(1-'Scenario 3'!BI$1)</f>
        <v>0</v>
      </c>
      <c r="T33" s="46">
        <f>SUMIF('Scenario 3'!$A$3:$A$69,'Portfolio 3'!$C33,'Scenario 3'!AO$3:AO$69)+SUMIF('Scenario 3'!$A$3:$A$69,'Portfolio 3'!$C33,'Scenario 3'!BJ$3:BJ$69)*(1-'Scenario 3'!BJ$1)</f>
        <v>0</v>
      </c>
      <c r="U33" s="46">
        <f>SUMIF('Scenario 3'!$A$3:$A$69,'Portfolio 3'!$C33,'Scenario 3'!AP$3:AP$69)+SUMIF('Scenario 3'!$A$3:$A$69,'Portfolio 3'!$C33,'Scenario 3'!BK$3:BK$69)*(1-'Scenario 3'!BK$1)</f>
        <v>0</v>
      </c>
      <c r="V33" s="46">
        <f>SUMIF('Scenario 3'!$A$3:$A$69,'Portfolio 3'!$C33,'Scenario 3'!AQ$3:AQ$69)+SUMIF('Scenario 3'!$A$3:$A$69,'Portfolio 3'!$C33,'Scenario 3'!BL$3:BL$69)*(1-'Scenario 3'!BL$1)</f>
        <v>0</v>
      </c>
      <c r="W33" s="46">
        <f>SUMIF('Scenario 3'!$A$3:$A$69,'Portfolio 3'!$C33,'Scenario 3'!AR$3:AR$69)+SUMIF('Scenario 3'!$A$3:$A$69,'Portfolio 3'!$C33,'Scenario 3'!BM$3:BM$69)*(1-'Scenario 3'!BM$1)</f>
        <v>0</v>
      </c>
      <c r="X33" s="47">
        <f t="shared" si="2"/>
        <v>0</v>
      </c>
    </row>
    <row r="34" spans="3:24" x14ac:dyDescent="0.2">
      <c r="C34" s="7" t="s">
        <v>142</v>
      </c>
      <c r="D34" s="45">
        <f>SUMIF('Scenario 3'!$A$3:$A$69,'Portfolio 3'!$C34,'Scenario 3'!Y$3:Y$69)+SUMIF('Scenario 3'!$A$3:$A$69,'Portfolio 3'!$C34,'Scenario 3'!AT$3:AT$69)*(1-'Scenario 3'!AT$1)</f>
        <v>0</v>
      </c>
      <c r="E34" s="46">
        <f>SUMIF('Scenario 3'!$A$3:$A$69,'Portfolio 3'!$C34,'Scenario 3'!Z$3:Z$69)+SUMIF('Scenario 3'!$A$3:$A$69,'Portfolio 3'!$C34,'Scenario 3'!AU$3:AU$69)*(1-'Scenario 3'!AU$1)</f>
        <v>0</v>
      </c>
      <c r="F34" s="46">
        <f>SUMIF('Scenario 3'!$A$3:$A$69,'Portfolio 3'!$C34,'Scenario 3'!AA$3:AA$69)+SUMIF('Scenario 3'!$A$3:$A$69,'Portfolio 3'!$C34,'Scenario 3'!AV$3:AV$69)*(1-'Scenario 3'!AV$1)</f>
        <v>0</v>
      </c>
      <c r="G34" s="46">
        <f>SUMIF('Scenario 3'!$A$3:$A$69,'Portfolio 3'!$C34,'Scenario 3'!AB$3:AB$69)+SUMIF('Scenario 3'!$A$3:$A$69,'Portfolio 3'!$C34,'Scenario 3'!AW$3:AW$69)*(1-'Scenario 3'!AW$1)</f>
        <v>0</v>
      </c>
      <c r="H34" s="46">
        <f>SUMIF('Scenario 3'!$A$3:$A$69,'Portfolio 3'!$C34,'Scenario 3'!AC$3:AC$69)+SUMIF('Scenario 3'!$A$3:$A$69,'Portfolio 3'!$C34,'Scenario 3'!AX$3:AX$69)*(1-'Scenario 3'!AX$1)</f>
        <v>0</v>
      </c>
      <c r="I34" s="46">
        <f>SUMIF('Scenario 3'!$A$3:$A$69,'Portfolio 3'!$C34,'Scenario 3'!AD$3:AD$69)+SUMIF('Scenario 3'!$A$3:$A$69,'Portfolio 3'!$C34,'Scenario 3'!AY$3:AY$69)*(1-'Scenario 3'!AY$1)</f>
        <v>0</v>
      </c>
      <c r="J34" s="46">
        <f>SUMIF('Scenario 3'!$A$3:$A$69,'Portfolio 3'!$C34,'Scenario 3'!AE$3:AE$69)+SUMIF('Scenario 3'!$A$3:$A$69,'Portfolio 3'!$C34,'Scenario 3'!AZ$3:AZ$69)*(1-'Scenario 3'!AZ$1)</f>
        <v>0</v>
      </c>
      <c r="K34" s="46">
        <f>SUMIF('Scenario 3'!$A$3:$A$69,'Portfolio 3'!$C34,'Scenario 3'!AF$3:AF$69)+SUMIF('Scenario 3'!$A$3:$A$69,'Portfolio 3'!$C34,'Scenario 3'!BA$3:BA$69)*(1-'Scenario 3'!BA$1)</f>
        <v>0</v>
      </c>
      <c r="L34" s="46">
        <f>SUMIF('Scenario 3'!$A$3:$A$69,'Portfolio 3'!$C34,'Scenario 3'!AG$3:AG$69)+SUMIF('Scenario 3'!$A$3:$A$69,'Portfolio 3'!$C34,'Scenario 3'!BB$3:BB$69)*(1-'Scenario 3'!BB$1)</f>
        <v>0</v>
      </c>
      <c r="M34" s="46">
        <f>SUMIF('Scenario 3'!$A$3:$A$69,'Portfolio 3'!$C34,'Scenario 3'!AH$3:AH$69)+SUMIF('Scenario 3'!$A$3:$A$69,'Portfolio 3'!$C34,'Scenario 3'!BC$3:BC$69)*(1-'Scenario 3'!BC$1)</f>
        <v>0</v>
      </c>
      <c r="N34" s="46">
        <f>SUMIF('Scenario 3'!$A$3:$A$69,'Portfolio 3'!$C34,'Scenario 3'!AI$3:AI$69)+SUMIF('Scenario 3'!$A$3:$A$69,'Portfolio 3'!$C34,'Scenario 3'!BD$3:BD$69)*(1-'Scenario 3'!BD$1)</f>
        <v>0</v>
      </c>
      <c r="O34" s="46">
        <f>SUMIF('Scenario 3'!$A$3:$A$69,'Portfolio 3'!$C34,'Scenario 3'!AJ$3:AJ$69)+SUMIF('Scenario 3'!$A$3:$A$69,'Portfolio 3'!$C34,'Scenario 3'!BE$3:BE$69)*(1-'Scenario 3'!BE$1)</f>
        <v>0</v>
      </c>
      <c r="P34" s="46">
        <f>SUMIF('Scenario 3'!$A$3:$A$69,'Portfolio 3'!$C34,'Scenario 3'!AK$3:AK$69)+SUMIF('Scenario 3'!$A$3:$A$69,'Portfolio 3'!$C34,'Scenario 3'!BF$3:BF$69)*(1-'Scenario 3'!BF$1)</f>
        <v>0</v>
      </c>
      <c r="Q34" s="46">
        <f>SUMIF('Scenario 3'!$A$3:$A$69,'Portfolio 3'!$C34,'Scenario 3'!AL$3:AL$69)+SUMIF('Scenario 3'!$A$3:$A$69,'Portfolio 3'!$C34,'Scenario 3'!BG$3:BG$69)*(1-'Scenario 3'!BG$1)</f>
        <v>0</v>
      </c>
      <c r="R34" s="46">
        <f>SUMIF('Scenario 3'!$A$3:$A$69,'Portfolio 3'!$C34,'Scenario 3'!AM$3:AM$69)+SUMIF('Scenario 3'!$A$3:$A$69,'Portfolio 3'!$C34,'Scenario 3'!BH$3:BH$69)*(1-'Scenario 3'!BH$1)</f>
        <v>0</v>
      </c>
      <c r="S34" s="46">
        <f>SUMIF('Scenario 3'!$A$3:$A$69,'Portfolio 3'!$C34,'Scenario 3'!AN$3:AN$69)+SUMIF('Scenario 3'!$A$3:$A$69,'Portfolio 3'!$C34,'Scenario 3'!BI$3:BI$69)*(1-'Scenario 3'!BI$1)</f>
        <v>0</v>
      </c>
      <c r="T34" s="46">
        <f>SUMIF('Scenario 3'!$A$3:$A$69,'Portfolio 3'!$C34,'Scenario 3'!AO$3:AO$69)+SUMIF('Scenario 3'!$A$3:$A$69,'Portfolio 3'!$C34,'Scenario 3'!BJ$3:BJ$69)*(1-'Scenario 3'!BJ$1)</f>
        <v>0</v>
      </c>
      <c r="U34" s="46">
        <f>SUMIF('Scenario 3'!$A$3:$A$69,'Portfolio 3'!$C34,'Scenario 3'!AP$3:AP$69)+SUMIF('Scenario 3'!$A$3:$A$69,'Portfolio 3'!$C34,'Scenario 3'!BK$3:BK$69)*(1-'Scenario 3'!BK$1)</f>
        <v>0</v>
      </c>
      <c r="V34" s="46">
        <f>SUMIF('Scenario 3'!$A$3:$A$69,'Portfolio 3'!$C34,'Scenario 3'!AQ$3:AQ$69)+SUMIF('Scenario 3'!$A$3:$A$69,'Portfolio 3'!$C34,'Scenario 3'!BL$3:BL$69)*(1-'Scenario 3'!BL$1)</f>
        <v>0</v>
      </c>
      <c r="W34" s="46">
        <f>SUMIF('Scenario 3'!$A$3:$A$69,'Portfolio 3'!$C34,'Scenario 3'!AR$3:AR$69)+SUMIF('Scenario 3'!$A$3:$A$69,'Portfolio 3'!$C34,'Scenario 3'!BM$3:BM$69)*(1-'Scenario 3'!BM$1)</f>
        <v>0</v>
      </c>
      <c r="X34" s="47">
        <f t="shared" si="2"/>
        <v>0</v>
      </c>
    </row>
    <row r="35" spans="3:24" x14ac:dyDescent="0.2">
      <c r="C35" s="7" t="s">
        <v>53</v>
      </c>
      <c r="D35" s="45">
        <f>SUMIF('Scenario 3'!$A$3:$A$69,'Portfolio 3'!$C35,'Scenario 3'!Y$3:Y$69)+SUMIF('Scenario 3'!$A$3:$A$69,'Portfolio 3'!$C35,'Scenario 3'!AT$3:AT$69)*(1-'Scenario 3'!AT$1)</f>
        <v>0</v>
      </c>
      <c r="E35" s="46">
        <f>SUMIF('Scenario 3'!$A$3:$A$69,'Portfolio 3'!$C35,'Scenario 3'!Z$3:Z$69)+SUMIF('Scenario 3'!$A$3:$A$69,'Portfolio 3'!$C35,'Scenario 3'!AU$3:AU$69)*(1-'Scenario 3'!AU$1)</f>
        <v>0</v>
      </c>
      <c r="F35" s="46">
        <f>SUMIF('Scenario 3'!$A$3:$A$69,'Portfolio 3'!$C35,'Scenario 3'!AA$3:AA$69)+SUMIF('Scenario 3'!$A$3:$A$69,'Portfolio 3'!$C35,'Scenario 3'!AV$3:AV$69)*(1-'Scenario 3'!AV$1)</f>
        <v>0</v>
      </c>
      <c r="G35" s="46">
        <f>SUMIF('Scenario 3'!$A$3:$A$69,'Portfolio 3'!$C35,'Scenario 3'!AB$3:AB$69)+SUMIF('Scenario 3'!$A$3:$A$69,'Portfolio 3'!$C35,'Scenario 3'!AW$3:AW$69)*(1-'Scenario 3'!AW$1)</f>
        <v>0</v>
      </c>
      <c r="H35" s="46">
        <f>SUMIF('Scenario 3'!$A$3:$A$69,'Portfolio 3'!$C35,'Scenario 3'!AC$3:AC$69)+SUMIF('Scenario 3'!$A$3:$A$69,'Portfolio 3'!$C35,'Scenario 3'!AX$3:AX$69)*(1-'Scenario 3'!AX$1)</f>
        <v>0</v>
      </c>
      <c r="I35" s="46">
        <f>SUMIF('Scenario 3'!$A$3:$A$69,'Portfolio 3'!$C35,'Scenario 3'!AD$3:AD$69)+SUMIF('Scenario 3'!$A$3:$A$69,'Portfolio 3'!$C35,'Scenario 3'!AY$3:AY$69)*(1-'Scenario 3'!AY$1)</f>
        <v>0</v>
      </c>
      <c r="J35" s="46">
        <f>SUMIF('Scenario 3'!$A$3:$A$69,'Portfolio 3'!$C35,'Scenario 3'!AE$3:AE$69)+SUMIF('Scenario 3'!$A$3:$A$69,'Portfolio 3'!$C35,'Scenario 3'!AZ$3:AZ$69)*(1-'Scenario 3'!AZ$1)</f>
        <v>0</v>
      </c>
      <c r="K35" s="46">
        <f>SUMIF('Scenario 3'!$A$3:$A$69,'Portfolio 3'!$C35,'Scenario 3'!AF$3:AF$69)+SUMIF('Scenario 3'!$A$3:$A$69,'Portfolio 3'!$C35,'Scenario 3'!BA$3:BA$69)*(1-'Scenario 3'!BA$1)</f>
        <v>0</v>
      </c>
      <c r="L35" s="46">
        <f>SUMIF('Scenario 3'!$A$3:$A$69,'Portfolio 3'!$C35,'Scenario 3'!AG$3:AG$69)+SUMIF('Scenario 3'!$A$3:$A$69,'Portfolio 3'!$C35,'Scenario 3'!BB$3:BB$69)*(1-'Scenario 3'!BB$1)</f>
        <v>0</v>
      </c>
      <c r="M35" s="46">
        <f>SUMIF('Scenario 3'!$A$3:$A$69,'Portfolio 3'!$C35,'Scenario 3'!AH$3:AH$69)+SUMIF('Scenario 3'!$A$3:$A$69,'Portfolio 3'!$C35,'Scenario 3'!BC$3:BC$69)*(1-'Scenario 3'!BC$1)</f>
        <v>0</v>
      </c>
      <c r="N35" s="46">
        <f>SUMIF('Scenario 3'!$A$3:$A$69,'Portfolio 3'!$C35,'Scenario 3'!AI$3:AI$69)+SUMIF('Scenario 3'!$A$3:$A$69,'Portfolio 3'!$C35,'Scenario 3'!BD$3:BD$69)*(1-'Scenario 3'!BD$1)</f>
        <v>0</v>
      </c>
      <c r="O35" s="46">
        <f>SUMIF('Scenario 3'!$A$3:$A$69,'Portfolio 3'!$C35,'Scenario 3'!AJ$3:AJ$69)+SUMIF('Scenario 3'!$A$3:$A$69,'Portfolio 3'!$C35,'Scenario 3'!BE$3:BE$69)*(1-'Scenario 3'!BE$1)</f>
        <v>0</v>
      </c>
      <c r="P35" s="46">
        <f>SUMIF('Scenario 3'!$A$3:$A$69,'Portfolio 3'!$C35,'Scenario 3'!AK$3:AK$69)+SUMIF('Scenario 3'!$A$3:$A$69,'Portfolio 3'!$C35,'Scenario 3'!BF$3:BF$69)*(1-'Scenario 3'!BF$1)</f>
        <v>0</v>
      </c>
      <c r="Q35" s="46">
        <f>SUMIF('Scenario 3'!$A$3:$A$69,'Portfolio 3'!$C35,'Scenario 3'!AL$3:AL$69)+SUMIF('Scenario 3'!$A$3:$A$69,'Portfolio 3'!$C35,'Scenario 3'!BG$3:BG$69)*(1-'Scenario 3'!BG$1)</f>
        <v>0</v>
      </c>
      <c r="R35" s="46">
        <f>SUMIF('Scenario 3'!$A$3:$A$69,'Portfolio 3'!$C35,'Scenario 3'!AM$3:AM$69)+SUMIF('Scenario 3'!$A$3:$A$69,'Portfolio 3'!$C35,'Scenario 3'!BH$3:BH$69)*(1-'Scenario 3'!BH$1)</f>
        <v>0</v>
      </c>
      <c r="S35" s="46">
        <f>SUMIF('Scenario 3'!$A$3:$A$69,'Portfolio 3'!$C35,'Scenario 3'!AN$3:AN$69)+SUMIF('Scenario 3'!$A$3:$A$69,'Portfolio 3'!$C35,'Scenario 3'!BI$3:BI$69)*(1-'Scenario 3'!BI$1)</f>
        <v>0</v>
      </c>
      <c r="T35" s="46">
        <f>SUMIF('Scenario 3'!$A$3:$A$69,'Portfolio 3'!$C35,'Scenario 3'!AO$3:AO$69)+SUMIF('Scenario 3'!$A$3:$A$69,'Portfolio 3'!$C35,'Scenario 3'!BJ$3:BJ$69)*(1-'Scenario 3'!BJ$1)</f>
        <v>0</v>
      </c>
      <c r="U35" s="46">
        <f>SUMIF('Scenario 3'!$A$3:$A$69,'Portfolio 3'!$C35,'Scenario 3'!AP$3:AP$69)+SUMIF('Scenario 3'!$A$3:$A$69,'Portfolio 3'!$C35,'Scenario 3'!BK$3:BK$69)*(1-'Scenario 3'!BK$1)</f>
        <v>0</v>
      </c>
      <c r="V35" s="46">
        <f>SUMIF('Scenario 3'!$A$3:$A$69,'Portfolio 3'!$C35,'Scenario 3'!AQ$3:AQ$69)+SUMIF('Scenario 3'!$A$3:$A$69,'Portfolio 3'!$C35,'Scenario 3'!BL$3:BL$69)*(1-'Scenario 3'!BL$1)</f>
        <v>0</v>
      </c>
      <c r="W35" s="46">
        <f>SUMIF('Scenario 3'!$A$3:$A$69,'Portfolio 3'!$C35,'Scenario 3'!AR$3:AR$69)+SUMIF('Scenario 3'!$A$3:$A$69,'Portfolio 3'!$C35,'Scenario 3'!BM$3:BM$69)*(1-'Scenario 3'!BM$1)</f>
        <v>0</v>
      </c>
      <c r="X35" s="47">
        <f t="shared" si="2"/>
        <v>0</v>
      </c>
    </row>
    <row r="36" spans="3:24" x14ac:dyDescent="0.2">
      <c r="C36" s="7" t="s">
        <v>138</v>
      </c>
      <c r="D36" s="45">
        <f>SUMIF('Scenario 3'!$A$3:$A$69,'Portfolio 3'!$C36,'Scenario 3'!Y$3:Y$69)+SUMIF('Scenario 3'!$A$3:$A$69,'Portfolio 3'!$C36,'Scenario 3'!AT$3:AT$69)*(1-'Scenario 3'!AT$1)</f>
        <v>0</v>
      </c>
      <c r="E36" s="46">
        <f>SUMIF('Scenario 3'!$A$3:$A$69,'Portfolio 3'!$C36,'Scenario 3'!Z$3:Z$69)+SUMIF('Scenario 3'!$A$3:$A$69,'Portfolio 3'!$C36,'Scenario 3'!AU$3:AU$69)*(1-'Scenario 3'!AU$1)</f>
        <v>0</v>
      </c>
      <c r="F36" s="46">
        <f>SUMIF('Scenario 3'!$A$3:$A$69,'Portfolio 3'!$C36,'Scenario 3'!AA$3:AA$69)+SUMIF('Scenario 3'!$A$3:$A$69,'Portfolio 3'!$C36,'Scenario 3'!AV$3:AV$69)*(1-'Scenario 3'!AV$1)</f>
        <v>0</v>
      </c>
      <c r="G36" s="46">
        <f>SUMIF('Scenario 3'!$A$3:$A$69,'Portfolio 3'!$C36,'Scenario 3'!AB$3:AB$69)+SUMIF('Scenario 3'!$A$3:$A$69,'Portfolio 3'!$C36,'Scenario 3'!AW$3:AW$69)*(1-'Scenario 3'!AW$1)</f>
        <v>0</v>
      </c>
      <c r="H36" s="46">
        <f>SUMIF('Scenario 3'!$A$3:$A$69,'Portfolio 3'!$C36,'Scenario 3'!AC$3:AC$69)+SUMIF('Scenario 3'!$A$3:$A$69,'Portfolio 3'!$C36,'Scenario 3'!AX$3:AX$69)*(1-'Scenario 3'!AX$1)</f>
        <v>0</v>
      </c>
      <c r="I36" s="46">
        <f>SUMIF('Scenario 3'!$A$3:$A$69,'Portfolio 3'!$C36,'Scenario 3'!AD$3:AD$69)+SUMIF('Scenario 3'!$A$3:$A$69,'Portfolio 3'!$C36,'Scenario 3'!AY$3:AY$69)*(1-'Scenario 3'!AY$1)</f>
        <v>0</v>
      </c>
      <c r="J36" s="46">
        <f>SUMIF('Scenario 3'!$A$3:$A$69,'Portfolio 3'!$C36,'Scenario 3'!AE$3:AE$69)+SUMIF('Scenario 3'!$A$3:$A$69,'Portfolio 3'!$C36,'Scenario 3'!AZ$3:AZ$69)*(1-'Scenario 3'!AZ$1)</f>
        <v>0</v>
      </c>
      <c r="K36" s="46">
        <f>SUMIF('Scenario 3'!$A$3:$A$69,'Portfolio 3'!$C36,'Scenario 3'!AF$3:AF$69)+SUMIF('Scenario 3'!$A$3:$A$69,'Portfolio 3'!$C36,'Scenario 3'!BA$3:BA$69)*(1-'Scenario 3'!BA$1)</f>
        <v>0</v>
      </c>
      <c r="L36" s="46">
        <f>SUMIF('Scenario 3'!$A$3:$A$69,'Portfolio 3'!$C36,'Scenario 3'!AG$3:AG$69)+SUMIF('Scenario 3'!$A$3:$A$69,'Portfolio 3'!$C36,'Scenario 3'!BB$3:BB$69)*(1-'Scenario 3'!BB$1)</f>
        <v>0</v>
      </c>
      <c r="M36" s="46">
        <f>SUMIF('Scenario 3'!$A$3:$A$69,'Portfolio 3'!$C36,'Scenario 3'!AH$3:AH$69)+SUMIF('Scenario 3'!$A$3:$A$69,'Portfolio 3'!$C36,'Scenario 3'!BC$3:BC$69)*(1-'Scenario 3'!BC$1)</f>
        <v>0</v>
      </c>
      <c r="N36" s="46">
        <f>SUMIF('Scenario 3'!$A$3:$A$69,'Portfolio 3'!$C36,'Scenario 3'!AI$3:AI$69)+SUMIF('Scenario 3'!$A$3:$A$69,'Portfolio 3'!$C36,'Scenario 3'!BD$3:BD$69)*(1-'Scenario 3'!BD$1)</f>
        <v>0</v>
      </c>
      <c r="O36" s="46">
        <f>SUMIF('Scenario 3'!$A$3:$A$69,'Portfolio 3'!$C36,'Scenario 3'!AJ$3:AJ$69)+SUMIF('Scenario 3'!$A$3:$A$69,'Portfolio 3'!$C36,'Scenario 3'!BE$3:BE$69)*(1-'Scenario 3'!BE$1)</f>
        <v>0</v>
      </c>
      <c r="P36" s="46">
        <f>SUMIF('Scenario 3'!$A$3:$A$69,'Portfolio 3'!$C36,'Scenario 3'!AK$3:AK$69)+SUMIF('Scenario 3'!$A$3:$A$69,'Portfolio 3'!$C36,'Scenario 3'!BF$3:BF$69)*(1-'Scenario 3'!BF$1)</f>
        <v>0</v>
      </c>
      <c r="Q36" s="46">
        <f>SUMIF('Scenario 3'!$A$3:$A$69,'Portfolio 3'!$C36,'Scenario 3'!AL$3:AL$69)+SUMIF('Scenario 3'!$A$3:$A$69,'Portfolio 3'!$C36,'Scenario 3'!BG$3:BG$69)*(1-'Scenario 3'!BG$1)</f>
        <v>0</v>
      </c>
      <c r="R36" s="46">
        <f>SUMIF('Scenario 3'!$A$3:$A$69,'Portfolio 3'!$C36,'Scenario 3'!AM$3:AM$69)+SUMIF('Scenario 3'!$A$3:$A$69,'Portfolio 3'!$C36,'Scenario 3'!BH$3:BH$69)*(1-'Scenario 3'!BH$1)</f>
        <v>0</v>
      </c>
      <c r="S36" s="46">
        <f>SUMIF('Scenario 3'!$A$3:$A$69,'Portfolio 3'!$C36,'Scenario 3'!AN$3:AN$69)+SUMIF('Scenario 3'!$A$3:$A$69,'Portfolio 3'!$C36,'Scenario 3'!BI$3:BI$69)*(1-'Scenario 3'!BI$1)</f>
        <v>0</v>
      </c>
      <c r="T36" s="46">
        <f>SUMIF('Scenario 3'!$A$3:$A$69,'Portfolio 3'!$C36,'Scenario 3'!AO$3:AO$69)+SUMIF('Scenario 3'!$A$3:$A$69,'Portfolio 3'!$C36,'Scenario 3'!BJ$3:BJ$69)*(1-'Scenario 3'!BJ$1)</f>
        <v>0</v>
      </c>
      <c r="U36" s="46">
        <f>SUMIF('Scenario 3'!$A$3:$A$69,'Portfolio 3'!$C36,'Scenario 3'!AP$3:AP$69)+SUMIF('Scenario 3'!$A$3:$A$69,'Portfolio 3'!$C36,'Scenario 3'!BK$3:BK$69)*(1-'Scenario 3'!BK$1)</f>
        <v>0</v>
      </c>
      <c r="V36" s="46">
        <f>SUMIF('Scenario 3'!$A$3:$A$69,'Portfolio 3'!$C36,'Scenario 3'!AQ$3:AQ$69)+SUMIF('Scenario 3'!$A$3:$A$69,'Portfolio 3'!$C36,'Scenario 3'!BL$3:BL$69)*(1-'Scenario 3'!BL$1)</f>
        <v>0</v>
      </c>
      <c r="W36" s="46">
        <f>SUMIF('Scenario 3'!$A$3:$A$69,'Portfolio 3'!$C36,'Scenario 3'!AR$3:AR$69)+SUMIF('Scenario 3'!$A$3:$A$69,'Portfolio 3'!$C36,'Scenario 3'!BM$3:BM$69)*(1-'Scenario 3'!BM$1)</f>
        <v>0</v>
      </c>
      <c r="X36" s="47">
        <f t="shared" si="2"/>
        <v>0</v>
      </c>
    </row>
    <row r="37" spans="3:24" x14ac:dyDescent="0.2">
      <c r="C37" s="7" t="s">
        <v>139</v>
      </c>
      <c r="D37" s="45">
        <f>SUMIF('Scenario 3'!$A$3:$A$69,'Portfolio 3'!$C37,'Scenario 3'!Y$3:Y$69)+SUMIF('Scenario 3'!$A$3:$A$69,'Portfolio 3'!$C37,'Scenario 3'!AT$3:AT$69)*(1-'Scenario 3'!AT$1)</f>
        <v>0</v>
      </c>
      <c r="E37" s="46">
        <f>SUMIF('Scenario 3'!$A$3:$A$69,'Portfolio 3'!$C37,'Scenario 3'!Z$3:Z$69)+SUMIF('Scenario 3'!$A$3:$A$69,'Portfolio 3'!$C37,'Scenario 3'!AU$3:AU$69)*(1-'Scenario 3'!AU$1)</f>
        <v>0</v>
      </c>
      <c r="F37" s="46">
        <f>SUMIF('Scenario 3'!$A$3:$A$69,'Portfolio 3'!$C37,'Scenario 3'!AA$3:AA$69)+SUMIF('Scenario 3'!$A$3:$A$69,'Portfolio 3'!$C37,'Scenario 3'!AV$3:AV$69)*(1-'Scenario 3'!AV$1)</f>
        <v>0</v>
      </c>
      <c r="G37" s="46">
        <f>SUMIF('Scenario 3'!$A$3:$A$69,'Portfolio 3'!$C37,'Scenario 3'!AB$3:AB$69)+SUMIF('Scenario 3'!$A$3:$A$69,'Portfolio 3'!$C37,'Scenario 3'!AW$3:AW$69)*(1-'Scenario 3'!AW$1)</f>
        <v>0</v>
      </c>
      <c r="H37" s="46">
        <f>SUMIF('Scenario 3'!$A$3:$A$69,'Portfolio 3'!$C37,'Scenario 3'!AC$3:AC$69)+SUMIF('Scenario 3'!$A$3:$A$69,'Portfolio 3'!$C37,'Scenario 3'!AX$3:AX$69)*(1-'Scenario 3'!AX$1)</f>
        <v>0</v>
      </c>
      <c r="I37" s="46">
        <f>SUMIF('Scenario 3'!$A$3:$A$69,'Portfolio 3'!$C37,'Scenario 3'!AD$3:AD$69)+SUMIF('Scenario 3'!$A$3:$A$69,'Portfolio 3'!$C37,'Scenario 3'!AY$3:AY$69)*(1-'Scenario 3'!AY$1)</f>
        <v>0</v>
      </c>
      <c r="J37" s="46">
        <f>SUMIF('Scenario 3'!$A$3:$A$69,'Portfolio 3'!$C37,'Scenario 3'!AE$3:AE$69)+SUMIF('Scenario 3'!$A$3:$A$69,'Portfolio 3'!$C37,'Scenario 3'!AZ$3:AZ$69)*(1-'Scenario 3'!AZ$1)</f>
        <v>0</v>
      </c>
      <c r="K37" s="46">
        <f>SUMIF('Scenario 3'!$A$3:$A$69,'Portfolio 3'!$C37,'Scenario 3'!AF$3:AF$69)+SUMIF('Scenario 3'!$A$3:$A$69,'Portfolio 3'!$C37,'Scenario 3'!BA$3:BA$69)*(1-'Scenario 3'!BA$1)</f>
        <v>0</v>
      </c>
      <c r="L37" s="46">
        <f>SUMIF('Scenario 3'!$A$3:$A$69,'Portfolio 3'!$C37,'Scenario 3'!AG$3:AG$69)+SUMIF('Scenario 3'!$A$3:$A$69,'Portfolio 3'!$C37,'Scenario 3'!BB$3:BB$69)*(1-'Scenario 3'!BB$1)</f>
        <v>0</v>
      </c>
      <c r="M37" s="46">
        <f>SUMIF('Scenario 3'!$A$3:$A$69,'Portfolio 3'!$C37,'Scenario 3'!AH$3:AH$69)+SUMIF('Scenario 3'!$A$3:$A$69,'Portfolio 3'!$C37,'Scenario 3'!BC$3:BC$69)*(1-'Scenario 3'!BC$1)</f>
        <v>0</v>
      </c>
      <c r="N37" s="46">
        <f>SUMIF('Scenario 3'!$A$3:$A$69,'Portfolio 3'!$C37,'Scenario 3'!AI$3:AI$69)+SUMIF('Scenario 3'!$A$3:$A$69,'Portfolio 3'!$C37,'Scenario 3'!BD$3:BD$69)*(1-'Scenario 3'!BD$1)</f>
        <v>0</v>
      </c>
      <c r="O37" s="46">
        <f>SUMIF('Scenario 3'!$A$3:$A$69,'Portfolio 3'!$C37,'Scenario 3'!AJ$3:AJ$69)+SUMIF('Scenario 3'!$A$3:$A$69,'Portfolio 3'!$C37,'Scenario 3'!BE$3:BE$69)*(1-'Scenario 3'!BE$1)</f>
        <v>0</v>
      </c>
      <c r="P37" s="46">
        <f>SUMIF('Scenario 3'!$A$3:$A$69,'Portfolio 3'!$C37,'Scenario 3'!AK$3:AK$69)+SUMIF('Scenario 3'!$A$3:$A$69,'Portfolio 3'!$C37,'Scenario 3'!BF$3:BF$69)*(1-'Scenario 3'!BF$1)</f>
        <v>0</v>
      </c>
      <c r="Q37" s="46">
        <f>SUMIF('Scenario 3'!$A$3:$A$69,'Portfolio 3'!$C37,'Scenario 3'!AL$3:AL$69)+SUMIF('Scenario 3'!$A$3:$A$69,'Portfolio 3'!$C37,'Scenario 3'!BG$3:BG$69)*(1-'Scenario 3'!BG$1)</f>
        <v>0</v>
      </c>
      <c r="R37" s="46">
        <f>SUMIF('Scenario 3'!$A$3:$A$69,'Portfolio 3'!$C37,'Scenario 3'!AM$3:AM$69)+SUMIF('Scenario 3'!$A$3:$A$69,'Portfolio 3'!$C37,'Scenario 3'!BH$3:BH$69)*(1-'Scenario 3'!BH$1)</f>
        <v>0</v>
      </c>
      <c r="S37" s="46">
        <f>SUMIF('Scenario 3'!$A$3:$A$69,'Portfolio 3'!$C37,'Scenario 3'!AN$3:AN$69)+SUMIF('Scenario 3'!$A$3:$A$69,'Portfolio 3'!$C37,'Scenario 3'!BI$3:BI$69)*(1-'Scenario 3'!BI$1)</f>
        <v>0</v>
      </c>
      <c r="T37" s="46">
        <f>SUMIF('Scenario 3'!$A$3:$A$69,'Portfolio 3'!$C37,'Scenario 3'!AO$3:AO$69)+SUMIF('Scenario 3'!$A$3:$A$69,'Portfolio 3'!$C37,'Scenario 3'!BJ$3:BJ$69)*(1-'Scenario 3'!BJ$1)</f>
        <v>0</v>
      </c>
      <c r="U37" s="46">
        <f>SUMIF('Scenario 3'!$A$3:$A$69,'Portfolio 3'!$C37,'Scenario 3'!AP$3:AP$69)+SUMIF('Scenario 3'!$A$3:$A$69,'Portfolio 3'!$C37,'Scenario 3'!BK$3:BK$69)*(1-'Scenario 3'!BK$1)</f>
        <v>0</v>
      </c>
      <c r="V37" s="46">
        <f>SUMIF('Scenario 3'!$A$3:$A$69,'Portfolio 3'!$C37,'Scenario 3'!AQ$3:AQ$69)+SUMIF('Scenario 3'!$A$3:$A$69,'Portfolio 3'!$C37,'Scenario 3'!BL$3:BL$69)*(1-'Scenario 3'!BL$1)</f>
        <v>0</v>
      </c>
      <c r="W37" s="46">
        <f>SUMIF('Scenario 3'!$A$3:$A$69,'Portfolio 3'!$C37,'Scenario 3'!AR$3:AR$69)+SUMIF('Scenario 3'!$A$3:$A$69,'Portfolio 3'!$C37,'Scenario 3'!BM$3:BM$69)*(1-'Scenario 3'!BM$1)</f>
        <v>28.442334143496925</v>
      </c>
      <c r="X37" s="47">
        <f t="shared" si="2"/>
        <v>28.442334143496925</v>
      </c>
    </row>
    <row r="38" spans="3:24" x14ac:dyDescent="0.2">
      <c r="C38" s="7" t="s">
        <v>123</v>
      </c>
      <c r="D38" s="45">
        <f>SUMIF('Scenario 3'!$A$3:$A$69,'Portfolio 3'!$C38,'Scenario 3'!Y$3:Y$69)+SUMIF('Scenario 3'!$A$3:$A$69,'Portfolio 3'!$C38,'Scenario 3'!AT$3:AT$69)*(1-'Scenario 3'!AT$1)</f>
        <v>0</v>
      </c>
      <c r="E38" s="46">
        <f>SUMIF('Scenario 3'!$A$3:$A$69,'Portfolio 3'!$C38,'Scenario 3'!Z$3:Z$69)+SUMIF('Scenario 3'!$A$3:$A$69,'Portfolio 3'!$C38,'Scenario 3'!AU$3:AU$69)*(1-'Scenario 3'!AU$1)</f>
        <v>0</v>
      </c>
      <c r="F38" s="46">
        <f>SUMIF('Scenario 3'!$A$3:$A$69,'Portfolio 3'!$C38,'Scenario 3'!AA$3:AA$69)+SUMIF('Scenario 3'!$A$3:$A$69,'Portfolio 3'!$C38,'Scenario 3'!AV$3:AV$69)*(1-'Scenario 3'!AV$1)</f>
        <v>0</v>
      </c>
      <c r="G38" s="46">
        <f>SUMIF('Scenario 3'!$A$3:$A$69,'Portfolio 3'!$C38,'Scenario 3'!AB$3:AB$69)+SUMIF('Scenario 3'!$A$3:$A$69,'Portfolio 3'!$C38,'Scenario 3'!AW$3:AW$69)*(1-'Scenario 3'!AW$1)</f>
        <v>0</v>
      </c>
      <c r="H38" s="46">
        <f>SUMIF('Scenario 3'!$A$3:$A$69,'Portfolio 3'!$C38,'Scenario 3'!AC$3:AC$69)+SUMIF('Scenario 3'!$A$3:$A$69,'Portfolio 3'!$C38,'Scenario 3'!AX$3:AX$69)*(1-'Scenario 3'!AX$1)</f>
        <v>0</v>
      </c>
      <c r="I38" s="46">
        <f>SUMIF('Scenario 3'!$A$3:$A$69,'Portfolio 3'!$C38,'Scenario 3'!AD$3:AD$69)+SUMIF('Scenario 3'!$A$3:$A$69,'Portfolio 3'!$C38,'Scenario 3'!AY$3:AY$69)*(1-'Scenario 3'!AY$1)</f>
        <v>0</v>
      </c>
      <c r="J38" s="46">
        <f>SUMIF('Scenario 3'!$A$3:$A$69,'Portfolio 3'!$C38,'Scenario 3'!AE$3:AE$69)+SUMIF('Scenario 3'!$A$3:$A$69,'Portfolio 3'!$C38,'Scenario 3'!AZ$3:AZ$69)*(1-'Scenario 3'!AZ$1)</f>
        <v>0</v>
      </c>
      <c r="K38" s="46">
        <f>SUMIF('Scenario 3'!$A$3:$A$69,'Portfolio 3'!$C38,'Scenario 3'!AF$3:AF$69)+SUMIF('Scenario 3'!$A$3:$A$69,'Portfolio 3'!$C38,'Scenario 3'!BA$3:BA$69)*(1-'Scenario 3'!BA$1)</f>
        <v>0</v>
      </c>
      <c r="L38" s="46">
        <f>SUMIF('Scenario 3'!$A$3:$A$69,'Portfolio 3'!$C38,'Scenario 3'!AG$3:AG$69)+SUMIF('Scenario 3'!$A$3:$A$69,'Portfolio 3'!$C38,'Scenario 3'!BB$3:BB$69)*(1-'Scenario 3'!BB$1)</f>
        <v>0</v>
      </c>
      <c r="M38" s="46">
        <f>SUMIF('Scenario 3'!$A$3:$A$69,'Portfolio 3'!$C38,'Scenario 3'!AH$3:AH$69)+SUMIF('Scenario 3'!$A$3:$A$69,'Portfolio 3'!$C38,'Scenario 3'!BC$3:BC$69)*(1-'Scenario 3'!BC$1)</f>
        <v>0</v>
      </c>
      <c r="N38" s="46">
        <f>SUMIF('Scenario 3'!$A$3:$A$69,'Portfolio 3'!$C38,'Scenario 3'!AI$3:AI$69)+SUMIF('Scenario 3'!$A$3:$A$69,'Portfolio 3'!$C38,'Scenario 3'!BD$3:BD$69)*(1-'Scenario 3'!BD$1)</f>
        <v>0</v>
      </c>
      <c r="O38" s="46">
        <f>SUMIF('Scenario 3'!$A$3:$A$69,'Portfolio 3'!$C38,'Scenario 3'!AJ$3:AJ$69)+SUMIF('Scenario 3'!$A$3:$A$69,'Portfolio 3'!$C38,'Scenario 3'!BE$3:BE$69)*(1-'Scenario 3'!BE$1)</f>
        <v>0</v>
      </c>
      <c r="P38" s="46">
        <f>SUMIF('Scenario 3'!$A$3:$A$69,'Portfolio 3'!$C38,'Scenario 3'!AK$3:AK$69)+SUMIF('Scenario 3'!$A$3:$A$69,'Portfolio 3'!$C38,'Scenario 3'!BF$3:BF$69)*(1-'Scenario 3'!BF$1)</f>
        <v>0</v>
      </c>
      <c r="Q38" s="46">
        <f>SUMIF('Scenario 3'!$A$3:$A$69,'Portfolio 3'!$C38,'Scenario 3'!AL$3:AL$69)+SUMIF('Scenario 3'!$A$3:$A$69,'Portfolio 3'!$C38,'Scenario 3'!BG$3:BG$69)*(1-'Scenario 3'!BG$1)</f>
        <v>0</v>
      </c>
      <c r="R38" s="46">
        <f>SUMIF('Scenario 3'!$A$3:$A$69,'Portfolio 3'!$C38,'Scenario 3'!AM$3:AM$69)+SUMIF('Scenario 3'!$A$3:$A$69,'Portfolio 3'!$C38,'Scenario 3'!BH$3:BH$69)*(1-'Scenario 3'!BH$1)</f>
        <v>0</v>
      </c>
      <c r="S38" s="46">
        <f>SUMIF('Scenario 3'!$A$3:$A$69,'Portfolio 3'!$C38,'Scenario 3'!AN$3:AN$69)+SUMIF('Scenario 3'!$A$3:$A$69,'Portfolio 3'!$C38,'Scenario 3'!BI$3:BI$69)*(1-'Scenario 3'!BI$1)</f>
        <v>0</v>
      </c>
      <c r="T38" s="46">
        <f>SUMIF('Scenario 3'!$A$3:$A$69,'Portfolio 3'!$C38,'Scenario 3'!AO$3:AO$69)+SUMIF('Scenario 3'!$A$3:$A$69,'Portfolio 3'!$C38,'Scenario 3'!BJ$3:BJ$69)*(1-'Scenario 3'!BJ$1)</f>
        <v>0</v>
      </c>
      <c r="U38" s="46">
        <f>SUMIF('Scenario 3'!$A$3:$A$69,'Portfolio 3'!$C38,'Scenario 3'!AP$3:AP$69)+SUMIF('Scenario 3'!$A$3:$A$69,'Portfolio 3'!$C38,'Scenario 3'!BK$3:BK$69)*(1-'Scenario 3'!BK$1)</f>
        <v>0</v>
      </c>
      <c r="V38" s="46">
        <f>SUMIF('Scenario 3'!$A$3:$A$69,'Portfolio 3'!$C38,'Scenario 3'!AQ$3:AQ$69)+SUMIF('Scenario 3'!$A$3:$A$69,'Portfolio 3'!$C38,'Scenario 3'!BL$3:BL$69)*(1-'Scenario 3'!BL$1)</f>
        <v>0</v>
      </c>
      <c r="W38" s="46">
        <f>SUMIF('Scenario 3'!$A$3:$A$69,'Portfolio 3'!$C38,'Scenario 3'!AR$3:AR$69)+SUMIF('Scenario 3'!$A$3:$A$69,'Portfolio 3'!$C38,'Scenario 3'!BM$3:BM$69)*(1-'Scenario 3'!BM$1)</f>
        <v>0</v>
      </c>
      <c r="X38" s="47">
        <f t="shared" si="2"/>
        <v>0</v>
      </c>
    </row>
    <row r="39" spans="3:24" x14ac:dyDescent="0.2">
      <c r="C39" s="7" t="s">
        <v>63</v>
      </c>
      <c r="D39" s="45">
        <f>SUMIF('Scenario 3'!$A$3:$A$69,'Portfolio 3'!$C39,'Scenario 3'!Y$3:Y$69)+SUMIF('Scenario 3'!$A$3:$A$69,'Portfolio 3'!$C39,'Scenario 3'!AT$3:AT$69)*(1-'Scenario 3'!AT$1)</f>
        <v>0</v>
      </c>
      <c r="E39" s="46">
        <f>SUMIF('Scenario 3'!$A$3:$A$69,'Portfolio 3'!$C39,'Scenario 3'!Z$3:Z$69)+SUMIF('Scenario 3'!$A$3:$A$69,'Portfolio 3'!$C39,'Scenario 3'!AU$3:AU$69)*(1-'Scenario 3'!AU$1)</f>
        <v>0</v>
      </c>
      <c r="F39" s="46">
        <f>SUMIF('Scenario 3'!$A$3:$A$69,'Portfolio 3'!$C39,'Scenario 3'!AA$3:AA$69)+SUMIF('Scenario 3'!$A$3:$A$69,'Portfolio 3'!$C39,'Scenario 3'!AV$3:AV$69)*(1-'Scenario 3'!AV$1)</f>
        <v>0</v>
      </c>
      <c r="G39" s="46">
        <f>SUMIF('Scenario 3'!$A$3:$A$69,'Portfolio 3'!$C39,'Scenario 3'!AB$3:AB$69)+SUMIF('Scenario 3'!$A$3:$A$69,'Portfolio 3'!$C39,'Scenario 3'!AW$3:AW$69)*(1-'Scenario 3'!AW$1)</f>
        <v>0</v>
      </c>
      <c r="H39" s="46">
        <f>SUMIF('Scenario 3'!$A$3:$A$69,'Portfolio 3'!$C39,'Scenario 3'!AC$3:AC$69)+SUMIF('Scenario 3'!$A$3:$A$69,'Portfolio 3'!$C39,'Scenario 3'!AX$3:AX$69)*(1-'Scenario 3'!AX$1)</f>
        <v>0</v>
      </c>
      <c r="I39" s="46">
        <f>SUMIF('Scenario 3'!$A$3:$A$69,'Portfolio 3'!$C39,'Scenario 3'!AD$3:AD$69)+SUMIF('Scenario 3'!$A$3:$A$69,'Portfolio 3'!$C39,'Scenario 3'!AY$3:AY$69)*(1-'Scenario 3'!AY$1)</f>
        <v>0</v>
      </c>
      <c r="J39" s="46">
        <f>SUMIF('Scenario 3'!$A$3:$A$69,'Portfolio 3'!$C39,'Scenario 3'!AE$3:AE$69)+SUMIF('Scenario 3'!$A$3:$A$69,'Portfolio 3'!$C39,'Scenario 3'!AZ$3:AZ$69)*(1-'Scenario 3'!AZ$1)</f>
        <v>0</v>
      </c>
      <c r="K39" s="46">
        <f>SUMIF('Scenario 3'!$A$3:$A$69,'Portfolio 3'!$C39,'Scenario 3'!AF$3:AF$69)+SUMIF('Scenario 3'!$A$3:$A$69,'Portfolio 3'!$C39,'Scenario 3'!BA$3:BA$69)*(1-'Scenario 3'!BA$1)</f>
        <v>0</v>
      </c>
      <c r="L39" s="46">
        <f>SUMIF('Scenario 3'!$A$3:$A$69,'Portfolio 3'!$C39,'Scenario 3'!AG$3:AG$69)+SUMIF('Scenario 3'!$A$3:$A$69,'Portfolio 3'!$C39,'Scenario 3'!BB$3:BB$69)*(1-'Scenario 3'!BB$1)</f>
        <v>0</v>
      </c>
      <c r="M39" s="46">
        <f>SUMIF('Scenario 3'!$A$3:$A$69,'Portfolio 3'!$C39,'Scenario 3'!AH$3:AH$69)+SUMIF('Scenario 3'!$A$3:$A$69,'Portfolio 3'!$C39,'Scenario 3'!BC$3:BC$69)*(1-'Scenario 3'!BC$1)</f>
        <v>0</v>
      </c>
      <c r="N39" s="46">
        <f>SUMIF('Scenario 3'!$A$3:$A$69,'Portfolio 3'!$C39,'Scenario 3'!AI$3:AI$69)+SUMIF('Scenario 3'!$A$3:$A$69,'Portfolio 3'!$C39,'Scenario 3'!BD$3:BD$69)*(1-'Scenario 3'!BD$1)</f>
        <v>0</v>
      </c>
      <c r="O39" s="46">
        <f>SUMIF('Scenario 3'!$A$3:$A$69,'Portfolio 3'!$C39,'Scenario 3'!AJ$3:AJ$69)+SUMIF('Scenario 3'!$A$3:$A$69,'Portfolio 3'!$C39,'Scenario 3'!BE$3:BE$69)*(1-'Scenario 3'!BE$1)</f>
        <v>0</v>
      </c>
      <c r="P39" s="46">
        <f>SUMIF('Scenario 3'!$A$3:$A$69,'Portfolio 3'!$C39,'Scenario 3'!AK$3:AK$69)+SUMIF('Scenario 3'!$A$3:$A$69,'Portfolio 3'!$C39,'Scenario 3'!BF$3:BF$69)*(1-'Scenario 3'!BF$1)</f>
        <v>0</v>
      </c>
      <c r="Q39" s="46">
        <f>SUMIF('Scenario 3'!$A$3:$A$69,'Portfolio 3'!$C39,'Scenario 3'!AL$3:AL$69)+SUMIF('Scenario 3'!$A$3:$A$69,'Portfolio 3'!$C39,'Scenario 3'!BG$3:BG$69)*(1-'Scenario 3'!BG$1)</f>
        <v>0</v>
      </c>
      <c r="R39" s="46">
        <f>SUMIF('Scenario 3'!$A$3:$A$69,'Portfolio 3'!$C39,'Scenario 3'!AM$3:AM$69)+SUMIF('Scenario 3'!$A$3:$A$69,'Portfolio 3'!$C39,'Scenario 3'!BH$3:BH$69)*(1-'Scenario 3'!BH$1)</f>
        <v>0</v>
      </c>
      <c r="S39" s="46">
        <f>SUMIF('Scenario 3'!$A$3:$A$69,'Portfolio 3'!$C39,'Scenario 3'!AN$3:AN$69)+SUMIF('Scenario 3'!$A$3:$A$69,'Portfolio 3'!$C39,'Scenario 3'!BI$3:BI$69)*(1-'Scenario 3'!BI$1)</f>
        <v>0</v>
      </c>
      <c r="T39" s="46">
        <f>SUMIF('Scenario 3'!$A$3:$A$69,'Portfolio 3'!$C39,'Scenario 3'!AO$3:AO$69)+SUMIF('Scenario 3'!$A$3:$A$69,'Portfolio 3'!$C39,'Scenario 3'!BJ$3:BJ$69)*(1-'Scenario 3'!BJ$1)</f>
        <v>0</v>
      </c>
      <c r="U39" s="46">
        <f>SUMIF('Scenario 3'!$A$3:$A$69,'Portfolio 3'!$C39,'Scenario 3'!AP$3:AP$69)+SUMIF('Scenario 3'!$A$3:$A$69,'Portfolio 3'!$C39,'Scenario 3'!BK$3:BK$69)*(1-'Scenario 3'!BK$1)</f>
        <v>0</v>
      </c>
      <c r="V39" s="46">
        <f>SUMIF('Scenario 3'!$A$3:$A$69,'Portfolio 3'!$C39,'Scenario 3'!AQ$3:AQ$69)+SUMIF('Scenario 3'!$A$3:$A$69,'Portfolio 3'!$C39,'Scenario 3'!BL$3:BL$69)*(1-'Scenario 3'!BL$1)</f>
        <v>0</v>
      </c>
      <c r="W39" s="46">
        <f>SUMIF('Scenario 3'!$A$3:$A$69,'Portfolio 3'!$C39,'Scenario 3'!AR$3:AR$69)+SUMIF('Scenario 3'!$A$3:$A$69,'Portfolio 3'!$C39,'Scenario 3'!BM$3:BM$69)*(1-'Scenario 3'!BM$1)</f>
        <v>0</v>
      </c>
      <c r="X39" s="47">
        <f t="shared" si="2"/>
        <v>0</v>
      </c>
    </row>
    <row r="40" spans="3:24" x14ac:dyDescent="0.2">
      <c r="C40" s="7" t="s">
        <v>99</v>
      </c>
      <c r="D40" s="45">
        <f>SUMIF('Scenario 3'!$A$3:$A$69,'Portfolio 3'!$C40,'Scenario 3'!Y$3:Y$69)+SUMIF('Scenario 3'!$A$3:$A$69,'Portfolio 3'!$C40,'Scenario 3'!AT$3:AT$69)*(1-'Scenario 3'!AT$1)</f>
        <v>0</v>
      </c>
      <c r="E40" s="46">
        <f>SUMIF('Scenario 3'!$A$3:$A$69,'Portfolio 3'!$C40,'Scenario 3'!Z$3:Z$69)+SUMIF('Scenario 3'!$A$3:$A$69,'Portfolio 3'!$C40,'Scenario 3'!AU$3:AU$69)*(1-'Scenario 3'!AU$1)</f>
        <v>0</v>
      </c>
      <c r="F40" s="46">
        <f>SUMIF('Scenario 3'!$A$3:$A$69,'Portfolio 3'!$C40,'Scenario 3'!AA$3:AA$69)+SUMIF('Scenario 3'!$A$3:$A$69,'Portfolio 3'!$C40,'Scenario 3'!AV$3:AV$69)*(1-'Scenario 3'!AV$1)</f>
        <v>0</v>
      </c>
      <c r="G40" s="46">
        <f>SUMIF('Scenario 3'!$A$3:$A$69,'Portfolio 3'!$C40,'Scenario 3'!AB$3:AB$69)+SUMIF('Scenario 3'!$A$3:$A$69,'Portfolio 3'!$C40,'Scenario 3'!AW$3:AW$69)*(1-'Scenario 3'!AW$1)</f>
        <v>2.8041033911124913</v>
      </c>
      <c r="H40" s="46">
        <f>SUMIF('Scenario 3'!$A$3:$A$69,'Portfolio 3'!$C40,'Scenario 3'!AC$3:AC$69)+SUMIF('Scenario 3'!$A$3:$A$69,'Portfolio 3'!$C40,'Scenario 3'!AX$3:AX$69)*(1-'Scenario 3'!AX$1)</f>
        <v>0</v>
      </c>
      <c r="I40" s="46">
        <f>SUMIF('Scenario 3'!$A$3:$A$69,'Portfolio 3'!$C40,'Scenario 3'!AD$3:AD$69)+SUMIF('Scenario 3'!$A$3:$A$69,'Portfolio 3'!$C40,'Scenario 3'!AY$3:AY$69)*(1-'Scenario 3'!AY$1)</f>
        <v>6.603153827975067</v>
      </c>
      <c r="J40" s="46">
        <f>SUMIF('Scenario 3'!$A$3:$A$69,'Portfolio 3'!$C40,'Scenario 3'!AE$3:AE$69)+SUMIF('Scenario 3'!$A$3:$A$69,'Portfolio 3'!$C40,'Scenario 3'!AZ$3:AZ$69)*(1-'Scenario 3'!AZ$1)</f>
        <v>0</v>
      </c>
      <c r="K40" s="46">
        <f>SUMIF('Scenario 3'!$A$3:$A$69,'Portfolio 3'!$C40,'Scenario 3'!AF$3:AF$69)+SUMIF('Scenario 3'!$A$3:$A$69,'Portfolio 3'!$C40,'Scenario 3'!BA$3:BA$69)*(1-'Scenario 3'!BA$1)</f>
        <v>0</v>
      </c>
      <c r="L40" s="46">
        <f>SUMIF('Scenario 3'!$A$3:$A$69,'Portfolio 3'!$C40,'Scenario 3'!AG$3:AG$69)+SUMIF('Scenario 3'!$A$3:$A$69,'Portfolio 3'!$C40,'Scenario 3'!BB$3:BB$69)*(1-'Scenario 3'!BB$1)</f>
        <v>0</v>
      </c>
      <c r="M40" s="46">
        <f>SUMIF('Scenario 3'!$A$3:$A$69,'Portfolio 3'!$C40,'Scenario 3'!AH$3:AH$69)+SUMIF('Scenario 3'!$A$3:$A$69,'Portfolio 3'!$C40,'Scenario 3'!BC$3:BC$69)*(1-'Scenario 3'!BC$1)</f>
        <v>0</v>
      </c>
      <c r="N40" s="46">
        <f>SUMIF('Scenario 3'!$A$3:$A$69,'Portfolio 3'!$C40,'Scenario 3'!AI$3:AI$69)+SUMIF('Scenario 3'!$A$3:$A$69,'Portfolio 3'!$C40,'Scenario 3'!BD$3:BD$69)*(1-'Scenario 3'!BD$1)</f>
        <v>1.2764996237294715</v>
      </c>
      <c r="O40" s="46">
        <f>SUMIF('Scenario 3'!$A$3:$A$69,'Portfolio 3'!$C40,'Scenario 3'!AJ$3:AJ$69)+SUMIF('Scenario 3'!$A$3:$A$69,'Portfolio 3'!$C40,'Scenario 3'!BE$3:BE$69)*(1-'Scenario 3'!BE$1)</f>
        <v>0</v>
      </c>
      <c r="P40" s="46">
        <f>SUMIF('Scenario 3'!$A$3:$A$69,'Portfolio 3'!$C40,'Scenario 3'!AK$3:AK$69)+SUMIF('Scenario 3'!$A$3:$A$69,'Portfolio 3'!$C40,'Scenario 3'!BF$3:BF$69)*(1-'Scenario 3'!BF$1)</f>
        <v>0</v>
      </c>
      <c r="Q40" s="46">
        <f>SUMIF('Scenario 3'!$A$3:$A$69,'Portfolio 3'!$C40,'Scenario 3'!AL$3:AL$69)+SUMIF('Scenario 3'!$A$3:$A$69,'Portfolio 3'!$C40,'Scenario 3'!BG$3:BG$69)*(1-'Scenario 3'!BG$1)</f>
        <v>0</v>
      </c>
      <c r="R40" s="46">
        <f>SUMIF('Scenario 3'!$A$3:$A$69,'Portfolio 3'!$C40,'Scenario 3'!AM$3:AM$69)+SUMIF('Scenario 3'!$A$3:$A$69,'Portfolio 3'!$C40,'Scenario 3'!BH$3:BH$69)*(1-'Scenario 3'!BH$1)</f>
        <v>0</v>
      </c>
      <c r="S40" s="46">
        <f>SUMIF('Scenario 3'!$A$3:$A$69,'Portfolio 3'!$C40,'Scenario 3'!AN$3:AN$69)+SUMIF('Scenario 3'!$A$3:$A$69,'Portfolio 3'!$C40,'Scenario 3'!BI$3:BI$69)*(1-'Scenario 3'!BI$1)</f>
        <v>0</v>
      </c>
      <c r="T40" s="46">
        <f>SUMIF('Scenario 3'!$A$3:$A$69,'Portfolio 3'!$C40,'Scenario 3'!AO$3:AO$69)+SUMIF('Scenario 3'!$A$3:$A$69,'Portfolio 3'!$C40,'Scenario 3'!BJ$3:BJ$69)*(1-'Scenario 3'!BJ$1)</f>
        <v>0</v>
      </c>
      <c r="U40" s="46">
        <f>SUMIF('Scenario 3'!$A$3:$A$69,'Portfolio 3'!$C40,'Scenario 3'!AP$3:AP$69)+SUMIF('Scenario 3'!$A$3:$A$69,'Portfolio 3'!$C40,'Scenario 3'!BK$3:BK$69)*(1-'Scenario 3'!BK$1)</f>
        <v>0</v>
      </c>
      <c r="V40" s="46">
        <f>SUMIF('Scenario 3'!$A$3:$A$69,'Portfolio 3'!$C40,'Scenario 3'!AQ$3:AQ$69)+SUMIF('Scenario 3'!$A$3:$A$69,'Portfolio 3'!$C40,'Scenario 3'!BL$3:BL$69)*(1-'Scenario 3'!BL$1)</f>
        <v>0</v>
      </c>
      <c r="W40" s="46">
        <f>SUMIF('Scenario 3'!$A$3:$A$69,'Portfolio 3'!$C40,'Scenario 3'!AR$3:AR$69)+SUMIF('Scenario 3'!$A$3:$A$69,'Portfolio 3'!$C40,'Scenario 3'!BM$3:BM$69)*(1-'Scenario 3'!BM$1)</f>
        <v>7.0503263435734631</v>
      </c>
      <c r="X40" s="47">
        <f t="shared" si="2"/>
        <v>17.734083186390492</v>
      </c>
    </row>
    <row r="41" spans="3:24" ht="13.5" thickBot="1" x14ac:dyDescent="0.25">
      <c r="C41" s="10" t="s">
        <v>77</v>
      </c>
      <c r="D41" s="48">
        <f>SUMIF('Scenario 3'!$A$3:$A$69,'Portfolio 3'!$C41,'Scenario 3'!Y$3:Y$69)+SUMIF('Scenario 3'!$A$3:$A$69,'Portfolio 3'!$C41,'Scenario 3'!AT$3:AT$69)*(1-'Scenario 3'!AT$1)</f>
        <v>0</v>
      </c>
      <c r="E41" s="49">
        <f>SUMIF('Scenario 3'!$A$3:$A$69,'Portfolio 3'!$C41,'Scenario 3'!Z$3:Z$69)+SUMIF('Scenario 3'!$A$3:$A$69,'Portfolio 3'!$C41,'Scenario 3'!AU$3:AU$69)*(1-'Scenario 3'!AU$1)</f>
        <v>0</v>
      </c>
      <c r="F41" s="49">
        <f>SUMIF('Scenario 3'!$A$3:$A$69,'Portfolio 3'!$C41,'Scenario 3'!AA$3:AA$69)+SUMIF('Scenario 3'!$A$3:$A$69,'Portfolio 3'!$C41,'Scenario 3'!AV$3:AV$69)*(1-'Scenario 3'!AV$1)</f>
        <v>0</v>
      </c>
      <c r="G41" s="49">
        <f>SUMIF('Scenario 3'!$A$3:$A$69,'Portfolio 3'!$C41,'Scenario 3'!AB$3:AB$69)+SUMIF('Scenario 3'!$A$3:$A$69,'Portfolio 3'!$C41,'Scenario 3'!AW$3:AW$69)*(1-'Scenario 3'!AW$1)</f>
        <v>2.6302280448134372</v>
      </c>
      <c r="H41" s="49">
        <f>SUMIF('Scenario 3'!$A$3:$A$69,'Portfolio 3'!$C41,'Scenario 3'!AC$3:AC$69)+SUMIF('Scenario 3'!$A$3:$A$69,'Portfolio 3'!$C41,'Scenario 3'!AX$3:AX$69)*(1-'Scenario 3'!AX$1)</f>
        <v>0</v>
      </c>
      <c r="I41" s="49">
        <f>SUMIF('Scenario 3'!$A$3:$A$69,'Portfolio 3'!$C41,'Scenario 3'!AD$3:AD$69)+SUMIF('Scenario 3'!$A$3:$A$69,'Portfolio 3'!$C41,'Scenario 3'!AY$3:AY$69)*(1-'Scenario 3'!AY$1)</f>
        <v>0</v>
      </c>
      <c r="J41" s="49">
        <f>SUMIF('Scenario 3'!$A$3:$A$69,'Portfolio 3'!$C41,'Scenario 3'!AE$3:AE$69)+SUMIF('Scenario 3'!$A$3:$A$69,'Portfolio 3'!$C41,'Scenario 3'!AZ$3:AZ$69)*(1-'Scenario 3'!AZ$1)</f>
        <v>4.1720477078358877</v>
      </c>
      <c r="K41" s="49">
        <f>SUMIF('Scenario 3'!$A$3:$A$69,'Portfolio 3'!$C41,'Scenario 3'!AF$3:AF$69)+SUMIF('Scenario 3'!$A$3:$A$69,'Portfolio 3'!$C41,'Scenario 3'!BA$3:BA$69)*(1-'Scenario 3'!BA$1)</f>
        <v>1.6947757659362104</v>
      </c>
      <c r="L41" s="49">
        <f>SUMIF('Scenario 3'!$A$3:$A$69,'Portfolio 3'!$C41,'Scenario 3'!AG$3:AG$69)+SUMIF('Scenario 3'!$A$3:$A$69,'Portfolio 3'!$C41,'Scenario 3'!BB$3:BB$69)*(1-'Scenario 3'!BB$1)</f>
        <v>0</v>
      </c>
      <c r="M41" s="49">
        <f>SUMIF('Scenario 3'!$A$3:$A$69,'Portfolio 3'!$C41,'Scenario 3'!AH$3:AH$69)+SUMIF('Scenario 3'!$A$3:$A$69,'Portfolio 3'!$C41,'Scenario 3'!BC$3:BC$69)*(1-'Scenario 3'!BC$1)</f>
        <v>0</v>
      </c>
      <c r="N41" s="49">
        <f>SUMIF('Scenario 3'!$A$3:$A$69,'Portfolio 3'!$C41,'Scenario 3'!AI$3:AI$69)+SUMIF('Scenario 3'!$A$3:$A$69,'Portfolio 3'!$C41,'Scenario 3'!BD$3:BD$69)*(1-'Scenario 3'!BD$1)</f>
        <v>0</v>
      </c>
      <c r="O41" s="49">
        <f>SUMIF('Scenario 3'!$A$3:$A$69,'Portfolio 3'!$C41,'Scenario 3'!AJ$3:AJ$69)+SUMIF('Scenario 3'!$A$3:$A$69,'Portfolio 3'!$C41,'Scenario 3'!BE$3:BE$69)*(1-'Scenario 3'!BE$1)</f>
        <v>0</v>
      </c>
      <c r="P41" s="49">
        <f>SUMIF('Scenario 3'!$A$3:$A$69,'Portfolio 3'!$C41,'Scenario 3'!AK$3:AK$69)+SUMIF('Scenario 3'!$A$3:$A$69,'Portfolio 3'!$C41,'Scenario 3'!BF$3:BF$69)*(1-'Scenario 3'!BF$1)</f>
        <v>0</v>
      </c>
      <c r="Q41" s="49">
        <f>SUMIF('Scenario 3'!$A$3:$A$69,'Portfolio 3'!$C41,'Scenario 3'!AL$3:AL$69)+SUMIF('Scenario 3'!$A$3:$A$69,'Portfolio 3'!$C41,'Scenario 3'!BG$3:BG$69)*(1-'Scenario 3'!BG$1)</f>
        <v>0</v>
      </c>
      <c r="R41" s="49">
        <f>SUMIF('Scenario 3'!$A$3:$A$69,'Portfolio 3'!$C41,'Scenario 3'!AM$3:AM$69)+SUMIF('Scenario 3'!$A$3:$A$69,'Portfolio 3'!$C41,'Scenario 3'!BH$3:BH$69)*(1-'Scenario 3'!BH$1)</f>
        <v>0</v>
      </c>
      <c r="S41" s="49">
        <f>SUMIF('Scenario 3'!$A$3:$A$69,'Portfolio 3'!$C41,'Scenario 3'!AN$3:AN$69)+SUMIF('Scenario 3'!$A$3:$A$69,'Portfolio 3'!$C41,'Scenario 3'!BI$3:BI$69)*(1-'Scenario 3'!BI$1)</f>
        <v>0</v>
      </c>
      <c r="T41" s="49">
        <f>SUMIF('Scenario 3'!$A$3:$A$69,'Portfolio 3'!$C41,'Scenario 3'!AO$3:AO$69)+SUMIF('Scenario 3'!$A$3:$A$69,'Portfolio 3'!$C41,'Scenario 3'!BJ$3:BJ$69)*(1-'Scenario 3'!BJ$1)</f>
        <v>0</v>
      </c>
      <c r="U41" s="49">
        <f>SUMIF('Scenario 3'!$A$3:$A$69,'Portfolio 3'!$C41,'Scenario 3'!AP$3:AP$69)+SUMIF('Scenario 3'!$A$3:$A$69,'Portfolio 3'!$C41,'Scenario 3'!BK$3:BK$69)*(1-'Scenario 3'!BK$1)</f>
        <v>0</v>
      </c>
      <c r="V41" s="49">
        <f>SUMIF('Scenario 3'!$A$3:$A$69,'Portfolio 3'!$C41,'Scenario 3'!AQ$3:AQ$69)+SUMIF('Scenario 3'!$A$3:$A$69,'Portfolio 3'!$C41,'Scenario 3'!BL$3:BL$69)*(1-'Scenario 3'!BL$1)</f>
        <v>0</v>
      </c>
      <c r="W41" s="49">
        <f>SUMIF('Scenario 3'!$A$3:$A$69,'Portfolio 3'!$C41,'Scenario 3'!AR$3:AR$69)+SUMIF('Scenario 3'!$A$3:$A$69,'Portfolio 3'!$C41,'Scenario 3'!BM$3:BM$69)*(1-'Scenario 3'!BM$1)</f>
        <v>0</v>
      </c>
      <c r="X41" s="50">
        <f t="shared" si="2"/>
        <v>8.4970515185855362</v>
      </c>
    </row>
    <row r="42" spans="3:24" ht="13.5" thickBot="1" x14ac:dyDescent="0.25">
      <c r="C42" s="65" t="s">
        <v>93</v>
      </c>
      <c r="D42" s="37">
        <f>SUM(D26:D41)</f>
        <v>0</v>
      </c>
      <c r="E42" s="37">
        <f t="shared" ref="E42:W42" si="3">SUM(E26:E41)</f>
        <v>0</v>
      </c>
      <c r="F42" s="37">
        <f t="shared" si="3"/>
        <v>0</v>
      </c>
      <c r="G42" s="37">
        <f t="shared" si="3"/>
        <v>139.59878849889245</v>
      </c>
      <c r="H42" s="37">
        <f t="shared" si="3"/>
        <v>200</v>
      </c>
      <c r="I42" s="37">
        <f t="shared" si="3"/>
        <v>8.603153827975067</v>
      </c>
      <c r="J42" s="37">
        <f t="shared" si="3"/>
        <v>7.2034503126223406</v>
      </c>
      <c r="K42" s="37">
        <f t="shared" si="3"/>
        <v>103.33900869649412</v>
      </c>
      <c r="L42" s="37">
        <f t="shared" si="3"/>
        <v>0</v>
      </c>
      <c r="M42" s="37">
        <f t="shared" si="3"/>
        <v>0</v>
      </c>
      <c r="N42" s="37">
        <f t="shared" si="3"/>
        <v>1.2764996237294715</v>
      </c>
      <c r="O42" s="37">
        <f t="shared" si="3"/>
        <v>0</v>
      </c>
      <c r="P42" s="37">
        <f t="shared" si="3"/>
        <v>33.818387237178584</v>
      </c>
      <c r="Q42" s="37">
        <f t="shared" si="3"/>
        <v>0</v>
      </c>
      <c r="R42" s="37">
        <f t="shared" si="3"/>
        <v>31.389248898978028</v>
      </c>
      <c r="S42" s="37">
        <f t="shared" si="3"/>
        <v>26.254810290841725</v>
      </c>
      <c r="T42" s="37">
        <f t="shared" si="3"/>
        <v>124.30580432946321</v>
      </c>
      <c r="U42" s="37">
        <f t="shared" si="3"/>
        <v>120</v>
      </c>
      <c r="V42" s="37">
        <f t="shared" si="3"/>
        <v>28.465054072595816</v>
      </c>
      <c r="W42" s="37">
        <f t="shared" si="3"/>
        <v>73.67020195278954</v>
      </c>
      <c r="X42" s="51">
        <f>SUM(X27:X41)</f>
        <v>796.28017481100244</v>
      </c>
    </row>
    <row r="43" spans="3:24" ht="13.5" thickBot="1" x14ac:dyDescent="0.25">
      <c r="C43" s="66" t="s">
        <v>97</v>
      </c>
      <c r="D43" s="37">
        <f t="shared" ref="D43:X43" si="4">SUM(D22,D42)</f>
        <v>24.625390490723646</v>
      </c>
      <c r="E43" s="37">
        <f t="shared" si="4"/>
        <v>0</v>
      </c>
      <c r="F43" s="37">
        <f t="shared" si="4"/>
        <v>0</v>
      </c>
      <c r="G43" s="37">
        <f t="shared" si="4"/>
        <v>205.43433143592597</v>
      </c>
      <c r="H43" s="37">
        <f t="shared" si="4"/>
        <v>200</v>
      </c>
      <c r="I43" s="37">
        <f t="shared" si="4"/>
        <v>208.60315382797506</v>
      </c>
      <c r="J43" s="37">
        <f t="shared" si="4"/>
        <v>108.52376084952785</v>
      </c>
      <c r="K43" s="37">
        <f t="shared" si="4"/>
        <v>301.69477576593624</v>
      </c>
      <c r="L43" s="37">
        <f t="shared" si="4"/>
        <v>0</v>
      </c>
      <c r="M43" s="37">
        <f t="shared" si="4"/>
        <v>0</v>
      </c>
      <c r="N43" s="37">
        <f t="shared" si="4"/>
        <v>1.2764996237294715</v>
      </c>
      <c r="O43" s="37">
        <f t="shared" si="4"/>
        <v>0</v>
      </c>
      <c r="P43" s="37">
        <f t="shared" si="4"/>
        <v>111.4342292268815</v>
      </c>
      <c r="Q43" s="37">
        <f t="shared" si="4"/>
        <v>0</v>
      </c>
      <c r="R43" s="37">
        <f t="shared" si="4"/>
        <v>117.1035515756096</v>
      </c>
      <c r="S43" s="37">
        <f t="shared" si="4"/>
        <v>26.254810290841725</v>
      </c>
      <c r="T43" s="37">
        <f t="shared" si="4"/>
        <v>389.22951042817499</v>
      </c>
      <c r="U43" s="37">
        <f t="shared" si="4"/>
        <v>120</v>
      </c>
      <c r="V43" s="37">
        <f t="shared" si="4"/>
        <v>90.247500000000002</v>
      </c>
      <c r="W43" s="37">
        <f t="shared" si="4"/>
        <v>218.43513019650828</v>
      </c>
      <c r="X43" s="51">
        <f t="shared" si="4"/>
        <v>1822.8626437118342</v>
      </c>
    </row>
    <row r="44" spans="3:24" ht="13.5" thickBot="1" x14ac:dyDescent="0.25">
      <c r="C44" s="8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40"/>
    </row>
    <row r="45" spans="3:24" ht="13.5" thickBot="1" x14ac:dyDescent="0.25">
      <c r="C45" s="4" t="s">
        <v>4</v>
      </c>
      <c r="D45" s="52"/>
      <c r="E45" s="53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40"/>
    </row>
    <row r="46" spans="3:24" x14ac:dyDescent="0.2">
      <c r="C46" s="26" t="s">
        <v>0</v>
      </c>
      <c r="D46" s="54">
        <f>'Scenario 3'!D72</f>
        <v>3.4493256753132089</v>
      </c>
      <c r="E46" s="55">
        <f>'Scenario 3'!E72</f>
        <v>7.117878217640615</v>
      </c>
      <c r="F46" s="55">
        <f>'Scenario 3'!F72</f>
        <v>11.244290371781972</v>
      </c>
      <c r="G46" s="55">
        <f>'Scenario 3'!G72</f>
        <v>15.910210060100145</v>
      </c>
      <c r="H46" s="55">
        <f>'Scenario 3'!H72</f>
        <v>19.800883659346507</v>
      </c>
      <c r="I46" s="55">
        <f>'Scenario 3'!I72</f>
        <v>24.104996885797291</v>
      </c>
      <c r="J46" s="55">
        <f>'Scenario 3'!J72</f>
        <v>29.217866955475529</v>
      </c>
      <c r="K46" s="55">
        <f>'Scenario 3'!K72</f>
        <v>34.550783358947783</v>
      </c>
      <c r="L46" s="55">
        <f>'Scenario 3'!L72</f>
        <v>39.846628677307486</v>
      </c>
      <c r="M46" s="55">
        <f>'Scenario 3'!M72</f>
        <v>44.510888396374156</v>
      </c>
      <c r="N46" s="55">
        <f>'Scenario 3'!N72</f>
        <v>49.162861188276914</v>
      </c>
      <c r="O46" s="55">
        <f>'Scenario 3'!O72</f>
        <v>53.589055564288074</v>
      </c>
      <c r="P46" s="55">
        <f>'Scenario 3'!P72</f>
        <v>57.656384830630394</v>
      </c>
      <c r="Q46" s="55">
        <f>'Scenario 3'!Q72</f>
        <v>61.15956212479977</v>
      </c>
      <c r="R46" s="55">
        <f>'Scenario 3'!R72</f>
        <v>64.531774078811921</v>
      </c>
      <c r="S46" s="55">
        <f>'Scenario 3'!S72</f>
        <v>67.674987558842474</v>
      </c>
      <c r="T46" s="55">
        <f>'Scenario 3'!T72</f>
        <v>70.127670113108763</v>
      </c>
      <c r="U46" s="55">
        <f>'Scenario 3'!U72</f>
        <v>72.802746265399165</v>
      </c>
      <c r="V46" s="55">
        <f>'Scenario 3'!V72</f>
        <v>75.269875778901394</v>
      </c>
      <c r="W46" s="55">
        <f>'Scenario 3'!W72</f>
        <v>77.382624782502532</v>
      </c>
      <c r="X46" s="56">
        <f>SUM(D46:W46)</f>
        <v>879.11129454364595</v>
      </c>
    </row>
    <row r="47" spans="3:24" ht="13.5" thickBot="1" x14ac:dyDescent="0.25">
      <c r="C47" s="10" t="s">
        <v>3</v>
      </c>
      <c r="D47" s="57">
        <f>'Scenario 3'!D73</f>
        <v>1.0557741383879111</v>
      </c>
      <c r="E47" s="58">
        <f>'Scenario 3'!E73</f>
        <v>2.2368585039420523</v>
      </c>
      <c r="F47" s="58">
        <f>'Scenario 3'!F73</f>
        <v>3.6087797179182739</v>
      </c>
      <c r="G47" s="58">
        <f>'Scenario 3'!G73</f>
        <v>5.2090786240274811</v>
      </c>
      <c r="H47" s="58">
        <f>'Scenario 3'!H73</f>
        <v>6.2708333657508506</v>
      </c>
      <c r="I47" s="58">
        <f>'Scenario 3'!I73</f>
        <v>7.5606455582914398</v>
      </c>
      <c r="J47" s="58">
        <f>'Scenario 3'!J73</f>
        <v>9.274555629485274</v>
      </c>
      <c r="K47" s="58">
        <f>'Scenario 3'!K73</f>
        <v>11.092968458597211</v>
      </c>
      <c r="L47" s="58">
        <f>'Scenario 3'!L73</f>
        <v>12.90252254160829</v>
      </c>
      <c r="M47" s="58">
        <f>'Scenario 3'!M73</f>
        <v>14.484912272373393</v>
      </c>
      <c r="N47" s="58">
        <f>'Scenario 3'!N73</f>
        <v>16.203907470706692</v>
      </c>
      <c r="O47" s="58">
        <f>'Scenario 3'!O73</f>
        <v>17.861306360028383</v>
      </c>
      <c r="P47" s="58">
        <f>'Scenario 3'!P73</f>
        <v>19.405965039094276</v>
      </c>
      <c r="Q47" s="58">
        <f>'Scenario 3'!Q73</f>
        <v>20.799210061742592</v>
      </c>
      <c r="R47" s="58">
        <f>'Scenario 3'!R73</f>
        <v>22.109901720350226</v>
      </c>
      <c r="S47" s="58">
        <f>'Scenario 3'!S73</f>
        <v>23.379811521093764</v>
      </c>
      <c r="T47" s="58">
        <f>'Scenario 3'!T73</f>
        <v>24.438390897910676</v>
      </c>
      <c r="U47" s="58">
        <f>'Scenario 3'!U73</f>
        <v>25.547714082753426</v>
      </c>
      <c r="V47" s="58">
        <f>'Scenario 3'!V73</f>
        <v>26.613234806028004</v>
      </c>
      <c r="W47" s="58">
        <f>'Scenario 3'!W73</f>
        <v>27.706782098201174</v>
      </c>
      <c r="X47" s="59">
        <f>SUM(D47:W47)</f>
        <v>297.7631528682914</v>
      </c>
    </row>
    <row r="48" spans="3:24" ht="13.5" thickBot="1" x14ac:dyDescent="0.25">
      <c r="C48" s="60" t="s">
        <v>93</v>
      </c>
      <c r="D48" s="61">
        <f>SUM(D46:D47)</f>
        <v>4.5050998137011202</v>
      </c>
      <c r="E48" s="62">
        <f t="shared" ref="E48:W48" si="5">SUM(E46:E47)</f>
        <v>9.3547367215826682</v>
      </c>
      <c r="F48" s="62">
        <f t="shared" si="5"/>
        <v>14.853070089700246</v>
      </c>
      <c r="G48" s="62">
        <f t="shared" si="5"/>
        <v>21.119288684127625</v>
      </c>
      <c r="H48" s="62">
        <f t="shared" si="5"/>
        <v>26.071717025097357</v>
      </c>
      <c r="I48" s="62">
        <f t="shared" si="5"/>
        <v>31.665642444088732</v>
      </c>
      <c r="J48" s="62">
        <f t="shared" si="5"/>
        <v>38.492422584960806</v>
      </c>
      <c r="K48" s="62">
        <f t="shared" si="5"/>
        <v>45.643751817544995</v>
      </c>
      <c r="L48" s="62">
        <f t="shared" si="5"/>
        <v>52.749151218915777</v>
      </c>
      <c r="M48" s="62">
        <f t="shared" si="5"/>
        <v>58.995800668747549</v>
      </c>
      <c r="N48" s="62">
        <f t="shared" si="5"/>
        <v>65.366768658983602</v>
      </c>
      <c r="O48" s="62">
        <f t="shared" si="5"/>
        <v>71.450361924316454</v>
      </c>
      <c r="P48" s="62">
        <f t="shared" si="5"/>
        <v>77.06234986972467</v>
      </c>
      <c r="Q48" s="62">
        <f t="shared" si="5"/>
        <v>81.958772186542362</v>
      </c>
      <c r="R48" s="62">
        <f t="shared" si="5"/>
        <v>86.641675799162144</v>
      </c>
      <c r="S48" s="62">
        <f t="shared" si="5"/>
        <v>91.054799079936231</v>
      </c>
      <c r="T48" s="62">
        <f t="shared" si="5"/>
        <v>94.566061011019443</v>
      </c>
      <c r="U48" s="62">
        <f t="shared" si="5"/>
        <v>98.350460348152595</v>
      </c>
      <c r="V48" s="62">
        <f t="shared" si="5"/>
        <v>101.8831105849294</v>
      </c>
      <c r="W48" s="62">
        <f t="shared" si="5"/>
        <v>105.08940688070371</v>
      </c>
      <c r="X48" s="63">
        <f>SUM(X46:X47)</f>
        <v>1176.8744474119374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5EB4A-743C-460A-8A7A-BE98ACE160C9}">
  <sheetPr codeName="Sheet7"/>
  <dimension ref="A1:BM91"/>
  <sheetViews>
    <sheetView topLeftCell="A61" zoomScaleNormal="100" workbookViewId="0">
      <selection activeCell="D76" sqref="D76:BM91"/>
    </sheetView>
  </sheetViews>
  <sheetFormatPr defaultRowHeight="15" x14ac:dyDescent="0.25"/>
  <cols>
    <col min="1" max="1" width="23.140625" customWidth="1"/>
    <col min="2" max="2" width="9.140625" customWidth="1"/>
    <col min="3" max="3" width="28.5703125" customWidth="1"/>
    <col min="4" max="21" width="9.28515625" bestFit="1" customWidth="1"/>
    <col min="22" max="23" width="9.5703125" bestFit="1" customWidth="1"/>
  </cols>
  <sheetData>
    <row r="1" spans="1:65" x14ac:dyDescent="0.25">
      <c r="AS1" t="s">
        <v>141</v>
      </c>
      <c r="AT1" s="17">
        <v>0.65489571107632405</v>
      </c>
      <c r="AU1" s="17">
        <v>0.65658574709541195</v>
      </c>
      <c r="AV1" s="17">
        <v>0.65835125306703535</v>
      </c>
      <c r="AW1" s="17">
        <v>0.65835542937033509</v>
      </c>
      <c r="AX1" s="17">
        <v>0.65874002599924064</v>
      </c>
      <c r="AY1" s="17">
        <v>0.65931575768236028</v>
      </c>
      <c r="AZ1" s="17">
        <v>0.66015526845275518</v>
      </c>
      <c r="BA1" s="17">
        <v>0.66118589023147367</v>
      </c>
      <c r="BB1" s="17">
        <v>0.66300894747320693</v>
      </c>
      <c r="BC1" s="17">
        <v>0.66483065510637707</v>
      </c>
      <c r="BD1" s="17">
        <v>0.66655071852740888</v>
      </c>
      <c r="BE1" s="17">
        <v>0.66882634871001445</v>
      </c>
      <c r="BF1" s="17">
        <v>0.67140950534855803</v>
      </c>
      <c r="BG1" s="17">
        <v>0.6737130748067518</v>
      </c>
      <c r="BH1" s="17">
        <v>0.67666764760509601</v>
      </c>
      <c r="BI1" s="17">
        <v>0.67870513967488544</v>
      </c>
      <c r="BJ1" s="17">
        <v>0.68063622875685958</v>
      </c>
      <c r="BK1" s="17">
        <v>0.68276135555429729</v>
      </c>
      <c r="BL1" s="17">
        <v>0.6845890016610342</v>
      </c>
      <c r="BM1" s="17">
        <v>0.68484075300150227</v>
      </c>
    </row>
    <row r="2" spans="1:65" x14ac:dyDescent="0.25">
      <c r="D2" s="16">
        <v>2026</v>
      </c>
      <c r="E2" s="16">
        <v>2027</v>
      </c>
      <c r="F2" s="16">
        <v>2028</v>
      </c>
      <c r="G2" s="16">
        <v>2029</v>
      </c>
      <c r="H2" s="16">
        <v>2030</v>
      </c>
      <c r="I2" s="16">
        <v>2031</v>
      </c>
      <c r="J2" s="16">
        <v>2032</v>
      </c>
      <c r="K2" s="16">
        <v>2033</v>
      </c>
      <c r="L2" s="16">
        <v>2034</v>
      </c>
      <c r="M2" s="16">
        <v>2035</v>
      </c>
      <c r="N2" s="16">
        <v>2036</v>
      </c>
      <c r="O2" s="16">
        <v>2037</v>
      </c>
      <c r="P2" s="16">
        <v>2038</v>
      </c>
      <c r="Q2" s="16">
        <v>2039</v>
      </c>
      <c r="R2" s="16">
        <v>2040</v>
      </c>
      <c r="S2" s="16">
        <v>2041</v>
      </c>
      <c r="T2" s="16">
        <v>2042</v>
      </c>
      <c r="U2" s="16">
        <v>2043</v>
      </c>
      <c r="V2" s="16">
        <v>2044</v>
      </c>
      <c r="W2" s="16">
        <v>2045</v>
      </c>
      <c r="Y2" s="14">
        <v>2026</v>
      </c>
      <c r="Z2" s="14">
        <v>2027</v>
      </c>
      <c r="AA2" s="14">
        <v>2028</v>
      </c>
      <c r="AB2" s="14">
        <v>2029</v>
      </c>
      <c r="AC2" s="14">
        <v>2030</v>
      </c>
      <c r="AD2" s="14">
        <v>2031</v>
      </c>
      <c r="AE2" s="14">
        <v>2032</v>
      </c>
      <c r="AF2" s="14">
        <v>2033</v>
      </c>
      <c r="AG2" s="14">
        <v>2034</v>
      </c>
      <c r="AH2" s="14">
        <v>2035</v>
      </c>
      <c r="AI2" s="14">
        <v>2036</v>
      </c>
      <c r="AJ2" s="14">
        <v>2037</v>
      </c>
      <c r="AK2" s="14">
        <v>2038</v>
      </c>
      <c r="AL2" s="14">
        <v>2039</v>
      </c>
      <c r="AM2" s="14">
        <v>2040</v>
      </c>
      <c r="AN2" s="14">
        <v>2041</v>
      </c>
      <c r="AO2" s="14">
        <v>2042</v>
      </c>
      <c r="AP2" s="14">
        <v>2043</v>
      </c>
      <c r="AQ2" s="14">
        <v>2044</v>
      </c>
      <c r="AR2" s="14">
        <v>2045</v>
      </c>
      <c r="AT2" s="15">
        <v>2026</v>
      </c>
      <c r="AU2" s="15">
        <v>2027</v>
      </c>
      <c r="AV2" s="15">
        <v>2028</v>
      </c>
      <c r="AW2" s="15">
        <v>2029</v>
      </c>
      <c r="AX2" s="15">
        <v>2030</v>
      </c>
      <c r="AY2" s="15">
        <v>2031</v>
      </c>
      <c r="AZ2" s="15">
        <v>2032</v>
      </c>
      <c r="BA2" s="15">
        <v>2033</v>
      </c>
      <c r="BB2" s="15">
        <v>2034</v>
      </c>
      <c r="BC2" s="15">
        <v>2035</v>
      </c>
      <c r="BD2" s="15">
        <v>2036</v>
      </c>
      <c r="BE2" s="15">
        <v>2037</v>
      </c>
      <c r="BF2" s="15">
        <v>2038</v>
      </c>
      <c r="BG2" s="15">
        <v>2039</v>
      </c>
      <c r="BH2" s="15">
        <v>2040</v>
      </c>
      <c r="BI2" s="15">
        <v>2041</v>
      </c>
      <c r="BJ2" s="15">
        <v>2042</v>
      </c>
      <c r="BK2" s="15">
        <v>2043</v>
      </c>
      <c r="BL2" s="15">
        <v>2044</v>
      </c>
      <c r="BM2" s="15">
        <v>2045</v>
      </c>
    </row>
    <row r="3" spans="1:65" x14ac:dyDescent="0.25">
      <c r="A3" t="s">
        <v>100</v>
      </c>
      <c r="C3" t="s">
        <v>94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T3">
        <v>37.356074054398626</v>
      </c>
      <c r="AU3">
        <v>1.6615703839552838</v>
      </c>
      <c r="AV3">
        <v>6.28999365808947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</row>
    <row r="4" spans="1:65" x14ac:dyDescent="0.25">
      <c r="A4" t="s">
        <v>63</v>
      </c>
      <c r="B4" t="s">
        <v>65</v>
      </c>
      <c r="C4" t="s">
        <v>128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57.6</v>
      </c>
      <c r="BL4">
        <v>0</v>
      </c>
      <c r="BM4">
        <v>0</v>
      </c>
    </row>
    <row r="5" spans="1:65" x14ac:dyDescent="0.25">
      <c r="A5" t="s">
        <v>63</v>
      </c>
      <c r="B5" t="s">
        <v>70</v>
      </c>
      <c r="C5" t="s">
        <v>129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10</v>
      </c>
      <c r="BK5">
        <v>0</v>
      </c>
      <c r="BL5">
        <v>0</v>
      </c>
      <c r="BM5">
        <v>0</v>
      </c>
    </row>
    <row r="6" spans="1:65" x14ac:dyDescent="0.25">
      <c r="A6" t="s">
        <v>48</v>
      </c>
      <c r="B6" t="s">
        <v>50</v>
      </c>
      <c r="C6" t="s">
        <v>120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</row>
    <row r="7" spans="1:65" x14ac:dyDescent="0.25">
      <c r="A7" t="s">
        <v>48</v>
      </c>
      <c r="B7" t="s">
        <v>51</v>
      </c>
      <c r="C7" t="s">
        <v>121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</row>
    <row r="8" spans="1:65" x14ac:dyDescent="0.25">
      <c r="A8" t="s">
        <v>53</v>
      </c>
      <c r="B8" t="s">
        <v>56</v>
      </c>
      <c r="C8" t="s">
        <v>55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20</v>
      </c>
      <c r="U8">
        <v>0</v>
      </c>
      <c r="V8">
        <v>0</v>
      </c>
      <c r="W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</row>
    <row r="9" spans="1:65" x14ac:dyDescent="0.25">
      <c r="A9" t="s">
        <v>142</v>
      </c>
      <c r="B9" t="s">
        <v>54</v>
      </c>
      <c r="C9" t="s">
        <v>52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29.444592652186873</v>
      </c>
      <c r="W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82.557883519687479</v>
      </c>
      <c r="AP9">
        <v>0</v>
      </c>
      <c r="AQ9">
        <v>0</v>
      </c>
      <c r="AR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76.460046346166394</v>
      </c>
      <c r="BM9">
        <v>0</v>
      </c>
    </row>
    <row r="10" spans="1:65" x14ac:dyDescent="0.25">
      <c r="A10" t="s">
        <v>21</v>
      </c>
      <c r="B10" t="s">
        <v>24</v>
      </c>
      <c r="C10" t="s">
        <v>110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</row>
    <row r="11" spans="1:65" x14ac:dyDescent="0.25">
      <c r="A11" t="s">
        <v>21</v>
      </c>
      <c r="B11" t="s">
        <v>27</v>
      </c>
      <c r="C11" t="s">
        <v>111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</row>
    <row r="12" spans="1:65" x14ac:dyDescent="0.25">
      <c r="A12" t="s">
        <v>21</v>
      </c>
      <c r="B12" t="s">
        <v>30</v>
      </c>
      <c r="C12" t="s">
        <v>113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</row>
    <row r="13" spans="1:65" x14ac:dyDescent="0.25">
      <c r="A13" t="s">
        <v>21</v>
      </c>
      <c r="B13" t="s">
        <v>32</v>
      </c>
      <c r="C13" t="s">
        <v>115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</row>
    <row r="14" spans="1:65" x14ac:dyDescent="0.25">
      <c r="A14" t="s">
        <v>21</v>
      </c>
      <c r="B14" t="s">
        <v>35</v>
      </c>
      <c r="C14" t="s">
        <v>117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</row>
    <row r="15" spans="1:65" x14ac:dyDescent="0.25">
      <c r="A15" t="s">
        <v>21</v>
      </c>
      <c r="B15" t="s">
        <v>37</v>
      </c>
      <c r="C15" t="s">
        <v>119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99.999503592370701</v>
      </c>
      <c r="U15">
        <v>0</v>
      </c>
      <c r="V15">
        <v>50.000000000009258</v>
      </c>
      <c r="W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</row>
    <row r="16" spans="1:65" x14ac:dyDescent="0.25">
      <c r="A16" t="s">
        <v>21</v>
      </c>
      <c r="B16" t="s">
        <v>40</v>
      </c>
      <c r="C16" t="s">
        <v>39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Y16">
        <v>0</v>
      </c>
      <c r="Z16">
        <v>0</v>
      </c>
      <c r="AA16">
        <v>0</v>
      </c>
      <c r="AB16">
        <v>2.211772000637783</v>
      </c>
      <c r="AC16">
        <v>6</v>
      </c>
      <c r="AD16">
        <v>3.0028857840670451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</row>
    <row r="17" spans="1:65" x14ac:dyDescent="0.25">
      <c r="A17" t="s">
        <v>21</v>
      </c>
      <c r="B17" t="s">
        <v>42</v>
      </c>
      <c r="C17" t="s">
        <v>41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5.0490659923829506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</row>
    <row r="18" spans="1:65" x14ac:dyDescent="0.25">
      <c r="A18" t="s">
        <v>21</v>
      </c>
      <c r="B18" t="s">
        <v>44</v>
      </c>
      <c r="C18" t="s">
        <v>43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</row>
    <row r="19" spans="1:65" x14ac:dyDescent="0.25">
      <c r="A19" t="s">
        <v>21</v>
      </c>
      <c r="B19" t="s">
        <v>46</v>
      </c>
      <c r="C19" t="s">
        <v>45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</row>
    <row r="20" spans="1:65" x14ac:dyDescent="0.25">
      <c r="A20" t="s">
        <v>21</v>
      </c>
      <c r="B20" t="s">
        <v>49</v>
      </c>
      <c r="C20" t="s">
        <v>47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</row>
    <row r="21" spans="1:65" x14ac:dyDescent="0.25">
      <c r="A21" t="s">
        <v>99</v>
      </c>
      <c r="B21" t="s">
        <v>135</v>
      </c>
      <c r="C21" t="s">
        <v>90</v>
      </c>
      <c r="D21">
        <v>10.447846432123574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Y21">
        <v>0</v>
      </c>
      <c r="Z21">
        <v>0</v>
      </c>
      <c r="AA21">
        <v>0</v>
      </c>
      <c r="AB21">
        <v>2.8041033911124913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</row>
    <row r="22" spans="1:65" x14ac:dyDescent="0.25">
      <c r="A22" t="s">
        <v>99</v>
      </c>
      <c r="B22" t="s">
        <v>135</v>
      </c>
      <c r="C22" t="s">
        <v>79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1.9183625793706565</v>
      </c>
      <c r="T22">
        <v>0</v>
      </c>
      <c r="U22">
        <v>0</v>
      </c>
      <c r="V22">
        <v>0</v>
      </c>
      <c r="W22">
        <v>0</v>
      </c>
      <c r="Y22">
        <v>1.2764996237294715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</row>
    <row r="23" spans="1:65" x14ac:dyDescent="0.25">
      <c r="A23" t="s">
        <v>99</v>
      </c>
      <c r="B23" t="s">
        <v>135</v>
      </c>
      <c r="C23" t="s">
        <v>80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9.8165815361444491</v>
      </c>
      <c r="T23">
        <v>0</v>
      </c>
      <c r="U23">
        <v>0</v>
      </c>
      <c r="V23">
        <v>0</v>
      </c>
      <c r="W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5.6057521699900734</v>
      </c>
      <c r="AO23">
        <v>0</v>
      </c>
      <c r="AP23">
        <v>0</v>
      </c>
      <c r="AQ23">
        <v>0</v>
      </c>
      <c r="AR23">
        <v>0</v>
      </c>
    </row>
    <row r="24" spans="1:65" x14ac:dyDescent="0.25">
      <c r="A24" t="s">
        <v>99</v>
      </c>
      <c r="B24" t="s">
        <v>135</v>
      </c>
      <c r="C24" t="s">
        <v>136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47.140504664033614</v>
      </c>
      <c r="W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</row>
    <row r="25" spans="1:65" x14ac:dyDescent="0.25">
      <c r="A25" t="s">
        <v>99</v>
      </c>
      <c r="B25" t="s">
        <v>135</v>
      </c>
      <c r="C25" t="s">
        <v>81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2.5400461270968981</v>
      </c>
      <c r="U25">
        <v>0</v>
      </c>
      <c r="V25">
        <v>0</v>
      </c>
      <c r="W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1.4445741735833899</v>
      </c>
      <c r="AQ25">
        <v>0</v>
      </c>
      <c r="AR25">
        <v>0</v>
      </c>
    </row>
    <row r="26" spans="1:65" x14ac:dyDescent="0.25">
      <c r="A26" t="s">
        <v>99</v>
      </c>
      <c r="B26" t="s">
        <v>135</v>
      </c>
      <c r="C26" t="s">
        <v>82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</row>
    <row r="27" spans="1:65" x14ac:dyDescent="0.25">
      <c r="A27" t="s">
        <v>99</v>
      </c>
      <c r="B27" t="s">
        <v>135</v>
      </c>
      <c r="C27" t="s">
        <v>83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</row>
    <row r="28" spans="1:65" x14ac:dyDescent="0.25">
      <c r="A28" t="s">
        <v>99</v>
      </c>
      <c r="B28" t="s">
        <v>135</v>
      </c>
      <c r="C28" t="s">
        <v>84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</row>
    <row r="29" spans="1:65" x14ac:dyDescent="0.25">
      <c r="A29" t="s">
        <v>99</v>
      </c>
      <c r="B29" t="s">
        <v>135</v>
      </c>
      <c r="C29" t="s">
        <v>85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5.5898978423295098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</row>
    <row r="30" spans="1:65" x14ac:dyDescent="0.25">
      <c r="A30" t="s">
        <v>99</v>
      </c>
      <c r="B30" t="s">
        <v>135</v>
      </c>
      <c r="C30" t="s">
        <v>86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</row>
    <row r="31" spans="1:65" x14ac:dyDescent="0.25">
      <c r="A31" t="s">
        <v>99</v>
      </c>
      <c r="B31" t="s">
        <v>135</v>
      </c>
      <c r="C31" t="s">
        <v>87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</row>
    <row r="32" spans="1:65" x14ac:dyDescent="0.25">
      <c r="A32" t="s">
        <v>99</v>
      </c>
      <c r="B32" t="s">
        <v>135</v>
      </c>
      <c r="C32" t="s">
        <v>88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20.023105816069368</v>
      </c>
      <c r="S32">
        <v>0</v>
      </c>
      <c r="T32">
        <v>0</v>
      </c>
      <c r="U32">
        <v>0</v>
      </c>
      <c r="V32">
        <v>0</v>
      </c>
      <c r="W32">
        <v>0</v>
      </c>
      <c r="Y32">
        <v>0</v>
      </c>
      <c r="Z32">
        <v>0</v>
      </c>
      <c r="AA32">
        <v>0</v>
      </c>
      <c r="AB32">
        <v>6.603153827975067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</row>
    <row r="33" spans="1:65" x14ac:dyDescent="0.25">
      <c r="A33" t="s">
        <v>6</v>
      </c>
      <c r="B33" t="s">
        <v>7</v>
      </c>
      <c r="C33" t="s">
        <v>8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</row>
    <row r="34" spans="1:65" x14ac:dyDescent="0.25">
      <c r="A34" t="s">
        <v>6</v>
      </c>
      <c r="B34" t="s">
        <v>9</v>
      </c>
      <c r="C34" t="s">
        <v>10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</row>
    <row r="35" spans="1:65" x14ac:dyDescent="0.25">
      <c r="A35" t="s">
        <v>6</v>
      </c>
      <c r="B35" t="s">
        <v>11</v>
      </c>
      <c r="C35" t="s">
        <v>12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</row>
    <row r="36" spans="1:65" x14ac:dyDescent="0.25">
      <c r="A36" t="s">
        <v>6</v>
      </c>
      <c r="B36" t="s">
        <v>67</v>
      </c>
      <c r="C36" t="s">
        <v>66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</row>
    <row r="37" spans="1:65" x14ac:dyDescent="0.25">
      <c r="A37" t="s">
        <v>6</v>
      </c>
      <c r="B37" t="s">
        <v>69</v>
      </c>
      <c r="C37" t="s">
        <v>68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</row>
    <row r="38" spans="1:65" x14ac:dyDescent="0.25">
      <c r="A38" t="s">
        <v>13</v>
      </c>
      <c r="B38" t="s">
        <v>14</v>
      </c>
      <c r="C38" t="s">
        <v>15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317.72518071645095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166.26905054467159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</row>
    <row r="39" spans="1:65" x14ac:dyDescent="0.25">
      <c r="A39" t="s">
        <v>139</v>
      </c>
      <c r="B39" t="s">
        <v>59</v>
      </c>
      <c r="C39" t="s">
        <v>122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119.50500000000009</v>
      </c>
      <c r="U39">
        <v>0</v>
      </c>
      <c r="V39">
        <v>0</v>
      </c>
      <c r="W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90.247500000000002</v>
      </c>
      <c r="BG39">
        <v>0</v>
      </c>
      <c r="BH39">
        <v>90.247500000000002</v>
      </c>
      <c r="BI39">
        <v>0</v>
      </c>
      <c r="BJ39">
        <v>0</v>
      </c>
      <c r="BK39">
        <v>0</v>
      </c>
      <c r="BL39">
        <v>0</v>
      </c>
      <c r="BM39">
        <v>0</v>
      </c>
    </row>
    <row r="40" spans="1:65" x14ac:dyDescent="0.25">
      <c r="A40" t="s">
        <v>138</v>
      </c>
      <c r="B40" t="s">
        <v>58</v>
      </c>
      <c r="C40" t="s">
        <v>57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</row>
    <row r="41" spans="1:65" x14ac:dyDescent="0.25">
      <c r="A41" t="s">
        <v>138</v>
      </c>
      <c r="B41" t="s">
        <v>131</v>
      </c>
      <c r="C41" t="s">
        <v>132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</row>
    <row r="42" spans="1:65" x14ac:dyDescent="0.25">
      <c r="A42" t="s">
        <v>138</v>
      </c>
      <c r="B42" t="s">
        <v>133</v>
      </c>
      <c r="C42" t="s">
        <v>134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</row>
    <row r="43" spans="1:65" x14ac:dyDescent="0.25">
      <c r="A43" t="s">
        <v>101</v>
      </c>
      <c r="C43" t="s">
        <v>101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300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</row>
    <row r="44" spans="1:65" x14ac:dyDescent="0.25">
      <c r="A44" t="s">
        <v>77</v>
      </c>
      <c r="B44" t="s">
        <v>135</v>
      </c>
      <c r="C44" t="s">
        <v>89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2.5397464208615816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1.6947757659362104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</row>
    <row r="45" spans="1:65" x14ac:dyDescent="0.25">
      <c r="A45" t="s">
        <v>77</v>
      </c>
      <c r="B45" t="s">
        <v>135</v>
      </c>
      <c r="C45" t="s">
        <v>137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</row>
    <row r="46" spans="1:65" x14ac:dyDescent="0.25">
      <c r="A46" t="s">
        <v>77</v>
      </c>
      <c r="B46" t="s">
        <v>135</v>
      </c>
      <c r="C46" t="s">
        <v>91</v>
      </c>
      <c r="D46">
        <v>8.7833562341783669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Y46">
        <v>0</v>
      </c>
      <c r="Z46">
        <v>0</v>
      </c>
      <c r="AA46">
        <v>0</v>
      </c>
      <c r="AB46">
        <v>0.85295706974421281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</row>
    <row r="47" spans="1:65" x14ac:dyDescent="0.25">
      <c r="A47" t="s">
        <v>77</v>
      </c>
      <c r="B47" t="s">
        <v>135</v>
      </c>
      <c r="C47" t="s">
        <v>92</v>
      </c>
      <c r="D47">
        <v>5.394187824421703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Y47">
        <v>0</v>
      </c>
      <c r="Z47">
        <v>0</v>
      </c>
      <c r="AA47">
        <v>0</v>
      </c>
      <c r="AB47">
        <v>1.7772709750692242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</row>
    <row r="48" spans="1:65" x14ac:dyDescent="0.25">
      <c r="A48" t="s">
        <v>77</v>
      </c>
      <c r="B48" t="s">
        <v>135</v>
      </c>
      <c r="C48" t="s">
        <v>78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5.9749285655601563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4.1720477078358877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</row>
    <row r="49" spans="1:65" x14ac:dyDescent="0.25">
      <c r="A49" t="s">
        <v>123</v>
      </c>
      <c r="B49" t="s">
        <v>60</v>
      </c>
      <c r="C49" t="s">
        <v>124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</row>
    <row r="50" spans="1:65" x14ac:dyDescent="0.25">
      <c r="A50" t="s">
        <v>1</v>
      </c>
      <c r="B50" t="s">
        <v>20</v>
      </c>
      <c r="C50" t="s">
        <v>106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</row>
    <row r="51" spans="1:65" x14ac:dyDescent="0.25">
      <c r="A51" t="s">
        <v>1</v>
      </c>
      <c r="B51" t="s">
        <v>23</v>
      </c>
      <c r="C51" t="s">
        <v>109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</row>
    <row r="52" spans="1:65" x14ac:dyDescent="0.25">
      <c r="A52" t="s">
        <v>1</v>
      </c>
      <c r="B52" t="s">
        <v>25</v>
      </c>
      <c r="C52" t="s">
        <v>26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5</v>
      </c>
      <c r="AO52">
        <v>5</v>
      </c>
      <c r="AP52">
        <v>5</v>
      </c>
      <c r="AQ52">
        <v>5</v>
      </c>
      <c r="AR52">
        <v>5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</row>
    <row r="53" spans="1:65" x14ac:dyDescent="0.25">
      <c r="A53" t="s">
        <v>1</v>
      </c>
      <c r="B53" t="s">
        <v>28</v>
      </c>
      <c r="C53" t="s">
        <v>76</v>
      </c>
      <c r="D53">
        <v>0</v>
      </c>
      <c r="E53">
        <v>0.50885794886426816</v>
      </c>
      <c r="F53">
        <v>0.55187130366600656</v>
      </c>
      <c r="G53">
        <v>0.61539425315933183</v>
      </c>
      <c r="H53">
        <v>3</v>
      </c>
      <c r="I53">
        <v>3</v>
      </c>
      <c r="J53">
        <v>3</v>
      </c>
      <c r="K53">
        <v>3</v>
      </c>
      <c r="L53">
        <v>0.5</v>
      </c>
      <c r="M53">
        <v>0.5</v>
      </c>
      <c r="N53">
        <v>0.5</v>
      </c>
      <c r="O53">
        <v>0.5</v>
      </c>
      <c r="P53">
        <v>0.5</v>
      </c>
      <c r="Q53">
        <v>0.5</v>
      </c>
      <c r="R53">
        <v>0.5</v>
      </c>
      <c r="S53">
        <v>0</v>
      </c>
      <c r="T53">
        <v>3</v>
      </c>
      <c r="U53">
        <v>1.0542318784923488</v>
      </c>
      <c r="V53">
        <v>0.73848063225613436</v>
      </c>
      <c r="W53">
        <v>0.9567027464856106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</row>
    <row r="54" spans="1:65" x14ac:dyDescent="0.25">
      <c r="A54" t="s">
        <v>1</v>
      </c>
      <c r="B54" t="s">
        <v>29</v>
      </c>
      <c r="C54" t="s">
        <v>112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4.8794711841262615</v>
      </c>
      <c r="T54">
        <v>5</v>
      </c>
      <c r="U54">
        <v>0</v>
      </c>
      <c r="V54">
        <v>0</v>
      </c>
      <c r="W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5</v>
      </c>
      <c r="AQ54">
        <v>5</v>
      </c>
      <c r="AR54">
        <v>5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</row>
    <row r="55" spans="1:65" x14ac:dyDescent="0.25">
      <c r="A55" t="s">
        <v>1</v>
      </c>
      <c r="B55" t="s">
        <v>31</v>
      </c>
      <c r="C55" t="s">
        <v>114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</row>
    <row r="56" spans="1:65" x14ac:dyDescent="0.25">
      <c r="A56" t="s">
        <v>1</v>
      </c>
      <c r="B56" t="s">
        <v>33</v>
      </c>
      <c r="C56" t="s">
        <v>116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</row>
    <row r="57" spans="1:65" x14ac:dyDescent="0.25">
      <c r="A57" t="s">
        <v>1</v>
      </c>
      <c r="B57" t="s">
        <v>36</v>
      </c>
      <c r="C57" t="s">
        <v>118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200</v>
      </c>
      <c r="U57">
        <v>0</v>
      </c>
      <c r="V57">
        <v>100.00000000001177</v>
      </c>
      <c r="W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</row>
    <row r="58" spans="1:65" x14ac:dyDescent="0.25">
      <c r="A58" t="s">
        <v>1</v>
      </c>
      <c r="B58" t="s">
        <v>38</v>
      </c>
      <c r="C58" t="s">
        <v>34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</row>
    <row r="59" spans="1:65" x14ac:dyDescent="0.25">
      <c r="A59" t="s">
        <v>1</v>
      </c>
      <c r="B59" t="s">
        <v>130</v>
      </c>
      <c r="C59" t="s">
        <v>75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</row>
    <row r="60" spans="1:65" x14ac:dyDescent="0.25">
      <c r="A60" t="s">
        <v>107</v>
      </c>
      <c r="B60" t="s">
        <v>22</v>
      </c>
      <c r="C60" t="s">
        <v>108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</row>
    <row r="61" spans="1:65" x14ac:dyDescent="0.25">
      <c r="A61" t="s">
        <v>107</v>
      </c>
      <c r="B61" t="s">
        <v>61</v>
      </c>
      <c r="C61" t="s">
        <v>125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</row>
    <row r="62" spans="1:65" x14ac:dyDescent="0.25">
      <c r="A62" t="s">
        <v>107</v>
      </c>
      <c r="B62" t="s">
        <v>62</v>
      </c>
      <c r="C62" t="s">
        <v>126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</row>
    <row r="63" spans="1:65" x14ac:dyDescent="0.25">
      <c r="A63" t="s">
        <v>107</v>
      </c>
      <c r="B63" t="s">
        <v>64</v>
      </c>
      <c r="C63" t="s">
        <v>127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</row>
    <row r="64" spans="1:65" x14ac:dyDescent="0.25">
      <c r="A64" t="s">
        <v>2</v>
      </c>
      <c r="B64" t="s">
        <v>16</v>
      </c>
      <c r="C64" t="s">
        <v>102</v>
      </c>
      <c r="D64">
        <v>0</v>
      </c>
      <c r="E64">
        <v>0</v>
      </c>
      <c r="F64">
        <v>0</v>
      </c>
      <c r="G64">
        <v>100.00000000000028</v>
      </c>
      <c r="H64">
        <v>0</v>
      </c>
      <c r="I64">
        <v>199.99999999995219</v>
      </c>
      <c r="J64">
        <v>100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T64">
        <v>0</v>
      </c>
      <c r="AU64">
        <v>0</v>
      </c>
      <c r="AV64">
        <v>0</v>
      </c>
      <c r="AW64">
        <v>100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100.00000000004957</v>
      </c>
      <c r="BM64">
        <v>0</v>
      </c>
    </row>
    <row r="65" spans="1:65" x14ac:dyDescent="0.25">
      <c r="A65" t="s">
        <v>2</v>
      </c>
      <c r="B65" t="s">
        <v>17</v>
      </c>
      <c r="C65" t="s">
        <v>103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100</v>
      </c>
      <c r="AP65">
        <v>0</v>
      </c>
      <c r="AQ65">
        <v>0</v>
      </c>
      <c r="AR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100.00000000000017</v>
      </c>
      <c r="BA65">
        <v>196.00576873909074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100.00000000000009</v>
      </c>
      <c r="BK65">
        <v>0</v>
      </c>
      <c r="BL65">
        <v>0</v>
      </c>
      <c r="BM65">
        <v>0</v>
      </c>
    </row>
    <row r="66" spans="1:65" x14ac:dyDescent="0.25">
      <c r="A66" t="s">
        <v>2</v>
      </c>
      <c r="B66" t="s">
        <v>18</v>
      </c>
      <c r="C66" t="s">
        <v>104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Y66">
        <v>0</v>
      </c>
      <c r="Z66">
        <v>0</v>
      </c>
      <c r="AA66">
        <v>0</v>
      </c>
      <c r="AB66">
        <v>0</v>
      </c>
      <c r="AC66">
        <v>200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</row>
    <row r="67" spans="1:65" x14ac:dyDescent="0.25">
      <c r="A67" t="s">
        <v>2</v>
      </c>
      <c r="B67" t="s">
        <v>19</v>
      </c>
      <c r="C67" t="s">
        <v>105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</row>
    <row r="68" spans="1:65" x14ac:dyDescent="0.25">
      <c r="A68" t="s">
        <v>2</v>
      </c>
      <c r="B68" t="s">
        <v>72</v>
      </c>
      <c r="C68" t="s">
        <v>71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120</v>
      </c>
      <c r="V68">
        <v>0</v>
      </c>
      <c r="W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</row>
    <row r="69" spans="1:65" x14ac:dyDescent="0.25">
      <c r="A69" t="s">
        <v>2</v>
      </c>
      <c r="B69" t="s">
        <v>74</v>
      </c>
      <c r="C69" t="s">
        <v>73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140</v>
      </c>
      <c r="T69">
        <v>0</v>
      </c>
      <c r="U69">
        <v>0</v>
      </c>
      <c r="V69">
        <v>0</v>
      </c>
      <c r="W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</row>
    <row r="71" spans="1:65" x14ac:dyDescent="0.25">
      <c r="C71" t="s">
        <v>140</v>
      </c>
    </row>
    <row r="72" spans="1:65" x14ac:dyDescent="0.25">
      <c r="C72" s="3" t="s">
        <v>95</v>
      </c>
      <c r="D72" s="2">
        <v>3.6084408503737833</v>
      </c>
      <c r="E72" s="2">
        <v>7.476826657057889</v>
      </c>
      <c r="F72" s="2">
        <v>11.85201523275283</v>
      </c>
      <c r="G72" s="2">
        <v>16.820426152530178</v>
      </c>
      <c r="H72" s="2">
        <v>21.080649778212827</v>
      </c>
      <c r="I72" s="2">
        <v>25.817137505178749</v>
      </c>
      <c r="J72" s="2">
        <v>31.411745819964551</v>
      </c>
      <c r="K72" s="2">
        <v>37.279399572474325</v>
      </c>
      <c r="L72" s="2">
        <v>43.139183124230264</v>
      </c>
      <c r="M72" s="2">
        <v>48.372385063168778</v>
      </c>
      <c r="N72" s="2">
        <v>53.596155110124691</v>
      </c>
      <c r="O72" s="2">
        <v>58.577150064994328</v>
      </c>
      <c r="P72" s="2">
        <v>63.164441890068368</v>
      </c>
      <c r="Q72" s="2">
        <v>67.139481041223547</v>
      </c>
      <c r="R72" s="2">
        <v>70.999597739930621</v>
      </c>
      <c r="S72" s="2">
        <v>74.643926740295626</v>
      </c>
      <c r="T72" s="2">
        <v>77.531158462094893</v>
      </c>
      <c r="U72" s="2">
        <v>80.614837134992115</v>
      </c>
      <c r="V72" s="2">
        <v>83.426096745103479</v>
      </c>
      <c r="W72" s="2">
        <v>85.86370161529004</v>
      </c>
    </row>
    <row r="73" spans="1:65" x14ac:dyDescent="0.25">
      <c r="C73" s="3" t="s">
        <v>5</v>
      </c>
      <c r="D73" s="2">
        <v>1.6943745125658116</v>
      </c>
      <c r="E73" s="2">
        <v>3.5757168931588774</v>
      </c>
      <c r="F73" s="2">
        <v>5.7145965222583515</v>
      </c>
      <c r="G73" s="2">
        <v>8.156673387082046</v>
      </c>
      <c r="H73" s="2">
        <v>10.147990541805319</v>
      </c>
      <c r="I73" s="2">
        <v>12.44437718549333</v>
      </c>
      <c r="J73" s="2">
        <v>15.225972671237695</v>
      </c>
      <c r="K73" s="2">
        <v>18.1580105039491</v>
      </c>
      <c r="L73" s="2">
        <v>21.055858394829556</v>
      </c>
      <c r="M73" s="2">
        <v>23.666349146536433</v>
      </c>
      <c r="N73" s="2">
        <v>26.316823731395008</v>
      </c>
      <c r="O73" s="2">
        <v>28.827290386643931</v>
      </c>
      <c r="P73" s="2">
        <v>31.128095331886477</v>
      </c>
      <c r="Q73" s="2">
        <v>33.170113640211163</v>
      </c>
      <c r="R73" s="2">
        <v>35.091333200315667</v>
      </c>
      <c r="S73" s="2">
        <v>36.989222280383522</v>
      </c>
      <c r="T73" s="2">
        <v>38.537387464552225</v>
      </c>
      <c r="U73" s="2">
        <v>40.148198707508044</v>
      </c>
      <c r="V73" s="2">
        <v>41.62841484062681</v>
      </c>
      <c r="W73" s="2">
        <v>43.12138642437089</v>
      </c>
    </row>
    <row r="74" spans="1:65" x14ac:dyDescent="0.25">
      <c r="C74" s="3" t="s">
        <v>93</v>
      </c>
      <c r="D74" s="2">
        <v>5.3028153629395947</v>
      </c>
      <c r="E74" s="2">
        <v>11.052543550216766</v>
      </c>
      <c r="F74" s="2">
        <v>17.566611755011181</v>
      </c>
      <c r="G74" s="2">
        <v>24.977099539612226</v>
      </c>
      <c r="H74" s="2">
        <v>31.228640320018144</v>
      </c>
      <c r="I74" s="2">
        <v>38.26151469067208</v>
      </c>
      <c r="J74" s="2">
        <v>46.63771849120225</v>
      </c>
      <c r="K74" s="2">
        <v>55.437410076423426</v>
      </c>
      <c r="L74" s="2">
        <v>64.195041519059828</v>
      </c>
      <c r="M74" s="2">
        <v>72.038734209705211</v>
      </c>
      <c r="N74" s="2">
        <v>79.912978841519703</v>
      </c>
      <c r="O74" s="2">
        <v>87.404440451638266</v>
      </c>
      <c r="P74" s="2">
        <v>94.292537221954845</v>
      </c>
      <c r="Q74" s="2">
        <v>100.3095946814347</v>
      </c>
      <c r="R74" s="2">
        <v>106.0909309402463</v>
      </c>
      <c r="S74" s="2">
        <v>111.63314902067916</v>
      </c>
      <c r="T74" s="2">
        <v>116.06854592664712</v>
      </c>
      <c r="U74" s="2">
        <v>120.76303584250016</v>
      </c>
      <c r="V74" s="2">
        <v>125.0545115857303</v>
      </c>
      <c r="W74" s="2">
        <v>128.98508803966092</v>
      </c>
    </row>
    <row r="76" spans="1:65" x14ac:dyDescent="0.25">
      <c r="A76" s="7" t="s">
        <v>101</v>
      </c>
      <c r="D76" s="24">
        <f>SUMIF($A$4:$A$69,$A76,D$4:D$69)</f>
        <v>0</v>
      </c>
      <c r="E76" s="24">
        <f t="shared" ref="E76:W90" si="0">SUMIF($A$4:$A$69,$A76,E$4:E$69)</f>
        <v>0</v>
      </c>
      <c r="F76" s="24">
        <f t="shared" si="0"/>
        <v>0</v>
      </c>
      <c r="G76" s="24">
        <f t="shared" si="0"/>
        <v>0</v>
      </c>
      <c r="H76" s="24">
        <f t="shared" si="0"/>
        <v>0</v>
      </c>
      <c r="I76" s="24">
        <f t="shared" si="0"/>
        <v>0</v>
      </c>
      <c r="J76" s="24">
        <f t="shared" si="0"/>
        <v>0</v>
      </c>
      <c r="K76" s="24">
        <f t="shared" si="0"/>
        <v>0</v>
      </c>
      <c r="L76" s="24">
        <f t="shared" si="0"/>
        <v>0</v>
      </c>
      <c r="M76" s="24">
        <f t="shared" si="0"/>
        <v>0</v>
      </c>
      <c r="N76" s="24">
        <f t="shared" si="0"/>
        <v>0</v>
      </c>
      <c r="O76" s="24">
        <f t="shared" si="0"/>
        <v>0</v>
      </c>
      <c r="P76" s="24">
        <f t="shared" si="0"/>
        <v>0</v>
      </c>
      <c r="Q76" s="24">
        <f t="shared" si="0"/>
        <v>0</v>
      </c>
      <c r="R76" s="24">
        <f t="shared" si="0"/>
        <v>0</v>
      </c>
      <c r="S76" s="24">
        <f t="shared" si="0"/>
        <v>0</v>
      </c>
      <c r="T76" s="24">
        <f t="shared" si="0"/>
        <v>0</v>
      </c>
      <c r="U76" s="24">
        <f t="shared" si="0"/>
        <v>0</v>
      </c>
      <c r="V76" s="24">
        <f t="shared" si="0"/>
        <v>0</v>
      </c>
      <c r="W76" s="24">
        <f t="shared" si="0"/>
        <v>0</v>
      </c>
      <c r="Y76" s="24">
        <f t="shared" ref="Y76:AN89" si="1">SUMIF($A$4:$A$69,$A76,Y$4:Y$69)</f>
        <v>0</v>
      </c>
      <c r="Z76" s="24">
        <f t="shared" si="1"/>
        <v>0</v>
      </c>
      <c r="AA76" s="24">
        <f t="shared" si="1"/>
        <v>0</v>
      </c>
      <c r="AB76" s="24">
        <f t="shared" si="1"/>
        <v>0</v>
      </c>
      <c r="AC76" s="24">
        <f t="shared" si="1"/>
        <v>0</v>
      </c>
      <c r="AD76" s="24">
        <f t="shared" si="1"/>
        <v>0</v>
      </c>
      <c r="AE76" s="24">
        <f t="shared" si="1"/>
        <v>0</v>
      </c>
      <c r="AF76" s="24">
        <f t="shared" si="1"/>
        <v>0</v>
      </c>
      <c r="AG76" s="24">
        <f t="shared" si="1"/>
        <v>0</v>
      </c>
      <c r="AH76" s="24">
        <f t="shared" si="1"/>
        <v>0</v>
      </c>
      <c r="AI76" s="24">
        <f t="shared" si="1"/>
        <v>0</v>
      </c>
      <c r="AJ76" s="24">
        <f t="shared" si="1"/>
        <v>0</v>
      </c>
      <c r="AK76" s="24">
        <f t="shared" si="1"/>
        <v>0</v>
      </c>
      <c r="AL76" s="24">
        <f t="shared" si="1"/>
        <v>0</v>
      </c>
      <c r="AM76" s="24">
        <f t="shared" si="1"/>
        <v>0</v>
      </c>
      <c r="AN76" s="24">
        <f t="shared" si="1"/>
        <v>0</v>
      </c>
      <c r="AO76" s="24">
        <f t="shared" ref="Z76:BM82" si="2">SUMIF($A$4:$A$69,$A76,AO$4:AO$69)</f>
        <v>0</v>
      </c>
      <c r="AP76" s="24">
        <f t="shared" si="2"/>
        <v>0</v>
      </c>
      <c r="AQ76" s="24">
        <f t="shared" si="2"/>
        <v>0</v>
      </c>
      <c r="AR76" s="24">
        <f t="shared" si="2"/>
        <v>0</v>
      </c>
      <c r="AS76" s="24"/>
      <c r="AT76" s="24">
        <f t="shared" si="2"/>
        <v>0</v>
      </c>
      <c r="AU76" s="24">
        <f t="shared" si="2"/>
        <v>0</v>
      </c>
      <c r="AV76" s="24">
        <f t="shared" si="2"/>
        <v>0</v>
      </c>
      <c r="AW76" s="24">
        <f t="shared" si="2"/>
        <v>0</v>
      </c>
      <c r="AX76" s="24">
        <f t="shared" si="2"/>
        <v>0</v>
      </c>
      <c r="AY76" s="24">
        <f t="shared" si="2"/>
        <v>0</v>
      </c>
      <c r="AZ76" s="24">
        <f t="shared" si="2"/>
        <v>0</v>
      </c>
      <c r="BA76" s="24">
        <f t="shared" si="2"/>
        <v>300</v>
      </c>
      <c r="BB76" s="24">
        <f t="shared" si="2"/>
        <v>0</v>
      </c>
      <c r="BC76" s="24">
        <f t="shared" si="2"/>
        <v>0</v>
      </c>
      <c r="BD76" s="24">
        <f t="shared" si="2"/>
        <v>0</v>
      </c>
      <c r="BE76" s="24">
        <f t="shared" si="2"/>
        <v>0</v>
      </c>
      <c r="BF76" s="24">
        <f t="shared" si="2"/>
        <v>0</v>
      </c>
      <c r="BG76" s="24">
        <f t="shared" si="2"/>
        <v>0</v>
      </c>
      <c r="BH76" s="24">
        <f t="shared" si="2"/>
        <v>0</v>
      </c>
      <c r="BI76" s="24">
        <f t="shared" si="2"/>
        <v>0</v>
      </c>
      <c r="BJ76" s="24">
        <f t="shared" si="2"/>
        <v>0</v>
      </c>
      <c r="BK76" s="24">
        <f t="shared" si="2"/>
        <v>0</v>
      </c>
      <c r="BL76" s="24">
        <f t="shared" si="2"/>
        <v>0</v>
      </c>
      <c r="BM76" s="24">
        <f t="shared" si="2"/>
        <v>0</v>
      </c>
    </row>
    <row r="77" spans="1:65" x14ac:dyDescent="0.25">
      <c r="A77" s="7" t="s">
        <v>6</v>
      </c>
      <c r="D77" s="24">
        <f t="shared" ref="D77:S91" si="3">SUMIF($A$4:$A$69,$A77,D$4:D$69)</f>
        <v>0</v>
      </c>
      <c r="E77" s="24">
        <f t="shared" si="3"/>
        <v>0</v>
      </c>
      <c r="F77" s="24">
        <f t="shared" si="3"/>
        <v>0</v>
      </c>
      <c r="G77" s="24">
        <f t="shared" si="3"/>
        <v>0</v>
      </c>
      <c r="H77" s="24">
        <f t="shared" si="3"/>
        <v>0</v>
      </c>
      <c r="I77" s="24">
        <f t="shared" si="3"/>
        <v>0</v>
      </c>
      <c r="J77" s="24">
        <f t="shared" si="3"/>
        <v>0</v>
      </c>
      <c r="K77" s="24">
        <f t="shared" si="3"/>
        <v>0</v>
      </c>
      <c r="L77" s="24">
        <f t="shared" si="3"/>
        <v>0</v>
      </c>
      <c r="M77" s="24">
        <f t="shared" si="3"/>
        <v>0</v>
      </c>
      <c r="N77" s="24">
        <f t="shared" si="3"/>
        <v>0</v>
      </c>
      <c r="O77" s="24">
        <f t="shared" si="3"/>
        <v>0</v>
      </c>
      <c r="P77" s="24">
        <f t="shared" si="3"/>
        <v>0</v>
      </c>
      <c r="Q77" s="24">
        <f t="shared" si="3"/>
        <v>0</v>
      </c>
      <c r="R77" s="24">
        <f t="shared" si="3"/>
        <v>0</v>
      </c>
      <c r="S77" s="24">
        <f t="shared" si="3"/>
        <v>0</v>
      </c>
      <c r="T77" s="24">
        <f t="shared" si="0"/>
        <v>0</v>
      </c>
      <c r="U77" s="24">
        <f t="shared" si="0"/>
        <v>0</v>
      </c>
      <c r="V77" s="24">
        <f t="shared" si="0"/>
        <v>0</v>
      </c>
      <c r="W77" s="24">
        <f t="shared" si="0"/>
        <v>0</v>
      </c>
      <c r="Y77" s="24">
        <f t="shared" si="1"/>
        <v>0</v>
      </c>
      <c r="Z77" s="24">
        <f t="shared" si="2"/>
        <v>0</v>
      </c>
      <c r="AA77" s="24">
        <f t="shared" si="2"/>
        <v>0</v>
      </c>
      <c r="AB77" s="24">
        <f t="shared" si="2"/>
        <v>0</v>
      </c>
      <c r="AC77" s="24">
        <f t="shared" si="2"/>
        <v>0</v>
      </c>
      <c r="AD77" s="24">
        <f t="shared" si="2"/>
        <v>0</v>
      </c>
      <c r="AE77" s="24">
        <f t="shared" si="2"/>
        <v>0</v>
      </c>
      <c r="AF77" s="24">
        <f t="shared" si="2"/>
        <v>0</v>
      </c>
      <c r="AG77" s="24">
        <f t="shared" si="2"/>
        <v>0</v>
      </c>
      <c r="AH77" s="24">
        <f t="shared" si="2"/>
        <v>0</v>
      </c>
      <c r="AI77" s="24">
        <f t="shared" si="2"/>
        <v>0</v>
      </c>
      <c r="AJ77" s="24">
        <f t="shared" si="2"/>
        <v>0</v>
      </c>
      <c r="AK77" s="24">
        <f t="shared" si="2"/>
        <v>0</v>
      </c>
      <c r="AL77" s="24">
        <f t="shared" si="2"/>
        <v>0</v>
      </c>
      <c r="AM77" s="24">
        <f t="shared" si="2"/>
        <v>0</v>
      </c>
      <c r="AN77" s="24">
        <f t="shared" si="2"/>
        <v>0</v>
      </c>
      <c r="AO77" s="24">
        <f t="shared" si="2"/>
        <v>0</v>
      </c>
      <c r="AP77" s="24">
        <f t="shared" si="2"/>
        <v>0</v>
      </c>
      <c r="AQ77" s="24">
        <f t="shared" si="2"/>
        <v>0</v>
      </c>
      <c r="AR77" s="24">
        <f t="shared" si="2"/>
        <v>0</v>
      </c>
      <c r="AS77" s="24"/>
      <c r="AT77" s="24">
        <f t="shared" si="2"/>
        <v>0</v>
      </c>
      <c r="AU77" s="24">
        <f t="shared" si="2"/>
        <v>0</v>
      </c>
      <c r="AV77" s="24">
        <f t="shared" si="2"/>
        <v>0</v>
      </c>
      <c r="AW77" s="24">
        <f t="shared" si="2"/>
        <v>0</v>
      </c>
      <c r="AX77" s="24">
        <f t="shared" si="2"/>
        <v>0</v>
      </c>
      <c r="AY77" s="24">
        <f t="shared" si="2"/>
        <v>0</v>
      </c>
      <c r="AZ77" s="24">
        <f t="shared" si="2"/>
        <v>0</v>
      </c>
      <c r="BA77" s="24">
        <f t="shared" si="2"/>
        <v>0</v>
      </c>
      <c r="BB77" s="24">
        <f t="shared" si="2"/>
        <v>0</v>
      </c>
      <c r="BC77" s="24">
        <f t="shared" si="2"/>
        <v>0</v>
      </c>
      <c r="BD77" s="24">
        <f t="shared" si="2"/>
        <v>0</v>
      </c>
      <c r="BE77" s="24">
        <f t="shared" si="2"/>
        <v>0</v>
      </c>
      <c r="BF77" s="24">
        <f t="shared" si="2"/>
        <v>0</v>
      </c>
      <c r="BG77" s="24">
        <f t="shared" si="2"/>
        <v>0</v>
      </c>
      <c r="BH77" s="24">
        <f t="shared" si="2"/>
        <v>0</v>
      </c>
      <c r="BI77" s="24">
        <f t="shared" si="2"/>
        <v>0</v>
      </c>
      <c r="BJ77" s="24">
        <f t="shared" si="2"/>
        <v>0</v>
      </c>
      <c r="BK77" s="24">
        <f t="shared" si="2"/>
        <v>0</v>
      </c>
      <c r="BL77" s="24">
        <f t="shared" si="2"/>
        <v>0</v>
      </c>
      <c r="BM77" s="24">
        <f t="shared" si="2"/>
        <v>0</v>
      </c>
    </row>
    <row r="78" spans="1:65" x14ac:dyDescent="0.25">
      <c r="A78" s="7" t="s">
        <v>13</v>
      </c>
      <c r="D78" s="24">
        <f t="shared" si="3"/>
        <v>0</v>
      </c>
      <c r="E78" s="24">
        <f t="shared" si="0"/>
        <v>0</v>
      </c>
      <c r="F78" s="24">
        <f t="shared" si="0"/>
        <v>0</v>
      </c>
      <c r="G78" s="24">
        <f t="shared" si="0"/>
        <v>0</v>
      </c>
      <c r="H78" s="24">
        <f t="shared" si="0"/>
        <v>0</v>
      </c>
      <c r="I78" s="24">
        <f t="shared" si="0"/>
        <v>0</v>
      </c>
      <c r="J78" s="24">
        <f t="shared" si="0"/>
        <v>0</v>
      </c>
      <c r="K78" s="24">
        <f t="shared" si="0"/>
        <v>0</v>
      </c>
      <c r="L78" s="24">
        <f t="shared" si="0"/>
        <v>0</v>
      </c>
      <c r="M78" s="24">
        <f t="shared" si="0"/>
        <v>0</v>
      </c>
      <c r="N78" s="24">
        <f t="shared" si="0"/>
        <v>0</v>
      </c>
      <c r="O78" s="24">
        <f t="shared" si="0"/>
        <v>0</v>
      </c>
      <c r="P78" s="24">
        <f t="shared" si="0"/>
        <v>0</v>
      </c>
      <c r="Q78" s="24">
        <f t="shared" si="0"/>
        <v>0</v>
      </c>
      <c r="R78" s="24">
        <f t="shared" si="0"/>
        <v>0</v>
      </c>
      <c r="S78" s="24">
        <f t="shared" si="0"/>
        <v>0</v>
      </c>
      <c r="T78" s="24">
        <f t="shared" si="0"/>
        <v>0</v>
      </c>
      <c r="U78" s="24">
        <f t="shared" si="0"/>
        <v>0</v>
      </c>
      <c r="V78" s="24">
        <f t="shared" si="0"/>
        <v>0</v>
      </c>
      <c r="W78" s="24">
        <f t="shared" si="0"/>
        <v>317.72518071645095</v>
      </c>
      <c r="Y78" s="24">
        <f t="shared" si="1"/>
        <v>0</v>
      </c>
      <c r="Z78" s="24">
        <f t="shared" si="2"/>
        <v>0</v>
      </c>
      <c r="AA78" s="24">
        <f t="shared" si="2"/>
        <v>0</v>
      </c>
      <c r="AB78" s="24">
        <f t="shared" si="2"/>
        <v>0</v>
      </c>
      <c r="AC78" s="24">
        <f t="shared" si="2"/>
        <v>0</v>
      </c>
      <c r="AD78" s="24">
        <f t="shared" si="2"/>
        <v>0</v>
      </c>
      <c r="AE78" s="24">
        <f t="shared" si="2"/>
        <v>0</v>
      </c>
      <c r="AF78" s="24">
        <f t="shared" si="2"/>
        <v>0</v>
      </c>
      <c r="AG78" s="24">
        <f t="shared" si="2"/>
        <v>0</v>
      </c>
      <c r="AH78" s="24">
        <f t="shared" si="2"/>
        <v>0</v>
      </c>
      <c r="AI78" s="24">
        <f t="shared" si="2"/>
        <v>0</v>
      </c>
      <c r="AJ78" s="24">
        <f t="shared" si="2"/>
        <v>0</v>
      </c>
      <c r="AK78" s="24">
        <f t="shared" si="2"/>
        <v>0</v>
      </c>
      <c r="AL78" s="24">
        <f t="shared" si="2"/>
        <v>0</v>
      </c>
      <c r="AM78" s="24">
        <f t="shared" si="2"/>
        <v>0</v>
      </c>
      <c r="AN78" s="24">
        <f t="shared" si="2"/>
        <v>0</v>
      </c>
      <c r="AO78" s="24">
        <f t="shared" si="2"/>
        <v>0</v>
      </c>
      <c r="AP78" s="24">
        <f t="shared" si="2"/>
        <v>0</v>
      </c>
      <c r="AQ78" s="24">
        <f t="shared" si="2"/>
        <v>0</v>
      </c>
      <c r="AR78" s="24">
        <f t="shared" si="2"/>
        <v>166.26905054467159</v>
      </c>
      <c r="AS78" s="24"/>
      <c r="AT78" s="24">
        <f t="shared" si="2"/>
        <v>0</v>
      </c>
      <c r="AU78" s="24">
        <f t="shared" si="2"/>
        <v>0</v>
      </c>
      <c r="AV78" s="24">
        <f t="shared" si="2"/>
        <v>0</v>
      </c>
      <c r="AW78" s="24">
        <f t="shared" si="2"/>
        <v>0</v>
      </c>
      <c r="AX78" s="24">
        <f t="shared" si="2"/>
        <v>0</v>
      </c>
      <c r="AY78" s="24">
        <f t="shared" si="2"/>
        <v>0</v>
      </c>
      <c r="AZ78" s="24">
        <f t="shared" si="2"/>
        <v>0</v>
      </c>
      <c r="BA78" s="24">
        <f t="shared" si="2"/>
        <v>0</v>
      </c>
      <c r="BB78" s="24">
        <f t="shared" si="2"/>
        <v>0</v>
      </c>
      <c r="BC78" s="24">
        <f t="shared" si="2"/>
        <v>0</v>
      </c>
      <c r="BD78" s="24">
        <f t="shared" si="2"/>
        <v>0</v>
      </c>
      <c r="BE78" s="24">
        <f t="shared" si="2"/>
        <v>0</v>
      </c>
      <c r="BF78" s="24">
        <f t="shared" si="2"/>
        <v>0</v>
      </c>
      <c r="BG78" s="24">
        <f t="shared" si="2"/>
        <v>0</v>
      </c>
      <c r="BH78" s="24">
        <f t="shared" si="2"/>
        <v>0</v>
      </c>
      <c r="BI78" s="24">
        <f t="shared" si="2"/>
        <v>0</v>
      </c>
      <c r="BJ78" s="24">
        <f t="shared" si="2"/>
        <v>0</v>
      </c>
      <c r="BK78" s="24">
        <f t="shared" si="2"/>
        <v>0</v>
      </c>
      <c r="BL78" s="24">
        <f t="shared" si="2"/>
        <v>0</v>
      </c>
      <c r="BM78" s="24">
        <f t="shared" si="2"/>
        <v>0</v>
      </c>
    </row>
    <row r="79" spans="1:65" x14ac:dyDescent="0.25">
      <c r="A79" s="7" t="s">
        <v>2</v>
      </c>
      <c r="D79" s="24">
        <f t="shared" si="3"/>
        <v>0</v>
      </c>
      <c r="E79" s="24">
        <f t="shared" si="0"/>
        <v>0</v>
      </c>
      <c r="F79" s="24">
        <f t="shared" si="0"/>
        <v>0</v>
      </c>
      <c r="G79" s="24">
        <f t="shared" si="0"/>
        <v>100.00000000000028</v>
      </c>
      <c r="H79" s="24">
        <f t="shared" si="0"/>
        <v>0</v>
      </c>
      <c r="I79" s="24">
        <f t="shared" si="0"/>
        <v>199.99999999995219</v>
      </c>
      <c r="J79" s="24">
        <f t="shared" si="0"/>
        <v>100</v>
      </c>
      <c r="K79" s="24">
        <f t="shared" si="0"/>
        <v>0</v>
      </c>
      <c r="L79" s="24">
        <f t="shared" si="0"/>
        <v>0</v>
      </c>
      <c r="M79" s="24">
        <f t="shared" si="0"/>
        <v>0</v>
      </c>
      <c r="N79" s="24">
        <f t="shared" si="0"/>
        <v>0</v>
      </c>
      <c r="O79" s="24">
        <f t="shared" si="0"/>
        <v>0</v>
      </c>
      <c r="P79" s="24">
        <f t="shared" si="0"/>
        <v>0</v>
      </c>
      <c r="Q79" s="24">
        <f t="shared" si="0"/>
        <v>0</v>
      </c>
      <c r="R79" s="24">
        <f t="shared" si="0"/>
        <v>0</v>
      </c>
      <c r="S79" s="24">
        <f t="shared" si="0"/>
        <v>140</v>
      </c>
      <c r="T79" s="24">
        <f t="shared" si="0"/>
        <v>0</v>
      </c>
      <c r="U79" s="24">
        <f t="shared" si="0"/>
        <v>120</v>
      </c>
      <c r="V79" s="24">
        <f t="shared" si="0"/>
        <v>0</v>
      </c>
      <c r="W79" s="24">
        <f t="shared" si="0"/>
        <v>0</v>
      </c>
      <c r="Y79" s="24">
        <f t="shared" si="1"/>
        <v>0</v>
      </c>
      <c r="Z79" s="24">
        <f t="shared" si="2"/>
        <v>0</v>
      </c>
      <c r="AA79" s="24">
        <f t="shared" si="2"/>
        <v>0</v>
      </c>
      <c r="AB79" s="24">
        <f t="shared" si="2"/>
        <v>0</v>
      </c>
      <c r="AC79" s="24">
        <f t="shared" si="2"/>
        <v>200</v>
      </c>
      <c r="AD79" s="24">
        <f t="shared" si="2"/>
        <v>0</v>
      </c>
      <c r="AE79" s="24">
        <f t="shared" si="2"/>
        <v>0</v>
      </c>
      <c r="AF79" s="24">
        <f t="shared" si="2"/>
        <v>0</v>
      </c>
      <c r="AG79" s="24">
        <f t="shared" si="2"/>
        <v>0</v>
      </c>
      <c r="AH79" s="24">
        <f t="shared" si="2"/>
        <v>0</v>
      </c>
      <c r="AI79" s="24">
        <f t="shared" si="2"/>
        <v>0</v>
      </c>
      <c r="AJ79" s="24">
        <f t="shared" si="2"/>
        <v>0</v>
      </c>
      <c r="AK79" s="24">
        <f t="shared" si="2"/>
        <v>0</v>
      </c>
      <c r="AL79" s="24">
        <f t="shared" si="2"/>
        <v>0</v>
      </c>
      <c r="AM79" s="24">
        <f t="shared" si="2"/>
        <v>0</v>
      </c>
      <c r="AN79" s="24">
        <f t="shared" si="2"/>
        <v>0</v>
      </c>
      <c r="AO79" s="24">
        <f t="shared" si="2"/>
        <v>100</v>
      </c>
      <c r="AP79" s="24">
        <f t="shared" si="2"/>
        <v>0</v>
      </c>
      <c r="AQ79" s="24">
        <f t="shared" si="2"/>
        <v>0</v>
      </c>
      <c r="AR79" s="24">
        <f t="shared" si="2"/>
        <v>0</v>
      </c>
      <c r="AS79" s="24"/>
      <c r="AT79" s="24">
        <f t="shared" si="2"/>
        <v>0</v>
      </c>
      <c r="AU79" s="24">
        <f t="shared" si="2"/>
        <v>0</v>
      </c>
      <c r="AV79" s="24">
        <f t="shared" si="2"/>
        <v>0</v>
      </c>
      <c r="AW79" s="24">
        <f t="shared" si="2"/>
        <v>100</v>
      </c>
      <c r="AX79" s="24">
        <f t="shared" si="2"/>
        <v>0</v>
      </c>
      <c r="AY79" s="24">
        <f t="shared" si="2"/>
        <v>0</v>
      </c>
      <c r="AZ79" s="24">
        <f t="shared" si="2"/>
        <v>100.00000000000017</v>
      </c>
      <c r="BA79" s="24">
        <f t="shared" si="2"/>
        <v>196.00576873909074</v>
      </c>
      <c r="BB79" s="24">
        <f t="shared" si="2"/>
        <v>0</v>
      </c>
      <c r="BC79" s="24">
        <f t="shared" si="2"/>
        <v>0</v>
      </c>
      <c r="BD79" s="24">
        <f t="shared" si="2"/>
        <v>0</v>
      </c>
      <c r="BE79" s="24">
        <f t="shared" si="2"/>
        <v>0</v>
      </c>
      <c r="BF79" s="24">
        <f t="shared" si="2"/>
        <v>0</v>
      </c>
      <c r="BG79" s="24">
        <f t="shared" si="2"/>
        <v>0</v>
      </c>
      <c r="BH79" s="24">
        <f t="shared" si="2"/>
        <v>0</v>
      </c>
      <c r="BI79" s="24">
        <f t="shared" si="2"/>
        <v>0</v>
      </c>
      <c r="BJ79" s="24">
        <f t="shared" si="2"/>
        <v>100.00000000000009</v>
      </c>
      <c r="BK79" s="24">
        <f t="shared" si="2"/>
        <v>0</v>
      </c>
      <c r="BL79" s="24">
        <f t="shared" si="2"/>
        <v>100.00000000004957</v>
      </c>
      <c r="BM79" s="24">
        <f t="shared" si="2"/>
        <v>0</v>
      </c>
    </row>
    <row r="80" spans="1:65" x14ac:dyDescent="0.25">
      <c r="A80" s="7" t="s">
        <v>1</v>
      </c>
      <c r="D80" s="24">
        <f t="shared" si="3"/>
        <v>0</v>
      </c>
      <c r="E80" s="24">
        <f t="shared" si="0"/>
        <v>0.50885794886426816</v>
      </c>
      <c r="F80" s="24">
        <f t="shared" si="0"/>
        <v>0.55187130366600656</v>
      </c>
      <c r="G80" s="24">
        <f t="shared" si="0"/>
        <v>0.61539425315933183</v>
      </c>
      <c r="H80" s="24">
        <f t="shared" si="0"/>
        <v>3</v>
      </c>
      <c r="I80" s="24">
        <f t="shared" si="0"/>
        <v>3</v>
      </c>
      <c r="J80" s="24">
        <f t="shared" si="0"/>
        <v>3</v>
      </c>
      <c r="K80" s="24">
        <f t="shared" si="0"/>
        <v>3</v>
      </c>
      <c r="L80" s="24">
        <f t="shared" si="0"/>
        <v>0.5</v>
      </c>
      <c r="M80" s="24">
        <f t="shared" si="0"/>
        <v>0.5</v>
      </c>
      <c r="N80" s="24">
        <f t="shared" si="0"/>
        <v>0.5</v>
      </c>
      <c r="O80" s="24">
        <f t="shared" si="0"/>
        <v>0.5</v>
      </c>
      <c r="P80" s="24">
        <f t="shared" si="0"/>
        <v>0.5</v>
      </c>
      <c r="Q80" s="24">
        <f t="shared" si="0"/>
        <v>0.5</v>
      </c>
      <c r="R80" s="24">
        <f t="shared" si="0"/>
        <v>0.5</v>
      </c>
      <c r="S80" s="24">
        <f t="shared" si="0"/>
        <v>4.8794711841262615</v>
      </c>
      <c r="T80" s="24">
        <f t="shared" si="0"/>
        <v>208</v>
      </c>
      <c r="U80" s="24">
        <f t="shared" si="0"/>
        <v>1.0542318784923488</v>
      </c>
      <c r="V80" s="24">
        <f t="shared" si="0"/>
        <v>100.73848063226789</v>
      </c>
      <c r="W80" s="24">
        <f t="shared" si="0"/>
        <v>0.9567027464856106</v>
      </c>
      <c r="Y80" s="24">
        <f t="shared" si="1"/>
        <v>0</v>
      </c>
      <c r="Z80" s="24">
        <f t="shared" si="2"/>
        <v>0</v>
      </c>
      <c r="AA80" s="24">
        <f t="shared" si="2"/>
        <v>0</v>
      </c>
      <c r="AB80" s="24">
        <f t="shared" si="2"/>
        <v>0</v>
      </c>
      <c r="AC80" s="24">
        <f t="shared" si="2"/>
        <v>0</v>
      </c>
      <c r="AD80" s="24">
        <f t="shared" si="2"/>
        <v>0</v>
      </c>
      <c r="AE80" s="24">
        <f t="shared" si="2"/>
        <v>0</v>
      </c>
      <c r="AF80" s="24">
        <f t="shared" si="2"/>
        <v>0</v>
      </c>
      <c r="AG80" s="24">
        <f t="shared" si="2"/>
        <v>0</v>
      </c>
      <c r="AH80" s="24">
        <f t="shared" si="2"/>
        <v>0</v>
      </c>
      <c r="AI80" s="24">
        <f t="shared" si="2"/>
        <v>0</v>
      </c>
      <c r="AJ80" s="24">
        <f t="shared" si="2"/>
        <v>0</v>
      </c>
      <c r="AK80" s="24">
        <f t="shared" si="2"/>
        <v>0</v>
      </c>
      <c r="AL80" s="24">
        <f t="shared" si="2"/>
        <v>0</v>
      </c>
      <c r="AM80" s="24">
        <f t="shared" si="2"/>
        <v>0</v>
      </c>
      <c r="AN80" s="24">
        <f t="shared" si="2"/>
        <v>5</v>
      </c>
      <c r="AO80" s="24">
        <f t="shared" si="2"/>
        <v>5</v>
      </c>
      <c r="AP80" s="24">
        <f t="shared" si="2"/>
        <v>10</v>
      </c>
      <c r="AQ80" s="24">
        <f t="shared" si="2"/>
        <v>10</v>
      </c>
      <c r="AR80" s="24">
        <f t="shared" si="2"/>
        <v>10</v>
      </c>
      <c r="AS80" s="24"/>
      <c r="AT80" s="24">
        <f t="shared" si="2"/>
        <v>0</v>
      </c>
      <c r="AU80" s="24">
        <f t="shared" si="2"/>
        <v>0</v>
      </c>
      <c r="AV80" s="24">
        <f t="shared" si="2"/>
        <v>0</v>
      </c>
      <c r="AW80" s="24">
        <f t="shared" si="2"/>
        <v>0</v>
      </c>
      <c r="AX80" s="24">
        <f t="shared" si="2"/>
        <v>0</v>
      </c>
      <c r="AY80" s="24">
        <f t="shared" si="2"/>
        <v>0</v>
      </c>
      <c r="AZ80" s="24">
        <f t="shared" si="2"/>
        <v>0</v>
      </c>
      <c r="BA80" s="24">
        <f t="shared" si="2"/>
        <v>0</v>
      </c>
      <c r="BB80" s="24">
        <f t="shared" si="2"/>
        <v>0</v>
      </c>
      <c r="BC80" s="24">
        <f t="shared" si="2"/>
        <v>0</v>
      </c>
      <c r="BD80" s="24">
        <f t="shared" si="2"/>
        <v>0</v>
      </c>
      <c r="BE80" s="24">
        <f t="shared" si="2"/>
        <v>0</v>
      </c>
      <c r="BF80" s="24">
        <f t="shared" si="2"/>
        <v>0</v>
      </c>
      <c r="BG80" s="24">
        <f t="shared" si="2"/>
        <v>0</v>
      </c>
      <c r="BH80" s="24">
        <f t="shared" si="2"/>
        <v>0</v>
      </c>
      <c r="BI80" s="24">
        <f t="shared" si="2"/>
        <v>0</v>
      </c>
      <c r="BJ80" s="24">
        <f t="shared" si="2"/>
        <v>0</v>
      </c>
      <c r="BK80" s="24">
        <f t="shared" si="2"/>
        <v>0</v>
      </c>
      <c r="BL80" s="24">
        <f t="shared" si="2"/>
        <v>0</v>
      </c>
      <c r="BM80" s="24">
        <f t="shared" si="2"/>
        <v>0</v>
      </c>
    </row>
    <row r="81" spans="1:65" x14ac:dyDescent="0.25">
      <c r="A81" s="7" t="s">
        <v>107</v>
      </c>
      <c r="D81" s="24">
        <f t="shared" si="3"/>
        <v>0</v>
      </c>
      <c r="E81" s="24">
        <f t="shared" si="0"/>
        <v>0</v>
      </c>
      <c r="F81" s="24">
        <f t="shared" si="0"/>
        <v>0</v>
      </c>
      <c r="G81" s="24">
        <f t="shared" si="0"/>
        <v>0</v>
      </c>
      <c r="H81" s="24">
        <f t="shared" si="0"/>
        <v>0</v>
      </c>
      <c r="I81" s="24">
        <f t="shared" si="0"/>
        <v>0</v>
      </c>
      <c r="J81" s="24">
        <f t="shared" si="0"/>
        <v>0</v>
      </c>
      <c r="K81" s="24">
        <f t="shared" si="0"/>
        <v>0</v>
      </c>
      <c r="L81" s="24">
        <f t="shared" si="0"/>
        <v>0</v>
      </c>
      <c r="M81" s="24">
        <f t="shared" si="0"/>
        <v>0</v>
      </c>
      <c r="N81" s="24">
        <f t="shared" si="0"/>
        <v>0</v>
      </c>
      <c r="O81" s="24">
        <f t="shared" si="0"/>
        <v>0</v>
      </c>
      <c r="P81" s="24">
        <f t="shared" si="0"/>
        <v>0</v>
      </c>
      <c r="Q81" s="24">
        <f t="shared" si="0"/>
        <v>0</v>
      </c>
      <c r="R81" s="24">
        <f t="shared" si="0"/>
        <v>0</v>
      </c>
      <c r="S81" s="24">
        <f t="shared" si="0"/>
        <v>0</v>
      </c>
      <c r="T81" s="24">
        <f t="shared" si="0"/>
        <v>0</v>
      </c>
      <c r="U81" s="24">
        <f t="shared" si="0"/>
        <v>0</v>
      </c>
      <c r="V81" s="24">
        <f t="shared" si="0"/>
        <v>0</v>
      </c>
      <c r="W81" s="24">
        <f t="shared" si="0"/>
        <v>0</v>
      </c>
      <c r="Y81" s="24">
        <f t="shared" si="1"/>
        <v>0</v>
      </c>
      <c r="Z81" s="24">
        <f t="shared" si="2"/>
        <v>0</v>
      </c>
      <c r="AA81" s="24">
        <f t="shared" si="2"/>
        <v>0</v>
      </c>
      <c r="AB81" s="24">
        <f t="shared" si="2"/>
        <v>0</v>
      </c>
      <c r="AC81" s="24">
        <f t="shared" si="2"/>
        <v>0</v>
      </c>
      <c r="AD81" s="24">
        <f t="shared" si="2"/>
        <v>0</v>
      </c>
      <c r="AE81" s="24">
        <f t="shared" si="2"/>
        <v>0</v>
      </c>
      <c r="AF81" s="24">
        <f t="shared" si="2"/>
        <v>0</v>
      </c>
      <c r="AG81" s="24">
        <f t="shared" si="2"/>
        <v>0</v>
      </c>
      <c r="AH81" s="24">
        <f t="shared" si="2"/>
        <v>0</v>
      </c>
      <c r="AI81" s="24">
        <f t="shared" si="2"/>
        <v>0</v>
      </c>
      <c r="AJ81" s="24">
        <f t="shared" si="2"/>
        <v>0</v>
      </c>
      <c r="AK81" s="24">
        <f t="shared" si="2"/>
        <v>0</v>
      </c>
      <c r="AL81" s="24">
        <f t="shared" si="2"/>
        <v>0</v>
      </c>
      <c r="AM81" s="24">
        <f t="shared" si="2"/>
        <v>0</v>
      </c>
      <c r="AN81" s="24">
        <f t="shared" si="2"/>
        <v>0</v>
      </c>
      <c r="AO81" s="24">
        <f t="shared" si="2"/>
        <v>0</v>
      </c>
      <c r="AP81" s="24">
        <f t="shared" si="2"/>
        <v>0</v>
      </c>
      <c r="AQ81" s="24">
        <f t="shared" si="2"/>
        <v>0</v>
      </c>
      <c r="AR81" s="24">
        <f t="shared" si="2"/>
        <v>0</v>
      </c>
      <c r="AS81" s="24"/>
      <c r="AT81" s="24">
        <f t="shared" si="2"/>
        <v>0</v>
      </c>
      <c r="AU81" s="24">
        <f t="shared" si="2"/>
        <v>0</v>
      </c>
      <c r="AV81" s="24">
        <f t="shared" si="2"/>
        <v>0</v>
      </c>
      <c r="AW81" s="24">
        <f t="shared" si="2"/>
        <v>0</v>
      </c>
      <c r="AX81" s="24">
        <f t="shared" si="2"/>
        <v>0</v>
      </c>
      <c r="AY81" s="24">
        <f t="shared" si="2"/>
        <v>0</v>
      </c>
      <c r="AZ81" s="24">
        <f t="shared" si="2"/>
        <v>0</v>
      </c>
      <c r="BA81" s="24">
        <f t="shared" si="2"/>
        <v>0</v>
      </c>
      <c r="BB81" s="24">
        <f t="shared" si="2"/>
        <v>0</v>
      </c>
      <c r="BC81" s="24">
        <f t="shared" si="2"/>
        <v>0</v>
      </c>
      <c r="BD81" s="24">
        <f t="shared" si="2"/>
        <v>0</v>
      </c>
      <c r="BE81" s="24">
        <f t="shared" si="2"/>
        <v>0</v>
      </c>
      <c r="BF81" s="24">
        <f t="shared" si="2"/>
        <v>0</v>
      </c>
      <c r="BG81" s="24">
        <f t="shared" si="2"/>
        <v>0</v>
      </c>
      <c r="BH81" s="24">
        <f t="shared" si="2"/>
        <v>0</v>
      </c>
      <c r="BI81" s="24">
        <f t="shared" si="2"/>
        <v>0</v>
      </c>
      <c r="BJ81" s="24">
        <f t="shared" si="2"/>
        <v>0</v>
      </c>
      <c r="BK81" s="24">
        <f t="shared" si="2"/>
        <v>0</v>
      </c>
      <c r="BL81" s="24">
        <f t="shared" si="2"/>
        <v>0</v>
      </c>
      <c r="BM81" s="24">
        <f t="shared" si="2"/>
        <v>0</v>
      </c>
    </row>
    <row r="82" spans="1:65" x14ac:dyDescent="0.25">
      <c r="A82" s="7" t="s">
        <v>21</v>
      </c>
      <c r="D82" s="24">
        <f t="shared" si="3"/>
        <v>0</v>
      </c>
      <c r="E82" s="24">
        <f t="shared" si="0"/>
        <v>0</v>
      </c>
      <c r="F82" s="24">
        <f t="shared" si="0"/>
        <v>0</v>
      </c>
      <c r="G82" s="24">
        <f t="shared" si="0"/>
        <v>0</v>
      </c>
      <c r="H82" s="24">
        <f t="shared" si="0"/>
        <v>0</v>
      </c>
      <c r="I82" s="24">
        <f t="shared" si="0"/>
        <v>0</v>
      </c>
      <c r="J82" s="24">
        <f t="shared" si="0"/>
        <v>0</v>
      </c>
      <c r="K82" s="24">
        <f t="shared" si="0"/>
        <v>0</v>
      </c>
      <c r="L82" s="24">
        <f t="shared" si="0"/>
        <v>0</v>
      </c>
      <c r="M82" s="24">
        <f t="shared" si="0"/>
        <v>0</v>
      </c>
      <c r="N82" s="24">
        <f t="shared" si="0"/>
        <v>0</v>
      </c>
      <c r="O82" s="24">
        <f t="shared" si="0"/>
        <v>0</v>
      </c>
      <c r="P82" s="24">
        <f t="shared" si="0"/>
        <v>0</v>
      </c>
      <c r="Q82" s="24">
        <f t="shared" si="0"/>
        <v>0</v>
      </c>
      <c r="R82" s="24">
        <f t="shared" si="0"/>
        <v>0</v>
      </c>
      <c r="S82" s="24">
        <f t="shared" si="0"/>
        <v>0</v>
      </c>
      <c r="T82" s="24">
        <f t="shared" si="0"/>
        <v>99.999503592370701</v>
      </c>
      <c r="U82" s="24">
        <f t="shared" si="0"/>
        <v>0</v>
      </c>
      <c r="V82" s="24">
        <f t="shared" si="0"/>
        <v>50.000000000009258</v>
      </c>
      <c r="W82" s="24">
        <f t="shared" si="0"/>
        <v>0</v>
      </c>
      <c r="Y82" s="24">
        <f t="shared" si="1"/>
        <v>0</v>
      </c>
      <c r="Z82" s="24">
        <f t="shared" si="2"/>
        <v>0</v>
      </c>
      <c r="AA82" s="24">
        <f t="shared" si="2"/>
        <v>0</v>
      </c>
      <c r="AB82" s="24">
        <f t="shared" si="2"/>
        <v>2.211772000637783</v>
      </c>
      <c r="AC82" s="24">
        <f t="shared" si="2"/>
        <v>6</v>
      </c>
      <c r="AD82" s="24">
        <f t="shared" si="2"/>
        <v>3.0028857840670451</v>
      </c>
      <c r="AE82" s="24">
        <f t="shared" si="2"/>
        <v>0</v>
      </c>
      <c r="AF82" s="24">
        <f t="shared" si="2"/>
        <v>0</v>
      </c>
      <c r="AG82" s="24">
        <f t="shared" si="2"/>
        <v>0</v>
      </c>
      <c r="AH82" s="24">
        <f t="shared" si="2"/>
        <v>0</v>
      </c>
      <c r="AI82" s="24">
        <f t="shared" si="2"/>
        <v>0</v>
      </c>
      <c r="AJ82" s="24">
        <f t="shared" si="2"/>
        <v>0</v>
      </c>
      <c r="AK82" s="24">
        <f t="shared" si="2"/>
        <v>0</v>
      </c>
      <c r="AL82" s="24">
        <f t="shared" si="2"/>
        <v>0</v>
      </c>
      <c r="AM82" s="24">
        <f t="shared" si="2"/>
        <v>0</v>
      </c>
      <c r="AN82" s="24">
        <f t="shared" si="2"/>
        <v>0</v>
      </c>
      <c r="AO82" s="24">
        <f t="shared" si="2"/>
        <v>0</v>
      </c>
      <c r="AP82" s="24">
        <f t="shared" si="2"/>
        <v>0</v>
      </c>
      <c r="AQ82" s="24">
        <f t="shared" si="2"/>
        <v>0</v>
      </c>
      <c r="AR82" s="24">
        <f t="shared" si="2"/>
        <v>5.0490659923829506</v>
      </c>
      <c r="AS82" s="24"/>
      <c r="AT82" s="24">
        <f t="shared" si="2"/>
        <v>0</v>
      </c>
      <c r="AU82" s="24">
        <f t="shared" si="2"/>
        <v>0</v>
      </c>
      <c r="AV82" s="24">
        <f t="shared" si="2"/>
        <v>0</v>
      </c>
      <c r="AW82" s="24">
        <f t="shared" si="2"/>
        <v>0</v>
      </c>
      <c r="AX82" s="24">
        <f t="shared" si="2"/>
        <v>0</v>
      </c>
      <c r="AY82" s="24">
        <f t="shared" si="2"/>
        <v>0</v>
      </c>
      <c r="AZ82" s="24">
        <f t="shared" si="2"/>
        <v>0</v>
      </c>
      <c r="BA82" s="24">
        <f t="shared" si="2"/>
        <v>0</v>
      </c>
      <c r="BB82" s="24">
        <f t="shared" si="2"/>
        <v>0</v>
      </c>
      <c r="BC82" s="24">
        <f t="shared" si="2"/>
        <v>0</v>
      </c>
      <c r="BD82" s="24">
        <f t="shared" ref="Z82:BM89" si="4">SUMIF($A$4:$A$69,$A82,BD$4:BD$69)</f>
        <v>0</v>
      </c>
      <c r="BE82" s="24">
        <f t="shared" si="4"/>
        <v>0</v>
      </c>
      <c r="BF82" s="24">
        <f t="shared" si="4"/>
        <v>0</v>
      </c>
      <c r="BG82" s="24">
        <f t="shared" si="4"/>
        <v>0</v>
      </c>
      <c r="BH82" s="24">
        <f t="shared" si="4"/>
        <v>0</v>
      </c>
      <c r="BI82" s="24">
        <f t="shared" si="4"/>
        <v>0</v>
      </c>
      <c r="BJ82" s="24">
        <f t="shared" si="4"/>
        <v>0</v>
      </c>
      <c r="BK82" s="24">
        <f t="shared" si="4"/>
        <v>0</v>
      </c>
      <c r="BL82" s="24">
        <f t="shared" si="4"/>
        <v>0</v>
      </c>
      <c r="BM82" s="24">
        <f t="shared" si="4"/>
        <v>0</v>
      </c>
    </row>
    <row r="83" spans="1:65" x14ac:dyDescent="0.25">
      <c r="A83" s="7" t="s">
        <v>48</v>
      </c>
      <c r="D83" s="24">
        <f t="shared" si="3"/>
        <v>0</v>
      </c>
      <c r="E83" s="24">
        <f t="shared" si="0"/>
        <v>0</v>
      </c>
      <c r="F83" s="24">
        <f t="shared" si="0"/>
        <v>0</v>
      </c>
      <c r="G83" s="24">
        <f t="shared" si="0"/>
        <v>0</v>
      </c>
      <c r="H83" s="24">
        <f t="shared" si="0"/>
        <v>0</v>
      </c>
      <c r="I83" s="24">
        <f t="shared" si="0"/>
        <v>0</v>
      </c>
      <c r="J83" s="24">
        <f t="shared" si="0"/>
        <v>0</v>
      </c>
      <c r="K83" s="24">
        <f t="shared" si="0"/>
        <v>0</v>
      </c>
      <c r="L83" s="24">
        <f t="shared" si="0"/>
        <v>0</v>
      </c>
      <c r="M83" s="24">
        <f t="shared" si="0"/>
        <v>0</v>
      </c>
      <c r="N83" s="24">
        <f t="shared" si="0"/>
        <v>0</v>
      </c>
      <c r="O83" s="24">
        <f t="shared" si="0"/>
        <v>0</v>
      </c>
      <c r="P83" s="24">
        <f t="shared" si="0"/>
        <v>0</v>
      </c>
      <c r="Q83" s="24">
        <f t="shared" si="0"/>
        <v>0</v>
      </c>
      <c r="R83" s="24">
        <f t="shared" si="0"/>
        <v>0</v>
      </c>
      <c r="S83" s="24">
        <f t="shared" si="0"/>
        <v>0</v>
      </c>
      <c r="T83" s="24">
        <f t="shared" si="0"/>
        <v>0</v>
      </c>
      <c r="U83" s="24">
        <f t="shared" si="0"/>
        <v>0</v>
      </c>
      <c r="V83" s="24">
        <f t="shared" si="0"/>
        <v>0</v>
      </c>
      <c r="W83" s="24">
        <f t="shared" si="0"/>
        <v>0</v>
      </c>
      <c r="Y83" s="24">
        <f t="shared" si="1"/>
        <v>0</v>
      </c>
      <c r="Z83" s="24">
        <f t="shared" si="4"/>
        <v>0</v>
      </c>
      <c r="AA83" s="24">
        <f t="shared" si="4"/>
        <v>0</v>
      </c>
      <c r="AB83" s="24">
        <f t="shared" si="4"/>
        <v>0</v>
      </c>
      <c r="AC83" s="24">
        <f t="shared" si="4"/>
        <v>0</v>
      </c>
      <c r="AD83" s="24">
        <f t="shared" si="4"/>
        <v>0</v>
      </c>
      <c r="AE83" s="24">
        <f t="shared" si="4"/>
        <v>0</v>
      </c>
      <c r="AF83" s="24">
        <f t="shared" si="4"/>
        <v>0</v>
      </c>
      <c r="AG83" s="24">
        <f t="shared" si="4"/>
        <v>0</v>
      </c>
      <c r="AH83" s="24">
        <f t="shared" si="4"/>
        <v>0</v>
      </c>
      <c r="AI83" s="24">
        <f t="shared" si="4"/>
        <v>0</v>
      </c>
      <c r="AJ83" s="24">
        <f t="shared" si="4"/>
        <v>0</v>
      </c>
      <c r="AK83" s="24">
        <f t="shared" si="4"/>
        <v>0</v>
      </c>
      <c r="AL83" s="24">
        <f t="shared" si="4"/>
        <v>0</v>
      </c>
      <c r="AM83" s="24">
        <f t="shared" si="4"/>
        <v>0</v>
      </c>
      <c r="AN83" s="24">
        <f t="shared" si="4"/>
        <v>0</v>
      </c>
      <c r="AO83" s="24">
        <f t="shared" si="4"/>
        <v>0</v>
      </c>
      <c r="AP83" s="24">
        <f t="shared" si="4"/>
        <v>0</v>
      </c>
      <c r="AQ83" s="24">
        <f t="shared" si="4"/>
        <v>0</v>
      </c>
      <c r="AR83" s="24">
        <f t="shared" si="4"/>
        <v>0</v>
      </c>
      <c r="AS83" s="24"/>
      <c r="AT83" s="24">
        <f t="shared" si="4"/>
        <v>0</v>
      </c>
      <c r="AU83" s="24">
        <f t="shared" si="4"/>
        <v>0</v>
      </c>
      <c r="AV83" s="24">
        <f t="shared" si="4"/>
        <v>0</v>
      </c>
      <c r="AW83" s="24">
        <f t="shared" si="4"/>
        <v>0</v>
      </c>
      <c r="AX83" s="24">
        <f t="shared" si="4"/>
        <v>0</v>
      </c>
      <c r="AY83" s="24">
        <f t="shared" si="4"/>
        <v>0</v>
      </c>
      <c r="AZ83" s="24">
        <f t="shared" si="4"/>
        <v>0</v>
      </c>
      <c r="BA83" s="24">
        <f t="shared" si="4"/>
        <v>0</v>
      </c>
      <c r="BB83" s="24">
        <f t="shared" si="4"/>
        <v>0</v>
      </c>
      <c r="BC83" s="24">
        <f t="shared" si="4"/>
        <v>0</v>
      </c>
      <c r="BD83" s="24">
        <f t="shared" si="4"/>
        <v>0</v>
      </c>
      <c r="BE83" s="24">
        <f t="shared" si="4"/>
        <v>0</v>
      </c>
      <c r="BF83" s="24">
        <f t="shared" si="4"/>
        <v>0</v>
      </c>
      <c r="BG83" s="24">
        <f t="shared" si="4"/>
        <v>0</v>
      </c>
      <c r="BH83" s="24">
        <f t="shared" si="4"/>
        <v>0</v>
      </c>
      <c r="BI83" s="24">
        <f t="shared" si="4"/>
        <v>0</v>
      </c>
      <c r="BJ83" s="24">
        <f t="shared" si="4"/>
        <v>0</v>
      </c>
      <c r="BK83" s="24">
        <f t="shared" si="4"/>
        <v>0</v>
      </c>
      <c r="BL83" s="24">
        <f t="shared" si="4"/>
        <v>0</v>
      </c>
      <c r="BM83" s="24">
        <f t="shared" si="4"/>
        <v>0</v>
      </c>
    </row>
    <row r="84" spans="1:65" x14ac:dyDescent="0.25">
      <c r="A84" s="7" t="s">
        <v>142</v>
      </c>
      <c r="D84" s="24">
        <f t="shared" si="3"/>
        <v>0</v>
      </c>
      <c r="E84" s="24">
        <f t="shared" si="0"/>
        <v>0</v>
      </c>
      <c r="F84" s="24">
        <f t="shared" si="0"/>
        <v>0</v>
      </c>
      <c r="G84" s="24">
        <f t="shared" si="0"/>
        <v>0</v>
      </c>
      <c r="H84" s="24">
        <f t="shared" si="0"/>
        <v>0</v>
      </c>
      <c r="I84" s="24">
        <f t="shared" si="0"/>
        <v>0</v>
      </c>
      <c r="J84" s="24">
        <f t="shared" si="0"/>
        <v>0</v>
      </c>
      <c r="K84" s="24">
        <f t="shared" si="0"/>
        <v>0</v>
      </c>
      <c r="L84" s="24">
        <f t="shared" si="0"/>
        <v>0</v>
      </c>
      <c r="M84" s="24">
        <f t="shared" si="0"/>
        <v>0</v>
      </c>
      <c r="N84" s="24">
        <f t="shared" si="0"/>
        <v>0</v>
      </c>
      <c r="O84" s="24">
        <f t="shared" si="0"/>
        <v>0</v>
      </c>
      <c r="P84" s="24">
        <f t="shared" si="0"/>
        <v>0</v>
      </c>
      <c r="Q84" s="24">
        <f t="shared" si="0"/>
        <v>0</v>
      </c>
      <c r="R84" s="24">
        <f t="shared" si="0"/>
        <v>0</v>
      </c>
      <c r="S84" s="24">
        <f t="shared" si="0"/>
        <v>0</v>
      </c>
      <c r="T84" s="24">
        <f t="shared" si="0"/>
        <v>0</v>
      </c>
      <c r="U84" s="24">
        <f t="shared" si="0"/>
        <v>0</v>
      </c>
      <c r="V84" s="24">
        <f t="shared" si="0"/>
        <v>29.444592652186873</v>
      </c>
      <c r="W84" s="24">
        <f t="shared" si="0"/>
        <v>0</v>
      </c>
      <c r="Y84" s="24">
        <f t="shared" si="1"/>
        <v>0</v>
      </c>
      <c r="Z84" s="24">
        <f t="shared" si="4"/>
        <v>0</v>
      </c>
      <c r="AA84" s="24">
        <f t="shared" si="4"/>
        <v>0</v>
      </c>
      <c r="AB84" s="24">
        <f t="shared" si="4"/>
        <v>0</v>
      </c>
      <c r="AC84" s="24">
        <f t="shared" si="4"/>
        <v>0</v>
      </c>
      <c r="AD84" s="24">
        <f t="shared" si="4"/>
        <v>0</v>
      </c>
      <c r="AE84" s="24">
        <f t="shared" si="4"/>
        <v>0</v>
      </c>
      <c r="AF84" s="24">
        <f t="shared" si="4"/>
        <v>0</v>
      </c>
      <c r="AG84" s="24">
        <f t="shared" si="4"/>
        <v>0</v>
      </c>
      <c r="AH84" s="24">
        <f t="shared" si="4"/>
        <v>0</v>
      </c>
      <c r="AI84" s="24">
        <f t="shared" si="4"/>
        <v>0</v>
      </c>
      <c r="AJ84" s="24">
        <f t="shared" si="4"/>
        <v>0</v>
      </c>
      <c r="AK84" s="24">
        <f t="shared" si="4"/>
        <v>0</v>
      </c>
      <c r="AL84" s="24">
        <f t="shared" si="4"/>
        <v>0</v>
      </c>
      <c r="AM84" s="24">
        <f t="shared" si="4"/>
        <v>0</v>
      </c>
      <c r="AN84" s="24">
        <f t="shared" si="4"/>
        <v>0</v>
      </c>
      <c r="AO84" s="24">
        <f t="shared" si="4"/>
        <v>82.557883519687479</v>
      </c>
      <c r="AP84" s="24">
        <f t="shared" si="4"/>
        <v>0</v>
      </c>
      <c r="AQ84" s="24">
        <f t="shared" si="4"/>
        <v>0</v>
      </c>
      <c r="AR84" s="24">
        <f t="shared" si="4"/>
        <v>0</v>
      </c>
      <c r="AS84" s="24"/>
      <c r="AT84" s="24">
        <f t="shared" si="4"/>
        <v>0</v>
      </c>
      <c r="AU84" s="24">
        <f t="shared" si="4"/>
        <v>0</v>
      </c>
      <c r="AV84" s="24">
        <f t="shared" si="4"/>
        <v>0</v>
      </c>
      <c r="AW84" s="24">
        <f t="shared" si="4"/>
        <v>0</v>
      </c>
      <c r="AX84" s="24">
        <f t="shared" si="4"/>
        <v>0</v>
      </c>
      <c r="AY84" s="24">
        <f t="shared" si="4"/>
        <v>0</v>
      </c>
      <c r="AZ84" s="24">
        <f t="shared" si="4"/>
        <v>0</v>
      </c>
      <c r="BA84" s="24">
        <f t="shared" si="4"/>
        <v>0</v>
      </c>
      <c r="BB84" s="24">
        <f t="shared" si="4"/>
        <v>0</v>
      </c>
      <c r="BC84" s="24">
        <f t="shared" si="4"/>
        <v>0</v>
      </c>
      <c r="BD84" s="24">
        <f t="shared" si="4"/>
        <v>0</v>
      </c>
      <c r="BE84" s="24">
        <f t="shared" si="4"/>
        <v>0</v>
      </c>
      <c r="BF84" s="24">
        <f t="shared" si="4"/>
        <v>0</v>
      </c>
      <c r="BG84" s="24">
        <f t="shared" si="4"/>
        <v>0</v>
      </c>
      <c r="BH84" s="24">
        <f t="shared" si="4"/>
        <v>0</v>
      </c>
      <c r="BI84" s="24">
        <f t="shared" si="4"/>
        <v>0</v>
      </c>
      <c r="BJ84" s="24">
        <f t="shared" si="4"/>
        <v>0</v>
      </c>
      <c r="BK84" s="24">
        <f t="shared" si="4"/>
        <v>0</v>
      </c>
      <c r="BL84" s="24">
        <f t="shared" si="4"/>
        <v>76.460046346166394</v>
      </c>
      <c r="BM84" s="24">
        <f t="shared" si="4"/>
        <v>0</v>
      </c>
    </row>
    <row r="85" spans="1:65" x14ac:dyDescent="0.25">
      <c r="A85" s="7" t="s">
        <v>53</v>
      </c>
      <c r="D85" s="24">
        <f t="shared" si="3"/>
        <v>0</v>
      </c>
      <c r="E85" s="24">
        <f t="shared" si="0"/>
        <v>0</v>
      </c>
      <c r="F85" s="24">
        <f t="shared" si="0"/>
        <v>0</v>
      </c>
      <c r="G85" s="24">
        <f t="shared" si="0"/>
        <v>0</v>
      </c>
      <c r="H85" s="24">
        <f t="shared" si="0"/>
        <v>0</v>
      </c>
      <c r="I85" s="24">
        <f t="shared" si="0"/>
        <v>0</v>
      </c>
      <c r="J85" s="24">
        <f t="shared" si="0"/>
        <v>0</v>
      </c>
      <c r="K85" s="24">
        <f t="shared" si="0"/>
        <v>0</v>
      </c>
      <c r="L85" s="24">
        <f t="shared" si="0"/>
        <v>0</v>
      </c>
      <c r="M85" s="24">
        <f t="shared" si="0"/>
        <v>0</v>
      </c>
      <c r="N85" s="24">
        <f t="shared" si="0"/>
        <v>0</v>
      </c>
      <c r="O85" s="24">
        <f t="shared" si="0"/>
        <v>0</v>
      </c>
      <c r="P85" s="24">
        <f t="shared" si="0"/>
        <v>0</v>
      </c>
      <c r="Q85" s="24">
        <f t="shared" si="0"/>
        <v>0</v>
      </c>
      <c r="R85" s="24">
        <f t="shared" si="0"/>
        <v>0</v>
      </c>
      <c r="S85" s="24">
        <f t="shared" si="0"/>
        <v>0</v>
      </c>
      <c r="T85" s="24">
        <f t="shared" si="0"/>
        <v>20</v>
      </c>
      <c r="U85" s="24">
        <f t="shared" si="0"/>
        <v>0</v>
      </c>
      <c r="V85" s="24">
        <f t="shared" si="0"/>
        <v>0</v>
      </c>
      <c r="W85" s="24">
        <f t="shared" si="0"/>
        <v>0</v>
      </c>
      <c r="Y85" s="24">
        <f t="shared" si="1"/>
        <v>0</v>
      </c>
      <c r="Z85" s="24">
        <f t="shared" si="4"/>
        <v>0</v>
      </c>
      <c r="AA85" s="24">
        <f t="shared" si="4"/>
        <v>0</v>
      </c>
      <c r="AB85" s="24">
        <f t="shared" si="4"/>
        <v>0</v>
      </c>
      <c r="AC85" s="24">
        <f t="shared" si="4"/>
        <v>0</v>
      </c>
      <c r="AD85" s="24">
        <f t="shared" si="4"/>
        <v>0</v>
      </c>
      <c r="AE85" s="24">
        <f t="shared" si="4"/>
        <v>0</v>
      </c>
      <c r="AF85" s="24">
        <f t="shared" si="4"/>
        <v>0</v>
      </c>
      <c r="AG85" s="24">
        <f t="shared" si="4"/>
        <v>0</v>
      </c>
      <c r="AH85" s="24">
        <f t="shared" si="4"/>
        <v>0</v>
      </c>
      <c r="AI85" s="24">
        <f t="shared" si="4"/>
        <v>0</v>
      </c>
      <c r="AJ85" s="24">
        <f t="shared" si="4"/>
        <v>0</v>
      </c>
      <c r="AK85" s="24">
        <f t="shared" si="4"/>
        <v>0</v>
      </c>
      <c r="AL85" s="24">
        <f t="shared" si="4"/>
        <v>0</v>
      </c>
      <c r="AM85" s="24">
        <f t="shared" si="4"/>
        <v>0</v>
      </c>
      <c r="AN85" s="24">
        <f t="shared" si="4"/>
        <v>0</v>
      </c>
      <c r="AO85" s="24">
        <f t="shared" si="4"/>
        <v>0</v>
      </c>
      <c r="AP85" s="24">
        <f t="shared" si="4"/>
        <v>0</v>
      </c>
      <c r="AQ85" s="24">
        <f t="shared" si="4"/>
        <v>0</v>
      </c>
      <c r="AR85" s="24">
        <f t="shared" si="4"/>
        <v>0</v>
      </c>
      <c r="AS85" s="24"/>
      <c r="AT85" s="24">
        <f t="shared" si="4"/>
        <v>0</v>
      </c>
      <c r="AU85" s="24">
        <f t="shared" si="4"/>
        <v>0</v>
      </c>
      <c r="AV85" s="24">
        <f t="shared" si="4"/>
        <v>0</v>
      </c>
      <c r="AW85" s="24">
        <f t="shared" si="4"/>
        <v>0</v>
      </c>
      <c r="AX85" s="24">
        <f t="shared" si="4"/>
        <v>0</v>
      </c>
      <c r="AY85" s="24">
        <f t="shared" si="4"/>
        <v>0</v>
      </c>
      <c r="AZ85" s="24">
        <f t="shared" si="4"/>
        <v>0</v>
      </c>
      <c r="BA85" s="24">
        <f t="shared" si="4"/>
        <v>0</v>
      </c>
      <c r="BB85" s="24">
        <f t="shared" si="4"/>
        <v>0</v>
      </c>
      <c r="BC85" s="24">
        <f t="shared" si="4"/>
        <v>0</v>
      </c>
      <c r="BD85" s="24">
        <f t="shared" si="4"/>
        <v>0</v>
      </c>
      <c r="BE85" s="24">
        <f t="shared" si="4"/>
        <v>0</v>
      </c>
      <c r="BF85" s="24">
        <f t="shared" si="4"/>
        <v>0</v>
      </c>
      <c r="BG85" s="24">
        <f t="shared" si="4"/>
        <v>0</v>
      </c>
      <c r="BH85" s="24">
        <f t="shared" si="4"/>
        <v>0</v>
      </c>
      <c r="BI85" s="24">
        <f t="shared" si="4"/>
        <v>0</v>
      </c>
      <c r="BJ85" s="24">
        <f t="shared" si="4"/>
        <v>0</v>
      </c>
      <c r="BK85" s="24">
        <f t="shared" si="4"/>
        <v>0</v>
      </c>
      <c r="BL85" s="24">
        <f t="shared" si="4"/>
        <v>0</v>
      </c>
      <c r="BM85" s="24">
        <f t="shared" si="4"/>
        <v>0</v>
      </c>
    </row>
    <row r="86" spans="1:65" x14ac:dyDescent="0.25">
      <c r="A86" s="7" t="s">
        <v>138</v>
      </c>
      <c r="D86" s="24">
        <f t="shared" si="3"/>
        <v>0</v>
      </c>
      <c r="E86" s="24">
        <f t="shared" si="0"/>
        <v>0</v>
      </c>
      <c r="F86" s="24">
        <f t="shared" si="0"/>
        <v>0</v>
      </c>
      <c r="G86" s="24">
        <f t="shared" si="0"/>
        <v>0</v>
      </c>
      <c r="H86" s="24">
        <f t="shared" si="0"/>
        <v>0</v>
      </c>
      <c r="I86" s="24">
        <f t="shared" si="0"/>
        <v>0</v>
      </c>
      <c r="J86" s="24">
        <f t="shared" si="0"/>
        <v>0</v>
      </c>
      <c r="K86" s="24">
        <f t="shared" si="0"/>
        <v>0</v>
      </c>
      <c r="L86" s="24">
        <f t="shared" si="0"/>
        <v>0</v>
      </c>
      <c r="M86" s="24">
        <f t="shared" si="0"/>
        <v>0</v>
      </c>
      <c r="N86" s="24">
        <f t="shared" si="0"/>
        <v>0</v>
      </c>
      <c r="O86" s="24">
        <f t="shared" si="0"/>
        <v>0</v>
      </c>
      <c r="P86" s="24">
        <f t="shared" si="0"/>
        <v>0</v>
      </c>
      <c r="Q86" s="24">
        <f t="shared" si="0"/>
        <v>0</v>
      </c>
      <c r="R86" s="24">
        <f t="shared" si="0"/>
        <v>0</v>
      </c>
      <c r="S86" s="24">
        <f t="shared" si="0"/>
        <v>0</v>
      </c>
      <c r="T86" s="24">
        <f t="shared" si="0"/>
        <v>0</v>
      </c>
      <c r="U86" s="24">
        <f t="shared" si="0"/>
        <v>0</v>
      </c>
      <c r="V86" s="24">
        <f t="shared" si="0"/>
        <v>0</v>
      </c>
      <c r="W86" s="24">
        <f t="shared" si="0"/>
        <v>0</v>
      </c>
      <c r="Y86" s="24">
        <f t="shared" si="1"/>
        <v>0</v>
      </c>
      <c r="Z86" s="24">
        <f t="shared" si="4"/>
        <v>0</v>
      </c>
      <c r="AA86" s="24">
        <f t="shared" si="4"/>
        <v>0</v>
      </c>
      <c r="AB86" s="24">
        <f t="shared" si="4"/>
        <v>0</v>
      </c>
      <c r="AC86" s="24">
        <f t="shared" si="4"/>
        <v>0</v>
      </c>
      <c r="AD86" s="24">
        <f t="shared" si="4"/>
        <v>0</v>
      </c>
      <c r="AE86" s="24">
        <f t="shared" si="4"/>
        <v>0</v>
      </c>
      <c r="AF86" s="24">
        <f t="shared" si="4"/>
        <v>0</v>
      </c>
      <c r="AG86" s="24">
        <f t="shared" si="4"/>
        <v>0</v>
      </c>
      <c r="AH86" s="24">
        <f t="shared" si="4"/>
        <v>0</v>
      </c>
      <c r="AI86" s="24">
        <f t="shared" si="4"/>
        <v>0</v>
      </c>
      <c r="AJ86" s="24">
        <f t="shared" si="4"/>
        <v>0</v>
      </c>
      <c r="AK86" s="24">
        <f t="shared" si="4"/>
        <v>0</v>
      </c>
      <c r="AL86" s="24">
        <f t="shared" si="4"/>
        <v>0</v>
      </c>
      <c r="AM86" s="24">
        <f t="shared" si="4"/>
        <v>0</v>
      </c>
      <c r="AN86" s="24">
        <f t="shared" si="4"/>
        <v>0</v>
      </c>
      <c r="AO86" s="24">
        <f t="shared" si="4"/>
        <v>0</v>
      </c>
      <c r="AP86" s="24">
        <f t="shared" si="4"/>
        <v>0</v>
      </c>
      <c r="AQ86" s="24">
        <f t="shared" si="4"/>
        <v>0</v>
      </c>
      <c r="AR86" s="24">
        <f t="shared" si="4"/>
        <v>0</v>
      </c>
      <c r="AS86" s="24"/>
      <c r="AT86" s="24">
        <f t="shared" si="4"/>
        <v>0</v>
      </c>
      <c r="AU86" s="24">
        <f t="shared" si="4"/>
        <v>0</v>
      </c>
      <c r="AV86" s="24">
        <f t="shared" si="4"/>
        <v>0</v>
      </c>
      <c r="AW86" s="24">
        <f t="shared" si="4"/>
        <v>0</v>
      </c>
      <c r="AX86" s="24">
        <f t="shared" si="4"/>
        <v>0</v>
      </c>
      <c r="AY86" s="24">
        <f t="shared" si="4"/>
        <v>0</v>
      </c>
      <c r="AZ86" s="24">
        <f t="shared" si="4"/>
        <v>0</v>
      </c>
      <c r="BA86" s="24">
        <f t="shared" si="4"/>
        <v>0</v>
      </c>
      <c r="BB86" s="24">
        <f t="shared" si="4"/>
        <v>0</v>
      </c>
      <c r="BC86" s="24">
        <f t="shared" si="4"/>
        <v>0</v>
      </c>
      <c r="BD86" s="24">
        <f t="shared" si="4"/>
        <v>0</v>
      </c>
      <c r="BE86" s="24">
        <f t="shared" si="4"/>
        <v>0</v>
      </c>
      <c r="BF86" s="24">
        <f t="shared" si="4"/>
        <v>0</v>
      </c>
      <c r="BG86" s="24">
        <f t="shared" si="4"/>
        <v>0</v>
      </c>
      <c r="BH86" s="24">
        <f t="shared" si="4"/>
        <v>0</v>
      </c>
      <c r="BI86" s="24">
        <f t="shared" si="4"/>
        <v>0</v>
      </c>
      <c r="BJ86" s="24">
        <f t="shared" si="4"/>
        <v>0</v>
      </c>
      <c r="BK86" s="24">
        <f t="shared" si="4"/>
        <v>0</v>
      </c>
      <c r="BL86" s="24">
        <f t="shared" si="4"/>
        <v>0</v>
      </c>
      <c r="BM86" s="24">
        <f t="shared" si="4"/>
        <v>0</v>
      </c>
    </row>
    <row r="87" spans="1:65" x14ac:dyDescent="0.25">
      <c r="A87" s="7" t="s">
        <v>139</v>
      </c>
      <c r="D87" s="24">
        <f t="shared" si="3"/>
        <v>0</v>
      </c>
      <c r="E87" s="24">
        <f t="shared" si="0"/>
        <v>0</v>
      </c>
      <c r="F87" s="24">
        <f t="shared" si="0"/>
        <v>0</v>
      </c>
      <c r="G87" s="24">
        <f t="shared" si="0"/>
        <v>0</v>
      </c>
      <c r="H87" s="24">
        <f t="shared" si="0"/>
        <v>0</v>
      </c>
      <c r="I87" s="24">
        <f t="shared" si="0"/>
        <v>0</v>
      </c>
      <c r="J87" s="24">
        <f t="shared" si="0"/>
        <v>0</v>
      </c>
      <c r="K87" s="24">
        <f t="shared" si="0"/>
        <v>0</v>
      </c>
      <c r="L87" s="24">
        <f t="shared" si="0"/>
        <v>0</v>
      </c>
      <c r="M87" s="24">
        <f t="shared" si="0"/>
        <v>0</v>
      </c>
      <c r="N87" s="24">
        <f t="shared" si="0"/>
        <v>0</v>
      </c>
      <c r="O87" s="24">
        <f t="shared" si="0"/>
        <v>0</v>
      </c>
      <c r="P87" s="24">
        <f t="shared" si="0"/>
        <v>0</v>
      </c>
      <c r="Q87" s="24">
        <f t="shared" si="0"/>
        <v>0</v>
      </c>
      <c r="R87" s="24">
        <f t="shared" si="0"/>
        <v>0</v>
      </c>
      <c r="S87" s="24">
        <f t="shared" si="0"/>
        <v>0</v>
      </c>
      <c r="T87" s="24">
        <f t="shared" si="0"/>
        <v>119.50500000000009</v>
      </c>
      <c r="U87" s="24">
        <f t="shared" si="0"/>
        <v>0</v>
      </c>
      <c r="V87" s="24">
        <f t="shared" si="0"/>
        <v>0</v>
      </c>
      <c r="W87" s="24">
        <f t="shared" si="0"/>
        <v>0</v>
      </c>
      <c r="Y87" s="24">
        <f t="shared" si="1"/>
        <v>0</v>
      </c>
      <c r="Z87" s="24">
        <f t="shared" si="4"/>
        <v>0</v>
      </c>
      <c r="AA87" s="24">
        <f t="shared" si="4"/>
        <v>0</v>
      </c>
      <c r="AB87" s="24">
        <f t="shared" si="4"/>
        <v>0</v>
      </c>
      <c r="AC87" s="24">
        <f t="shared" si="4"/>
        <v>0</v>
      </c>
      <c r="AD87" s="24">
        <f t="shared" si="4"/>
        <v>0</v>
      </c>
      <c r="AE87" s="24">
        <f t="shared" si="4"/>
        <v>0</v>
      </c>
      <c r="AF87" s="24">
        <f t="shared" si="4"/>
        <v>0</v>
      </c>
      <c r="AG87" s="24">
        <f t="shared" si="4"/>
        <v>0</v>
      </c>
      <c r="AH87" s="24">
        <f t="shared" si="4"/>
        <v>0</v>
      </c>
      <c r="AI87" s="24">
        <f t="shared" si="4"/>
        <v>0</v>
      </c>
      <c r="AJ87" s="24">
        <f t="shared" si="4"/>
        <v>0</v>
      </c>
      <c r="AK87" s="24">
        <f t="shared" si="4"/>
        <v>0</v>
      </c>
      <c r="AL87" s="24">
        <f t="shared" si="4"/>
        <v>0</v>
      </c>
      <c r="AM87" s="24">
        <f t="shared" si="4"/>
        <v>0</v>
      </c>
      <c r="AN87" s="24">
        <f t="shared" si="4"/>
        <v>0</v>
      </c>
      <c r="AO87" s="24">
        <f t="shared" si="4"/>
        <v>0</v>
      </c>
      <c r="AP87" s="24">
        <f t="shared" si="4"/>
        <v>0</v>
      </c>
      <c r="AQ87" s="24">
        <f t="shared" si="4"/>
        <v>0</v>
      </c>
      <c r="AR87" s="24">
        <f t="shared" si="4"/>
        <v>0</v>
      </c>
      <c r="AS87" s="24"/>
      <c r="AT87" s="24">
        <f t="shared" si="4"/>
        <v>0</v>
      </c>
      <c r="AU87" s="24">
        <f t="shared" si="4"/>
        <v>0</v>
      </c>
      <c r="AV87" s="24">
        <f t="shared" si="4"/>
        <v>0</v>
      </c>
      <c r="AW87" s="24">
        <f t="shared" si="4"/>
        <v>0</v>
      </c>
      <c r="AX87" s="24">
        <f t="shared" si="4"/>
        <v>0</v>
      </c>
      <c r="AY87" s="24">
        <f t="shared" si="4"/>
        <v>0</v>
      </c>
      <c r="AZ87" s="24">
        <f t="shared" si="4"/>
        <v>0</v>
      </c>
      <c r="BA87" s="24">
        <f t="shared" si="4"/>
        <v>0</v>
      </c>
      <c r="BB87" s="24">
        <f t="shared" si="4"/>
        <v>0</v>
      </c>
      <c r="BC87" s="24">
        <f t="shared" si="4"/>
        <v>0</v>
      </c>
      <c r="BD87" s="24">
        <f t="shared" si="4"/>
        <v>0</v>
      </c>
      <c r="BE87" s="24">
        <f t="shared" si="4"/>
        <v>0</v>
      </c>
      <c r="BF87" s="24">
        <f t="shared" si="4"/>
        <v>90.247500000000002</v>
      </c>
      <c r="BG87" s="24">
        <f t="shared" si="4"/>
        <v>0</v>
      </c>
      <c r="BH87" s="24">
        <f t="shared" si="4"/>
        <v>90.247500000000002</v>
      </c>
      <c r="BI87" s="24">
        <f t="shared" si="4"/>
        <v>0</v>
      </c>
      <c r="BJ87" s="24">
        <f t="shared" si="4"/>
        <v>0</v>
      </c>
      <c r="BK87" s="24">
        <f t="shared" si="4"/>
        <v>0</v>
      </c>
      <c r="BL87" s="24">
        <f t="shared" si="4"/>
        <v>0</v>
      </c>
      <c r="BM87" s="24">
        <f t="shared" si="4"/>
        <v>0</v>
      </c>
    </row>
    <row r="88" spans="1:65" x14ac:dyDescent="0.25">
      <c r="A88" s="7" t="s">
        <v>123</v>
      </c>
      <c r="D88" s="24">
        <f t="shared" si="3"/>
        <v>0</v>
      </c>
      <c r="E88" s="24">
        <f t="shared" si="0"/>
        <v>0</v>
      </c>
      <c r="F88" s="24">
        <f t="shared" si="0"/>
        <v>0</v>
      </c>
      <c r="G88" s="24">
        <f t="shared" si="0"/>
        <v>0</v>
      </c>
      <c r="H88" s="24">
        <f t="shared" si="0"/>
        <v>0</v>
      </c>
      <c r="I88" s="24">
        <f t="shared" si="0"/>
        <v>0</v>
      </c>
      <c r="J88" s="24">
        <f t="shared" si="0"/>
        <v>0</v>
      </c>
      <c r="K88" s="24">
        <f t="shared" si="0"/>
        <v>0</v>
      </c>
      <c r="L88" s="24">
        <f t="shared" si="0"/>
        <v>0</v>
      </c>
      <c r="M88" s="24">
        <f t="shared" si="0"/>
        <v>0</v>
      </c>
      <c r="N88" s="24">
        <f t="shared" si="0"/>
        <v>0</v>
      </c>
      <c r="O88" s="24">
        <f t="shared" si="0"/>
        <v>0</v>
      </c>
      <c r="P88" s="24">
        <f t="shared" si="0"/>
        <v>0</v>
      </c>
      <c r="Q88" s="24">
        <f t="shared" si="0"/>
        <v>0</v>
      </c>
      <c r="R88" s="24">
        <f t="shared" si="0"/>
        <v>0</v>
      </c>
      <c r="S88" s="24">
        <f t="shared" si="0"/>
        <v>0</v>
      </c>
      <c r="T88" s="24">
        <f t="shared" si="0"/>
        <v>0</v>
      </c>
      <c r="U88" s="24">
        <f t="shared" si="0"/>
        <v>0</v>
      </c>
      <c r="V88" s="24">
        <f t="shared" si="0"/>
        <v>0</v>
      </c>
      <c r="W88" s="24">
        <f t="shared" si="0"/>
        <v>0</v>
      </c>
      <c r="Y88" s="24">
        <f t="shared" si="1"/>
        <v>0</v>
      </c>
      <c r="Z88" s="24">
        <f t="shared" si="4"/>
        <v>0</v>
      </c>
      <c r="AA88" s="24">
        <f t="shared" si="4"/>
        <v>0</v>
      </c>
      <c r="AB88" s="24">
        <f t="shared" si="4"/>
        <v>0</v>
      </c>
      <c r="AC88" s="24">
        <f t="shared" si="4"/>
        <v>0</v>
      </c>
      <c r="AD88" s="24">
        <f t="shared" si="4"/>
        <v>0</v>
      </c>
      <c r="AE88" s="24">
        <f t="shared" si="4"/>
        <v>0</v>
      </c>
      <c r="AF88" s="24">
        <f t="shared" si="4"/>
        <v>0</v>
      </c>
      <c r="AG88" s="24">
        <f t="shared" si="4"/>
        <v>0</v>
      </c>
      <c r="AH88" s="24">
        <f t="shared" si="4"/>
        <v>0</v>
      </c>
      <c r="AI88" s="24">
        <f t="shared" si="4"/>
        <v>0</v>
      </c>
      <c r="AJ88" s="24">
        <f t="shared" si="4"/>
        <v>0</v>
      </c>
      <c r="AK88" s="24">
        <f t="shared" si="4"/>
        <v>0</v>
      </c>
      <c r="AL88" s="24">
        <f t="shared" si="4"/>
        <v>0</v>
      </c>
      <c r="AM88" s="24">
        <f t="shared" si="4"/>
        <v>0</v>
      </c>
      <c r="AN88" s="24">
        <f t="shared" si="4"/>
        <v>0</v>
      </c>
      <c r="AO88" s="24">
        <f t="shared" si="4"/>
        <v>0</v>
      </c>
      <c r="AP88" s="24">
        <f t="shared" si="4"/>
        <v>0</v>
      </c>
      <c r="AQ88" s="24">
        <f t="shared" si="4"/>
        <v>0</v>
      </c>
      <c r="AR88" s="24">
        <f t="shared" si="4"/>
        <v>0</v>
      </c>
      <c r="AS88" s="24"/>
      <c r="AT88" s="24">
        <f t="shared" si="4"/>
        <v>0</v>
      </c>
      <c r="AU88" s="24">
        <f t="shared" si="4"/>
        <v>0</v>
      </c>
      <c r="AV88" s="24">
        <f t="shared" si="4"/>
        <v>0</v>
      </c>
      <c r="AW88" s="24">
        <f t="shared" si="4"/>
        <v>0</v>
      </c>
      <c r="AX88" s="24">
        <f t="shared" si="4"/>
        <v>0</v>
      </c>
      <c r="AY88" s="24">
        <f t="shared" si="4"/>
        <v>0</v>
      </c>
      <c r="AZ88" s="24">
        <f t="shared" si="4"/>
        <v>0</v>
      </c>
      <c r="BA88" s="24">
        <f t="shared" si="4"/>
        <v>0</v>
      </c>
      <c r="BB88" s="24">
        <f t="shared" si="4"/>
        <v>0</v>
      </c>
      <c r="BC88" s="24">
        <f t="shared" si="4"/>
        <v>0</v>
      </c>
      <c r="BD88" s="24">
        <f t="shared" si="4"/>
        <v>0</v>
      </c>
      <c r="BE88" s="24">
        <f t="shared" si="4"/>
        <v>0</v>
      </c>
      <c r="BF88" s="24">
        <f t="shared" si="4"/>
        <v>0</v>
      </c>
      <c r="BG88" s="24">
        <f t="shared" si="4"/>
        <v>0</v>
      </c>
      <c r="BH88" s="24">
        <f t="shared" si="4"/>
        <v>0</v>
      </c>
      <c r="BI88" s="24">
        <f t="shared" si="4"/>
        <v>0</v>
      </c>
      <c r="BJ88" s="24">
        <f t="shared" si="4"/>
        <v>0</v>
      </c>
      <c r="BK88" s="24">
        <f t="shared" si="4"/>
        <v>0</v>
      </c>
      <c r="BL88" s="24">
        <f t="shared" si="4"/>
        <v>0</v>
      </c>
      <c r="BM88" s="24">
        <f t="shared" si="4"/>
        <v>0</v>
      </c>
    </row>
    <row r="89" spans="1:65" x14ac:dyDescent="0.25">
      <c r="A89" s="7" t="s">
        <v>63</v>
      </c>
      <c r="D89" s="24">
        <f t="shared" si="3"/>
        <v>0</v>
      </c>
      <c r="E89" s="24">
        <f t="shared" si="0"/>
        <v>0</v>
      </c>
      <c r="F89" s="24">
        <f t="shared" si="0"/>
        <v>0</v>
      </c>
      <c r="G89" s="24">
        <f t="shared" si="0"/>
        <v>0</v>
      </c>
      <c r="H89" s="24">
        <f t="shared" si="0"/>
        <v>0</v>
      </c>
      <c r="I89" s="24">
        <f t="shared" si="0"/>
        <v>0</v>
      </c>
      <c r="J89" s="24">
        <f t="shared" si="0"/>
        <v>0</v>
      </c>
      <c r="K89" s="24">
        <f t="shared" si="0"/>
        <v>0</v>
      </c>
      <c r="L89" s="24">
        <f t="shared" si="0"/>
        <v>0</v>
      </c>
      <c r="M89" s="24">
        <f t="shared" si="0"/>
        <v>0</v>
      </c>
      <c r="N89" s="24">
        <f t="shared" si="0"/>
        <v>0</v>
      </c>
      <c r="O89" s="24">
        <f t="shared" si="0"/>
        <v>0</v>
      </c>
      <c r="P89" s="24">
        <f t="shared" si="0"/>
        <v>0</v>
      </c>
      <c r="Q89" s="24">
        <f t="shared" si="0"/>
        <v>0</v>
      </c>
      <c r="R89" s="24">
        <f t="shared" si="0"/>
        <v>0</v>
      </c>
      <c r="S89" s="24">
        <f t="shared" si="0"/>
        <v>0</v>
      </c>
      <c r="T89" s="24">
        <f t="shared" si="0"/>
        <v>0</v>
      </c>
      <c r="U89" s="24">
        <f t="shared" si="0"/>
        <v>0</v>
      </c>
      <c r="V89" s="24">
        <f t="shared" si="0"/>
        <v>0</v>
      </c>
      <c r="W89" s="24">
        <f t="shared" si="0"/>
        <v>0</v>
      </c>
      <c r="Y89" s="24">
        <f t="shared" si="1"/>
        <v>0</v>
      </c>
      <c r="Z89" s="24">
        <f t="shared" si="4"/>
        <v>0</v>
      </c>
      <c r="AA89" s="24">
        <f t="shared" si="4"/>
        <v>0</v>
      </c>
      <c r="AB89" s="24">
        <f t="shared" si="4"/>
        <v>0</v>
      </c>
      <c r="AC89" s="24">
        <f t="shared" si="4"/>
        <v>0</v>
      </c>
      <c r="AD89" s="24">
        <f t="shared" si="4"/>
        <v>0</v>
      </c>
      <c r="AE89" s="24">
        <f t="shared" ref="AE89:BM89" si="5">SUMIF($A$4:$A$69,$A89,AE$4:AE$69)</f>
        <v>0</v>
      </c>
      <c r="AF89" s="24">
        <f t="shared" si="5"/>
        <v>0</v>
      </c>
      <c r="AG89" s="24">
        <f t="shared" si="5"/>
        <v>0</v>
      </c>
      <c r="AH89" s="24">
        <f t="shared" si="5"/>
        <v>0</v>
      </c>
      <c r="AI89" s="24">
        <f t="shared" si="5"/>
        <v>0</v>
      </c>
      <c r="AJ89" s="24">
        <f t="shared" si="5"/>
        <v>0</v>
      </c>
      <c r="AK89" s="24">
        <f t="shared" si="5"/>
        <v>0</v>
      </c>
      <c r="AL89" s="24">
        <f t="shared" si="5"/>
        <v>0</v>
      </c>
      <c r="AM89" s="24">
        <f t="shared" si="5"/>
        <v>0</v>
      </c>
      <c r="AN89" s="24">
        <f t="shared" si="5"/>
        <v>0</v>
      </c>
      <c r="AO89" s="24">
        <f t="shared" si="5"/>
        <v>0</v>
      </c>
      <c r="AP89" s="24">
        <f t="shared" si="5"/>
        <v>0</v>
      </c>
      <c r="AQ89" s="24">
        <f t="shared" si="5"/>
        <v>0</v>
      </c>
      <c r="AR89" s="24">
        <f t="shared" si="5"/>
        <v>0</v>
      </c>
      <c r="AS89" s="24"/>
      <c r="AT89" s="24">
        <f t="shared" si="5"/>
        <v>0</v>
      </c>
      <c r="AU89" s="24">
        <f t="shared" si="5"/>
        <v>0</v>
      </c>
      <c r="AV89" s="24">
        <f t="shared" si="5"/>
        <v>0</v>
      </c>
      <c r="AW89" s="24">
        <f t="shared" si="5"/>
        <v>0</v>
      </c>
      <c r="AX89" s="24">
        <f t="shared" si="5"/>
        <v>0</v>
      </c>
      <c r="AY89" s="24">
        <f t="shared" si="5"/>
        <v>0</v>
      </c>
      <c r="AZ89" s="24">
        <f t="shared" si="5"/>
        <v>0</v>
      </c>
      <c r="BA89" s="24">
        <f t="shared" si="5"/>
        <v>0</v>
      </c>
      <c r="BB89" s="24">
        <f t="shared" si="5"/>
        <v>0</v>
      </c>
      <c r="BC89" s="24">
        <f t="shared" si="5"/>
        <v>0</v>
      </c>
      <c r="BD89" s="24">
        <f t="shared" si="5"/>
        <v>0</v>
      </c>
      <c r="BE89" s="24">
        <f t="shared" si="5"/>
        <v>0</v>
      </c>
      <c r="BF89" s="24">
        <f t="shared" si="5"/>
        <v>0</v>
      </c>
      <c r="BG89" s="24">
        <f t="shared" si="5"/>
        <v>0</v>
      </c>
      <c r="BH89" s="24">
        <f t="shared" si="5"/>
        <v>0</v>
      </c>
      <c r="BI89" s="24">
        <f t="shared" si="5"/>
        <v>0</v>
      </c>
      <c r="BJ89" s="24">
        <f t="shared" si="5"/>
        <v>10</v>
      </c>
      <c r="BK89" s="24">
        <f t="shared" si="5"/>
        <v>57.6</v>
      </c>
      <c r="BL89" s="24">
        <f t="shared" si="5"/>
        <v>0</v>
      </c>
      <c r="BM89" s="24">
        <f t="shared" si="5"/>
        <v>0</v>
      </c>
    </row>
    <row r="90" spans="1:65" x14ac:dyDescent="0.25">
      <c r="A90" s="7" t="s">
        <v>99</v>
      </c>
      <c r="D90" s="24">
        <f t="shared" si="3"/>
        <v>10.447846432123574</v>
      </c>
      <c r="E90" s="24">
        <f t="shared" si="0"/>
        <v>0</v>
      </c>
      <c r="F90" s="24">
        <f t="shared" si="0"/>
        <v>0</v>
      </c>
      <c r="G90" s="24">
        <f t="shared" si="0"/>
        <v>0</v>
      </c>
      <c r="H90" s="24">
        <f t="shared" si="0"/>
        <v>0</v>
      </c>
      <c r="I90" s="24">
        <f t="shared" ref="E90:Z91" si="6">SUMIF($A$4:$A$69,$A90,I$4:I$69)</f>
        <v>0</v>
      </c>
      <c r="J90" s="24">
        <f t="shared" si="6"/>
        <v>0</v>
      </c>
      <c r="K90" s="24">
        <f t="shared" si="6"/>
        <v>0</v>
      </c>
      <c r="L90" s="24">
        <f t="shared" si="6"/>
        <v>0</v>
      </c>
      <c r="M90" s="24">
        <f t="shared" si="6"/>
        <v>0</v>
      </c>
      <c r="N90" s="24">
        <f t="shared" si="6"/>
        <v>0</v>
      </c>
      <c r="O90" s="24">
        <f t="shared" si="6"/>
        <v>0</v>
      </c>
      <c r="P90" s="24">
        <f t="shared" si="6"/>
        <v>0</v>
      </c>
      <c r="Q90" s="24">
        <f t="shared" si="6"/>
        <v>5.5898978423295098</v>
      </c>
      <c r="R90" s="24">
        <f t="shared" si="6"/>
        <v>20.023105816069368</v>
      </c>
      <c r="S90" s="24">
        <f t="shared" si="6"/>
        <v>11.734944115515106</v>
      </c>
      <c r="T90" s="24">
        <f t="shared" si="6"/>
        <v>2.5400461270968981</v>
      </c>
      <c r="U90" s="24">
        <f t="shared" si="6"/>
        <v>0</v>
      </c>
      <c r="V90" s="24">
        <f t="shared" si="6"/>
        <v>47.140504664033614</v>
      </c>
      <c r="W90" s="24">
        <f t="shared" si="6"/>
        <v>0</v>
      </c>
      <c r="Y90" s="24">
        <f t="shared" si="6"/>
        <v>1.2764996237294715</v>
      </c>
      <c r="Z90" s="24">
        <f t="shared" si="6"/>
        <v>0</v>
      </c>
      <c r="AA90" s="24">
        <f t="shared" ref="Z90:BM91" si="7">SUMIF($A$4:$A$69,$A90,AA$4:AA$69)</f>
        <v>0</v>
      </c>
      <c r="AB90" s="24">
        <f t="shared" si="7"/>
        <v>9.4072572190875583</v>
      </c>
      <c r="AC90" s="24">
        <f t="shared" si="7"/>
        <v>0</v>
      </c>
      <c r="AD90" s="24">
        <f t="shared" si="7"/>
        <v>0</v>
      </c>
      <c r="AE90" s="24">
        <f t="shared" si="7"/>
        <v>0</v>
      </c>
      <c r="AF90" s="24">
        <f t="shared" si="7"/>
        <v>0</v>
      </c>
      <c r="AG90" s="24">
        <f t="shared" si="7"/>
        <v>0</v>
      </c>
      <c r="AH90" s="24">
        <f t="shared" si="7"/>
        <v>0</v>
      </c>
      <c r="AI90" s="24">
        <f t="shared" si="7"/>
        <v>0</v>
      </c>
      <c r="AJ90" s="24">
        <f t="shared" si="7"/>
        <v>0</v>
      </c>
      <c r="AK90" s="24">
        <f t="shared" si="7"/>
        <v>0</v>
      </c>
      <c r="AL90" s="24">
        <f t="shared" si="7"/>
        <v>0</v>
      </c>
      <c r="AM90" s="24">
        <f t="shared" si="7"/>
        <v>0</v>
      </c>
      <c r="AN90" s="24">
        <f t="shared" si="7"/>
        <v>5.6057521699900734</v>
      </c>
      <c r="AO90" s="24">
        <f t="shared" si="7"/>
        <v>0</v>
      </c>
      <c r="AP90" s="24">
        <f t="shared" si="7"/>
        <v>1.4445741735833899</v>
      </c>
      <c r="AQ90" s="24">
        <f t="shared" si="7"/>
        <v>0</v>
      </c>
      <c r="AR90" s="24">
        <f t="shared" si="7"/>
        <v>0</v>
      </c>
      <c r="AS90" s="24"/>
      <c r="AT90" s="24">
        <f t="shared" si="7"/>
        <v>0</v>
      </c>
      <c r="AU90" s="24">
        <f t="shared" si="7"/>
        <v>0</v>
      </c>
      <c r="AV90" s="24">
        <f t="shared" si="7"/>
        <v>0</v>
      </c>
      <c r="AW90" s="24">
        <f t="shared" si="7"/>
        <v>0</v>
      </c>
      <c r="AX90" s="24">
        <f t="shared" si="7"/>
        <v>0</v>
      </c>
      <c r="AY90" s="24">
        <f t="shared" si="7"/>
        <v>0</v>
      </c>
      <c r="AZ90" s="24">
        <f t="shared" si="7"/>
        <v>0</v>
      </c>
      <c r="BA90" s="24">
        <f t="shared" si="7"/>
        <v>0</v>
      </c>
      <c r="BB90" s="24">
        <f t="shared" si="7"/>
        <v>0</v>
      </c>
      <c r="BC90" s="24">
        <f t="shared" si="7"/>
        <v>0</v>
      </c>
      <c r="BD90" s="24">
        <f t="shared" si="7"/>
        <v>0</v>
      </c>
      <c r="BE90" s="24">
        <f t="shared" si="7"/>
        <v>0</v>
      </c>
      <c r="BF90" s="24">
        <f t="shared" si="7"/>
        <v>0</v>
      </c>
      <c r="BG90" s="24">
        <f t="shared" si="7"/>
        <v>0</v>
      </c>
      <c r="BH90" s="24">
        <f t="shared" si="7"/>
        <v>0</v>
      </c>
      <c r="BI90" s="24">
        <f t="shared" si="7"/>
        <v>0</v>
      </c>
      <c r="BJ90" s="24">
        <f t="shared" si="7"/>
        <v>0</v>
      </c>
      <c r="BK90" s="24">
        <f t="shared" si="7"/>
        <v>0</v>
      </c>
      <c r="BL90" s="24">
        <f t="shared" si="7"/>
        <v>0</v>
      </c>
      <c r="BM90" s="24">
        <f t="shared" si="7"/>
        <v>0</v>
      </c>
    </row>
    <row r="91" spans="1:65" x14ac:dyDescent="0.25">
      <c r="A91" s="7" t="s">
        <v>77</v>
      </c>
      <c r="D91" s="24">
        <f t="shared" si="3"/>
        <v>14.17754405860007</v>
      </c>
      <c r="E91" s="24">
        <f t="shared" si="6"/>
        <v>0</v>
      </c>
      <c r="F91" s="24">
        <f t="shared" si="6"/>
        <v>0</v>
      </c>
      <c r="G91" s="24">
        <f t="shared" si="6"/>
        <v>0</v>
      </c>
      <c r="H91" s="24">
        <f t="shared" si="6"/>
        <v>0</v>
      </c>
      <c r="I91" s="24">
        <f t="shared" si="6"/>
        <v>0</v>
      </c>
      <c r="J91" s="24">
        <f t="shared" si="6"/>
        <v>0</v>
      </c>
      <c r="K91" s="24">
        <f t="shared" si="6"/>
        <v>0</v>
      </c>
      <c r="L91" s="24">
        <f t="shared" si="6"/>
        <v>0</v>
      </c>
      <c r="M91" s="24">
        <f t="shared" si="6"/>
        <v>0</v>
      </c>
      <c r="N91" s="24">
        <f t="shared" si="6"/>
        <v>0</v>
      </c>
      <c r="O91" s="24">
        <f t="shared" si="6"/>
        <v>0</v>
      </c>
      <c r="P91" s="24">
        <f t="shared" si="6"/>
        <v>8.5146749864217384</v>
      </c>
      <c r="Q91" s="24">
        <f t="shared" si="6"/>
        <v>0</v>
      </c>
      <c r="R91" s="24">
        <f t="shared" si="6"/>
        <v>0</v>
      </c>
      <c r="S91" s="24">
        <f t="shared" si="6"/>
        <v>0</v>
      </c>
      <c r="T91" s="24">
        <f t="shared" si="6"/>
        <v>0</v>
      </c>
      <c r="U91" s="24">
        <f t="shared" si="6"/>
        <v>0</v>
      </c>
      <c r="V91" s="24">
        <f t="shared" si="6"/>
        <v>0</v>
      </c>
      <c r="W91" s="24">
        <f t="shared" si="6"/>
        <v>0</v>
      </c>
      <c r="Y91" s="24">
        <f t="shared" si="6"/>
        <v>0</v>
      </c>
      <c r="Z91" s="24">
        <f t="shared" si="7"/>
        <v>0</v>
      </c>
      <c r="AA91" s="24">
        <f t="shared" si="7"/>
        <v>0</v>
      </c>
      <c r="AB91" s="24">
        <f t="shared" si="7"/>
        <v>2.6302280448134372</v>
      </c>
      <c r="AC91" s="24">
        <f t="shared" si="7"/>
        <v>0</v>
      </c>
      <c r="AD91" s="24">
        <f t="shared" si="7"/>
        <v>0</v>
      </c>
      <c r="AE91" s="24">
        <f t="shared" si="7"/>
        <v>0</v>
      </c>
      <c r="AF91" s="24">
        <f t="shared" si="7"/>
        <v>0</v>
      </c>
      <c r="AG91" s="24">
        <f t="shared" si="7"/>
        <v>0</v>
      </c>
      <c r="AH91" s="24">
        <f t="shared" si="7"/>
        <v>0</v>
      </c>
      <c r="AI91" s="24">
        <f t="shared" si="7"/>
        <v>0</v>
      </c>
      <c r="AJ91" s="24">
        <f t="shared" si="7"/>
        <v>0</v>
      </c>
      <c r="AK91" s="24">
        <f t="shared" si="7"/>
        <v>4.1720477078358877</v>
      </c>
      <c r="AL91" s="24">
        <f t="shared" si="7"/>
        <v>1.6947757659362104</v>
      </c>
      <c r="AM91" s="24">
        <f t="shared" si="7"/>
        <v>0</v>
      </c>
      <c r="AN91" s="24">
        <f t="shared" si="7"/>
        <v>0</v>
      </c>
      <c r="AO91" s="24">
        <f t="shared" si="7"/>
        <v>0</v>
      </c>
      <c r="AP91" s="24">
        <f t="shared" si="7"/>
        <v>0</v>
      </c>
      <c r="AQ91" s="24">
        <f t="shared" si="7"/>
        <v>0</v>
      </c>
      <c r="AR91" s="24">
        <f t="shared" si="7"/>
        <v>0</v>
      </c>
      <c r="AS91" s="24"/>
      <c r="AT91" s="24">
        <f t="shared" si="7"/>
        <v>0</v>
      </c>
      <c r="AU91" s="24">
        <f t="shared" si="7"/>
        <v>0</v>
      </c>
      <c r="AV91" s="24">
        <f t="shared" si="7"/>
        <v>0</v>
      </c>
      <c r="AW91" s="24">
        <f t="shared" si="7"/>
        <v>0</v>
      </c>
      <c r="AX91" s="24">
        <f t="shared" si="7"/>
        <v>0</v>
      </c>
      <c r="AY91" s="24">
        <f t="shared" si="7"/>
        <v>0</v>
      </c>
      <c r="AZ91" s="24">
        <f t="shared" si="7"/>
        <v>0</v>
      </c>
      <c r="BA91" s="24">
        <f t="shared" si="7"/>
        <v>0</v>
      </c>
      <c r="BB91" s="24">
        <f t="shared" si="7"/>
        <v>0</v>
      </c>
      <c r="BC91" s="24">
        <f t="shared" si="7"/>
        <v>0</v>
      </c>
      <c r="BD91" s="24">
        <f t="shared" si="7"/>
        <v>0</v>
      </c>
      <c r="BE91" s="24">
        <f t="shared" si="7"/>
        <v>0</v>
      </c>
      <c r="BF91" s="24">
        <f t="shared" si="7"/>
        <v>0</v>
      </c>
      <c r="BG91" s="24">
        <f t="shared" si="7"/>
        <v>0</v>
      </c>
      <c r="BH91" s="24">
        <f t="shared" si="7"/>
        <v>0</v>
      </c>
      <c r="BI91" s="24">
        <f t="shared" si="7"/>
        <v>0</v>
      </c>
      <c r="BJ91" s="24">
        <f t="shared" si="7"/>
        <v>0</v>
      </c>
      <c r="BK91" s="24">
        <f t="shared" si="7"/>
        <v>0</v>
      </c>
      <c r="BL91" s="24">
        <f t="shared" si="7"/>
        <v>0</v>
      </c>
      <c r="BM91" s="24">
        <f t="shared" si="7"/>
        <v>0</v>
      </c>
    </row>
  </sheetData>
  <sortState xmlns:xlrd2="http://schemas.microsoft.com/office/spreadsheetml/2017/richdata2" ref="A4:BM69">
    <sortCondition ref="A4:A69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70A39-2D41-4C98-A909-BE2238824799}">
  <sheetPr codeName="Sheet8"/>
  <dimension ref="C4:X48"/>
  <sheetViews>
    <sheetView showGridLines="0" zoomScale="80" zoomScaleNormal="80" workbookViewId="0">
      <selection activeCell="C4" sqref="C4:X48"/>
    </sheetView>
  </sheetViews>
  <sheetFormatPr defaultColWidth="9.140625" defaultRowHeight="12.75" x14ac:dyDescent="0.2"/>
  <cols>
    <col min="1" max="1" width="6.5703125" style="1" bestFit="1" customWidth="1"/>
    <col min="2" max="2" width="12.85546875" style="1" customWidth="1"/>
    <col min="3" max="3" width="24.42578125" style="1" customWidth="1"/>
    <col min="4" max="23" width="9.140625" style="1"/>
    <col min="24" max="24" width="9.140625" style="12"/>
    <col min="25" max="16384" width="9.140625" style="1"/>
  </cols>
  <sheetData>
    <row r="4" spans="3:24" ht="18.75" thickBot="1" x14ac:dyDescent="0.3">
      <c r="C4" s="11" t="s">
        <v>146</v>
      </c>
    </row>
    <row r="5" spans="3:24" x14ac:dyDescent="0.2">
      <c r="C5" s="9" t="s">
        <v>96</v>
      </c>
      <c r="D5" s="5">
        <v>2026</v>
      </c>
      <c r="E5" s="5">
        <v>2027</v>
      </c>
      <c r="F5" s="5">
        <v>2028</v>
      </c>
      <c r="G5" s="5">
        <v>2029</v>
      </c>
      <c r="H5" s="5">
        <v>2030</v>
      </c>
      <c r="I5" s="5">
        <v>2031</v>
      </c>
      <c r="J5" s="5">
        <v>2032</v>
      </c>
      <c r="K5" s="5">
        <v>2033</v>
      </c>
      <c r="L5" s="5">
        <v>2034</v>
      </c>
      <c r="M5" s="5">
        <v>2035</v>
      </c>
      <c r="N5" s="5">
        <v>2036</v>
      </c>
      <c r="O5" s="5">
        <v>2037</v>
      </c>
      <c r="P5" s="5">
        <v>2038</v>
      </c>
      <c r="Q5" s="5">
        <v>2039</v>
      </c>
      <c r="R5" s="5">
        <v>2040</v>
      </c>
      <c r="S5" s="5">
        <v>2041</v>
      </c>
      <c r="T5" s="5">
        <v>2042</v>
      </c>
      <c r="U5" s="5">
        <v>2043</v>
      </c>
      <c r="V5" s="5">
        <v>2044</v>
      </c>
      <c r="W5" s="5">
        <v>2045</v>
      </c>
      <c r="X5" s="13" t="s">
        <v>93</v>
      </c>
    </row>
    <row r="6" spans="3:24" x14ac:dyDescent="0.2">
      <c r="C6" s="7" t="s">
        <v>101</v>
      </c>
      <c r="D6" s="27">
        <f>'Scenario 4'!D76+'Scenario 4'!AT76*'Scenario 4'!AT$1</f>
        <v>0</v>
      </c>
      <c r="E6" s="28">
        <f>'Scenario 4'!E76+'Scenario 4'!AU76*'Scenario 4'!AU$1</f>
        <v>0</v>
      </c>
      <c r="F6" s="28">
        <f>'Scenario 4'!F76+'Scenario 4'!AV76*'Scenario 4'!AV$1</f>
        <v>0</v>
      </c>
      <c r="G6" s="28">
        <f>'Scenario 4'!G76+'Scenario 4'!AW76*'Scenario 4'!AW$1</f>
        <v>0</v>
      </c>
      <c r="H6" s="28">
        <f>'Scenario 4'!H76+'Scenario 4'!AX76*'Scenario 4'!AX$1</f>
        <v>0</v>
      </c>
      <c r="I6" s="28">
        <f>'Scenario 4'!I76+'Scenario 4'!AY76*'Scenario 4'!AY$1</f>
        <v>0</v>
      </c>
      <c r="J6" s="28">
        <f>'Scenario 4'!J76+'Scenario 4'!AZ76*'Scenario 4'!AZ$1</f>
        <v>0</v>
      </c>
      <c r="K6" s="28">
        <f>'Scenario 4'!K76+'Scenario 4'!BA76*'Scenario 4'!BA$1</f>
        <v>198.35576706944209</v>
      </c>
      <c r="L6" s="28">
        <f>'Scenario 4'!L76+'Scenario 4'!BB76*'Scenario 4'!BB$1</f>
        <v>0</v>
      </c>
      <c r="M6" s="28">
        <f>'Scenario 4'!M76+'Scenario 4'!BC76*'Scenario 4'!BC$1</f>
        <v>0</v>
      </c>
      <c r="N6" s="28">
        <f>'Scenario 4'!N76+'Scenario 4'!BD76*'Scenario 4'!BD$1</f>
        <v>0</v>
      </c>
      <c r="O6" s="28">
        <f>'Scenario 4'!O76+'Scenario 4'!BE76*'Scenario 4'!BE$1</f>
        <v>0</v>
      </c>
      <c r="P6" s="28">
        <f>'Scenario 4'!P76+'Scenario 4'!BF76*'Scenario 4'!BF$1</f>
        <v>0</v>
      </c>
      <c r="Q6" s="28">
        <f>'Scenario 4'!Q76+'Scenario 4'!BG76*'Scenario 4'!BG$1</f>
        <v>0</v>
      </c>
      <c r="R6" s="28">
        <f>'Scenario 4'!R76+'Scenario 4'!BH76*'Scenario 4'!BH$1</f>
        <v>0</v>
      </c>
      <c r="S6" s="28">
        <f>'Scenario 4'!S76+'Scenario 4'!BI76*'Scenario 4'!BI$1</f>
        <v>0</v>
      </c>
      <c r="T6" s="28">
        <f>'Scenario 4'!T76+'Scenario 4'!BJ76*'Scenario 4'!BJ$1</f>
        <v>0</v>
      </c>
      <c r="U6" s="28">
        <f>'Scenario 4'!U76+'Scenario 4'!BK76*'Scenario 4'!BK$1</f>
        <v>0</v>
      </c>
      <c r="V6" s="28">
        <f>'Scenario 4'!V76+'Scenario 4'!BL76*'Scenario 4'!BL$1</f>
        <v>0</v>
      </c>
      <c r="W6" s="28">
        <f>'Scenario 4'!W76+'Scenario 4'!BM76*'Scenario 4'!BM$1</f>
        <v>0</v>
      </c>
      <c r="X6" s="29">
        <f>SUMIF('Scenario 4'!$A$3:$A$69,'Portfolio 1'!$C6,'Scenario 4'!Y$3:Y$69)+SUMIF('Scenario 4'!$A$3:$A$69,'Portfolio 1'!$C6,'Scenario 4'!BO$3:BO$69)*'Scenario 4'!BO$1</f>
        <v>0</v>
      </c>
    </row>
    <row r="7" spans="3:24" x14ac:dyDescent="0.2">
      <c r="C7" s="7" t="s">
        <v>6</v>
      </c>
      <c r="D7" s="30">
        <f>'Scenario 4'!D77+'Scenario 4'!AT77*'Scenario 4'!AT$1</f>
        <v>0</v>
      </c>
      <c r="E7" s="31">
        <f>'Scenario 4'!E77+'Scenario 4'!AU77*'Scenario 4'!AU$1</f>
        <v>0</v>
      </c>
      <c r="F7" s="31">
        <f>'Scenario 4'!F77+'Scenario 4'!AV77*'Scenario 4'!AV$1</f>
        <v>0</v>
      </c>
      <c r="G7" s="31">
        <f>'Scenario 4'!G77+'Scenario 4'!AW77*'Scenario 4'!AW$1</f>
        <v>0</v>
      </c>
      <c r="H7" s="31">
        <f>'Scenario 4'!H77+'Scenario 4'!AX77*'Scenario 4'!AX$1</f>
        <v>0</v>
      </c>
      <c r="I7" s="31">
        <f>'Scenario 4'!I77+'Scenario 4'!AY77*'Scenario 4'!AY$1</f>
        <v>0</v>
      </c>
      <c r="J7" s="31">
        <f>'Scenario 4'!J77+'Scenario 4'!AZ77*'Scenario 4'!AZ$1</f>
        <v>0</v>
      </c>
      <c r="K7" s="31">
        <f>'Scenario 4'!K77+'Scenario 4'!BA77*'Scenario 4'!BA$1</f>
        <v>0</v>
      </c>
      <c r="L7" s="31">
        <f>'Scenario 4'!L77+'Scenario 4'!BB77*'Scenario 4'!BB$1</f>
        <v>0</v>
      </c>
      <c r="M7" s="31">
        <f>'Scenario 4'!M77+'Scenario 4'!BC77*'Scenario 4'!BC$1</f>
        <v>0</v>
      </c>
      <c r="N7" s="31">
        <f>'Scenario 4'!N77+'Scenario 4'!BD77*'Scenario 4'!BD$1</f>
        <v>0</v>
      </c>
      <c r="O7" s="31">
        <f>'Scenario 4'!O77+'Scenario 4'!BE77*'Scenario 4'!BE$1</f>
        <v>0</v>
      </c>
      <c r="P7" s="31">
        <f>'Scenario 4'!P77+'Scenario 4'!BF77*'Scenario 4'!BF$1</f>
        <v>0</v>
      </c>
      <c r="Q7" s="31">
        <f>'Scenario 4'!Q77+'Scenario 4'!BG77*'Scenario 4'!BG$1</f>
        <v>0</v>
      </c>
      <c r="R7" s="31">
        <f>'Scenario 4'!R77+'Scenario 4'!BH77*'Scenario 4'!BH$1</f>
        <v>0</v>
      </c>
      <c r="S7" s="31">
        <f>'Scenario 4'!S77+'Scenario 4'!BI77*'Scenario 4'!BI$1</f>
        <v>0</v>
      </c>
      <c r="T7" s="31">
        <f>'Scenario 4'!T77+'Scenario 4'!BJ77*'Scenario 4'!BJ$1</f>
        <v>0</v>
      </c>
      <c r="U7" s="31">
        <f>'Scenario 4'!U77+'Scenario 4'!BK77*'Scenario 4'!BK$1</f>
        <v>0</v>
      </c>
      <c r="V7" s="31">
        <f>'Scenario 4'!V77+'Scenario 4'!BL77*'Scenario 4'!BL$1</f>
        <v>0</v>
      </c>
      <c r="W7" s="31">
        <f>'Scenario 4'!W77+'Scenario 4'!BM77*'Scenario 4'!BM$1</f>
        <v>0</v>
      </c>
      <c r="X7" s="32">
        <f t="shared" ref="X7:X21" si="0">SUM(D7:W7)</f>
        <v>0</v>
      </c>
    </row>
    <row r="8" spans="3:24" x14ac:dyDescent="0.2">
      <c r="C8" s="7" t="s">
        <v>13</v>
      </c>
      <c r="D8" s="30">
        <f>'Scenario 4'!D78+'Scenario 4'!AT78*'Scenario 4'!AT$1</f>
        <v>0</v>
      </c>
      <c r="E8" s="31">
        <f>'Scenario 4'!E78+'Scenario 4'!AU78*'Scenario 4'!AU$1</f>
        <v>0</v>
      </c>
      <c r="F8" s="31">
        <f>'Scenario 4'!F78+'Scenario 4'!AV78*'Scenario 4'!AV$1</f>
        <v>0</v>
      </c>
      <c r="G8" s="31">
        <f>'Scenario 4'!G78+'Scenario 4'!AW78*'Scenario 4'!AW$1</f>
        <v>0</v>
      </c>
      <c r="H8" s="31">
        <f>'Scenario 4'!H78+'Scenario 4'!AX78*'Scenario 4'!AX$1</f>
        <v>0</v>
      </c>
      <c r="I8" s="31">
        <f>'Scenario 4'!I78+'Scenario 4'!AY78*'Scenario 4'!AY$1</f>
        <v>0</v>
      </c>
      <c r="J8" s="31">
        <f>'Scenario 4'!J78+'Scenario 4'!AZ78*'Scenario 4'!AZ$1</f>
        <v>0</v>
      </c>
      <c r="K8" s="31">
        <f>'Scenario 4'!K78+'Scenario 4'!BA78*'Scenario 4'!BA$1</f>
        <v>0</v>
      </c>
      <c r="L8" s="31">
        <f>'Scenario 4'!L78+'Scenario 4'!BB78*'Scenario 4'!BB$1</f>
        <v>0</v>
      </c>
      <c r="M8" s="31">
        <f>'Scenario 4'!M78+'Scenario 4'!BC78*'Scenario 4'!BC$1</f>
        <v>0</v>
      </c>
      <c r="N8" s="31">
        <f>'Scenario 4'!N78+'Scenario 4'!BD78*'Scenario 4'!BD$1</f>
        <v>0</v>
      </c>
      <c r="O8" s="31">
        <f>'Scenario 4'!O78+'Scenario 4'!BE78*'Scenario 4'!BE$1</f>
        <v>0</v>
      </c>
      <c r="P8" s="31">
        <f>'Scenario 4'!P78+'Scenario 4'!BF78*'Scenario 4'!BF$1</f>
        <v>0</v>
      </c>
      <c r="Q8" s="31">
        <f>'Scenario 4'!Q78+'Scenario 4'!BG78*'Scenario 4'!BG$1</f>
        <v>0</v>
      </c>
      <c r="R8" s="31">
        <f>'Scenario 4'!R78+'Scenario 4'!BH78*'Scenario 4'!BH$1</f>
        <v>0</v>
      </c>
      <c r="S8" s="31">
        <f>'Scenario 4'!S78+'Scenario 4'!BI78*'Scenario 4'!BI$1</f>
        <v>0</v>
      </c>
      <c r="T8" s="31">
        <f>'Scenario 4'!T78+'Scenario 4'!BJ78*'Scenario 4'!BJ$1</f>
        <v>0</v>
      </c>
      <c r="U8" s="31">
        <f>'Scenario 4'!U78+'Scenario 4'!BK78*'Scenario 4'!BK$1</f>
        <v>0</v>
      </c>
      <c r="V8" s="31">
        <f>'Scenario 4'!V78+'Scenario 4'!BL78*'Scenario 4'!BL$1</f>
        <v>0</v>
      </c>
      <c r="W8" s="31">
        <f>'Scenario 4'!W78+'Scenario 4'!BM78*'Scenario 4'!BM$1</f>
        <v>317.72518071645095</v>
      </c>
      <c r="X8" s="32">
        <f t="shared" si="0"/>
        <v>317.72518071645095</v>
      </c>
    </row>
    <row r="9" spans="3:24" x14ac:dyDescent="0.2">
      <c r="C9" s="7" t="s">
        <v>2</v>
      </c>
      <c r="D9" s="30">
        <f>'Scenario 4'!D79+'Scenario 4'!AT79*'Scenario 4'!AT$1</f>
        <v>0</v>
      </c>
      <c r="E9" s="31">
        <f>'Scenario 4'!E79+'Scenario 4'!AU79*'Scenario 4'!AU$1</f>
        <v>0</v>
      </c>
      <c r="F9" s="31">
        <f>'Scenario 4'!F79+'Scenario 4'!AV79*'Scenario 4'!AV$1</f>
        <v>0</v>
      </c>
      <c r="G9" s="31">
        <f>'Scenario 4'!G79+'Scenario 4'!AW79*'Scenario 4'!AW$1</f>
        <v>165.83554293703378</v>
      </c>
      <c r="H9" s="31">
        <f>'Scenario 4'!H79+'Scenario 4'!AX79*'Scenario 4'!AX$1</f>
        <v>0</v>
      </c>
      <c r="I9" s="31">
        <f>'Scenario 4'!I79+'Scenario 4'!AY79*'Scenario 4'!AY$1</f>
        <v>199.99999999995219</v>
      </c>
      <c r="J9" s="31">
        <f>'Scenario 4'!J79+'Scenario 4'!AZ79*'Scenario 4'!AZ$1</f>
        <v>166.01552684527564</v>
      </c>
      <c r="K9" s="31">
        <f>'Scenario 4'!K79+'Scenario 4'!BA79*'Scenario 4'!BA$1</f>
        <v>129.59624869426005</v>
      </c>
      <c r="L9" s="31">
        <f>'Scenario 4'!L79+'Scenario 4'!BB79*'Scenario 4'!BB$1</f>
        <v>0</v>
      </c>
      <c r="M9" s="31">
        <f>'Scenario 4'!M79+'Scenario 4'!BC79*'Scenario 4'!BC$1</f>
        <v>0</v>
      </c>
      <c r="N9" s="31">
        <f>'Scenario 4'!N79+'Scenario 4'!BD79*'Scenario 4'!BD$1</f>
        <v>0</v>
      </c>
      <c r="O9" s="31">
        <f>'Scenario 4'!O79+'Scenario 4'!BE79*'Scenario 4'!BE$1</f>
        <v>0</v>
      </c>
      <c r="P9" s="31">
        <f>'Scenario 4'!P79+'Scenario 4'!BF79*'Scenario 4'!BF$1</f>
        <v>0</v>
      </c>
      <c r="Q9" s="31">
        <f>'Scenario 4'!Q79+'Scenario 4'!BG79*'Scenario 4'!BG$1</f>
        <v>0</v>
      </c>
      <c r="R9" s="31">
        <f>'Scenario 4'!R79+'Scenario 4'!BH79*'Scenario 4'!BH$1</f>
        <v>0</v>
      </c>
      <c r="S9" s="31">
        <f>'Scenario 4'!S79+'Scenario 4'!BI79*'Scenario 4'!BI$1</f>
        <v>140</v>
      </c>
      <c r="T9" s="31">
        <f>'Scenario 4'!T79+'Scenario 4'!BJ79*'Scenario 4'!BJ$1</f>
        <v>68.063622875686022</v>
      </c>
      <c r="U9" s="31">
        <f>'Scenario 4'!U79+'Scenario 4'!BK79*'Scenario 4'!BK$1</f>
        <v>120</v>
      </c>
      <c r="V9" s="31">
        <f>'Scenario 4'!V79+'Scenario 4'!BL79*'Scenario 4'!BL$1</f>
        <v>68.458900166137354</v>
      </c>
      <c r="W9" s="31">
        <f>'Scenario 4'!W79+'Scenario 4'!BM79*'Scenario 4'!BM$1</f>
        <v>0</v>
      </c>
      <c r="X9" s="32">
        <f t="shared" si="0"/>
        <v>1057.9698415183452</v>
      </c>
    </row>
    <row r="10" spans="3:24" x14ac:dyDescent="0.2">
      <c r="C10" s="7" t="s">
        <v>1</v>
      </c>
      <c r="D10" s="30">
        <f>'Scenario 4'!D80+'Scenario 4'!AT80*'Scenario 4'!AT$1</f>
        <v>0</v>
      </c>
      <c r="E10" s="31">
        <f>'Scenario 4'!E80+'Scenario 4'!AU80*'Scenario 4'!AU$1</f>
        <v>0.50885794886426816</v>
      </c>
      <c r="F10" s="31">
        <f>'Scenario 4'!F80+'Scenario 4'!AV80*'Scenario 4'!AV$1</f>
        <v>0.55187130366600656</v>
      </c>
      <c r="G10" s="31">
        <f>'Scenario 4'!G80+'Scenario 4'!AW80*'Scenario 4'!AW$1</f>
        <v>0.61539425315933183</v>
      </c>
      <c r="H10" s="31">
        <f>'Scenario 4'!H80+'Scenario 4'!AX80*'Scenario 4'!AX$1</f>
        <v>3</v>
      </c>
      <c r="I10" s="31">
        <f>'Scenario 4'!I80+'Scenario 4'!AY80*'Scenario 4'!AY$1</f>
        <v>3</v>
      </c>
      <c r="J10" s="31">
        <f>'Scenario 4'!J80+'Scenario 4'!AZ80*'Scenario 4'!AZ$1</f>
        <v>3</v>
      </c>
      <c r="K10" s="31">
        <f>'Scenario 4'!K80+'Scenario 4'!BA80*'Scenario 4'!BA$1</f>
        <v>3</v>
      </c>
      <c r="L10" s="31">
        <f>'Scenario 4'!L80+'Scenario 4'!BB80*'Scenario 4'!BB$1</f>
        <v>0.5</v>
      </c>
      <c r="M10" s="31">
        <f>'Scenario 4'!M80+'Scenario 4'!BC80*'Scenario 4'!BC$1</f>
        <v>0.5</v>
      </c>
      <c r="N10" s="31">
        <f>'Scenario 4'!N80+'Scenario 4'!BD80*'Scenario 4'!BD$1</f>
        <v>0.5</v>
      </c>
      <c r="O10" s="31">
        <f>'Scenario 4'!O80+'Scenario 4'!BE80*'Scenario 4'!BE$1</f>
        <v>0.5</v>
      </c>
      <c r="P10" s="31">
        <f>'Scenario 4'!P80+'Scenario 4'!BF80*'Scenario 4'!BF$1</f>
        <v>0.5</v>
      </c>
      <c r="Q10" s="31">
        <f>'Scenario 4'!Q80+'Scenario 4'!BG80*'Scenario 4'!BG$1</f>
        <v>0.5</v>
      </c>
      <c r="R10" s="31">
        <f>'Scenario 4'!R80+'Scenario 4'!BH80*'Scenario 4'!BH$1</f>
        <v>0.5</v>
      </c>
      <c r="S10" s="31">
        <f>'Scenario 4'!S80+'Scenario 4'!BI80*'Scenario 4'!BI$1</f>
        <v>4.8794711841262615</v>
      </c>
      <c r="T10" s="31">
        <f>'Scenario 4'!T80+'Scenario 4'!BJ80*'Scenario 4'!BJ$1</f>
        <v>208</v>
      </c>
      <c r="U10" s="31">
        <f>'Scenario 4'!U80+'Scenario 4'!BK80*'Scenario 4'!BK$1</f>
        <v>1.0542318784923488</v>
      </c>
      <c r="V10" s="31">
        <f>'Scenario 4'!V80+'Scenario 4'!BL80*'Scenario 4'!BL$1</f>
        <v>100.73848063226789</v>
      </c>
      <c r="W10" s="31">
        <f>'Scenario 4'!W80+'Scenario 4'!BM80*'Scenario 4'!BM$1</f>
        <v>0.9567027464856106</v>
      </c>
      <c r="X10" s="32">
        <f t="shared" si="0"/>
        <v>332.80500994706176</v>
      </c>
    </row>
    <row r="11" spans="3:24" x14ac:dyDescent="0.2">
      <c r="C11" s="7" t="s">
        <v>107</v>
      </c>
      <c r="D11" s="30">
        <f>'Scenario 4'!D81+'Scenario 4'!AT81*'Scenario 4'!AT$1</f>
        <v>0</v>
      </c>
      <c r="E11" s="31">
        <f>'Scenario 4'!E81+'Scenario 4'!AU81*'Scenario 4'!AU$1</f>
        <v>0</v>
      </c>
      <c r="F11" s="31">
        <f>'Scenario 4'!F81+'Scenario 4'!AV81*'Scenario 4'!AV$1</f>
        <v>0</v>
      </c>
      <c r="G11" s="31">
        <f>'Scenario 4'!G81+'Scenario 4'!AW81*'Scenario 4'!AW$1</f>
        <v>0</v>
      </c>
      <c r="H11" s="31">
        <f>'Scenario 4'!H81+'Scenario 4'!AX81*'Scenario 4'!AX$1</f>
        <v>0</v>
      </c>
      <c r="I11" s="31">
        <f>'Scenario 4'!I81+'Scenario 4'!AY81*'Scenario 4'!AY$1</f>
        <v>0</v>
      </c>
      <c r="J11" s="31">
        <f>'Scenario 4'!J81+'Scenario 4'!AZ81*'Scenario 4'!AZ$1</f>
        <v>0</v>
      </c>
      <c r="K11" s="31">
        <f>'Scenario 4'!K81+'Scenario 4'!BA81*'Scenario 4'!BA$1</f>
        <v>0</v>
      </c>
      <c r="L11" s="31">
        <f>'Scenario 4'!L81+'Scenario 4'!BB81*'Scenario 4'!BB$1</f>
        <v>0</v>
      </c>
      <c r="M11" s="31">
        <f>'Scenario 4'!M81+'Scenario 4'!BC81*'Scenario 4'!BC$1</f>
        <v>0</v>
      </c>
      <c r="N11" s="31">
        <f>'Scenario 4'!N81+'Scenario 4'!BD81*'Scenario 4'!BD$1</f>
        <v>0</v>
      </c>
      <c r="O11" s="31">
        <f>'Scenario 4'!O81+'Scenario 4'!BE81*'Scenario 4'!BE$1</f>
        <v>0</v>
      </c>
      <c r="P11" s="31">
        <f>'Scenario 4'!P81+'Scenario 4'!BF81*'Scenario 4'!BF$1</f>
        <v>0</v>
      </c>
      <c r="Q11" s="31">
        <f>'Scenario 4'!Q81+'Scenario 4'!BG81*'Scenario 4'!BG$1</f>
        <v>0</v>
      </c>
      <c r="R11" s="31">
        <f>'Scenario 4'!R81+'Scenario 4'!BH81*'Scenario 4'!BH$1</f>
        <v>0</v>
      </c>
      <c r="S11" s="31">
        <f>'Scenario 4'!S81+'Scenario 4'!BI81*'Scenario 4'!BI$1</f>
        <v>0</v>
      </c>
      <c r="T11" s="31">
        <f>'Scenario 4'!T81+'Scenario 4'!BJ81*'Scenario 4'!BJ$1</f>
        <v>0</v>
      </c>
      <c r="U11" s="31">
        <f>'Scenario 4'!U81+'Scenario 4'!BK81*'Scenario 4'!BK$1</f>
        <v>0</v>
      </c>
      <c r="V11" s="31">
        <f>'Scenario 4'!V81+'Scenario 4'!BL81*'Scenario 4'!BL$1</f>
        <v>0</v>
      </c>
      <c r="W11" s="31">
        <f>'Scenario 4'!W81+'Scenario 4'!BM81*'Scenario 4'!BM$1</f>
        <v>0</v>
      </c>
      <c r="X11" s="32">
        <f t="shared" si="0"/>
        <v>0</v>
      </c>
    </row>
    <row r="12" spans="3:24" x14ac:dyDescent="0.2">
      <c r="C12" s="7" t="s">
        <v>21</v>
      </c>
      <c r="D12" s="30">
        <f>'Scenario 4'!D82+'Scenario 4'!AT82*'Scenario 4'!AT$1</f>
        <v>0</v>
      </c>
      <c r="E12" s="31">
        <f>'Scenario 4'!E82+'Scenario 4'!AU82*'Scenario 4'!AU$1</f>
        <v>0</v>
      </c>
      <c r="F12" s="31">
        <f>'Scenario 4'!F82+'Scenario 4'!AV82*'Scenario 4'!AV$1</f>
        <v>0</v>
      </c>
      <c r="G12" s="31">
        <f>'Scenario 4'!G82+'Scenario 4'!AW82*'Scenario 4'!AW$1</f>
        <v>0</v>
      </c>
      <c r="H12" s="31">
        <f>'Scenario 4'!H82+'Scenario 4'!AX82*'Scenario 4'!AX$1</f>
        <v>0</v>
      </c>
      <c r="I12" s="31">
        <f>'Scenario 4'!I82+'Scenario 4'!AY82*'Scenario 4'!AY$1</f>
        <v>0</v>
      </c>
      <c r="J12" s="31">
        <f>'Scenario 4'!J82+'Scenario 4'!AZ82*'Scenario 4'!AZ$1</f>
        <v>0</v>
      </c>
      <c r="K12" s="31">
        <f>'Scenario 4'!K82+'Scenario 4'!BA82*'Scenario 4'!BA$1</f>
        <v>0</v>
      </c>
      <c r="L12" s="31">
        <f>'Scenario 4'!L82+'Scenario 4'!BB82*'Scenario 4'!BB$1</f>
        <v>0</v>
      </c>
      <c r="M12" s="31">
        <f>'Scenario 4'!M82+'Scenario 4'!BC82*'Scenario 4'!BC$1</f>
        <v>0</v>
      </c>
      <c r="N12" s="31">
        <f>'Scenario 4'!N82+'Scenario 4'!BD82*'Scenario 4'!BD$1</f>
        <v>0</v>
      </c>
      <c r="O12" s="31">
        <f>'Scenario 4'!O82+'Scenario 4'!BE82*'Scenario 4'!BE$1</f>
        <v>0</v>
      </c>
      <c r="P12" s="31">
        <f>'Scenario 4'!P82+'Scenario 4'!BF82*'Scenario 4'!BF$1</f>
        <v>0</v>
      </c>
      <c r="Q12" s="31">
        <f>'Scenario 4'!Q82+'Scenario 4'!BG82*'Scenario 4'!BG$1</f>
        <v>0</v>
      </c>
      <c r="R12" s="31">
        <f>'Scenario 4'!R82+'Scenario 4'!BH82*'Scenario 4'!BH$1</f>
        <v>0</v>
      </c>
      <c r="S12" s="31">
        <f>'Scenario 4'!S82+'Scenario 4'!BI82*'Scenario 4'!BI$1</f>
        <v>0</v>
      </c>
      <c r="T12" s="31">
        <f>'Scenario 4'!T82+'Scenario 4'!BJ82*'Scenario 4'!BJ$1</f>
        <v>99.999503592370701</v>
      </c>
      <c r="U12" s="31">
        <f>'Scenario 4'!U82+'Scenario 4'!BK82*'Scenario 4'!BK$1</f>
        <v>0</v>
      </c>
      <c r="V12" s="31">
        <f>'Scenario 4'!V82+'Scenario 4'!BL82*'Scenario 4'!BL$1</f>
        <v>50.000000000009258</v>
      </c>
      <c r="W12" s="31">
        <f>'Scenario 4'!W82+'Scenario 4'!BM82*'Scenario 4'!BM$1</f>
        <v>0</v>
      </c>
      <c r="X12" s="32">
        <f t="shared" si="0"/>
        <v>149.99950359237997</v>
      </c>
    </row>
    <row r="13" spans="3:24" x14ac:dyDescent="0.2">
      <c r="C13" s="7" t="s">
        <v>48</v>
      </c>
      <c r="D13" s="30">
        <f>'Scenario 4'!D83+'Scenario 4'!AT83*'Scenario 4'!AT$1</f>
        <v>0</v>
      </c>
      <c r="E13" s="31">
        <f>'Scenario 4'!E83+'Scenario 4'!AU83*'Scenario 4'!AU$1</f>
        <v>0</v>
      </c>
      <c r="F13" s="31">
        <f>'Scenario 4'!F83+'Scenario 4'!AV83*'Scenario 4'!AV$1</f>
        <v>0</v>
      </c>
      <c r="G13" s="31">
        <f>'Scenario 4'!G83+'Scenario 4'!AW83*'Scenario 4'!AW$1</f>
        <v>0</v>
      </c>
      <c r="H13" s="31">
        <f>'Scenario 4'!H83+'Scenario 4'!AX83*'Scenario 4'!AX$1</f>
        <v>0</v>
      </c>
      <c r="I13" s="31">
        <f>'Scenario 4'!I83+'Scenario 4'!AY83*'Scenario 4'!AY$1</f>
        <v>0</v>
      </c>
      <c r="J13" s="31">
        <f>'Scenario 4'!J83+'Scenario 4'!AZ83*'Scenario 4'!AZ$1</f>
        <v>0</v>
      </c>
      <c r="K13" s="31">
        <f>'Scenario 4'!K83+'Scenario 4'!BA83*'Scenario 4'!BA$1</f>
        <v>0</v>
      </c>
      <c r="L13" s="31">
        <f>'Scenario 4'!L83+'Scenario 4'!BB83*'Scenario 4'!BB$1</f>
        <v>0</v>
      </c>
      <c r="M13" s="31">
        <f>'Scenario 4'!M83+'Scenario 4'!BC83*'Scenario 4'!BC$1</f>
        <v>0</v>
      </c>
      <c r="N13" s="31">
        <f>'Scenario 4'!N83+'Scenario 4'!BD83*'Scenario 4'!BD$1</f>
        <v>0</v>
      </c>
      <c r="O13" s="31">
        <f>'Scenario 4'!O83+'Scenario 4'!BE83*'Scenario 4'!BE$1</f>
        <v>0</v>
      </c>
      <c r="P13" s="31">
        <f>'Scenario 4'!P83+'Scenario 4'!BF83*'Scenario 4'!BF$1</f>
        <v>0</v>
      </c>
      <c r="Q13" s="31">
        <f>'Scenario 4'!Q83+'Scenario 4'!BG83*'Scenario 4'!BG$1</f>
        <v>0</v>
      </c>
      <c r="R13" s="31">
        <f>'Scenario 4'!R83+'Scenario 4'!BH83*'Scenario 4'!BH$1</f>
        <v>0</v>
      </c>
      <c r="S13" s="31">
        <f>'Scenario 4'!S83+'Scenario 4'!BI83*'Scenario 4'!BI$1</f>
        <v>0</v>
      </c>
      <c r="T13" s="31">
        <f>'Scenario 4'!T83+'Scenario 4'!BJ83*'Scenario 4'!BJ$1</f>
        <v>0</v>
      </c>
      <c r="U13" s="31">
        <f>'Scenario 4'!U83+'Scenario 4'!BK83*'Scenario 4'!BK$1</f>
        <v>0</v>
      </c>
      <c r="V13" s="31">
        <f>'Scenario 4'!V83+'Scenario 4'!BL83*'Scenario 4'!BL$1</f>
        <v>0</v>
      </c>
      <c r="W13" s="31">
        <f>'Scenario 4'!W83+'Scenario 4'!BM83*'Scenario 4'!BM$1</f>
        <v>0</v>
      </c>
      <c r="X13" s="32">
        <f t="shared" si="0"/>
        <v>0</v>
      </c>
    </row>
    <row r="14" spans="3:24" x14ac:dyDescent="0.2">
      <c r="C14" s="7" t="s">
        <v>142</v>
      </c>
      <c r="D14" s="30">
        <f>'Scenario 4'!D84+'Scenario 4'!AT84*'Scenario 4'!AT$1</f>
        <v>0</v>
      </c>
      <c r="E14" s="31">
        <f>'Scenario 4'!E84+'Scenario 4'!AU84*'Scenario 4'!AU$1</f>
        <v>0</v>
      </c>
      <c r="F14" s="31">
        <f>'Scenario 4'!F84+'Scenario 4'!AV84*'Scenario 4'!AV$1</f>
        <v>0</v>
      </c>
      <c r="G14" s="31">
        <f>'Scenario 4'!G84+'Scenario 4'!AW84*'Scenario 4'!AW$1</f>
        <v>0</v>
      </c>
      <c r="H14" s="31">
        <f>'Scenario 4'!H84+'Scenario 4'!AX84*'Scenario 4'!AX$1</f>
        <v>0</v>
      </c>
      <c r="I14" s="31">
        <f>'Scenario 4'!I84+'Scenario 4'!AY84*'Scenario 4'!AY$1</f>
        <v>0</v>
      </c>
      <c r="J14" s="31">
        <f>'Scenario 4'!J84+'Scenario 4'!AZ84*'Scenario 4'!AZ$1</f>
        <v>0</v>
      </c>
      <c r="K14" s="31">
        <f>'Scenario 4'!K84+'Scenario 4'!BA84*'Scenario 4'!BA$1</f>
        <v>0</v>
      </c>
      <c r="L14" s="31">
        <f>'Scenario 4'!L84+'Scenario 4'!BB84*'Scenario 4'!BB$1</f>
        <v>0</v>
      </c>
      <c r="M14" s="31">
        <f>'Scenario 4'!M84+'Scenario 4'!BC84*'Scenario 4'!BC$1</f>
        <v>0</v>
      </c>
      <c r="N14" s="31">
        <f>'Scenario 4'!N84+'Scenario 4'!BD84*'Scenario 4'!BD$1</f>
        <v>0</v>
      </c>
      <c r="O14" s="31">
        <f>'Scenario 4'!O84+'Scenario 4'!BE84*'Scenario 4'!BE$1</f>
        <v>0</v>
      </c>
      <c r="P14" s="31">
        <f>'Scenario 4'!P84+'Scenario 4'!BF84*'Scenario 4'!BF$1</f>
        <v>0</v>
      </c>
      <c r="Q14" s="31">
        <f>'Scenario 4'!Q84+'Scenario 4'!BG84*'Scenario 4'!BG$1</f>
        <v>0</v>
      </c>
      <c r="R14" s="31">
        <f>'Scenario 4'!R84+'Scenario 4'!BH84*'Scenario 4'!BH$1</f>
        <v>0</v>
      </c>
      <c r="S14" s="31">
        <f>'Scenario 4'!S84+'Scenario 4'!BI84*'Scenario 4'!BI$1</f>
        <v>0</v>
      </c>
      <c r="T14" s="31">
        <f>'Scenario 4'!T84+'Scenario 4'!BJ84*'Scenario 4'!BJ$1</f>
        <v>0</v>
      </c>
      <c r="U14" s="31">
        <f>'Scenario 4'!U84+'Scenario 4'!BK84*'Scenario 4'!BK$1</f>
        <v>0</v>
      </c>
      <c r="V14" s="31">
        <f>'Scenario 4'!V84+'Scenario 4'!BL84*'Scenario 4'!BL$1</f>
        <v>81.788299447265331</v>
      </c>
      <c r="W14" s="31">
        <f>'Scenario 4'!W84+'Scenario 4'!BM84*'Scenario 4'!BM$1</f>
        <v>0</v>
      </c>
      <c r="X14" s="32">
        <f t="shared" si="0"/>
        <v>81.788299447265331</v>
      </c>
    </row>
    <row r="15" spans="3:24" x14ac:dyDescent="0.2">
      <c r="C15" s="7" t="s">
        <v>53</v>
      </c>
      <c r="D15" s="30">
        <f>'Scenario 4'!D85+'Scenario 4'!AT85*'Scenario 4'!AT$1</f>
        <v>0</v>
      </c>
      <c r="E15" s="31">
        <f>'Scenario 4'!E85+'Scenario 4'!AU85*'Scenario 4'!AU$1</f>
        <v>0</v>
      </c>
      <c r="F15" s="31">
        <f>'Scenario 4'!F85+'Scenario 4'!AV85*'Scenario 4'!AV$1</f>
        <v>0</v>
      </c>
      <c r="G15" s="31">
        <f>'Scenario 4'!G85+'Scenario 4'!AW85*'Scenario 4'!AW$1</f>
        <v>0</v>
      </c>
      <c r="H15" s="31">
        <f>'Scenario 4'!H85+'Scenario 4'!AX85*'Scenario 4'!AX$1</f>
        <v>0</v>
      </c>
      <c r="I15" s="31">
        <f>'Scenario 4'!I85+'Scenario 4'!AY85*'Scenario 4'!AY$1</f>
        <v>0</v>
      </c>
      <c r="J15" s="31">
        <f>'Scenario 4'!J85+'Scenario 4'!AZ85*'Scenario 4'!AZ$1</f>
        <v>0</v>
      </c>
      <c r="K15" s="31">
        <f>'Scenario 4'!K85+'Scenario 4'!BA85*'Scenario 4'!BA$1</f>
        <v>0</v>
      </c>
      <c r="L15" s="31">
        <f>'Scenario 4'!L85+'Scenario 4'!BB85*'Scenario 4'!BB$1</f>
        <v>0</v>
      </c>
      <c r="M15" s="31">
        <f>'Scenario 4'!M85+'Scenario 4'!BC85*'Scenario 4'!BC$1</f>
        <v>0</v>
      </c>
      <c r="N15" s="31">
        <f>'Scenario 4'!N85+'Scenario 4'!BD85*'Scenario 4'!BD$1</f>
        <v>0</v>
      </c>
      <c r="O15" s="31">
        <f>'Scenario 4'!O85+'Scenario 4'!BE85*'Scenario 4'!BE$1</f>
        <v>0</v>
      </c>
      <c r="P15" s="31">
        <f>'Scenario 4'!P85+'Scenario 4'!BF85*'Scenario 4'!BF$1</f>
        <v>0</v>
      </c>
      <c r="Q15" s="31">
        <f>'Scenario 4'!Q85+'Scenario 4'!BG85*'Scenario 4'!BG$1</f>
        <v>0</v>
      </c>
      <c r="R15" s="31">
        <f>'Scenario 4'!R85+'Scenario 4'!BH85*'Scenario 4'!BH$1</f>
        <v>0</v>
      </c>
      <c r="S15" s="31">
        <f>'Scenario 4'!S85+'Scenario 4'!BI85*'Scenario 4'!BI$1</f>
        <v>0</v>
      </c>
      <c r="T15" s="31">
        <f>'Scenario 4'!T85+'Scenario 4'!BJ85*'Scenario 4'!BJ$1</f>
        <v>20</v>
      </c>
      <c r="U15" s="31">
        <f>'Scenario 4'!U85+'Scenario 4'!BK85*'Scenario 4'!BK$1</f>
        <v>0</v>
      </c>
      <c r="V15" s="31">
        <f>'Scenario 4'!V85+'Scenario 4'!BL85*'Scenario 4'!BL$1</f>
        <v>0</v>
      </c>
      <c r="W15" s="31">
        <f>'Scenario 4'!W85+'Scenario 4'!BM85*'Scenario 4'!BM$1</f>
        <v>0</v>
      </c>
      <c r="X15" s="32">
        <f t="shared" si="0"/>
        <v>20</v>
      </c>
    </row>
    <row r="16" spans="3:24" x14ac:dyDescent="0.2">
      <c r="C16" s="7" t="s">
        <v>138</v>
      </c>
      <c r="D16" s="30">
        <f>'Scenario 4'!D86+'Scenario 4'!AT86*'Scenario 4'!AT$1</f>
        <v>0</v>
      </c>
      <c r="E16" s="31">
        <f>'Scenario 4'!E86+'Scenario 4'!AU86*'Scenario 4'!AU$1</f>
        <v>0</v>
      </c>
      <c r="F16" s="31">
        <f>'Scenario 4'!F86+'Scenario 4'!AV86*'Scenario 4'!AV$1</f>
        <v>0</v>
      </c>
      <c r="G16" s="31">
        <f>'Scenario 4'!G86+'Scenario 4'!AW86*'Scenario 4'!AW$1</f>
        <v>0</v>
      </c>
      <c r="H16" s="31">
        <f>'Scenario 4'!H86+'Scenario 4'!AX86*'Scenario 4'!AX$1</f>
        <v>0</v>
      </c>
      <c r="I16" s="31">
        <f>'Scenario 4'!I86+'Scenario 4'!AY86*'Scenario 4'!AY$1</f>
        <v>0</v>
      </c>
      <c r="J16" s="31">
        <f>'Scenario 4'!J86+'Scenario 4'!AZ86*'Scenario 4'!AZ$1</f>
        <v>0</v>
      </c>
      <c r="K16" s="31">
        <f>'Scenario 4'!K86+'Scenario 4'!BA86*'Scenario 4'!BA$1</f>
        <v>0</v>
      </c>
      <c r="L16" s="31">
        <f>'Scenario 4'!L86+'Scenario 4'!BB86*'Scenario 4'!BB$1</f>
        <v>0</v>
      </c>
      <c r="M16" s="31">
        <f>'Scenario 4'!M86+'Scenario 4'!BC86*'Scenario 4'!BC$1</f>
        <v>0</v>
      </c>
      <c r="N16" s="31">
        <f>'Scenario 4'!N86+'Scenario 4'!BD86*'Scenario 4'!BD$1</f>
        <v>0</v>
      </c>
      <c r="O16" s="31">
        <f>'Scenario 4'!O86+'Scenario 4'!BE86*'Scenario 4'!BE$1</f>
        <v>0</v>
      </c>
      <c r="P16" s="31">
        <f>'Scenario 4'!P86+'Scenario 4'!BF86*'Scenario 4'!BF$1</f>
        <v>0</v>
      </c>
      <c r="Q16" s="31">
        <f>'Scenario 4'!Q86+'Scenario 4'!BG86*'Scenario 4'!BG$1</f>
        <v>0</v>
      </c>
      <c r="R16" s="31">
        <f>'Scenario 4'!R86+'Scenario 4'!BH86*'Scenario 4'!BH$1</f>
        <v>0</v>
      </c>
      <c r="S16" s="31">
        <f>'Scenario 4'!S86+'Scenario 4'!BI86*'Scenario 4'!BI$1</f>
        <v>0</v>
      </c>
      <c r="T16" s="31">
        <f>'Scenario 4'!T86+'Scenario 4'!BJ86*'Scenario 4'!BJ$1</f>
        <v>0</v>
      </c>
      <c r="U16" s="31">
        <f>'Scenario 4'!U86+'Scenario 4'!BK86*'Scenario 4'!BK$1</f>
        <v>0</v>
      </c>
      <c r="V16" s="31">
        <f>'Scenario 4'!V86+'Scenario 4'!BL86*'Scenario 4'!BL$1</f>
        <v>0</v>
      </c>
      <c r="W16" s="31">
        <f>'Scenario 4'!W86+'Scenario 4'!BM86*'Scenario 4'!BM$1</f>
        <v>0</v>
      </c>
      <c r="X16" s="32">
        <f t="shared" si="0"/>
        <v>0</v>
      </c>
    </row>
    <row r="17" spans="3:24" x14ac:dyDescent="0.2">
      <c r="C17" s="7" t="s">
        <v>139</v>
      </c>
      <c r="D17" s="30">
        <f>'Scenario 4'!D87+'Scenario 4'!AT87*'Scenario 4'!AT$1</f>
        <v>0</v>
      </c>
      <c r="E17" s="31">
        <f>'Scenario 4'!E87+'Scenario 4'!AU87*'Scenario 4'!AU$1</f>
        <v>0</v>
      </c>
      <c r="F17" s="31">
        <f>'Scenario 4'!F87+'Scenario 4'!AV87*'Scenario 4'!AV$1</f>
        <v>0</v>
      </c>
      <c r="G17" s="31">
        <f>'Scenario 4'!G87+'Scenario 4'!AW87*'Scenario 4'!AW$1</f>
        <v>0</v>
      </c>
      <c r="H17" s="31">
        <f>'Scenario 4'!H87+'Scenario 4'!AX87*'Scenario 4'!AX$1</f>
        <v>0</v>
      </c>
      <c r="I17" s="31">
        <f>'Scenario 4'!I87+'Scenario 4'!AY87*'Scenario 4'!AY$1</f>
        <v>0</v>
      </c>
      <c r="J17" s="31">
        <f>'Scenario 4'!J87+'Scenario 4'!AZ87*'Scenario 4'!AZ$1</f>
        <v>0</v>
      </c>
      <c r="K17" s="31">
        <f>'Scenario 4'!K87+'Scenario 4'!BA87*'Scenario 4'!BA$1</f>
        <v>0</v>
      </c>
      <c r="L17" s="31">
        <f>'Scenario 4'!L87+'Scenario 4'!BB87*'Scenario 4'!BB$1</f>
        <v>0</v>
      </c>
      <c r="M17" s="31">
        <f>'Scenario 4'!M87+'Scenario 4'!BC87*'Scenario 4'!BC$1</f>
        <v>0</v>
      </c>
      <c r="N17" s="31">
        <f>'Scenario 4'!N87+'Scenario 4'!BD87*'Scenario 4'!BD$1</f>
        <v>0</v>
      </c>
      <c r="O17" s="31">
        <f>'Scenario 4'!O87+'Scenario 4'!BE87*'Scenario 4'!BE$1</f>
        <v>0</v>
      </c>
      <c r="P17" s="31">
        <f>'Scenario 4'!P87+'Scenario 4'!BF87*'Scenario 4'!BF$1</f>
        <v>60.593029333943996</v>
      </c>
      <c r="Q17" s="31">
        <f>'Scenario 4'!Q87+'Scenario 4'!BG87*'Scenario 4'!BG$1</f>
        <v>0</v>
      </c>
      <c r="R17" s="31">
        <f>'Scenario 4'!R87+'Scenario 4'!BH87*'Scenario 4'!BH$1</f>
        <v>61.067563527240907</v>
      </c>
      <c r="S17" s="31">
        <f>'Scenario 4'!S87+'Scenario 4'!BI87*'Scenario 4'!BI$1</f>
        <v>0</v>
      </c>
      <c r="T17" s="31">
        <f>'Scenario 4'!T87+'Scenario 4'!BJ87*'Scenario 4'!BJ$1</f>
        <v>119.50500000000009</v>
      </c>
      <c r="U17" s="31">
        <f>'Scenario 4'!U87+'Scenario 4'!BK87*'Scenario 4'!BK$1</f>
        <v>0</v>
      </c>
      <c r="V17" s="31">
        <f>'Scenario 4'!V87+'Scenario 4'!BL87*'Scenario 4'!BL$1</f>
        <v>0</v>
      </c>
      <c r="W17" s="31">
        <f>'Scenario 4'!W87+'Scenario 4'!BM87*'Scenario 4'!BM$1</f>
        <v>0</v>
      </c>
      <c r="X17" s="32">
        <f t="shared" si="0"/>
        <v>241.16559286118502</v>
      </c>
    </row>
    <row r="18" spans="3:24" x14ac:dyDescent="0.2">
      <c r="C18" s="7" t="s">
        <v>123</v>
      </c>
      <c r="D18" s="30">
        <f>'Scenario 4'!D88+'Scenario 4'!AT88*'Scenario 4'!AT$1</f>
        <v>0</v>
      </c>
      <c r="E18" s="31">
        <f>'Scenario 4'!E88+'Scenario 4'!AU88*'Scenario 4'!AU$1</f>
        <v>0</v>
      </c>
      <c r="F18" s="31">
        <f>'Scenario 4'!F88+'Scenario 4'!AV88*'Scenario 4'!AV$1</f>
        <v>0</v>
      </c>
      <c r="G18" s="31">
        <f>'Scenario 4'!G88+'Scenario 4'!AW88*'Scenario 4'!AW$1</f>
        <v>0</v>
      </c>
      <c r="H18" s="31">
        <f>'Scenario 4'!H88+'Scenario 4'!AX88*'Scenario 4'!AX$1</f>
        <v>0</v>
      </c>
      <c r="I18" s="31">
        <f>'Scenario 4'!I88+'Scenario 4'!AY88*'Scenario 4'!AY$1</f>
        <v>0</v>
      </c>
      <c r="J18" s="31">
        <f>'Scenario 4'!J88+'Scenario 4'!AZ88*'Scenario 4'!AZ$1</f>
        <v>0</v>
      </c>
      <c r="K18" s="31">
        <f>'Scenario 4'!K88+'Scenario 4'!BA88*'Scenario 4'!BA$1</f>
        <v>0</v>
      </c>
      <c r="L18" s="31">
        <f>'Scenario 4'!L88+'Scenario 4'!BB88*'Scenario 4'!BB$1</f>
        <v>0</v>
      </c>
      <c r="M18" s="31">
        <f>'Scenario 4'!M88+'Scenario 4'!BC88*'Scenario 4'!BC$1</f>
        <v>0</v>
      </c>
      <c r="N18" s="31">
        <f>'Scenario 4'!N88+'Scenario 4'!BD88*'Scenario 4'!BD$1</f>
        <v>0</v>
      </c>
      <c r="O18" s="31">
        <f>'Scenario 4'!O88+'Scenario 4'!BE88*'Scenario 4'!BE$1</f>
        <v>0</v>
      </c>
      <c r="P18" s="31">
        <f>'Scenario 4'!P88+'Scenario 4'!BF88*'Scenario 4'!BF$1</f>
        <v>0</v>
      </c>
      <c r="Q18" s="31">
        <f>'Scenario 4'!Q88+'Scenario 4'!BG88*'Scenario 4'!BG$1</f>
        <v>0</v>
      </c>
      <c r="R18" s="31">
        <f>'Scenario 4'!R88+'Scenario 4'!BH88*'Scenario 4'!BH$1</f>
        <v>0</v>
      </c>
      <c r="S18" s="31">
        <f>'Scenario 4'!S88+'Scenario 4'!BI88*'Scenario 4'!BI$1</f>
        <v>0</v>
      </c>
      <c r="T18" s="31">
        <f>'Scenario 4'!T88+'Scenario 4'!BJ88*'Scenario 4'!BJ$1</f>
        <v>0</v>
      </c>
      <c r="U18" s="31">
        <f>'Scenario 4'!U88+'Scenario 4'!BK88*'Scenario 4'!BK$1</f>
        <v>0</v>
      </c>
      <c r="V18" s="31">
        <f>'Scenario 4'!V88+'Scenario 4'!BL88*'Scenario 4'!BL$1</f>
        <v>0</v>
      </c>
      <c r="W18" s="31">
        <f>'Scenario 4'!W88+'Scenario 4'!BM88*'Scenario 4'!BM$1</f>
        <v>0</v>
      </c>
      <c r="X18" s="32">
        <f t="shared" si="0"/>
        <v>0</v>
      </c>
    </row>
    <row r="19" spans="3:24" x14ac:dyDescent="0.2">
      <c r="C19" s="7" t="s">
        <v>63</v>
      </c>
      <c r="D19" s="30">
        <f>'Scenario 4'!D89+'Scenario 4'!AT89*'Scenario 4'!AT$1</f>
        <v>0</v>
      </c>
      <c r="E19" s="31">
        <f>'Scenario 4'!E89+'Scenario 4'!AU89*'Scenario 4'!AU$1</f>
        <v>0</v>
      </c>
      <c r="F19" s="31">
        <f>'Scenario 4'!F89+'Scenario 4'!AV89*'Scenario 4'!AV$1</f>
        <v>0</v>
      </c>
      <c r="G19" s="31">
        <f>'Scenario 4'!G89+'Scenario 4'!AW89*'Scenario 4'!AW$1</f>
        <v>0</v>
      </c>
      <c r="H19" s="31">
        <f>'Scenario 4'!H89+'Scenario 4'!AX89*'Scenario 4'!AX$1</f>
        <v>0</v>
      </c>
      <c r="I19" s="31">
        <f>'Scenario 4'!I89+'Scenario 4'!AY89*'Scenario 4'!AY$1</f>
        <v>0</v>
      </c>
      <c r="J19" s="31">
        <f>'Scenario 4'!J89+'Scenario 4'!AZ89*'Scenario 4'!AZ$1</f>
        <v>0</v>
      </c>
      <c r="K19" s="31">
        <f>'Scenario 4'!K89+'Scenario 4'!BA89*'Scenario 4'!BA$1</f>
        <v>0</v>
      </c>
      <c r="L19" s="31">
        <f>'Scenario 4'!L89+'Scenario 4'!BB89*'Scenario 4'!BB$1</f>
        <v>0</v>
      </c>
      <c r="M19" s="31">
        <f>'Scenario 4'!M89+'Scenario 4'!BC89*'Scenario 4'!BC$1</f>
        <v>0</v>
      </c>
      <c r="N19" s="31">
        <f>'Scenario 4'!N89+'Scenario 4'!BD89*'Scenario 4'!BD$1</f>
        <v>0</v>
      </c>
      <c r="O19" s="31">
        <f>'Scenario 4'!O89+'Scenario 4'!BE89*'Scenario 4'!BE$1</f>
        <v>0</v>
      </c>
      <c r="P19" s="31">
        <f>'Scenario 4'!P89+'Scenario 4'!BF89*'Scenario 4'!BF$1</f>
        <v>0</v>
      </c>
      <c r="Q19" s="31">
        <f>'Scenario 4'!Q89+'Scenario 4'!BG89*'Scenario 4'!BG$1</f>
        <v>0</v>
      </c>
      <c r="R19" s="31">
        <f>'Scenario 4'!R89+'Scenario 4'!BH89*'Scenario 4'!BH$1</f>
        <v>0</v>
      </c>
      <c r="S19" s="31">
        <f>'Scenario 4'!S89+'Scenario 4'!BI89*'Scenario 4'!BI$1</f>
        <v>0</v>
      </c>
      <c r="T19" s="31">
        <f>'Scenario 4'!T89+'Scenario 4'!BJ89*'Scenario 4'!BJ$1</f>
        <v>6.8063622875685956</v>
      </c>
      <c r="U19" s="31">
        <f>'Scenario 4'!U89+'Scenario 4'!BK89*'Scenario 4'!BK$1</f>
        <v>39.327054079927528</v>
      </c>
      <c r="V19" s="31">
        <f>'Scenario 4'!V89+'Scenario 4'!BL89*'Scenario 4'!BL$1</f>
        <v>0</v>
      </c>
      <c r="W19" s="31">
        <f>'Scenario 4'!W89+'Scenario 4'!BM89*'Scenario 4'!BM$1</f>
        <v>0</v>
      </c>
      <c r="X19" s="32">
        <f t="shared" si="0"/>
        <v>46.133416367496125</v>
      </c>
    </row>
    <row r="20" spans="3:24" x14ac:dyDescent="0.2">
      <c r="C20" s="7" t="s">
        <v>99</v>
      </c>
      <c r="D20" s="30">
        <f>'Scenario 4'!D90+'Scenario 4'!AT90*'Scenario 4'!AT$1</f>
        <v>10.447846432123574</v>
      </c>
      <c r="E20" s="31">
        <f>'Scenario 4'!E90+'Scenario 4'!AU90*'Scenario 4'!AU$1</f>
        <v>0</v>
      </c>
      <c r="F20" s="31">
        <f>'Scenario 4'!F90+'Scenario 4'!AV90*'Scenario 4'!AV$1</f>
        <v>0</v>
      </c>
      <c r="G20" s="31">
        <f>'Scenario 4'!G90+'Scenario 4'!AW90*'Scenario 4'!AW$1</f>
        <v>0</v>
      </c>
      <c r="H20" s="31">
        <f>'Scenario 4'!H90+'Scenario 4'!AX90*'Scenario 4'!AX$1</f>
        <v>0</v>
      </c>
      <c r="I20" s="31">
        <f>'Scenario 4'!I90+'Scenario 4'!AY90*'Scenario 4'!AY$1</f>
        <v>0</v>
      </c>
      <c r="J20" s="31">
        <f>'Scenario 4'!J90+'Scenario 4'!AZ90*'Scenario 4'!AZ$1</f>
        <v>0</v>
      </c>
      <c r="K20" s="31">
        <f>'Scenario 4'!K90+'Scenario 4'!BA90*'Scenario 4'!BA$1</f>
        <v>0</v>
      </c>
      <c r="L20" s="31">
        <f>'Scenario 4'!L90+'Scenario 4'!BB90*'Scenario 4'!BB$1</f>
        <v>0</v>
      </c>
      <c r="M20" s="31">
        <f>'Scenario 4'!M90+'Scenario 4'!BC90*'Scenario 4'!BC$1</f>
        <v>0</v>
      </c>
      <c r="N20" s="31">
        <f>'Scenario 4'!N90+'Scenario 4'!BD90*'Scenario 4'!BD$1</f>
        <v>0</v>
      </c>
      <c r="O20" s="31">
        <f>'Scenario 4'!O90+'Scenario 4'!BE90*'Scenario 4'!BE$1</f>
        <v>0</v>
      </c>
      <c r="P20" s="31">
        <f>'Scenario 4'!P90+'Scenario 4'!BF90*'Scenario 4'!BF$1</f>
        <v>0</v>
      </c>
      <c r="Q20" s="31">
        <f>'Scenario 4'!Q90+'Scenario 4'!BG90*'Scenario 4'!BG$1</f>
        <v>5.5898978423295098</v>
      </c>
      <c r="R20" s="31">
        <f>'Scenario 4'!R90+'Scenario 4'!BH90*'Scenario 4'!BH$1</f>
        <v>20.023105816069368</v>
      </c>
      <c r="S20" s="31">
        <f>'Scenario 4'!S90+'Scenario 4'!BI90*'Scenario 4'!BI$1</f>
        <v>11.734944115515106</v>
      </c>
      <c r="T20" s="31">
        <f>'Scenario 4'!T90+'Scenario 4'!BJ90*'Scenario 4'!BJ$1</f>
        <v>2.5400461270968981</v>
      </c>
      <c r="U20" s="31">
        <f>'Scenario 4'!U90+'Scenario 4'!BK90*'Scenario 4'!BK$1</f>
        <v>0</v>
      </c>
      <c r="V20" s="31">
        <f>'Scenario 4'!V90+'Scenario 4'!BL90*'Scenario 4'!BL$1</f>
        <v>47.140504664033614</v>
      </c>
      <c r="W20" s="31">
        <f>'Scenario 4'!W90+'Scenario 4'!BM90*'Scenario 4'!BM$1</f>
        <v>0</v>
      </c>
      <c r="X20" s="32">
        <f t="shared" si="0"/>
        <v>97.47634499716807</v>
      </c>
    </row>
    <row r="21" spans="3:24" ht="13.5" thickBot="1" x14ac:dyDescent="0.25">
      <c r="C21" s="10" t="s">
        <v>77</v>
      </c>
      <c r="D21" s="33">
        <f>'Scenario 4'!D91+'Scenario 4'!AT91*'Scenario 4'!AT$1</f>
        <v>14.17754405860007</v>
      </c>
      <c r="E21" s="34">
        <f>'Scenario 4'!E91+'Scenario 4'!AU91*'Scenario 4'!AU$1</f>
        <v>0</v>
      </c>
      <c r="F21" s="34">
        <f>'Scenario 4'!F91+'Scenario 4'!AV91*'Scenario 4'!AV$1</f>
        <v>0</v>
      </c>
      <c r="G21" s="34">
        <f>'Scenario 4'!G91+'Scenario 4'!AW91*'Scenario 4'!AW$1</f>
        <v>0</v>
      </c>
      <c r="H21" s="34">
        <f>'Scenario 4'!H91+'Scenario 4'!AX91*'Scenario 4'!AX$1</f>
        <v>0</v>
      </c>
      <c r="I21" s="34">
        <f>'Scenario 4'!I91+'Scenario 4'!AY91*'Scenario 4'!AY$1</f>
        <v>0</v>
      </c>
      <c r="J21" s="34">
        <f>'Scenario 4'!J91+'Scenario 4'!AZ91*'Scenario 4'!AZ$1</f>
        <v>0</v>
      </c>
      <c r="K21" s="34">
        <f>'Scenario 4'!K91+'Scenario 4'!BA91*'Scenario 4'!BA$1</f>
        <v>0</v>
      </c>
      <c r="L21" s="34">
        <f>'Scenario 4'!L91+'Scenario 4'!BB91*'Scenario 4'!BB$1</f>
        <v>0</v>
      </c>
      <c r="M21" s="34">
        <f>'Scenario 4'!M91+'Scenario 4'!BC91*'Scenario 4'!BC$1</f>
        <v>0</v>
      </c>
      <c r="N21" s="34">
        <f>'Scenario 4'!N91+'Scenario 4'!BD91*'Scenario 4'!BD$1</f>
        <v>0</v>
      </c>
      <c r="O21" s="34">
        <f>'Scenario 4'!O91+'Scenario 4'!BE91*'Scenario 4'!BE$1</f>
        <v>0</v>
      </c>
      <c r="P21" s="34">
        <f>'Scenario 4'!P91+'Scenario 4'!BF91*'Scenario 4'!BF$1</f>
        <v>8.5146749864217384</v>
      </c>
      <c r="Q21" s="34">
        <f>'Scenario 4'!Q91+'Scenario 4'!BG91*'Scenario 4'!BG$1</f>
        <v>0</v>
      </c>
      <c r="R21" s="34">
        <f>'Scenario 4'!R91+'Scenario 4'!BH91*'Scenario 4'!BH$1</f>
        <v>0</v>
      </c>
      <c r="S21" s="34">
        <f>'Scenario 4'!S91+'Scenario 4'!BI91*'Scenario 4'!BI$1</f>
        <v>0</v>
      </c>
      <c r="T21" s="34">
        <f>'Scenario 4'!T91+'Scenario 4'!BJ91*'Scenario 4'!BJ$1</f>
        <v>0</v>
      </c>
      <c r="U21" s="34">
        <f>'Scenario 4'!U91+'Scenario 4'!BK91*'Scenario 4'!BK$1</f>
        <v>0</v>
      </c>
      <c r="V21" s="34">
        <f>'Scenario 4'!V91+'Scenario 4'!BL91*'Scenario 4'!BL$1</f>
        <v>0</v>
      </c>
      <c r="W21" s="34">
        <f>'Scenario 4'!W91+'Scenario 4'!BM91*'Scenario 4'!BM$1</f>
        <v>0</v>
      </c>
      <c r="X21" s="35">
        <f t="shared" si="0"/>
        <v>22.692219045021808</v>
      </c>
    </row>
    <row r="22" spans="3:24" ht="13.5" thickBot="1" x14ac:dyDescent="0.25">
      <c r="C22" s="25" t="s">
        <v>93</v>
      </c>
      <c r="D22" s="36">
        <f>SUM(D6:D21)</f>
        <v>24.625390490723646</v>
      </c>
      <c r="E22" s="37">
        <f t="shared" ref="E22:W22" si="1">SUM(E6:E21)</f>
        <v>0.50885794886426816</v>
      </c>
      <c r="F22" s="37">
        <f t="shared" si="1"/>
        <v>0.55187130366600656</v>
      </c>
      <c r="G22" s="37">
        <f t="shared" si="1"/>
        <v>166.45093719019312</v>
      </c>
      <c r="H22" s="37">
        <f t="shared" si="1"/>
        <v>3</v>
      </c>
      <c r="I22" s="37">
        <f t="shared" si="1"/>
        <v>202.99999999995219</v>
      </c>
      <c r="J22" s="37">
        <f t="shared" si="1"/>
        <v>169.01552684527564</v>
      </c>
      <c r="K22" s="37">
        <f t="shared" si="1"/>
        <v>330.95201576370215</v>
      </c>
      <c r="L22" s="37">
        <f t="shared" si="1"/>
        <v>0.5</v>
      </c>
      <c r="M22" s="37">
        <f t="shared" si="1"/>
        <v>0.5</v>
      </c>
      <c r="N22" s="37">
        <f t="shared" si="1"/>
        <v>0.5</v>
      </c>
      <c r="O22" s="37">
        <f t="shared" si="1"/>
        <v>0.5</v>
      </c>
      <c r="P22" s="37">
        <f t="shared" si="1"/>
        <v>69.607704320365741</v>
      </c>
      <c r="Q22" s="37">
        <f t="shared" si="1"/>
        <v>6.0898978423295098</v>
      </c>
      <c r="R22" s="37">
        <f t="shared" si="1"/>
        <v>81.590669343310282</v>
      </c>
      <c r="S22" s="37">
        <f t="shared" si="1"/>
        <v>156.61441529964137</v>
      </c>
      <c r="T22" s="37">
        <f t="shared" si="1"/>
        <v>524.91453488272225</v>
      </c>
      <c r="U22" s="37">
        <f t="shared" si="1"/>
        <v>160.38128595841988</v>
      </c>
      <c r="V22" s="37">
        <f t="shared" si="1"/>
        <v>348.12618490971352</v>
      </c>
      <c r="W22" s="37">
        <f t="shared" si="1"/>
        <v>318.68188346293658</v>
      </c>
      <c r="X22" s="38">
        <f>SUM(X7:X21)</f>
        <v>2367.755408492374</v>
      </c>
    </row>
    <row r="23" spans="3:24" x14ac:dyDescent="0.2">
      <c r="C23" s="8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40"/>
    </row>
    <row r="24" spans="3:24" x14ac:dyDescent="0.2">
      <c r="C24" s="8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40"/>
    </row>
    <row r="25" spans="3:24" x14ac:dyDescent="0.2">
      <c r="C25" s="6" t="s">
        <v>3</v>
      </c>
      <c r="D25" s="64">
        <v>2026</v>
      </c>
      <c r="E25" s="64">
        <v>2027</v>
      </c>
      <c r="F25" s="64">
        <v>2028</v>
      </c>
      <c r="G25" s="64">
        <v>2029</v>
      </c>
      <c r="H25" s="64">
        <v>2030</v>
      </c>
      <c r="I25" s="64">
        <v>2031</v>
      </c>
      <c r="J25" s="64">
        <v>2032</v>
      </c>
      <c r="K25" s="64">
        <v>2033</v>
      </c>
      <c r="L25" s="64">
        <v>2034</v>
      </c>
      <c r="M25" s="64">
        <v>2035</v>
      </c>
      <c r="N25" s="64">
        <v>2036</v>
      </c>
      <c r="O25" s="64">
        <v>2037</v>
      </c>
      <c r="P25" s="64">
        <v>2038</v>
      </c>
      <c r="Q25" s="64">
        <v>2039</v>
      </c>
      <c r="R25" s="64">
        <v>2040</v>
      </c>
      <c r="S25" s="64">
        <v>2041</v>
      </c>
      <c r="T25" s="64">
        <v>2042</v>
      </c>
      <c r="U25" s="64">
        <v>2043</v>
      </c>
      <c r="V25" s="64">
        <v>2044</v>
      </c>
      <c r="W25" s="64">
        <v>2045</v>
      </c>
      <c r="X25" s="41" t="s">
        <v>93</v>
      </c>
    </row>
    <row r="26" spans="3:24" x14ac:dyDescent="0.2">
      <c r="C26" s="7" t="s">
        <v>101</v>
      </c>
      <c r="D26" s="42">
        <f>'Scenario 4'!Y76+'Scenario 4'!AT76*(1-'Scenario 4'!AT$1)</f>
        <v>0</v>
      </c>
      <c r="E26" s="43">
        <f>'Scenario 4'!Z76+'Scenario 4'!AU76*(1-'Scenario 4'!AU$1)</f>
        <v>0</v>
      </c>
      <c r="F26" s="43">
        <f>'Scenario 4'!AA76+'Scenario 4'!AV76*(1-'Scenario 4'!AV$1)</f>
        <v>0</v>
      </c>
      <c r="G26" s="43">
        <f>'Scenario 4'!AB76+'Scenario 4'!AW76*(1-'Scenario 4'!AW$1)</f>
        <v>0</v>
      </c>
      <c r="H26" s="43">
        <f>'Scenario 4'!AC76+'Scenario 4'!AX76*(1-'Scenario 4'!AX$1)</f>
        <v>0</v>
      </c>
      <c r="I26" s="43">
        <f>'Scenario 4'!AD76+'Scenario 4'!AY76*(1-'Scenario 4'!AY$1)</f>
        <v>0</v>
      </c>
      <c r="J26" s="43">
        <f>'Scenario 4'!AE76+'Scenario 4'!AZ76*(1-'Scenario 4'!AZ$1)</f>
        <v>0</v>
      </c>
      <c r="K26" s="43">
        <f>'Scenario 4'!AF76+'Scenario 4'!BA76*(1-'Scenario 4'!BA$1)</f>
        <v>101.64423293055791</v>
      </c>
      <c r="L26" s="43">
        <f>'Scenario 4'!AG76+'Scenario 4'!BB76*(1-'Scenario 4'!BB$1)</f>
        <v>0</v>
      </c>
      <c r="M26" s="43">
        <f>'Scenario 4'!AH76+'Scenario 4'!BC76*(1-'Scenario 4'!BC$1)</f>
        <v>0</v>
      </c>
      <c r="N26" s="43">
        <f>'Scenario 4'!AI76+'Scenario 4'!BD76*(1-'Scenario 4'!BD$1)</f>
        <v>0</v>
      </c>
      <c r="O26" s="43">
        <f>'Scenario 4'!AJ76+'Scenario 4'!BE76*(1-'Scenario 4'!BE$1)</f>
        <v>0</v>
      </c>
      <c r="P26" s="43">
        <f>'Scenario 4'!AK76+'Scenario 4'!BF76*(1-'Scenario 4'!BF$1)</f>
        <v>0</v>
      </c>
      <c r="Q26" s="43">
        <f>'Scenario 4'!AL76+'Scenario 4'!BG76*(1-'Scenario 4'!BG$1)</f>
        <v>0</v>
      </c>
      <c r="R26" s="43">
        <f>'Scenario 4'!AM76+'Scenario 4'!BH76*(1-'Scenario 4'!BH$1)</f>
        <v>0</v>
      </c>
      <c r="S26" s="43">
        <f>'Scenario 4'!AN76+'Scenario 4'!BI76*(1-'Scenario 4'!BI$1)</f>
        <v>0</v>
      </c>
      <c r="T26" s="43">
        <f>'Scenario 4'!AO76+'Scenario 4'!BJ76*(1-'Scenario 4'!BJ$1)</f>
        <v>0</v>
      </c>
      <c r="U26" s="43">
        <f>'Scenario 4'!AP76+'Scenario 4'!BK76*(1-'Scenario 4'!BK$1)</f>
        <v>0</v>
      </c>
      <c r="V26" s="43">
        <f>'Scenario 4'!AQ76+'Scenario 4'!BL76*(1-'Scenario 4'!BL$1)</f>
        <v>0</v>
      </c>
      <c r="W26" s="43">
        <f>'Scenario 4'!AR76+'Scenario 4'!BM76*(1-'Scenario 4'!BM$1)</f>
        <v>0</v>
      </c>
      <c r="X26" s="44">
        <f t="shared" ref="X26:X41" si="2">SUM(D26:W26)</f>
        <v>101.64423293055791</v>
      </c>
    </row>
    <row r="27" spans="3:24" x14ac:dyDescent="0.2">
      <c r="C27" s="7" t="s">
        <v>6</v>
      </c>
      <c r="D27" s="45">
        <f>'Scenario 4'!Y77+'Scenario 4'!AT77*(1-'Scenario 4'!AT$1)</f>
        <v>0</v>
      </c>
      <c r="E27" s="46">
        <f>'Scenario 4'!Z77+'Scenario 4'!AU77*(1-'Scenario 4'!AU$1)</f>
        <v>0</v>
      </c>
      <c r="F27" s="46">
        <f>'Scenario 4'!AA77+'Scenario 4'!AV77*(1-'Scenario 4'!AV$1)</f>
        <v>0</v>
      </c>
      <c r="G27" s="46">
        <f>'Scenario 4'!AB77+'Scenario 4'!AW77*(1-'Scenario 4'!AW$1)</f>
        <v>0</v>
      </c>
      <c r="H27" s="46">
        <f>'Scenario 4'!AC77+'Scenario 4'!AX77*(1-'Scenario 4'!AX$1)</f>
        <v>0</v>
      </c>
      <c r="I27" s="46">
        <f>'Scenario 4'!AD77+'Scenario 4'!AY77*(1-'Scenario 4'!AY$1)</f>
        <v>0</v>
      </c>
      <c r="J27" s="46">
        <f>'Scenario 4'!AE77+'Scenario 4'!AZ77*(1-'Scenario 4'!AZ$1)</f>
        <v>0</v>
      </c>
      <c r="K27" s="46">
        <f>'Scenario 4'!AF77+'Scenario 4'!BA77*(1-'Scenario 4'!BA$1)</f>
        <v>0</v>
      </c>
      <c r="L27" s="46">
        <f>'Scenario 4'!AG77+'Scenario 4'!BB77*(1-'Scenario 4'!BB$1)</f>
        <v>0</v>
      </c>
      <c r="M27" s="46">
        <f>'Scenario 4'!AH77+'Scenario 4'!BC77*(1-'Scenario 4'!BC$1)</f>
        <v>0</v>
      </c>
      <c r="N27" s="46">
        <f>'Scenario 4'!AI77+'Scenario 4'!BD77*(1-'Scenario 4'!BD$1)</f>
        <v>0</v>
      </c>
      <c r="O27" s="46">
        <f>'Scenario 4'!AJ77+'Scenario 4'!BE77*(1-'Scenario 4'!BE$1)</f>
        <v>0</v>
      </c>
      <c r="P27" s="46">
        <f>'Scenario 4'!AK77+'Scenario 4'!BF77*(1-'Scenario 4'!BF$1)</f>
        <v>0</v>
      </c>
      <c r="Q27" s="46">
        <f>'Scenario 4'!AL77+'Scenario 4'!BG77*(1-'Scenario 4'!BG$1)</f>
        <v>0</v>
      </c>
      <c r="R27" s="46">
        <f>'Scenario 4'!AM77+'Scenario 4'!BH77*(1-'Scenario 4'!BH$1)</f>
        <v>0</v>
      </c>
      <c r="S27" s="46">
        <f>'Scenario 4'!AN77+'Scenario 4'!BI77*(1-'Scenario 4'!BI$1)</f>
        <v>0</v>
      </c>
      <c r="T27" s="46">
        <f>'Scenario 4'!AO77+'Scenario 4'!BJ77*(1-'Scenario 4'!BJ$1)</f>
        <v>0</v>
      </c>
      <c r="U27" s="46">
        <f>'Scenario 4'!AP77+'Scenario 4'!BK77*(1-'Scenario 4'!BK$1)</f>
        <v>0</v>
      </c>
      <c r="V27" s="46">
        <f>'Scenario 4'!AQ77+'Scenario 4'!BL77*(1-'Scenario 4'!BL$1)</f>
        <v>0</v>
      </c>
      <c r="W27" s="46">
        <f>'Scenario 4'!AR77+'Scenario 4'!BM77*(1-'Scenario 4'!BM$1)</f>
        <v>0</v>
      </c>
      <c r="X27" s="47">
        <f t="shared" si="2"/>
        <v>0</v>
      </c>
    </row>
    <row r="28" spans="3:24" x14ac:dyDescent="0.2">
      <c r="C28" s="7" t="s">
        <v>13</v>
      </c>
      <c r="D28" s="45">
        <f>'Scenario 4'!Y78+'Scenario 4'!AT78*(1-'Scenario 4'!AT$1)</f>
        <v>0</v>
      </c>
      <c r="E28" s="46">
        <f>'Scenario 4'!Z78+'Scenario 4'!AU78*(1-'Scenario 4'!AU$1)</f>
        <v>0</v>
      </c>
      <c r="F28" s="46">
        <f>'Scenario 4'!AA78+'Scenario 4'!AV78*(1-'Scenario 4'!AV$1)</f>
        <v>0</v>
      </c>
      <c r="G28" s="46">
        <f>'Scenario 4'!AB78+'Scenario 4'!AW78*(1-'Scenario 4'!AW$1)</f>
        <v>0</v>
      </c>
      <c r="H28" s="46">
        <f>'Scenario 4'!AC78+'Scenario 4'!AX78*(1-'Scenario 4'!AX$1)</f>
        <v>0</v>
      </c>
      <c r="I28" s="46">
        <f>'Scenario 4'!AD78+'Scenario 4'!AY78*(1-'Scenario 4'!AY$1)</f>
        <v>0</v>
      </c>
      <c r="J28" s="46">
        <f>'Scenario 4'!AE78+'Scenario 4'!AZ78*(1-'Scenario 4'!AZ$1)</f>
        <v>0</v>
      </c>
      <c r="K28" s="46">
        <f>'Scenario 4'!AF78+'Scenario 4'!BA78*(1-'Scenario 4'!BA$1)</f>
        <v>0</v>
      </c>
      <c r="L28" s="46">
        <f>'Scenario 4'!AG78+'Scenario 4'!BB78*(1-'Scenario 4'!BB$1)</f>
        <v>0</v>
      </c>
      <c r="M28" s="46">
        <f>'Scenario 4'!AH78+'Scenario 4'!BC78*(1-'Scenario 4'!BC$1)</f>
        <v>0</v>
      </c>
      <c r="N28" s="46">
        <f>'Scenario 4'!AI78+'Scenario 4'!BD78*(1-'Scenario 4'!BD$1)</f>
        <v>0</v>
      </c>
      <c r="O28" s="46">
        <f>'Scenario 4'!AJ78+'Scenario 4'!BE78*(1-'Scenario 4'!BE$1)</f>
        <v>0</v>
      </c>
      <c r="P28" s="46">
        <f>'Scenario 4'!AK78+'Scenario 4'!BF78*(1-'Scenario 4'!BF$1)</f>
        <v>0</v>
      </c>
      <c r="Q28" s="46">
        <f>'Scenario 4'!AL78+'Scenario 4'!BG78*(1-'Scenario 4'!BG$1)</f>
        <v>0</v>
      </c>
      <c r="R28" s="46">
        <f>'Scenario 4'!AM78+'Scenario 4'!BH78*(1-'Scenario 4'!BH$1)</f>
        <v>0</v>
      </c>
      <c r="S28" s="46">
        <f>'Scenario 4'!AN78+'Scenario 4'!BI78*(1-'Scenario 4'!BI$1)</f>
        <v>0</v>
      </c>
      <c r="T28" s="46">
        <f>'Scenario 4'!AO78+'Scenario 4'!BJ78*(1-'Scenario 4'!BJ$1)</f>
        <v>0</v>
      </c>
      <c r="U28" s="46">
        <f>'Scenario 4'!AP78+'Scenario 4'!BK78*(1-'Scenario 4'!BK$1)</f>
        <v>0</v>
      </c>
      <c r="V28" s="46">
        <f>'Scenario 4'!AQ78+'Scenario 4'!BL78*(1-'Scenario 4'!BL$1)</f>
        <v>0</v>
      </c>
      <c r="W28" s="46">
        <f>'Scenario 4'!AR78+'Scenario 4'!BM78*(1-'Scenario 4'!BM$1)</f>
        <v>166.26905054467159</v>
      </c>
      <c r="X28" s="47">
        <f t="shared" si="2"/>
        <v>166.26905054467159</v>
      </c>
    </row>
    <row r="29" spans="3:24" x14ac:dyDescent="0.2">
      <c r="C29" s="7" t="s">
        <v>2</v>
      </c>
      <c r="D29" s="45">
        <f>'Scenario 4'!Y79+'Scenario 4'!AT79*(1-'Scenario 4'!AT$1)</f>
        <v>0</v>
      </c>
      <c r="E29" s="46">
        <f>'Scenario 4'!Z79+'Scenario 4'!AU79*(1-'Scenario 4'!AU$1)</f>
        <v>0</v>
      </c>
      <c r="F29" s="46">
        <f>'Scenario 4'!AA79+'Scenario 4'!AV79*(1-'Scenario 4'!AV$1)</f>
        <v>0</v>
      </c>
      <c r="G29" s="46">
        <f>'Scenario 4'!AB79+'Scenario 4'!AW79*(1-'Scenario 4'!AW$1)</f>
        <v>34.164457062966491</v>
      </c>
      <c r="H29" s="46">
        <f>'Scenario 4'!AC79+'Scenario 4'!AX79*(1-'Scenario 4'!AX$1)</f>
        <v>200</v>
      </c>
      <c r="I29" s="46">
        <f>'Scenario 4'!AD79+'Scenario 4'!AY79*(1-'Scenario 4'!AY$1)</f>
        <v>0</v>
      </c>
      <c r="J29" s="46">
        <f>'Scenario 4'!AE79+'Scenario 4'!AZ79*(1-'Scenario 4'!AZ$1)</f>
        <v>33.98447315472454</v>
      </c>
      <c r="K29" s="46">
        <f>'Scenario 4'!AF79+'Scenario 4'!BA79*(1-'Scenario 4'!BA$1)</f>
        <v>66.409520044830671</v>
      </c>
      <c r="L29" s="46">
        <f>'Scenario 4'!AG79+'Scenario 4'!BB79*(1-'Scenario 4'!BB$1)</f>
        <v>0</v>
      </c>
      <c r="M29" s="46">
        <f>'Scenario 4'!AH79+'Scenario 4'!BC79*(1-'Scenario 4'!BC$1)</f>
        <v>0</v>
      </c>
      <c r="N29" s="46">
        <f>'Scenario 4'!AI79+'Scenario 4'!BD79*(1-'Scenario 4'!BD$1)</f>
        <v>0</v>
      </c>
      <c r="O29" s="46">
        <f>'Scenario 4'!AJ79+'Scenario 4'!BE79*(1-'Scenario 4'!BE$1)</f>
        <v>0</v>
      </c>
      <c r="P29" s="46">
        <f>'Scenario 4'!AK79+'Scenario 4'!BF79*(1-'Scenario 4'!BF$1)</f>
        <v>0</v>
      </c>
      <c r="Q29" s="46">
        <f>'Scenario 4'!AL79+'Scenario 4'!BG79*(1-'Scenario 4'!BG$1)</f>
        <v>0</v>
      </c>
      <c r="R29" s="46">
        <f>'Scenario 4'!AM79+'Scenario 4'!BH79*(1-'Scenario 4'!BH$1)</f>
        <v>0</v>
      </c>
      <c r="S29" s="46">
        <f>'Scenario 4'!AN79+'Scenario 4'!BI79*(1-'Scenario 4'!BI$1)</f>
        <v>0</v>
      </c>
      <c r="T29" s="46">
        <f>'Scenario 4'!AO79+'Scenario 4'!BJ79*(1-'Scenario 4'!BJ$1)</f>
        <v>131.93637712431408</v>
      </c>
      <c r="U29" s="46">
        <f>'Scenario 4'!AP79+'Scenario 4'!BK79*(1-'Scenario 4'!BK$1)</f>
        <v>0</v>
      </c>
      <c r="V29" s="46">
        <f>'Scenario 4'!AQ79+'Scenario 4'!BL79*(1-'Scenario 4'!BL$1)</f>
        <v>31.541099833912213</v>
      </c>
      <c r="W29" s="46">
        <f>'Scenario 4'!AR79+'Scenario 4'!BM79*(1-'Scenario 4'!BM$1)</f>
        <v>0</v>
      </c>
      <c r="X29" s="47">
        <f t="shared" si="2"/>
        <v>498.03592722074802</v>
      </c>
    </row>
    <row r="30" spans="3:24" x14ac:dyDescent="0.2">
      <c r="C30" s="7" t="s">
        <v>1</v>
      </c>
      <c r="D30" s="45">
        <f>'Scenario 4'!Y80+'Scenario 4'!AT80*(1-'Scenario 4'!AT$1)</f>
        <v>0</v>
      </c>
      <c r="E30" s="46">
        <f>'Scenario 4'!Z80+'Scenario 4'!AU80*(1-'Scenario 4'!AU$1)</f>
        <v>0</v>
      </c>
      <c r="F30" s="46">
        <f>'Scenario 4'!AA80+'Scenario 4'!AV80*(1-'Scenario 4'!AV$1)</f>
        <v>0</v>
      </c>
      <c r="G30" s="46">
        <f>'Scenario 4'!AB80+'Scenario 4'!AW80*(1-'Scenario 4'!AW$1)</f>
        <v>0</v>
      </c>
      <c r="H30" s="46">
        <f>'Scenario 4'!AC80+'Scenario 4'!AX80*(1-'Scenario 4'!AX$1)</f>
        <v>0</v>
      </c>
      <c r="I30" s="46">
        <f>'Scenario 4'!AD80+'Scenario 4'!AY80*(1-'Scenario 4'!AY$1)</f>
        <v>0</v>
      </c>
      <c r="J30" s="46">
        <f>'Scenario 4'!AE80+'Scenario 4'!AZ80*(1-'Scenario 4'!AZ$1)</f>
        <v>0</v>
      </c>
      <c r="K30" s="46">
        <f>'Scenario 4'!AF80+'Scenario 4'!BA80*(1-'Scenario 4'!BA$1)</f>
        <v>0</v>
      </c>
      <c r="L30" s="46">
        <f>'Scenario 4'!AG80+'Scenario 4'!BB80*(1-'Scenario 4'!BB$1)</f>
        <v>0</v>
      </c>
      <c r="M30" s="46">
        <f>'Scenario 4'!AH80+'Scenario 4'!BC80*(1-'Scenario 4'!BC$1)</f>
        <v>0</v>
      </c>
      <c r="N30" s="46">
        <f>'Scenario 4'!AI80+'Scenario 4'!BD80*(1-'Scenario 4'!BD$1)</f>
        <v>0</v>
      </c>
      <c r="O30" s="46">
        <f>'Scenario 4'!AJ80+'Scenario 4'!BE80*(1-'Scenario 4'!BE$1)</f>
        <v>0</v>
      </c>
      <c r="P30" s="46">
        <f>'Scenario 4'!AK80+'Scenario 4'!BF80*(1-'Scenario 4'!BF$1)</f>
        <v>0</v>
      </c>
      <c r="Q30" s="46">
        <f>'Scenario 4'!AL80+'Scenario 4'!BG80*(1-'Scenario 4'!BG$1)</f>
        <v>0</v>
      </c>
      <c r="R30" s="46">
        <f>'Scenario 4'!AM80+'Scenario 4'!BH80*(1-'Scenario 4'!BH$1)</f>
        <v>0</v>
      </c>
      <c r="S30" s="46">
        <f>'Scenario 4'!AN80+'Scenario 4'!BI80*(1-'Scenario 4'!BI$1)</f>
        <v>5</v>
      </c>
      <c r="T30" s="46">
        <f>'Scenario 4'!AO80+'Scenario 4'!BJ80*(1-'Scenario 4'!BJ$1)</f>
        <v>5</v>
      </c>
      <c r="U30" s="46">
        <f>'Scenario 4'!AP80+'Scenario 4'!BK80*(1-'Scenario 4'!BK$1)</f>
        <v>10</v>
      </c>
      <c r="V30" s="46">
        <f>'Scenario 4'!AQ80+'Scenario 4'!BL80*(1-'Scenario 4'!BL$1)</f>
        <v>10</v>
      </c>
      <c r="W30" s="46">
        <f>'Scenario 4'!AR80+'Scenario 4'!BM80*(1-'Scenario 4'!BM$1)</f>
        <v>10</v>
      </c>
      <c r="X30" s="47">
        <f t="shared" si="2"/>
        <v>40</v>
      </c>
    </row>
    <row r="31" spans="3:24" x14ac:dyDescent="0.2">
      <c r="C31" s="7" t="s">
        <v>107</v>
      </c>
      <c r="D31" s="45">
        <f>'Scenario 4'!Y81+'Scenario 4'!AT81*(1-'Scenario 4'!AT$1)</f>
        <v>0</v>
      </c>
      <c r="E31" s="46">
        <f>'Scenario 4'!Z81+'Scenario 4'!AU81*(1-'Scenario 4'!AU$1)</f>
        <v>0</v>
      </c>
      <c r="F31" s="46">
        <f>'Scenario 4'!AA81+'Scenario 4'!AV81*(1-'Scenario 4'!AV$1)</f>
        <v>0</v>
      </c>
      <c r="G31" s="46">
        <f>'Scenario 4'!AB81+'Scenario 4'!AW81*(1-'Scenario 4'!AW$1)</f>
        <v>0</v>
      </c>
      <c r="H31" s="46">
        <f>'Scenario 4'!AC81+'Scenario 4'!AX81*(1-'Scenario 4'!AX$1)</f>
        <v>0</v>
      </c>
      <c r="I31" s="46">
        <f>'Scenario 4'!AD81+'Scenario 4'!AY81*(1-'Scenario 4'!AY$1)</f>
        <v>0</v>
      </c>
      <c r="J31" s="46">
        <f>'Scenario 4'!AE81+'Scenario 4'!AZ81*(1-'Scenario 4'!AZ$1)</f>
        <v>0</v>
      </c>
      <c r="K31" s="46">
        <f>'Scenario 4'!AF81+'Scenario 4'!BA81*(1-'Scenario 4'!BA$1)</f>
        <v>0</v>
      </c>
      <c r="L31" s="46">
        <f>'Scenario 4'!AG81+'Scenario 4'!BB81*(1-'Scenario 4'!BB$1)</f>
        <v>0</v>
      </c>
      <c r="M31" s="46">
        <f>'Scenario 4'!AH81+'Scenario 4'!BC81*(1-'Scenario 4'!BC$1)</f>
        <v>0</v>
      </c>
      <c r="N31" s="46">
        <f>'Scenario 4'!AI81+'Scenario 4'!BD81*(1-'Scenario 4'!BD$1)</f>
        <v>0</v>
      </c>
      <c r="O31" s="46">
        <f>'Scenario 4'!AJ81+'Scenario 4'!BE81*(1-'Scenario 4'!BE$1)</f>
        <v>0</v>
      </c>
      <c r="P31" s="46">
        <f>'Scenario 4'!AK81+'Scenario 4'!BF81*(1-'Scenario 4'!BF$1)</f>
        <v>0</v>
      </c>
      <c r="Q31" s="46">
        <f>'Scenario 4'!AL81+'Scenario 4'!BG81*(1-'Scenario 4'!BG$1)</f>
        <v>0</v>
      </c>
      <c r="R31" s="46">
        <f>'Scenario 4'!AM81+'Scenario 4'!BH81*(1-'Scenario 4'!BH$1)</f>
        <v>0</v>
      </c>
      <c r="S31" s="46">
        <f>'Scenario 4'!AN81+'Scenario 4'!BI81*(1-'Scenario 4'!BI$1)</f>
        <v>0</v>
      </c>
      <c r="T31" s="46">
        <f>'Scenario 4'!AO81+'Scenario 4'!BJ81*(1-'Scenario 4'!BJ$1)</f>
        <v>0</v>
      </c>
      <c r="U31" s="46">
        <f>'Scenario 4'!AP81+'Scenario 4'!BK81*(1-'Scenario 4'!BK$1)</f>
        <v>0</v>
      </c>
      <c r="V31" s="46">
        <f>'Scenario 4'!AQ81+'Scenario 4'!BL81*(1-'Scenario 4'!BL$1)</f>
        <v>0</v>
      </c>
      <c r="W31" s="46">
        <f>'Scenario 4'!AR81+'Scenario 4'!BM81*(1-'Scenario 4'!BM$1)</f>
        <v>0</v>
      </c>
      <c r="X31" s="47">
        <f t="shared" si="2"/>
        <v>0</v>
      </c>
    </row>
    <row r="32" spans="3:24" x14ac:dyDescent="0.2">
      <c r="C32" s="7" t="s">
        <v>21</v>
      </c>
      <c r="D32" s="45">
        <f>'Scenario 4'!Y82+'Scenario 4'!AT82*(1-'Scenario 4'!AT$1)</f>
        <v>0</v>
      </c>
      <c r="E32" s="46">
        <f>'Scenario 4'!Z82+'Scenario 4'!AU82*(1-'Scenario 4'!AU$1)</f>
        <v>0</v>
      </c>
      <c r="F32" s="46">
        <f>'Scenario 4'!AA82+'Scenario 4'!AV82*(1-'Scenario 4'!AV$1)</f>
        <v>0</v>
      </c>
      <c r="G32" s="46">
        <f>'Scenario 4'!AB82+'Scenario 4'!AW82*(1-'Scenario 4'!AW$1)</f>
        <v>2.211772000637783</v>
      </c>
      <c r="H32" s="46">
        <f>'Scenario 4'!AC82+'Scenario 4'!AX82*(1-'Scenario 4'!AX$1)</f>
        <v>6</v>
      </c>
      <c r="I32" s="46">
        <f>'Scenario 4'!AD82+'Scenario 4'!AY82*(1-'Scenario 4'!AY$1)</f>
        <v>3.0028857840670451</v>
      </c>
      <c r="J32" s="46">
        <f>'Scenario 4'!AE82+'Scenario 4'!AZ82*(1-'Scenario 4'!AZ$1)</f>
        <v>0</v>
      </c>
      <c r="K32" s="46">
        <f>'Scenario 4'!AF82+'Scenario 4'!BA82*(1-'Scenario 4'!BA$1)</f>
        <v>0</v>
      </c>
      <c r="L32" s="46">
        <f>'Scenario 4'!AG82+'Scenario 4'!BB82*(1-'Scenario 4'!BB$1)</f>
        <v>0</v>
      </c>
      <c r="M32" s="46">
        <f>'Scenario 4'!AH82+'Scenario 4'!BC82*(1-'Scenario 4'!BC$1)</f>
        <v>0</v>
      </c>
      <c r="N32" s="46">
        <f>'Scenario 4'!AI82+'Scenario 4'!BD82*(1-'Scenario 4'!BD$1)</f>
        <v>0</v>
      </c>
      <c r="O32" s="46">
        <f>'Scenario 4'!AJ82+'Scenario 4'!BE82*(1-'Scenario 4'!BE$1)</f>
        <v>0</v>
      </c>
      <c r="P32" s="46">
        <f>'Scenario 4'!AK82+'Scenario 4'!BF82*(1-'Scenario 4'!BF$1)</f>
        <v>0</v>
      </c>
      <c r="Q32" s="46">
        <f>'Scenario 4'!AL82+'Scenario 4'!BG82*(1-'Scenario 4'!BG$1)</f>
        <v>0</v>
      </c>
      <c r="R32" s="46">
        <f>'Scenario 4'!AM82+'Scenario 4'!BH82*(1-'Scenario 4'!BH$1)</f>
        <v>0</v>
      </c>
      <c r="S32" s="46">
        <f>'Scenario 4'!AN82+'Scenario 4'!BI82*(1-'Scenario 4'!BI$1)</f>
        <v>0</v>
      </c>
      <c r="T32" s="46">
        <f>'Scenario 4'!AO82+'Scenario 4'!BJ82*(1-'Scenario 4'!BJ$1)</f>
        <v>0</v>
      </c>
      <c r="U32" s="46">
        <f>'Scenario 4'!AP82+'Scenario 4'!BK82*(1-'Scenario 4'!BK$1)</f>
        <v>0</v>
      </c>
      <c r="V32" s="46">
        <f>'Scenario 4'!AQ82+'Scenario 4'!BL82*(1-'Scenario 4'!BL$1)</f>
        <v>0</v>
      </c>
      <c r="W32" s="46">
        <f>'Scenario 4'!AR82+'Scenario 4'!BM82*(1-'Scenario 4'!BM$1)</f>
        <v>5.0490659923829506</v>
      </c>
      <c r="X32" s="47">
        <f t="shared" si="2"/>
        <v>16.26372377708778</v>
      </c>
    </row>
    <row r="33" spans="3:24" x14ac:dyDescent="0.2">
      <c r="C33" s="7" t="s">
        <v>48</v>
      </c>
      <c r="D33" s="45">
        <f>'Scenario 4'!Y83+'Scenario 4'!AT83*(1-'Scenario 4'!AT$1)</f>
        <v>0</v>
      </c>
      <c r="E33" s="46">
        <f>'Scenario 4'!Z83+'Scenario 4'!AU83*(1-'Scenario 4'!AU$1)</f>
        <v>0</v>
      </c>
      <c r="F33" s="46">
        <f>'Scenario 4'!AA83+'Scenario 4'!AV83*(1-'Scenario 4'!AV$1)</f>
        <v>0</v>
      </c>
      <c r="G33" s="46">
        <f>'Scenario 4'!AB83+'Scenario 4'!AW83*(1-'Scenario 4'!AW$1)</f>
        <v>0</v>
      </c>
      <c r="H33" s="46">
        <f>'Scenario 4'!AC83+'Scenario 4'!AX83*(1-'Scenario 4'!AX$1)</f>
        <v>0</v>
      </c>
      <c r="I33" s="46">
        <f>'Scenario 4'!AD83+'Scenario 4'!AY83*(1-'Scenario 4'!AY$1)</f>
        <v>0</v>
      </c>
      <c r="J33" s="46">
        <f>'Scenario 4'!AE83+'Scenario 4'!AZ83*(1-'Scenario 4'!AZ$1)</f>
        <v>0</v>
      </c>
      <c r="K33" s="46">
        <f>'Scenario 4'!AF83+'Scenario 4'!BA83*(1-'Scenario 4'!BA$1)</f>
        <v>0</v>
      </c>
      <c r="L33" s="46">
        <f>'Scenario 4'!AG83+'Scenario 4'!BB83*(1-'Scenario 4'!BB$1)</f>
        <v>0</v>
      </c>
      <c r="M33" s="46">
        <f>'Scenario 4'!AH83+'Scenario 4'!BC83*(1-'Scenario 4'!BC$1)</f>
        <v>0</v>
      </c>
      <c r="N33" s="46">
        <f>'Scenario 4'!AI83+'Scenario 4'!BD83*(1-'Scenario 4'!BD$1)</f>
        <v>0</v>
      </c>
      <c r="O33" s="46">
        <f>'Scenario 4'!AJ83+'Scenario 4'!BE83*(1-'Scenario 4'!BE$1)</f>
        <v>0</v>
      </c>
      <c r="P33" s="46">
        <f>'Scenario 4'!AK83+'Scenario 4'!BF83*(1-'Scenario 4'!BF$1)</f>
        <v>0</v>
      </c>
      <c r="Q33" s="46">
        <f>'Scenario 4'!AL83+'Scenario 4'!BG83*(1-'Scenario 4'!BG$1)</f>
        <v>0</v>
      </c>
      <c r="R33" s="46">
        <f>'Scenario 4'!AM83+'Scenario 4'!BH83*(1-'Scenario 4'!BH$1)</f>
        <v>0</v>
      </c>
      <c r="S33" s="46">
        <f>'Scenario 4'!AN83+'Scenario 4'!BI83*(1-'Scenario 4'!BI$1)</f>
        <v>0</v>
      </c>
      <c r="T33" s="46">
        <f>'Scenario 4'!AO83+'Scenario 4'!BJ83*(1-'Scenario 4'!BJ$1)</f>
        <v>0</v>
      </c>
      <c r="U33" s="46">
        <f>'Scenario 4'!AP83+'Scenario 4'!BK83*(1-'Scenario 4'!BK$1)</f>
        <v>0</v>
      </c>
      <c r="V33" s="46">
        <f>'Scenario 4'!AQ83+'Scenario 4'!BL83*(1-'Scenario 4'!BL$1)</f>
        <v>0</v>
      </c>
      <c r="W33" s="46">
        <f>'Scenario 4'!AR83+'Scenario 4'!BM83*(1-'Scenario 4'!BM$1)</f>
        <v>0</v>
      </c>
      <c r="X33" s="47">
        <f t="shared" si="2"/>
        <v>0</v>
      </c>
    </row>
    <row r="34" spans="3:24" x14ac:dyDescent="0.2">
      <c r="C34" s="7" t="s">
        <v>142</v>
      </c>
      <c r="D34" s="45">
        <f>'Scenario 4'!Y84+'Scenario 4'!AT84*(1-'Scenario 4'!AT$1)</f>
        <v>0</v>
      </c>
      <c r="E34" s="46">
        <f>'Scenario 4'!Z84+'Scenario 4'!AU84*(1-'Scenario 4'!AU$1)</f>
        <v>0</v>
      </c>
      <c r="F34" s="46">
        <f>'Scenario 4'!AA84+'Scenario 4'!AV84*(1-'Scenario 4'!AV$1)</f>
        <v>0</v>
      </c>
      <c r="G34" s="46">
        <f>'Scenario 4'!AB84+'Scenario 4'!AW84*(1-'Scenario 4'!AW$1)</f>
        <v>0</v>
      </c>
      <c r="H34" s="46">
        <f>'Scenario 4'!AC84+'Scenario 4'!AX84*(1-'Scenario 4'!AX$1)</f>
        <v>0</v>
      </c>
      <c r="I34" s="46">
        <f>'Scenario 4'!AD84+'Scenario 4'!AY84*(1-'Scenario 4'!AY$1)</f>
        <v>0</v>
      </c>
      <c r="J34" s="46">
        <f>'Scenario 4'!AE84+'Scenario 4'!AZ84*(1-'Scenario 4'!AZ$1)</f>
        <v>0</v>
      </c>
      <c r="K34" s="46">
        <f>'Scenario 4'!AF84+'Scenario 4'!BA84*(1-'Scenario 4'!BA$1)</f>
        <v>0</v>
      </c>
      <c r="L34" s="46">
        <f>'Scenario 4'!AG84+'Scenario 4'!BB84*(1-'Scenario 4'!BB$1)</f>
        <v>0</v>
      </c>
      <c r="M34" s="46">
        <f>'Scenario 4'!AH84+'Scenario 4'!BC84*(1-'Scenario 4'!BC$1)</f>
        <v>0</v>
      </c>
      <c r="N34" s="46">
        <f>'Scenario 4'!AI84+'Scenario 4'!BD84*(1-'Scenario 4'!BD$1)</f>
        <v>0</v>
      </c>
      <c r="O34" s="46">
        <f>'Scenario 4'!AJ84+'Scenario 4'!BE84*(1-'Scenario 4'!BE$1)</f>
        <v>0</v>
      </c>
      <c r="P34" s="46">
        <f>'Scenario 4'!AK84+'Scenario 4'!BF84*(1-'Scenario 4'!BF$1)</f>
        <v>0</v>
      </c>
      <c r="Q34" s="46">
        <f>'Scenario 4'!AL84+'Scenario 4'!BG84*(1-'Scenario 4'!BG$1)</f>
        <v>0</v>
      </c>
      <c r="R34" s="46">
        <f>'Scenario 4'!AM84+'Scenario 4'!BH84*(1-'Scenario 4'!BH$1)</f>
        <v>0</v>
      </c>
      <c r="S34" s="46">
        <f>'Scenario 4'!AN84+'Scenario 4'!BI84*(1-'Scenario 4'!BI$1)</f>
        <v>0</v>
      </c>
      <c r="T34" s="46">
        <f>'Scenario 4'!AO84+'Scenario 4'!BJ84*(1-'Scenario 4'!BJ$1)</f>
        <v>82.557883519687479</v>
      </c>
      <c r="U34" s="46">
        <f>'Scenario 4'!AP84+'Scenario 4'!BK84*(1-'Scenario 4'!BK$1)</f>
        <v>0</v>
      </c>
      <c r="V34" s="46">
        <f>'Scenario 4'!AQ84+'Scenario 4'!BL84*(1-'Scenario 4'!BL$1)</f>
        <v>24.116339551087936</v>
      </c>
      <c r="W34" s="46">
        <f>'Scenario 4'!AR84+'Scenario 4'!BM84*(1-'Scenario 4'!BM$1)</f>
        <v>0</v>
      </c>
      <c r="X34" s="47">
        <f t="shared" si="2"/>
        <v>106.67422307077541</v>
      </c>
    </row>
    <row r="35" spans="3:24" x14ac:dyDescent="0.2">
      <c r="C35" s="7" t="s">
        <v>53</v>
      </c>
      <c r="D35" s="45">
        <f>'Scenario 4'!Y85+'Scenario 4'!AT85*(1-'Scenario 4'!AT$1)</f>
        <v>0</v>
      </c>
      <c r="E35" s="46">
        <f>'Scenario 4'!Z85+'Scenario 4'!AU85*(1-'Scenario 4'!AU$1)</f>
        <v>0</v>
      </c>
      <c r="F35" s="46">
        <f>'Scenario 4'!AA85+'Scenario 4'!AV85*(1-'Scenario 4'!AV$1)</f>
        <v>0</v>
      </c>
      <c r="G35" s="46">
        <f>'Scenario 4'!AB85+'Scenario 4'!AW85*(1-'Scenario 4'!AW$1)</f>
        <v>0</v>
      </c>
      <c r="H35" s="46">
        <f>'Scenario 4'!AC85+'Scenario 4'!AX85*(1-'Scenario 4'!AX$1)</f>
        <v>0</v>
      </c>
      <c r="I35" s="46">
        <f>'Scenario 4'!AD85+'Scenario 4'!AY85*(1-'Scenario 4'!AY$1)</f>
        <v>0</v>
      </c>
      <c r="J35" s="46">
        <f>'Scenario 4'!AE85+'Scenario 4'!AZ85*(1-'Scenario 4'!AZ$1)</f>
        <v>0</v>
      </c>
      <c r="K35" s="46">
        <f>'Scenario 4'!AF85+'Scenario 4'!BA85*(1-'Scenario 4'!BA$1)</f>
        <v>0</v>
      </c>
      <c r="L35" s="46">
        <f>'Scenario 4'!AG85+'Scenario 4'!BB85*(1-'Scenario 4'!BB$1)</f>
        <v>0</v>
      </c>
      <c r="M35" s="46">
        <f>'Scenario 4'!AH85+'Scenario 4'!BC85*(1-'Scenario 4'!BC$1)</f>
        <v>0</v>
      </c>
      <c r="N35" s="46">
        <f>'Scenario 4'!AI85+'Scenario 4'!BD85*(1-'Scenario 4'!BD$1)</f>
        <v>0</v>
      </c>
      <c r="O35" s="46">
        <f>'Scenario 4'!AJ85+'Scenario 4'!BE85*(1-'Scenario 4'!BE$1)</f>
        <v>0</v>
      </c>
      <c r="P35" s="46">
        <f>'Scenario 4'!AK85+'Scenario 4'!BF85*(1-'Scenario 4'!BF$1)</f>
        <v>0</v>
      </c>
      <c r="Q35" s="46">
        <f>'Scenario 4'!AL85+'Scenario 4'!BG85*(1-'Scenario 4'!BG$1)</f>
        <v>0</v>
      </c>
      <c r="R35" s="46">
        <f>'Scenario 4'!AM85+'Scenario 4'!BH85*(1-'Scenario 4'!BH$1)</f>
        <v>0</v>
      </c>
      <c r="S35" s="46">
        <f>'Scenario 4'!AN85+'Scenario 4'!BI85*(1-'Scenario 4'!BI$1)</f>
        <v>0</v>
      </c>
      <c r="T35" s="46">
        <f>'Scenario 4'!AO85+'Scenario 4'!BJ85*(1-'Scenario 4'!BJ$1)</f>
        <v>0</v>
      </c>
      <c r="U35" s="46">
        <f>'Scenario 4'!AP85+'Scenario 4'!BK85*(1-'Scenario 4'!BK$1)</f>
        <v>0</v>
      </c>
      <c r="V35" s="46">
        <f>'Scenario 4'!AQ85+'Scenario 4'!BL85*(1-'Scenario 4'!BL$1)</f>
        <v>0</v>
      </c>
      <c r="W35" s="46">
        <f>'Scenario 4'!AR85+'Scenario 4'!BM85*(1-'Scenario 4'!BM$1)</f>
        <v>0</v>
      </c>
      <c r="X35" s="47">
        <f t="shared" si="2"/>
        <v>0</v>
      </c>
    </row>
    <row r="36" spans="3:24" x14ac:dyDescent="0.2">
      <c r="C36" s="7" t="s">
        <v>138</v>
      </c>
      <c r="D36" s="45">
        <f>'Scenario 4'!Y86+'Scenario 4'!AT86*(1-'Scenario 4'!AT$1)</f>
        <v>0</v>
      </c>
      <c r="E36" s="46">
        <f>'Scenario 4'!Z86+'Scenario 4'!AU86*(1-'Scenario 4'!AU$1)</f>
        <v>0</v>
      </c>
      <c r="F36" s="46">
        <f>'Scenario 4'!AA86+'Scenario 4'!AV86*(1-'Scenario 4'!AV$1)</f>
        <v>0</v>
      </c>
      <c r="G36" s="46">
        <f>'Scenario 4'!AB86+'Scenario 4'!AW86*(1-'Scenario 4'!AW$1)</f>
        <v>0</v>
      </c>
      <c r="H36" s="46">
        <f>'Scenario 4'!AC86+'Scenario 4'!AX86*(1-'Scenario 4'!AX$1)</f>
        <v>0</v>
      </c>
      <c r="I36" s="46">
        <f>'Scenario 4'!AD86+'Scenario 4'!AY86*(1-'Scenario 4'!AY$1)</f>
        <v>0</v>
      </c>
      <c r="J36" s="46">
        <f>'Scenario 4'!AE86+'Scenario 4'!AZ86*(1-'Scenario 4'!AZ$1)</f>
        <v>0</v>
      </c>
      <c r="K36" s="46">
        <f>'Scenario 4'!AF86+'Scenario 4'!BA86*(1-'Scenario 4'!BA$1)</f>
        <v>0</v>
      </c>
      <c r="L36" s="46">
        <f>'Scenario 4'!AG86+'Scenario 4'!BB86*(1-'Scenario 4'!BB$1)</f>
        <v>0</v>
      </c>
      <c r="M36" s="46">
        <f>'Scenario 4'!AH86+'Scenario 4'!BC86*(1-'Scenario 4'!BC$1)</f>
        <v>0</v>
      </c>
      <c r="N36" s="46">
        <f>'Scenario 4'!AI86+'Scenario 4'!BD86*(1-'Scenario 4'!BD$1)</f>
        <v>0</v>
      </c>
      <c r="O36" s="46">
        <f>'Scenario 4'!AJ86+'Scenario 4'!BE86*(1-'Scenario 4'!BE$1)</f>
        <v>0</v>
      </c>
      <c r="P36" s="46">
        <f>'Scenario 4'!AK86+'Scenario 4'!BF86*(1-'Scenario 4'!BF$1)</f>
        <v>0</v>
      </c>
      <c r="Q36" s="46">
        <f>'Scenario 4'!AL86+'Scenario 4'!BG86*(1-'Scenario 4'!BG$1)</f>
        <v>0</v>
      </c>
      <c r="R36" s="46">
        <f>'Scenario 4'!AM86+'Scenario 4'!BH86*(1-'Scenario 4'!BH$1)</f>
        <v>0</v>
      </c>
      <c r="S36" s="46">
        <f>'Scenario 4'!AN86+'Scenario 4'!BI86*(1-'Scenario 4'!BI$1)</f>
        <v>0</v>
      </c>
      <c r="T36" s="46">
        <f>'Scenario 4'!AO86+'Scenario 4'!BJ86*(1-'Scenario 4'!BJ$1)</f>
        <v>0</v>
      </c>
      <c r="U36" s="46">
        <f>'Scenario 4'!AP86+'Scenario 4'!BK86*(1-'Scenario 4'!BK$1)</f>
        <v>0</v>
      </c>
      <c r="V36" s="46">
        <f>'Scenario 4'!AQ86+'Scenario 4'!BL86*(1-'Scenario 4'!BL$1)</f>
        <v>0</v>
      </c>
      <c r="W36" s="46">
        <f>'Scenario 4'!AR86+'Scenario 4'!BM86*(1-'Scenario 4'!BM$1)</f>
        <v>0</v>
      </c>
      <c r="X36" s="47">
        <f t="shared" si="2"/>
        <v>0</v>
      </c>
    </row>
    <row r="37" spans="3:24" x14ac:dyDescent="0.2">
      <c r="C37" s="7" t="s">
        <v>139</v>
      </c>
      <c r="D37" s="45">
        <f>'Scenario 4'!Y87+'Scenario 4'!AT87*(1-'Scenario 4'!AT$1)</f>
        <v>0</v>
      </c>
      <c r="E37" s="46">
        <f>'Scenario 4'!Z87+'Scenario 4'!AU87*(1-'Scenario 4'!AU$1)</f>
        <v>0</v>
      </c>
      <c r="F37" s="46">
        <f>'Scenario 4'!AA87+'Scenario 4'!AV87*(1-'Scenario 4'!AV$1)</f>
        <v>0</v>
      </c>
      <c r="G37" s="46">
        <f>'Scenario 4'!AB87+'Scenario 4'!AW87*(1-'Scenario 4'!AW$1)</f>
        <v>0</v>
      </c>
      <c r="H37" s="46">
        <f>'Scenario 4'!AC87+'Scenario 4'!AX87*(1-'Scenario 4'!AX$1)</f>
        <v>0</v>
      </c>
      <c r="I37" s="46">
        <f>'Scenario 4'!AD87+'Scenario 4'!AY87*(1-'Scenario 4'!AY$1)</f>
        <v>0</v>
      </c>
      <c r="J37" s="46">
        <f>'Scenario 4'!AE87+'Scenario 4'!AZ87*(1-'Scenario 4'!AZ$1)</f>
        <v>0</v>
      </c>
      <c r="K37" s="46">
        <f>'Scenario 4'!AF87+'Scenario 4'!BA87*(1-'Scenario 4'!BA$1)</f>
        <v>0</v>
      </c>
      <c r="L37" s="46">
        <f>'Scenario 4'!AG87+'Scenario 4'!BB87*(1-'Scenario 4'!BB$1)</f>
        <v>0</v>
      </c>
      <c r="M37" s="46">
        <f>'Scenario 4'!AH87+'Scenario 4'!BC87*(1-'Scenario 4'!BC$1)</f>
        <v>0</v>
      </c>
      <c r="N37" s="46">
        <f>'Scenario 4'!AI87+'Scenario 4'!BD87*(1-'Scenario 4'!BD$1)</f>
        <v>0</v>
      </c>
      <c r="O37" s="46">
        <f>'Scenario 4'!AJ87+'Scenario 4'!BE87*(1-'Scenario 4'!BE$1)</f>
        <v>0</v>
      </c>
      <c r="P37" s="46">
        <f>'Scenario 4'!AK87+'Scenario 4'!BF87*(1-'Scenario 4'!BF$1)</f>
        <v>29.65447066605601</v>
      </c>
      <c r="Q37" s="46">
        <f>'Scenario 4'!AL87+'Scenario 4'!BG87*(1-'Scenario 4'!BG$1)</f>
        <v>0</v>
      </c>
      <c r="R37" s="46">
        <f>'Scenario 4'!AM87+'Scenario 4'!BH87*(1-'Scenario 4'!BH$1)</f>
        <v>29.179936472759099</v>
      </c>
      <c r="S37" s="46">
        <f>'Scenario 4'!AN87+'Scenario 4'!BI87*(1-'Scenario 4'!BI$1)</f>
        <v>0</v>
      </c>
      <c r="T37" s="46">
        <f>'Scenario 4'!AO87+'Scenario 4'!BJ87*(1-'Scenario 4'!BJ$1)</f>
        <v>0</v>
      </c>
      <c r="U37" s="46">
        <f>'Scenario 4'!AP87+'Scenario 4'!BK87*(1-'Scenario 4'!BK$1)</f>
        <v>0</v>
      </c>
      <c r="V37" s="46">
        <f>'Scenario 4'!AQ87+'Scenario 4'!BL87*(1-'Scenario 4'!BL$1)</f>
        <v>0</v>
      </c>
      <c r="W37" s="46">
        <f>'Scenario 4'!AR87+'Scenario 4'!BM87*(1-'Scenario 4'!BM$1)</f>
        <v>0</v>
      </c>
      <c r="X37" s="47">
        <f t="shared" si="2"/>
        <v>58.834407138815109</v>
      </c>
    </row>
    <row r="38" spans="3:24" x14ac:dyDescent="0.2">
      <c r="C38" s="7" t="s">
        <v>123</v>
      </c>
      <c r="D38" s="45">
        <f>'Scenario 4'!Y88+'Scenario 4'!AT88*(1-'Scenario 4'!AT$1)</f>
        <v>0</v>
      </c>
      <c r="E38" s="46">
        <f>'Scenario 4'!Z88+'Scenario 4'!AU88*(1-'Scenario 4'!AU$1)</f>
        <v>0</v>
      </c>
      <c r="F38" s="46">
        <f>'Scenario 4'!AA88+'Scenario 4'!AV88*(1-'Scenario 4'!AV$1)</f>
        <v>0</v>
      </c>
      <c r="G38" s="46">
        <f>'Scenario 4'!AB88+'Scenario 4'!AW88*(1-'Scenario 4'!AW$1)</f>
        <v>0</v>
      </c>
      <c r="H38" s="46">
        <f>'Scenario 4'!AC88+'Scenario 4'!AX88*(1-'Scenario 4'!AX$1)</f>
        <v>0</v>
      </c>
      <c r="I38" s="46">
        <f>'Scenario 4'!AD88+'Scenario 4'!AY88*(1-'Scenario 4'!AY$1)</f>
        <v>0</v>
      </c>
      <c r="J38" s="46">
        <f>'Scenario 4'!AE88+'Scenario 4'!AZ88*(1-'Scenario 4'!AZ$1)</f>
        <v>0</v>
      </c>
      <c r="K38" s="46">
        <f>'Scenario 4'!AF88+'Scenario 4'!BA88*(1-'Scenario 4'!BA$1)</f>
        <v>0</v>
      </c>
      <c r="L38" s="46">
        <f>'Scenario 4'!AG88+'Scenario 4'!BB88*(1-'Scenario 4'!BB$1)</f>
        <v>0</v>
      </c>
      <c r="M38" s="46">
        <f>'Scenario 4'!AH88+'Scenario 4'!BC88*(1-'Scenario 4'!BC$1)</f>
        <v>0</v>
      </c>
      <c r="N38" s="46">
        <f>'Scenario 4'!AI88+'Scenario 4'!BD88*(1-'Scenario 4'!BD$1)</f>
        <v>0</v>
      </c>
      <c r="O38" s="46">
        <f>'Scenario 4'!AJ88+'Scenario 4'!BE88*(1-'Scenario 4'!BE$1)</f>
        <v>0</v>
      </c>
      <c r="P38" s="46">
        <f>'Scenario 4'!AK88+'Scenario 4'!BF88*(1-'Scenario 4'!BF$1)</f>
        <v>0</v>
      </c>
      <c r="Q38" s="46">
        <f>'Scenario 4'!AL88+'Scenario 4'!BG88*(1-'Scenario 4'!BG$1)</f>
        <v>0</v>
      </c>
      <c r="R38" s="46">
        <f>'Scenario 4'!AM88+'Scenario 4'!BH88*(1-'Scenario 4'!BH$1)</f>
        <v>0</v>
      </c>
      <c r="S38" s="46">
        <f>'Scenario 4'!AN88+'Scenario 4'!BI88*(1-'Scenario 4'!BI$1)</f>
        <v>0</v>
      </c>
      <c r="T38" s="46">
        <f>'Scenario 4'!AO88+'Scenario 4'!BJ88*(1-'Scenario 4'!BJ$1)</f>
        <v>0</v>
      </c>
      <c r="U38" s="46">
        <f>'Scenario 4'!AP88+'Scenario 4'!BK88*(1-'Scenario 4'!BK$1)</f>
        <v>0</v>
      </c>
      <c r="V38" s="46">
        <f>'Scenario 4'!AQ88+'Scenario 4'!BL88*(1-'Scenario 4'!BL$1)</f>
        <v>0</v>
      </c>
      <c r="W38" s="46">
        <f>'Scenario 4'!AR88+'Scenario 4'!BM88*(1-'Scenario 4'!BM$1)</f>
        <v>0</v>
      </c>
      <c r="X38" s="47">
        <f t="shared" si="2"/>
        <v>0</v>
      </c>
    </row>
    <row r="39" spans="3:24" x14ac:dyDescent="0.2">
      <c r="C39" s="7" t="s">
        <v>63</v>
      </c>
      <c r="D39" s="45">
        <f>'Scenario 4'!Y89+'Scenario 4'!AT89*(1-'Scenario 4'!AT$1)</f>
        <v>0</v>
      </c>
      <c r="E39" s="46">
        <f>'Scenario 4'!Z89+'Scenario 4'!AU89*(1-'Scenario 4'!AU$1)</f>
        <v>0</v>
      </c>
      <c r="F39" s="46">
        <f>'Scenario 4'!AA89+'Scenario 4'!AV89*(1-'Scenario 4'!AV$1)</f>
        <v>0</v>
      </c>
      <c r="G39" s="46">
        <f>'Scenario 4'!AB89+'Scenario 4'!AW89*(1-'Scenario 4'!AW$1)</f>
        <v>0</v>
      </c>
      <c r="H39" s="46">
        <f>'Scenario 4'!AC89+'Scenario 4'!AX89*(1-'Scenario 4'!AX$1)</f>
        <v>0</v>
      </c>
      <c r="I39" s="46">
        <f>'Scenario 4'!AD89+'Scenario 4'!AY89*(1-'Scenario 4'!AY$1)</f>
        <v>0</v>
      </c>
      <c r="J39" s="46">
        <f>'Scenario 4'!AE89+'Scenario 4'!AZ89*(1-'Scenario 4'!AZ$1)</f>
        <v>0</v>
      </c>
      <c r="K39" s="46">
        <f>'Scenario 4'!AF89+'Scenario 4'!BA89*(1-'Scenario 4'!BA$1)</f>
        <v>0</v>
      </c>
      <c r="L39" s="46">
        <f>'Scenario 4'!AG89+'Scenario 4'!BB89*(1-'Scenario 4'!BB$1)</f>
        <v>0</v>
      </c>
      <c r="M39" s="46">
        <f>'Scenario 4'!AH89+'Scenario 4'!BC89*(1-'Scenario 4'!BC$1)</f>
        <v>0</v>
      </c>
      <c r="N39" s="46">
        <f>'Scenario 4'!AI89+'Scenario 4'!BD89*(1-'Scenario 4'!BD$1)</f>
        <v>0</v>
      </c>
      <c r="O39" s="46">
        <f>'Scenario 4'!AJ89+'Scenario 4'!BE89*(1-'Scenario 4'!BE$1)</f>
        <v>0</v>
      </c>
      <c r="P39" s="46">
        <f>'Scenario 4'!AK89+'Scenario 4'!BF89*(1-'Scenario 4'!BF$1)</f>
        <v>0</v>
      </c>
      <c r="Q39" s="46">
        <f>'Scenario 4'!AL89+'Scenario 4'!BG89*(1-'Scenario 4'!BG$1)</f>
        <v>0</v>
      </c>
      <c r="R39" s="46">
        <f>'Scenario 4'!AM89+'Scenario 4'!BH89*(1-'Scenario 4'!BH$1)</f>
        <v>0</v>
      </c>
      <c r="S39" s="46">
        <f>'Scenario 4'!AN89+'Scenario 4'!BI89*(1-'Scenario 4'!BI$1)</f>
        <v>0</v>
      </c>
      <c r="T39" s="46">
        <f>'Scenario 4'!AO89+'Scenario 4'!BJ89*(1-'Scenario 4'!BJ$1)</f>
        <v>3.1936377124314044</v>
      </c>
      <c r="U39" s="46">
        <f>'Scenario 4'!AP89+'Scenario 4'!BK89*(1-'Scenario 4'!BK$1)</f>
        <v>18.272945920072477</v>
      </c>
      <c r="V39" s="46">
        <f>'Scenario 4'!AQ89+'Scenario 4'!BL89*(1-'Scenario 4'!BL$1)</f>
        <v>0</v>
      </c>
      <c r="W39" s="46">
        <f>'Scenario 4'!AR89+'Scenario 4'!BM89*(1-'Scenario 4'!BM$1)</f>
        <v>0</v>
      </c>
      <c r="X39" s="47">
        <f t="shared" si="2"/>
        <v>21.46658363250388</v>
      </c>
    </row>
    <row r="40" spans="3:24" x14ac:dyDescent="0.2">
      <c r="C40" s="7" t="s">
        <v>99</v>
      </c>
      <c r="D40" s="45">
        <f>'Scenario 4'!Y90+'Scenario 4'!AT90*(1-'Scenario 4'!AT$1)</f>
        <v>1.2764996237294715</v>
      </c>
      <c r="E40" s="46">
        <f>'Scenario 4'!Z90+'Scenario 4'!AU90*(1-'Scenario 4'!AU$1)</f>
        <v>0</v>
      </c>
      <c r="F40" s="46">
        <f>'Scenario 4'!AA90+'Scenario 4'!AV90*(1-'Scenario 4'!AV$1)</f>
        <v>0</v>
      </c>
      <c r="G40" s="46">
        <f>'Scenario 4'!AB90+'Scenario 4'!AW90*(1-'Scenario 4'!AW$1)</f>
        <v>9.4072572190875583</v>
      </c>
      <c r="H40" s="46">
        <f>'Scenario 4'!AC90+'Scenario 4'!AX90*(1-'Scenario 4'!AX$1)</f>
        <v>0</v>
      </c>
      <c r="I40" s="46">
        <f>'Scenario 4'!AD90+'Scenario 4'!AY90*(1-'Scenario 4'!AY$1)</f>
        <v>0</v>
      </c>
      <c r="J40" s="46">
        <f>'Scenario 4'!AE90+'Scenario 4'!AZ90*(1-'Scenario 4'!AZ$1)</f>
        <v>0</v>
      </c>
      <c r="K40" s="46">
        <f>'Scenario 4'!AF90+'Scenario 4'!BA90*(1-'Scenario 4'!BA$1)</f>
        <v>0</v>
      </c>
      <c r="L40" s="46">
        <f>'Scenario 4'!AG90+'Scenario 4'!BB90*(1-'Scenario 4'!BB$1)</f>
        <v>0</v>
      </c>
      <c r="M40" s="46">
        <f>'Scenario 4'!AH90+'Scenario 4'!BC90*(1-'Scenario 4'!BC$1)</f>
        <v>0</v>
      </c>
      <c r="N40" s="46">
        <f>'Scenario 4'!AI90+'Scenario 4'!BD90*(1-'Scenario 4'!BD$1)</f>
        <v>0</v>
      </c>
      <c r="O40" s="46">
        <f>'Scenario 4'!AJ90+'Scenario 4'!BE90*(1-'Scenario 4'!BE$1)</f>
        <v>0</v>
      </c>
      <c r="P40" s="46">
        <f>'Scenario 4'!AK90+'Scenario 4'!BF90*(1-'Scenario 4'!BF$1)</f>
        <v>0</v>
      </c>
      <c r="Q40" s="46">
        <f>'Scenario 4'!AL90+'Scenario 4'!BG90*(1-'Scenario 4'!BG$1)</f>
        <v>0</v>
      </c>
      <c r="R40" s="46">
        <f>'Scenario 4'!AM90+'Scenario 4'!BH90*(1-'Scenario 4'!BH$1)</f>
        <v>0</v>
      </c>
      <c r="S40" s="46">
        <f>'Scenario 4'!AN90+'Scenario 4'!BI90*(1-'Scenario 4'!BI$1)</f>
        <v>5.6057521699900734</v>
      </c>
      <c r="T40" s="46">
        <f>'Scenario 4'!AO90+'Scenario 4'!BJ90*(1-'Scenario 4'!BJ$1)</f>
        <v>0</v>
      </c>
      <c r="U40" s="46">
        <f>'Scenario 4'!AP90+'Scenario 4'!BK90*(1-'Scenario 4'!BK$1)</f>
        <v>1.4445741735833899</v>
      </c>
      <c r="V40" s="46">
        <f>'Scenario 4'!AQ90+'Scenario 4'!BL90*(1-'Scenario 4'!BL$1)</f>
        <v>0</v>
      </c>
      <c r="W40" s="46">
        <f>'Scenario 4'!AR90+'Scenario 4'!BM90*(1-'Scenario 4'!BM$1)</f>
        <v>0</v>
      </c>
      <c r="X40" s="47">
        <f t="shared" si="2"/>
        <v>17.734083186390492</v>
      </c>
    </row>
    <row r="41" spans="3:24" ht="13.5" thickBot="1" x14ac:dyDescent="0.25">
      <c r="C41" s="10" t="s">
        <v>77</v>
      </c>
      <c r="D41" s="48">
        <f>'Scenario 4'!Y91+'Scenario 4'!AT91*(1-'Scenario 4'!AT$1)</f>
        <v>0</v>
      </c>
      <c r="E41" s="49">
        <f>'Scenario 4'!Z91+'Scenario 4'!AU91*(1-'Scenario 4'!AU$1)</f>
        <v>0</v>
      </c>
      <c r="F41" s="49">
        <f>'Scenario 4'!AA91+'Scenario 4'!AV91*(1-'Scenario 4'!AV$1)</f>
        <v>0</v>
      </c>
      <c r="G41" s="49">
        <f>'Scenario 4'!AB91+'Scenario 4'!AW91*(1-'Scenario 4'!AW$1)</f>
        <v>2.6302280448134372</v>
      </c>
      <c r="H41" s="49">
        <f>'Scenario 4'!AC91+'Scenario 4'!AX91*(1-'Scenario 4'!AX$1)</f>
        <v>0</v>
      </c>
      <c r="I41" s="49">
        <f>'Scenario 4'!AD91+'Scenario 4'!AY91*(1-'Scenario 4'!AY$1)</f>
        <v>0</v>
      </c>
      <c r="J41" s="49">
        <f>'Scenario 4'!AE91+'Scenario 4'!AZ91*(1-'Scenario 4'!AZ$1)</f>
        <v>0</v>
      </c>
      <c r="K41" s="49">
        <f>'Scenario 4'!AF91+'Scenario 4'!BA91*(1-'Scenario 4'!BA$1)</f>
        <v>0</v>
      </c>
      <c r="L41" s="49">
        <f>'Scenario 4'!AG91+'Scenario 4'!BB91*(1-'Scenario 4'!BB$1)</f>
        <v>0</v>
      </c>
      <c r="M41" s="49">
        <f>'Scenario 4'!AH91+'Scenario 4'!BC91*(1-'Scenario 4'!BC$1)</f>
        <v>0</v>
      </c>
      <c r="N41" s="49">
        <f>'Scenario 4'!AI91+'Scenario 4'!BD91*(1-'Scenario 4'!BD$1)</f>
        <v>0</v>
      </c>
      <c r="O41" s="49">
        <f>'Scenario 4'!AJ91+'Scenario 4'!BE91*(1-'Scenario 4'!BE$1)</f>
        <v>0</v>
      </c>
      <c r="P41" s="49">
        <f>'Scenario 4'!AK91+'Scenario 4'!BF91*(1-'Scenario 4'!BF$1)</f>
        <v>4.1720477078358877</v>
      </c>
      <c r="Q41" s="49">
        <f>'Scenario 4'!AL91+'Scenario 4'!BG91*(1-'Scenario 4'!BG$1)</f>
        <v>1.6947757659362104</v>
      </c>
      <c r="R41" s="49">
        <f>'Scenario 4'!AM91+'Scenario 4'!BH91*(1-'Scenario 4'!BH$1)</f>
        <v>0</v>
      </c>
      <c r="S41" s="49">
        <f>'Scenario 4'!AN91+'Scenario 4'!BI91*(1-'Scenario 4'!BI$1)</f>
        <v>0</v>
      </c>
      <c r="T41" s="49">
        <f>'Scenario 4'!AO91+'Scenario 4'!BJ91*(1-'Scenario 4'!BJ$1)</f>
        <v>0</v>
      </c>
      <c r="U41" s="49">
        <f>'Scenario 4'!AP91+'Scenario 4'!BK91*(1-'Scenario 4'!BK$1)</f>
        <v>0</v>
      </c>
      <c r="V41" s="49">
        <f>'Scenario 4'!AQ91+'Scenario 4'!BL91*(1-'Scenario 4'!BL$1)</f>
        <v>0</v>
      </c>
      <c r="W41" s="49">
        <f>'Scenario 4'!AR91+'Scenario 4'!BM91*(1-'Scenario 4'!BM$1)</f>
        <v>0</v>
      </c>
      <c r="X41" s="50">
        <f t="shared" si="2"/>
        <v>8.4970515185855362</v>
      </c>
    </row>
    <row r="42" spans="3:24" ht="13.5" thickBot="1" x14ac:dyDescent="0.25">
      <c r="C42" s="65" t="s">
        <v>93</v>
      </c>
      <c r="D42" s="37">
        <f>SUM(D26:D41)</f>
        <v>1.2764996237294715</v>
      </c>
      <c r="E42" s="37">
        <f t="shared" ref="E42:W42" si="3">SUM(E26:E41)</f>
        <v>0</v>
      </c>
      <c r="F42" s="37">
        <f t="shared" si="3"/>
        <v>0</v>
      </c>
      <c r="G42" s="37">
        <f t="shared" si="3"/>
        <v>48.413714327505261</v>
      </c>
      <c r="H42" s="37">
        <f t="shared" si="3"/>
        <v>206</v>
      </c>
      <c r="I42" s="37">
        <f t="shared" si="3"/>
        <v>3.0028857840670451</v>
      </c>
      <c r="J42" s="37">
        <f t="shared" si="3"/>
        <v>33.98447315472454</v>
      </c>
      <c r="K42" s="37">
        <f t="shared" si="3"/>
        <v>168.05375297538859</v>
      </c>
      <c r="L42" s="37">
        <f t="shared" si="3"/>
        <v>0</v>
      </c>
      <c r="M42" s="37">
        <f t="shared" si="3"/>
        <v>0</v>
      </c>
      <c r="N42" s="37">
        <f t="shared" si="3"/>
        <v>0</v>
      </c>
      <c r="O42" s="37">
        <f t="shared" si="3"/>
        <v>0</v>
      </c>
      <c r="P42" s="37">
        <f t="shared" si="3"/>
        <v>33.826518373891901</v>
      </c>
      <c r="Q42" s="37">
        <f t="shared" si="3"/>
        <v>1.6947757659362104</v>
      </c>
      <c r="R42" s="37">
        <f t="shared" si="3"/>
        <v>29.179936472759099</v>
      </c>
      <c r="S42" s="37">
        <f t="shared" si="3"/>
        <v>10.605752169990073</v>
      </c>
      <c r="T42" s="37">
        <f t="shared" si="3"/>
        <v>222.68789835643295</v>
      </c>
      <c r="U42" s="37">
        <f t="shared" si="3"/>
        <v>29.717520093655867</v>
      </c>
      <c r="V42" s="37">
        <f t="shared" si="3"/>
        <v>65.657439385000146</v>
      </c>
      <c r="W42" s="37">
        <f t="shared" si="3"/>
        <v>181.31811653705455</v>
      </c>
      <c r="X42" s="51">
        <f>SUM(X27:X41)</f>
        <v>933.7750500895778</v>
      </c>
    </row>
    <row r="43" spans="3:24" ht="13.5" thickBot="1" x14ac:dyDescent="0.25">
      <c r="C43" s="66" t="s">
        <v>97</v>
      </c>
      <c r="D43" s="37">
        <f t="shared" ref="D43:X43" si="4">SUM(D22,D42)</f>
        <v>25.901890114453117</v>
      </c>
      <c r="E43" s="37">
        <f t="shared" si="4"/>
        <v>0.50885794886426816</v>
      </c>
      <c r="F43" s="37">
        <f t="shared" si="4"/>
        <v>0.55187130366600656</v>
      </c>
      <c r="G43" s="37">
        <f t="shared" si="4"/>
        <v>214.86465151769838</v>
      </c>
      <c r="H43" s="37">
        <f t="shared" si="4"/>
        <v>209</v>
      </c>
      <c r="I43" s="37">
        <f t="shared" si="4"/>
        <v>206.00288578401924</v>
      </c>
      <c r="J43" s="37">
        <f t="shared" si="4"/>
        <v>203.00000000000017</v>
      </c>
      <c r="K43" s="37">
        <f t="shared" si="4"/>
        <v>499.00576873909074</v>
      </c>
      <c r="L43" s="37">
        <f t="shared" si="4"/>
        <v>0.5</v>
      </c>
      <c r="M43" s="37">
        <f t="shared" si="4"/>
        <v>0.5</v>
      </c>
      <c r="N43" s="37">
        <f t="shared" si="4"/>
        <v>0.5</v>
      </c>
      <c r="O43" s="37">
        <f t="shared" si="4"/>
        <v>0.5</v>
      </c>
      <c r="P43" s="37">
        <f t="shared" si="4"/>
        <v>103.43422269425764</v>
      </c>
      <c r="Q43" s="37">
        <f t="shared" si="4"/>
        <v>7.7846736082657202</v>
      </c>
      <c r="R43" s="37">
        <f t="shared" si="4"/>
        <v>110.77060581606938</v>
      </c>
      <c r="S43" s="37">
        <f t="shared" si="4"/>
        <v>167.22016746963143</v>
      </c>
      <c r="T43" s="37">
        <f t="shared" si="4"/>
        <v>747.60243323915518</v>
      </c>
      <c r="U43" s="37">
        <f t="shared" si="4"/>
        <v>190.09880605207576</v>
      </c>
      <c r="V43" s="37">
        <f t="shared" si="4"/>
        <v>413.78362429471366</v>
      </c>
      <c r="W43" s="37">
        <f t="shared" si="4"/>
        <v>499.99999999999113</v>
      </c>
      <c r="X43" s="51">
        <f t="shared" si="4"/>
        <v>3301.5304585819517</v>
      </c>
    </row>
    <row r="44" spans="3:24" ht="13.5" thickBot="1" x14ac:dyDescent="0.25">
      <c r="C44" s="8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40"/>
    </row>
    <row r="45" spans="3:24" ht="13.5" thickBot="1" x14ac:dyDescent="0.25">
      <c r="C45" s="4" t="s">
        <v>4</v>
      </c>
      <c r="D45" s="52"/>
      <c r="E45" s="53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40"/>
    </row>
    <row r="46" spans="3:24" x14ac:dyDescent="0.2">
      <c r="C46" s="26" t="s">
        <v>0</v>
      </c>
      <c r="D46" s="54">
        <f>'Scenario 4'!D72</f>
        <v>3.6084408503737833</v>
      </c>
      <c r="E46" s="55">
        <f>'Scenario 4'!E72</f>
        <v>7.476826657057889</v>
      </c>
      <c r="F46" s="55">
        <f>'Scenario 4'!F72</f>
        <v>11.85201523275283</v>
      </c>
      <c r="G46" s="55">
        <f>'Scenario 4'!G72</f>
        <v>16.820426152530178</v>
      </c>
      <c r="H46" s="55">
        <f>'Scenario 4'!H72</f>
        <v>21.080649778212827</v>
      </c>
      <c r="I46" s="55">
        <f>'Scenario 4'!I72</f>
        <v>25.817137505178749</v>
      </c>
      <c r="J46" s="55">
        <f>'Scenario 4'!J72</f>
        <v>31.411745819964551</v>
      </c>
      <c r="K46" s="55">
        <f>'Scenario 4'!K72</f>
        <v>37.279399572474325</v>
      </c>
      <c r="L46" s="55">
        <f>'Scenario 4'!L72</f>
        <v>43.139183124230264</v>
      </c>
      <c r="M46" s="55">
        <f>'Scenario 4'!M72</f>
        <v>48.372385063168778</v>
      </c>
      <c r="N46" s="55">
        <f>'Scenario 4'!N72</f>
        <v>53.596155110124691</v>
      </c>
      <c r="O46" s="55">
        <f>'Scenario 4'!O72</f>
        <v>58.577150064994328</v>
      </c>
      <c r="P46" s="55">
        <f>'Scenario 4'!P72</f>
        <v>63.164441890068368</v>
      </c>
      <c r="Q46" s="55">
        <f>'Scenario 4'!Q72</f>
        <v>67.139481041223547</v>
      </c>
      <c r="R46" s="55">
        <f>'Scenario 4'!R72</f>
        <v>70.999597739930621</v>
      </c>
      <c r="S46" s="55">
        <f>'Scenario 4'!S72</f>
        <v>74.643926740295626</v>
      </c>
      <c r="T46" s="55">
        <f>'Scenario 4'!T72</f>
        <v>77.531158462094893</v>
      </c>
      <c r="U46" s="55">
        <f>'Scenario 4'!U72</f>
        <v>80.614837134992115</v>
      </c>
      <c r="V46" s="55">
        <f>'Scenario 4'!V72</f>
        <v>83.426096745103479</v>
      </c>
      <c r="W46" s="55">
        <f>'Scenario 4'!W72</f>
        <v>85.86370161529004</v>
      </c>
      <c r="X46" s="56">
        <f>SUM(D46:W46)</f>
        <v>962.41475630006175</v>
      </c>
    </row>
    <row r="47" spans="3:24" ht="13.5" thickBot="1" x14ac:dyDescent="0.25">
      <c r="C47" s="10" t="s">
        <v>3</v>
      </c>
      <c r="D47" s="57">
        <f>'Scenario 4'!D73</f>
        <v>1.6943745125658116</v>
      </c>
      <c r="E47" s="58">
        <f>'Scenario 4'!E73</f>
        <v>3.5757168931588774</v>
      </c>
      <c r="F47" s="58">
        <f>'Scenario 4'!F73</f>
        <v>5.7145965222583515</v>
      </c>
      <c r="G47" s="58">
        <f>'Scenario 4'!G73</f>
        <v>8.156673387082046</v>
      </c>
      <c r="H47" s="58">
        <f>'Scenario 4'!H73</f>
        <v>10.147990541805319</v>
      </c>
      <c r="I47" s="58">
        <f>'Scenario 4'!I73</f>
        <v>12.44437718549333</v>
      </c>
      <c r="J47" s="58">
        <f>'Scenario 4'!J73</f>
        <v>15.225972671237695</v>
      </c>
      <c r="K47" s="58">
        <f>'Scenario 4'!K73</f>
        <v>18.1580105039491</v>
      </c>
      <c r="L47" s="58">
        <f>'Scenario 4'!L73</f>
        <v>21.055858394829556</v>
      </c>
      <c r="M47" s="58">
        <f>'Scenario 4'!M73</f>
        <v>23.666349146536433</v>
      </c>
      <c r="N47" s="58">
        <f>'Scenario 4'!N73</f>
        <v>26.316823731395008</v>
      </c>
      <c r="O47" s="58">
        <f>'Scenario 4'!O73</f>
        <v>28.827290386643931</v>
      </c>
      <c r="P47" s="58">
        <f>'Scenario 4'!P73</f>
        <v>31.128095331886477</v>
      </c>
      <c r="Q47" s="58">
        <f>'Scenario 4'!Q73</f>
        <v>33.170113640211163</v>
      </c>
      <c r="R47" s="58">
        <f>'Scenario 4'!R73</f>
        <v>35.091333200315667</v>
      </c>
      <c r="S47" s="58">
        <f>'Scenario 4'!S73</f>
        <v>36.989222280383522</v>
      </c>
      <c r="T47" s="58">
        <f>'Scenario 4'!T73</f>
        <v>38.537387464552225</v>
      </c>
      <c r="U47" s="58">
        <f>'Scenario 4'!U73</f>
        <v>40.148198707508044</v>
      </c>
      <c r="V47" s="58">
        <f>'Scenario 4'!V73</f>
        <v>41.62841484062681</v>
      </c>
      <c r="W47" s="58">
        <f>'Scenario 4'!W73</f>
        <v>43.12138642437089</v>
      </c>
      <c r="X47" s="59">
        <f>SUM(D47:W47)</f>
        <v>474.79818576681021</v>
      </c>
    </row>
    <row r="48" spans="3:24" ht="13.5" thickBot="1" x14ac:dyDescent="0.25">
      <c r="C48" s="60" t="s">
        <v>93</v>
      </c>
      <c r="D48" s="61">
        <f>SUM(D46:D47)</f>
        <v>5.3028153629395947</v>
      </c>
      <c r="E48" s="62">
        <f t="shared" ref="E48:W48" si="5">SUM(E46:E47)</f>
        <v>11.052543550216766</v>
      </c>
      <c r="F48" s="62">
        <f t="shared" si="5"/>
        <v>17.566611755011181</v>
      </c>
      <c r="G48" s="62">
        <f t="shared" si="5"/>
        <v>24.977099539612226</v>
      </c>
      <c r="H48" s="62">
        <f t="shared" si="5"/>
        <v>31.228640320018144</v>
      </c>
      <c r="I48" s="62">
        <f t="shared" si="5"/>
        <v>38.26151469067208</v>
      </c>
      <c r="J48" s="62">
        <f t="shared" si="5"/>
        <v>46.63771849120225</v>
      </c>
      <c r="K48" s="62">
        <f t="shared" si="5"/>
        <v>55.437410076423426</v>
      </c>
      <c r="L48" s="62">
        <f t="shared" si="5"/>
        <v>64.195041519059828</v>
      </c>
      <c r="M48" s="62">
        <f t="shared" si="5"/>
        <v>72.038734209705211</v>
      </c>
      <c r="N48" s="62">
        <f t="shared" si="5"/>
        <v>79.912978841519703</v>
      </c>
      <c r="O48" s="62">
        <f t="shared" si="5"/>
        <v>87.404440451638266</v>
      </c>
      <c r="P48" s="62">
        <f t="shared" si="5"/>
        <v>94.292537221954845</v>
      </c>
      <c r="Q48" s="62">
        <f t="shared" si="5"/>
        <v>100.3095946814347</v>
      </c>
      <c r="R48" s="62">
        <f t="shared" si="5"/>
        <v>106.0909309402463</v>
      </c>
      <c r="S48" s="62">
        <f t="shared" si="5"/>
        <v>111.63314902067916</v>
      </c>
      <c r="T48" s="62">
        <f t="shared" si="5"/>
        <v>116.06854592664712</v>
      </c>
      <c r="U48" s="62">
        <f t="shared" si="5"/>
        <v>120.76303584250016</v>
      </c>
      <c r="V48" s="62">
        <f t="shared" si="5"/>
        <v>125.0545115857303</v>
      </c>
      <c r="W48" s="62">
        <f t="shared" si="5"/>
        <v>128.98508803966092</v>
      </c>
      <c r="X48" s="63">
        <f>SUM(X46:X47)</f>
        <v>1437.2129420668721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C786E-6A0A-43DA-AEC6-690083760016}">
  <sheetPr codeName="Sheet9"/>
  <dimension ref="A1:BM91"/>
  <sheetViews>
    <sheetView topLeftCell="A49" zoomScale="80" zoomScaleNormal="80" workbookViewId="0">
      <selection activeCell="A76" sqref="A76:BM91"/>
    </sheetView>
  </sheetViews>
  <sheetFormatPr defaultRowHeight="15" x14ac:dyDescent="0.25"/>
  <cols>
    <col min="1" max="1" width="23.140625" customWidth="1"/>
    <col min="3" max="3" width="34.5703125" customWidth="1"/>
    <col min="4" max="21" width="9.28515625" bestFit="1" customWidth="1"/>
    <col min="22" max="23" width="9.5703125" bestFit="1" customWidth="1"/>
  </cols>
  <sheetData>
    <row r="1" spans="1:65" x14ac:dyDescent="0.25">
      <c r="AS1" t="s">
        <v>141</v>
      </c>
      <c r="AT1" s="17">
        <v>0.65489571107632405</v>
      </c>
      <c r="AU1" s="17">
        <v>0.65658574709541195</v>
      </c>
      <c r="AV1" s="17">
        <v>0.65835125306703535</v>
      </c>
      <c r="AW1" s="17">
        <v>0.65835542937033509</v>
      </c>
      <c r="AX1" s="17">
        <v>0.65874002599924064</v>
      </c>
      <c r="AY1" s="17">
        <v>0.65931575768236028</v>
      </c>
      <c r="AZ1" s="17">
        <v>0.66015526845275518</v>
      </c>
      <c r="BA1" s="17">
        <v>0.66118589023147367</v>
      </c>
      <c r="BB1" s="17">
        <v>0.66300894747320693</v>
      </c>
      <c r="BC1" s="17">
        <v>0.66483065510637707</v>
      </c>
      <c r="BD1" s="17">
        <v>0.66655071852740888</v>
      </c>
      <c r="BE1" s="17">
        <v>0.66882634871001445</v>
      </c>
      <c r="BF1" s="17">
        <v>0.67140950534855803</v>
      </c>
      <c r="BG1" s="17">
        <v>0.6737130748067518</v>
      </c>
      <c r="BH1" s="17">
        <v>0.67666764760509601</v>
      </c>
      <c r="BI1" s="17">
        <v>0.67870513967488544</v>
      </c>
      <c r="BJ1" s="17">
        <v>0.68063622875685958</v>
      </c>
      <c r="BK1" s="17">
        <v>0.68276135555429729</v>
      </c>
      <c r="BL1" s="17">
        <v>0.6845890016610342</v>
      </c>
      <c r="BM1" s="17">
        <v>0.68484075300150227</v>
      </c>
    </row>
    <row r="2" spans="1:65" x14ac:dyDescent="0.25">
      <c r="D2" s="16">
        <v>2026</v>
      </c>
      <c r="E2" s="16">
        <v>2027</v>
      </c>
      <c r="F2" s="16">
        <v>2028</v>
      </c>
      <c r="G2" s="16">
        <v>2029</v>
      </c>
      <c r="H2" s="16">
        <v>2030</v>
      </c>
      <c r="I2" s="16">
        <v>2031</v>
      </c>
      <c r="J2" s="16">
        <v>2032</v>
      </c>
      <c r="K2" s="16">
        <v>2033</v>
      </c>
      <c r="L2" s="16">
        <v>2034</v>
      </c>
      <c r="M2" s="16">
        <v>2035</v>
      </c>
      <c r="N2" s="16">
        <v>2036</v>
      </c>
      <c r="O2" s="16">
        <v>2037</v>
      </c>
      <c r="P2" s="16">
        <v>2038</v>
      </c>
      <c r="Q2" s="16">
        <v>2039</v>
      </c>
      <c r="R2" s="16">
        <v>2040</v>
      </c>
      <c r="S2" s="16">
        <v>2041</v>
      </c>
      <c r="T2" s="16">
        <v>2042</v>
      </c>
      <c r="U2" s="16">
        <v>2043</v>
      </c>
      <c r="V2" s="16">
        <v>2044</v>
      </c>
      <c r="W2" s="16">
        <v>2045</v>
      </c>
      <c r="Y2" s="14">
        <v>2026</v>
      </c>
      <c r="Z2" s="14">
        <v>2027</v>
      </c>
      <c r="AA2" s="14">
        <v>2028</v>
      </c>
      <c r="AB2" s="14">
        <v>2029</v>
      </c>
      <c r="AC2" s="14">
        <v>2030</v>
      </c>
      <c r="AD2" s="14">
        <v>2031</v>
      </c>
      <c r="AE2" s="14">
        <v>2032</v>
      </c>
      <c r="AF2" s="14">
        <v>2033</v>
      </c>
      <c r="AG2" s="14">
        <v>2034</v>
      </c>
      <c r="AH2" s="14">
        <v>2035</v>
      </c>
      <c r="AI2" s="14">
        <v>2036</v>
      </c>
      <c r="AJ2" s="14">
        <v>2037</v>
      </c>
      <c r="AK2" s="14">
        <v>2038</v>
      </c>
      <c r="AL2" s="14">
        <v>2039</v>
      </c>
      <c r="AM2" s="14">
        <v>2040</v>
      </c>
      <c r="AN2" s="14">
        <v>2041</v>
      </c>
      <c r="AO2" s="14">
        <v>2042</v>
      </c>
      <c r="AP2" s="14">
        <v>2043</v>
      </c>
      <c r="AQ2" s="14">
        <v>2044</v>
      </c>
      <c r="AR2" s="14">
        <v>2045</v>
      </c>
      <c r="AT2" s="15">
        <v>2026</v>
      </c>
      <c r="AU2" s="15">
        <v>2027</v>
      </c>
      <c r="AV2" s="15">
        <v>2028</v>
      </c>
      <c r="AW2" s="15">
        <v>2029</v>
      </c>
      <c r="AX2" s="15">
        <v>2030</v>
      </c>
      <c r="AY2" s="15">
        <v>2031</v>
      </c>
      <c r="AZ2" s="15">
        <v>2032</v>
      </c>
      <c r="BA2" s="15">
        <v>2033</v>
      </c>
      <c r="BB2" s="15">
        <v>2034</v>
      </c>
      <c r="BC2" s="15">
        <v>2035</v>
      </c>
      <c r="BD2" s="15">
        <v>2036</v>
      </c>
      <c r="BE2" s="15">
        <v>2037</v>
      </c>
      <c r="BF2" s="15">
        <v>2038</v>
      </c>
      <c r="BG2" s="15">
        <v>2039</v>
      </c>
      <c r="BH2" s="15">
        <v>2040</v>
      </c>
      <c r="BI2" s="15">
        <v>2041</v>
      </c>
      <c r="BJ2" s="15">
        <v>2042</v>
      </c>
      <c r="BK2" s="15">
        <v>2043</v>
      </c>
      <c r="BL2" s="15">
        <v>2044</v>
      </c>
      <c r="BM2" s="15">
        <v>2045</v>
      </c>
    </row>
    <row r="3" spans="1:65" x14ac:dyDescent="0.25">
      <c r="A3" t="s">
        <v>100</v>
      </c>
      <c r="C3" t="s">
        <v>94</v>
      </c>
      <c r="D3" s="18">
        <v>0</v>
      </c>
      <c r="E3" s="18">
        <v>0</v>
      </c>
      <c r="F3" s="18">
        <v>0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18">
        <v>0</v>
      </c>
      <c r="N3" s="18">
        <v>0</v>
      </c>
      <c r="O3" s="18">
        <v>0</v>
      </c>
      <c r="P3" s="18">
        <v>0</v>
      </c>
      <c r="Q3" s="18">
        <v>0</v>
      </c>
      <c r="R3" s="18">
        <v>0</v>
      </c>
      <c r="S3" s="18">
        <v>0</v>
      </c>
      <c r="T3" s="18">
        <v>0</v>
      </c>
      <c r="U3" s="18">
        <v>0</v>
      </c>
      <c r="V3" s="18">
        <v>0</v>
      </c>
      <c r="W3" s="18">
        <v>0</v>
      </c>
      <c r="X3" s="19"/>
      <c r="Y3" s="20">
        <v>0</v>
      </c>
      <c r="Z3" s="20">
        <v>0</v>
      </c>
      <c r="AA3" s="20">
        <v>0</v>
      </c>
      <c r="AB3" s="20">
        <v>0</v>
      </c>
      <c r="AC3" s="20">
        <v>0</v>
      </c>
      <c r="AD3" s="20">
        <v>0</v>
      </c>
      <c r="AE3" s="20">
        <v>0</v>
      </c>
      <c r="AF3" s="20">
        <v>0</v>
      </c>
      <c r="AG3" s="20">
        <v>0</v>
      </c>
      <c r="AH3" s="20">
        <v>0</v>
      </c>
      <c r="AI3" s="20">
        <v>0</v>
      </c>
      <c r="AJ3" s="20">
        <v>0</v>
      </c>
      <c r="AK3" s="20">
        <v>0</v>
      </c>
      <c r="AL3" s="20">
        <v>0</v>
      </c>
      <c r="AM3" s="20">
        <v>0</v>
      </c>
      <c r="AN3" s="20">
        <v>0</v>
      </c>
      <c r="AO3" s="20">
        <v>0</v>
      </c>
      <c r="AP3" s="20">
        <v>0</v>
      </c>
      <c r="AQ3" s="20">
        <v>0</v>
      </c>
      <c r="AR3" s="20">
        <v>0</v>
      </c>
      <c r="AS3" s="19"/>
      <c r="AT3" s="20">
        <v>39.395365527687133</v>
      </c>
      <c r="AU3" s="20">
        <v>3.7676399476892621</v>
      </c>
      <c r="AV3" s="20">
        <v>9.671672619474581</v>
      </c>
      <c r="AW3" s="20">
        <v>0</v>
      </c>
      <c r="AX3" s="20">
        <v>0</v>
      </c>
      <c r="AY3" s="20">
        <v>0</v>
      </c>
      <c r="AZ3" s="20">
        <v>0</v>
      </c>
      <c r="BA3" s="20">
        <v>0</v>
      </c>
      <c r="BB3" s="20">
        <v>0</v>
      </c>
      <c r="BC3" s="20">
        <v>0</v>
      </c>
      <c r="BD3" s="20">
        <v>0</v>
      </c>
      <c r="BE3" s="20">
        <v>0</v>
      </c>
      <c r="BF3" s="20">
        <v>0</v>
      </c>
      <c r="BG3" s="20">
        <v>0</v>
      </c>
      <c r="BH3" s="20">
        <v>0</v>
      </c>
      <c r="BI3" s="20">
        <v>0</v>
      </c>
      <c r="BJ3" s="20">
        <v>0</v>
      </c>
      <c r="BK3" s="20">
        <v>0</v>
      </c>
      <c r="BL3" s="20">
        <v>0</v>
      </c>
      <c r="BM3" s="20">
        <v>0</v>
      </c>
    </row>
    <row r="4" spans="1:65" x14ac:dyDescent="0.25">
      <c r="A4" t="s">
        <v>101</v>
      </c>
      <c r="C4" t="s">
        <v>101</v>
      </c>
      <c r="D4" s="18">
        <v>0</v>
      </c>
      <c r="E4" s="18">
        <v>0</v>
      </c>
      <c r="F4" s="18">
        <v>0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18">
        <v>0</v>
      </c>
      <c r="N4" s="18">
        <v>0</v>
      </c>
      <c r="O4" s="18">
        <v>0</v>
      </c>
      <c r="P4" s="18">
        <v>0</v>
      </c>
      <c r="Q4" s="18">
        <v>0</v>
      </c>
      <c r="R4" s="18">
        <v>0</v>
      </c>
      <c r="S4" s="18">
        <v>0</v>
      </c>
      <c r="T4" s="18">
        <v>0</v>
      </c>
      <c r="U4" s="18">
        <v>0</v>
      </c>
      <c r="V4" s="18">
        <v>0</v>
      </c>
      <c r="W4" s="18">
        <v>0</v>
      </c>
      <c r="X4" s="19"/>
      <c r="Y4" s="20">
        <v>0</v>
      </c>
      <c r="Z4" s="20">
        <v>0</v>
      </c>
      <c r="AA4" s="20">
        <v>0</v>
      </c>
      <c r="AB4" s="20">
        <v>0</v>
      </c>
      <c r="AC4" s="20">
        <v>0</v>
      </c>
      <c r="AD4" s="20">
        <v>0</v>
      </c>
      <c r="AE4" s="20">
        <v>0</v>
      </c>
      <c r="AF4" s="20">
        <v>0</v>
      </c>
      <c r="AG4" s="20">
        <v>0</v>
      </c>
      <c r="AH4" s="20">
        <v>0</v>
      </c>
      <c r="AI4" s="20">
        <v>0</v>
      </c>
      <c r="AJ4" s="20">
        <v>0</v>
      </c>
      <c r="AK4" s="20">
        <v>0</v>
      </c>
      <c r="AL4" s="20">
        <v>0</v>
      </c>
      <c r="AM4" s="20">
        <v>0</v>
      </c>
      <c r="AN4" s="20">
        <v>0</v>
      </c>
      <c r="AO4" s="20">
        <v>0</v>
      </c>
      <c r="AP4" s="20">
        <v>0</v>
      </c>
      <c r="AQ4" s="20">
        <v>0</v>
      </c>
      <c r="AR4" s="20">
        <v>0</v>
      </c>
      <c r="AS4" s="19"/>
      <c r="AT4" s="2">
        <v>0</v>
      </c>
      <c r="AU4" s="2">
        <v>0</v>
      </c>
      <c r="AV4" s="2">
        <v>0</v>
      </c>
      <c r="AW4" s="2">
        <v>0</v>
      </c>
      <c r="AX4" s="2">
        <v>0</v>
      </c>
      <c r="AY4" s="2">
        <v>0</v>
      </c>
      <c r="AZ4" s="2">
        <v>0</v>
      </c>
      <c r="BA4" s="2">
        <v>300</v>
      </c>
      <c r="BB4" s="2">
        <v>0</v>
      </c>
      <c r="BC4" s="2">
        <v>0</v>
      </c>
      <c r="BD4" s="2">
        <v>0</v>
      </c>
      <c r="BE4" s="2">
        <v>0</v>
      </c>
      <c r="BF4" s="2">
        <v>0</v>
      </c>
      <c r="BG4" s="2">
        <v>0</v>
      </c>
      <c r="BH4" s="2">
        <v>0</v>
      </c>
      <c r="BI4" s="2">
        <v>0</v>
      </c>
      <c r="BJ4" s="2">
        <v>0</v>
      </c>
      <c r="BK4" s="2">
        <v>0</v>
      </c>
      <c r="BL4" s="2">
        <v>0</v>
      </c>
      <c r="BM4" s="2">
        <v>0</v>
      </c>
    </row>
    <row r="5" spans="1:65" x14ac:dyDescent="0.25">
      <c r="A5" t="s">
        <v>6</v>
      </c>
      <c r="B5" t="s">
        <v>7</v>
      </c>
      <c r="C5" t="s">
        <v>8</v>
      </c>
      <c r="D5" s="18">
        <v>0</v>
      </c>
      <c r="E5" s="18">
        <v>0</v>
      </c>
      <c r="F5" s="18">
        <v>0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18">
        <v>0</v>
      </c>
      <c r="N5" s="18">
        <v>0</v>
      </c>
      <c r="O5" s="18">
        <v>0</v>
      </c>
      <c r="P5" s="18">
        <v>0</v>
      </c>
      <c r="Q5" s="18">
        <v>0</v>
      </c>
      <c r="R5" s="18">
        <v>0</v>
      </c>
      <c r="S5" s="18">
        <v>0</v>
      </c>
      <c r="T5" s="18">
        <v>0</v>
      </c>
      <c r="U5" s="18">
        <v>0</v>
      </c>
      <c r="V5" s="18">
        <v>0</v>
      </c>
      <c r="W5" s="18">
        <v>0</v>
      </c>
      <c r="X5" s="21"/>
      <c r="Y5" s="20">
        <v>0</v>
      </c>
      <c r="Z5" s="20">
        <v>0</v>
      </c>
      <c r="AA5" s="20">
        <v>0</v>
      </c>
      <c r="AB5" s="20">
        <v>0</v>
      </c>
      <c r="AC5" s="20">
        <v>90.247500000000002</v>
      </c>
      <c r="AD5" s="20">
        <v>0</v>
      </c>
      <c r="AE5" s="20">
        <v>0</v>
      </c>
      <c r="AF5" s="20">
        <v>0</v>
      </c>
      <c r="AG5" s="20">
        <v>0</v>
      </c>
      <c r="AH5" s="20">
        <v>0</v>
      </c>
      <c r="AI5" s="20">
        <v>0</v>
      </c>
      <c r="AJ5" s="20">
        <v>0</v>
      </c>
      <c r="AK5" s="20">
        <v>0</v>
      </c>
      <c r="AL5" s="20">
        <v>0</v>
      </c>
      <c r="AM5" s="20">
        <v>90.247499999999889</v>
      </c>
      <c r="AN5" s="20">
        <v>0</v>
      </c>
      <c r="AO5" s="20">
        <v>96.615758485696105</v>
      </c>
      <c r="AP5" s="20">
        <v>0</v>
      </c>
      <c r="AQ5" s="20">
        <v>0</v>
      </c>
      <c r="AR5" s="20">
        <v>0</v>
      </c>
      <c r="AS5" s="21"/>
      <c r="AT5" s="2">
        <v>0</v>
      </c>
      <c r="AU5" s="2">
        <v>0</v>
      </c>
      <c r="AV5" s="2">
        <v>0</v>
      </c>
      <c r="AW5" s="2">
        <v>0</v>
      </c>
      <c r="AX5" s="2">
        <v>0</v>
      </c>
      <c r="AY5" s="2">
        <v>0</v>
      </c>
      <c r="AZ5" s="2">
        <v>0</v>
      </c>
      <c r="BA5" s="2">
        <v>0</v>
      </c>
      <c r="BB5" s="2">
        <v>0</v>
      </c>
      <c r="BC5" s="2">
        <v>0</v>
      </c>
      <c r="BD5" s="2">
        <v>0</v>
      </c>
      <c r="BE5" s="2">
        <v>0</v>
      </c>
      <c r="BF5" s="2">
        <v>0</v>
      </c>
      <c r="BG5" s="2">
        <v>0</v>
      </c>
      <c r="BH5" s="2">
        <v>0</v>
      </c>
      <c r="BI5" s="2">
        <v>0</v>
      </c>
      <c r="BJ5" s="2">
        <v>0</v>
      </c>
      <c r="BK5" s="2">
        <v>0</v>
      </c>
      <c r="BL5" s="2">
        <v>0</v>
      </c>
      <c r="BM5" s="2">
        <v>0</v>
      </c>
    </row>
    <row r="6" spans="1:65" x14ac:dyDescent="0.25">
      <c r="A6" t="s">
        <v>6</v>
      </c>
      <c r="B6" t="s">
        <v>9</v>
      </c>
      <c r="C6" t="s">
        <v>10</v>
      </c>
      <c r="D6" s="18">
        <v>0</v>
      </c>
      <c r="E6" s="18">
        <v>0</v>
      </c>
      <c r="F6" s="18">
        <v>0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18">
        <v>0</v>
      </c>
      <c r="N6" s="18">
        <v>0</v>
      </c>
      <c r="O6" s="18">
        <v>0</v>
      </c>
      <c r="P6" s="18">
        <v>0</v>
      </c>
      <c r="Q6" s="18">
        <v>0</v>
      </c>
      <c r="R6" s="18">
        <v>0</v>
      </c>
      <c r="S6" s="18">
        <v>0</v>
      </c>
      <c r="T6" s="18">
        <v>0</v>
      </c>
      <c r="U6" s="18">
        <v>0</v>
      </c>
      <c r="V6" s="18">
        <v>0</v>
      </c>
      <c r="W6" s="18">
        <v>0</v>
      </c>
      <c r="X6" s="21"/>
      <c r="Y6" s="20">
        <v>0</v>
      </c>
      <c r="Z6" s="20">
        <v>0</v>
      </c>
      <c r="AA6" s="20">
        <v>0</v>
      </c>
      <c r="AB6" s="20">
        <v>0</v>
      </c>
      <c r="AC6" s="20">
        <v>0</v>
      </c>
      <c r="AD6" s="20">
        <v>0</v>
      </c>
      <c r="AE6" s="20">
        <v>0</v>
      </c>
      <c r="AF6" s="20">
        <v>0</v>
      </c>
      <c r="AG6" s="20">
        <v>0</v>
      </c>
      <c r="AH6" s="20">
        <v>0</v>
      </c>
      <c r="AI6" s="20">
        <v>0</v>
      </c>
      <c r="AJ6" s="20">
        <v>0</v>
      </c>
      <c r="AK6" s="20">
        <v>0</v>
      </c>
      <c r="AL6" s="20">
        <v>0</v>
      </c>
      <c r="AM6" s="20">
        <v>0</v>
      </c>
      <c r="AN6" s="20">
        <v>0</v>
      </c>
      <c r="AO6" s="20">
        <v>0</v>
      </c>
      <c r="AP6" s="20">
        <v>0</v>
      </c>
      <c r="AQ6" s="20">
        <v>0</v>
      </c>
      <c r="AR6" s="20">
        <v>0</v>
      </c>
      <c r="AS6" s="21"/>
      <c r="AT6" s="2">
        <v>0</v>
      </c>
      <c r="AU6" s="2">
        <v>0</v>
      </c>
      <c r="AV6" s="2">
        <v>0</v>
      </c>
      <c r="AW6" s="2">
        <v>0</v>
      </c>
      <c r="AX6" s="2">
        <v>0</v>
      </c>
      <c r="AY6" s="2">
        <v>0</v>
      </c>
      <c r="AZ6" s="2">
        <v>0</v>
      </c>
      <c r="BA6" s="2">
        <v>0</v>
      </c>
      <c r="BB6" s="2">
        <v>0</v>
      </c>
      <c r="BC6" s="2">
        <v>0</v>
      </c>
      <c r="BD6" s="2">
        <v>0</v>
      </c>
      <c r="BE6" s="2">
        <v>0</v>
      </c>
      <c r="BF6" s="2">
        <v>0</v>
      </c>
      <c r="BG6" s="2">
        <v>0</v>
      </c>
      <c r="BH6" s="2">
        <v>0</v>
      </c>
      <c r="BI6" s="2">
        <v>0</v>
      </c>
      <c r="BJ6" s="2">
        <v>0</v>
      </c>
      <c r="BK6" s="2">
        <v>0</v>
      </c>
      <c r="BL6" s="2">
        <v>0</v>
      </c>
      <c r="BM6" s="2">
        <v>0</v>
      </c>
    </row>
    <row r="7" spans="1:65" x14ac:dyDescent="0.25">
      <c r="A7" t="s">
        <v>6</v>
      </c>
      <c r="B7" t="s">
        <v>11</v>
      </c>
      <c r="C7" t="s">
        <v>12</v>
      </c>
      <c r="D7" s="18">
        <v>0</v>
      </c>
      <c r="E7" s="18">
        <v>0</v>
      </c>
      <c r="F7" s="18">
        <v>0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18">
        <v>0</v>
      </c>
      <c r="N7" s="18">
        <v>0</v>
      </c>
      <c r="O7" s="18">
        <v>0</v>
      </c>
      <c r="P7" s="18">
        <v>0</v>
      </c>
      <c r="Q7" s="18">
        <v>0</v>
      </c>
      <c r="R7" s="18">
        <v>0</v>
      </c>
      <c r="S7" s="18">
        <v>0</v>
      </c>
      <c r="T7" s="18">
        <v>0</v>
      </c>
      <c r="U7" s="18">
        <v>0</v>
      </c>
      <c r="V7" s="18">
        <v>0</v>
      </c>
      <c r="W7" s="18">
        <v>0</v>
      </c>
      <c r="X7" s="21"/>
      <c r="Y7" s="20">
        <v>0</v>
      </c>
      <c r="Z7" s="20">
        <v>0</v>
      </c>
      <c r="AA7" s="20">
        <v>0</v>
      </c>
      <c r="AB7" s="20">
        <v>0</v>
      </c>
      <c r="AC7" s="20">
        <v>0</v>
      </c>
      <c r="AD7" s="20">
        <v>0</v>
      </c>
      <c r="AE7" s="20">
        <v>0</v>
      </c>
      <c r="AF7" s="20">
        <v>0</v>
      </c>
      <c r="AG7" s="20">
        <v>0</v>
      </c>
      <c r="AH7" s="20">
        <v>0</v>
      </c>
      <c r="AI7" s="20">
        <v>0</v>
      </c>
      <c r="AJ7" s="20">
        <v>0</v>
      </c>
      <c r="AK7" s="20">
        <v>0</v>
      </c>
      <c r="AL7" s="20">
        <v>0</v>
      </c>
      <c r="AM7" s="20">
        <v>0</v>
      </c>
      <c r="AN7" s="20">
        <v>0</v>
      </c>
      <c r="AO7" s="20">
        <v>0</v>
      </c>
      <c r="AP7" s="20">
        <v>0</v>
      </c>
      <c r="AQ7" s="20">
        <v>0</v>
      </c>
      <c r="AR7" s="20">
        <v>0</v>
      </c>
      <c r="AS7" s="21"/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0</v>
      </c>
      <c r="BI7" s="2">
        <v>0</v>
      </c>
      <c r="BJ7" s="2">
        <v>0</v>
      </c>
      <c r="BK7" s="2">
        <v>0</v>
      </c>
      <c r="BL7" s="2">
        <v>0</v>
      </c>
      <c r="BM7" s="2">
        <v>0</v>
      </c>
    </row>
    <row r="8" spans="1:65" x14ac:dyDescent="0.25">
      <c r="A8" t="s">
        <v>13</v>
      </c>
      <c r="B8" t="s">
        <v>14</v>
      </c>
      <c r="C8" t="s">
        <v>15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18">
        <v>0</v>
      </c>
      <c r="N8" s="18">
        <v>0</v>
      </c>
      <c r="O8" s="18">
        <v>0</v>
      </c>
      <c r="P8" s="18">
        <v>0</v>
      </c>
      <c r="Q8" s="18">
        <v>0</v>
      </c>
      <c r="R8" s="18">
        <v>0</v>
      </c>
      <c r="S8" s="18">
        <v>0</v>
      </c>
      <c r="T8" s="18">
        <v>0</v>
      </c>
      <c r="U8" s="18">
        <v>0</v>
      </c>
      <c r="V8" s="18">
        <v>0</v>
      </c>
      <c r="W8" s="18">
        <v>0</v>
      </c>
      <c r="X8" s="21"/>
      <c r="Y8" s="20">
        <v>0</v>
      </c>
      <c r="Z8" s="20">
        <v>0</v>
      </c>
      <c r="AA8" s="20">
        <v>0</v>
      </c>
      <c r="AB8" s="20">
        <v>0</v>
      </c>
      <c r="AC8" s="20">
        <v>0</v>
      </c>
      <c r="AD8" s="20">
        <v>0</v>
      </c>
      <c r="AE8" s="20">
        <v>0</v>
      </c>
      <c r="AF8" s="20">
        <v>0</v>
      </c>
      <c r="AG8" s="20">
        <v>0</v>
      </c>
      <c r="AH8" s="20">
        <v>0</v>
      </c>
      <c r="AI8" s="20">
        <v>0</v>
      </c>
      <c r="AJ8" s="20">
        <v>0</v>
      </c>
      <c r="AK8" s="20">
        <v>0</v>
      </c>
      <c r="AL8" s="20">
        <v>0</v>
      </c>
      <c r="AM8" s="20">
        <v>0</v>
      </c>
      <c r="AN8" s="20">
        <v>0</v>
      </c>
      <c r="AO8" s="20">
        <v>0</v>
      </c>
      <c r="AP8" s="20">
        <v>0</v>
      </c>
      <c r="AQ8" s="20">
        <v>0</v>
      </c>
      <c r="AR8" s="20">
        <v>0</v>
      </c>
      <c r="AS8" s="21"/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0</v>
      </c>
      <c r="BI8" s="2">
        <v>0</v>
      </c>
      <c r="BJ8" s="2">
        <v>0</v>
      </c>
      <c r="BK8" s="2">
        <v>0</v>
      </c>
      <c r="BL8" s="2">
        <v>0</v>
      </c>
      <c r="BM8" s="2">
        <v>0</v>
      </c>
    </row>
    <row r="9" spans="1:65" x14ac:dyDescent="0.25">
      <c r="A9" t="s">
        <v>2</v>
      </c>
      <c r="B9" t="s">
        <v>16</v>
      </c>
      <c r="C9" t="s">
        <v>102</v>
      </c>
      <c r="D9" s="18">
        <v>0</v>
      </c>
      <c r="E9" s="18">
        <v>0</v>
      </c>
      <c r="F9" s="18">
        <v>0</v>
      </c>
      <c r="G9" s="18">
        <v>200</v>
      </c>
      <c r="H9" s="18">
        <v>200</v>
      </c>
      <c r="I9" s="18">
        <v>100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  <c r="Q9" s="18">
        <v>0</v>
      </c>
      <c r="R9" s="18">
        <v>0</v>
      </c>
      <c r="S9" s="18">
        <v>0</v>
      </c>
      <c r="T9" s="18">
        <v>0</v>
      </c>
      <c r="U9" s="18">
        <v>0</v>
      </c>
      <c r="V9" s="18">
        <v>0</v>
      </c>
      <c r="W9" s="18">
        <v>0</v>
      </c>
      <c r="X9" s="21"/>
      <c r="Y9" s="20">
        <v>0</v>
      </c>
      <c r="Z9" s="20">
        <v>0</v>
      </c>
      <c r="AA9" s="20">
        <v>0</v>
      </c>
      <c r="AB9" s="20">
        <v>0</v>
      </c>
      <c r="AC9" s="20">
        <v>0</v>
      </c>
      <c r="AD9" s="20">
        <v>0</v>
      </c>
      <c r="AE9" s="20">
        <v>0</v>
      </c>
      <c r="AF9" s="20">
        <v>0</v>
      </c>
      <c r="AG9" s="20">
        <v>0</v>
      </c>
      <c r="AH9" s="20">
        <v>0</v>
      </c>
      <c r="AI9" s="20">
        <v>0</v>
      </c>
      <c r="AJ9" s="20">
        <v>0</v>
      </c>
      <c r="AK9" s="20">
        <v>0</v>
      </c>
      <c r="AL9" s="20">
        <v>0</v>
      </c>
      <c r="AM9" s="20">
        <v>0</v>
      </c>
      <c r="AN9" s="20">
        <v>0</v>
      </c>
      <c r="AO9" s="20">
        <v>0</v>
      </c>
      <c r="AP9" s="20">
        <v>0</v>
      </c>
      <c r="AQ9" s="20">
        <v>0</v>
      </c>
      <c r="AR9" s="20">
        <v>0</v>
      </c>
      <c r="AS9" s="21"/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0</v>
      </c>
      <c r="BI9" s="2">
        <v>0</v>
      </c>
      <c r="BJ9" s="2">
        <v>0</v>
      </c>
      <c r="BK9" s="2">
        <v>0</v>
      </c>
      <c r="BL9" s="2">
        <v>0</v>
      </c>
      <c r="BM9" s="2">
        <v>0</v>
      </c>
    </row>
    <row r="10" spans="1:65" x14ac:dyDescent="0.25">
      <c r="A10" t="s">
        <v>2</v>
      </c>
      <c r="B10" t="s">
        <v>17</v>
      </c>
      <c r="C10" t="s">
        <v>103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8">
        <v>0</v>
      </c>
      <c r="Q10" s="18">
        <v>0</v>
      </c>
      <c r="R10" s="18">
        <v>0</v>
      </c>
      <c r="S10" s="18">
        <v>0</v>
      </c>
      <c r="T10" s="18">
        <v>0</v>
      </c>
      <c r="U10" s="18">
        <v>0</v>
      </c>
      <c r="V10" s="18">
        <v>174.29201222480145</v>
      </c>
      <c r="W10" s="18">
        <v>200</v>
      </c>
      <c r="X10" s="21"/>
      <c r="Y10" s="20">
        <v>0</v>
      </c>
      <c r="Z10" s="20">
        <v>0</v>
      </c>
      <c r="AA10" s="20">
        <v>0</v>
      </c>
      <c r="AB10" s="20">
        <v>0</v>
      </c>
      <c r="AC10" s="20">
        <v>0</v>
      </c>
      <c r="AD10" s="20">
        <v>0</v>
      </c>
      <c r="AE10" s="20">
        <v>0</v>
      </c>
      <c r="AF10" s="20">
        <v>0</v>
      </c>
      <c r="AG10" s="20">
        <v>0</v>
      </c>
      <c r="AH10" s="20">
        <v>0</v>
      </c>
      <c r="AI10" s="20">
        <v>0</v>
      </c>
      <c r="AJ10" s="20">
        <v>0</v>
      </c>
      <c r="AK10" s="20">
        <v>0</v>
      </c>
      <c r="AL10" s="20">
        <v>0</v>
      </c>
      <c r="AM10" s="20">
        <v>0</v>
      </c>
      <c r="AN10" s="20">
        <v>0</v>
      </c>
      <c r="AO10" s="20">
        <v>0</v>
      </c>
      <c r="AP10" s="20">
        <v>0</v>
      </c>
      <c r="AQ10" s="20">
        <v>0</v>
      </c>
      <c r="AR10" s="20">
        <v>0</v>
      </c>
      <c r="AS10" s="21"/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0</v>
      </c>
      <c r="BI10" s="2">
        <v>0</v>
      </c>
      <c r="BJ10" s="2">
        <v>0</v>
      </c>
      <c r="BK10" s="2">
        <v>0</v>
      </c>
      <c r="BL10" s="2">
        <v>0</v>
      </c>
      <c r="BM10" s="2">
        <v>0</v>
      </c>
    </row>
    <row r="11" spans="1:65" x14ac:dyDescent="0.25">
      <c r="A11" t="s">
        <v>2</v>
      </c>
      <c r="B11" t="s">
        <v>18</v>
      </c>
      <c r="C11" t="s">
        <v>104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18">
        <v>0</v>
      </c>
      <c r="S11" s="18">
        <v>0</v>
      </c>
      <c r="T11" s="18">
        <v>0</v>
      </c>
      <c r="U11" s="18">
        <v>0</v>
      </c>
      <c r="V11" s="18">
        <v>0</v>
      </c>
      <c r="W11" s="18">
        <v>0</v>
      </c>
      <c r="X11" s="21"/>
      <c r="Y11" s="20">
        <v>0</v>
      </c>
      <c r="Z11" s="20">
        <v>0</v>
      </c>
      <c r="AA11" s="20">
        <v>0</v>
      </c>
      <c r="AB11" s="20">
        <v>0</v>
      </c>
      <c r="AC11" s="20">
        <v>0</v>
      </c>
      <c r="AD11" s="20">
        <v>0</v>
      </c>
      <c r="AE11" s="20">
        <v>0</v>
      </c>
      <c r="AF11" s="20">
        <v>0</v>
      </c>
      <c r="AG11" s="20">
        <v>0</v>
      </c>
      <c r="AH11" s="20">
        <v>0</v>
      </c>
      <c r="AI11" s="20">
        <v>0</v>
      </c>
      <c r="AJ11" s="20">
        <v>0</v>
      </c>
      <c r="AK11" s="20">
        <v>0</v>
      </c>
      <c r="AL11" s="20">
        <v>0</v>
      </c>
      <c r="AM11" s="20">
        <v>0</v>
      </c>
      <c r="AN11" s="20">
        <v>0</v>
      </c>
      <c r="AO11" s="20">
        <v>0</v>
      </c>
      <c r="AP11" s="20">
        <v>0</v>
      </c>
      <c r="AQ11" s="20">
        <v>0</v>
      </c>
      <c r="AR11" s="20">
        <v>0</v>
      </c>
      <c r="AS11" s="21"/>
      <c r="AT11" s="2">
        <v>0</v>
      </c>
      <c r="AU11" s="2">
        <v>0</v>
      </c>
      <c r="AV11" s="2">
        <v>0</v>
      </c>
      <c r="AW11" s="2">
        <v>0</v>
      </c>
      <c r="AX11" s="2">
        <v>0</v>
      </c>
      <c r="AY11" s="2">
        <v>100</v>
      </c>
      <c r="AZ11" s="2">
        <v>100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F11" s="2">
        <v>0</v>
      </c>
      <c r="BG11" s="2">
        <v>0</v>
      </c>
      <c r="BH11" s="2">
        <v>0</v>
      </c>
      <c r="BI11" s="2">
        <v>0</v>
      </c>
      <c r="BJ11" s="2">
        <v>0</v>
      </c>
      <c r="BK11" s="2">
        <v>0</v>
      </c>
      <c r="BL11" s="2">
        <v>0</v>
      </c>
      <c r="BM11" s="2">
        <v>0</v>
      </c>
    </row>
    <row r="12" spans="1:65" x14ac:dyDescent="0.25">
      <c r="A12" t="s">
        <v>2</v>
      </c>
      <c r="B12" t="s">
        <v>19</v>
      </c>
      <c r="C12" t="s">
        <v>105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  <c r="Q12" s="18">
        <v>0</v>
      </c>
      <c r="R12" s="18">
        <v>0</v>
      </c>
      <c r="S12" s="18">
        <v>0</v>
      </c>
      <c r="T12" s="18">
        <v>0</v>
      </c>
      <c r="U12" s="18">
        <v>0</v>
      </c>
      <c r="V12" s="18">
        <v>0</v>
      </c>
      <c r="W12" s="18">
        <v>0</v>
      </c>
      <c r="X12" s="21"/>
      <c r="Y12" s="20">
        <v>0</v>
      </c>
      <c r="Z12" s="20">
        <v>0</v>
      </c>
      <c r="AA12" s="20">
        <v>0</v>
      </c>
      <c r="AB12" s="20">
        <v>0</v>
      </c>
      <c r="AC12" s="20">
        <v>0</v>
      </c>
      <c r="AD12" s="20">
        <v>0</v>
      </c>
      <c r="AE12" s="20">
        <v>0</v>
      </c>
      <c r="AF12" s="20">
        <v>0</v>
      </c>
      <c r="AG12" s="20">
        <v>0</v>
      </c>
      <c r="AH12" s="20">
        <v>0</v>
      </c>
      <c r="AI12" s="20">
        <v>0</v>
      </c>
      <c r="AJ12" s="20">
        <v>0</v>
      </c>
      <c r="AK12" s="20">
        <v>0</v>
      </c>
      <c r="AL12" s="20">
        <v>0</v>
      </c>
      <c r="AM12" s="20">
        <v>0</v>
      </c>
      <c r="AN12" s="20">
        <v>0</v>
      </c>
      <c r="AO12" s="20">
        <v>0</v>
      </c>
      <c r="AP12" s="20">
        <v>0</v>
      </c>
      <c r="AQ12" s="20">
        <v>0</v>
      </c>
      <c r="AR12" s="20">
        <v>0</v>
      </c>
      <c r="AS12" s="21"/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0</v>
      </c>
      <c r="BI12" s="2">
        <v>0</v>
      </c>
      <c r="BJ12" s="2">
        <v>0</v>
      </c>
      <c r="BK12" s="2">
        <v>0</v>
      </c>
      <c r="BL12" s="2">
        <v>0</v>
      </c>
      <c r="BM12" s="2">
        <v>0</v>
      </c>
    </row>
    <row r="13" spans="1:65" x14ac:dyDescent="0.25">
      <c r="A13" t="s">
        <v>1</v>
      </c>
      <c r="B13" t="s">
        <v>20</v>
      </c>
      <c r="C13" t="s">
        <v>106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  <c r="Q13" s="18">
        <v>0</v>
      </c>
      <c r="R13" s="18">
        <v>0</v>
      </c>
      <c r="S13" s="18">
        <v>0</v>
      </c>
      <c r="T13" s="18">
        <v>0</v>
      </c>
      <c r="U13" s="18">
        <v>0</v>
      </c>
      <c r="V13" s="18">
        <v>0</v>
      </c>
      <c r="W13" s="18">
        <v>0</v>
      </c>
      <c r="X13" s="21"/>
      <c r="Y13" s="20">
        <v>0</v>
      </c>
      <c r="Z13" s="20">
        <v>0</v>
      </c>
      <c r="AA13" s="20">
        <v>0</v>
      </c>
      <c r="AB13" s="20">
        <v>0</v>
      </c>
      <c r="AC13" s="20">
        <v>0</v>
      </c>
      <c r="AD13" s="20">
        <v>0</v>
      </c>
      <c r="AE13" s="20">
        <v>0</v>
      </c>
      <c r="AF13" s="20">
        <v>0</v>
      </c>
      <c r="AG13" s="20">
        <v>0</v>
      </c>
      <c r="AH13" s="20">
        <v>0</v>
      </c>
      <c r="AI13" s="20">
        <v>0</v>
      </c>
      <c r="AJ13" s="20">
        <v>0</v>
      </c>
      <c r="AK13" s="20">
        <v>0</v>
      </c>
      <c r="AL13" s="20">
        <v>0</v>
      </c>
      <c r="AM13" s="20">
        <v>0</v>
      </c>
      <c r="AN13" s="20">
        <v>0</v>
      </c>
      <c r="AO13" s="20">
        <v>0</v>
      </c>
      <c r="AP13" s="20">
        <v>0</v>
      </c>
      <c r="AQ13" s="20">
        <v>0</v>
      </c>
      <c r="AR13" s="20">
        <v>0</v>
      </c>
      <c r="AS13" s="21"/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2">
        <v>0</v>
      </c>
      <c r="BJ13" s="2">
        <v>0</v>
      </c>
      <c r="BK13" s="2">
        <v>0</v>
      </c>
      <c r="BL13" s="2">
        <v>0</v>
      </c>
      <c r="BM13" s="2">
        <v>0</v>
      </c>
    </row>
    <row r="14" spans="1:65" x14ac:dyDescent="0.25">
      <c r="A14" t="s">
        <v>107</v>
      </c>
      <c r="B14" t="s">
        <v>22</v>
      </c>
      <c r="C14" t="s">
        <v>108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  <c r="Q14" s="18">
        <v>0</v>
      </c>
      <c r="R14" s="18">
        <v>0</v>
      </c>
      <c r="S14" s="18">
        <v>0</v>
      </c>
      <c r="T14" s="18">
        <v>0</v>
      </c>
      <c r="U14" s="18">
        <v>0</v>
      </c>
      <c r="V14" s="18">
        <v>0</v>
      </c>
      <c r="W14" s="18">
        <v>0</v>
      </c>
      <c r="X14" s="21"/>
      <c r="Y14" s="20">
        <v>0</v>
      </c>
      <c r="Z14" s="20">
        <v>0</v>
      </c>
      <c r="AA14" s="20">
        <v>0</v>
      </c>
      <c r="AB14" s="20">
        <v>0</v>
      </c>
      <c r="AC14" s="20">
        <v>0</v>
      </c>
      <c r="AD14" s="20">
        <v>0</v>
      </c>
      <c r="AE14" s="20">
        <v>0</v>
      </c>
      <c r="AF14" s="20">
        <v>0</v>
      </c>
      <c r="AG14" s="20">
        <v>0</v>
      </c>
      <c r="AH14" s="20">
        <v>0</v>
      </c>
      <c r="AI14" s="20">
        <v>0</v>
      </c>
      <c r="AJ14" s="20">
        <v>0</v>
      </c>
      <c r="AK14" s="20">
        <v>0</v>
      </c>
      <c r="AL14" s="20">
        <v>0</v>
      </c>
      <c r="AM14" s="20">
        <v>0</v>
      </c>
      <c r="AN14" s="20">
        <v>0</v>
      </c>
      <c r="AO14" s="20">
        <v>0</v>
      </c>
      <c r="AP14" s="20">
        <v>0</v>
      </c>
      <c r="AQ14" s="20">
        <v>0</v>
      </c>
      <c r="AR14" s="20">
        <v>0</v>
      </c>
      <c r="AS14" s="21"/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0</v>
      </c>
      <c r="BI14" s="2">
        <v>0</v>
      </c>
      <c r="BJ14" s="2">
        <v>0</v>
      </c>
      <c r="BK14" s="2">
        <v>0</v>
      </c>
      <c r="BL14" s="2">
        <v>0</v>
      </c>
      <c r="BM14" s="2">
        <v>0</v>
      </c>
    </row>
    <row r="15" spans="1:65" x14ac:dyDescent="0.25">
      <c r="A15" t="s">
        <v>1</v>
      </c>
      <c r="B15" t="s">
        <v>23</v>
      </c>
      <c r="C15" t="s">
        <v>109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8">
        <v>0</v>
      </c>
      <c r="R15" s="18">
        <v>0</v>
      </c>
      <c r="S15" s="18">
        <v>0</v>
      </c>
      <c r="T15" s="18">
        <v>0</v>
      </c>
      <c r="U15" s="18">
        <v>0</v>
      </c>
      <c r="V15" s="18">
        <v>0</v>
      </c>
      <c r="W15" s="18">
        <v>0</v>
      </c>
      <c r="X15" s="21"/>
      <c r="Y15" s="20">
        <v>0</v>
      </c>
      <c r="Z15" s="20">
        <v>0</v>
      </c>
      <c r="AA15" s="20">
        <v>0</v>
      </c>
      <c r="AB15" s="20">
        <v>0</v>
      </c>
      <c r="AC15" s="20">
        <v>0</v>
      </c>
      <c r="AD15" s="20">
        <v>0</v>
      </c>
      <c r="AE15" s="20">
        <v>0</v>
      </c>
      <c r="AF15" s="20">
        <v>0</v>
      </c>
      <c r="AG15" s="20">
        <v>0</v>
      </c>
      <c r="AH15" s="20">
        <v>0</v>
      </c>
      <c r="AI15" s="20">
        <v>0</v>
      </c>
      <c r="AJ15" s="20">
        <v>0</v>
      </c>
      <c r="AK15" s="20">
        <v>0</v>
      </c>
      <c r="AL15" s="20">
        <v>0</v>
      </c>
      <c r="AM15" s="20">
        <v>0</v>
      </c>
      <c r="AN15" s="20">
        <v>0</v>
      </c>
      <c r="AO15" s="20">
        <v>0</v>
      </c>
      <c r="AP15" s="20">
        <v>0</v>
      </c>
      <c r="AQ15" s="20">
        <v>0</v>
      </c>
      <c r="AR15" s="20">
        <v>0</v>
      </c>
      <c r="AS15" s="21"/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</row>
    <row r="16" spans="1:65" x14ac:dyDescent="0.25">
      <c r="A16" t="s">
        <v>21</v>
      </c>
      <c r="B16" t="s">
        <v>24</v>
      </c>
      <c r="C16" t="s">
        <v>110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8">
        <v>0</v>
      </c>
      <c r="Q16" s="18">
        <v>0</v>
      </c>
      <c r="R16" s="18">
        <v>0</v>
      </c>
      <c r="S16" s="18">
        <v>0</v>
      </c>
      <c r="T16" s="18">
        <v>0</v>
      </c>
      <c r="U16" s="18">
        <v>0</v>
      </c>
      <c r="V16" s="18">
        <v>0</v>
      </c>
      <c r="W16" s="18">
        <v>0</v>
      </c>
      <c r="X16" s="21"/>
      <c r="Y16" s="20">
        <v>0</v>
      </c>
      <c r="Z16" s="20">
        <v>0</v>
      </c>
      <c r="AA16" s="20">
        <v>0</v>
      </c>
      <c r="AB16" s="20">
        <v>0</v>
      </c>
      <c r="AC16" s="20">
        <v>0</v>
      </c>
      <c r="AD16" s="20">
        <v>0</v>
      </c>
      <c r="AE16" s="20">
        <v>0</v>
      </c>
      <c r="AF16" s="20">
        <v>0</v>
      </c>
      <c r="AG16" s="20">
        <v>0</v>
      </c>
      <c r="AH16" s="20">
        <v>0</v>
      </c>
      <c r="AI16" s="20">
        <v>0</v>
      </c>
      <c r="AJ16" s="20">
        <v>0</v>
      </c>
      <c r="AK16" s="20">
        <v>0</v>
      </c>
      <c r="AL16" s="20">
        <v>0</v>
      </c>
      <c r="AM16" s="20">
        <v>0</v>
      </c>
      <c r="AN16" s="20">
        <v>0</v>
      </c>
      <c r="AO16" s="20">
        <v>0</v>
      </c>
      <c r="AP16" s="20">
        <v>0</v>
      </c>
      <c r="AQ16" s="20">
        <v>0</v>
      </c>
      <c r="AR16" s="20">
        <v>0</v>
      </c>
      <c r="AS16" s="21"/>
      <c r="AT16" s="2">
        <v>0</v>
      </c>
      <c r="AU16" s="2">
        <v>0</v>
      </c>
      <c r="AV16" s="2">
        <v>0</v>
      </c>
      <c r="AW16" s="2">
        <v>0</v>
      </c>
      <c r="AX16" s="2">
        <v>0</v>
      </c>
      <c r="AY16" s="2">
        <v>0</v>
      </c>
      <c r="AZ16" s="2">
        <v>0</v>
      </c>
      <c r="BA16" s="2">
        <v>0</v>
      </c>
      <c r="BB16" s="2">
        <v>0</v>
      </c>
      <c r="BC16" s="2">
        <v>0</v>
      </c>
      <c r="BD16" s="2">
        <v>0</v>
      </c>
      <c r="BE16" s="2">
        <v>0</v>
      </c>
      <c r="BF16" s="2">
        <v>0</v>
      </c>
      <c r="BG16" s="2">
        <v>0</v>
      </c>
      <c r="BH16" s="2">
        <v>0</v>
      </c>
      <c r="BI16" s="2">
        <v>0</v>
      </c>
      <c r="BJ16" s="2">
        <v>0</v>
      </c>
      <c r="BK16" s="2">
        <v>0</v>
      </c>
      <c r="BL16" s="2">
        <v>0</v>
      </c>
      <c r="BM16" s="2">
        <v>0</v>
      </c>
    </row>
    <row r="17" spans="1:65" x14ac:dyDescent="0.25">
      <c r="A17" t="s">
        <v>1</v>
      </c>
      <c r="B17" t="s">
        <v>25</v>
      </c>
      <c r="C17" t="s">
        <v>26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8">
        <v>0</v>
      </c>
      <c r="R17" s="18">
        <v>0</v>
      </c>
      <c r="S17" s="18">
        <v>0</v>
      </c>
      <c r="T17" s="18">
        <v>0</v>
      </c>
      <c r="U17" s="18">
        <v>0</v>
      </c>
      <c r="V17" s="18">
        <v>0</v>
      </c>
      <c r="W17" s="18">
        <v>0</v>
      </c>
      <c r="X17" s="21"/>
      <c r="Y17" s="20">
        <v>0</v>
      </c>
      <c r="Z17" s="20">
        <v>0</v>
      </c>
      <c r="AA17" s="20">
        <v>0</v>
      </c>
      <c r="AB17" s="20">
        <v>0</v>
      </c>
      <c r="AC17" s="20">
        <v>0</v>
      </c>
      <c r="AD17" s="20">
        <v>0</v>
      </c>
      <c r="AE17" s="20">
        <v>0</v>
      </c>
      <c r="AF17" s="20">
        <v>0</v>
      </c>
      <c r="AG17" s="20">
        <v>0</v>
      </c>
      <c r="AH17" s="20">
        <v>0</v>
      </c>
      <c r="AI17" s="20">
        <v>0</v>
      </c>
      <c r="AJ17" s="20">
        <v>0</v>
      </c>
      <c r="AK17" s="20">
        <v>0</v>
      </c>
      <c r="AL17" s="20">
        <v>0</v>
      </c>
      <c r="AM17" s="20">
        <v>0</v>
      </c>
      <c r="AN17" s="20">
        <v>0</v>
      </c>
      <c r="AO17" s="20">
        <v>0</v>
      </c>
      <c r="AP17" s="20">
        <v>0</v>
      </c>
      <c r="AQ17" s="20">
        <v>0</v>
      </c>
      <c r="AR17" s="20">
        <v>0</v>
      </c>
      <c r="AS17" s="21"/>
      <c r="AT17" s="2">
        <v>0</v>
      </c>
      <c r="AU17" s="2">
        <v>0</v>
      </c>
      <c r="AV17" s="2">
        <v>0</v>
      </c>
      <c r="AW17" s="2">
        <v>0</v>
      </c>
      <c r="AX17" s="2">
        <v>0</v>
      </c>
      <c r="AY17" s="2">
        <v>0</v>
      </c>
      <c r="AZ17" s="2">
        <v>0</v>
      </c>
      <c r="BA17" s="2">
        <v>0</v>
      </c>
      <c r="BB17" s="2">
        <v>0</v>
      </c>
      <c r="BC17" s="2">
        <v>0</v>
      </c>
      <c r="BD17" s="2">
        <v>0</v>
      </c>
      <c r="BE17" s="2">
        <v>0</v>
      </c>
      <c r="BF17" s="2">
        <v>0</v>
      </c>
      <c r="BG17" s="2">
        <v>0</v>
      </c>
      <c r="BH17" s="2">
        <v>0</v>
      </c>
      <c r="BI17" s="2">
        <v>0</v>
      </c>
      <c r="BJ17" s="2">
        <v>0</v>
      </c>
      <c r="BK17" s="2">
        <v>0</v>
      </c>
      <c r="BL17" s="2">
        <v>0</v>
      </c>
      <c r="BM17" s="2">
        <v>0</v>
      </c>
    </row>
    <row r="18" spans="1:65" x14ac:dyDescent="0.25">
      <c r="A18" t="s">
        <v>21</v>
      </c>
      <c r="B18" t="s">
        <v>27</v>
      </c>
      <c r="C18" t="s">
        <v>111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8">
        <v>0</v>
      </c>
      <c r="R18" s="18">
        <v>0</v>
      </c>
      <c r="S18" s="18">
        <v>0</v>
      </c>
      <c r="T18" s="18">
        <v>0</v>
      </c>
      <c r="U18" s="18">
        <v>0</v>
      </c>
      <c r="V18" s="18">
        <v>0</v>
      </c>
      <c r="W18" s="18">
        <v>0</v>
      </c>
      <c r="X18" s="21"/>
      <c r="Y18" s="20">
        <v>0</v>
      </c>
      <c r="Z18" s="20">
        <v>0</v>
      </c>
      <c r="AA18" s="20">
        <v>0</v>
      </c>
      <c r="AB18" s="20">
        <v>0</v>
      </c>
      <c r="AC18" s="20">
        <v>0</v>
      </c>
      <c r="AD18" s="20">
        <v>0</v>
      </c>
      <c r="AE18" s="20">
        <v>0</v>
      </c>
      <c r="AF18" s="20">
        <v>0</v>
      </c>
      <c r="AG18" s="20">
        <v>0</v>
      </c>
      <c r="AH18" s="20">
        <v>0</v>
      </c>
      <c r="AI18" s="20">
        <v>0</v>
      </c>
      <c r="AJ18" s="20">
        <v>0</v>
      </c>
      <c r="AK18" s="20">
        <v>0</v>
      </c>
      <c r="AL18" s="20">
        <v>0</v>
      </c>
      <c r="AM18" s="20">
        <v>0</v>
      </c>
      <c r="AN18" s="20">
        <v>0</v>
      </c>
      <c r="AO18" s="20">
        <v>0</v>
      </c>
      <c r="AP18" s="20">
        <v>0</v>
      </c>
      <c r="AQ18" s="20">
        <v>0</v>
      </c>
      <c r="AR18" s="20">
        <v>0</v>
      </c>
      <c r="AS18" s="21"/>
      <c r="AT18" s="2">
        <v>0</v>
      </c>
      <c r="AU18" s="2">
        <v>0</v>
      </c>
      <c r="AV18" s="2">
        <v>0</v>
      </c>
      <c r="AW18" s="2">
        <v>0</v>
      </c>
      <c r="AX18" s="2">
        <v>0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2">
        <v>0</v>
      </c>
      <c r="BI18" s="2">
        <v>0</v>
      </c>
      <c r="BJ18" s="2">
        <v>0</v>
      </c>
      <c r="BK18" s="2">
        <v>0</v>
      </c>
      <c r="BL18" s="2">
        <v>0</v>
      </c>
      <c r="BM18" s="2">
        <v>0</v>
      </c>
    </row>
    <row r="19" spans="1:65" x14ac:dyDescent="0.25">
      <c r="A19" t="s">
        <v>1</v>
      </c>
      <c r="B19" t="s">
        <v>28</v>
      </c>
      <c r="C19" t="s">
        <v>76</v>
      </c>
      <c r="D19" s="18">
        <v>0</v>
      </c>
      <c r="E19" s="18">
        <v>0.50885794886426805</v>
      </c>
      <c r="F19" s="18">
        <v>0.55187130366600667</v>
      </c>
      <c r="G19" s="18">
        <v>0.6153942531593285</v>
      </c>
      <c r="H19" s="18">
        <v>0.67023663605721362</v>
      </c>
      <c r="I19" s="18">
        <v>0.75835206225811425</v>
      </c>
      <c r="J19" s="18">
        <v>0.8274233689993068</v>
      </c>
      <c r="K19" s="18">
        <v>1.007049387840995</v>
      </c>
      <c r="L19" s="18">
        <v>0.5</v>
      </c>
      <c r="M19" s="18">
        <v>0.5</v>
      </c>
      <c r="N19" s="18">
        <v>0.5</v>
      </c>
      <c r="O19" s="18">
        <v>0.5</v>
      </c>
      <c r="P19" s="18">
        <v>0.5</v>
      </c>
      <c r="Q19" s="18">
        <v>0.5</v>
      </c>
      <c r="R19" s="18">
        <v>0.5</v>
      </c>
      <c r="S19" s="18">
        <v>0</v>
      </c>
      <c r="T19" s="18">
        <v>0.52812886175543472</v>
      </c>
      <c r="U19" s="18">
        <v>0.56420705192094267</v>
      </c>
      <c r="V19" s="18">
        <v>0.57700753344236444</v>
      </c>
      <c r="W19" s="18">
        <v>0.67243333097119817</v>
      </c>
      <c r="X19" s="21"/>
      <c r="Y19" s="20">
        <v>0</v>
      </c>
      <c r="Z19" s="20">
        <v>0</v>
      </c>
      <c r="AA19" s="20">
        <v>0</v>
      </c>
      <c r="AB19" s="20">
        <v>0</v>
      </c>
      <c r="AC19" s="20">
        <v>0</v>
      </c>
      <c r="AD19" s="20">
        <v>0</v>
      </c>
      <c r="AE19" s="20">
        <v>0</v>
      </c>
      <c r="AF19" s="20">
        <v>0</v>
      </c>
      <c r="AG19" s="20">
        <v>0</v>
      </c>
      <c r="AH19" s="20">
        <v>0</v>
      </c>
      <c r="AI19" s="20">
        <v>0</v>
      </c>
      <c r="AJ19" s="20">
        <v>0</v>
      </c>
      <c r="AK19" s="20">
        <v>0</v>
      </c>
      <c r="AL19" s="20">
        <v>0</v>
      </c>
      <c r="AM19" s="20">
        <v>0</v>
      </c>
      <c r="AN19" s="20">
        <v>0</v>
      </c>
      <c r="AO19" s="20">
        <v>0</v>
      </c>
      <c r="AP19" s="20">
        <v>0</v>
      </c>
      <c r="AQ19" s="20">
        <v>0</v>
      </c>
      <c r="AR19" s="20">
        <v>0</v>
      </c>
      <c r="AS19" s="21"/>
      <c r="AT19" s="2">
        <v>0</v>
      </c>
      <c r="AU19" s="2">
        <v>0</v>
      </c>
      <c r="AV19" s="2">
        <v>0</v>
      </c>
      <c r="AW19" s="2">
        <v>0</v>
      </c>
      <c r="AX19" s="2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0</v>
      </c>
      <c r="BI19" s="2">
        <v>0</v>
      </c>
      <c r="BJ19" s="2">
        <v>0</v>
      </c>
      <c r="BK19" s="2">
        <v>0</v>
      </c>
      <c r="BL19" s="2">
        <v>0</v>
      </c>
      <c r="BM19" s="2">
        <v>0</v>
      </c>
    </row>
    <row r="20" spans="1:65" x14ac:dyDescent="0.25">
      <c r="A20" t="s">
        <v>1</v>
      </c>
      <c r="B20" t="s">
        <v>29</v>
      </c>
      <c r="C20" t="s">
        <v>112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18">
        <v>0</v>
      </c>
      <c r="S20" s="18">
        <v>0</v>
      </c>
      <c r="T20" s="18">
        <v>0</v>
      </c>
      <c r="U20" s="18">
        <v>0</v>
      </c>
      <c r="V20" s="18">
        <v>0</v>
      </c>
      <c r="W20" s="18">
        <v>0</v>
      </c>
      <c r="X20" s="21"/>
      <c r="Y20" s="20">
        <v>0</v>
      </c>
      <c r="Z20" s="20">
        <v>0</v>
      </c>
      <c r="AA20" s="20">
        <v>0</v>
      </c>
      <c r="AB20" s="20">
        <v>0</v>
      </c>
      <c r="AC20" s="20">
        <v>0</v>
      </c>
      <c r="AD20" s="20">
        <v>0</v>
      </c>
      <c r="AE20" s="20">
        <v>0</v>
      </c>
      <c r="AF20" s="20">
        <v>0</v>
      </c>
      <c r="AG20" s="20">
        <v>0</v>
      </c>
      <c r="AH20" s="20">
        <v>0</v>
      </c>
      <c r="AI20" s="20">
        <v>0</v>
      </c>
      <c r="AJ20" s="20">
        <v>0</v>
      </c>
      <c r="AK20" s="20">
        <v>0</v>
      </c>
      <c r="AL20" s="20">
        <v>0</v>
      </c>
      <c r="AM20" s="20">
        <v>0</v>
      </c>
      <c r="AN20" s="20">
        <v>0</v>
      </c>
      <c r="AO20" s="20">
        <v>0</v>
      </c>
      <c r="AP20" s="20">
        <v>0</v>
      </c>
      <c r="AQ20" s="20">
        <v>0</v>
      </c>
      <c r="AR20" s="20">
        <v>0</v>
      </c>
      <c r="AS20" s="21"/>
      <c r="AT20" s="2">
        <v>0</v>
      </c>
      <c r="AU20" s="2">
        <v>0</v>
      </c>
      <c r="AV20" s="2">
        <v>0</v>
      </c>
      <c r="AW20" s="2">
        <v>0</v>
      </c>
      <c r="AX20" s="2">
        <v>0</v>
      </c>
      <c r="AY20" s="2">
        <v>0</v>
      </c>
      <c r="AZ20" s="2">
        <v>0</v>
      </c>
      <c r="BA20" s="2">
        <v>0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0</v>
      </c>
      <c r="BI20" s="2">
        <v>0</v>
      </c>
      <c r="BJ20" s="2">
        <v>0</v>
      </c>
      <c r="BK20" s="2">
        <v>0</v>
      </c>
      <c r="BL20" s="2">
        <v>0</v>
      </c>
      <c r="BM20" s="2">
        <v>0</v>
      </c>
    </row>
    <row r="21" spans="1:65" x14ac:dyDescent="0.25">
      <c r="A21" t="s">
        <v>21</v>
      </c>
      <c r="B21" t="s">
        <v>30</v>
      </c>
      <c r="C21" t="s">
        <v>113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21"/>
      <c r="Y21" s="20">
        <v>0</v>
      </c>
      <c r="Z21" s="20">
        <v>0</v>
      </c>
      <c r="AA21" s="20">
        <v>0</v>
      </c>
      <c r="AB21" s="20">
        <v>0</v>
      </c>
      <c r="AC21" s="20">
        <v>0</v>
      </c>
      <c r="AD21" s="20">
        <v>0</v>
      </c>
      <c r="AE21" s="20">
        <v>0</v>
      </c>
      <c r="AF21" s="20">
        <v>0</v>
      </c>
      <c r="AG21" s="20">
        <v>0</v>
      </c>
      <c r="AH21" s="20">
        <v>0</v>
      </c>
      <c r="AI21" s="20">
        <v>0</v>
      </c>
      <c r="AJ21" s="20">
        <v>0</v>
      </c>
      <c r="AK21" s="20">
        <v>0</v>
      </c>
      <c r="AL21" s="20">
        <v>0</v>
      </c>
      <c r="AM21" s="20">
        <v>0</v>
      </c>
      <c r="AN21" s="20">
        <v>0</v>
      </c>
      <c r="AO21" s="20">
        <v>0</v>
      </c>
      <c r="AP21" s="20">
        <v>0</v>
      </c>
      <c r="AQ21" s="20">
        <v>0</v>
      </c>
      <c r="AR21" s="20">
        <v>0</v>
      </c>
      <c r="AS21" s="21"/>
      <c r="AT21" s="2">
        <v>0</v>
      </c>
      <c r="AU21" s="2">
        <v>0</v>
      </c>
      <c r="AV21" s="2">
        <v>0</v>
      </c>
      <c r="AW21" s="2">
        <v>0</v>
      </c>
      <c r="AX21" s="2">
        <v>0</v>
      </c>
      <c r="AY21" s="2">
        <v>0</v>
      </c>
      <c r="AZ21" s="2">
        <v>0</v>
      </c>
      <c r="BA21" s="2">
        <v>0</v>
      </c>
      <c r="BB21" s="2">
        <v>0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0</v>
      </c>
      <c r="BI21" s="2">
        <v>0</v>
      </c>
      <c r="BJ21" s="2">
        <v>0</v>
      </c>
      <c r="BK21" s="2">
        <v>0</v>
      </c>
      <c r="BL21" s="2">
        <v>0</v>
      </c>
      <c r="BM21" s="2">
        <v>0</v>
      </c>
    </row>
    <row r="22" spans="1:65" x14ac:dyDescent="0.25">
      <c r="A22" t="s">
        <v>1</v>
      </c>
      <c r="B22" t="s">
        <v>31</v>
      </c>
      <c r="C22" t="s">
        <v>114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21"/>
      <c r="Y22" s="20">
        <v>0</v>
      </c>
      <c r="Z22" s="20">
        <v>0</v>
      </c>
      <c r="AA22" s="20">
        <v>0</v>
      </c>
      <c r="AB22" s="20">
        <v>0</v>
      </c>
      <c r="AC22" s="20">
        <v>0</v>
      </c>
      <c r="AD22" s="20">
        <v>0</v>
      </c>
      <c r="AE22" s="20">
        <v>0</v>
      </c>
      <c r="AF22" s="20">
        <v>0</v>
      </c>
      <c r="AG22" s="20">
        <v>0</v>
      </c>
      <c r="AH22" s="20">
        <v>0</v>
      </c>
      <c r="AI22" s="20">
        <v>0</v>
      </c>
      <c r="AJ22" s="20">
        <v>0</v>
      </c>
      <c r="AK22" s="20">
        <v>0</v>
      </c>
      <c r="AL22" s="20">
        <v>0</v>
      </c>
      <c r="AM22" s="20">
        <v>0</v>
      </c>
      <c r="AN22" s="20">
        <v>0</v>
      </c>
      <c r="AO22" s="20">
        <v>0</v>
      </c>
      <c r="AP22" s="20">
        <v>0</v>
      </c>
      <c r="AQ22" s="20">
        <v>0</v>
      </c>
      <c r="AR22" s="20">
        <v>0</v>
      </c>
      <c r="AS22" s="21"/>
      <c r="AT22" s="2">
        <v>0</v>
      </c>
      <c r="AU22" s="2">
        <v>0</v>
      </c>
      <c r="AV22" s="2"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0</v>
      </c>
      <c r="BI22" s="2">
        <v>0</v>
      </c>
      <c r="BJ22" s="2">
        <v>0</v>
      </c>
      <c r="BK22" s="2">
        <v>0</v>
      </c>
      <c r="BL22" s="2">
        <v>0</v>
      </c>
      <c r="BM22" s="2">
        <v>0</v>
      </c>
    </row>
    <row r="23" spans="1:65" x14ac:dyDescent="0.25">
      <c r="A23" t="s">
        <v>21</v>
      </c>
      <c r="B23" t="s">
        <v>32</v>
      </c>
      <c r="C23" t="s">
        <v>115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21"/>
      <c r="Y23" s="20">
        <v>0</v>
      </c>
      <c r="Z23" s="20">
        <v>0</v>
      </c>
      <c r="AA23" s="20">
        <v>0</v>
      </c>
      <c r="AB23" s="20">
        <v>0</v>
      </c>
      <c r="AC23" s="20">
        <v>0</v>
      </c>
      <c r="AD23" s="20">
        <v>0</v>
      </c>
      <c r="AE23" s="20">
        <v>0</v>
      </c>
      <c r="AF23" s="20">
        <v>0</v>
      </c>
      <c r="AG23" s="20">
        <v>0</v>
      </c>
      <c r="AH23" s="20">
        <v>0</v>
      </c>
      <c r="AI23" s="20">
        <v>0</v>
      </c>
      <c r="AJ23" s="20">
        <v>0</v>
      </c>
      <c r="AK23" s="20">
        <v>0</v>
      </c>
      <c r="AL23" s="20">
        <v>0</v>
      </c>
      <c r="AM23" s="20">
        <v>0</v>
      </c>
      <c r="AN23" s="20">
        <v>0</v>
      </c>
      <c r="AO23" s="20">
        <v>0</v>
      </c>
      <c r="AP23" s="20">
        <v>0</v>
      </c>
      <c r="AQ23" s="20">
        <v>0</v>
      </c>
      <c r="AR23" s="20">
        <v>0</v>
      </c>
      <c r="AS23" s="21"/>
      <c r="AT23" s="2">
        <v>0</v>
      </c>
      <c r="AU23" s="2">
        <v>0</v>
      </c>
      <c r="AV23" s="2">
        <v>0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2">
        <v>0</v>
      </c>
      <c r="BI23" s="2">
        <v>0</v>
      </c>
      <c r="BJ23" s="2">
        <v>0</v>
      </c>
      <c r="BK23" s="2">
        <v>0</v>
      </c>
      <c r="BL23" s="2">
        <v>0</v>
      </c>
      <c r="BM23" s="2">
        <v>0</v>
      </c>
    </row>
    <row r="24" spans="1:65" x14ac:dyDescent="0.25">
      <c r="A24" t="s">
        <v>1</v>
      </c>
      <c r="B24" t="s">
        <v>33</v>
      </c>
      <c r="C24" t="s">
        <v>116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0</v>
      </c>
      <c r="X24" s="21"/>
      <c r="Y24" s="20">
        <v>0</v>
      </c>
      <c r="Z24" s="20">
        <v>0</v>
      </c>
      <c r="AA24" s="20">
        <v>0</v>
      </c>
      <c r="AB24" s="20">
        <v>0</v>
      </c>
      <c r="AC24" s="20">
        <v>0</v>
      </c>
      <c r="AD24" s="20">
        <v>0</v>
      </c>
      <c r="AE24" s="20">
        <v>0</v>
      </c>
      <c r="AF24" s="20">
        <v>0</v>
      </c>
      <c r="AG24" s="20">
        <v>0</v>
      </c>
      <c r="AH24" s="20">
        <v>0</v>
      </c>
      <c r="AI24" s="20">
        <v>0</v>
      </c>
      <c r="AJ24" s="20">
        <v>0</v>
      </c>
      <c r="AK24" s="20">
        <v>0</v>
      </c>
      <c r="AL24" s="20">
        <v>0</v>
      </c>
      <c r="AM24" s="20">
        <v>0</v>
      </c>
      <c r="AN24" s="20">
        <v>0</v>
      </c>
      <c r="AO24" s="20">
        <v>0</v>
      </c>
      <c r="AP24" s="20">
        <v>0</v>
      </c>
      <c r="AQ24" s="20">
        <v>0</v>
      </c>
      <c r="AR24" s="20">
        <v>0</v>
      </c>
      <c r="AS24" s="21"/>
      <c r="AT24" s="2">
        <v>0</v>
      </c>
      <c r="AU24" s="2">
        <v>0</v>
      </c>
      <c r="AV24" s="2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0</v>
      </c>
      <c r="BI24" s="2">
        <v>0</v>
      </c>
      <c r="BJ24" s="2">
        <v>0</v>
      </c>
      <c r="BK24" s="2">
        <v>0</v>
      </c>
      <c r="BL24" s="2">
        <v>0</v>
      </c>
      <c r="BM24" s="2">
        <v>0</v>
      </c>
    </row>
    <row r="25" spans="1:65" x14ac:dyDescent="0.25">
      <c r="A25" t="s">
        <v>21</v>
      </c>
      <c r="B25" t="s">
        <v>35</v>
      </c>
      <c r="C25" t="s">
        <v>117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8">
        <v>0</v>
      </c>
      <c r="W25" s="18">
        <v>0</v>
      </c>
      <c r="X25" s="21"/>
      <c r="Y25" s="20">
        <v>0</v>
      </c>
      <c r="Z25" s="20">
        <v>0</v>
      </c>
      <c r="AA25" s="20">
        <v>0</v>
      </c>
      <c r="AB25" s="20">
        <v>0</v>
      </c>
      <c r="AC25" s="20">
        <v>0</v>
      </c>
      <c r="AD25" s="20">
        <v>0</v>
      </c>
      <c r="AE25" s="20">
        <v>0</v>
      </c>
      <c r="AF25" s="20">
        <v>0</v>
      </c>
      <c r="AG25" s="20">
        <v>0</v>
      </c>
      <c r="AH25" s="20">
        <v>0</v>
      </c>
      <c r="AI25" s="20">
        <v>0</v>
      </c>
      <c r="AJ25" s="20">
        <v>0</v>
      </c>
      <c r="AK25" s="20">
        <v>0</v>
      </c>
      <c r="AL25" s="20">
        <v>0</v>
      </c>
      <c r="AM25" s="20">
        <v>0</v>
      </c>
      <c r="AN25" s="20">
        <v>0</v>
      </c>
      <c r="AO25" s="20">
        <v>0</v>
      </c>
      <c r="AP25" s="20">
        <v>0</v>
      </c>
      <c r="AQ25" s="20">
        <v>0</v>
      </c>
      <c r="AR25" s="20">
        <v>0</v>
      </c>
      <c r="AS25" s="21"/>
      <c r="AT25" s="2">
        <v>0</v>
      </c>
      <c r="AU25" s="2">
        <v>0</v>
      </c>
      <c r="AV25" s="2">
        <v>0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0</v>
      </c>
      <c r="BF25" s="2">
        <v>0</v>
      </c>
      <c r="BG25" s="2">
        <v>0</v>
      </c>
      <c r="BH25" s="2">
        <v>0</v>
      </c>
      <c r="BI25" s="2">
        <v>0</v>
      </c>
      <c r="BJ25" s="2">
        <v>0</v>
      </c>
      <c r="BK25" s="2">
        <v>0</v>
      </c>
      <c r="BL25" s="2">
        <v>0</v>
      </c>
      <c r="BM25" s="2">
        <v>0</v>
      </c>
    </row>
    <row r="26" spans="1:65" x14ac:dyDescent="0.25">
      <c r="A26" t="s">
        <v>1</v>
      </c>
      <c r="B26" t="s">
        <v>36</v>
      </c>
      <c r="C26" t="s">
        <v>118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18">
        <v>0</v>
      </c>
      <c r="T26" s="18">
        <v>0</v>
      </c>
      <c r="U26" s="18">
        <v>0</v>
      </c>
      <c r="V26" s="18">
        <v>138.38338355069163</v>
      </c>
      <c r="W26" s="18">
        <v>0</v>
      </c>
      <c r="X26" s="21"/>
      <c r="Y26" s="20">
        <v>0</v>
      </c>
      <c r="Z26" s="20">
        <v>0</v>
      </c>
      <c r="AA26" s="20">
        <v>0</v>
      </c>
      <c r="AB26" s="20">
        <v>0</v>
      </c>
      <c r="AC26" s="20">
        <v>0</v>
      </c>
      <c r="AD26" s="20">
        <v>0</v>
      </c>
      <c r="AE26" s="20">
        <v>0</v>
      </c>
      <c r="AF26" s="20">
        <v>0</v>
      </c>
      <c r="AG26" s="20">
        <v>0</v>
      </c>
      <c r="AH26" s="20">
        <v>0</v>
      </c>
      <c r="AI26" s="20">
        <v>0</v>
      </c>
      <c r="AJ26" s="20">
        <v>0</v>
      </c>
      <c r="AK26" s="20">
        <v>0</v>
      </c>
      <c r="AL26" s="20">
        <v>0</v>
      </c>
      <c r="AM26" s="20">
        <v>0</v>
      </c>
      <c r="AN26" s="20">
        <v>0</v>
      </c>
      <c r="AO26" s="20">
        <v>0</v>
      </c>
      <c r="AP26" s="20">
        <v>0</v>
      </c>
      <c r="AQ26" s="20">
        <v>0</v>
      </c>
      <c r="AR26" s="20">
        <v>0</v>
      </c>
      <c r="AS26" s="21"/>
      <c r="AT26" s="2">
        <v>0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0</v>
      </c>
      <c r="BG26" s="2">
        <v>0</v>
      </c>
      <c r="BH26" s="2">
        <v>0</v>
      </c>
      <c r="BI26" s="2">
        <v>0</v>
      </c>
      <c r="BJ26" s="2">
        <v>0</v>
      </c>
      <c r="BK26" s="2">
        <v>0</v>
      </c>
      <c r="BL26" s="2">
        <v>0</v>
      </c>
      <c r="BM26" s="2">
        <v>0</v>
      </c>
    </row>
    <row r="27" spans="1:65" x14ac:dyDescent="0.25">
      <c r="A27" t="s">
        <v>21</v>
      </c>
      <c r="B27" t="s">
        <v>37</v>
      </c>
      <c r="C27" t="s">
        <v>119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8">
        <v>0</v>
      </c>
      <c r="Q27" s="18">
        <v>0</v>
      </c>
      <c r="R27" s="18">
        <v>0</v>
      </c>
      <c r="S27" s="18">
        <v>0</v>
      </c>
      <c r="T27" s="18">
        <v>0</v>
      </c>
      <c r="U27" s="18">
        <v>0</v>
      </c>
      <c r="V27" s="18">
        <v>69.191691775345816</v>
      </c>
      <c r="W27" s="18">
        <v>0</v>
      </c>
      <c r="X27" s="21"/>
      <c r="Y27" s="20">
        <v>0</v>
      </c>
      <c r="Z27" s="20">
        <v>0</v>
      </c>
      <c r="AA27" s="20">
        <v>0</v>
      </c>
      <c r="AB27" s="20">
        <v>0</v>
      </c>
      <c r="AC27" s="20">
        <v>0</v>
      </c>
      <c r="AD27" s="20">
        <v>0</v>
      </c>
      <c r="AE27" s="20">
        <v>0</v>
      </c>
      <c r="AF27" s="20">
        <v>0</v>
      </c>
      <c r="AG27" s="20">
        <v>0</v>
      </c>
      <c r="AH27" s="20">
        <v>0</v>
      </c>
      <c r="AI27" s="20">
        <v>0</v>
      </c>
      <c r="AJ27" s="20">
        <v>0</v>
      </c>
      <c r="AK27" s="20">
        <v>0</v>
      </c>
      <c r="AL27" s="20">
        <v>0</v>
      </c>
      <c r="AM27" s="20">
        <v>0</v>
      </c>
      <c r="AN27" s="20">
        <v>0</v>
      </c>
      <c r="AO27" s="20">
        <v>0</v>
      </c>
      <c r="AP27" s="20">
        <v>0</v>
      </c>
      <c r="AQ27" s="20">
        <v>0</v>
      </c>
      <c r="AR27" s="20">
        <v>0</v>
      </c>
      <c r="AS27" s="21"/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D27" s="2">
        <v>0</v>
      </c>
      <c r="BE27" s="2">
        <v>0</v>
      </c>
      <c r="BF27" s="2">
        <v>0</v>
      </c>
      <c r="BG27" s="2">
        <v>0</v>
      </c>
      <c r="BH27" s="2">
        <v>0</v>
      </c>
      <c r="BI27" s="2">
        <v>0</v>
      </c>
      <c r="BJ27" s="2">
        <v>0</v>
      </c>
      <c r="BK27" s="2">
        <v>0</v>
      </c>
      <c r="BL27" s="2">
        <v>0</v>
      </c>
      <c r="BM27" s="2">
        <v>0</v>
      </c>
    </row>
    <row r="28" spans="1:65" x14ac:dyDescent="0.25">
      <c r="A28" t="s">
        <v>1</v>
      </c>
      <c r="B28" t="s">
        <v>38</v>
      </c>
      <c r="C28" t="s">
        <v>34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8">
        <v>0</v>
      </c>
      <c r="Q28" s="18">
        <v>0</v>
      </c>
      <c r="R28" s="18">
        <v>0</v>
      </c>
      <c r="S28" s="18">
        <v>0</v>
      </c>
      <c r="T28" s="18">
        <v>0</v>
      </c>
      <c r="U28" s="18">
        <v>0</v>
      </c>
      <c r="V28" s="18">
        <v>0</v>
      </c>
      <c r="W28" s="18">
        <v>0</v>
      </c>
      <c r="X28" s="21"/>
      <c r="Y28" s="20">
        <v>0</v>
      </c>
      <c r="Z28" s="20">
        <v>0</v>
      </c>
      <c r="AA28" s="20">
        <v>0</v>
      </c>
      <c r="AB28" s="20">
        <v>0</v>
      </c>
      <c r="AC28" s="20">
        <v>0</v>
      </c>
      <c r="AD28" s="20">
        <v>0</v>
      </c>
      <c r="AE28" s="20">
        <v>0</v>
      </c>
      <c r="AF28" s="20">
        <v>0</v>
      </c>
      <c r="AG28" s="20">
        <v>0</v>
      </c>
      <c r="AH28" s="20">
        <v>0</v>
      </c>
      <c r="AI28" s="20">
        <v>0</v>
      </c>
      <c r="AJ28" s="20">
        <v>0</v>
      </c>
      <c r="AK28" s="20">
        <v>0</v>
      </c>
      <c r="AL28" s="20">
        <v>0</v>
      </c>
      <c r="AM28" s="20">
        <v>0</v>
      </c>
      <c r="AN28" s="20">
        <v>0</v>
      </c>
      <c r="AO28" s="20">
        <v>0</v>
      </c>
      <c r="AP28" s="20">
        <v>0</v>
      </c>
      <c r="AQ28" s="20">
        <v>0</v>
      </c>
      <c r="AR28" s="20">
        <v>0</v>
      </c>
      <c r="AS28" s="21"/>
      <c r="AT28" s="2">
        <v>0</v>
      </c>
      <c r="AU28" s="2">
        <v>0</v>
      </c>
      <c r="AV28" s="2">
        <v>0</v>
      </c>
      <c r="AW28" s="2">
        <v>0</v>
      </c>
      <c r="AX28" s="2">
        <v>0</v>
      </c>
      <c r="AY28" s="2">
        <v>0</v>
      </c>
      <c r="AZ28" s="2">
        <v>0</v>
      </c>
      <c r="BA28" s="2">
        <v>0</v>
      </c>
      <c r="BB28" s="2">
        <v>0</v>
      </c>
      <c r="BC28" s="2">
        <v>0</v>
      </c>
      <c r="BD28" s="2">
        <v>0</v>
      </c>
      <c r="BE28" s="2">
        <v>0</v>
      </c>
      <c r="BF28" s="2">
        <v>0</v>
      </c>
      <c r="BG28" s="2">
        <v>0</v>
      </c>
      <c r="BH28" s="2">
        <v>0</v>
      </c>
      <c r="BI28" s="2">
        <v>0</v>
      </c>
      <c r="BJ28" s="2">
        <v>0</v>
      </c>
      <c r="BK28" s="2">
        <v>0</v>
      </c>
      <c r="BL28" s="2">
        <v>0</v>
      </c>
      <c r="BM28" s="2">
        <v>0</v>
      </c>
    </row>
    <row r="29" spans="1:65" x14ac:dyDescent="0.25">
      <c r="A29" t="s">
        <v>21</v>
      </c>
      <c r="B29" t="s">
        <v>40</v>
      </c>
      <c r="C29" t="s">
        <v>39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8">
        <v>0</v>
      </c>
      <c r="Q29" s="18">
        <v>0</v>
      </c>
      <c r="R29" s="18">
        <v>0</v>
      </c>
      <c r="S29" s="18">
        <v>5.3344412354762838</v>
      </c>
      <c r="T29" s="18">
        <v>0</v>
      </c>
      <c r="U29" s="18">
        <v>0</v>
      </c>
      <c r="V29" s="18">
        <v>0</v>
      </c>
      <c r="W29" s="18">
        <v>0</v>
      </c>
      <c r="X29" s="21"/>
      <c r="Y29" s="20">
        <v>0</v>
      </c>
      <c r="Z29" s="20">
        <v>0</v>
      </c>
      <c r="AA29" s="20">
        <v>0</v>
      </c>
      <c r="AB29" s="20">
        <v>0</v>
      </c>
      <c r="AC29" s="20">
        <v>0</v>
      </c>
      <c r="AD29" s="20">
        <v>0</v>
      </c>
      <c r="AE29" s="20">
        <v>0</v>
      </c>
      <c r="AF29" s="20">
        <v>0</v>
      </c>
      <c r="AG29" s="20">
        <v>0</v>
      </c>
      <c r="AH29" s="20">
        <v>0</v>
      </c>
      <c r="AI29" s="20">
        <v>0</v>
      </c>
      <c r="AJ29" s="20">
        <v>0</v>
      </c>
      <c r="AK29" s="20">
        <v>0</v>
      </c>
      <c r="AL29" s="20">
        <v>0</v>
      </c>
      <c r="AM29" s="20">
        <v>0</v>
      </c>
      <c r="AN29" s="20">
        <v>0</v>
      </c>
      <c r="AO29" s="20">
        <v>0</v>
      </c>
      <c r="AP29" s="20">
        <v>0</v>
      </c>
      <c r="AQ29" s="20">
        <v>0</v>
      </c>
      <c r="AR29" s="20">
        <v>0</v>
      </c>
      <c r="AS29" s="21"/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0</v>
      </c>
      <c r="BI29" s="2">
        <v>0</v>
      </c>
      <c r="BJ29" s="2">
        <v>0</v>
      </c>
      <c r="BK29" s="2">
        <v>0</v>
      </c>
      <c r="BL29" s="2">
        <v>0</v>
      </c>
      <c r="BM29" s="2">
        <v>0</v>
      </c>
    </row>
    <row r="30" spans="1:65" x14ac:dyDescent="0.25">
      <c r="A30" t="s">
        <v>21</v>
      </c>
      <c r="B30" t="s">
        <v>42</v>
      </c>
      <c r="C30" t="s">
        <v>41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  <c r="X30" s="21"/>
      <c r="Y30" s="20">
        <v>0</v>
      </c>
      <c r="Z30" s="20">
        <v>0</v>
      </c>
      <c r="AA30" s="20">
        <v>0</v>
      </c>
      <c r="AB30" s="20">
        <v>0</v>
      </c>
      <c r="AC30" s="20">
        <v>0</v>
      </c>
      <c r="AD30" s="20">
        <v>0</v>
      </c>
      <c r="AE30" s="20">
        <v>0</v>
      </c>
      <c r="AF30" s="20">
        <v>0</v>
      </c>
      <c r="AG30" s="20">
        <v>0</v>
      </c>
      <c r="AH30" s="20">
        <v>0</v>
      </c>
      <c r="AI30" s="20">
        <v>0</v>
      </c>
      <c r="AJ30" s="20">
        <v>0</v>
      </c>
      <c r="AK30" s="20">
        <v>0</v>
      </c>
      <c r="AL30" s="20">
        <v>0</v>
      </c>
      <c r="AM30" s="20">
        <v>0</v>
      </c>
      <c r="AN30" s="20">
        <v>0</v>
      </c>
      <c r="AO30" s="20">
        <v>0</v>
      </c>
      <c r="AP30" s="20">
        <v>0</v>
      </c>
      <c r="AQ30" s="20">
        <v>0</v>
      </c>
      <c r="AR30" s="20">
        <v>0</v>
      </c>
      <c r="AS30" s="21"/>
      <c r="AT30" s="2">
        <v>0</v>
      </c>
      <c r="AU30" s="2">
        <v>0</v>
      </c>
      <c r="AV30" s="2">
        <v>0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2">
        <v>0</v>
      </c>
      <c r="BI30" s="2">
        <v>0</v>
      </c>
      <c r="BJ30" s="2">
        <v>0</v>
      </c>
      <c r="BK30" s="2">
        <v>0</v>
      </c>
      <c r="BL30" s="2">
        <v>0</v>
      </c>
      <c r="BM30" s="2">
        <v>0</v>
      </c>
    </row>
    <row r="31" spans="1:65" x14ac:dyDescent="0.25">
      <c r="A31" t="s">
        <v>21</v>
      </c>
      <c r="B31" t="s">
        <v>44</v>
      </c>
      <c r="C31" t="s">
        <v>43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8">
        <v>0</v>
      </c>
      <c r="W31" s="18">
        <v>0</v>
      </c>
      <c r="X31" s="21"/>
      <c r="Y31" s="20">
        <v>0</v>
      </c>
      <c r="Z31" s="20">
        <v>0</v>
      </c>
      <c r="AA31" s="20">
        <v>0</v>
      </c>
      <c r="AB31" s="20">
        <v>0</v>
      </c>
      <c r="AC31" s="20">
        <v>0</v>
      </c>
      <c r="AD31" s="20">
        <v>0</v>
      </c>
      <c r="AE31" s="20">
        <v>0</v>
      </c>
      <c r="AF31" s="20">
        <v>0</v>
      </c>
      <c r="AG31" s="20">
        <v>0</v>
      </c>
      <c r="AH31" s="20">
        <v>0</v>
      </c>
      <c r="AI31" s="20">
        <v>0</v>
      </c>
      <c r="AJ31" s="20">
        <v>0</v>
      </c>
      <c r="AK31" s="20">
        <v>0</v>
      </c>
      <c r="AL31" s="20">
        <v>0</v>
      </c>
      <c r="AM31" s="20">
        <v>0</v>
      </c>
      <c r="AN31" s="20">
        <v>0</v>
      </c>
      <c r="AO31" s="20">
        <v>0</v>
      </c>
      <c r="AP31" s="20">
        <v>0</v>
      </c>
      <c r="AQ31" s="20">
        <v>0</v>
      </c>
      <c r="AR31" s="20">
        <v>0</v>
      </c>
      <c r="AS31" s="21"/>
      <c r="AT31" s="2">
        <v>0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2">
        <v>0</v>
      </c>
      <c r="BJ31" s="2">
        <v>0</v>
      </c>
      <c r="BK31" s="2">
        <v>0</v>
      </c>
      <c r="BL31" s="2">
        <v>0</v>
      </c>
      <c r="BM31" s="2">
        <v>0</v>
      </c>
    </row>
    <row r="32" spans="1:65" x14ac:dyDescent="0.25">
      <c r="A32" t="s">
        <v>21</v>
      </c>
      <c r="B32" t="s">
        <v>46</v>
      </c>
      <c r="C32" t="s">
        <v>45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  <c r="Q32" s="18">
        <v>0</v>
      </c>
      <c r="R32" s="18">
        <v>0</v>
      </c>
      <c r="S32" s="18">
        <v>0</v>
      </c>
      <c r="T32" s="18">
        <v>0</v>
      </c>
      <c r="U32" s="18">
        <v>0</v>
      </c>
      <c r="V32" s="18">
        <v>0</v>
      </c>
      <c r="W32" s="18">
        <v>0</v>
      </c>
      <c r="X32" s="21"/>
      <c r="Y32" s="20">
        <v>0</v>
      </c>
      <c r="Z32" s="20">
        <v>0</v>
      </c>
      <c r="AA32" s="20">
        <v>0</v>
      </c>
      <c r="AB32" s="20">
        <v>0</v>
      </c>
      <c r="AC32" s="20">
        <v>0</v>
      </c>
      <c r="AD32" s="20">
        <v>0</v>
      </c>
      <c r="AE32" s="20">
        <v>0</v>
      </c>
      <c r="AF32" s="20">
        <v>0</v>
      </c>
      <c r="AG32" s="20">
        <v>0</v>
      </c>
      <c r="AH32" s="20">
        <v>0</v>
      </c>
      <c r="AI32" s="20">
        <v>0</v>
      </c>
      <c r="AJ32" s="20">
        <v>0</v>
      </c>
      <c r="AK32" s="20">
        <v>0</v>
      </c>
      <c r="AL32" s="20">
        <v>0</v>
      </c>
      <c r="AM32" s="20">
        <v>0</v>
      </c>
      <c r="AN32" s="20">
        <v>0</v>
      </c>
      <c r="AO32" s="20">
        <v>0</v>
      </c>
      <c r="AP32" s="20">
        <v>0</v>
      </c>
      <c r="AQ32" s="20">
        <v>0</v>
      </c>
      <c r="AR32" s="20">
        <v>0</v>
      </c>
      <c r="AS32" s="21"/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0</v>
      </c>
      <c r="BI32" s="2">
        <v>0</v>
      </c>
      <c r="BJ32" s="2">
        <v>0</v>
      </c>
      <c r="BK32" s="2">
        <v>0</v>
      </c>
      <c r="BL32" s="2">
        <v>0</v>
      </c>
      <c r="BM32" s="2">
        <v>0</v>
      </c>
    </row>
    <row r="33" spans="1:65" x14ac:dyDescent="0.25">
      <c r="A33" t="s">
        <v>21</v>
      </c>
      <c r="B33" t="s">
        <v>49</v>
      </c>
      <c r="C33" t="s">
        <v>47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  <c r="Q33" s="18">
        <v>0</v>
      </c>
      <c r="R33" s="18">
        <v>0</v>
      </c>
      <c r="S33" s="18">
        <v>0</v>
      </c>
      <c r="T33" s="18">
        <v>0</v>
      </c>
      <c r="U33" s="18">
        <v>0</v>
      </c>
      <c r="V33" s="18">
        <v>0</v>
      </c>
      <c r="W33" s="18">
        <v>0</v>
      </c>
      <c r="X33" s="21"/>
      <c r="Y33" s="20">
        <v>0</v>
      </c>
      <c r="Z33" s="20">
        <v>0</v>
      </c>
      <c r="AA33" s="20">
        <v>0</v>
      </c>
      <c r="AB33" s="20">
        <v>0</v>
      </c>
      <c r="AC33" s="20">
        <v>0</v>
      </c>
      <c r="AD33" s="20">
        <v>0</v>
      </c>
      <c r="AE33" s="20">
        <v>0</v>
      </c>
      <c r="AF33" s="20">
        <v>0</v>
      </c>
      <c r="AG33" s="20">
        <v>0</v>
      </c>
      <c r="AH33" s="20">
        <v>0</v>
      </c>
      <c r="AI33" s="20">
        <v>0</v>
      </c>
      <c r="AJ33" s="20">
        <v>0</v>
      </c>
      <c r="AK33" s="20">
        <v>0</v>
      </c>
      <c r="AL33" s="20">
        <v>0</v>
      </c>
      <c r="AM33" s="20">
        <v>0</v>
      </c>
      <c r="AN33" s="20">
        <v>0</v>
      </c>
      <c r="AO33" s="20">
        <v>0</v>
      </c>
      <c r="AP33" s="20">
        <v>0</v>
      </c>
      <c r="AQ33" s="20">
        <v>0</v>
      </c>
      <c r="AR33" s="20">
        <v>0</v>
      </c>
      <c r="AS33" s="21"/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0</v>
      </c>
      <c r="BI33" s="2">
        <v>0</v>
      </c>
      <c r="BJ33" s="2">
        <v>0</v>
      </c>
      <c r="BK33" s="2">
        <v>0</v>
      </c>
      <c r="BL33" s="2">
        <v>0</v>
      </c>
      <c r="BM33" s="2">
        <v>0</v>
      </c>
    </row>
    <row r="34" spans="1:65" x14ac:dyDescent="0.25">
      <c r="A34" t="s">
        <v>48</v>
      </c>
      <c r="B34" t="s">
        <v>50</v>
      </c>
      <c r="C34" t="s">
        <v>120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8">
        <v>0</v>
      </c>
      <c r="Q34" s="18">
        <v>0</v>
      </c>
      <c r="R34" s="18">
        <v>0</v>
      </c>
      <c r="S34" s="18">
        <v>0</v>
      </c>
      <c r="T34" s="18">
        <v>0</v>
      </c>
      <c r="U34" s="18">
        <v>0</v>
      </c>
      <c r="V34" s="18">
        <v>0</v>
      </c>
      <c r="W34" s="18">
        <v>0</v>
      </c>
      <c r="X34" s="21"/>
      <c r="Y34" s="20">
        <v>0</v>
      </c>
      <c r="Z34" s="20">
        <v>0</v>
      </c>
      <c r="AA34" s="20">
        <v>0</v>
      </c>
      <c r="AB34" s="20">
        <v>0</v>
      </c>
      <c r="AC34" s="20">
        <v>0</v>
      </c>
      <c r="AD34" s="20">
        <v>0</v>
      </c>
      <c r="AE34" s="20">
        <v>0</v>
      </c>
      <c r="AF34" s="20">
        <v>0</v>
      </c>
      <c r="AG34" s="20">
        <v>0</v>
      </c>
      <c r="AH34" s="20">
        <v>0</v>
      </c>
      <c r="AI34" s="20">
        <v>0</v>
      </c>
      <c r="AJ34" s="20">
        <v>0</v>
      </c>
      <c r="AK34" s="20">
        <v>0</v>
      </c>
      <c r="AL34" s="20">
        <v>0</v>
      </c>
      <c r="AM34" s="20">
        <v>0</v>
      </c>
      <c r="AN34" s="20">
        <v>0</v>
      </c>
      <c r="AO34" s="20">
        <v>0</v>
      </c>
      <c r="AP34" s="20">
        <v>0</v>
      </c>
      <c r="AQ34" s="20">
        <v>0</v>
      </c>
      <c r="AR34" s="20">
        <v>0</v>
      </c>
      <c r="AS34" s="21"/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2">
        <v>0</v>
      </c>
      <c r="BJ34" s="2">
        <v>0</v>
      </c>
      <c r="BK34" s="2">
        <v>0</v>
      </c>
      <c r="BL34" s="2">
        <v>0</v>
      </c>
      <c r="BM34" s="2">
        <v>0</v>
      </c>
    </row>
    <row r="35" spans="1:65" x14ac:dyDescent="0.25">
      <c r="A35" t="s">
        <v>48</v>
      </c>
      <c r="B35" t="s">
        <v>51</v>
      </c>
      <c r="C35" t="s">
        <v>121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29.120415156849038</v>
      </c>
      <c r="X35" s="21"/>
      <c r="Y35" s="20">
        <v>0</v>
      </c>
      <c r="Z35" s="20">
        <v>0</v>
      </c>
      <c r="AA35" s="20">
        <v>0</v>
      </c>
      <c r="AB35" s="20">
        <v>0</v>
      </c>
      <c r="AC35" s="20">
        <v>0</v>
      </c>
      <c r="AD35" s="20">
        <v>0</v>
      </c>
      <c r="AE35" s="20">
        <v>0</v>
      </c>
      <c r="AF35" s="20">
        <v>0</v>
      </c>
      <c r="AG35" s="20">
        <v>0</v>
      </c>
      <c r="AH35" s="20">
        <v>0</v>
      </c>
      <c r="AI35" s="20">
        <v>0</v>
      </c>
      <c r="AJ35" s="20">
        <v>0</v>
      </c>
      <c r="AK35" s="20">
        <v>0</v>
      </c>
      <c r="AL35" s="20">
        <v>0</v>
      </c>
      <c r="AM35" s="20">
        <v>0</v>
      </c>
      <c r="AN35" s="20">
        <v>0</v>
      </c>
      <c r="AO35" s="20">
        <v>0</v>
      </c>
      <c r="AP35" s="20">
        <v>0</v>
      </c>
      <c r="AQ35" s="20">
        <v>0</v>
      </c>
      <c r="AR35" s="20">
        <v>0</v>
      </c>
      <c r="AS35" s="21"/>
      <c r="AT35" s="2">
        <v>0</v>
      </c>
      <c r="AU35" s="2">
        <v>0</v>
      </c>
      <c r="AV35" s="2">
        <v>0</v>
      </c>
      <c r="AW35" s="2">
        <v>0</v>
      </c>
      <c r="AX35" s="2">
        <v>0</v>
      </c>
      <c r="AY35" s="2">
        <v>0</v>
      </c>
      <c r="AZ35" s="2">
        <v>0</v>
      </c>
      <c r="BA35" s="2">
        <v>0</v>
      </c>
      <c r="BB35" s="2">
        <v>0</v>
      </c>
      <c r="BC35" s="2">
        <v>0</v>
      </c>
      <c r="BD35" s="2">
        <v>0</v>
      </c>
      <c r="BE35" s="2">
        <v>0</v>
      </c>
      <c r="BF35" s="2">
        <v>0</v>
      </c>
      <c r="BG35" s="2">
        <v>0</v>
      </c>
      <c r="BH35" s="2">
        <v>0</v>
      </c>
      <c r="BI35" s="2">
        <v>0</v>
      </c>
      <c r="BJ35" s="2">
        <v>0</v>
      </c>
      <c r="BK35" s="2">
        <v>0</v>
      </c>
      <c r="BL35" s="2">
        <v>0</v>
      </c>
      <c r="BM35" s="2">
        <v>0</v>
      </c>
    </row>
    <row r="36" spans="1:65" x14ac:dyDescent="0.25">
      <c r="A36" t="s">
        <v>142</v>
      </c>
      <c r="B36" t="s">
        <v>54</v>
      </c>
      <c r="C36" t="s">
        <v>52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8">
        <v>0</v>
      </c>
      <c r="Q36" s="18">
        <v>0</v>
      </c>
      <c r="R36" s="18">
        <v>0</v>
      </c>
      <c r="S36" s="18">
        <v>0</v>
      </c>
      <c r="T36" s="18">
        <v>0</v>
      </c>
      <c r="U36" s="18">
        <v>0</v>
      </c>
      <c r="V36" s="18">
        <v>0</v>
      </c>
      <c r="W36" s="18">
        <v>0</v>
      </c>
      <c r="X36" s="21"/>
      <c r="Y36" s="20">
        <v>0</v>
      </c>
      <c r="Z36" s="20">
        <v>0</v>
      </c>
      <c r="AA36" s="20">
        <v>0</v>
      </c>
      <c r="AB36" s="20">
        <v>0</v>
      </c>
      <c r="AC36" s="20">
        <v>0</v>
      </c>
      <c r="AD36" s="20">
        <v>0</v>
      </c>
      <c r="AE36" s="20">
        <v>0</v>
      </c>
      <c r="AF36" s="20">
        <v>0</v>
      </c>
      <c r="AG36" s="20">
        <v>0</v>
      </c>
      <c r="AH36" s="20">
        <v>0</v>
      </c>
      <c r="AI36" s="20">
        <v>0</v>
      </c>
      <c r="AJ36" s="20">
        <v>0</v>
      </c>
      <c r="AK36" s="20">
        <v>0</v>
      </c>
      <c r="AL36" s="20">
        <v>0</v>
      </c>
      <c r="AM36" s="20">
        <v>0</v>
      </c>
      <c r="AN36" s="20">
        <v>0</v>
      </c>
      <c r="AO36" s="20">
        <v>0</v>
      </c>
      <c r="AP36" s="20">
        <v>0</v>
      </c>
      <c r="AQ36" s="20">
        <v>0</v>
      </c>
      <c r="AR36" s="20">
        <v>0</v>
      </c>
      <c r="AS36" s="21"/>
      <c r="AT36" s="2">
        <v>0</v>
      </c>
      <c r="AU36" s="2">
        <v>0</v>
      </c>
      <c r="AV36" s="2">
        <v>0</v>
      </c>
      <c r="AW36" s="2">
        <v>0</v>
      </c>
      <c r="AX36" s="2">
        <v>0</v>
      </c>
      <c r="AY36" s="2">
        <v>0</v>
      </c>
      <c r="AZ36" s="2">
        <v>0</v>
      </c>
      <c r="BA36" s="2">
        <v>0</v>
      </c>
      <c r="BB36" s="2">
        <v>0</v>
      </c>
      <c r="BC36" s="2">
        <v>0</v>
      </c>
      <c r="BD36" s="2">
        <v>0</v>
      </c>
      <c r="BE36" s="2">
        <v>0</v>
      </c>
      <c r="BF36" s="2">
        <v>0</v>
      </c>
      <c r="BG36" s="2">
        <v>0</v>
      </c>
      <c r="BH36" s="2">
        <v>0</v>
      </c>
      <c r="BI36" s="2">
        <v>0</v>
      </c>
      <c r="BJ36" s="2">
        <v>0</v>
      </c>
      <c r="BK36" s="2">
        <v>0</v>
      </c>
      <c r="BL36" s="2">
        <v>0</v>
      </c>
      <c r="BM36" s="2">
        <v>0</v>
      </c>
    </row>
    <row r="37" spans="1:65" x14ac:dyDescent="0.25">
      <c r="A37" t="s">
        <v>53</v>
      </c>
      <c r="B37" t="s">
        <v>56</v>
      </c>
      <c r="C37" t="s">
        <v>55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8">
        <v>0</v>
      </c>
      <c r="Q37" s="18">
        <v>0</v>
      </c>
      <c r="R37" s="18">
        <v>0</v>
      </c>
      <c r="S37" s="18">
        <v>0</v>
      </c>
      <c r="T37" s="18">
        <v>0</v>
      </c>
      <c r="U37" s="18">
        <v>0</v>
      </c>
      <c r="V37" s="18">
        <v>0</v>
      </c>
      <c r="W37" s="18">
        <v>20</v>
      </c>
      <c r="X37" s="21"/>
      <c r="Y37" s="20">
        <v>0</v>
      </c>
      <c r="Z37" s="20">
        <v>0</v>
      </c>
      <c r="AA37" s="20">
        <v>0</v>
      </c>
      <c r="AB37" s="20">
        <v>0</v>
      </c>
      <c r="AC37" s="20">
        <v>0</v>
      </c>
      <c r="AD37" s="20">
        <v>0</v>
      </c>
      <c r="AE37" s="20">
        <v>0</v>
      </c>
      <c r="AF37" s="20">
        <v>0</v>
      </c>
      <c r="AG37" s="20">
        <v>0</v>
      </c>
      <c r="AH37" s="20">
        <v>0</v>
      </c>
      <c r="AI37" s="20">
        <v>0</v>
      </c>
      <c r="AJ37" s="20">
        <v>0</v>
      </c>
      <c r="AK37" s="20">
        <v>0</v>
      </c>
      <c r="AL37" s="20">
        <v>0</v>
      </c>
      <c r="AM37" s="20">
        <v>0</v>
      </c>
      <c r="AN37" s="20">
        <v>0</v>
      </c>
      <c r="AO37" s="20">
        <v>0</v>
      </c>
      <c r="AP37" s="20">
        <v>0</v>
      </c>
      <c r="AQ37" s="20">
        <v>0</v>
      </c>
      <c r="AR37" s="20">
        <v>0</v>
      </c>
      <c r="AS37" s="21"/>
      <c r="AT37" s="2">
        <v>0</v>
      </c>
      <c r="AU37" s="2">
        <v>0</v>
      </c>
      <c r="AV37" s="2">
        <v>0</v>
      </c>
      <c r="AW37" s="2">
        <v>0</v>
      </c>
      <c r="AX37" s="2">
        <v>0</v>
      </c>
      <c r="AY37" s="2">
        <v>0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0</v>
      </c>
      <c r="BI37" s="2">
        <v>0</v>
      </c>
      <c r="BJ37" s="2">
        <v>0</v>
      </c>
      <c r="BK37" s="2">
        <v>0</v>
      </c>
      <c r="BL37" s="2">
        <v>0</v>
      </c>
      <c r="BM37" s="2">
        <v>0</v>
      </c>
    </row>
    <row r="38" spans="1:65" x14ac:dyDescent="0.25">
      <c r="A38" t="s">
        <v>138</v>
      </c>
      <c r="B38" t="s">
        <v>58</v>
      </c>
      <c r="C38" t="s">
        <v>57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8">
        <v>0</v>
      </c>
      <c r="X38" s="21"/>
      <c r="Y38" s="20">
        <v>0</v>
      </c>
      <c r="Z38" s="20">
        <v>0</v>
      </c>
      <c r="AA38" s="20">
        <v>0</v>
      </c>
      <c r="AB38" s="20">
        <v>0</v>
      </c>
      <c r="AC38" s="20">
        <v>0</v>
      </c>
      <c r="AD38" s="20">
        <v>0</v>
      </c>
      <c r="AE38" s="20">
        <v>0</v>
      </c>
      <c r="AF38" s="20">
        <v>0</v>
      </c>
      <c r="AG38" s="20">
        <v>0</v>
      </c>
      <c r="AH38" s="20">
        <v>0</v>
      </c>
      <c r="AI38" s="20">
        <v>0</v>
      </c>
      <c r="AJ38" s="20">
        <v>0</v>
      </c>
      <c r="AK38" s="20">
        <v>0</v>
      </c>
      <c r="AL38" s="20">
        <v>0</v>
      </c>
      <c r="AM38" s="20">
        <v>0</v>
      </c>
      <c r="AN38" s="20">
        <v>0</v>
      </c>
      <c r="AO38" s="20">
        <v>0</v>
      </c>
      <c r="AP38" s="20">
        <v>0</v>
      </c>
      <c r="AQ38" s="20">
        <v>0</v>
      </c>
      <c r="AR38" s="20">
        <v>0</v>
      </c>
      <c r="AS38" s="21"/>
      <c r="AT38" s="2">
        <v>0</v>
      </c>
      <c r="AU38" s="2">
        <v>0</v>
      </c>
      <c r="AV38" s="2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0</v>
      </c>
      <c r="BI38" s="2">
        <v>0</v>
      </c>
      <c r="BJ38" s="2">
        <v>0</v>
      </c>
      <c r="BK38" s="2">
        <v>0</v>
      </c>
      <c r="BL38" s="2">
        <v>0</v>
      </c>
      <c r="BM38" s="2">
        <v>0</v>
      </c>
    </row>
    <row r="39" spans="1:65" x14ac:dyDescent="0.25">
      <c r="A39" t="s">
        <v>139</v>
      </c>
      <c r="B39" t="s">
        <v>59</v>
      </c>
      <c r="C39" t="s">
        <v>122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8">
        <v>0</v>
      </c>
      <c r="Q39" s="18">
        <v>0</v>
      </c>
      <c r="R39" s="18">
        <v>0</v>
      </c>
      <c r="S39" s="18">
        <v>0</v>
      </c>
      <c r="T39" s="18">
        <v>151.91626135034159</v>
      </c>
      <c r="U39" s="18">
        <v>0</v>
      </c>
      <c r="V39" s="18">
        <v>0</v>
      </c>
      <c r="W39" s="18">
        <v>148.08373864965841</v>
      </c>
      <c r="X39" s="21"/>
      <c r="Y39" s="20">
        <v>0</v>
      </c>
      <c r="Z39" s="20">
        <v>0</v>
      </c>
      <c r="AA39" s="20">
        <v>0</v>
      </c>
      <c r="AB39" s="20">
        <v>0</v>
      </c>
      <c r="AC39" s="20">
        <v>0</v>
      </c>
      <c r="AD39" s="20">
        <v>0</v>
      </c>
      <c r="AE39" s="20">
        <v>0</v>
      </c>
      <c r="AF39" s="20">
        <v>0</v>
      </c>
      <c r="AG39" s="20">
        <v>0</v>
      </c>
      <c r="AH39" s="20">
        <v>0</v>
      </c>
      <c r="AI39" s="20">
        <v>0</v>
      </c>
      <c r="AJ39" s="20">
        <v>0</v>
      </c>
      <c r="AK39" s="20">
        <v>0</v>
      </c>
      <c r="AL39" s="20">
        <v>0</v>
      </c>
      <c r="AM39" s="20">
        <v>0</v>
      </c>
      <c r="AN39" s="20">
        <v>0</v>
      </c>
      <c r="AO39" s="20">
        <v>0</v>
      </c>
      <c r="AP39" s="20">
        <v>0</v>
      </c>
      <c r="AQ39" s="20">
        <v>0</v>
      </c>
      <c r="AR39" s="20">
        <v>0</v>
      </c>
      <c r="AS39" s="21"/>
      <c r="AT39" s="2">
        <v>0</v>
      </c>
      <c r="AU39" s="2">
        <v>0</v>
      </c>
      <c r="AV39" s="2">
        <v>0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0</v>
      </c>
      <c r="BI39" s="2">
        <v>0</v>
      </c>
      <c r="BJ39" s="2">
        <v>0</v>
      </c>
      <c r="BK39" s="2">
        <v>0</v>
      </c>
      <c r="BL39" s="2">
        <v>0</v>
      </c>
      <c r="BM39" s="2">
        <v>0</v>
      </c>
    </row>
    <row r="40" spans="1:65" x14ac:dyDescent="0.25">
      <c r="A40" t="s">
        <v>123</v>
      </c>
      <c r="B40" t="s">
        <v>60</v>
      </c>
      <c r="C40" t="s">
        <v>124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8">
        <v>0</v>
      </c>
      <c r="Q40" s="18">
        <v>0</v>
      </c>
      <c r="R40" s="18">
        <v>0</v>
      </c>
      <c r="S40" s="18">
        <v>0</v>
      </c>
      <c r="T40" s="18">
        <v>0</v>
      </c>
      <c r="U40" s="18">
        <v>0</v>
      </c>
      <c r="V40" s="18">
        <v>0</v>
      </c>
      <c r="W40" s="18">
        <v>0</v>
      </c>
      <c r="X40" s="21"/>
      <c r="Y40" s="20">
        <v>0</v>
      </c>
      <c r="Z40" s="20">
        <v>0</v>
      </c>
      <c r="AA40" s="20">
        <v>0</v>
      </c>
      <c r="AB40" s="20">
        <v>0</v>
      </c>
      <c r="AC40" s="20">
        <v>0</v>
      </c>
      <c r="AD40" s="20">
        <v>0</v>
      </c>
      <c r="AE40" s="20">
        <v>0</v>
      </c>
      <c r="AF40" s="20">
        <v>0</v>
      </c>
      <c r="AG40" s="20">
        <v>0</v>
      </c>
      <c r="AH40" s="20">
        <v>0</v>
      </c>
      <c r="AI40" s="20">
        <v>0</v>
      </c>
      <c r="AJ40" s="20">
        <v>0</v>
      </c>
      <c r="AK40" s="20">
        <v>0</v>
      </c>
      <c r="AL40" s="20">
        <v>0</v>
      </c>
      <c r="AM40" s="20">
        <v>0</v>
      </c>
      <c r="AN40" s="20">
        <v>0</v>
      </c>
      <c r="AO40" s="20">
        <v>0</v>
      </c>
      <c r="AP40" s="20">
        <v>0</v>
      </c>
      <c r="AQ40" s="20">
        <v>0</v>
      </c>
      <c r="AR40" s="20">
        <v>0</v>
      </c>
      <c r="AS40" s="21"/>
      <c r="AT40" s="2">
        <v>0</v>
      </c>
      <c r="AU40" s="2">
        <v>0</v>
      </c>
      <c r="AV40" s="2">
        <v>0</v>
      </c>
      <c r="AW40" s="2">
        <v>0</v>
      </c>
      <c r="AX40" s="2">
        <v>0</v>
      </c>
      <c r="AY40" s="2">
        <v>0</v>
      </c>
      <c r="AZ40" s="2">
        <v>0</v>
      </c>
      <c r="BA40" s="2">
        <v>0</v>
      </c>
      <c r="BB40" s="2">
        <v>0</v>
      </c>
      <c r="BC40" s="2">
        <v>0</v>
      </c>
      <c r="BD40" s="2">
        <v>0</v>
      </c>
      <c r="BE40" s="2">
        <v>0</v>
      </c>
      <c r="BF40" s="2">
        <v>0</v>
      </c>
      <c r="BG40" s="2">
        <v>0</v>
      </c>
      <c r="BH40" s="2">
        <v>0</v>
      </c>
      <c r="BI40" s="2">
        <v>0</v>
      </c>
      <c r="BJ40" s="2">
        <v>0</v>
      </c>
      <c r="BK40" s="2">
        <v>0</v>
      </c>
      <c r="BL40" s="2">
        <v>0</v>
      </c>
      <c r="BM40" s="2">
        <v>0</v>
      </c>
    </row>
    <row r="41" spans="1:65" x14ac:dyDescent="0.25">
      <c r="A41" t="s">
        <v>107</v>
      </c>
      <c r="B41" t="s">
        <v>61</v>
      </c>
      <c r="C41" t="s">
        <v>125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8">
        <v>0</v>
      </c>
      <c r="Q41" s="18">
        <v>0</v>
      </c>
      <c r="R41" s="18">
        <v>0</v>
      </c>
      <c r="S41" s="18">
        <v>0</v>
      </c>
      <c r="T41" s="18">
        <v>0</v>
      </c>
      <c r="U41" s="18">
        <v>0</v>
      </c>
      <c r="V41" s="18">
        <v>0</v>
      </c>
      <c r="W41" s="18">
        <v>0</v>
      </c>
      <c r="X41" s="21"/>
      <c r="Y41" s="20">
        <v>0</v>
      </c>
      <c r="Z41" s="20">
        <v>0</v>
      </c>
      <c r="AA41" s="20">
        <v>0</v>
      </c>
      <c r="AB41" s="20">
        <v>0</v>
      </c>
      <c r="AC41" s="20">
        <v>0</v>
      </c>
      <c r="AD41" s="20">
        <v>0</v>
      </c>
      <c r="AE41" s="20">
        <v>0</v>
      </c>
      <c r="AF41" s="20">
        <v>0</v>
      </c>
      <c r="AG41" s="20">
        <v>0</v>
      </c>
      <c r="AH41" s="20">
        <v>0</v>
      </c>
      <c r="AI41" s="20">
        <v>0</v>
      </c>
      <c r="AJ41" s="20">
        <v>0</v>
      </c>
      <c r="AK41" s="20">
        <v>0</v>
      </c>
      <c r="AL41" s="20">
        <v>0</v>
      </c>
      <c r="AM41" s="20">
        <v>0</v>
      </c>
      <c r="AN41" s="20">
        <v>0</v>
      </c>
      <c r="AO41" s="20">
        <v>0</v>
      </c>
      <c r="AP41" s="20">
        <v>0</v>
      </c>
      <c r="AQ41" s="20">
        <v>0</v>
      </c>
      <c r="AR41" s="20">
        <v>0</v>
      </c>
      <c r="AS41" s="21"/>
      <c r="AT41" s="2">
        <v>0</v>
      </c>
      <c r="AU41" s="2">
        <v>0</v>
      </c>
      <c r="AV41" s="2">
        <v>0</v>
      </c>
      <c r="AW41" s="2">
        <v>0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C41" s="2">
        <v>0</v>
      </c>
      <c r="BD41" s="2">
        <v>0</v>
      </c>
      <c r="BE41" s="2">
        <v>0</v>
      </c>
      <c r="BF41" s="2">
        <v>0</v>
      </c>
      <c r="BG41" s="2">
        <v>0</v>
      </c>
      <c r="BH41" s="2">
        <v>0</v>
      </c>
      <c r="BI41" s="2">
        <v>0</v>
      </c>
      <c r="BJ41" s="2">
        <v>0</v>
      </c>
      <c r="BK41" s="2">
        <v>0</v>
      </c>
      <c r="BL41" s="2">
        <v>0</v>
      </c>
      <c r="BM41" s="2">
        <v>0</v>
      </c>
    </row>
    <row r="42" spans="1:65" x14ac:dyDescent="0.25">
      <c r="A42" t="s">
        <v>107</v>
      </c>
      <c r="B42" t="s">
        <v>62</v>
      </c>
      <c r="C42" t="s">
        <v>126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8">
        <v>0</v>
      </c>
      <c r="Q42" s="18">
        <v>0</v>
      </c>
      <c r="R42" s="18">
        <v>0</v>
      </c>
      <c r="S42" s="18">
        <v>0</v>
      </c>
      <c r="T42" s="18">
        <v>0</v>
      </c>
      <c r="U42" s="18">
        <v>0</v>
      </c>
      <c r="V42" s="18">
        <v>0</v>
      </c>
      <c r="W42" s="18">
        <v>0</v>
      </c>
      <c r="X42" s="21"/>
      <c r="Y42" s="20">
        <v>0</v>
      </c>
      <c r="Z42" s="20">
        <v>0</v>
      </c>
      <c r="AA42" s="20">
        <v>0</v>
      </c>
      <c r="AB42" s="20">
        <v>0</v>
      </c>
      <c r="AC42" s="20">
        <v>0</v>
      </c>
      <c r="AD42" s="20">
        <v>0</v>
      </c>
      <c r="AE42" s="20">
        <v>0</v>
      </c>
      <c r="AF42" s="20">
        <v>0</v>
      </c>
      <c r="AG42" s="20">
        <v>0</v>
      </c>
      <c r="AH42" s="20">
        <v>0</v>
      </c>
      <c r="AI42" s="20">
        <v>0</v>
      </c>
      <c r="AJ42" s="20">
        <v>0</v>
      </c>
      <c r="AK42" s="20">
        <v>0</v>
      </c>
      <c r="AL42" s="20">
        <v>0</v>
      </c>
      <c r="AM42" s="20">
        <v>0</v>
      </c>
      <c r="AN42" s="20">
        <v>0</v>
      </c>
      <c r="AO42" s="20">
        <v>0</v>
      </c>
      <c r="AP42" s="20">
        <v>0</v>
      </c>
      <c r="AQ42" s="20">
        <v>0</v>
      </c>
      <c r="AR42" s="20">
        <v>0</v>
      </c>
      <c r="AS42" s="21"/>
      <c r="AT42" s="2">
        <v>0</v>
      </c>
      <c r="AU42" s="2">
        <v>0</v>
      </c>
      <c r="AV42" s="2">
        <v>0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0</v>
      </c>
      <c r="BI42" s="2">
        <v>0</v>
      </c>
      <c r="BJ42" s="2">
        <v>0</v>
      </c>
      <c r="BK42" s="2">
        <v>0</v>
      </c>
      <c r="BL42" s="2">
        <v>0</v>
      </c>
      <c r="BM42" s="2">
        <v>0</v>
      </c>
    </row>
    <row r="43" spans="1:65" x14ac:dyDescent="0.25">
      <c r="A43" t="s">
        <v>107</v>
      </c>
      <c r="B43" t="s">
        <v>64</v>
      </c>
      <c r="C43" t="s">
        <v>127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  <c r="Q43" s="18">
        <v>0</v>
      </c>
      <c r="R43" s="18">
        <v>0</v>
      </c>
      <c r="S43" s="18">
        <v>0</v>
      </c>
      <c r="T43" s="18">
        <v>0</v>
      </c>
      <c r="U43" s="18">
        <v>0</v>
      </c>
      <c r="V43" s="18">
        <v>0</v>
      </c>
      <c r="W43" s="18">
        <v>0</v>
      </c>
      <c r="X43" s="21"/>
      <c r="Y43" s="20">
        <v>0</v>
      </c>
      <c r="Z43" s="20">
        <v>0</v>
      </c>
      <c r="AA43" s="20">
        <v>0</v>
      </c>
      <c r="AB43" s="20">
        <v>0</v>
      </c>
      <c r="AC43" s="20">
        <v>0</v>
      </c>
      <c r="AD43" s="20">
        <v>0</v>
      </c>
      <c r="AE43" s="20">
        <v>0</v>
      </c>
      <c r="AF43" s="20">
        <v>0</v>
      </c>
      <c r="AG43" s="20">
        <v>0</v>
      </c>
      <c r="AH43" s="20">
        <v>0</v>
      </c>
      <c r="AI43" s="20">
        <v>0</v>
      </c>
      <c r="AJ43" s="20">
        <v>0</v>
      </c>
      <c r="AK43" s="20">
        <v>0</v>
      </c>
      <c r="AL43" s="20">
        <v>0</v>
      </c>
      <c r="AM43" s="20">
        <v>0</v>
      </c>
      <c r="AN43" s="20">
        <v>0</v>
      </c>
      <c r="AO43" s="20">
        <v>0</v>
      </c>
      <c r="AP43" s="20">
        <v>0</v>
      </c>
      <c r="AQ43" s="20">
        <v>0</v>
      </c>
      <c r="AR43" s="20">
        <v>0</v>
      </c>
      <c r="AS43" s="21"/>
      <c r="AT43" s="2">
        <v>0</v>
      </c>
      <c r="AU43" s="2">
        <v>0</v>
      </c>
      <c r="AV43" s="2">
        <v>0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0</v>
      </c>
      <c r="BI43" s="2">
        <v>0</v>
      </c>
      <c r="BJ43" s="2">
        <v>0</v>
      </c>
      <c r="BK43" s="2">
        <v>0</v>
      </c>
      <c r="BL43" s="2">
        <v>0</v>
      </c>
      <c r="BM43" s="2">
        <v>0</v>
      </c>
    </row>
    <row r="44" spans="1:65" x14ac:dyDescent="0.25">
      <c r="A44" t="s">
        <v>63</v>
      </c>
      <c r="B44" t="s">
        <v>65</v>
      </c>
      <c r="C44" t="s">
        <v>128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  <c r="T44" s="18">
        <v>0</v>
      </c>
      <c r="U44" s="18">
        <v>0</v>
      </c>
      <c r="V44" s="18">
        <v>0</v>
      </c>
      <c r="W44" s="18">
        <v>57.599999999999994</v>
      </c>
      <c r="X44" s="21"/>
      <c r="Y44" s="20">
        <v>0</v>
      </c>
      <c r="Z44" s="20">
        <v>0</v>
      </c>
      <c r="AA44" s="20">
        <v>0</v>
      </c>
      <c r="AB44" s="20">
        <v>0</v>
      </c>
      <c r="AC44" s="20">
        <v>0</v>
      </c>
      <c r="AD44" s="20">
        <v>0</v>
      </c>
      <c r="AE44" s="20">
        <v>0</v>
      </c>
      <c r="AF44" s="20">
        <v>0</v>
      </c>
      <c r="AG44" s="20">
        <v>0</v>
      </c>
      <c r="AH44" s="20">
        <v>0</v>
      </c>
      <c r="AI44" s="20">
        <v>0</v>
      </c>
      <c r="AJ44" s="20">
        <v>0</v>
      </c>
      <c r="AK44" s="20">
        <v>0</v>
      </c>
      <c r="AL44" s="20">
        <v>0</v>
      </c>
      <c r="AM44" s="20">
        <v>0</v>
      </c>
      <c r="AN44" s="20">
        <v>0</v>
      </c>
      <c r="AO44" s="20">
        <v>0</v>
      </c>
      <c r="AP44" s="20">
        <v>0</v>
      </c>
      <c r="AQ44" s="20">
        <v>0</v>
      </c>
      <c r="AR44" s="20">
        <v>0</v>
      </c>
      <c r="AS44" s="21"/>
      <c r="AT44" s="2">
        <v>0</v>
      </c>
      <c r="AU44" s="2">
        <v>0</v>
      </c>
      <c r="AV44" s="2">
        <v>0</v>
      </c>
      <c r="AW44" s="2">
        <v>0</v>
      </c>
      <c r="AX44" s="2">
        <v>0</v>
      </c>
      <c r="AY44" s="2">
        <v>0</v>
      </c>
      <c r="AZ44" s="2">
        <v>0</v>
      </c>
      <c r="BA44" s="2">
        <v>0</v>
      </c>
      <c r="BB44" s="2">
        <v>0</v>
      </c>
      <c r="BC44" s="2">
        <v>0</v>
      </c>
      <c r="BD44" s="2">
        <v>0</v>
      </c>
      <c r="BE44" s="2">
        <v>0</v>
      </c>
      <c r="BF44" s="2">
        <v>0</v>
      </c>
      <c r="BG44" s="2">
        <v>0</v>
      </c>
      <c r="BH44" s="2">
        <v>0</v>
      </c>
      <c r="BI44" s="2">
        <v>0</v>
      </c>
      <c r="BJ44" s="2">
        <v>0</v>
      </c>
      <c r="BK44" s="2">
        <v>0</v>
      </c>
      <c r="BL44" s="2">
        <v>0</v>
      </c>
      <c r="BM44" s="2">
        <v>0</v>
      </c>
    </row>
    <row r="45" spans="1:65" x14ac:dyDescent="0.25">
      <c r="A45" t="s">
        <v>6</v>
      </c>
      <c r="B45" t="s">
        <v>67</v>
      </c>
      <c r="C45" t="s">
        <v>66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8">
        <v>0</v>
      </c>
      <c r="Q45" s="18">
        <v>0</v>
      </c>
      <c r="R45" s="18">
        <v>0</v>
      </c>
      <c r="S45" s="18">
        <v>0</v>
      </c>
      <c r="T45" s="18">
        <v>0</v>
      </c>
      <c r="U45" s="18">
        <v>0</v>
      </c>
      <c r="V45" s="18">
        <v>0</v>
      </c>
      <c r="W45" s="18">
        <v>0</v>
      </c>
      <c r="X45" s="21"/>
      <c r="Y45" s="20">
        <v>0</v>
      </c>
      <c r="Z45" s="20">
        <v>0</v>
      </c>
      <c r="AA45" s="20">
        <v>0</v>
      </c>
      <c r="AB45" s="20">
        <v>0</v>
      </c>
      <c r="AC45" s="20">
        <v>0</v>
      </c>
      <c r="AD45" s="20">
        <v>0</v>
      </c>
      <c r="AE45" s="20">
        <v>0</v>
      </c>
      <c r="AF45" s="20">
        <v>0</v>
      </c>
      <c r="AG45" s="20">
        <v>0</v>
      </c>
      <c r="AH45" s="20">
        <v>0</v>
      </c>
      <c r="AI45" s="20">
        <v>0</v>
      </c>
      <c r="AJ45" s="20">
        <v>0</v>
      </c>
      <c r="AK45" s="20">
        <v>0</v>
      </c>
      <c r="AL45" s="20">
        <v>0</v>
      </c>
      <c r="AM45" s="20">
        <v>0</v>
      </c>
      <c r="AN45" s="20">
        <v>0</v>
      </c>
      <c r="AO45" s="20">
        <v>0</v>
      </c>
      <c r="AP45" s="20">
        <v>0</v>
      </c>
      <c r="AQ45" s="20">
        <v>0</v>
      </c>
      <c r="AR45" s="20">
        <v>0</v>
      </c>
      <c r="AS45" s="21"/>
      <c r="AT45" s="2">
        <v>0</v>
      </c>
      <c r="AU45" s="2">
        <v>0</v>
      </c>
      <c r="AV45" s="2">
        <v>0</v>
      </c>
      <c r="AW45" s="2">
        <v>0</v>
      </c>
      <c r="AX45" s="2">
        <v>0</v>
      </c>
      <c r="AY45" s="2">
        <v>0</v>
      </c>
      <c r="AZ45" s="2">
        <v>0</v>
      </c>
      <c r="BA45" s="2">
        <v>0</v>
      </c>
      <c r="BB45" s="2">
        <v>0</v>
      </c>
      <c r="BC45" s="2">
        <v>0</v>
      </c>
      <c r="BD45" s="2">
        <v>0</v>
      </c>
      <c r="BE45" s="2">
        <v>0</v>
      </c>
      <c r="BF45" s="2">
        <v>0</v>
      </c>
      <c r="BG45" s="2">
        <v>0</v>
      </c>
      <c r="BH45" s="2">
        <v>0</v>
      </c>
      <c r="BI45" s="2">
        <v>0</v>
      </c>
      <c r="BJ45" s="2">
        <v>0</v>
      </c>
      <c r="BK45" s="2">
        <v>0</v>
      </c>
      <c r="BL45" s="2">
        <v>0</v>
      </c>
      <c r="BM45" s="2">
        <v>0</v>
      </c>
    </row>
    <row r="46" spans="1:65" x14ac:dyDescent="0.25">
      <c r="A46" t="s">
        <v>6</v>
      </c>
      <c r="B46" t="s">
        <v>69</v>
      </c>
      <c r="C46" t="s">
        <v>68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>
        <v>0</v>
      </c>
      <c r="Q46" s="18">
        <v>0</v>
      </c>
      <c r="R46" s="18">
        <v>0</v>
      </c>
      <c r="S46" s="18">
        <v>0</v>
      </c>
      <c r="T46" s="18">
        <v>0</v>
      </c>
      <c r="U46" s="18">
        <v>0</v>
      </c>
      <c r="V46" s="18">
        <v>0</v>
      </c>
      <c r="W46" s="18">
        <v>0</v>
      </c>
      <c r="X46" s="21"/>
      <c r="Y46" s="20">
        <v>0</v>
      </c>
      <c r="Z46" s="20">
        <v>0</v>
      </c>
      <c r="AA46" s="20">
        <v>0</v>
      </c>
      <c r="AB46" s="20">
        <v>0</v>
      </c>
      <c r="AC46" s="20">
        <v>0</v>
      </c>
      <c r="AD46" s="20">
        <v>0</v>
      </c>
      <c r="AE46" s="20">
        <v>0</v>
      </c>
      <c r="AF46" s="20">
        <v>0</v>
      </c>
      <c r="AG46" s="20">
        <v>0</v>
      </c>
      <c r="AH46" s="20">
        <v>0</v>
      </c>
      <c r="AI46" s="20">
        <v>0</v>
      </c>
      <c r="AJ46" s="20">
        <v>0</v>
      </c>
      <c r="AK46" s="20">
        <v>0</v>
      </c>
      <c r="AL46" s="20">
        <v>0</v>
      </c>
      <c r="AM46" s="20">
        <v>0</v>
      </c>
      <c r="AN46" s="20">
        <v>0</v>
      </c>
      <c r="AO46" s="20">
        <v>0</v>
      </c>
      <c r="AP46" s="20">
        <v>0</v>
      </c>
      <c r="AQ46" s="20">
        <v>0</v>
      </c>
      <c r="AR46" s="20">
        <v>0</v>
      </c>
      <c r="AS46" s="21"/>
      <c r="AT46" s="2">
        <v>0</v>
      </c>
      <c r="AU46" s="2">
        <v>0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0</v>
      </c>
      <c r="BI46" s="2">
        <v>0</v>
      </c>
      <c r="BJ46" s="2">
        <v>0</v>
      </c>
      <c r="BK46" s="2">
        <v>0</v>
      </c>
      <c r="BL46" s="2">
        <v>0</v>
      </c>
      <c r="BM46" s="2">
        <v>0</v>
      </c>
    </row>
    <row r="47" spans="1:65" x14ac:dyDescent="0.25">
      <c r="A47" t="s">
        <v>63</v>
      </c>
      <c r="B47" t="s">
        <v>70</v>
      </c>
      <c r="C47" t="s">
        <v>129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18">
        <v>0</v>
      </c>
      <c r="V47" s="18">
        <v>0</v>
      </c>
      <c r="W47" s="18">
        <v>0</v>
      </c>
      <c r="X47" s="21"/>
      <c r="Y47" s="20">
        <v>0</v>
      </c>
      <c r="Z47" s="20">
        <v>0</v>
      </c>
      <c r="AA47" s="20">
        <v>0</v>
      </c>
      <c r="AB47" s="20">
        <v>0</v>
      </c>
      <c r="AC47" s="20">
        <v>0</v>
      </c>
      <c r="AD47" s="20">
        <v>0</v>
      </c>
      <c r="AE47" s="20">
        <v>0</v>
      </c>
      <c r="AF47" s="20">
        <v>0</v>
      </c>
      <c r="AG47" s="20">
        <v>0</v>
      </c>
      <c r="AH47" s="20">
        <v>0</v>
      </c>
      <c r="AI47" s="20">
        <v>0</v>
      </c>
      <c r="AJ47" s="20">
        <v>0</v>
      </c>
      <c r="AK47" s="20">
        <v>0</v>
      </c>
      <c r="AL47" s="20">
        <v>0</v>
      </c>
      <c r="AM47" s="20">
        <v>0</v>
      </c>
      <c r="AN47" s="20">
        <v>0</v>
      </c>
      <c r="AO47" s="20">
        <v>0</v>
      </c>
      <c r="AP47" s="20">
        <v>0</v>
      </c>
      <c r="AQ47" s="20">
        <v>0</v>
      </c>
      <c r="AR47" s="20">
        <v>0</v>
      </c>
      <c r="AS47" s="21"/>
      <c r="AT47" s="2">
        <v>0</v>
      </c>
      <c r="AU47" s="2">
        <v>0</v>
      </c>
      <c r="AV47" s="2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0</v>
      </c>
      <c r="BI47" s="2">
        <v>0</v>
      </c>
      <c r="BJ47" s="2">
        <v>0</v>
      </c>
      <c r="BK47" s="2">
        <v>0</v>
      </c>
      <c r="BL47" s="2">
        <v>0</v>
      </c>
      <c r="BM47" s="2">
        <v>10</v>
      </c>
    </row>
    <row r="48" spans="1:65" x14ac:dyDescent="0.25">
      <c r="A48" t="s">
        <v>2</v>
      </c>
      <c r="B48" t="s">
        <v>72</v>
      </c>
      <c r="C48" t="s">
        <v>71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>
        <v>0</v>
      </c>
      <c r="Q48" s="18">
        <v>0</v>
      </c>
      <c r="R48" s="18">
        <v>0</v>
      </c>
      <c r="S48" s="18">
        <v>0</v>
      </c>
      <c r="T48" s="18">
        <v>0</v>
      </c>
      <c r="U48" s="18">
        <v>120</v>
      </c>
      <c r="V48" s="18">
        <v>0</v>
      </c>
      <c r="W48" s="18">
        <v>0</v>
      </c>
      <c r="X48" s="21"/>
      <c r="Y48" s="20">
        <v>0</v>
      </c>
      <c r="Z48" s="20">
        <v>0</v>
      </c>
      <c r="AA48" s="20">
        <v>0</v>
      </c>
      <c r="AB48" s="20">
        <v>0</v>
      </c>
      <c r="AC48" s="20">
        <v>0</v>
      </c>
      <c r="AD48" s="20">
        <v>0</v>
      </c>
      <c r="AE48" s="20">
        <v>0</v>
      </c>
      <c r="AF48" s="20">
        <v>0</v>
      </c>
      <c r="AG48" s="20">
        <v>0</v>
      </c>
      <c r="AH48" s="20">
        <v>0</v>
      </c>
      <c r="AI48" s="20">
        <v>0</v>
      </c>
      <c r="AJ48" s="20">
        <v>0</v>
      </c>
      <c r="AK48" s="20">
        <v>0</v>
      </c>
      <c r="AL48" s="20">
        <v>0</v>
      </c>
      <c r="AM48" s="20">
        <v>0</v>
      </c>
      <c r="AN48" s="20">
        <v>0</v>
      </c>
      <c r="AO48" s="20">
        <v>0</v>
      </c>
      <c r="AP48" s="20">
        <v>0</v>
      </c>
      <c r="AQ48" s="20">
        <v>0</v>
      </c>
      <c r="AR48" s="20">
        <v>0</v>
      </c>
      <c r="AS48" s="21"/>
      <c r="AT48" s="2">
        <v>0</v>
      </c>
      <c r="AU48" s="2">
        <v>0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0</v>
      </c>
      <c r="BI48" s="2">
        <v>0</v>
      </c>
      <c r="BJ48" s="2">
        <v>0</v>
      </c>
      <c r="BK48" s="2">
        <v>0</v>
      </c>
      <c r="BL48" s="2">
        <v>0</v>
      </c>
      <c r="BM48" s="2">
        <v>0</v>
      </c>
    </row>
    <row r="49" spans="1:65" x14ac:dyDescent="0.25">
      <c r="A49" t="s">
        <v>2</v>
      </c>
      <c r="B49" t="s">
        <v>74</v>
      </c>
      <c r="C49" t="s">
        <v>73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8">
        <v>0</v>
      </c>
      <c r="Q49" s="18">
        <v>0</v>
      </c>
      <c r="R49" s="18">
        <v>0</v>
      </c>
      <c r="S49" s="18">
        <v>140</v>
      </c>
      <c r="T49" s="18">
        <v>0</v>
      </c>
      <c r="U49" s="18">
        <v>0</v>
      </c>
      <c r="V49" s="18">
        <v>0</v>
      </c>
      <c r="W49" s="18">
        <v>0</v>
      </c>
      <c r="X49" s="21"/>
      <c r="Y49" s="20">
        <v>0</v>
      </c>
      <c r="Z49" s="20">
        <v>0</v>
      </c>
      <c r="AA49" s="20">
        <v>0</v>
      </c>
      <c r="AB49" s="20">
        <v>0</v>
      </c>
      <c r="AC49" s="20">
        <v>0</v>
      </c>
      <c r="AD49" s="20">
        <v>0</v>
      </c>
      <c r="AE49" s="20">
        <v>0</v>
      </c>
      <c r="AF49" s="20">
        <v>0</v>
      </c>
      <c r="AG49" s="20">
        <v>0</v>
      </c>
      <c r="AH49" s="20">
        <v>0</v>
      </c>
      <c r="AI49" s="20">
        <v>0</v>
      </c>
      <c r="AJ49" s="20">
        <v>0</v>
      </c>
      <c r="AK49" s="20">
        <v>0</v>
      </c>
      <c r="AL49" s="20">
        <v>0</v>
      </c>
      <c r="AM49" s="20">
        <v>0</v>
      </c>
      <c r="AN49" s="20">
        <v>0</v>
      </c>
      <c r="AO49" s="20">
        <v>0</v>
      </c>
      <c r="AP49" s="20">
        <v>0</v>
      </c>
      <c r="AQ49" s="20">
        <v>0</v>
      </c>
      <c r="AR49" s="20">
        <v>0</v>
      </c>
      <c r="AS49" s="21"/>
      <c r="AT49" s="2">
        <v>0</v>
      </c>
      <c r="AU49" s="2">
        <v>0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0</v>
      </c>
      <c r="BI49" s="2">
        <v>0</v>
      </c>
      <c r="BJ49" s="2">
        <v>0</v>
      </c>
      <c r="BK49" s="2">
        <v>0</v>
      </c>
      <c r="BL49" s="2">
        <v>0</v>
      </c>
      <c r="BM49" s="2">
        <v>0</v>
      </c>
    </row>
    <row r="50" spans="1:65" x14ac:dyDescent="0.25">
      <c r="A50" t="s">
        <v>1</v>
      </c>
      <c r="B50" t="s">
        <v>130</v>
      </c>
      <c r="C50" t="s">
        <v>75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8">
        <v>0</v>
      </c>
      <c r="Q50" s="18">
        <v>0</v>
      </c>
      <c r="R50" s="18">
        <v>0</v>
      </c>
      <c r="S50" s="18">
        <v>0</v>
      </c>
      <c r="T50" s="18">
        <v>0</v>
      </c>
      <c r="U50" s="18">
        <v>0</v>
      </c>
      <c r="V50" s="18">
        <v>0</v>
      </c>
      <c r="W50" s="18">
        <v>0</v>
      </c>
      <c r="X50" s="21"/>
      <c r="Y50" s="20">
        <v>0</v>
      </c>
      <c r="Z50" s="20">
        <v>0</v>
      </c>
      <c r="AA50" s="20">
        <v>0</v>
      </c>
      <c r="AB50" s="20">
        <v>0</v>
      </c>
      <c r="AC50" s="20">
        <v>0</v>
      </c>
      <c r="AD50" s="20">
        <v>0</v>
      </c>
      <c r="AE50" s="20">
        <v>0</v>
      </c>
      <c r="AF50" s="20">
        <v>0</v>
      </c>
      <c r="AG50" s="20">
        <v>0</v>
      </c>
      <c r="AH50" s="20">
        <v>0</v>
      </c>
      <c r="AI50" s="20">
        <v>0</v>
      </c>
      <c r="AJ50" s="20">
        <v>0</v>
      </c>
      <c r="AK50" s="20">
        <v>0</v>
      </c>
      <c r="AL50" s="20">
        <v>0</v>
      </c>
      <c r="AM50" s="20">
        <v>0</v>
      </c>
      <c r="AN50" s="20">
        <v>0</v>
      </c>
      <c r="AO50" s="20">
        <v>0</v>
      </c>
      <c r="AP50" s="20">
        <v>0</v>
      </c>
      <c r="AQ50" s="20">
        <v>0</v>
      </c>
      <c r="AR50" s="20">
        <v>0</v>
      </c>
      <c r="AS50" s="21"/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0</v>
      </c>
      <c r="BI50" s="2">
        <v>0</v>
      </c>
      <c r="BJ50" s="2">
        <v>0</v>
      </c>
      <c r="BK50" s="2">
        <v>0</v>
      </c>
      <c r="BL50" s="2">
        <v>0</v>
      </c>
      <c r="BM50" s="2">
        <v>0</v>
      </c>
    </row>
    <row r="51" spans="1:65" x14ac:dyDescent="0.25">
      <c r="A51" t="s">
        <v>138</v>
      </c>
      <c r="B51" t="s">
        <v>131</v>
      </c>
      <c r="C51" t="s">
        <v>132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v>0</v>
      </c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18">
        <v>0</v>
      </c>
      <c r="W51" s="18">
        <v>94.328162321264884</v>
      </c>
      <c r="X51" s="21"/>
      <c r="Y51" s="20">
        <v>0</v>
      </c>
      <c r="Z51" s="20">
        <v>0</v>
      </c>
      <c r="AA51" s="20">
        <v>0</v>
      </c>
      <c r="AB51" s="20">
        <v>0</v>
      </c>
      <c r="AC51" s="20">
        <v>0</v>
      </c>
      <c r="AD51" s="20">
        <v>0</v>
      </c>
      <c r="AE51" s="20">
        <v>0</v>
      </c>
      <c r="AF51" s="20">
        <v>0</v>
      </c>
      <c r="AG51" s="20">
        <v>0</v>
      </c>
      <c r="AH51" s="20">
        <v>0</v>
      </c>
      <c r="AI51" s="20">
        <v>0</v>
      </c>
      <c r="AJ51" s="20">
        <v>0</v>
      </c>
      <c r="AK51" s="20">
        <v>0</v>
      </c>
      <c r="AL51" s="20">
        <v>0</v>
      </c>
      <c r="AM51" s="20">
        <v>0</v>
      </c>
      <c r="AN51" s="20">
        <v>0</v>
      </c>
      <c r="AO51" s="20">
        <v>0</v>
      </c>
      <c r="AP51" s="20">
        <v>0</v>
      </c>
      <c r="AQ51" s="20">
        <v>0</v>
      </c>
      <c r="AR51" s="20">
        <v>0</v>
      </c>
      <c r="AS51" s="21"/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0</v>
      </c>
      <c r="BI51" s="2">
        <v>0</v>
      </c>
      <c r="BJ51" s="2">
        <v>0</v>
      </c>
      <c r="BK51" s="2">
        <v>0</v>
      </c>
      <c r="BL51" s="2">
        <v>0</v>
      </c>
      <c r="BM51" s="2">
        <v>0</v>
      </c>
    </row>
    <row r="52" spans="1:65" x14ac:dyDescent="0.25">
      <c r="A52" t="s">
        <v>138</v>
      </c>
      <c r="B52" t="s">
        <v>133</v>
      </c>
      <c r="C52" t="s">
        <v>134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8">
        <v>0</v>
      </c>
      <c r="Q52" s="18">
        <v>0</v>
      </c>
      <c r="R52" s="18">
        <v>0</v>
      </c>
      <c r="S52" s="18">
        <v>0</v>
      </c>
      <c r="T52" s="18">
        <v>0</v>
      </c>
      <c r="U52" s="18">
        <v>0</v>
      </c>
      <c r="V52" s="18">
        <v>0</v>
      </c>
      <c r="W52" s="18">
        <v>0</v>
      </c>
      <c r="X52" s="21"/>
      <c r="Y52" s="20">
        <v>0</v>
      </c>
      <c r="Z52" s="20">
        <v>0</v>
      </c>
      <c r="AA52" s="20">
        <v>0</v>
      </c>
      <c r="AB52" s="20">
        <v>0</v>
      </c>
      <c r="AC52" s="20">
        <v>0</v>
      </c>
      <c r="AD52" s="20">
        <v>0</v>
      </c>
      <c r="AE52" s="20">
        <v>0</v>
      </c>
      <c r="AF52" s="20">
        <v>0</v>
      </c>
      <c r="AG52" s="20">
        <v>0</v>
      </c>
      <c r="AH52" s="20">
        <v>0</v>
      </c>
      <c r="AI52" s="20">
        <v>0</v>
      </c>
      <c r="AJ52" s="20">
        <v>0</v>
      </c>
      <c r="AK52" s="20">
        <v>0</v>
      </c>
      <c r="AL52" s="20">
        <v>0</v>
      </c>
      <c r="AM52" s="20">
        <v>0</v>
      </c>
      <c r="AN52" s="20">
        <v>0</v>
      </c>
      <c r="AO52" s="20">
        <v>0</v>
      </c>
      <c r="AP52" s="20">
        <v>0</v>
      </c>
      <c r="AQ52" s="20">
        <v>0</v>
      </c>
      <c r="AR52" s="20">
        <v>0</v>
      </c>
      <c r="AS52" s="21"/>
      <c r="AT52" s="2">
        <v>0</v>
      </c>
      <c r="AU52" s="2">
        <v>0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0</v>
      </c>
      <c r="BI52" s="2">
        <v>0</v>
      </c>
      <c r="BJ52" s="2">
        <v>0</v>
      </c>
      <c r="BK52" s="2">
        <v>0</v>
      </c>
      <c r="BL52" s="2">
        <v>0</v>
      </c>
      <c r="BM52" s="2">
        <v>0</v>
      </c>
    </row>
    <row r="53" spans="1:65" x14ac:dyDescent="0.25">
      <c r="A53" t="s">
        <v>99</v>
      </c>
      <c r="B53" t="s">
        <v>135</v>
      </c>
      <c r="C53" t="s">
        <v>90</v>
      </c>
      <c r="D53" s="18">
        <v>10.447846432123574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18">
        <v>0</v>
      </c>
      <c r="R53" s="18">
        <v>0</v>
      </c>
      <c r="S53" s="18">
        <v>0</v>
      </c>
      <c r="T53" s="18">
        <v>0</v>
      </c>
      <c r="U53" s="18">
        <v>0</v>
      </c>
      <c r="V53" s="18">
        <v>0</v>
      </c>
      <c r="W53" s="18">
        <v>0</v>
      </c>
      <c r="X53" s="22"/>
      <c r="Y53" s="18">
        <v>0</v>
      </c>
      <c r="Z53" s="18">
        <v>0</v>
      </c>
      <c r="AA53" s="18">
        <v>0</v>
      </c>
      <c r="AB53" s="18">
        <v>0</v>
      </c>
      <c r="AC53" s="18">
        <v>0</v>
      </c>
      <c r="AD53" s="18">
        <v>0</v>
      </c>
      <c r="AE53" s="18">
        <v>2.8041033911124913</v>
      </c>
      <c r="AF53" s="18">
        <v>0</v>
      </c>
      <c r="AG53" s="18">
        <v>0</v>
      </c>
      <c r="AH53" s="18">
        <v>0</v>
      </c>
      <c r="AI53" s="18">
        <v>0</v>
      </c>
      <c r="AJ53" s="18">
        <v>0</v>
      </c>
      <c r="AK53" s="18">
        <v>0</v>
      </c>
      <c r="AL53" s="18">
        <v>0</v>
      </c>
      <c r="AM53" s="18">
        <v>0</v>
      </c>
      <c r="AN53" s="18">
        <v>0</v>
      </c>
      <c r="AO53" s="18">
        <v>0</v>
      </c>
      <c r="AP53" s="18">
        <v>0</v>
      </c>
      <c r="AQ53" s="18">
        <v>0</v>
      </c>
      <c r="AR53" s="18">
        <v>0</v>
      </c>
      <c r="AS53" s="21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</row>
    <row r="54" spans="1:65" x14ac:dyDescent="0.25">
      <c r="A54" t="s">
        <v>99</v>
      </c>
      <c r="B54" t="s">
        <v>135</v>
      </c>
      <c r="C54" t="s">
        <v>79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18">
        <v>0</v>
      </c>
      <c r="Q54" s="18">
        <v>0</v>
      </c>
      <c r="R54" s="18">
        <v>0</v>
      </c>
      <c r="S54" s="18">
        <v>0</v>
      </c>
      <c r="T54" s="18">
        <v>1.9183625793706565</v>
      </c>
      <c r="U54" s="18">
        <v>0</v>
      </c>
      <c r="V54" s="18">
        <v>0</v>
      </c>
      <c r="W54" s="18">
        <v>0</v>
      </c>
      <c r="X54" s="22"/>
      <c r="Y54" s="18">
        <v>0</v>
      </c>
      <c r="Z54" s="18">
        <v>0</v>
      </c>
      <c r="AA54" s="18">
        <v>0</v>
      </c>
      <c r="AB54" s="18">
        <v>0</v>
      </c>
      <c r="AC54" s="18">
        <v>0</v>
      </c>
      <c r="AD54" s="18">
        <v>0</v>
      </c>
      <c r="AE54" s="18">
        <v>0</v>
      </c>
      <c r="AF54" s="18">
        <v>0</v>
      </c>
      <c r="AG54" s="18">
        <v>0</v>
      </c>
      <c r="AH54" s="18">
        <v>0</v>
      </c>
      <c r="AI54" s="18">
        <v>0</v>
      </c>
      <c r="AJ54" s="18">
        <v>0</v>
      </c>
      <c r="AK54" s="18">
        <v>0</v>
      </c>
      <c r="AL54" s="18">
        <v>0</v>
      </c>
      <c r="AM54" s="18">
        <v>0</v>
      </c>
      <c r="AN54" s="18">
        <v>0</v>
      </c>
      <c r="AO54" s="18">
        <v>0</v>
      </c>
      <c r="AP54" s="18">
        <v>1.2764996237294715</v>
      </c>
      <c r="AQ54" s="18">
        <v>0</v>
      </c>
      <c r="AR54" s="18">
        <v>0</v>
      </c>
      <c r="AS54" s="21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</row>
    <row r="55" spans="1:65" x14ac:dyDescent="0.25">
      <c r="A55" t="s">
        <v>99</v>
      </c>
      <c r="B55" t="s">
        <v>135</v>
      </c>
      <c r="C55" t="s">
        <v>80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18">
        <v>0</v>
      </c>
      <c r="Q55" s="18">
        <v>0</v>
      </c>
      <c r="R55" s="18">
        <v>0</v>
      </c>
      <c r="S55" s="18">
        <v>0</v>
      </c>
      <c r="T55" s="18">
        <v>0</v>
      </c>
      <c r="U55" s="18">
        <v>0</v>
      </c>
      <c r="V55" s="18">
        <v>0</v>
      </c>
      <c r="W55" s="18">
        <v>0</v>
      </c>
      <c r="X55" s="22"/>
      <c r="Y55" s="18">
        <v>0</v>
      </c>
      <c r="Z55" s="18">
        <v>0</v>
      </c>
      <c r="AA55" s="18">
        <v>0</v>
      </c>
      <c r="AB55" s="18">
        <v>0</v>
      </c>
      <c r="AC55" s="18">
        <v>0</v>
      </c>
      <c r="AD55" s="18">
        <v>0</v>
      </c>
      <c r="AE55" s="18">
        <v>0</v>
      </c>
      <c r="AF55" s="18">
        <v>0</v>
      </c>
      <c r="AG55" s="18">
        <v>0</v>
      </c>
      <c r="AH55" s="18">
        <v>0</v>
      </c>
      <c r="AI55" s="18">
        <v>0</v>
      </c>
      <c r="AJ55" s="18">
        <v>0</v>
      </c>
      <c r="AK55" s="18">
        <v>0</v>
      </c>
      <c r="AL55" s="18">
        <v>0</v>
      </c>
      <c r="AM55" s="18">
        <v>0</v>
      </c>
      <c r="AN55" s="18">
        <v>0</v>
      </c>
      <c r="AO55" s="18">
        <v>0</v>
      </c>
      <c r="AP55" s="18">
        <v>0</v>
      </c>
      <c r="AQ55" s="18">
        <v>0</v>
      </c>
      <c r="AR55" s="18">
        <v>0</v>
      </c>
      <c r="AS55" s="21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</row>
    <row r="56" spans="1:65" x14ac:dyDescent="0.25">
      <c r="A56" t="s">
        <v>99</v>
      </c>
      <c r="B56" t="s">
        <v>135</v>
      </c>
      <c r="C56" t="s">
        <v>136</v>
      </c>
      <c r="D56" s="18"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18">
        <v>0</v>
      </c>
      <c r="Q56" s="18">
        <v>0</v>
      </c>
      <c r="R56" s="18">
        <v>0</v>
      </c>
      <c r="S56" s="18">
        <v>0</v>
      </c>
      <c r="T56" s="18">
        <v>0</v>
      </c>
      <c r="U56" s="18">
        <v>0</v>
      </c>
      <c r="V56" s="18">
        <v>0</v>
      </c>
      <c r="W56" s="18">
        <v>0</v>
      </c>
      <c r="X56" s="22"/>
      <c r="Y56" s="18">
        <v>0</v>
      </c>
      <c r="Z56" s="18">
        <v>0</v>
      </c>
      <c r="AA56" s="18">
        <v>0</v>
      </c>
      <c r="AB56" s="18">
        <v>0</v>
      </c>
      <c r="AC56" s="18">
        <v>0</v>
      </c>
      <c r="AD56" s="18">
        <v>0</v>
      </c>
      <c r="AE56" s="18">
        <v>0</v>
      </c>
      <c r="AF56" s="18">
        <v>0</v>
      </c>
      <c r="AG56" s="18">
        <v>0</v>
      </c>
      <c r="AH56" s="18">
        <v>0</v>
      </c>
      <c r="AI56" s="18">
        <v>0</v>
      </c>
      <c r="AJ56" s="18">
        <v>0</v>
      </c>
      <c r="AK56" s="18">
        <v>0</v>
      </c>
      <c r="AL56" s="18">
        <v>0</v>
      </c>
      <c r="AM56" s="18">
        <v>0</v>
      </c>
      <c r="AN56" s="18">
        <v>0</v>
      </c>
      <c r="AO56" s="18">
        <v>0</v>
      </c>
      <c r="AP56" s="18">
        <v>0</v>
      </c>
      <c r="AQ56" s="18">
        <v>0</v>
      </c>
      <c r="AR56" s="18">
        <v>0</v>
      </c>
      <c r="AS56" s="21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</row>
    <row r="57" spans="1:65" x14ac:dyDescent="0.25">
      <c r="A57" t="s">
        <v>99</v>
      </c>
      <c r="B57" t="s">
        <v>135</v>
      </c>
      <c r="C57" t="s">
        <v>81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18">
        <v>0</v>
      </c>
      <c r="Q57" s="18">
        <v>0</v>
      </c>
      <c r="R57" s="18">
        <v>0</v>
      </c>
      <c r="S57" s="18">
        <v>0</v>
      </c>
      <c r="T57" s="18">
        <v>0</v>
      </c>
      <c r="U57" s="18">
        <v>0</v>
      </c>
      <c r="V57" s="18">
        <v>0</v>
      </c>
      <c r="W57" s="18">
        <v>0</v>
      </c>
      <c r="X57" s="22"/>
      <c r="Y57" s="18">
        <v>0</v>
      </c>
      <c r="Z57" s="18">
        <v>0</v>
      </c>
      <c r="AA57" s="18">
        <v>0</v>
      </c>
      <c r="AB57" s="18">
        <v>0</v>
      </c>
      <c r="AC57" s="18">
        <v>0</v>
      </c>
      <c r="AD57" s="18">
        <v>0</v>
      </c>
      <c r="AE57" s="18">
        <v>0</v>
      </c>
      <c r="AF57" s="18">
        <v>0</v>
      </c>
      <c r="AG57" s="18">
        <v>0</v>
      </c>
      <c r="AH57" s="18">
        <v>0</v>
      </c>
      <c r="AI57" s="18">
        <v>0</v>
      </c>
      <c r="AJ57" s="18">
        <v>0</v>
      </c>
      <c r="AK57" s="18">
        <v>0</v>
      </c>
      <c r="AL57" s="18">
        <v>0</v>
      </c>
      <c r="AM57" s="18">
        <v>0</v>
      </c>
      <c r="AN57" s="18">
        <v>0</v>
      </c>
      <c r="AO57" s="18">
        <v>0</v>
      </c>
      <c r="AP57" s="18">
        <v>0</v>
      </c>
      <c r="AQ57" s="18">
        <v>0</v>
      </c>
      <c r="AR57" s="18">
        <v>0</v>
      </c>
      <c r="AS57" s="21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</row>
    <row r="58" spans="1:65" x14ac:dyDescent="0.25">
      <c r="A58" t="s">
        <v>99</v>
      </c>
      <c r="B58" t="s">
        <v>135</v>
      </c>
      <c r="C58" t="s">
        <v>82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  <c r="Q58" s="18">
        <v>0</v>
      </c>
      <c r="R58" s="18">
        <v>0</v>
      </c>
      <c r="S58" s="18">
        <v>0</v>
      </c>
      <c r="T58" s="18">
        <v>0</v>
      </c>
      <c r="U58" s="18">
        <v>0</v>
      </c>
      <c r="V58" s="18">
        <v>0</v>
      </c>
      <c r="W58" s="18">
        <v>0</v>
      </c>
      <c r="X58" s="22"/>
      <c r="Y58" s="18">
        <v>0</v>
      </c>
      <c r="Z58" s="18">
        <v>0</v>
      </c>
      <c r="AA58" s="18">
        <v>0</v>
      </c>
      <c r="AB58" s="18">
        <v>0</v>
      </c>
      <c r="AC58" s="18">
        <v>0</v>
      </c>
      <c r="AD58" s="18">
        <v>0</v>
      </c>
      <c r="AE58" s="18">
        <v>0</v>
      </c>
      <c r="AF58" s="18">
        <v>0</v>
      </c>
      <c r="AG58" s="18">
        <v>0</v>
      </c>
      <c r="AH58" s="18">
        <v>0</v>
      </c>
      <c r="AI58" s="18">
        <v>0</v>
      </c>
      <c r="AJ58" s="18">
        <v>0</v>
      </c>
      <c r="AK58" s="18">
        <v>0</v>
      </c>
      <c r="AL58" s="18">
        <v>0</v>
      </c>
      <c r="AM58" s="18">
        <v>0</v>
      </c>
      <c r="AN58" s="18">
        <v>0</v>
      </c>
      <c r="AO58" s="18">
        <v>0</v>
      </c>
      <c r="AP58" s="18">
        <v>0</v>
      </c>
      <c r="AQ58" s="18">
        <v>0</v>
      </c>
      <c r="AR58" s="18">
        <v>0</v>
      </c>
      <c r="AS58" s="21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</row>
    <row r="59" spans="1:65" x14ac:dyDescent="0.25">
      <c r="A59" t="s">
        <v>99</v>
      </c>
      <c r="B59" t="s">
        <v>135</v>
      </c>
      <c r="C59" t="s">
        <v>83</v>
      </c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18">
        <v>0</v>
      </c>
      <c r="Q59" s="18">
        <v>0</v>
      </c>
      <c r="R59" s="18">
        <v>0</v>
      </c>
      <c r="S59" s="18">
        <v>0</v>
      </c>
      <c r="T59" s="18">
        <v>0</v>
      </c>
      <c r="U59" s="18">
        <v>0</v>
      </c>
      <c r="V59" s="18">
        <v>0</v>
      </c>
      <c r="W59" s="18">
        <v>0</v>
      </c>
      <c r="X59" s="22"/>
      <c r="Y59" s="18">
        <v>0</v>
      </c>
      <c r="Z59" s="18">
        <v>0</v>
      </c>
      <c r="AA59" s="18">
        <v>0</v>
      </c>
      <c r="AB59" s="18">
        <v>0</v>
      </c>
      <c r="AC59" s="18">
        <v>0</v>
      </c>
      <c r="AD59" s="18">
        <v>0</v>
      </c>
      <c r="AE59" s="18">
        <v>0</v>
      </c>
      <c r="AF59" s="18">
        <v>0</v>
      </c>
      <c r="AG59" s="18">
        <v>0</v>
      </c>
      <c r="AH59" s="18">
        <v>0</v>
      </c>
      <c r="AI59" s="18">
        <v>0</v>
      </c>
      <c r="AJ59" s="18">
        <v>0</v>
      </c>
      <c r="AK59" s="18">
        <v>0</v>
      </c>
      <c r="AL59" s="18">
        <v>0</v>
      </c>
      <c r="AM59" s="18">
        <v>0</v>
      </c>
      <c r="AN59" s="18">
        <v>0</v>
      </c>
      <c r="AO59" s="18">
        <v>0</v>
      </c>
      <c r="AP59" s="18">
        <v>0</v>
      </c>
      <c r="AQ59" s="18">
        <v>0</v>
      </c>
      <c r="AR59" s="18">
        <v>0</v>
      </c>
      <c r="AS59" s="21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</row>
    <row r="60" spans="1:65" x14ac:dyDescent="0.25">
      <c r="A60" t="s">
        <v>99</v>
      </c>
      <c r="B60" t="s">
        <v>135</v>
      </c>
      <c r="C60" t="s">
        <v>84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v>0</v>
      </c>
      <c r="P60" s="18">
        <v>0</v>
      </c>
      <c r="Q60" s="18">
        <v>0</v>
      </c>
      <c r="R60" s="18">
        <v>0</v>
      </c>
      <c r="S60" s="18">
        <v>0</v>
      </c>
      <c r="T60" s="18">
        <v>0</v>
      </c>
      <c r="U60" s="18">
        <v>0</v>
      </c>
      <c r="V60" s="18">
        <v>0</v>
      </c>
      <c r="W60" s="18">
        <v>0</v>
      </c>
      <c r="X60" s="22"/>
      <c r="Y60" s="18">
        <v>0</v>
      </c>
      <c r="Z60" s="18">
        <v>0</v>
      </c>
      <c r="AA60" s="18">
        <v>0</v>
      </c>
      <c r="AB60" s="18">
        <v>0</v>
      </c>
      <c r="AC60" s="18">
        <v>0</v>
      </c>
      <c r="AD60" s="18">
        <v>0</v>
      </c>
      <c r="AE60" s="18">
        <v>0</v>
      </c>
      <c r="AF60" s="18">
        <v>0</v>
      </c>
      <c r="AG60" s="18">
        <v>0</v>
      </c>
      <c r="AH60" s="18">
        <v>0</v>
      </c>
      <c r="AI60" s="18">
        <v>0</v>
      </c>
      <c r="AJ60" s="18">
        <v>0</v>
      </c>
      <c r="AK60" s="18">
        <v>0</v>
      </c>
      <c r="AL60" s="18">
        <v>0</v>
      </c>
      <c r="AM60" s="18">
        <v>0</v>
      </c>
      <c r="AN60" s="18">
        <v>0</v>
      </c>
      <c r="AO60" s="18">
        <v>0</v>
      </c>
      <c r="AP60" s="18">
        <v>0</v>
      </c>
      <c r="AQ60" s="18">
        <v>0</v>
      </c>
      <c r="AR60" s="18">
        <v>0</v>
      </c>
      <c r="AS60" s="21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</row>
    <row r="61" spans="1:65" x14ac:dyDescent="0.25">
      <c r="A61" t="s">
        <v>99</v>
      </c>
      <c r="B61" t="s">
        <v>135</v>
      </c>
      <c r="C61" t="s">
        <v>85</v>
      </c>
      <c r="D61" s="18">
        <v>0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>
        <v>5.5898978423295098</v>
      </c>
      <c r="O61" s="18">
        <v>0</v>
      </c>
      <c r="P61" s="18">
        <v>0</v>
      </c>
      <c r="Q61" s="18">
        <v>0</v>
      </c>
      <c r="R61" s="18">
        <v>0</v>
      </c>
      <c r="S61" s="18">
        <v>0</v>
      </c>
      <c r="T61" s="18">
        <v>0</v>
      </c>
      <c r="U61" s="18">
        <v>0</v>
      </c>
      <c r="V61" s="18">
        <v>0</v>
      </c>
      <c r="W61" s="18">
        <v>0</v>
      </c>
      <c r="X61" s="22"/>
      <c r="Y61" s="18">
        <v>0</v>
      </c>
      <c r="Z61" s="18">
        <v>0</v>
      </c>
      <c r="AA61" s="18">
        <v>0</v>
      </c>
      <c r="AB61" s="18">
        <v>0</v>
      </c>
      <c r="AC61" s="18">
        <v>0</v>
      </c>
      <c r="AD61" s="18">
        <v>0</v>
      </c>
      <c r="AE61" s="18">
        <v>0</v>
      </c>
      <c r="AF61" s="18">
        <v>0</v>
      </c>
      <c r="AG61" s="18">
        <v>0</v>
      </c>
      <c r="AH61" s="18">
        <v>0</v>
      </c>
      <c r="AI61" s="18">
        <v>0</v>
      </c>
      <c r="AJ61" s="18">
        <v>0</v>
      </c>
      <c r="AK61" s="18">
        <v>0</v>
      </c>
      <c r="AL61" s="18">
        <v>0</v>
      </c>
      <c r="AM61" s="18">
        <v>0</v>
      </c>
      <c r="AN61" s="18">
        <v>0</v>
      </c>
      <c r="AO61" s="18">
        <v>0</v>
      </c>
      <c r="AP61" s="18">
        <v>0</v>
      </c>
      <c r="AQ61" s="18">
        <v>0</v>
      </c>
      <c r="AR61" s="18">
        <v>0</v>
      </c>
      <c r="AS61" s="21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</row>
    <row r="62" spans="1:65" x14ac:dyDescent="0.25">
      <c r="A62" t="s">
        <v>99</v>
      </c>
      <c r="B62" t="s">
        <v>135</v>
      </c>
      <c r="C62" t="s">
        <v>86</v>
      </c>
      <c r="D62" s="18">
        <v>0</v>
      </c>
      <c r="E62" s="18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18">
        <v>0</v>
      </c>
      <c r="Q62" s="18">
        <v>0</v>
      </c>
      <c r="R62" s="18">
        <v>0</v>
      </c>
      <c r="S62" s="18">
        <v>0</v>
      </c>
      <c r="T62" s="18">
        <v>0</v>
      </c>
      <c r="U62" s="18">
        <v>0</v>
      </c>
      <c r="V62" s="18">
        <v>0</v>
      </c>
      <c r="W62" s="18">
        <v>0</v>
      </c>
      <c r="X62" s="22"/>
      <c r="Y62" s="18">
        <v>0</v>
      </c>
      <c r="Z62" s="18">
        <v>0</v>
      </c>
      <c r="AA62" s="18">
        <v>0</v>
      </c>
      <c r="AB62" s="18">
        <v>0</v>
      </c>
      <c r="AC62" s="18">
        <v>0</v>
      </c>
      <c r="AD62" s="18">
        <v>0</v>
      </c>
      <c r="AE62" s="18">
        <v>0</v>
      </c>
      <c r="AF62" s="18">
        <v>0</v>
      </c>
      <c r="AG62" s="18">
        <v>0</v>
      </c>
      <c r="AH62" s="18">
        <v>0</v>
      </c>
      <c r="AI62" s="18">
        <v>0</v>
      </c>
      <c r="AJ62" s="18">
        <v>0</v>
      </c>
      <c r="AK62" s="18">
        <v>0</v>
      </c>
      <c r="AL62" s="18">
        <v>0</v>
      </c>
      <c r="AM62" s="18">
        <v>0</v>
      </c>
      <c r="AN62" s="18">
        <v>0</v>
      </c>
      <c r="AO62" s="18">
        <v>0</v>
      </c>
      <c r="AP62" s="18">
        <v>0</v>
      </c>
      <c r="AQ62" s="18">
        <v>0</v>
      </c>
      <c r="AR62" s="18">
        <v>0</v>
      </c>
      <c r="AS62" s="21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</row>
    <row r="63" spans="1:65" x14ac:dyDescent="0.25">
      <c r="A63" t="s">
        <v>99</v>
      </c>
      <c r="B63" t="s">
        <v>135</v>
      </c>
      <c r="C63" t="s">
        <v>87</v>
      </c>
      <c r="D63" s="18">
        <v>0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  <c r="Q63" s="18">
        <v>0</v>
      </c>
      <c r="R63" s="18">
        <v>0</v>
      </c>
      <c r="S63" s="18">
        <v>0</v>
      </c>
      <c r="T63" s="18">
        <v>0</v>
      </c>
      <c r="U63" s="18">
        <v>0</v>
      </c>
      <c r="V63" s="18">
        <v>0</v>
      </c>
      <c r="W63" s="18">
        <v>0</v>
      </c>
      <c r="X63" s="22"/>
      <c r="Y63" s="18">
        <v>0</v>
      </c>
      <c r="Z63" s="18">
        <v>0</v>
      </c>
      <c r="AA63" s="18">
        <v>0</v>
      </c>
      <c r="AB63" s="18">
        <v>0</v>
      </c>
      <c r="AC63" s="18">
        <v>0</v>
      </c>
      <c r="AD63" s="18">
        <v>0</v>
      </c>
      <c r="AE63" s="18">
        <v>0</v>
      </c>
      <c r="AF63" s="18">
        <v>0</v>
      </c>
      <c r="AG63" s="18">
        <v>0</v>
      </c>
      <c r="AH63" s="18">
        <v>0</v>
      </c>
      <c r="AI63" s="18">
        <v>0</v>
      </c>
      <c r="AJ63" s="18">
        <v>0</v>
      </c>
      <c r="AK63" s="18">
        <v>0</v>
      </c>
      <c r="AL63" s="18">
        <v>0</v>
      </c>
      <c r="AM63" s="18">
        <v>0</v>
      </c>
      <c r="AN63" s="18">
        <v>0</v>
      </c>
      <c r="AO63" s="18">
        <v>0</v>
      </c>
      <c r="AP63" s="18">
        <v>0</v>
      </c>
      <c r="AQ63" s="18">
        <v>0</v>
      </c>
      <c r="AR63" s="18">
        <v>0</v>
      </c>
      <c r="AS63" s="21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</row>
    <row r="64" spans="1:65" x14ac:dyDescent="0.25">
      <c r="A64" t="s">
        <v>99</v>
      </c>
      <c r="B64" t="s">
        <v>135</v>
      </c>
      <c r="C64" t="s">
        <v>88</v>
      </c>
      <c r="D64" s="18">
        <v>0</v>
      </c>
      <c r="E64" s="18">
        <v>0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18">
        <v>0</v>
      </c>
      <c r="N64" s="18">
        <v>0</v>
      </c>
      <c r="O64" s="18">
        <v>0</v>
      </c>
      <c r="P64" s="18">
        <v>0</v>
      </c>
      <c r="Q64" s="18">
        <v>0</v>
      </c>
      <c r="R64" s="18">
        <v>0</v>
      </c>
      <c r="S64" s="18">
        <v>20.023105816069368</v>
      </c>
      <c r="T64" s="18">
        <v>0</v>
      </c>
      <c r="U64" s="18">
        <v>0</v>
      </c>
      <c r="V64" s="18">
        <v>0</v>
      </c>
      <c r="W64" s="18">
        <v>0</v>
      </c>
      <c r="X64" s="22"/>
      <c r="Y64" s="18">
        <v>0</v>
      </c>
      <c r="Z64" s="18">
        <v>0</v>
      </c>
      <c r="AA64" s="18">
        <v>0</v>
      </c>
      <c r="AB64" s="18">
        <v>0</v>
      </c>
      <c r="AC64" s="18">
        <v>0</v>
      </c>
      <c r="AD64" s="18">
        <v>0</v>
      </c>
      <c r="AE64" s="18">
        <v>0</v>
      </c>
      <c r="AF64" s="18">
        <v>0</v>
      </c>
      <c r="AG64" s="18">
        <v>0</v>
      </c>
      <c r="AH64" s="18">
        <v>0</v>
      </c>
      <c r="AI64" s="18">
        <v>0</v>
      </c>
      <c r="AJ64" s="18">
        <v>0</v>
      </c>
      <c r="AK64" s="18">
        <v>0</v>
      </c>
      <c r="AL64" s="18">
        <v>0</v>
      </c>
      <c r="AM64" s="18">
        <v>0</v>
      </c>
      <c r="AN64" s="18">
        <v>0</v>
      </c>
      <c r="AO64" s="18">
        <v>0</v>
      </c>
      <c r="AP64" s="18">
        <v>0</v>
      </c>
      <c r="AQ64" s="18">
        <v>6.603153827975067</v>
      </c>
      <c r="AR64" s="18">
        <v>0</v>
      </c>
      <c r="AS64" s="21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</row>
    <row r="65" spans="1:65" x14ac:dyDescent="0.25">
      <c r="A65" t="s">
        <v>77</v>
      </c>
      <c r="B65" t="s">
        <v>135</v>
      </c>
      <c r="C65" t="s">
        <v>89</v>
      </c>
      <c r="D65" s="18">
        <v>0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  <c r="N65" s="18">
        <v>0</v>
      </c>
      <c r="O65" s="18">
        <v>0</v>
      </c>
      <c r="P65" s="18">
        <v>0</v>
      </c>
      <c r="Q65" s="18">
        <v>2.5397464208615816</v>
      </c>
      <c r="R65" s="18">
        <v>0</v>
      </c>
      <c r="S65" s="18">
        <v>0</v>
      </c>
      <c r="T65" s="18">
        <v>0</v>
      </c>
      <c r="U65" s="18">
        <v>0</v>
      </c>
      <c r="V65" s="18">
        <v>0</v>
      </c>
      <c r="W65" s="18">
        <v>0</v>
      </c>
      <c r="X65" s="22"/>
      <c r="Y65" s="18">
        <v>0</v>
      </c>
      <c r="Z65" s="18">
        <v>0</v>
      </c>
      <c r="AA65" s="18">
        <v>0</v>
      </c>
      <c r="AB65" s="18">
        <v>0</v>
      </c>
      <c r="AC65" s="18">
        <v>0</v>
      </c>
      <c r="AD65" s="18">
        <v>0</v>
      </c>
      <c r="AE65" s="18">
        <v>0</v>
      </c>
      <c r="AF65" s="18">
        <v>0</v>
      </c>
      <c r="AG65" s="18">
        <v>0</v>
      </c>
      <c r="AH65" s="18">
        <v>0</v>
      </c>
      <c r="AI65" s="18">
        <v>0</v>
      </c>
      <c r="AJ65" s="18">
        <v>0</v>
      </c>
      <c r="AK65" s="18">
        <v>0</v>
      </c>
      <c r="AL65" s="18">
        <v>0</v>
      </c>
      <c r="AM65" s="18">
        <v>0</v>
      </c>
      <c r="AN65" s="18">
        <v>0</v>
      </c>
      <c r="AO65" s="18">
        <v>0</v>
      </c>
      <c r="AP65" s="18">
        <v>0</v>
      </c>
      <c r="AQ65" s="18">
        <v>0</v>
      </c>
      <c r="AR65" s="18">
        <v>0</v>
      </c>
      <c r="AS65" s="21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</row>
    <row r="66" spans="1:65" x14ac:dyDescent="0.25">
      <c r="A66" t="s">
        <v>77</v>
      </c>
      <c r="B66" t="s">
        <v>135</v>
      </c>
      <c r="C66" t="s">
        <v>137</v>
      </c>
      <c r="D66" s="18">
        <v>0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18">
        <v>0</v>
      </c>
      <c r="N66" s="18">
        <v>0</v>
      </c>
      <c r="O66" s="18">
        <v>0</v>
      </c>
      <c r="P66" s="18">
        <v>0</v>
      </c>
      <c r="Q66" s="18">
        <v>0</v>
      </c>
      <c r="R66" s="18">
        <v>0</v>
      </c>
      <c r="S66" s="18">
        <v>0</v>
      </c>
      <c r="T66" s="18">
        <v>0</v>
      </c>
      <c r="U66" s="18">
        <v>0</v>
      </c>
      <c r="V66" s="18">
        <v>0</v>
      </c>
      <c r="W66" s="18">
        <v>0</v>
      </c>
      <c r="X66" s="22"/>
      <c r="Y66" s="18">
        <v>0</v>
      </c>
      <c r="Z66" s="18">
        <v>0</v>
      </c>
      <c r="AA66" s="18">
        <v>0</v>
      </c>
      <c r="AB66" s="18">
        <v>0</v>
      </c>
      <c r="AC66" s="18">
        <v>0</v>
      </c>
      <c r="AD66" s="18">
        <v>0</v>
      </c>
      <c r="AE66" s="18">
        <v>0</v>
      </c>
      <c r="AF66" s="18">
        <v>0</v>
      </c>
      <c r="AG66" s="18">
        <v>0</v>
      </c>
      <c r="AH66" s="18">
        <v>0</v>
      </c>
      <c r="AI66" s="18">
        <v>0</v>
      </c>
      <c r="AJ66" s="18">
        <v>0</v>
      </c>
      <c r="AK66" s="18">
        <v>0</v>
      </c>
      <c r="AL66" s="18">
        <v>0</v>
      </c>
      <c r="AM66" s="18">
        <v>0</v>
      </c>
      <c r="AN66" s="18">
        <v>0</v>
      </c>
      <c r="AO66" s="18">
        <v>0</v>
      </c>
      <c r="AP66" s="18">
        <v>0</v>
      </c>
      <c r="AQ66" s="18">
        <v>0</v>
      </c>
      <c r="AR66" s="18">
        <v>0</v>
      </c>
      <c r="AS66" s="21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</row>
    <row r="67" spans="1:65" x14ac:dyDescent="0.25">
      <c r="A67" t="s">
        <v>77</v>
      </c>
      <c r="B67" t="s">
        <v>135</v>
      </c>
      <c r="C67" t="s">
        <v>91</v>
      </c>
      <c r="D67" s="18">
        <v>8.7833562341783669</v>
      </c>
      <c r="E67" s="18">
        <v>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18">
        <v>0</v>
      </c>
      <c r="N67" s="18">
        <v>0</v>
      </c>
      <c r="O67" s="18">
        <v>0</v>
      </c>
      <c r="P67" s="18">
        <v>0</v>
      </c>
      <c r="Q67" s="18">
        <v>0</v>
      </c>
      <c r="R67" s="18">
        <v>0</v>
      </c>
      <c r="S67" s="18">
        <v>0</v>
      </c>
      <c r="T67" s="18">
        <v>0</v>
      </c>
      <c r="U67" s="18">
        <v>0</v>
      </c>
      <c r="V67" s="18">
        <v>0</v>
      </c>
      <c r="W67" s="18">
        <v>0</v>
      </c>
      <c r="X67" s="22"/>
      <c r="Y67" s="18">
        <v>0</v>
      </c>
      <c r="Z67" s="18">
        <v>0</v>
      </c>
      <c r="AA67" s="18">
        <v>0</v>
      </c>
      <c r="AB67" s="18">
        <v>0.85295706974421281</v>
      </c>
      <c r="AC67" s="18">
        <v>0</v>
      </c>
      <c r="AD67" s="18">
        <v>0</v>
      </c>
      <c r="AE67" s="18">
        <v>0</v>
      </c>
      <c r="AF67" s="18">
        <v>0</v>
      </c>
      <c r="AG67" s="18">
        <v>0</v>
      </c>
      <c r="AH67" s="18">
        <v>0</v>
      </c>
      <c r="AI67" s="18">
        <v>0</v>
      </c>
      <c r="AJ67" s="18">
        <v>0</v>
      </c>
      <c r="AK67" s="18">
        <v>0</v>
      </c>
      <c r="AL67" s="18">
        <v>0</v>
      </c>
      <c r="AM67" s="18">
        <v>0</v>
      </c>
      <c r="AN67" s="18">
        <v>0</v>
      </c>
      <c r="AO67" s="18">
        <v>0</v>
      </c>
      <c r="AP67" s="18">
        <v>0</v>
      </c>
      <c r="AQ67" s="18">
        <v>0</v>
      </c>
      <c r="AR67" s="18">
        <v>0</v>
      </c>
      <c r="AS67" s="21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</row>
    <row r="68" spans="1:65" x14ac:dyDescent="0.25">
      <c r="A68" t="s">
        <v>77</v>
      </c>
      <c r="B68" t="s">
        <v>135</v>
      </c>
      <c r="C68" t="s">
        <v>92</v>
      </c>
      <c r="D68" s="18">
        <v>5.394187824421703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v>0</v>
      </c>
      <c r="P68" s="18">
        <v>0</v>
      </c>
      <c r="Q68" s="18">
        <v>0</v>
      </c>
      <c r="R68" s="18">
        <v>0</v>
      </c>
      <c r="S68" s="18">
        <v>0</v>
      </c>
      <c r="T68" s="18">
        <v>0</v>
      </c>
      <c r="U68" s="18">
        <v>0</v>
      </c>
      <c r="V68" s="18">
        <v>0</v>
      </c>
      <c r="W68" s="18">
        <v>0</v>
      </c>
      <c r="X68" s="22"/>
      <c r="Y68" s="18">
        <v>0</v>
      </c>
      <c r="Z68" s="18">
        <v>0</v>
      </c>
      <c r="AA68" s="18">
        <v>0</v>
      </c>
      <c r="AB68" s="18">
        <v>1.7772709750692242</v>
      </c>
      <c r="AC68" s="18">
        <v>0</v>
      </c>
      <c r="AD68" s="18">
        <v>0</v>
      </c>
      <c r="AE68" s="18">
        <v>0</v>
      </c>
      <c r="AF68" s="18">
        <v>0</v>
      </c>
      <c r="AG68" s="18">
        <v>0</v>
      </c>
      <c r="AH68" s="18">
        <v>0</v>
      </c>
      <c r="AI68" s="18">
        <v>0</v>
      </c>
      <c r="AJ68" s="18">
        <v>0</v>
      </c>
      <c r="AK68" s="18">
        <v>0</v>
      </c>
      <c r="AL68" s="18">
        <v>0</v>
      </c>
      <c r="AM68" s="18">
        <v>0</v>
      </c>
      <c r="AN68" s="18">
        <v>0</v>
      </c>
      <c r="AO68" s="18">
        <v>0</v>
      </c>
      <c r="AP68" s="18">
        <v>0</v>
      </c>
      <c r="AQ68" s="18">
        <v>0</v>
      </c>
      <c r="AR68" s="18">
        <v>0</v>
      </c>
      <c r="AS68" s="21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</row>
    <row r="69" spans="1:65" x14ac:dyDescent="0.25">
      <c r="A69" t="s">
        <v>77</v>
      </c>
      <c r="B69" t="s">
        <v>135</v>
      </c>
      <c r="C69" t="s">
        <v>78</v>
      </c>
      <c r="D69" s="18">
        <v>0</v>
      </c>
      <c r="E69" s="18">
        <v>0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v>0</v>
      </c>
      <c r="P69" s="18">
        <v>0</v>
      </c>
      <c r="Q69" s="18">
        <v>5.9749285655601563</v>
      </c>
      <c r="R69" s="18">
        <v>0</v>
      </c>
      <c r="S69" s="18">
        <v>0</v>
      </c>
      <c r="T69" s="18">
        <v>0</v>
      </c>
      <c r="U69" s="18">
        <v>0</v>
      </c>
      <c r="V69" s="18">
        <v>0</v>
      </c>
      <c r="W69" s="18">
        <v>0</v>
      </c>
      <c r="X69" s="22"/>
      <c r="Y69" s="18">
        <v>0</v>
      </c>
      <c r="Z69" s="18">
        <v>0</v>
      </c>
      <c r="AA69" s="18">
        <v>0</v>
      </c>
      <c r="AB69" s="18">
        <v>0</v>
      </c>
      <c r="AC69" s="18">
        <v>0</v>
      </c>
      <c r="AD69" s="18">
        <v>0</v>
      </c>
      <c r="AE69" s="18">
        <v>0</v>
      </c>
      <c r="AF69" s="18">
        <v>0</v>
      </c>
      <c r="AG69" s="18">
        <v>0</v>
      </c>
      <c r="AH69" s="18">
        <v>0</v>
      </c>
      <c r="AI69" s="18">
        <v>0</v>
      </c>
      <c r="AJ69" s="18">
        <v>0</v>
      </c>
      <c r="AK69" s="18">
        <v>0</v>
      </c>
      <c r="AL69" s="18">
        <v>0</v>
      </c>
      <c r="AM69" s="18">
        <v>4.1720477078358877</v>
      </c>
      <c r="AN69" s="18">
        <v>0</v>
      </c>
      <c r="AO69" s="18">
        <v>0</v>
      </c>
      <c r="AP69" s="18">
        <v>0</v>
      </c>
      <c r="AQ69" s="18">
        <v>0</v>
      </c>
      <c r="AR69" s="18">
        <v>0</v>
      </c>
      <c r="AS69" s="21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</row>
    <row r="71" spans="1:65" x14ac:dyDescent="0.25">
      <c r="C71" t="s">
        <v>140</v>
      </c>
    </row>
    <row r="72" spans="1:65" x14ac:dyDescent="0.25">
      <c r="C72" s="3" t="s">
        <v>95</v>
      </c>
      <c r="D72" s="2">
        <v>3.4493256753132089</v>
      </c>
      <c r="E72" s="2">
        <v>7.117878217640615</v>
      </c>
      <c r="F72" s="2">
        <v>11.244290371781972</v>
      </c>
      <c r="G72" s="2">
        <v>15.910210060100145</v>
      </c>
      <c r="H72" s="2">
        <v>19.800883659346507</v>
      </c>
      <c r="I72" s="2">
        <v>24.104996885797291</v>
      </c>
      <c r="J72" s="2">
        <v>29.217866955475529</v>
      </c>
      <c r="K72" s="2">
        <v>34.550783358947783</v>
      </c>
      <c r="L72" s="2">
        <v>39.846628677307486</v>
      </c>
      <c r="M72" s="2">
        <v>44.510888396374156</v>
      </c>
      <c r="N72" s="2">
        <v>49.162861188276914</v>
      </c>
      <c r="O72" s="2">
        <v>53.589055564288074</v>
      </c>
      <c r="P72" s="2">
        <v>57.656384830630394</v>
      </c>
      <c r="Q72" s="2">
        <v>61.15956212479977</v>
      </c>
      <c r="R72" s="2">
        <v>64.531774078811921</v>
      </c>
      <c r="S72" s="2">
        <v>67.674987558842474</v>
      </c>
      <c r="T72" s="2">
        <v>70.127670113108763</v>
      </c>
      <c r="U72" s="2">
        <v>72.802746265399165</v>
      </c>
      <c r="V72" s="2">
        <v>75.269875778901394</v>
      </c>
      <c r="W72" s="2">
        <v>77.382624782502532</v>
      </c>
    </row>
    <row r="73" spans="1:65" x14ac:dyDescent="0.25">
      <c r="C73" s="3" t="s">
        <v>5</v>
      </c>
      <c r="D73" s="2">
        <v>1.0557741383879111</v>
      </c>
      <c r="E73" s="2">
        <v>2.2368585039420523</v>
      </c>
      <c r="F73" s="2">
        <v>3.6087797179182739</v>
      </c>
      <c r="G73" s="2">
        <v>5.2090786240274811</v>
      </c>
      <c r="H73" s="2">
        <v>6.2708333657508506</v>
      </c>
      <c r="I73" s="2">
        <v>7.5606455582914398</v>
      </c>
      <c r="J73" s="2">
        <v>9.274555629485274</v>
      </c>
      <c r="K73" s="2">
        <v>11.092968458597211</v>
      </c>
      <c r="L73" s="2">
        <v>12.90252254160829</v>
      </c>
      <c r="M73" s="2">
        <v>14.484912272373393</v>
      </c>
      <c r="N73" s="2">
        <v>16.203907470706692</v>
      </c>
      <c r="O73" s="2">
        <v>17.861306360028383</v>
      </c>
      <c r="P73" s="2">
        <v>19.405965039094276</v>
      </c>
      <c r="Q73" s="2">
        <v>20.799210061742592</v>
      </c>
      <c r="R73" s="2">
        <v>22.109901720350226</v>
      </c>
      <c r="S73" s="2">
        <v>23.379811521093764</v>
      </c>
      <c r="T73" s="2">
        <v>24.438390897910676</v>
      </c>
      <c r="U73" s="2">
        <v>25.547714082753426</v>
      </c>
      <c r="V73" s="2">
        <v>26.613234806028004</v>
      </c>
      <c r="W73" s="2">
        <v>27.706782098201174</v>
      </c>
    </row>
    <row r="74" spans="1:65" x14ac:dyDescent="0.25">
      <c r="C74" s="3" t="s">
        <v>93</v>
      </c>
      <c r="D74" s="2">
        <v>4.5050998137011202</v>
      </c>
      <c r="E74" s="2">
        <v>9.3547367215826682</v>
      </c>
      <c r="F74" s="2">
        <v>14.853070089700246</v>
      </c>
      <c r="G74" s="2">
        <v>21.119288684127625</v>
      </c>
      <c r="H74" s="2">
        <v>26.071717025097357</v>
      </c>
      <c r="I74" s="2">
        <v>31.665642444088732</v>
      </c>
      <c r="J74" s="2">
        <v>38.492422584960806</v>
      </c>
      <c r="K74" s="2">
        <v>45.643751817544995</v>
      </c>
      <c r="L74" s="2">
        <v>52.749151218915777</v>
      </c>
      <c r="M74" s="2">
        <v>58.995800668747549</v>
      </c>
      <c r="N74" s="2">
        <v>65.366768658983602</v>
      </c>
      <c r="O74" s="2">
        <v>71.450361924316454</v>
      </c>
      <c r="P74" s="2">
        <v>77.06234986972467</v>
      </c>
      <c r="Q74" s="2">
        <v>81.958772186542362</v>
      </c>
      <c r="R74" s="2">
        <v>86.641675799162144</v>
      </c>
      <c r="S74" s="2">
        <v>91.054799079936231</v>
      </c>
      <c r="T74" s="2">
        <v>94.566061011019443</v>
      </c>
      <c r="U74" s="2">
        <v>98.350460348152595</v>
      </c>
      <c r="V74" s="2">
        <v>101.8831105849294</v>
      </c>
      <c r="W74" s="2">
        <v>105.08940688070371</v>
      </c>
    </row>
    <row r="76" spans="1:65" x14ac:dyDescent="0.25">
      <c r="A76" s="7" t="s">
        <v>101</v>
      </c>
      <c r="D76" s="24">
        <f>SUMIF($A$4:$A$69,$A76,D$4:D$69)</f>
        <v>0</v>
      </c>
      <c r="E76" s="24">
        <f t="shared" ref="E76:W90" si="0">SUMIF($A$4:$A$69,$A76,E$4:E$69)</f>
        <v>0</v>
      </c>
      <c r="F76" s="24">
        <f t="shared" si="0"/>
        <v>0</v>
      </c>
      <c r="G76" s="24">
        <f t="shared" si="0"/>
        <v>0</v>
      </c>
      <c r="H76" s="24">
        <f t="shared" si="0"/>
        <v>0</v>
      </c>
      <c r="I76" s="24">
        <f t="shared" si="0"/>
        <v>0</v>
      </c>
      <c r="J76" s="24">
        <f t="shared" si="0"/>
        <v>0</v>
      </c>
      <c r="K76" s="24">
        <f t="shared" si="0"/>
        <v>0</v>
      </c>
      <c r="L76" s="24">
        <f t="shared" si="0"/>
        <v>0</v>
      </c>
      <c r="M76" s="24">
        <f t="shared" si="0"/>
        <v>0</v>
      </c>
      <c r="N76" s="24">
        <f t="shared" si="0"/>
        <v>0</v>
      </c>
      <c r="O76" s="24">
        <f t="shared" si="0"/>
        <v>0</v>
      </c>
      <c r="P76" s="24">
        <f t="shared" si="0"/>
        <v>0</v>
      </c>
      <c r="Q76" s="24">
        <f t="shared" si="0"/>
        <v>0</v>
      </c>
      <c r="R76" s="24">
        <f t="shared" si="0"/>
        <v>0</v>
      </c>
      <c r="S76" s="24">
        <f t="shared" si="0"/>
        <v>0</v>
      </c>
      <c r="T76" s="24">
        <f t="shared" si="0"/>
        <v>0</v>
      </c>
      <c r="U76" s="24">
        <f t="shared" si="0"/>
        <v>0</v>
      </c>
      <c r="V76" s="24">
        <f t="shared" si="0"/>
        <v>0</v>
      </c>
      <c r="W76" s="24">
        <f t="shared" si="0"/>
        <v>0</v>
      </c>
      <c r="Y76" s="24">
        <f t="shared" ref="Y76:AN91" si="1">SUMIF($A$4:$A$69,$A76,Y$4:Y$69)</f>
        <v>0</v>
      </c>
      <c r="Z76" s="24">
        <f t="shared" si="1"/>
        <v>0</v>
      </c>
      <c r="AA76" s="24">
        <f t="shared" si="1"/>
        <v>0</v>
      </c>
      <c r="AB76" s="24">
        <f t="shared" si="1"/>
        <v>0</v>
      </c>
      <c r="AC76" s="24">
        <f t="shared" si="1"/>
        <v>0</v>
      </c>
      <c r="AD76" s="24">
        <f t="shared" si="1"/>
        <v>0</v>
      </c>
      <c r="AE76" s="24">
        <f t="shared" si="1"/>
        <v>0</v>
      </c>
      <c r="AF76" s="24">
        <f t="shared" si="1"/>
        <v>0</v>
      </c>
      <c r="AG76" s="24">
        <f t="shared" si="1"/>
        <v>0</v>
      </c>
      <c r="AH76" s="24">
        <f t="shared" si="1"/>
        <v>0</v>
      </c>
      <c r="AI76" s="24">
        <f t="shared" si="1"/>
        <v>0</v>
      </c>
      <c r="AJ76" s="24">
        <f t="shared" si="1"/>
        <v>0</v>
      </c>
      <c r="AK76" s="24">
        <f t="shared" si="1"/>
        <v>0</v>
      </c>
      <c r="AL76" s="24">
        <f t="shared" si="1"/>
        <v>0</v>
      </c>
      <c r="AM76" s="24">
        <f t="shared" si="1"/>
        <v>0</v>
      </c>
      <c r="AN76" s="24">
        <f t="shared" si="1"/>
        <v>0</v>
      </c>
      <c r="AO76" s="24">
        <f t="shared" ref="AO76:BM86" si="2">SUMIF($A$4:$A$69,$A76,AO$4:AO$69)</f>
        <v>0</v>
      </c>
      <c r="AP76" s="24">
        <f t="shared" si="2"/>
        <v>0</v>
      </c>
      <c r="AQ76" s="24">
        <f t="shared" si="2"/>
        <v>0</v>
      </c>
      <c r="AR76" s="24">
        <f t="shared" si="2"/>
        <v>0</v>
      </c>
      <c r="AS76" s="24"/>
      <c r="AT76" s="24">
        <f t="shared" si="2"/>
        <v>0</v>
      </c>
      <c r="AU76" s="24">
        <f t="shared" si="2"/>
        <v>0</v>
      </c>
      <c r="AV76" s="24">
        <f t="shared" si="2"/>
        <v>0</v>
      </c>
      <c r="AW76" s="24">
        <f t="shared" si="2"/>
        <v>0</v>
      </c>
      <c r="AX76" s="24">
        <f t="shared" si="2"/>
        <v>0</v>
      </c>
      <c r="AY76" s="24">
        <f t="shared" si="2"/>
        <v>0</v>
      </c>
      <c r="AZ76" s="24">
        <f t="shared" si="2"/>
        <v>0</v>
      </c>
      <c r="BA76" s="24">
        <f t="shared" si="2"/>
        <v>300</v>
      </c>
      <c r="BB76" s="24">
        <f t="shared" si="2"/>
        <v>0</v>
      </c>
      <c r="BC76" s="24">
        <f t="shared" si="2"/>
        <v>0</v>
      </c>
      <c r="BD76" s="24">
        <f t="shared" si="2"/>
        <v>0</v>
      </c>
      <c r="BE76" s="24">
        <f t="shared" si="2"/>
        <v>0</v>
      </c>
      <c r="BF76" s="24">
        <f t="shared" si="2"/>
        <v>0</v>
      </c>
      <c r="BG76" s="24">
        <f t="shared" si="2"/>
        <v>0</v>
      </c>
      <c r="BH76" s="24">
        <f t="shared" si="2"/>
        <v>0</v>
      </c>
      <c r="BI76" s="24">
        <f t="shared" si="2"/>
        <v>0</v>
      </c>
      <c r="BJ76" s="24">
        <f t="shared" si="2"/>
        <v>0</v>
      </c>
      <c r="BK76" s="24">
        <f t="shared" si="2"/>
        <v>0</v>
      </c>
      <c r="BL76" s="24">
        <f t="shared" si="2"/>
        <v>0</v>
      </c>
      <c r="BM76" s="24">
        <f t="shared" si="2"/>
        <v>0</v>
      </c>
    </row>
    <row r="77" spans="1:65" x14ac:dyDescent="0.25">
      <c r="A77" s="7" t="s">
        <v>6</v>
      </c>
      <c r="D77" s="24">
        <f t="shared" ref="D77:S91" si="3">SUMIF($A$4:$A$69,$A77,D$4:D$69)</f>
        <v>0</v>
      </c>
      <c r="E77" s="24">
        <f t="shared" si="3"/>
        <v>0</v>
      </c>
      <c r="F77" s="24">
        <f t="shared" si="3"/>
        <v>0</v>
      </c>
      <c r="G77" s="24">
        <f t="shared" si="3"/>
        <v>0</v>
      </c>
      <c r="H77" s="24">
        <f t="shared" si="3"/>
        <v>0</v>
      </c>
      <c r="I77" s="24">
        <f t="shared" si="3"/>
        <v>0</v>
      </c>
      <c r="J77" s="24">
        <f t="shared" si="3"/>
        <v>0</v>
      </c>
      <c r="K77" s="24">
        <f t="shared" si="3"/>
        <v>0</v>
      </c>
      <c r="L77" s="24">
        <f t="shared" si="3"/>
        <v>0</v>
      </c>
      <c r="M77" s="24">
        <f t="shared" si="3"/>
        <v>0</v>
      </c>
      <c r="N77" s="24">
        <f t="shared" si="3"/>
        <v>0</v>
      </c>
      <c r="O77" s="24">
        <f t="shared" si="3"/>
        <v>0</v>
      </c>
      <c r="P77" s="24">
        <f t="shared" si="3"/>
        <v>0</v>
      </c>
      <c r="Q77" s="24">
        <f t="shared" si="3"/>
        <v>0</v>
      </c>
      <c r="R77" s="24">
        <f t="shared" si="3"/>
        <v>0</v>
      </c>
      <c r="S77" s="24">
        <f t="shared" si="3"/>
        <v>0</v>
      </c>
      <c r="T77" s="24">
        <f t="shared" si="0"/>
        <v>0</v>
      </c>
      <c r="U77" s="24">
        <f t="shared" si="0"/>
        <v>0</v>
      </c>
      <c r="V77" s="24">
        <f t="shared" si="0"/>
        <v>0</v>
      </c>
      <c r="W77" s="24">
        <f t="shared" si="0"/>
        <v>0</v>
      </c>
      <c r="Y77" s="24">
        <f t="shared" si="1"/>
        <v>0</v>
      </c>
      <c r="Z77" s="24">
        <f t="shared" si="1"/>
        <v>0</v>
      </c>
      <c r="AA77" s="24">
        <f t="shared" si="1"/>
        <v>0</v>
      </c>
      <c r="AB77" s="24">
        <f t="shared" si="1"/>
        <v>0</v>
      </c>
      <c r="AC77" s="24">
        <f t="shared" si="1"/>
        <v>90.247500000000002</v>
      </c>
      <c r="AD77" s="24">
        <f t="shared" si="1"/>
        <v>0</v>
      </c>
      <c r="AE77" s="24">
        <f t="shared" si="1"/>
        <v>0</v>
      </c>
      <c r="AF77" s="24">
        <f t="shared" si="1"/>
        <v>0</v>
      </c>
      <c r="AG77" s="24">
        <f t="shared" si="1"/>
        <v>0</v>
      </c>
      <c r="AH77" s="24">
        <f t="shared" si="1"/>
        <v>0</v>
      </c>
      <c r="AI77" s="24">
        <f t="shared" si="1"/>
        <v>0</v>
      </c>
      <c r="AJ77" s="24">
        <f t="shared" si="1"/>
        <v>0</v>
      </c>
      <c r="AK77" s="24">
        <f t="shared" si="1"/>
        <v>0</v>
      </c>
      <c r="AL77" s="24">
        <f t="shared" si="1"/>
        <v>0</v>
      </c>
      <c r="AM77" s="24">
        <f t="shared" si="1"/>
        <v>90.247499999999889</v>
      </c>
      <c r="AN77" s="24">
        <f t="shared" si="1"/>
        <v>0</v>
      </c>
      <c r="AO77" s="24">
        <f t="shared" si="2"/>
        <v>96.615758485696105</v>
      </c>
      <c r="AP77" s="24">
        <f t="shared" si="2"/>
        <v>0</v>
      </c>
      <c r="AQ77" s="24">
        <f t="shared" si="2"/>
        <v>0</v>
      </c>
      <c r="AR77" s="24">
        <f t="shared" si="2"/>
        <v>0</v>
      </c>
      <c r="AS77" s="24"/>
      <c r="AT77" s="24">
        <f t="shared" si="2"/>
        <v>0</v>
      </c>
      <c r="AU77" s="24">
        <f t="shared" si="2"/>
        <v>0</v>
      </c>
      <c r="AV77" s="24">
        <f t="shared" si="2"/>
        <v>0</v>
      </c>
      <c r="AW77" s="24">
        <f t="shared" si="2"/>
        <v>0</v>
      </c>
      <c r="AX77" s="24">
        <f t="shared" si="2"/>
        <v>0</v>
      </c>
      <c r="AY77" s="24">
        <f t="shared" si="2"/>
        <v>0</v>
      </c>
      <c r="AZ77" s="24">
        <f t="shared" si="2"/>
        <v>0</v>
      </c>
      <c r="BA77" s="24">
        <f t="shared" si="2"/>
        <v>0</v>
      </c>
      <c r="BB77" s="24">
        <f t="shared" si="2"/>
        <v>0</v>
      </c>
      <c r="BC77" s="24">
        <f t="shared" si="2"/>
        <v>0</v>
      </c>
      <c r="BD77" s="24">
        <f t="shared" si="2"/>
        <v>0</v>
      </c>
      <c r="BE77" s="24">
        <f t="shared" si="2"/>
        <v>0</v>
      </c>
      <c r="BF77" s="24">
        <f t="shared" si="2"/>
        <v>0</v>
      </c>
      <c r="BG77" s="24">
        <f t="shared" si="2"/>
        <v>0</v>
      </c>
      <c r="BH77" s="24">
        <f t="shared" si="2"/>
        <v>0</v>
      </c>
      <c r="BI77" s="24">
        <f t="shared" si="2"/>
        <v>0</v>
      </c>
      <c r="BJ77" s="24">
        <f t="shared" si="2"/>
        <v>0</v>
      </c>
      <c r="BK77" s="24">
        <f t="shared" si="2"/>
        <v>0</v>
      </c>
      <c r="BL77" s="24">
        <f t="shared" si="2"/>
        <v>0</v>
      </c>
      <c r="BM77" s="24">
        <f t="shared" si="2"/>
        <v>0</v>
      </c>
    </row>
    <row r="78" spans="1:65" x14ac:dyDescent="0.25">
      <c r="A78" s="7" t="s">
        <v>13</v>
      </c>
      <c r="D78" s="24">
        <f t="shared" si="3"/>
        <v>0</v>
      </c>
      <c r="E78" s="24">
        <f t="shared" si="0"/>
        <v>0</v>
      </c>
      <c r="F78" s="24">
        <f t="shared" si="0"/>
        <v>0</v>
      </c>
      <c r="G78" s="24">
        <f t="shared" si="0"/>
        <v>0</v>
      </c>
      <c r="H78" s="24">
        <f t="shared" si="0"/>
        <v>0</v>
      </c>
      <c r="I78" s="24">
        <f t="shared" si="0"/>
        <v>0</v>
      </c>
      <c r="J78" s="24">
        <f t="shared" si="0"/>
        <v>0</v>
      </c>
      <c r="K78" s="24">
        <f t="shared" si="0"/>
        <v>0</v>
      </c>
      <c r="L78" s="24">
        <f t="shared" si="0"/>
        <v>0</v>
      </c>
      <c r="M78" s="24">
        <f t="shared" si="0"/>
        <v>0</v>
      </c>
      <c r="N78" s="24">
        <f t="shared" si="0"/>
        <v>0</v>
      </c>
      <c r="O78" s="24">
        <f t="shared" si="0"/>
        <v>0</v>
      </c>
      <c r="P78" s="24">
        <f t="shared" si="0"/>
        <v>0</v>
      </c>
      <c r="Q78" s="24">
        <f t="shared" si="0"/>
        <v>0</v>
      </c>
      <c r="R78" s="24">
        <f t="shared" si="0"/>
        <v>0</v>
      </c>
      <c r="S78" s="24">
        <f t="shared" si="0"/>
        <v>0</v>
      </c>
      <c r="T78" s="24">
        <f t="shared" si="0"/>
        <v>0</v>
      </c>
      <c r="U78" s="24">
        <f t="shared" si="0"/>
        <v>0</v>
      </c>
      <c r="V78" s="24">
        <f t="shared" si="0"/>
        <v>0</v>
      </c>
      <c r="W78" s="24">
        <f t="shared" si="0"/>
        <v>0</v>
      </c>
      <c r="Y78" s="24">
        <f t="shared" si="1"/>
        <v>0</v>
      </c>
      <c r="Z78" s="24">
        <f t="shared" si="1"/>
        <v>0</v>
      </c>
      <c r="AA78" s="24">
        <f t="shared" si="1"/>
        <v>0</v>
      </c>
      <c r="AB78" s="24">
        <f t="shared" si="1"/>
        <v>0</v>
      </c>
      <c r="AC78" s="24">
        <f t="shared" si="1"/>
        <v>0</v>
      </c>
      <c r="AD78" s="24">
        <f t="shared" si="1"/>
        <v>0</v>
      </c>
      <c r="AE78" s="24">
        <f t="shared" si="1"/>
        <v>0</v>
      </c>
      <c r="AF78" s="24">
        <f t="shared" si="1"/>
        <v>0</v>
      </c>
      <c r="AG78" s="24">
        <f t="shared" si="1"/>
        <v>0</v>
      </c>
      <c r="AH78" s="24">
        <f t="shared" si="1"/>
        <v>0</v>
      </c>
      <c r="AI78" s="24">
        <f t="shared" si="1"/>
        <v>0</v>
      </c>
      <c r="AJ78" s="24">
        <f t="shared" si="1"/>
        <v>0</v>
      </c>
      <c r="AK78" s="24">
        <f t="shared" si="1"/>
        <v>0</v>
      </c>
      <c r="AL78" s="24">
        <f t="shared" si="1"/>
        <v>0</v>
      </c>
      <c r="AM78" s="24">
        <f t="shared" si="1"/>
        <v>0</v>
      </c>
      <c r="AN78" s="24">
        <f t="shared" si="1"/>
        <v>0</v>
      </c>
      <c r="AO78" s="24">
        <f t="shared" si="2"/>
        <v>0</v>
      </c>
      <c r="AP78" s="24">
        <f t="shared" si="2"/>
        <v>0</v>
      </c>
      <c r="AQ78" s="24">
        <f t="shared" si="2"/>
        <v>0</v>
      </c>
      <c r="AR78" s="24">
        <f t="shared" si="2"/>
        <v>0</v>
      </c>
      <c r="AS78" s="24"/>
      <c r="AT78" s="24">
        <f t="shared" si="2"/>
        <v>0</v>
      </c>
      <c r="AU78" s="24">
        <f t="shared" si="2"/>
        <v>0</v>
      </c>
      <c r="AV78" s="24">
        <f t="shared" si="2"/>
        <v>0</v>
      </c>
      <c r="AW78" s="24">
        <f t="shared" si="2"/>
        <v>0</v>
      </c>
      <c r="AX78" s="24">
        <f t="shared" si="2"/>
        <v>0</v>
      </c>
      <c r="AY78" s="24">
        <f t="shared" si="2"/>
        <v>0</v>
      </c>
      <c r="AZ78" s="24">
        <f t="shared" si="2"/>
        <v>0</v>
      </c>
      <c r="BA78" s="24">
        <f t="shared" si="2"/>
        <v>0</v>
      </c>
      <c r="BB78" s="24">
        <f t="shared" si="2"/>
        <v>0</v>
      </c>
      <c r="BC78" s="24">
        <f t="shared" si="2"/>
        <v>0</v>
      </c>
      <c r="BD78" s="24">
        <f t="shared" si="2"/>
        <v>0</v>
      </c>
      <c r="BE78" s="24">
        <f t="shared" si="2"/>
        <v>0</v>
      </c>
      <c r="BF78" s="24">
        <f t="shared" si="2"/>
        <v>0</v>
      </c>
      <c r="BG78" s="24">
        <f t="shared" si="2"/>
        <v>0</v>
      </c>
      <c r="BH78" s="24">
        <f t="shared" si="2"/>
        <v>0</v>
      </c>
      <c r="BI78" s="24">
        <f t="shared" si="2"/>
        <v>0</v>
      </c>
      <c r="BJ78" s="24">
        <f t="shared" si="2"/>
        <v>0</v>
      </c>
      <c r="BK78" s="24">
        <f t="shared" si="2"/>
        <v>0</v>
      </c>
      <c r="BL78" s="24">
        <f t="shared" si="2"/>
        <v>0</v>
      </c>
      <c r="BM78" s="24">
        <f t="shared" si="2"/>
        <v>0</v>
      </c>
    </row>
    <row r="79" spans="1:65" x14ac:dyDescent="0.25">
      <c r="A79" s="7" t="s">
        <v>2</v>
      </c>
      <c r="D79" s="24">
        <f t="shared" si="3"/>
        <v>0</v>
      </c>
      <c r="E79" s="24">
        <f t="shared" si="0"/>
        <v>0</v>
      </c>
      <c r="F79" s="24">
        <f t="shared" si="0"/>
        <v>0</v>
      </c>
      <c r="G79" s="24">
        <f t="shared" si="0"/>
        <v>200</v>
      </c>
      <c r="H79" s="24">
        <f t="shared" si="0"/>
        <v>200</v>
      </c>
      <c r="I79" s="24">
        <f t="shared" si="0"/>
        <v>100</v>
      </c>
      <c r="J79" s="24">
        <f t="shared" si="0"/>
        <v>0</v>
      </c>
      <c r="K79" s="24">
        <f t="shared" si="0"/>
        <v>0</v>
      </c>
      <c r="L79" s="24">
        <f t="shared" si="0"/>
        <v>0</v>
      </c>
      <c r="M79" s="24">
        <f t="shared" si="0"/>
        <v>0</v>
      </c>
      <c r="N79" s="24">
        <f t="shared" si="0"/>
        <v>0</v>
      </c>
      <c r="O79" s="24">
        <f t="shared" si="0"/>
        <v>0</v>
      </c>
      <c r="P79" s="24">
        <f t="shared" si="0"/>
        <v>0</v>
      </c>
      <c r="Q79" s="24">
        <f t="shared" si="0"/>
        <v>0</v>
      </c>
      <c r="R79" s="24">
        <f t="shared" si="0"/>
        <v>0</v>
      </c>
      <c r="S79" s="24">
        <f t="shared" si="0"/>
        <v>140</v>
      </c>
      <c r="T79" s="24">
        <f t="shared" si="0"/>
        <v>0</v>
      </c>
      <c r="U79" s="24">
        <f t="shared" si="0"/>
        <v>120</v>
      </c>
      <c r="V79" s="24">
        <f t="shared" si="0"/>
        <v>174.29201222480145</v>
      </c>
      <c r="W79" s="24">
        <f t="shared" si="0"/>
        <v>200</v>
      </c>
      <c r="Y79" s="24">
        <f t="shared" si="1"/>
        <v>0</v>
      </c>
      <c r="Z79" s="24">
        <f t="shared" si="1"/>
        <v>0</v>
      </c>
      <c r="AA79" s="24">
        <f t="shared" si="1"/>
        <v>0</v>
      </c>
      <c r="AB79" s="24">
        <f t="shared" si="1"/>
        <v>0</v>
      </c>
      <c r="AC79" s="24">
        <f t="shared" si="1"/>
        <v>0</v>
      </c>
      <c r="AD79" s="24">
        <f t="shared" si="1"/>
        <v>0</v>
      </c>
      <c r="AE79" s="24">
        <f t="shared" si="1"/>
        <v>0</v>
      </c>
      <c r="AF79" s="24">
        <f t="shared" si="1"/>
        <v>0</v>
      </c>
      <c r="AG79" s="24">
        <f t="shared" si="1"/>
        <v>0</v>
      </c>
      <c r="AH79" s="24">
        <f t="shared" si="1"/>
        <v>0</v>
      </c>
      <c r="AI79" s="24">
        <f t="shared" si="1"/>
        <v>0</v>
      </c>
      <c r="AJ79" s="24">
        <f t="shared" si="1"/>
        <v>0</v>
      </c>
      <c r="AK79" s="24">
        <f t="shared" si="1"/>
        <v>0</v>
      </c>
      <c r="AL79" s="24">
        <f t="shared" si="1"/>
        <v>0</v>
      </c>
      <c r="AM79" s="24">
        <f t="shared" si="1"/>
        <v>0</v>
      </c>
      <c r="AN79" s="24">
        <f t="shared" si="1"/>
        <v>0</v>
      </c>
      <c r="AO79" s="24">
        <f t="shared" si="2"/>
        <v>0</v>
      </c>
      <c r="AP79" s="24">
        <f t="shared" si="2"/>
        <v>0</v>
      </c>
      <c r="AQ79" s="24">
        <f t="shared" si="2"/>
        <v>0</v>
      </c>
      <c r="AR79" s="24">
        <f t="shared" si="2"/>
        <v>0</v>
      </c>
      <c r="AS79" s="24"/>
      <c r="AT79" s="24">
        <f t="shared" si="2"/>
        <v>0</v>
      </c>
      <c r="AU79" s="24">
        <f t="shared" si="2"/>
        <v>0</v>
      </c>
      <c r="AV79" s="24">
        <f t="shared" si="2"/>
        <v>0</v>
      </c>
      <c r="AW79" s="24">
        <f t="shared" si="2"/>
        <v>0</v>
      </c>
      <c r="AX79" s="24">
        <f t="shared" si="2"/>
        <v>0</v>
      </c>
      <c r="AY79" s="24">
        <f t="shared" si="2"/>
        <v>100</v>
      </c>
      <c r="AZ79" s="24">
        <f t="shared" si="2"/>
        <v>100</v>
      </c>
      <c r="BA79" s="24">
        <f t="shared" si="2"/>
        <v>0</v>
      </c>
      <c r="BB79" s="24">
        <f t="shared" si="2"/>
        <v>0</v>
      </c>
      <c r="BC79" s="24">
        <f t="shared" si="2"/>
        <v>0</v>
      </c>
      <c r="BD79" s="24">
        <f t="shared" si="2"/>
        <v>0</v>
      </c>
      <c r="BE79" s="24">
        <f t="shared" si="2"/>
        <v>0</v>
      </c>
      <c r="BF79" s="24">
        <f t="shared" si="2"/>
        <v>0</v>
      </c>
      <c r="BG79" s="24">
        <f t="shared" si="2"/>
        <v>0</v>
      </c>
      <c r="BH79" s="24">
        <f t="shared" si="2"/>
        <v>0</v>
      </c>
      <c r="BI79" s="24">
        <f t="shared" si="2"/>
        <v>0</v>
      </c>
      <c r="BJ79" s="24">
        <f t="shared" si="2"/>
        <v>0</v>
      </c>
      <c r="BK79" s="24">
        <f t="shared" si="2"/>
        <v>0</v>
      </c>
      <c r="BL79" s="24">
        <f t="shared" si="2"/>
        <v>0</v>
      </c>
      <c r="BM79" s="24">
        <f t="shared" si="2"/>
        <v>0</v>
      </c>
    </row>
    <row r="80" spans="1:65" x14ac:dyDescent="0.25">
      <c r="A80" s="7" t="s">
        <v>1</v>
      </c>
      <c r="D80" s="24">
        <f t="shared" si="3"/>
        <v>0</v>
      </c>
      <c r="E80" s="24">
        <f t="shared" si="0"/>
        <v>0.50885794886426805</v>
      </c>
      <c r="F80" s="24">
        <f t="shared" si="0"/>
        <v>0.55187130366600667</v>
      </c>
      <c r="G80" s="24">
        <f t="shared" si="0"/>
        <v>0.6153942531593285</v>
      </c>
      <c r="H80" s="24">
        <f t="shared" si="0"/>
        <v>0.67023663605721362</v>
      </c>
      <c r="I80" s="24">
        <f t="shared" si="0"/>
        <v>0.75835206225811425</v>
      </c>
      <c r="J80" s="24">
        <f t="shared" si="0"/>
        <v>0.8274233689993068</v>
      </c>
      <c r="K80" s="24">
        <f t="shared" si="0"/>
        <v>1.007049387840995</v>
      </c>
      <c r="L80" s="24">
        <f t="shared" si="0"/>
        <v>0.5</v>
      </c>
      <c r="M80" s="24">
        <f t="shared" si="0"/>
        <v>0.5</v>
      </c>
      <c r="N80" s="24">
        <f t="shared" si="0"/>
        <v>0.5</v>
      </c>
      <c r="O80" s="24">
        <f t="shared" si="0"/>
        <v>0.5</v>
      </c>
      <c r="P80" s="24">
        <f t="shared" si="0"/>
        <v>0.5</v>
      </c>
      <c r="Q80" s="24">
        <f t="shared" si="0"/>
        <v>0.5</v>
      </c>
      <c r="R80" s="24">
        <f t="shared" si="0"/>
        <v>0.5</v>
      </c>
      <c r="S80" s="24">
        <f t="shared" si="0"/>
        <v>0</v>
      </c>
      <c r="T80" s="24">
        <f t="shared" si="0"/>
        <v>0.52812886175543472</v>
      </c>
      <c r="U80" s="24">
        <f t="shared" si="0"/>
        <v>0.56420705192094267</v>
      </c>
      <c r="V80" s="24">
        <f t="shared" si="0"/>
        <v>138.96039108413399</v>
      </c>
      <c r="W80" s="24">
        <f t="shared" si="0"/>
        <v>0.67243333097119817</v>
      </c>
      <c r="Y80" s="24">
        <f t="shared" si="1"/>
        <v>0</v>
      </c>
      <c r="Z80" s="24">
        <f t="shared" si="1"/>
        <v>0</v>
      </c>
      <c r="AA80" s="24">
        <f t="shared" si="1"/>
        <v>0</v>
      </c>
      <c r="AB80" s="24">
        <f t="shared" si="1"/>
        <v>0</v>
      </c>
      <c r="AC80" s="24">
        <f t="shared" si="1"/>
        <v>0</v>
      </c>
      <c r="AD80" s="24">
        <f t="shared" si="1"/>
        <v>0</v>
      </c>
      <c r="AE80" s="24">
        <f t="shared" si="1"/>
        <v>0</v>
      </c>
      <c r="AF80" s="24">
        <f t="shared" si="1"/>
        <v>0</v>
      </c>
      <c r="AG80" s="24">
        <f t="shared" si="1"/>
        <v>0</v>
      </c>
      <c r="AH80" s="24">
        <f t="shared" si="1"/>
        <v>0</v>
      </c>
      <c r="AI80" s="24">
        <f t="shared" si="1"/>
        <v>0</v>
      </c>
      <c r="AJ80" s="24">
        <f t="shared" si="1"/>
        <v>0</v>
      </c>
      <c r="AK80" s="24">
        <f t="shared" si="1"/>
        <v>0</v>
      </c>
      <c r="AL80" s="24">
        <f t="shared" si="1"/>
        <v>0</v>
      </c>
      <c r="AM80" s="24">
        <f t="shared" si="1"/>
        <v>0</v>
      </c>
      <c r="AN80" s="24">
        <f t="shared" si="1"/>
        <v>0</v>
      </c>
      <c r="AO80" s="24">
        <f t="shared" si="2"/>
        <v>0</v>
      </c>
      <c r="AP80" s="24">
        <f t="shared" si="2"/>
        <v>0</v>
      </c>
      <c r="AQ80" s="24">
        <f t="shared" si="2"/>
        <v>0</v>
      </c>
      <c r="AR80" s="24">
        <f t="shared" si="2"/>
        <v>0</v>
      </c>
      <c r="AS80" s="24"/>
      <c r="AT80" s="24">
        <f t="shared" si="2"/>
        <v>0</v>
      </c>
      <c r="AU80" s="24">
        <f t="shared" si="2"/>
        <v>0</v>
      </c>
      <c r="AV80" s="24">
        <f t="shared" si="2"/>
        <v>0</v>
      </c>
      <c r="AW80" s="24">
        <f t="shared" si="2"/>
        <v>0</v>
      </c>
      <c r="AX80" s="24">
        <f t="shared" si="2"/>
        <v>0</v>
      </c>
      <c r="AY80" s="24">
        <f t="shared" si="2"/>
        <v>0</v>
      </c>
      <c r="AZ80" s="24">
        <f t="shared" si="2"/>
        <v>0</v>
      </c>
      <c r="BA80" s="24">
        <f t="shared" si="2"/>
        <v>0</v>
      </c>
      <c r="BB80" s="24">
        <f t="shared" si="2"/>
        <v>0</v>
      </c>
      <c r="BC80" s="24">
        <f t="shared" si="2"/>
        <v>0</v>
      </c>
      <c r="BD80" s="24">
        <f t="shared" si="2"/>
        <v>0</v>
      </c>
      <c r="BE80" s="24">
        <f t="shared" si="2"/>
        <v>0</v>
      </c>
      <c r="BF80" s="24">
        <f t="shared" si="2"/>
        <v>0</v>
      </c>
      <c r="BG80" s="24">
        <f t="shared" si="2"/>
        <v>0</v>
      </c>
      <c r="BH80" s="24">
        <f t="shared" si="2"/>
        <v>0</v>
      </c>
      <c r="BI80" s="24">
        <f t="shared" si="2"/>
        <v>0</v>
      </c>
      <c r="BJ80" s="24">
        <f t="shared" si="2"/>
        <v>0</v>
      </c>
      <c r="BK80" s="24">
        <f t="shared" si="2"/>
        <v>0</v>
      </c>
      <c r="BL80" s="24">
        <f t="shared" si="2"/>
        <v>0</v>
      </c>
      <c r="BM80" s="24">
        <f t="shared" si="2"/>
        <v>0</v>
      </c>
    </row>
    <row r="81" spans="1:65" x14ac:dyDescent="0.25">
      <c r="A81" s="7" t="s">
        <v>107</v>
      </c>
      <c r="D81" s="24">
        <f t="shared" si="3"/>
        <v>0</v>
      </c>
      <c r="E81" s="24">
        <f t="shared" si="0"/>
        <v>0</v>
      </c>
      <c r="F81" s="24">
        <f t="shared" si="0"/>
        <v>0</v>
      </c>
      <c r="G81" s="24">
        <f t="shared" si="0"/>
        <v>0</v>
      </c>
      <c r="H81" s="24">
        <f t="shared" si="0"/>
        <v>0</v>
      </c>
      <c r="I81" s="24">
        <f t="shared" si="0"/>
        <v>0</v>
      </c>
      <c r="J81" s="24">
        <f t="shared" si="0"/>
        <v>0</v>
      </c>
      <c r="K81" s="24">
        <f t="shared" si="0"/>
        <v>0</v>
      </c>
      <c r="L81" s="24">
        <f t="shared" si="0"/>
        <v>0</v>
      </c>
      <c r="M81" s="24">
        <f t="shared" si="0"/>
        <v>0</v>
      </c>
      <c r="N81" s="24">
        <f t="shared" si="0"/>
        <v>0</v>
      </c>
      <c r="O81" s="24">
        <f t="shared" si="0"/>
        <v>0</v>
      </c>
      <c r="P81" s="24">
        <f t="shared" si="0"/>
        <v>0</v>
      </c>
      <c r="Q81" s="24">
        <f t="shared" si="0"/>
        <v>0</v>
      </c>
      <c r="R81" s="24">
        <f t="shared" si="0"/>
        <v>0</v>
      </c>
      <c r="S81" s="24">
        <f t="shared" si="0"/>
        <v>0</v>
      </c>
      <c r="T81" s="24">
        <f t="shared" si="0"/>
        <v>0</v>
      </c>
      <c r="U81" s="24">
        <f t="shared" si="0"/>
        <v>0</v>
      </c>
      <c r="V81" s="24">
        <f t="shared" si="0"/>
        <v>0</v>
      </c>
      <c r="W81" s="24">
        <f t="shared" si="0"/>
        <v>0</v>
      </c>
      <c r="Y81" s="24">
        <f t="shared" si="1"/>
        <v>0</v>
      </c>
      <c r="Z81" s="24">
        <f t="shared" si="1"/>
        <v>0</v>
      </c>
      <c r="AA81" s="24">
        <f t="shared" si="1"/>
        <v>0</v>
      </c>
      <c r="AB81" s="24">
        <f t="shared" si="1"/>
        <v>0</v>
      </c>
      <c r="AC81" s="24">
        <f t="shared" si="1"/>
        <v>0</v>
      </c>
      <c r="AD81" s="24">
        <f t="shared" si="1"/>
        <v>0</v>
      </c>
      <c r="AE81" s="24">
        <f t="shared" si="1"/>
        <v>0</v>
      </c>
      <c r="AF81" s="24">
        <f t="shared" si="1"/>
        <v>0</v>
      </c>
      <c r="AG81" s="24">
        <f t="shared" si="1"/>
        <v>0</v>
      </c>
      <c r="AH81" s="24">
        <f t="shared" si="1"/>
        <v>0</v>
      </c>
      <c r="AI81" s="24">
        <f t="shared" si="1"/>
        <v>0</v>
      </c>
      <c r="AJ81" s="24">
        <f t="shared" si="1"/>
        <v>0</v>
      </c>
      <c r="AK81" s="24">
        <f t="shared" si="1"/>
        <v>0</v>
      </c>
      <c r="AL81" s="24">
        <f t="shared" si="1"/>
        <v>0</v>
      </c>
      <c r="AM81" s="24">
        <f t="shared" si="1"/>
        <v>0</v>
      </c>
      <c r="AN81" s="24">
        <f t="shared" si="1"/>
        <v>0</v>
      </c>
      <c r="AO81" s="24">
        <f t="shared" si="2"/>
        <v>0</v>
      </c>
      <c r="AP81" s="24">
        <f t="shared" si="2"/>
        <v>0</v>
      </c>
      <c r="AQ81" s="24">
        <f t="shared" si="2"/>
        <v>0</v>
      </c>
      <c r="AR81" s="24">
        <f t="shared" si="2"/>
        <v>0</v>
      </c>
      <c r="AS81" s="24"/>
      <c r="AT81" s="24">
        <f t="shared" si="2"/>
        <v>0</v>
      </c>
      <c r="AU81" s="24">
        <f t="shared" si="2"/>
        <v>0</v>
      </c>
      <c r="AV81" s="24">
        <f t="shared" si="2"/>
        <v>0</v>
      </c>
      <c r="AW81" s="24">
        <f t="shared" si="2"/>
        <v>0</v>
      </c>
      <c r="AX81" s="24">
        <f t="shared" si="2"/>
        <v>0</v>
      </c>
      <c r="AY81" s="24">
        <f t="shared" si="2"/>
        <v>0</v>
      </c>
      <c r="AZ81" s="24">
        <f t="shared" si="2"/>
        <v>0</v>
      </c>
      <c r="BA81" s="24">
        <f t="shared" si="2"/>
        <v>0</v>
      </c>
      <c r="BB81" s="24">
        <f t="shared" si="2"/>
        <v>0</v>
      </c>
      <c r="BC81" s="24">
        <f t="shared" si="2"/>
        <v>0</v>
      </c>
      <c r="BD81" s="24">
        <f t="shared" si="2"/>
        <v>0</v>
      </c>
      <c r="BE81" s="24">
        <f t="shared" si="2"/>
        <v>0</v>
      </c>
      <c r="BF81" s="24">
        <f t="shared" si="2"/>
        <v>0</v>
      </c>
      <c r="BG81" s="24">
        <f t="shared" si="2"/>
        <v>0</v>
      </c>
      <c r="BH81" s="24">
        <f t="shared" si="2"/>
        <v>0</v>
      </c>
      <c r="BI81" s="24">
        <f t="shared" si="2"/>
        <v>0</v>
      </c>
      <c r="BJ81" s="24">
        <f t="shared" si="2"/>
        <v>0</v>
      </c>
      <c r="BK81" s="24">
        <f t="shared" si="2"/>
        <v>0</v>
      </c>
      <c r="BL81" s="24">
        <f t="shared" si="2"/>
        <v>0</v>
      </c>
      <c r="BM81" s="24">
        <f t="shared" si="2"/>
        <v>0</v>
      </c>
    </row>
    <row r="82" spans="1:65" x14ac:dyDescent="0.25">
      <c r="A82" s="7" t="s">
        <v>21</v>
      </c>
      <c r="D82" s="24">
        <f t="shared" si="3"/>
        <v>0</v>
      </c>
      <c r="E82" s="24">
        <f t="shared" si="0"/>
        <v>0</v>
      </c>
      <c r="F82" s="24">
        <f t="shared" si="0"/>
        <v>0</v>
      </c>
      <c r="G82" s="24">
        <f t="shared" si="0"/>
        <v>0</v>
      </c>
      <c r="H82" s="24">
        <f t="shared" si="0"/>
        <v>0</v>
      </c>
      <c r="I82" s="24">
        <f t="shared" si="0"/>
        <v>0</v>
      </c>
      <c r="J82" s="24">
        <f t="shared" si="0"/>
        <v>0</v>
      </c>
      <c r="K82" s="24">
        <f t="shared" si="0"/>
        <v>0</v>
      </c>
      <c r="L82" s="24">
        <f t="shared" si="0"/>
        <v>0</v>
      </c>
      <c r="M82" s="24">
        <f t="shared" si="0"/>
        <v>0</v>
      </c>
      <c r="N82" s="24">
        <f t="shared" si="0"/>
        <v>0</v>
      </c>
      <c r="O82" s="24">
        <f t="shared" si="0"/>
        <v>0</v>
      </c>
      <c r="P82" s="24">
        <f t="shared" si="0"/>
        <v>0</v>
      </c>
      <c r="Q82" s="24">
        <f t="shared" si="0"/>
        <v>0</v>
      </c>
      <c r="R82" s="24">
        <f t="shared" si="0"/>
        <v>0</v>
      </c>
      <c r="S82" s="24">
        <f t="shared" si="0"/>
        <v>5.3344412354762838</v>
      </c>
      <c r="T82" s="24">
        <f t="shared" si="0"/>
        <v>0</v>
      </c>
      <c r="U82" s="24">
        <f t="shared" si="0"/>
        <v>0</v>
      </c>
      <c r="V82" s="24">
        <f t="shared" si="0"/>
        <v>69.191691775345816</v>
      </c>
      <c r="W82" s="24">
        <f t="shared" si="0"/>
        <v>0</v>
      </c>
      <c r="Y82" s="24">
        <f t="shared" si="1"/>
        <v>0</v>
      </c>
      <c r="Z82" s="24">
        <f t="shared" si="1"/>
        <v>0</v>
      </c>
      <c r="AA82" s="24">
        <f t="shared" si="1"/>
        <v>0</v>
      </c>
      <c r="AB82" s="24">
        <f t="shared" si="1"/>
        <v>0</v>
      </c>
      <c r="AC82" s="24">
        <f t="shared" si="1"/>
        <v>0</v>
      </c>
      <c r="AD82" s="24">
        <f t="shared" si="1"/>
        <v>0</v>
      </c>
      <c r="AE82" s="24">
        <f t="shared" si="1"/>
        <v>0</v>
      </c>
      <c r="AF82" s="24">
        <f t="shared" si="1"/>
        <v>0</v>
      </c>
      <c r="AG82" s="24">
        <f t="shared" si="1"/>
        <v>0</v>
      </c>
      <c r="AH82" s="24">
        <f t="shared" si="1"/>
        <v>0</v>
      </c>
      <c r="AI82" s="24">
        <f t="shared" si="1"/>
        <v>0</v>
      </c>
      <c r="AJ82" s="24">
        <f t="shared" si="1"/>
        <v>0</v>
      </c>
      <c r="AK82" s="24">
        <f t="shared" si="1"/>
        <v>0</v>
      </c>
      <c r="AL82" s="24">
        <f t="shared" si="1"/>
        <v>0</v>
      </c>
      <c r="AM82" s="24">
        <f t="shared" si="1"/>
        <v>0</v>
      </c>
      <c r="AN82" s="24">
        <f t="shared" si="1"/>
        <v>0</v>
      </c>
      <c r="AO82" s="24">
        <f t="shared" si="2"/>
        <v>0</v>
      </c>
      <c r="AP82" s="24">
        <f t="shared" si="2"/>
        <v>0</v>
      </c>
      <c r="AQ82" s="24">
        <f t="shared" si="2"/>
        <v>0</v>
      </c>
      <c r="AR82" s="24">
        <f t="shared" si="2"/>
        <v>0</v>
      </c>
      <c r="AS82" s="24"/>
      <c r="AT82" s="24">
        <f t="shared" si="2"/>
        <v>0</v>
      </c>
      <c r="AU82" s="24">
        <f t="shared" si="2"/>
        <v>0</v>
      </c>
      <c r="AV82" s="24">
        <f t="shared" si="2"/>
        <v>0</v>
      </c>
      <c r="AW82" s="24">
        <f t="shared" si="2"/>
        <v>0</v>
      </c>
      <c r="AX82" s="24">
        <f t="shared" si="2"/>
        <v>0</v>
      </c>
      <c r="AY82" s="24">
        <f t="shared" si="2"/>
        <v>0</v>
      </c>
      <c r="AZ82" s="24">
        <f t="shared" si="2"/>
        <v>0</v>
      </c>
      <c r="BA82" s="24">
        <f t="shared" si="2"/>
        <v>0</v>
      </c>
      <c r="BB82" s="24">
        <f t="shared" si="2"/>
        <v>0</v>
      </c>
      <c r="BC82" s="24">
        <f t="shared" si="2"/>
        <v>0</v>
      </c>
      <c r="BD82" s="24">
        <f t="shared" si="2"/>
        <v>0</v>
      </c>
      <c r="BE82" s="24">
        <f t="shared" si="2"/>
        <v>0</v>
      </c>
      <c r="BF82" s="24">
        <f t="shared" si="2"/>
        <v>0</v>
      </c>
      <c r="BG82" s="24">
        <f t="shared" si="2"/>
        <v>0</v>
      </c>
      <c r="BH82" s="24">
        <f t="shared" si="2"/>
        <v>0</v>
      </c>
      <c r="BI82" s="24">
        <f t="shared" si="2"/>
        <v>0</v>
      </c>
      <c r="BJ82" s="24">
        <f t="shared" si="2"/>
        <v>0</v>
      </c>
      <c r="BK82" s="24">
        <f t="shared" si="2"/>
        <v>0</v>
      </c>
      <c r="BL82" s="24">
        <f t="shared" si="2"/>
        <v>0</v>
      </c>
      <c r="BM82" s="24">
        <f t="shared" si="2"/>
        <v>0</v>
      </c>
    </row>
    <row r="83" spans="1:65" x14ac:dyDescent="0.25">
      <c r="A83" s="7" t="s">
        <v>48</v>
      </c>
      <c r="D83" s="24">
        <f t="shared" si="3"/>
        <v>0</v>
      </c>
      <c r="E83" s="24">
        <f t="shared" si="0"/>
        <v>0</v>
      </c>
      <c r="F83" s="24">
        <f t="shared" si="0"/>
        <v>0</v>
      </c>
      <c r="G83" s="24">
        <f t="shared" si="0"/>
        <v>0</v>
      </c>
      <c r="H83" s="24">
        <f t="shared" si="0"/>
        <v>0</v>
      </c>
      <c r="I83" s="24">
        <f t="shared" si="0"/>
        <v>0</v>
      </c>
      <c r="J83" s="24">
        <f t="shared" si="0"/>
        <v>0</v>
      </c>
      <c r="K83" s="24">
        <f t="shared" si="0"/>
        <v>0</v>
      </c>
      <c r="L83" s="24">
        <f t="shared" si="0"/>
        <v>0</v>
      </c>
      <c r="M83" s="24">
        <f t="shared" si="0"/>
        <v>0</v>
      </c>
      <c r="N83" s="24">
        <f t="shared" si="0"/>
        <v>0</v>
      </c>
      <c r="O83" s="24">
        <f t="shared" si="0"/>
        <v>0</v>
      </c>
      <c r="P83" s="24">
        <f t="shared" si="0"/>
        <v>0</v>
      </c>
      <c r="Q83" s="24">
        <f t="shared" si="0"/>
        <v>0</v>
      </c>
      <c r="R83" s="24">
        <f t="shared" si="0"/>
        <v>0</v>
      </c>
      <c r="S83" s="24">
        <f t="shared" si="0"/>
        <v>0</v>
      </c>
      <c r="T83" s="24">
        <f t="shared" si="0"/>
        <v>0</v>
      </c>
      <c r="U83" s="24">
        <f t="shared" si="0"/>
        <v>0</v>
      </c>
      <c r="V83" s="24">
        <f t="shared" si="0"/>
        <v>0</v>
      </c>
      <c r="W83" s="24">
        <f t="shared" si="0"/>
        <v>29.120415156849038</v>
      </c>
      <c r="Y83" s="24">
        <f t="shared" si="1"/>
        <v>0</v>
      </c>
      <c r="Z83" s="24">
        <f t="shared" si="1"/>
        <v>0</v>
      </c>
      <c r="AA83" s="24">
        <f t="shared" si="1"/>
        <v>0</v>
      </c>
      <c r="AB83" s="24">
        <f t="shared" si="1"/>
        <v>0</v>
      </c>
      <c r="AC83" s="24">
        <f t="shared" si="1"/>
        <v>0</v>
      </c>
      <c r="AD83" s="24">
        <f t="shared" si="1"/>
        <v>0</v>
      </c>
      <c r="AE83" s="24">
        <f t="shared" si="1"/>
        <v>0</v>
      </c>
      <c r="AF83" s="24">
        <f t="shared" si="1"/>
        <v>0</v>
      </c>
      <c r="AG83" s="24">
        <f t="shared" si="1"/>
        <v>0</v>
      </c>
      <c r="AH83" s="24">
        <f t="shared" si="1"/>
        <v>0</v>
      </c>
      <c r="AI83" s="24">
        <f t="shared" si="1"/>
        <v>0</v>
      </c>
      <c r="AJ83" s="24">
        <f t="shared" si="1"/>
        <v>0</v>
      </c>
      <c r="AK83" s="24">
        <f t="shared" si="1"/>
        <v>0</v>
      </c>
      <c r="AL83" s="24">
        <f t="shared" si="1"/>
        <v>0</v>
      </c>
      <c r="AM83" s="24">
        <f t="shared" si="1"/>
        <v>0</v>
      </c>
      <c r="AN83" s="24">
        <f t="shared" si="1"/>
        <v>0</v>
      </c>
      <c r="AO83" s="24">
        <f t="shared" si="2"/>
        <v>0</v>
      </c>
      <c r="AP83" s="24">
        <f t="shared" si="2"/>
        <v>0</v>
      </c>
      <c r="AQ83" s="24">
        <f t="shared" si="2"/>
        <v>0</v>
      </c>
      <c r="AR83" s="24">
        <f t="shared" si="2"/>
        <v>0</v>
      </c>
      <c r="AS83" s="24"/>
      <c r="AT83" s="24">
        <f t="shared" si="2"/>
        <v>0</v>
      </c>
      <c r="AU83" s="24">
        <f t="shared" si="2"/>
        <v>0</v>
      </c>
      <c r="AV83" s="24">
        <f t="shared" si="2"/>
        <v>0</v>
      </c>
      <c r="AW83" s="24">
        <f t="shared" si="2"/>
        <v>0</v>
      </c>
      <c r="AX83" s="24">
        <f t="shared" si="2"/>
        <v>0</v>
      </c>
      <c r="AY83" s="24">
        <f t="shared" si="2"/>
        <v>0</v>
      </c>
      <c r="AZ83" s="24">
        <f t="shared" si="2"/>
        <v>0</v>
      </c>
      <c r="BA83" s="24">
        <f t="shared" si="2"/>
        <v>0</v>
      </c>
      <c r="BB83" s="24">
        <f t="shared" si="2"/>
        <v>0</v>
      </c>
      <c r="BC83" s="24">
        <f t="shared" si="2"/>
        <v>0</v>
      </c>
      <c r="BD83" s="24">
        <f t="shared" si="2"/>
        <v>0</v>
      </c>
      <c r="BE83" s="24">
        <f t="shared" si="2"/>
        <v>0</v>
      </c>
      <c r="BF83" s="24">
        <f t="shared" si="2"/>
        <v>0</v>
      </c>
      <c r="BG83" s="24">
        <f t="shared" si="2"/>
        <v>0</v>
      </c>
      <c r="BH83" s="24">
        <f t="shared" si="2"/>
        <v>0</v>
      </c>
      <c r="BI83" s="24">
        <f t="shared" si="2"/>
        <v>0</v>
      </c>
      <c r="BJ83" s="24">
        <f t="shared" si="2"/>
        <v>0</v>
      </c>
      <c r="BK83" s="24">
        <f t="shared" si="2"/>
        <v>0</v>
      </c>
      <c r="BL83" s="24">
        <f t="shared" si="2"/>
        <v>0</v>
      </c>
      <c r="BM83" s="24">
        <f t="shared" si="2"/>
        <v>0</v>
      </c>
    </row>
    <row r="84" spans="1:65" x14ac:dyDescent="0.25">
      <c r="A84" s="7" t="s">
        <v>142</v>
      </c>
      <c r="D84" s="24">
        <f t="shared" si="3"/>
        <v>0</v>
      </c>
      <c r="E84" s="24">
        <f t="shared" si="0"/>
        <v>0</v>
      </c>
      <c r="F84" s="24">
        <f t="shared" si="0"/>
        <v>0</v>
      </c>
      <c r="G84" s="24">
        <f t="shared" si="0"/>
        <v>0</v>
      </c>
      <c r="H84" s="24">
        <f t="shared" si="0"/>
        <v>0</v>
      </c>
      <c r="I84" s="24">
        <f t="shared" si="0"/>
        <v>0</v>
      </c>
      <c r="J84" s="24">
        <f t="shared" si="0"/>
        <v>0</v>
      </c>
      <c r="K84" s="24">
        <f t="shared" si="0"/>
        <v>0</v>
      </c>
      <c r="L84" s="24">
        <f t="shared" si="0"/>
        <v>0</v>
      </c>
      <c r="M84" s="24">
        <f t="shared" si="0"/>
        <v>0</v>
      </c>
      <c r="N84" s="24">
        <f t="shared" si="0"/>
        <v>0</v>
      </c>
      <c r="O84" s="24">
        <f t="shared" si="0"/>
        <v>0</v>
      </c>
      <c r="P84" s="24">
        <f t="shared" si="0"/>
        <v>0</v>
      </c>
      <c r="Q84" s="24">
        <f t="shared" si="0"/>
        <v>0</v>
      </c>
      <c r="R84" s="24">
        <f t="shared" si="0"/>
        <v>0</v>
      </c>
      <c r="S84" s="24">
        <f t="shared" si="0"/>
        <v>0</v>
      </c>
      <c r="T84" s="24">
        <f t="shared" si="0"/>
        <v>0</v>
      </c>
      <c r="U84" s="24">
        <f t="shared" si="0"/>
        <v>0</v>
      </c>
      <c r="V84" s="24">
        <f t="shared" si="0"/>
        <v>0</v>
      </c>
      <c r="W84" s="24">
        <f t="shared" si="0"/>
        <v>0</v>
      </c>
      <c r="Y84" s="24">
        <f t="shared" si="1"/>
        <v>0</v>
      </c>
      <c r="Z84" s="24">
        <f t="shared" si="1"/>
        <v>0</v>
      </c>
      <c r="AA84" s="24">
        <f t="shared" si="1"/>
        <v>0</v>
      </c>
      <c r="AB84" s="24">
        <f t="shared" si="1"/>
        <v>0</v>
      </c>
      <c r="AC84" s="24">
        <f t="shared" si="1"/>
        <v>0</v>
      </c>
      <c r="AD84" s="24">
        <f t="shared" si="1"/>
        <v>0</v>
      </c>
      <c r="AE84" s="24">
        <f t="shared" si="1"/>
        <v>0</v>
      </c>
      <c r="AF84" s="24">
        <f t="shared" si="1"/>
        <v>0</v>
      </c>
      <c r="AG84" s="24">
        <f t="shared" si="1"/>
        <v>0</v>
      </c>
      <c r="AH84" s="24">
        <f t="shared" si="1"/>
        <v>0</v>
      </c>
      <c r="AI84" s="24">
        <f t="shared" si="1"/>
        <v>0</v>
      </c>
      <c r="AJ84" s="24">
        <f t="shared" si="1"/>
        <v>0</v>
      </c>
      <c r="AK84" s="24">
        <f t="shared" si="1"/>
        <v>0</v>
      </c>
      <c r="AL84" s="24">
        <f t="shared" si="1"/>
        <v>0</v>
      </c>
      <c r="AM84" s="24">
        <f t="shared" si="1"/>
        <v>0</v>
      </c>
      <c r="AN84" s="24">
        <f t="shared" si="1"/>
        <v>0</v>
      </c>
      <c r="AO84" s="24">
        <f t="shared" si="2"/>
        <v>0</v>
      </c>
      <c r="AP84" s="24">
        <f t="shared" si="2"/>
        <v>0</v>
      </c>
      <c r="AQ84" s="24">
        <f t="shared" si="2"/>
        <v>0</v>
      </c>
      <c r="AR84" s="24">
        <f t="shared" si="2"/>
        <v>0</v>
      </c>
      <c r="AS84" s="24"/>
      <c r="AT84" s="24">
        <f t="shared" si="2"/>
        <v>0</v>
      </c>
      <c r="AU84" s="24">
        <f t="shared" si="2"/>
        <v>0</v>
      </c>
      <c r="AV84" s="24">
        <f t="shared" si="2"/>
        <v>0</v>
      </c>
      <c r="AW84" s="24">
        <f t="shared" si="2"/>
        <v>0</v>
      </c>
      <c r="AX84" s="24">
        <f t="shared" si="2"/>
        <v>0</v>
      </c>
      <c r="AY84" s="24">
        <f t="shared" si="2"/>
        <v>0</v>
      </c>
      <c r="AZ84" s="24">
        <f t="shared" si="2"/>
        <v>0</v>
      </c>
      <c r="BA84" s="24">
        <f t="shared" si="2"/>
        <v>0</v>
      </c>
      <c r="BB84" s="24">
        <f t="shared" si="2"/>
        <v>0</v>
      </c>
      <c r="BC84" s="24">
        <f t="shared" si="2"/>
        <v>0</v>
      </c>
      <c r="BD84" s="24">
        <f t="shared" si="2"/>
        <v>0</v>
      </c>
      <c r="BE84" s="24">
        <f t="shared" si="2"/>
        <v>0</v>
      </c>
      <c r="BF84" s="24">
        <f t="shared" si="2"/>
        <v>0</v>
      </c>
      <c r="BG84" s="24">
        <f t="shared" si="2"/>
        <v>0</v>
      </c>
      <c r="BH84" s="24">
        <f t="shared" si="2"/>
        <v>0</v>
      </c>
      <c r="BI84" s="24">
        <f t="shared" si="2"/>
        <v>0</v>
      </c>
      <c r="BJ84" s="24">
        <f t="shared" si="2"/>
        <v>0</v>
      </c>
      <c r="BK84" s="24">
        <f t="shared" si="2"/>
        <v>0</v>
      </c>
      <c r="BL84" s="24">
        <f t="shared" si="2"/>
        <v>0</v>
      </c>
      <c r="BM84" s="24">
        <f t="shared" si="2"/>
        <v>0</v>
      </c>
    </row>
    <row r="85" spans="1:65" x14ac:dyDescent="0.25">
      <c r="A85" s="7" t="s">
        <v>53</v>
      </c>
      <c r="D85" s="24">
        <f t="shared" si="3"/>
        <v>0</v>
      </c>
      <c r="E85" s="24">
        <f t="shared" si="0"/>
        <v>0</v>
      </c>
      <c r="F85" s="24">
        <f t="shared" si="0"/>
        <v>0</v>
      </c>
      <c r="G85" s="24">
        <f t="shared" si="0"/>
        <v>0</v>
      </c>
      <c r="H85" s="24">
        <f t="shared" si="0"/>
        <v>0</v>
      </c>
      <c r="I85" s="24">
        <f t="shared" si="0"/>
        <v>0</v>
      </c>
      <c r="J85" s="24">
        <f t="shared" si="0"/>
        <v>0</v>
      </c>
      <c r="K85" s="24">
        <f t="shared" si="0"/>
        <v>0</v>
      </c>
      <c r="L85" s="24">
        <f t="shared" si="0"/>
        <v>0</v>
      </c>
      <c r="M85" s="24">
        <f t="shared" si="0"/>
        <v>0</v>
      </c>
      <c r="N85" s="24">
        <f t="shared" si="0"/>
        <v>0</v>
      </c>
      <c r="O85" s="24">
        <f t="shared" si="0"/>
        <v>0</v>
      </c>
      <c r="P85" s="24">
        <f t="shared" si="0"/>
        <v>0</v>
      </c>
      <c r="Q85" s="24">
        <f t="shared" si="0"/>
        <v>0</v>
      </c>
      <c r="R85" s="24">
        <f t="shared" si="0"/>
        <v>0</v>
      </c>
      <c r="S85" s="24">
        <f t="shared" si="0"/>
        <v>0</v>
      </c>
      <c r="T85" s="24">
        <f t="shared" si="0"/>
        <v>0</v>
      </c>
      <c r="U85" s="24">
        <f t="shared" si="0"/>
        <v>0</v>
      </c>
      <c r="V85" s="24">
        <f t="shared" si="0"/>
        <v>0</v>
      </c>
      <c r="W85" s="24">
        <f t="shared" si="0"/>
        <v>20</v>
      </c>
      <c r="Y85" s="24">
        <f t="shared" si="1"/>
        <v>0</v>
      </c>
      <c r="Z85" s="24">
        <f t="shared" si="1"/>
        <v>0</v>
      </c>
      <c r="AA85" s="24">
        <f t="shared" si="1"/>
        <v>0</v>
      </c>
      <c r="AB85" s="24">
        <f t="shared" si="1"/>
        <v>0</v>
      </c>
      <c r="AC85" s="24">
        <f t="shared" si="1"/>
        <v>0</v>
      </c>
      <c r="AD85" s="24">
        <f t="shared" si="1"/>
        <v>0</v>
      </c>
      <c r="AE85" s="24">
        <f t="shared" si="1"/>
        <v>0</v>
      </c>
      <c r="AF85" s="24">
        <f t="shared" si="1"/>
        <v>0</v>
      </c>
      <c r="AG85" s="24">
        <f t="shared" si="1"/>
        <v>0</v>
      </c>
      <c r="AH85" s="24">
        <f t="shared" si="1"/>
        <v>0</v>
      </c>
      <c r="AI85" s="24">
        <f t="shared" si="1"/>
        <v>0</v>
      </c>
      <c r="AJ85" s="24">
        <f t="shared" si="1"/>
        <v>0</v>
      </c>
      <c r="AK85" s="24">
        <f t="shared" si="1"/>
        <v>0</v>
      </c>
      <c r="AL85" s="24">
        <f t="shared" si="1"/>
        <v>0</v>
      </c>
      <c r="AM85" s="24">
        <f t="shared" si="1"/>
        <v>0</v>
      </c>
      <c r="AN85" s="24">
        <f t="shared" si="1"/>
        <v>0</v>
      </c>
      <c r="AO85" s="24">
        <f t="shared" si="2"/>
        <v>0</v>
      </c>
      <c r="AP85" s="24">
        <f t="shared" si="2"/>
        <v>0</v>
      </c>
      <c r="AQ85" s="24">
        <f t="shared" si="2"/>
        <v>0</v>
      </c>
      <c r="AR85" s="24">
        <f t="shared" si="2"/>
        <v>0</v>
      </c>
      <c r="AS85" s="24"/>
      <c r="AT85" s="24">
        <f t="shared" si="2"/>
        <v>0</v>
      </c>
      <c r="AU85" s="24">
        <f t="shared" si="2"/>
        <v>0</v>
      </c>
      <c r="AV85" s="24">
        <f t="shared" si="2"/>
        <v>0</v>
      </c>
      <c r="AW85" s="24">
        <f t="shared" si="2"/>
        <v>0</v>
      </c>
      <c r="AX85" s="24">
        <f t="shared" si="2"/>
        <v>0</v>
      </c>
      <c r="AY85" s="24">
        <f t="shared" si="2"/>
        <v>0</v>
      </c>
      <c r="AZ85" s="24">
        <f t="shared" si="2"/>
        <v>0</v>
      </c>
      <c r="BA85" s="24">
        <f t="shared" si="2"/>
        <v>0</v>
      </c>
      <c r="BB85" s="24">
        <f t="shared" si="2"/>
        <v>0</v>
      </c>
      <c r="BC85" s="24">
        <f t="shared" si="2"/>
        <v>0</v>
      </c>
      <c r="BD85" s="24">
        <f t="shared" si="2"/>
        <v>0</v>
      </c>
      <c r="BE85" s="24">
        <f t="shared" si="2"/>
        <v>0</v>
      </c>
      <c r="BF85" s="24">
        <f t="shared" si="2"/>
        <v>0</v>
      </c>
      <c r="BG85" s="24">
        <f t="shared" si="2"/>
        <v>0</v>
      </c>
      <c r="BH85" s="24">
        <f t="shared" si="2"/>
        <v>0</v>
      </c>
      <c r="BI85" s="24">
        <f t="shared" si="2"/>
        <v>0</v>
      </c>
      <c r="BJ85" s="24">
        <f t="shared" si="2"/>
        <v>0</v>
      </c>
      <c r="BK85" s="24">
        <f t="shared" si="2"/>
        <v>0</v>
      </c>
      <c r="BL85" s="24">
        <f t="shared" si="2"/>
        <v>0</v>
      </c>
      <c r="BM85" s="24">
        <f t="shared" si="2"/>
        <v>0</v>
      </c>
    </row>
    <row r="86" spans="1:65" x14ac:dyDescent="0.25">
      <c r="A86" s="7" t="s">
        <v>138</v>
      </c>
      <c r="D86" s="24">
        <f t="shared" si="3"/>
        <v>0</v>
      </c>
      <c r="E86" s="24">
        <f t="shared" si="0"/>
        <v>0</v>
      </c>
      <c r="F86" s="24">
        <f t="shared" si="0"/>
        <v>0</v>
      </c>
      <c r="G86" s="24">
        <f t="shared" si="0"/>
        <v>0</v>
      </c>
      <c r="H86" s="24">
        <f t="shared" si="0"/>
        <v>0</v>
      </c>
      <c r="I86" s="24">
        <f t="shared" si="0"/>
        <v>0</v>
      </c>
      <c r="J86" s="24">
        <f t="shared" si="0"/>
        <v>0</v>
      </c>
      <c r="K86" s="24">
        <f t="shared" si="0"/>
        <v>0</v>
      </c>
      <c r="L86" s="24">
        <f t="shared" si="0"/>
        <v>0</v>
      </c>
      <c r="M86" s="24">
        <f t="shared" si="0"/>
        <v>0</v>
      </c>
      <c r="N86" s="24">
        <f t="shared" si="0"/>
        <v>0</v>
      </c>
      <c r="O86" s="24">
        <f t="shared" si="0"/>
        <v>0</v>
      </c>
      <c r="P86" s="24">
        <f t="shared" si="0"/>
        <v>0</v>
      </c>
      <c r="Q86" s="24">
        <f t="shared" si="0"/>
        <v>0</v>
      </c>
      <c r="R86" s="24">
        <f t="shared" si="0"/>
        <v>0</v>
      </c>
      <c r="S86" s="24">
        <f t="shared" si="0"/>
        <v>0</v>
      </c>
      <c r="T86" s="24">
        <f t="shared" si="0"/>
        <v>0</v>
      </c>
      <c r="U86" s="24">
        <f t="shared" si="0"/>
        <v>0</v>
      </c>
      <c r="V86" s="24">
        <f t="shared" si="0"/>
        <v>0</v>
      </c>
      <c r="W86" s="24">
        <f t="shared" si="0"/>
        <v>94.328162321264884</v>
      </c>
      <c r="Y86" s="24">
        <f t="shared" si="1"/>
        <v>0</v>
      </c>
      <c r="Z86" s="24">
        <f t="shared" si="1"/>
        <v>0</v>
      </c>
      <c r="AA86" s="24">
        <f t="shared" si="1"/>
        <v>0</v>
      </c>
      <c r="AB86" s="24">
        <f t="shared" si="1"/>
        <v>0</v>
      </c>
      <c r="AC86" s="24">
        <f t="shared" si="1"/>
        <v>0</v>
      </c>
      <c r="AD86" s="24">
        <f t="shared" si="1"/>
        <v>0</v>
      </c>
      <c r="AE86" s="24">
        <f t="shared" si="1"/>
        <v>0</v>
      </c>
      <c r="AF86" s="24">
        <f t="shared" si="1"/>
        <v>0</v>
      </c>
      <c r="AG86" s="24">
        <f t="shared" si="1"/>
        <v>0</v>
      </c>
      <c r="AH86" s="24">
        <f t="shared" si="1"/>
        <v>0</v>
      </c>
      <c r="AI86" s="24">
        <f t="shared" si="1"/>
        <v>0</v>
      </c>
      <c r="AJ86" s="24">
        <f t="shared" si="1"/>
        <v>0</v>
      </c>
      <c r="AK86" s="24">
        <f t="shared" si="1"/>
        <v>0</v>
      </c>
      <c r="AL86" s="24">
        <f t="shared" si="1"/>
        <v>0</v>
      </c>
      <c r="AM86" s="24">
        <f t="shared" si="1"/>
        <v>0</v>
      </c>
      <c r="AN86" s="24">
        <f t="shared" si="1"/>
        <v>0</v>
      </c>
      <c r="AO86" s="24">
        <f t="shared" si="2"/>
        <v>0</v>
      </c>
      <c r="AP86" s="24">
        <f t="shared" si="2"/>
        <v>0</v>
      </c>
      <c r="AQ86" s="24">
        <f t="shared" si="2"/>
        <v>0</v>
      </c>
      <c r="AR86" s="24">
        <f t="shared" si="2"/>
        <v>0</v>
      </c>
      <c r="AS86" s="24"/>
      <c r="AT86" s="24">
        <f t="shared" si="2"/>
        <v>0</v>
      </c>
      <c r="AU86" s="24">
        <f t="shared" si="2"/>
        <v>0</v>
      </c>
      <c r="AV86" s="24">
        <f t="shared" si="2"/>
        <v>0</v>
      </c>
      <c r="AW86" s="24">
        <f t="shared" si="2"/>
        <v>0</v>
      </c>
      <c r="AX86" s="24">
        <f t="shared" si="2"/>
        <v>0</v>
      </c>
      <c r="AY86" s="24">
        <f t="shared" si="2"/>
        <v>0</v>
      </c>
      <c r="AZ86" s="24">
        <f t="shared" si="2"/>
        <v>0</v>
      </c>
      <c r="BA86" s="24">
        <f t="shared" si="2"/>
        <v>0</v>
      </c>
      <c r="BB86" s="24">
        <f t="shared" si="2"/>
        <v>0</v>
      </c>
      <c r="BC86" s="24">
        <f t="shared" si="2"/>
        <v>0</v>
      </c>
      <c r="BD86" s="24">
        <f t="shared" si="2"/>
        <v>0</v>
      </c>
      <c r="BE86" s="24">
        <f t="shared" ref="BE86:BM86" si="4">SUMIF($A$4:$A$69,$A86,BE$4:BE$69)</f>
        <v>0</v>
      </c>
      <c r="BF86" s="24">
        <f t="shared" si="4"/>
        <v>0</v>
      </c>
      <c r="BG86" s="24">
        <f t="shared" si="4"/>
        <v>0</v>
      </c>
      <c r="BH86" s="24">
        <f t="shared" si="4"/>
        <v>0</v>
      </c>
      <c r="BI86" s="24">
        <f t="shared" si="4"/>
        <v>0</v>
      </c>
      <c r="BJ86" s="24">
        <f t="shared" si="4"/>
        <v>0</v>
      </c>
      <c r="BK86" s="24">
        <f t="shared" si="4"/>
        <v>0</v>
      </c>
      <c r="BL86" s="24">
        <f t="shared" si="4"/>
        <v>0</v>
      </c>
      <c r="BM86" s="24">
        <f t="shared" si="4"/>
        <v>0</v>
      </c>
    </row>
    <row r="87" spans="1:65" x14ac:dyDescent="0.25">
      <c r="A87" s="7" t="s">
        <v>139</v>
      </c>
      <c r="D87" s="24">
        <f t="shared" si="3"/>
        <v>0</v>
      </c>
      <c r="E87" s="24">
        <f t="shared" si="0"/>
        <v>0</v>
      </c>
      <c r="F87" s="24">
        <f t="shared" si="0"/>
        <v>0</v>
      </c>
      <c r="G87" s="24">
        <f t="shared" si="0"/>
        <v>0</v>
      </c>
      <c r="H87" s="24">
        <f t="shared" si="0"/>
        <v>0</v>
      </c>
      <c r="I87" s="24">
        <f t="shared" si="0"/>
        <v>0</v>
      </c>
      <c r="J87" s="24">
        <f t="shared" si="0"/>
        <v>0</v>
      </c>
      <c r="K87" s="24">
        <f t="shared" si="0"/>
        <v>0</v>
      </c>
      <c r="L87" s="24">
        <f t="shared" si="0"/>
        <v>0</v>
      </c>
      <c r="M87" s="24">
        <f t="shared" si="0"/>
        <v>0</v>
      </c>
      <c r="N87" s="24">
        <f t="shared" si="0"/>
        <v>0</v>
      </c>
      <c r="O87" s="24">
        <f t="shared" si="0"/>
        <v>0</v>
      </c>
      <c r="P87" s="24">
        <f t="shared" si="0"/>
        <v>0</v>
      </c>
      <c r="Q87" s="24">
        <f t="shared" si="0"/>
        <v>0</v>
      </c>
      <c r="R87" s="24">
        <f t="shared" si="0"/>
        <v>0</v>
      </c>
      <c r="S87" s="24">
        <f t="shared" si="0"/>
        <v>0</v>
      </c>
      <c r="T87" s="24">
        <f t="shared" si="0"/>
        <v>151.91626135034159</v>
      </c>
      <c r="U87" s="24">
        <f t="shared" si="0"/>
        <v>0</v>
      </c>
      <c r="V87" s="24">
        <f t="shared" si="0"/>
        <v>0</v>
      </c>
      <c r="W87" s="24">
        <f t="shared" si="0"/>
        <v>148.08373864965841</v>
      </c>
      <c r="Y87" s="24">
        <f t="shared" si="1"/>
        <v>0</v>
      </c>
      <c r="Z87" s="24">
        <f t="shared" si="1"/>
        <v>0</v>
      </c>
      <c r="AA87" s="24">
        <f t="shared" si="1"/>
        <v>0</v>
      </c>
      <c r="AB87" s="24">
        <f t="shared" si="1"/>
        <v>0</v>
      </c>
      <c r="AC87" s="24">
        <f t="shared" si="1"/>
        <v>0</v>
      </c>
      <c r="AD87" s="24">
        <f t="shared" si="1"/>
        <v>0</v>
      </c>
      <c r="AE87" s="24">
        <f t="shared" si="1"/>
        <v>0</v>
      </c>
      <c r="AF87" s="24">
        <f t="shared" si="1"/>
        <v>0</v>
      </c>
      <c r="AG87" s="24">
        <f t="shared" si="1"/>
        <v>0</v>
      </c>
      <c r="AH87" s="24">
        <f t="shared" si="1"/>
        <v>0</v>
      </c>
      <c r="AI87" s="24">
        <f t="shared" si="1"/>
        <v>0</v>
      </c>
      <c r="AJ87" s="24">
        <f t="shared" si="1"/>
        <v>0</v>
      </c>
      <c r="AK87" s="24">
        <f t="shared" si="1"/>
        <v>0</v>
      </c>
      <c r="AL87" s="24">
        <f t="shared" si="1"/>
        <v>0</v>
      </c>
      <c r="AM87" s="24">
        <f t="shared" si="1"/>
        <v>0</v>
      </c>
      <c r="AN87" s="24">
        <f t="shared" si="1"/>
        <v>0</v>
      </c>
      <c r="AO87" s="24">
        <f t="shared" ref="AO87:BM91" si="5">SUMIF($A$4:$A$69,$A87,AO$4:AO$69)</f>
        <v>0</v>
      </c>
      <c r="AP87" s="24">
        <f t="shared" si="5"/>
        <v>0</v>
      </c>
      <c r="AQ87" s="24">
        <f t="shared" si="5"/>
        <v>0</v>
      </c>
      <c r="AR87" s="24">
        <f t="shared" si="5"/>
        <v>0</v>
      </c>
      <c r="AS87" s="24"/>
      <c r="AT87" s="24">
        <f t="shared" si="5"/>
        <v>0</v>
      </c>
      <c r="AU87" s="24">
        <f t="shared" si="5"/>
        <v>0</v>
      </c>
      <c r="AV87" s="24">
        <f t="shared" si="5"/>
        <v>0</v>
      </c>
      <c r="AW87" s="24">
        <f t="shared" si="5"/>
        <v>0</v>
      </c>
      <c r="AX87" s="24">
        <f t="shared" si="5"/>
        <v>0</v>
      </c>
      <c r="AY87" s="24">
        <f t="shared" si="5"/>
        <v>0</v>
      </c>
      <c r="AZ87" s="24">
        <f t="shared" si="5"/>
        <v>0</v>
      </c>
      <c r="BA87" s="24">
        <f t="shared" si="5"/>
        <v>0</v>
      </c>
      <c r="BB87" s="24">
        <f t="shared" si="5"/>
        <v>0</v>
      </c>
      <c r="BC87" s="24">
        <f t="shared" si="5"/>
        <v>0</v>
      </c>
      <c r="BD87" s="24">
        <f t="shared" si="5"/>
        <v>0</v>
      </c>
      <c r="BE87" s="24">
        <f t="shared" si="5"/>
        <v>0</v>
      </c>
      <c r="BF87" s="24">
        <f t="shared" si="5"/>
        <v>0</v>
      </c>
      <c r="BG87" s="24">
        <f t="shared" si="5"/>
        <v>0</v>
      </c>
      <c r="BH87" s="24">
        <f t="shared" si="5"/>
        <v>0</v>
      </c>
      <c r="BI87" s="24">
        <f t="shared" si="5"/>
        <v>0</v>
      </c>
      <c r="BJ87" s="24">
        <f t="shared" si="5"/>
        <v>0</v>
      </c>
      <c r="BK87" s="24">
        <f t="shared" si="5"/>
        <v>0</v>
      </c>
      <c r="BL87" s="24">
        <f t="shared" si="5"/>
        <v>0</v>
      </c>
      <c r="BM87" s="24">
        <f t="shared" si="5"/>
        <v>0</v>
      </c>
    </row>
    <row r="88" spans="1:65" x14ac:dyDescent="0.25">
      <c r="A88" s="7" t="s">
        <v>123</v>
      </c>
      <c r="D88" s="24">
        <f t="shared" si="3"/>
        <v>0</v>
      </c>
      <c r="E88" s="24">
        <f t="shared" si="0"/>
        <v>0</v>
      </c>
      <c r="F88" s="24">
        <f t="shared" si="0"/>
        <v>0</v>
      </c>
      <c r="G88" s="24">
        <f t="shared" si="0"/>
        <v>0</v>
      </c>
      <c r="H88" s="24">
        <f t="shared" si="0"/>
        <v>0</v>
      </c>
      <c r="I88" s="24">
        <f t="shared" si="0"/>
        <v>0</v>
      </c>
      <c r="J88" s="24">
        <f t="shared" si="0"/>
        <v>0</v>
      </c>
      <c r="K88" s="24">
        <f t="shared" si="0"/>
        <v>0</v>
      </c>
      <c r="L88" s="24">
        <f t="shared" si="0"/>
        <v>0</v>
      </c>
      <c r="M88" s="24">
        <f t="shared" si="0"/>
        <v>0</v>
      </c>
      <c r="N88" s="24">
        <f t="shared" si="0"/>
        <v>0</v>
      </c>
      <c r="O88" s="24">
        <f t="shared" si="0"/>
        <v>0</v>
      </c>
      <c r="P88" s="24">
        <f t="shared" si="0"/>
        <v>0</v>
      </c>
      <c r="Q88" s="24">
        <f t="shared" si="0"/>
        <v>0</v>
      </c>
      <c r="R88" s="24">
        <f t="shared" si="0"/>
        <v>0</v>
      </c>
      <c r="S88" s="24">
        <f t="shared" si="0"/>
        <v>0</v>
      </c>
      <c r="T88" s="24">
        <f t="shared" si="0"/>
        <v>0</v>
      </c>
      <c r="U88" s="24">
        <f t="shared" si="0"/>
        <v>0</v>
      </c>
      <c r="V88" s="24">
        <f t="shared" si="0"/>
        <v>0</v>
      </c>
      <c r="W88" s="24">
        <f t="shared" si="0"/>
        <v>0</v>
      </c>
      <c r="Y88" s="24">
        <f t="shared" si="1"/>
        <v>0</v>
      </c>
      <c r="Z88" s="24">
        <f t="shared" si="1"/>
        <v>0</v>
      </c>
      <c r="AA88" s="24">
        <f t="shared" si="1"/>
        <v>0</v>
      </c>
      <c r="AB88" s="24">
        <f t="shared" si="1"/>
        <v>0</v>
      </c>
      <c r="AC88" s="24">
        <f t="shared" si="1"/>
        <v>0</v>
      </c>
      <c r="AD88" s="24">
        <f t="shared" si="1"/>
        <v>0</v>
      </c>
      <c r="AE88" s="24">
        <f t="shared" si="1"/>
        <v>0</v>
      </c>
      <c r="AF88" s="24">
        <f t="shared" si="1"/>
        <v>0</v>
      </c>
      <c r="AG88" s="24">
        <f t="shared" si="1"/>
        <v>0</v>
      </c>
      <c r="AH88" s="24">
        <f t="shared" si="1"/>
        <v>0</v>
      </c>
      <c r="AI88" s="24">
        <f t="shared" si="1"/>
        <v>0</v>
      </c>
      <c r="AJ88" s="24">
        <f t="shared" si="1"/>
        <v>0</v>
      </c>
      <c r="AK88" s="24">
        <f t="shared" si="1"/>
        <v>0</v>
      </c>
      <c r="AL88" s="24">
        <f t="shared" si="1"/>
        <v>0</v>
      </c>
      <c r="AM88" s="24">
        <f t="shared" si="1"/>
        <v>0</v>
      </c>
      <c r="AN88" s="24">
        <f t="shared" si="1"/>
        <v>0</v>
      </c>
      <c r="AO88" s="24">
        <f t="shared" si="5"/>
        <v>0</v>
      </c>
      <c r="AP88" s="24">
        <f t="shared" si="5"/>
        <v>0</v>
      </c>
      <c r="AQ88" s="24">
        <f t="shared" si="5"/>
        <v>0</v>
      </c>
      <c r="AR88" s="24">
        <f t="shared" si="5"/>
        <v>0</v>
      </c>
      <c r="AS88" s="24"/>
      <c r="AT88" s="24">
        <f t="shared" si="5"/>
        <v>0</v>
      </c>
      <c r="AU88" s="24">
        <f t="shared" si="5"/>
        <v>0</v>
      </c>
      <c r="AV88" s="24">
        <f t="shared" si="5"/>
        <v>0</v>
      </c>
      <c r="AW88" s="24">
        <f t="shared" si="5"/>
        <v>0</v>
      </c>
      <c r="AX88" s="24">
        <f t="shared" si="5"/>
        <v>0</v>
      </c>
      <c r="AY88" s="24">
        <f t="shared" si="5"/>
        <v>0</v>
      </c>
      <c r="AZ88" s="24">
        <f t="shared" si="5"/>
        <v>0</v>
      </c>
      <c r="BA88" s="24">
        <f t="shared" si="5"/>
        <v>0</v>
      </c>
      <c r="BB88" s="24">
        <f t="shared" si="5"/>
        <v>0</v>
      </c>
      <c r="BC88" s="24">
        <f t="shared" si="5"/>
        <v>0</v>
      </c>
      <c r="BD88" s="24">
        <f t="shared" si="5"/>
        <v>0</v>
      </c>
      <c r="BE88" s="24">
        <f t="shared" si="5"/>
        <v>0</v>
      </c>
      <c r="BF88" s="24">
        <f t="shared" si="5"/>
        <v>0</v>
      </c>
      <c r="BG88" s="24">
        <f t="shared" si="5"/>
        <v>0</v>
      </c>
      <c r="BH88" s="24">
        <f t="shared" si="5"/>
        <v>0</v>
      </c>
      <c r="BI88" s="24">
        <f t="shared" si="5"/>
        <v>0</v>
      </c>
      <c r="BJ88" s="24">
        <f t="shared" si="5"/>
        <v>0</v>
      </c>
      <c r="BK88" s="24">
        <f t="shared" si="5"/>
        <v>0</v>
      </c>
      <c r="BL88" s="24">
        <f t="shared" si="5"/>
        <v>0</v>
      </c>
      <c r="BM88" s="24">
        <f t="shared" si="5"/>
        <v>0</v>
      </c>
    </row>
    <row r="89" spans="1:65" x14ac:dyDescent="0.25">
      <c r="A89" s="7" t="s">
        <v>63</v>
      </c>
      <c r="D89" s="24">
        <f t="shared" si="3"/>
        <v>0</v>
      </c>
      <c r="E89" s="24">
        <f t="shared" si="0"/>
        <v>0</v>
      </c>
      <c r="F89" s="24">
        <f t="shared" si="0"/>
        <v>0</v>
      </c>
      <c r="G89" s="24">
        <f t="shared" si="0"/>
        <v>0</v>
      </c>
      <c r="H89" s="24">
        <f t="shared" si="0"/>
        <v>0</v>
      </c>
      <c r="I89" s="24">
        <f t="shared" si="0"/>
        <v>0</v>
      </c>
      <c r="J89" s="24">
        <f t="shared" si="0"/>
        <v>0</v>
      </c>
      <c r="K89" s="24">
        <f t="shared" si="0"/>
        <v>0</v>
      </c>
      <c r="L89" s="24">
        <f t="shared" si="0"/>
        <v>0</v>
      </c>
      <c r="M89" s="24">
        <f t="shared" si="0"/>
        <v>0</v>
      </c>
      <c r="N89" s="24">
        <f t="shared" si="0"/>
        <v>0</v>
      </c>
      <c r="O89" s="24">
        <f t="shared" si="0"/>
        <v>0</v>
      </c>
      <c r="P89" s="24">
        <f t="shared" si="0"/>
        <v>0</v>
      </c>
      <c r="Q89" s="24">
        <f t="shared" si="0"/>
        <v>0</v>
      </c>
      <c r="R89" s="24">
        <f t="shared" si="0"/>
        <v>0</v>
      </c>
      <c r="S89" s="24">
        <f t="shared" si="0"/>
        <v>0</v>
      </c>
      <c r="T89" s="24">
        <f t="shared" si="0"/>
        <v>0</v>
      </c>
      <c r="U89" s="24">
        <f t="shared" si="0"/>
        <v>0</v>
      </c>
      <c r="V89" s="24">
        <f t="shared" si="0"/>
        <v>0</v>
      </c>
      <c r="W89" s="24">
        <f t="shared" si="0"/>
        <v>57.599999999999994</v>
      </c>
      <c r="Y89" s="24">
        <f t="shared" si="1"/>
        <v>0</v>
      </c>
      <c r="Z89" s="24">
        <f t="shared" si="1"/>
        <v>0</v>
      </c>
      <c r="AA89" s="24">
        <f t="shared" si="1"/>
        <v>0</v>
      </c>
      <c r="AB89" s="24">
        <f t="shared" si="1"/>
        <v>0</v>
      </c>
      <c r="AC89" s="24">
        <f t="shared" si="1"/>
        <v>0</v>
      </c>
      <c r="AD89" s="24">
        <f t="shared" si="1"/>
        <v>0</v>
      </c>
      <c r="AE89" s="24">
        <f t="shared" si="1"/>
        <v>0</v>
      </c>
      <c r="AF89" s="24">
        <f t="shared" si="1"/>
        <v>0</v>
      </c>
      <c r="AG89" s="24">
        <f t="shared" si="1"/>
        <v>0</v>
      </c>
      <c r="AH89" s="24">
        <f t="shared" si="1"/>
        <v>0</v>
      </c>
      <c r="AI89" s="24">
        <f t="shared" si="1"/>
        <v>0</v>
      </c>
      <c r="AJ89" s="24">
        <f t="shared" si="1"/>
        <v>0</v>
      </c>
      <c r="AK89" s="24">
        <f t="shared" si="1"/>
        <v>0</v>
      </c>
      <c r="AL89" s="24">
        <f t="shared" si="1"/>
        <v>0</v>
      </c>
      <c r="AM89" s="24">
        <f t="shared" si="1"/>
        <v>0</v>
      </c>
      <c r="AN89" s="24">
        <f t="shared" si="1"/>
        <v>0</v>
      </c>
      <c r="AO89" s="24">
        <f t="shared" si="5"/>
        <v>0</v>
      </c>
      <c r="AP89" s="24">
        <f t="shared" si="5"/>
        <v>0</v>
      </c>
      <c r="AQ89" s="24">
        <f t="shared" si="5"/>
        <v>0</v>
      </c>
      <c r="AR89" s="24">
        <f t="shared" si="5"/>
        <v>0</v>
      </c>
      <c r="AS89" s="24"/>
      <c r="AT89" s="24">
        <f t="shared" si="5"/>
        <v>0</v>
      </c>
      <c r="AU89" s="24">
        <f t="shared" si="5"/>
        <v>0</v>
      </c>
      <c r="AV89" s="24">
        <f t="shared" si="5"/>
        <v>0</v>
      </c>
      <c r="AW89" s="24">
        <f t="shared" si="5"/>
        <v>0</v>
      </c>
      <c r="AX89" s="24">
        <f t="shared" si="5"/>
        <v>0</v>
      </c>
      <c r="AY89" s="24">
        <f t="shared" si="5"/>
        <v>0</v>
      </c>
      <c r="AZ89" s="24">
        <f t="shared" si="5"/>
        <v>0</v>
      </c>
      <c r="BA89" s="24">
        <f t="shared" si="5"/>
        <v>0</v>
      </c>
      <c r="BB89" s="24">
        <f t="shared" si="5"/>
        <v>0</v>
      </c>
      <c r="BC89" s="24">
        <f t="shared" si="5"/>
        <v>0</v>
      </c>
      <c r="BD89" s="24">
        <f t="shared" si="5"/>
        <v>0</v>
      </c>
      <c r="BE89" s="24">
        <f t="shared" si="5"/>
        <v>0</v>
      </c>
      <c r="BF89" s="24">
        <f t="shared" si="5"/>
        <v>0</v>
      </c>
      <c r="BG89" s="24">
        <f t="shared" si="5"/>
        <v>0</v>
      </c>
      <c r="BH89" s="24">
        <f t="shared" si="5"/>
        <v>0</v>
      </c>
      <c r="BI89" s="24">
        <f t="shared" si="5"/>
        <v>0</v>
      </c>
      <c r="BJ89" s="24">
        <f t="shared" si="5"/>
        <v>0</v>
      </c>
      <c r="BK89" s="24">
        <f t="shared" si="5"/>
        <v>0</v>
      </c>
      <c r="BL89" s="24">
        <f t="shared" si="5"/>
        <v>0</v>
      </c>
      <c r="BM89" s="24">
        <f t="shared" si="5"/>
        <v>10</v>
      </c>
    </row>
    <row r="90" spans="1:65" x14ac:dyDescent="0.25">
      <c r="A90" s="7" t="s">
        <v>99</v>
      </c>
      <c r="D90" s="24">
        <f t="shared" si="3"/>
        <v>10.447846432123574</v>
      </c>
      <c r="E90" s="24">
        <f t="shared" si="0"/>
        <v>0</v>
      </c>
      <c r="F90" s="24">
        <f t="shared" si="0"/>
        <v>0</v>
      </c>
      <c r="G90" s="24">
        <f t="shared" si="0"/>
        <v>0</v>
      </c>
      <c r="H90" s="24">
        <f t="shared" si="0"/>
        <v>0</v>
      </c>
      <c r="I90" s="24">
        <f t="shared" ref="I90:AD91" si="6">SUMIF($A$4:$A$69,$A90,I$4:I$69)</f>
        <v>0</v>
      </c>
      <c r="J90" s="24">
        <f t="shared" si="6"/>
        <v>0</v>
      </c>
      <c r="K90" s="24">
        <f t="shared" si="6"/>
        <v>0</v>
      </c>
      <c r="L90" s="24">
        <f t="shared" si="6"/>
        <v>0</v>
      </c>
      <c r="M90" s="24">
        <f t="shared" si="6"/>
        <v>0</v>
      </c>
      <c r="N90" s="24">
        <f t="shared" si="6"/>
        <v>5.5898978423295098</v>
      </c>
      <c r="O90" s="24">
        <f t="shared" si="6"/>
        <v>0</v>
      </c>
      <c r="P90" s="24">
        <f t="shared" si="6"/>
        <v>0</v>
      </c>
      <c r="Q90" s="24">
        <f t="shared" si="6"/>
        <v>0</v>
      </c>
      <c r="R90" s="24">
        <f t="shared" si="6"/>
        <v>0</v>
      </c>
      <c r="S90" s="24">
        <f t="shared" si="6"/>
        <v>20.023105816069368</v>
      </c>
      <c r="T90" s="24">
        <f t="shared" si="6"/>
        <v>1.9183625793706565</v>
      </c>
      <c r="U90" s="24">
        <f t="shared" si="6"/>
        <v>0</v>
      </c>
      <c r="V90" s="24">
        <f t="shared" si="6"/>
        <v>0</v>
      </c>
      <c r="W90" s="24">
        <f t="shared" si="6"/>
        <v>0</v>
      </c>
      <c r="Y90" s="24">
        <f t="shared" si="6"/>
        <v>0</v>
      </c>
      <c r="Z90" s="24">
        <f t="shared" si="6"/>
        <v>0</v>
      </c>
      <c r="AA90" s="24">
        <f t="shared" si="1"/>
        <v>0</v>
      </c>
      <c r="AB90" s="24">
        <f t="shared" si="1"/>
        <v>0</v>
      </c>
      <c r="AC90" s="24">
        <f t="shared" si="1"/>
        <v>0</v>
      </c>
      <c r="AD90" s="24">
        <f t="shared" si="1"/>
        <v>0</v>
      </c>
      <c r="AE90" s="24">
        <f t="shared" si="1"/>
        <v>2.8041033911124913</v>
      </c>
      <c r="AF90" s="24">
        <f t="shared" si="1"/>
        <v>0</v>
      </c>
      <c r="AG90" s="24">
        <f t="shared" si="1"/>
        <v>0</v>
      </c>
      <c r="AH90" s="24">
        <f t="shared" si="1"/>
        <v>0</v>
      </c>
      <c r="AI90" s="24">
        <f t="shared" si="1"/>
        <v>0</v>
      </c>
      <c r="AJ90" s="24">
        <f t="shared" si="1"/>
        <v>0</v>
      </c>
      <c r="AK90" s="24">
        <f t="shared" si="1"/>
        <v>0</v>
      </c>
      <c r="AL90" s="24">
        <f t="shared" si="1"/>
        <v>0</v>
      </c>
      <c r="AM90" s="24">
        <f t="shared" si="1"/>
        <v>0</v>
      </c>
      <c r="AN90" s="24">
        <f t="shared" si="1"/>
        <v>0</v>
      </c>
      <c r="AO90" s="24">
        <f t="shared" si="5"/>
        <v>0</v>
      </c>
      <c r="AP90" s="24">
        <f t="shared" si="5"/>
        <v>1.2764996237294715</v>
      </c>
      <c r="AQ90" s="24">
        <f t="shared" si="5"/>
        <v>6.603153827975067</v>
      </c>
      <c r="AR90" s="24">
        <f t="shared" si="5"/>
        <v>0</v>
      </c>
      <c r="AS90" s="24"/>
      <c r="AT90" s="24">
        <f t="shared" si="5"/>
        <v>0</v>
      </c>
      <c r="AU90" s="24">
        <f t="shared" si="5"/>
        <v>0</v>
      </c>
      <c r="AV90" s="24">
        <f t="shared" si="5"/>
        <v>0</v>
      </c>
      <c r="AW90" s="24">
        <f t="shared" si="5"/>
        <v>0</v>
      </c>
      <c r="AX90" s="24">
        <f t="shared" si="5"/>
        <v>0</v>
      </c>
      <c r="AY90" s="24">
        <f t="shared" si="5"/>
        <v>0</v>
      </c>
      <c r="AZ90" s="24">
        <f t="shared" si="5"/>
        <v>0</v>
      </c>
      <c r="BA90" s="24">
        <f t="shared" si="5"/>
        <v>0</v>
      </c>
      <c r="BB90" s="24">
        <f t="shared" si="5"/>
        <v>0</v>
      </c>
      <c r="BC90" s="24">
        <f t="shared" si="5"/>
        <v>0</v>
      </c>
      <c r="BD90" s="24">
        <f t="shared" si="5"/>
        <v>0</v>
      </c>
      <c r="BE90" s="24">
        <f t="shared" si="5"/>
        <v>0</v>
      </c>
      <c r="BF90" s="24">
        <f t="shared" si="5"/>
        <v>0</v>
      </c>
      <c r="BG90" s="24">
        <f t="shared" si="5"/>
        <v>0</v>
      </c>
      <c r="BH90" s="24">
        <f t="shared" si="5"/>
        <v>0</v>
      </c>
      <c r="BI90" s="24">
        <f t="shared" si="5"/>
        <v>0</v>
      </c>
      <c r="BJ90" s="24">
        <f t="shared" si="5"/>
        <v>0</v>
      </c>
      <c r="BK90" s="24">
        <f t="shared" si="5"/>
        <v>0</v>
      </c>
      <c r="BL90" s="24">
        <f t="shared" si="5"/>
        <v>0</v>
      </c>
      <c r="BM90" s="24">
        <f t="shared" si="5"/>
        <v>0</v>
      </c>
    </row>
    <row r="91" spans="1:65" x14ac:dyDescent="0.25">
      <c r="A91" s="7" t="s">
        <v>77</v>
      </c>
      <c r="D91" s="24">
        <f t="shared" si="3"/>
        <v>14.17754405860007</v>
      </c>
      <c r="E91" s="24">
        <f t="shared" si="3"/>
        <v>0</v>
      </c>
      <c r="F91" s="24">
        <f t="shared" si="3"/>
        <v>0</v>
      </c>
      <c r="G91" s="24">
        <f t="shared" si="3"/>
        <v>0</v>
      </c>
      <c r="H91" s="24">
        <f t="shared" si="3"/>
        <v>0</v>
      </c>
      <c r="I91" s="24">
        <f t="shared" si="3"/>
        <v>0</v>
      </c>
      <c r="J91" s="24">
        <f t="shared" si="3"/>
        <v>0</v>
      </c>
      <c r="K91" s="24">
        <f t="shared" si="3"/>
        <v>0</v>
      </c>
      <c r="L91" s="24">
        <f t="shared" si="3"/>
        <v>0</v>
      </c>
      <c r="M91" s="24">
        <f t="shared" si="3"/>
        <v>0</v>
      </c>
      <c r="N91" s="24">
        <f t="shared" si="3"/>
        <v>0</v>
      </c>
      <c r="O91" s="24">
        <f t="shared" si="3"/>
        <v>0</v>
      </c>
      <c r="P91" s="24">
        <f t="shared" si="3"/>
        <v>0</v>
      </c>
      <c r="Q91" s="24">
        <f t="shared" si="3"/>
        <v>8.5146749864217384</v>
      </c>
      <c r="R91" s="24">
        <f t="shared" si="3"/>
        <v>0</v>
      </c>
      <c r="S91" s="24">
        <f t="shared" si="3"/>
        <v>0</v>
      </c>
      <c r="T91" s="24">
        <f t="shared" si="6"/>
        <v>0</v>
      </c>
      <c r="U91" s="24">
        <f t="shared" si="6"/>
        <v>0</v>
      </c>
      <c r="V91" s="24">
        <f t="shared" si="6"/>
        <v>0</v>
      </c>
      <c r="W91" s="24">
        <f t="shared" si="6"/>
        <v>0</v>
      </c>
      <c r="Y91" s="24">
        <f t="shared" si="6"/>
        <v>0</v>
      </c>
      <c r="Z91" s="24">
        <f t="shared" si="6"/>
        <v>0</v>
      </c>
      <c r="AA91" s="24">
        <f t="shared" si="6"/>
        <v>0</v>
      </c>
      <c r="AB91" s="24">
        <f t="shared" si="6"/>
        <v>2.6302280448134372</v>
      </c>
      <c r="AC91" s="24">
        <f t="shared" si="6"/>
        <v>0</v>
      </c>
      <c r="AD91" s="24">
        <f t="shared" si="6"/>
        <v>0</v>
      </c>
      <c r="AE91" s="24">
        <f t="shared" si="1"/>
        <v>0</v>
      </c>
      <c r="AF91" s="24">
        <f t="shared" si="1"/>
        <v>0</v>
      </c>
      <c r="AG91" s="24">
        <f t="shared" si="1"/>
        <v>0</v>
      </c>
      <c r="AH91" s="24">
        <f t="shared" si="1"/>
        <v>0</v>
      </c>
      <c r="AI91" s="24">
        <f t="shared" si="1"/>
        <v>0</v>
      </c>
      <c r="AJ91" s="24">
        <f t="shared" si="1"/>
        <v>0</v>
      </c>
      <c r="AK91" s="24">
        <f t="shared" si="1"/>
        <v>0</v>
      </c>
      <c r="AL91" s="24">
        <f t="shared" si="1"/>
        <v>0</v>
      </c>
      <c r="AM91" s="24">
        <f t="shared" si="1"/>
        <v>4.1720477078358877</v>
      </c>
      <c r="AN91" s="24">
        <f t="shared" si="1"/>
        <v>0</v>
      </c>
      <c r="AO91" s="24">
        <f t="shared" si="5"/>
        <v>0</v>
      </c>
      <c r="AP91" s="24">
        <f t="shared" si="5"/>
        <v>0</v>
      </c>
      <c r="AQ91" s="24">
        <f t="shared" si="5"/>
        <v>0</v>
      </c>
      <c r="AR91" s="24">
        <f t="shared" si="5"/>
        <v>0</v>
      </c>
      <c r="AS91" s="24"/>
      <c r="AT91" s="24">
        <f t="shared" si="5"/>
        <v>0</v>
      </c>
      <c r="AU91" s="24">
        <f t="shared" si="5"/>
        <v>0</v>
      </c>
      <c r="AV91" s="24">
        <f t="shared" si="5"/>
        <v>0</v>
      </c>
      <c r="AW91" s="24">
        <f t="shared" si="5"/>
        <v>0</v>
      </c>
      <c r="AX91" s="24">
        <f t="shared" si="5"/>
        <v>0</v>
      </c>
      <c r="AY91" s="24">
        <f t="shared" si="5"/>
        <v>0</v>
      </c>
      <c r="AZ91" s="24">
        <f t="shared" si="5"/>
        <v>0</v>
      </c>
      <c r="BA91" s="24">
        <f t="shared" si="5"/>
        <v>0</v>
      </c>
      <c r="BB91" s="24">
        <f t="shared" si="5"/>
        <v>0</v>
      </c>
      <c r="BC91" s="24">
        <f t="shared" si="5"/>
        <v>0</v>
      </c>
      <c r="BD91" s="24">
        <f t="shared" si="5"/>
        <v>0</v>
      </c>
      <c r="BE91" s="24">
        <f t="shared" si="5"/>
        <v>0</v>
      </c>
      <c r="BF91" s="24">
        <f t="shared" si="5"/>
        <v>0</v>
      </c>
      <c r="BG91" s="24">
        <f t="shared" si="5"/>
        <v>0</v>
      </c>
      <c r="BH91" s="24">
        <f t="shared" si="5"/>
        <v>0</v>
      </c>
      <c r="BI91" s="24">
        <f t="shared" si="5"/>
        <v>0</v>
      </c>
      <c r="BJ91" s="24">
        <f t="shared" si="5"/>
        <v>0</v>
      </c>
      <c r="BK91" s="24">
        <f t="shared" si="5"/>
        <v>0</v>
      </c>
      <c r="BL91" s="24">
        <f t="shared" si="5"/>
        <v>0</v>
      </c>
      <c r="BM91" s="24">
        <f t="shared" si="5"/>
        <v>0</v>
      </c>
    </row>
  </sheetData>
  <conditionalFormatting sqref="D3:BM69">
    <cfRule type="cellIs" dxfId="1" priority="1" operator="greaterThan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DBEB0-98D6-44F4-9078-DB9638C4A553}">
  <sheetPr codeName="Sheet10"/>
  <dimension ref="C4:X48"/>
  <sheetViews>
    <sheetView showGridLines="0" zoomScale="80" zoomScaleNormal="80" workbookViewId="0">
      <selection activeCell="C4" sqref="C4:X48"/>
    </sheetView>
  </sheetViews>
  <sheetFormatPr defaultColWidth="9.140625" defaultRowHeight="12.75" x14ac:dyDescent="0.2"/>
  <cols>
    <col min="1" max="1" width="6.5703125" style="1" bestFit="1" customWidth="1"/>
    <col min="2" max="2" width="12.85546875" style="1" customWidth="1"/>
    <col min="3" max="3" width="24.42578125" style="1" customWidth="1"/>
    <col min="4" max="23" width="9.140625" style="1"/>
    <col min="24" max="24" width="9.140625" style="12"/>
    <col min="25" max="16384" width="9.140625" style="1"/>
  </cols>
  <sheetData>
    <row r="4" spans="3:24" ht="18.75" thickBot="1" x14ac:dyDescent="0.3">
      <c r="C4" s="11" t="s">
        <v>145</v>
      </c>
    </row>
    <row r="5" spans="3:24" x14ac:dyDescent="0.2">
      <c r="C5" s="9" t="s">
        <v>96</v>
      </c>
      <c r="D5" s="5">
        <v>2026</v>
      </c>
      <c r="E5" s="5">
        <v>2027</v>
      </c>
      <c r="F5" s="5">
        <v>2028</v>
      </c>
      <c r="G5" s="5">
        <v>2029</v>
      </c>
      <c r="H5" s="5">
        <v>2030</v>
      </c>
      <c r="I5" s="5">
        <v>2031</v>
      </c>
      <c r="J5" s="5">
        <v>2032</v>
      </c>
      <c r="K5" s="5">
        <v>2033</v>
      </c>
      <c r="L5" s="5">
        <v>2034</v>
      </c>
      <c r="M5" s="5">
        <v>2035</v>
      </c>
      <c r="N5" s="5">
        <v>2036</v>
      </c>
      <c r="O5" s="5">
        <v>2037</v>
      </c>
      <c r="P5" s="5">
        <v>2038</v>
      </c>
      <c r="Q5" s="5">
        <v>2039</v>
      </c>
      <c r="R5" s="5">
        <v>2040</v>
      </c>
      <c r="S5" s="5">
        <v>2041</v>
      </c>
      <c r="T5" s="5">
        <v>2042</v>
      </c>
      <c r="U5" s="5">
        <v>2043</v>
      </c>
      <c r="V5" s="5">
        <v>2044</v>
      </c>
      <c r="W5" s="5">
        <v>2045</v>
      </c>
      <c r="X5" s="13" t="s">
        <v>93</v>
      </c>
    </row>
    <row r="6" spans="3:24" x14ac:dyDescent="0.2">
      <c r="C6" s="7" t="s">
        <v>101</v>
      </c>
      <c r="D6" s="27">
        <f>'Scenario 5 '!D76+'Scenario 5 '!AT76*'Scenario 5 '!AT$1</f>
        <v>0</v>
      </c>
      <c r="E6" s="28">
        <f>'Scenario 5 '!E76+'Scenario 5 '!AU76*'Scenario 5 '!AU$1</f>
        <v>0</v>
      </c>
      <c r="F6" s="28">
        <f>'Scenario 5 '!F76+'Scenario 5 '!AV76*'Scenario 5 '!AV$1</f>
        <v>0</v>
      </c>
      <c r="G6" s="28">
        <f>'Scenario 5 '!G76+'Scenario 5 '!AW76*'Scenario 5 '!AW$1</f>
        <v>0</v>
      </c>
      <c r="H6" s="28">
        <f>'Scenario 5 '!H76+'Scenario 5 '!AX76*'Scenario 5 '!AX$1</f>
        <v>0</v>
      </c>
      <c r="I6" s="28">
        <f>'Scenario 5 '!I76+'Scenario 5 '!AY76*'Scenario 5 '!AY$1</f>
        <v>0</v>
      </c>
      <c r="J6" s="28">
        <f>'Scenario 5 '!J76+'Scenario 5 '!AZ76*'Scenario 5 '!AZ$1</f>
        <v>0</v>
      </c>
      <c r="K6" s="28">
        <f>'Scenario 5 '!K76+'Scenario 5 '!BA76*'Scenario 5 '!BA$1</f>
        <v>198.35576706944209</v>
      </c>
      <c r="L6" s="28">
        <f>'Scenario 5 '!L76+'Scenario 5 '!BB76*'Scenario 5 '!BB$1</f>
        <v>0</v>
      </c>
      <c r="M6" s="28">
        <f>'Scenario 5 '!M76+'Scenario 5 '!BC76*'Scenario 5 '!BC$1</f>
        <v>0</v>
      </c>
      <c r="N6" s="28">
        <f>'Scenario 5 '!N76+'Scenario 5 '!BD76*'Scenario 5 '!BD$1</f>
        <v>0</v>
      </c>
      <c r="O6" s="28">
        <f>'Scenario 5 '!O76+'Scenario 5 '!BE76*'Scenario 5 '!BE$1</f>
        <v>0</v>
      </c>
      <c r="P6" s="28">
        <f>'Scenario 5 '!P76+'Scenario 5 '!BF76*'Scenario 5 '!BF$1</f>
        <v>0</v>
      </c>
      <c r="Q6" s="28">
        <f>'Scenario 5 '!Q76+'Scenario 5 '!BG76*'Scenario 5 '!BG$1</f>
        <v>0</v>
      </c>
      <c r="R6" s="28">
        <f>'Scenario 5 '!R76+'Scenario 5 '!BH76*'Scenario 5 '!BH$1</f>
        <v>0</v>
      </c>
      <c r="S6" s="28">
        <f>'Scenario 5 '!S76+'Scenario 5 '!BI76*'Scenario 5 '!BI$1</f>
        <v>0</v>
      </c>
      <c r="T6" s="28">
        <f>'Scenario 5 '!T76+'Scenario 5 '!BJ76*'Scenario 5 '!BJ$1</f>
        <v>0</v>
      </c>
      <c r="U6" s="28">
        <f>'Scenario 5 '!U76+'Scenario 5 '!BK76*'Scenario 5 '!BK$1</f>
        <v>0</v>
      </c>
      <c r="V6" s="28">
        <f>'Scenario 5 '!V76+'Scenario 5 '!BL76*'Scenario 5 '!BL$1</f>
        <v>0</v>
      </c>
      <c r="W6" s="28">
        <f>'Scenario 5 '!W76+'Scenario 5 '!BM76*'Scenario 5 '!BM$1</f>
        <v>0</v>
      </c>
      <c r="X6" s="29">
        <f>SUM(D6:W6)</f>
        <v>198.35576706944209</v>
      </c>
    </row>
    <row r="7" spans="3:24" x14ac:dyDescent="0.2">
      <c r="C7" s="7" t="s">
        <v>6</v>
      </c>
      <c r="D7" s="30">
        <f>'Scenario 5 '!D77+'Scenario 5 '!AT77*'Scenario 5 '!AT$1</f>
        <v>0</v>
      </c>
      <c r="E7" s="31">
        <f>'Scenario 5 '!E77+'Scenario 5 '!AU77*'Scenario 5 '!AU$1</f>
        <v>0</v>
      </c>
      <c r="F7" s="31">
        <f>'Scenario 5 '!F77+'Scenario 5 '!AV77*'Scenario 5 '!AV$1</f>
        <v>0</v>
      </c>
      <c r="G7" s="31">
        <f>'Scenario 5 '!G77+'Scenario 5 '!AW77*'Scenario 5 '!AW$1</f>
        <v>0</v>
      </c>
      <c r="H7" s="31">
        <f>'Scenario 5 '!H77+'Scenario 5 '!AX77*'Scenario 5 '!AX$1</f>
        <v>0</v>
      </c>
      <c r="I7" s="31">
        <f>'Scenario 5 '!I77+'Scenario 5 '!AY77*'Scenario 5 '!AY$1</f>
        <v>0</v>
      </c>
      <c r="J7" s="31">
        <f>'Scenario 5 '!J77+'Scenario 5 '!AZ77*'Scenario 5 '!AZ$1</f>
        <v>0</v>
      </c>
      <c r="K7" s="31">
        <f>'Scenario 5 '!K77+'Scenario 5 '!BA77*'Scenario 5 '!BA$1</f>
        <v>0</v>
      </c>
      <c r="L7" s="31">
        <f>'Scenario 5 '!L77+'Scenario 5 '!BB77*'Scenario 5 '!BB$1</f>
        <v>0</v>
      </c>
      <c r="M7" s="31">
        <f>'Scenario 5 '!M77+'Scenario 5 '!BC77*'Scenario 5 '!BC$1</f>
        <v>0</v>
      </c>
      <c r="N7" s="31">
        <f>'Scenario 5 '!N77+'Scenario 5 '!BD77*'Scenario 5 '!BD$1</f>
        <v>0</v>
      </c>
      <c r="O7" s="31">
        <f>'Scenario 5 '!O77+'Scenario 5 '!BE77*'Scenario 5 '!BE$1</f>
        <v>0</v>
      </c>
      <c r="P7" s="31">
        <f>'Scenario 5 '!P77+'Scenario 5 '!BF77*'Scenario 5 '!BF$1</f>
        <v>0</v>
      </c>
      <c r="Q7" s="31">
        <f>'Scenario 5 '!Q77+'Scenario 5 '!BG77*'Scenario 5 '!BG$1</f>
        <v>0</v>
      </c>
      <c r="R7" s="31">
        <f>'Scenario 5 '!R77+'Scenario 5 '!BH77*'Scenario 5 '!BH$1</f>
        <v>0</v>
      </c>
      <c r="S7" s="31">
        <f>'Scenario 5 '!S77+'Scenario 5 '!BI77*'Scenario 5 '!BI$1</f>
        <v>0</v>
      </c>
      <c r="T7" s="31">
        <f>'Scenario 5 '!T77+'Scenario 5 '!BJ77*'Scenario 5 '!BJ$1</f>
        <v>0</v>
      </c>
      <c r="U7" s="31">
        <f>'Scenario 5 '!U77+'Scenario 5 '!BK77*'Scenario 5 '!BK$1</f>
        <v>0</v>
      </c>
      <c r="V7" s="31">
        <f>'Scenario 5 '!V77+'Scenario 5 '!BL77*'Scenario 5 '!BL$1</f>
        <v>0</v>
      </c>
      <c r="W7" s="31">
        <f>'Scenario 5 '!W77+'Scenario 5 '!BM77*'Scenario 5 '!BM$1</f>
        <v>0</v>
      </c>
      <c r="X7" s="32">
        <f t="shared" ref="X7:X21" si="0">SUM(D7:W7)</f>
        <v>0</v>
      </c>
    </row>
    <row r="8" spans="3:24" x14ac:dyDescent="0.2">
      <c r="C8" s="7" t="s">
        <v>13</v>
      </c>
      <c r="D8" s="30">
        <f>'Scenario 5 '!D78+'Scenario 5 '!AT78*'Scenario 5 '!AT$1</f>
        <v>0</v>
      </c>
      <c r="E8" s="31">
        <f>'Scenario 5 '!E78+'Scenario 5 '!AU78*'Scenario 5 '!AU$1</f>
        <v>0</v>
      </c>
      <c r="F8" s="31">
        <f>'Scenario 5 '!F78+'Scenario 5 '!AV78*'Scenario 5 '!AV$1</f>
        <v>0</v>
      </c>
      <c r="G8" s="31">
        <f>'Scenario 5 '!G78+'Scenario 5 '!AW78*'Scenario 5 '!AW$1</f>
        <v>0</v>
      </c>
      <c r="H8" s="31">
        <f>'Scenario 5 '!H78+'Scenario 5 '!AX78*'Scenario 5 '!AX$1</f>
        <v>0</v>
      </c>
      <c r="I8" s="31">
        <f>'Scenario 5 '!I78+'Scenario 5 '!AY78*'Scenario 5 '!AY$1</f>
        <v>0</v>
      </c>
      <c r="J8" s="31">
        <f>'Scenario 5 '!J78+'Scenario 5 '!AZ78*'Scenario 5 '!AZ$1</f>
        <v>0</v>
      </c>
      <c r="K8" s="31">
        <f>'Scenario 5 '!K78+'Scenario 5 '!BA78*'Scenario 5 '!BA$1</f>
        <v>0</v>
      </c>
      <c r="L8" s="31">
        <f>'Scenario 5 '!L78+'Scenario 5 '!BB78*'Scenario 5 '!BB$1</f>
        <v>0</v>
      </c>
      <c r="M8" s="31">
        <f>'Scenario 5 '!M78+'Scenario 5 '!BC78*'Scenario 5 '!BC$1</f>
        <v>0</v>
      </c>
      <c r="N8" s="31">
        <f>'Scenario 5 '!N78+'Scenario 5 '!BD78*'Scenario 5 '!BD$1</f>
        <v>0</v>
      </c>
      <c r="O8" s="31">
        <f>'Scenario 5 '!O78+'Scenario 5 '!BE78*'Scenario 5 '!BE$1</f>
        <v>0</v>
      </c>
      <c r="P8" s="31">
        <f>'Scenario 5 '!P78+'Scenario 5 '!BF78*'Scenario 5 '!BF$1</f>
        <v>0</v>
      </c>
      <c r="Q8" s="31">
        <f>'Scenario 5 '!Q78+'Scenario 5 '!BG78*'Scenario 5 '!BG$1</f>
        <v>0</v>
      </c>
      <c r="R8" s="31">
        <f>'Scenario 5 '!R78+'Scenario 5 '!BH78*'Scenario 5 '!BH$1</f>
        <v>0</v>
      </c>
      <c r="S8" s="31">
        <f>'Scenario 5 '!S78+'Scenario 5 '!BI78*'Scenario 5 '!BI$1</f>
        <v>0</v>
      </c>
      <c r="T8" s="31">
        <f>'Scenario 5 '!T78+'Scenario 5 '!BJ78*'Scenario 5 '!BJ$1</f>
        <v>0</v>
      </c>
      <c r="U8" s="31">
        <f>'Scenario 5 '!U78+'Scenario 5 '!BK78*'Scenario 5 '!BK$1</f>
        <v>0</v>
      </c>
      <c r="V8" s="31">
        <f>'Scenario 5 '!V78+'Scenario 5 '!BL78*'Scenario 5 '!BL$1</f>
        <v>0</v>
      </c>
      <c r="W8" s="31">
        <f>'Scenario 5 '!W78+'Scenario 5 '!BM78*'Scenario 5 '!BM$1</f>
        <v>0</v>
      </c>
      <c r="X8" s="32">
        <f t="shared" si="0"/>
        <v>0</v>
      </c>
    </row>
    <row r="9" spans="3:24" x14ac:dyDescent="0.2">
      <c r="C9" s="7" t="s">
        <v>2</v>
      </c>
      <c r="D9" s="30">
        <f>'Scenario 5 '!D79+'Scenario 5 '!AT79*'Scenario 5 '!AT$1</f>
        <v>0</v>
      </c>
      <c r="E9" s="31">
        <f>'Scenario 5 '!E79+'Scenario 5 '!AU79*'Scenario 5 '!AU$1</f>
        <v>0</v>
      </c>
      <c r="F9" s="31">
        <f>'Scenario 5 '!F79+'Scenario 5 '!AV79*'Scenario 5 '!AV$1</f>
        <v>0</v>
      </c>
      <c r="G9" s="31">
        <f>'Scenario 5 '!G79+'Scenario 5 '!AW79*'Scenario 5 '!AW$1</f>
        <v>200</v>
      </c>
      <c r="H9" s="31">
        <f>'Scenario 5 '!H79+'Scenario 5 '!AX79*'Scenario 5 '!AX$1</f>
        <v>200</v>
      </c>
      <c r="I9" s="31">
        <f>'Scenario 5 '!I79+'Scenario 5 '!AY79*'Scenario 5 '!AY$1</f>
        <v>165.93157576823603</v>
      </c>
      <c r="J9" s="31">
        <f>'Scenario 5 '!J79+'Scenario 5 '!AZ79*'Scenario 5 '!AZ$1</f>
        <v>66.015526845275517</v>
      </c>
      <c r="K9" s="31">
        <f>'Scenario 5 '!K79+'Scenario 5 '!BA79*'Scenario 5 '!BA$1</f>
        <v>0</v>
      </c>
      <c r="L9" s="31">
        <f>'Scenario 5 '!L79+'Scenario 5 '!BB79*'Scenario 5 '!BB$1</f>
        <v>0</v>
      </c>
      <c r="M9" s="31">
        <f>'Scenario 5 '!M79+'Scenario 5 '!BC79*'Scenario 5 '!BC$1</f>
        <v>0</v>
      </c>
      <c r="N9" s="31">
        <f>'Scenario 5 '!N79+'Scenario 5 '!BD79*'Scenario 5 '!BD$1</f>
        <v>0</v>
      </c>
      <c r="O9" s="31">
        <f>'Scenario 5 '!O79+'Scenario 5 '!BE79*'Scenario 5 '!BE$1</f>
        <v>0</v>
      </c>
      <c r="P9" s="31">
        <f>'Scenario 5 '!P79+'Scenario 5 '!BF79*'Scenario 5 '!BF$1</f>
        <v>0</v>
      </c>
      <c r="Q9" s="31">
        <f>'Scenario 5 '!Q79+'Scenario 5 '!BG79*'Scenario 5 '!BG$1</f>
        <v>0</v>
      </c>
      <c r="R9" s="31">
        <f>'Scenario 5 '!R79+'Scenario 5 '!BH79*'Scenario 5 '!BH$1</f>
        <v>0</v>
      </c>
      <c r="S9" s="31">
        <f>'Scenario 5 '!S79+'Scenario 5 '!BI79*'Scenario 5 '!BI$1</f>
        <v>140</v>
      </c>
      <c r="T9" s="31">
        <f>'Scenario 5 '!T79+'Scenario 5 '!BJ79*'Scenario 5 '!BJ$1</f>
        <v>0</v>
      </c>
      <c r="U9" s="31">
        <f>'Scenario 5 '!U79+'Scenario 5 '!BK79*'Scenario 5 '!BK$1</f>
        <v>120</v>
      </c>
      <c r="V9" s="31">
        <f>'Scenario 5 '!V79+'Scenario 5 '!BL79*'Scenario 5 '!BL$1</f>
        <v>174.29201222480145</v>
      </c>
      <c r="W9" s="31">
        <f>'Scenario 5 '!W79+'Scenario 5 '!BM79*'Scenario 5 '!BM$1</f>
        <v>200</v>
      </c>
      <c r="X9" s="32">
        <f t="shared" si="0"/>
        <v>1266.2391148383131</v>
      </c>
    </row>
    <row r="10" spans="3:24" x14ac:dyDescent="0.2">
      <c r="C10" s="7" t="s">
        <v>1</v>
      </c>
      <c r="D10" s="30">
        <f>'Scenario 5 '!D80+'Scenario 5 '!AT80*'Scenario 5 '!AT$1</f>
        <v>0</v>
      </c>
      <c r="E10" s="31">
        <f>'Scenario 5 '!E80+'Scenario 5 '!AU80*'Scenario 5 '!AU$1</f>
        <v>0.50885794886426805</v>
      </c>
      <c r="F10" s="31">
        <f>'Scenario 5 '!F80+'Scenario 5 '!AV80*'Scenario 5 '!AV$1</f>
        <v>0.55187130366600667</v>
      </c>
      <c r="G10" s="31">
        <f>'Scenario 5 '!G80+'Scenario 5 '!AW80*'Scenario 5 '!AW$1</f>
        <v>0.6153942531593285</v>
      </c>
      <c r="H10" s="31">
        <f>'Scenario 5 '!H80+'Scenario 5 '!AX80*'Scenario 5 '!AX$1</f>
        <v>0.67023663605721362</v>
      </c>
      <c r="I10" s="31">
        <f>'Scenario 5 '!I80+'Scenario 5 '!AY80*'Scenario 5 '!AY$1</f>
        <v>0.75835206225811425</v>
      </c>
      <c r="J10" s="31">
        <f>'Scenario 5 '!J80+'Scenario 5 '!AZ80*'Scenario 5 '!AZ$1</f>
        <v>0.8274233689993068</v>
      </c>
      <c r="K10" s="31">
        <f>'Scenario 5 '!K80+'Scenario 5 '!BA80*'Scenario 5 '!BA$1</f>
        <v>1.007049387840995</v>
      </c>
      <c r="L10" s="31">
        <f>'Scenario 5 '!L80+'Scenario 5 '!BB80*'Scenario 5 '!BB$1</f>
        <v>0.5</v>
      </c>
      <c r="M10" s="31">
        <f>'Scenario 5 '!M80+'Scenario 5 '!BC80*'Scenario 5 '!BC$1</f>
        <v>0.5</v>
      </c>
      <c r="N10" s="31">
        <f>'Scenario 5 '!N80+'Scenario 5 '!BD80*'Scenario 5 '!BD$1</f>
        <v>0.5</v>
      </c>
      <c r="O10" s="31">
        <f>'Scenario 5 '!O80+'Scenario 5 '!BE80*'Scenario 5 '!BE$1</f>
        <v>0.5</v>
      </c>
      <c r="P10" s="31">
        <f>'Scenario 5 '!P80+'Scenario 5 '!BF80*'Scenario 5 '!BF$1</f>
        <v>0.5</v>
      </c>
      <c r="Q10" s="31">
        <f>'Scenario 5 '!Q80+'Scenario 5 '!BG80*'Scenario 5 '!BG$1</f>
        <v>0.5</v>
      </c>
      <c r="R10" s="31">
        <f>'Scenario 5 '!R80+'Scenario 5 '!BH80*'Scenario 5 '!BH$1</f>
        <v>0.5</v>
      </c>
      <c r="S10" s="31">
        <f>'Scenario 5 '!S80+'Scenario 5 '!BI80*'Scenario 5 '!BI$1</f>
        <v>0</v>
      </c>
      <c r="T10" s="31">
        <f>'Scenario 5 '!T80+'Scenario 5 '!BJ80*'Scenario 5 '!BJ$1</f>
        <v>0.52812886175543472</v>
      </c>
      <c r="U10" s="31">
        <f>'Scenario 5 '!U80+'Scenario 5 '!BK80*'Scenario 5 '!BK$1</f>
        <v>0.56420705192094267</v>
      </c>
      <c r="V10" s="31">
        <f>'Scenario 5 '!V80+'Scenario 5 '!BL80*'Scenario 5 '!BL$1</f>
        <v>138.96039108413399</v>
      </c>
      <c r="W10" s="31">
        <f>'Scenario 5 '!W80+'Scenario 5 '!BM80*'Scenario 5 '!BM$1</f>
        <v>0.67243333097119817</v>
      </c>
      <c r="X10" s="32">
        <f t="shared" si="0"/>
        <v>149.16434528962679</v>
      </c>
    </row>
    <row r="11" spans="3:24" x14ac:dyDescent="0.2">
      <c r="C11" s="7" t="s">
        <v>107</v>
      </c>
      <c r="D11" s="30">
        <f>'Scenario 5 '!D81+'Scenario 5 '!AT81*'Scenario 5 '!AT$1</f>
        <v>0</v>
      </c>
      <c r="E11" s="31">
        <f>'Scenario 5 '!E81+'Scenario 5 '!AU81*'Scenario 5 '!AU$1</f>
        <v>0</v>
      </c>
      <c r="F11" s="31">
        <f>'Scenario 5 '!F81+'Scenario 5 '!AV81*'Scenario 5 '!AV$1</f>
        <v>0</v>
      </c>
      <c r="G11" s="31">
        <f>'Scenario 5 '!G81+'Scenario 5 '!AW81*'Scenario 5 '!AW$1</f>
        <v>0</v>
      </c>
      <c r="H11" s="31">
        <f>'Scenario 5 '!H81+'Scenario 5 '!AX81*'Scenario 5 '!AX$1</f>
        <v>0</v>
      </c>
      <c r="I11" s="31">
        <f>'Scenario 5 '!I81+'Scenario 5 '!AY81*'Scenario 5 '!AY$1</f>
        <v>0</v>
      </c>
      <c r="J11" s="31">
        <f>'Scenario 5 '!J81+'Scenario 5 '!AZ81*'Scenario 5 '!AZ$1</f>
        <v>0</v>
      </c>
      <c r="K11" s="31">
        <f>'Scenario 5 '!K81+'Scenario 5 '!BA81*'Scenario 5 '!BA$1</f>
        <v>0</v>
      </c>
      <c r="L11" s="31">
        <f>'Scenario 5 '!L81+'Scenario 5 '!BB81*'Scenario 5 '!BB$1</f>
        <v>0</v>
      </c>
      <c r="M11" s="31">
        <f>'Scenario 5 '!M81+'Scenario 5 '!BC81*'Scenario 5 '!BC$1</f>
        <v>0</v>
      </c>
      <c r="N11" s="31">
        <f>'Scenario 5 '!N81+'Scenario 5 '!BD81*'Scenario 5 '!BD$1</f>
        <v>0</v>
      </c>
      <c r="O11" s="31">
        <f>'Scenario 5 '!O81+'Scenario 5 '!BE81*'Scenario 5 '!BE$1</f>
        <v>0</v>
      </c>
      <c r="P11" s="31">
        <f>'Scenario 5 '!P81+'Scenario 5 '!BF81*'Scenario 5 '!BF$1</f>
        <v>0</v>
      </c>
      <c r="Q11" s="31">
        <f>'Scenario 5 '!Q81+'Scenario 5 '!BG81*'Scenario 5 '!BG$1</f>
        <v>0</v>
      </c>
      <c r="R11" s="31">
        <f>'Scenario 5 '!R81+'Scenario 5 '!BH81*'Scenario 5 '!BH$1</f>
        <v>0</v>
      </c>
      <c r="S11" s="31">
        <f>'Scenario 5 '!S81+'Scenario 5 '!BI81*'Scenario 5 '!BI$1</f>
        <v>0</v>
      </c>
      <c r="T11" s="31">
        <f>'Scenario 5 '!T81+'Scenario 5 '!BJ81*'Scenario 5 '!BJ$1</f>
        <v>0</v>
      </c>
      <c r="U11" s="31">
        <f>'Scenario 5 '!U81+'Scenario 5 '!BK81*'Scenario 5 '!BK$1</f>
        <v>0</v>
      </c>
      <c r="V11" s="31">
        <f>'Scenario 5 '!V81+'Scenario 5 '!BL81*'Scenario 5 '!BL$1</f>
        <v>0</v>
      </c>
      <c r="W11" s="31">
        <f>'Scenario 5 '!W81+'Scenario 5 '!BM81*'Scenario 5 '!BM$1</f>
        <v>0</v>
      </c>
      <c r="X11" s="32">
        <f t="shared" si="0"/>
        <v>0</v>
      </c>
    </row>
    <row r="12" spans="3:24" x14ac:dyDescent="0.2">
      <c r="C12" s="7" t="s">
        <v>21</v>
      </c>
      <c r="D12" s="30">
        <f>'Scenario 5 '!D82+'Scenario 5 '!AT82*'Scenario 5 '!AT$1</f>
        <v>0</v>
      </c>
      <c r="E12" s="31">
        <f>'Scenario 5 '!E82+'Scenario 5 '!AU82*'Scenario 5 '!AU$1</f>
        <v>0</v>
      </c>
      <c r="F12" s="31">
        <f>'Scenario 5 '!F82+'Scenario 5 '!AV82*'Scenario 5 '!AV$1</f>
        <v>0</v>
      </c>
      <c r="G12" s="31">
        <f>'Scenario 5 '!G82+'Scenario 5 '!AW82*'Scenario 5 '!AW$1</f>
        <v>0</v>
      </c>
      <c r="H12" s="31">
        <f>'Scenario 5 '!H82+'Scenario 5 '!AX82*'Scenario 5 '!AX$1</f>
        <v>0</v>
      </c>
      <c r="I12" s="31">
        <f>'Scenario 5 '!I82+'Scenario 5 '!AY82*'Scenario 5 '!AY$1</f>
        <v>0</v>
      </c>
      <c r="J12" s="31">
        <f>'Scenario 5 '!J82+'Scenario 5 '!AZ82*'Scenario 5 '!AZ$1</f>
        <v>0</v>
      </c>
      <c r="K12" s="31">
        <f>'Scenario 5 '!K82+'Scenario 5 '!BA82*'Scenario 5 '!BA$1</f>
        <v>0</v>
      </c>
      <c r="L12" s="31">
        <f>'Scenario 5 '!L82+'Scenario 5 '!BB82*'Scenario 5 '!BB$1</f>
        <v>0</v>
      </c>
      <c r="M12" s="31">
        <f>'Scenario 5 '!M82+'Scenario 5 '!BC82*'Scenario 5 '!BC$1</f>
        <v>0</v>
      </c>
      <c r="N12" s="31">
        <f>'Scenario 5 '!N82+'Scenario 5 '!BD82*'Scenario 5 '!BD$1</f>
        <v>0</v>
      </c>
      <c r="O12" s="31">
        <f>'Scenario 5 '!O82+'Scenario 5 '!BE82*'Scenario 5 '!BE$1</f>
        <v>0</v>
      </c>
      <c r="P12" s="31">
        <f>'Scenario 5 '!P82+'Scenario 5 '!BF82*'Scenario 5 '!BF$1</f>
        <v>0</v>
      </c>
      <c r="Q12" s="31">
        <f>'Scenario 5 '!Q82+'Scenario 5 '!BG82*'Scenario 5 '!BG$1</f>
        <v>0</v>
      </c>
      <c r="R12" s="31">
        <f>'Scenario 5 '!R82+'Scenario 5 '!BH82*'Scenario 5 '!BH$1</f>
        <v>0</v>
      </c>
      <c r="S12" s="31">
        <f>'Scenario 5 '!S82+'Scenario 5 '!BI82*'Scenario 5 '!BI$1</f>
        <v>5.3344412354762838</v>
      </c>
      <c r="T12" s="31">
        <f>'Scenario 5 '!T82+'Scenario 5 '!BJ82*'Scenario 5 '!BJ$1</f>
        <v>0</v>
      </c>
      <c r="U12" s="31">
        <f>'Scenario 5 '!U82+'Scenario 5 '!BK82*'Scenario 5 '!BK$1</f>
        <v>0</v>
      </c>
      <c r="V12" s="31">
        <f>'Scenario 5 '!V82+'Scenario 5 '!BL82*'Scenario 5 '!BL$1</f>
        <v>69.191691775345816</v>
      </c>
      <c r="W12" s="31">
        <f>'Scenario 5 '!W82+'Scenario 5 '!BM82*'Scenario 5 '!BM$1</f>
        <v>0</v>
      </c>
      <c r="X12" s="32">
        <f t="shared" si="0"/>
        <v>74.526133010822093</v>
      </c>
    </row>
    <row r="13" spans="3:24" x14ac:dyDescent="0.2">
      <c r="C13" s="7" t="s">
        <v>48</v>
      </c>
      <c r="D13" s="30">
        <f>'Scenario 5 '!D83+'Scenario 5 '!AT83*'Scenario 5 '!AT$1</f>
        <v>0</v>
      </c>
      <c r="E13" s="31">
        <f>'Scenario 5 '!E83+'Scenario 5 '!AU83*'Scenario 5 '!AU$1</f>
        <v>0</v>
      </c>
      <c r="F13" s="31">
        <f>'Scenario 5 '!F83+'Scenario 5 '!AV83*'Scenario 5 '!AV$1</f>
        <v>0</v>
      </c>
      <c r="G13" s="31">
        <f>'Scenario 5 '!G83+'Scenario 5 '!AW83*'Scenario 5 '!AW$1</f>
        <v>0</v>
      </c>
      <c r="H13" s="31">
        <f>'Scenario 5 '!H83+'Scenario 5 '!AX83*'Scenario 5 '!AX$1</f>
        <v>0</v>
      </c>
      <c r="I13" s="31">
        <f>'Scenario 5 '!I83+'Scenario 5 '!AY83*'Scenario 5 '!AY$1</f>
        <v>0</v>
      </c>
      <c r="J13" s="31">
        <f>'Scenario 5 '!J83+'Scenario 5 '!AZ83*'Scenario 5 '!AZ$1</f>
        <v>0</v>
      </c>
      <c r="K13" s="31">
        <f>'Scenario 5 '!K83+'Scenario 5 '!BA83*'Scenario 5 '!BA$1</f>
        <v>0</v>
      </c>
      <c r="L13" s="31">
        <f>'Scenario 5 '!L83+'Scenario 5 '!BB83*'Scenario 5 '!BB$1</f>
        <v>0</v>
      </c>
      <c r="M13" s="31">
        <f>'Scenario 5 '!M83+'Scenario 5 '!BC83*'Scenario 5 '!BC$1</f>
        <v>0</v>
      </c>
      <c r="N13" s="31">
        <f>'Scenario 5 '!N83+'Scenario 5 '!BD83*'Scenario 5 '!BD$1</f>
        <v>0</v>
      </c>
      <c r="O13" s="31">
        <f>'Scenario 5 '!O83+'Scenario 5 '!BE83*'Scenario 5 '!BE$1</f>
        <v>0</v>
      </c>
      <c r="P13" s="31">
        <f>'Scenario 5 '!P83+'Scenario 5 '!BF83*'Scenario 5 '!BF$1</f>
        <v>0</v>
      </c>
      <c r="Q13" s="31">
        <f>'Scenario 5 '!Q83+'Scenario 5 '!BG83*'Scenario 5 '!BG$1</f>
        <v>0</v>
      </c>
      <c r="R13" s="31">
        <f>'Scenario 5 '!R83+'Scenario 5 '!BH83*'Scenario 5 '!BH$1</f>
        <v>0</v>
      </c>
      <c r="S13" s="31">
        <f>'Scenario 5 '!S83+'Scenario 5 '!BI83*'Scenario 5 '!BI$1</f>
        <v>0</v>
      </c>
      <c r="T13" s="31">
        <f>'Scenario 5 '!T83+'Scenario 5 '!BJ83*'Scenario 5 '!BJ$1</f>
        <v>0</v>
      </c>
      <c r="U13" s="31">
        <f>'Scenario 5 '!U83+'Scenario 5 '!BK83*'Scenario 5 '!BK$1</f>
        <v>0</v>
      </c>
      <c r="V13" s="31">
        <f>'Scenario 5 '!V83+'Scenario 5 '!BL83*'Scenario 5 '!BL$1</f>
        <v>0</v>
      </c>
      <c r="W13" s="31">
        <f>'Scenario 5 '!W83+'Scenario 5 '!BM83*'Scenario 5 '!BM$1</f>
        <v>29.120415156849038</v>
      </c>
      <c r="X13" s="32">
        <f t="shared" si="0"/>
        <v>29.120415156849038</v>
      </c>
    </row>
    <row r="14" spans="3:24" x14ac:dyDescent="0.2">
      <c r="C14" s="7" t="s">
        <v>142</v>
      </c>
      <c r="D14" s="30">
        <f>'Scenario 5 '!D84+'Scenario 5 '!AT84*'Scenario 5 '!AT$1</f>
        <v>0</v>
      </c>
      <c r="E14" s="31">
        <f>'Scenario 5 '!E84+'Scenario 5 '!AU84*'Scenario 5 '!AU$1</f>
        <v>0</v>
      </c>
      <c r="F14" s="31">
        <f>'Scenario 5 '!F84+'Scenario 5 '!AV84*'Scenario 5 '!AV$1</f>
        <v>0</v>
      </c>
      <c r="G14" s="31">
        <f>'Scenario 5 '!G84+'Scenario 5 '!AW84*'Scenario 5 '!AW$1</f>
        <v>0</v>
      </c>
      <c r="H14" s="31">
        <f>'Scenario 5 '!H84+'Scenario 5 '!AX84*'Scenario 5 '!AX$1</f>
        <v>0</v>
      </c>
      <c r="I14" s="31">
        <f>'Scenario 5 '!I84+'Scenario 5 '!AY84*'Scenario 5 '!AY$1</f>
        <v>0</v>
      </c>
      <c r="J14" s="31">
        <f>'Scenario 5 '!J84+'Scenario 5 '!AZ84*'Scenario 5 '!AZ$1</f>
        <v>0</v>
      </c>
      <c r="K14" s="31">
        <f>'Scenario 5 '!K84+'Scenario 5 '!BA84*'Scenario 5 '!BA$1</f>
        <v>0</v>
      </c>
      <c r="L14" s="31">
        <f>'Scenario 5 '!L84+'Scenario 5 '!BB84*'Scenario 5 '!BB$1</f>
        <v>0</v>
      </c>
      <c r="M14" s="31">
        <f>'Scenario 5 '!M84+'Scenario 5 '!BC84*'Scenario 5 '!BC$1</f>
        <v>0</v>
      </c>
      <c r="N14" s="31">
        <f>'Scenario 5 '!N84+'Scenario 5 '!BD84*'Scenario 5 '!BD$1</f>
        <v>0</v>
      </c>
      <c r="O14" s="31">
        <f>'Scenario 5 '!O84+'Scenario 5 '!BE84*'Scenario 5 '!BE$1</f>
        <v>0</v>
      </c>
      <c r="P14" s="31">
        <f>'Scenario 5 '!P84+'Scenario 5 '!BF84*'Scenario 5 '!BF$1</f>
        <v>0</v>
      </c>
      <c r="Q14" s="31">
        <f>'Scenario 5 '!Q84+'Scenario 5 '!BG84*'Scenario 5 '!BG$1</f>
        <v>0</v>
      </c>
      <c r="R14" s="31">
        <f>'Scenario 5 '!R84+'Scenario 5 '!BH84*'Scenario 5 '!BH$1</f>
        <v>0</v>
      </c>
      <c r="S14" s="31">
        <f>'Scenario 5 '!S84+'Scenario 5 '!BI84*'Scenario 5 '!BI$1</f>
        <v>0</v>
      </c>
      <c r="T14" s="31">
        <f>'Scenario 5 '!T84+'Scenario 5 '!BJ84*'Scenario 5 '!BJ$1</f>
        <v>0</v>
      </c>
      <c r="U14" s="31">
        <f>'Scenario 5 '!U84+'Scenario 5 '!BK84*'Scenario 5 '!BK$1</f>
        <v>0</v>
      </c>
      <c r="V14" s="31">
        <f>'Scenario 5 '!V84+'Scenario 5 '!BL84*'Scenario 5 '!BL$1</f>
        <v>0</v>
      </c>
      <c r="W14" s="31">
        <f>'Scenario 5 '!W84+'Scenario 5 '!BM84*'Scenario 5 '!BM$1</f>
        <v>0</v>
      </c>
      <c r="X14" s="32">
        <f t="shared" si="0"/>
        <v>0</v>
      </c>
    </row>
    <row r="15" spans="3:24" x14ac:dyDescent="0.2">
      <c r="C15" s="7" t="s">
        <v>53</v>
      </c>
      <c r="D15" s="30">
        <f>'Scenario 5 '!D85+'Scenario 5 '!AT85*'Scenario 5 '!AT$1</f>
        <v>0</v>
      </c>
      <c r="E15" s="31">
        <f>'Scenario 5 '!E85+'Scenario 5 '!AU85*'Scenario 5 '!AU$1</f>
        <v>0</v>
      </c>
      <c r="F15" s="31">
        <f>'Scenario 5 '!F85+'Scenario 5 '!AV85*'Scenario 5 '!AV$1</f>
        <v>0</v>
      </c>
      <c r="G15" s="31">
        <f>'Scenario 5 '!G85+'Scenario 5 '!AW85*'Scenario 5 '!AW$1</f>
        <v>0</v>
      </c>
      <c r="H15" s="31">
        <f>'Scenario 5 '!H85+'Scenario 5 '!AX85*'Scenario 5 '!AX$1</f>
        <v>0</v>
      </c>
      <c r="I15" s="31">
        <f>'Scenario 5 '!I85+'Scenario 5 '!AY85*'Scenario 5 '!AY$1</f>
        <v>0</v>
      </c>
      <c r="J15" s="31">
        <f>'Scenario 5 '!J85+'Scenario 5 '!AZ85*'Scenario 5 '!AZ$1</f>
        <v>0</v>
      </c>
      <c r="K15" s="31">
        <f>'Scenario 5 '!K85+'Scenario 5 '!BA85*'Scenario 5 '!BA$1</f>
        <v>0</v>
      </c>
      <c r="L15" s="31">
        <f>'Scenario 5 '!L85+'Scenario 5 '!BB85*'Scenario 5 '!BB$1</f>
        <v>0</v>
      </c>
      <c r="M15" s="31">
        <f>'Scenario 5 '!M85+'Scenario 5 '!BC85*'Scenario 5 '!BC$1</f>
        <v>0</v>
      </c>
      <c r="N15" s="31">
        <f>'Scenario 5 '!N85+'Scenario 5 '!BD85*'Scenario 5 '!BD$1</f>
        <v>0</v>
      </c>
      <c r="O15" s="31">
        <f>'Scenario 5 '!O85+'Scenario 5 '!BE85*'Scenario 5 '!BE$1</f>
        <v>0</v>
      </c>
      <c r="P15" s="31">
        <f>'Scenario 5 '!P85+'Scenario 5 '!BF85*'Scenario 5 '!BF$1</f>
        <v>0</v>
      </c>
      <c r="Q15" s="31">
        <f>'Scenario 5 '!Q85+'Scenario 5 '!BG85*'Scenario 5 '!BG$1</f>
        <v>0</v>
      </c>
      <c r="R15" s="31">
        <f>'Scenario 5 '!R85+'Scenario 5 '!BH85*'Scenario 5 '!BH$1</f>
        <v>0</v>
      </c>
      <c r="S15" s="31">
        <f>'Scenario 5 '!S85+'Scenario 5 '!BI85*'Scenario 5 '!BI$1</f>
        <v>0</v>
      </c>
      <c r="T15" s="31">
        <f>'Scenario 5 '!T85+'Scenario 5 '!BJ85*'Scenario 5 '!BJ$1</f>
        <v>0</v>
      </c>
      <c r="U15" s="31">
        <f>'Scenario 5 '!U85+'Scenario 5 '!BK85*'Scenario 5 '!BK$1</f>
        <v>0</v>
      </c>
      <c r="V15" s="31">
        <f>'Scenario 5 '!V85+'Scenario 5 '!BL85*'Scenario 5 '!BL$1</f>
        <v>0</v>
      </c>
      <c r="W15" s="31">
        <f>'Scenario 5 '!W85+'Scenario 5 '!BM85*'Scenario 5 '!BM$1</f>
        <v>20</v>
      </c>
      <c r="X15" s="32">
        <f t="shared" si="0"/>
        <v>20</v>
      </c>
    </row>
    <row r="16" spans="3:24" x14ac:dyDescent="0.2">
      <c r="C16" s="7" t="s">
        <v>138</v>
      </c>
      <c r="D16" s="30">
        <f>'Scenario 5 '!D86+'Scenario 5 '!AT86*'Scenario 5 '!AT$1</f>
        <v>0</v>
      </c>
      <c r="E16" s="31">
        <f>'Scenario 5 '!E86+'Scenario 5 '!AU86*'Scenario 5 '!AU$1</f>
        <v>0</v>
      </c>
      <c r="F16" s="31">
        <f>'Scenario 5 '!F86+'Scenario 5 '!AV86*'Scenario 5 '!AV$1</f>
        <v>0</v>
      </c>
      <c r="G16" s="31">
        <f>'Scenario 5 '!G86+'Scenario 5 '!AW86*'Scenario 5 '!AW$1</f>
        <v>0</v>
      </c>
      <c r="H16" s="31">
        <f>'Scenario 5 '!H86+'Scenario 5 '!AX86*'Scenario 5 '!AX$1</f>
        <v>0</v>
      </c>
      <c r="I16" s="31">
        <f>'Scenario 5 '!I86+'Scenario 5 '!AY86*'Scenario 5 '!AY$1</f>
        <v>0</v>
      </c>
      <c r="J16" s="31">
        <f>'Scenario 5 '!J86+'Scenario 5 '!AZ86*'Scenario 5 '!AZ$1</f>
        <v>0</v>
      </c>
      <c r="K16" s="31">
        <f>'Scenario 5 '!K86+'Scenario 5 '!BA86*'Scenario 5 '!BA$1</f>
        <v>0</v>
      </c>
      <c r="L16" s="31">
        <f>'Scenario 5 '!L86+'Scenario 5 '!BB86*'Scenario 5 '!BB$1</f>
        <v>0</v>
      </c>
      <c r="M16" s="31">
        <f>'Scenario 5 '!M86+'Scenario 5 '!BC86*'Scenario 5 '!BC$1</f>
        <v>0</v>
      </c>
      <c r="N16" s="31">
        <f>'Scenario 5 '!N86+'Scenario 5 '!BD86*'Scenario 5 '!BD$1</f>
        <v>0</v>
      </c>
      <c r="O16" s="31">
        <f>'Scenario 5 '!O86+'Scenario 5 '!BE86*'Scenario 5 '!BE$1</f>
        <v>0</v>
      </c>
      <c r="P16" s="31">
        <f>'Scenario 5 '!P86+'Scenario 5 '!BF86*'Scenario 5 '!BF$1</f>
        <v>0</v>
      </c>
      <c r="Q16" s="31">
        <f>'Scenario 5 '!Q86+'Scenario 5 '!BG86*'Scenario 5 '!BG$1</f>
        <v>0</v>
      </c>
      <c r="R16" s="31">
        <f>'Scenario 5 '!R86+'Scenario 5 '!BH86*'Scenario 5 '!BH$1</f>
        <v>0</v>
      </c>
      <c r="S16" s="31">
        <f>'Scenario 5 '!S86+'Scenario 5 '!BI86*'Scenario 5 '!BI$1</f>
        <v>0</v>
      </c>
      <c r="T16" s="31">
        <f>'Scenario 5 '!T86+'Scenario 5 '!BJ86*'Scenario 5 '!BJ$1</f>
        <v>0</v>
      </c>
      <c r="U16" s="31">
        <f>'Scenario 5 '!U86+'Scenario 5 '!BK86*'Scenario 5 '!BK$1</f>
        <v>0</v>
      </c>
      <c r="V16" s="31">
        <f>'Scenario 5 '!V86+'Scenario 5 '!BL86*'Scenario 5 '!BL$1</f>
        <v>0</v>
      </c>
      <c r="W16" s="31">
        <f>'Scenario 5 '!W86+'Scenario 5 '!BM86*'Scenario 5 '!BM$1</f>
        <v>94.328162321264884</v>
      </c>
      <c r="X16" s="32">
        <f t="shared" si="0"/>
        <v>94.328162321264884</v>
      </c>
    </row>
    <row r="17" spans="3:24" x14ac:dyDescent="0.2">
      <c r="C17" s="7" t="s">
        <v>139</v>
      </c>
      <c r="D17" s="30">
        <f>'Scenario 5 '!D87+'Scenario 5 '!AT87*'Scenario 5 '!AT$1</f>
        <v>0</v>
      </c>
      <c r="E17" s="31">
        <f>'Scenario 5 '!E87+'Scenario 5 '!AU87*'Scenario 5 '!AU$1</f>
        <v>0</v>
      </c>
      <c r="F17" s="31">
        <f>'Scenario 5 '!F87+'Scenario 5 '!AV87*'Scenario 5 '!AV$1</f>
        <v>0</v>
      </c>
      <c r="G17" s="31">
        <f>'Scenario 5 '!G87+'Scenario 5 '!AW87*'Scenario 5 '!AW$1</f>
        <v>0</v>
      </c>
      <c r="H17" s="31">
        <f>'Scenario 5 '!H87+'Scenario 5 '!AX87*'Scenario 5 '!AX$1</f>
        <v>0</v>
      </c>
      <c r="I17" s="31">
        <f>'Scenario 5 '!I87+'Scenario 5 '!AY87*'Scenario 5 '!AY$1</f>
        <v>0</v>
      </c>
      <c r="J17" s="31">
        <f>'Scenario 5 '!J87+'Scenario 5 '!AZ87*'Scenario 5 '!AZ$1</f>
        <v>0</v>
      </c>
      <c r="K17" s="31">
        <f>'Scenario 5 '!K87+'Scenario 5 '!BA87*'Scenario 5 '!BA$1</f>
        <v>0</v>
      </c>
      <c r="L17" s="31">
        <f>'Scenario 5 '!L87+'Scenario 5 '!BB87*'Scenario 5 '!BB$1</f>
        <v>0</v>
      </c>
      <c r="M17" s="31">
        <f>'Scenario 5 '!M87+'Scenario 5 '!BC87*'Scenario 5 '!BC$1</f>
        <v>0</v>
      </c>
      <c r="N17" s="31">
        <f>'Scenario 5 '!N87+'Scenario 5 '!BD87*'Scenario 5 '!BD$1</f>
        <v>0</v>
      </c>
      <c r="O17" s="31">
        <f>'Scenario 5 '!O87+'Scenario 5 '!BE87*'Scenario 5 '!BE$1</f>
        <v>0</v>
      </c>
      <c r="P17" s="31">
        <f>'Scenario 5 '!P87+'Scenario 5 '!BF87*'Scenario 5 '!BF$1</f>
        <v>0</v>
      </c>
      <c r="Q17" s="31">
        <f>'Scenario 5 '!Q87+'Scenario 5 '!BG87*'Scenario 5 '!BG$1</f>
        <v>0</v>
      </c>
      <c r="R17" s="31">
        <f>'Scenario 5 '!R87+'Scenario 5 '!BH87*'Scenario 5 '!BH$1</f>
        <v>0</v>
      </c>
      <c r="S17" s="31">
        <f>'Scenario 5 '!S87+'Scenario 5 '!BI87*'Scenario 5 '!BI$1</f>
        <v>0</v>
      </c>
      <c r="T17" s="31">
        <f>'Scenario 5 '!T87+'Scenario 5 '!BJ87*'Scenario 5 '!BJ$1</f>
        <v>151.91626135034159</v>
      </c>
      <c r="U17" s="31">
        <f>'Scenario 5 '!U87+'Scenario 5 '!BK87*'Scenario 5 '!BK$1</f>
        <v>0</v>
      </c>
      <c r="V17" s="31">
        <f>'Scenario 5 '!V87+'Scenario 5 '!BL87*'Scenario 5 '!BL$1</f>
        <v>0</v>
      </c>
      <c r="W17" s="31">
        <f>'Scenario 5 '!W87+'Scenario 5 '!BM87*'Scenario 5 '!BM$1</f>
        <v>148.08373864965841</v>
      </c>
      <c r="X17" s="32">
        <f t="shared" si="0"/>
        <v>300</v>
      </c>
    </row>
    <row r="18" spans="3:24" x14ac:dyDescent="0.2">
      <c r="C18" s="7" t="s">
        <v>123</v>
      </c>
      <c r="D18" s="30">
        <f>'Scenario 5 '!D88+'Scenario 5 '!AT88*'Scenario 5 '!AT$1</f>
        <v>0</v>
      </c>
      <c r="E18" s="31">
        <f>'Scenario 5 '!E88+'Scenario 5 '!AU88*'Scenario 5 '!AU$1</f>
        <v>0</v>
      </c>
      <c r="F18" s="31">
        <f>'Scenario 5 '!F88+'Scenario 5 '!AV88*'Scenario 5 '!AV$1</f>
        <v>0</v>
      </c>
      <c r="G18" s="31">
        <f>'Scenario 5 '!G88+'Scenario 5 '!AW88*'Scenario 5 '!AW$1</f>
        <v>0</v>
      </c>
      <c r="H18" s="31">
        <f>'Scenario 5 '!H88+'Scenario 5 '!AX88*'Scenario 5 '!AX$1</f>
        <v>0</v>
      </c>
      <c r="I18" s="31">
        <f>'Scenario 5 '!I88+'Scenario 5 '!AY88*'Scenario 5 '!AY$1</f>
        <v>0</v>
      </c>
      <c r="J18" s="31">
        <f>'Scenario 5 '!J88+'Scenario 5 '!AZ88*'Scenario 5 '!AZ$1</f>
        <v>0</v>
      </c>
      <c r="K18" s="31">
        <f>'Scenario 5 '!K88+'Scenario 5 '!BA88*'Scenario 5 '!BA$1</f>
        <v>0</v>
      </c>
      <c r="L18" s="31">
        <f>'Scenario 5 '!L88+'Scenario 5 '!BB88*'Scenario 5 '!BB$1</f>
        <v>0</v>
      </c>
      <c r="M18" s="31">
        <f>'Scenario 5 '!M88+'Scenario 5 '!BC88*'Scenario 5 '!BC$1</f>
        <v>0</v>
      </c>
      <c r="N18" s="31">
        <f>'Scenario 5 '!N88+'Scenario 5 '!BD88*'Scenario 5 '!BD$1</f>
        <v>0</v>
      </c>
      <c r="O18" s="31">
        <f>'Scenario 5 '!O88+'Scenario 5 '!BE88*'Scenario 5 '!BE$1</f>
        <v>0</v>
      </c>
      <c r="P18" s="31">
        <f>'Scenario 5 '!P88+'Scenario 5 '!BF88*'Scenario 5 '!BF$1</f>
        <v>0</v>
      </c>
      <c r="Q18" s="31">
        <f>'Scenario 5 '!Q88+'Scenario 5 '!BG88*'Scenario 5 '!BG$1</f>
        <v>0</v>
      </c>
      <c r="R18" s="31">
        <f>'Scenario 5 '!R88+'Scenario 5 '!BH88*'Scenario 5 '!BH$1</f>
        <v>0</v>
      </c>
      <c r="S18" s="31">
        <f>'Scenario 5 '!S88+'Scenario 5 '!BI88*'Scenario 5 '!BI$1</f>
        <v>0</v>
      </c>
      <c r="T18" s="31">
        <f>'Scenario 5 '!T88+'Scenario 5 '!BJ88*'Scenario 5 '!BJ$1</f>
        <v>0</v>
      </c>
      <c r="U18" s="31">
        <f>'Scenario 5 '!U88+'Scenario 5 '!BK88*'Scenario 5 '!BK$1</f>
        <v>0</v>
      </c>
      <c r="V18" s="31">
        <f>'Scenario 5 '!V88+'Scenario 5 '!BL88*'Scenario 5 '!BL$1</f>
        <v>0</v>
      </c>
      <c r="W18" s="31">
        <f>'Scenario 5 '!W88+'Scenario 5 '!BM88*'Scenario 5 '!BM$1</f>
        <v>0</v>
      </c>
      <c r="X18" s="32">
        <f t="shared" si="0"/>
        <v>0</v>
      </c>
    </row>
    <row r="19" spans="3:24" x14ac:dyDescent="0.2">
      <c r="C19" s="7" t="s">
        <v>63</v>
      </c>
      <c r="D19" s="30">
        <f>'Scenario 5 '!D89+'Scenario 5 '!AT89*'Scenario 5 '!AT$1</f>
        <v>0</v>
      </c>
      <c r="E19" s="31">
        <f>'Scenario 5 '!E89+'Scenario 5 '!AU89*'Scenario 5 '!AU$1</f>
        <v>0</v>
      </c>
      <c r="F19" s="31">
        <f>'Scenario 5 '!F89+'Scenario 5 '!AV89*'Scenario 5 '!AV$1</f>
        <v>0</v>
      </c>
      <c r="G19" s="31">
        <f>'Scenario 5 '!G89+'Scenario 5 '!AW89*'Scenario 5 '!AW$1</f>
        <v>0</v>
      </c>
      <c r="H19" s="31">
        <f>'Scenario 5 '!H89+'Scenario 5 '!AX89*'Scenario 5 '!AX$1</f>
        <v>0</v>
      </c>
      <c r="I19" s="31">
        <f>'Scenario 5 '!I89+'Scenario 5 '!AY89*'Scenario 5 '!AY$1</f>
        <v>0</v>
      </c>
      <c r="J19" s="31">
        <f>'Scenario 5 '!J89+'Scenario 5 '!AZ89*'Scenario 5 '!AZ$1</f>
        <v>0</v>
      </c>
      <c r="K19" s="31">
        <f>'Scenario 5 '!K89+'Scenario 5 '!BA89*'Scenario 5 '!BA$1</f>
        <v>0</v>
      </c>
      <c r="L19" s="31">
        <f>'Scenario 5 '!L89+'Scenario 5 '!BB89*'Scenario 5 '!BB$1</f>
        <v>0</v>
      </c>
      <c r="M19" s="31">
        <f>'Scenario 5 '!M89+'Scenario 5 '!BC89*'Scenario 5 '!BC$1</f>
        <v>0</v>
      </c>
      <c r="N19" s="31">
        <f>'Scenario 5 '!N89+'Scenario 5 '!BD89*'Scenario 5 '!BD$1</f>
        <v>0</v>
      </c>
      <c r="O19" s="31">
        <f>'Scenario 5 '!O89+'Scenario 5 '!BE89*'Scenario 5 '!BE$1</f>
        <v>0</v>
      </c>
      <c r="P19" s="31">
        <f>'Scenario 5 '!P89+'Scenario 5 '!BF89*'Scenario 5 '!BF$1</f>
        <v>0</v>
      </c>
      <c r="Q19" s="31">
        <f>'Scenario 5 '!Q89+'Scenario 5 '!BG89*'Scenario 5 '!BG$1</f>
        <v>0</v>
      </c>
      <c r="R19" s="31">
        <f>'Scenario 5 '!R89+'Scenario 5 '!BH89*'Scenario 5 '!BH$1</f>
        <v>0</v>
      </c>
      <c r="S19" s="31">
        <f>'Scenario 5 '!S89+'Scenario 5 '!BI89*'Scenario 5 '!BI$1</f>
        <v>0</v>
      </c>
      <c r="T19" s="31">
        <f>'Scenario 5 '!T89+'Scenario 5 '!BJ89*'Scenario 5 '!BJ$1</f>
        <v>0</v>
      </c>
      <c r="U19" s="31">
        <f>'Scenario 5 '!U89+'Scenario 5 '!BK89*'Scenario 5 '!BK$1</f>
        <v>0</v>
      </c>
      <c r="V19" s="31">
        <f>'Scenario 5 '!V89+'Scenario 5 '!BL89*'Scenario 5 '!BL$1</f>
        <v>0</v>
      </c>
      <c r="W19" s="31">
        <f>'Scenario 5 '!W89+'Scenario 5 '!BM89*'Scenario 5 '!BM$1</f>
        <v>64.448407530015018</v>
      </c>
      <c r="X19" s="32">
        <f t="shared" si="0"/>
        <v>64.448407530015018</v>
      </c>
    </row>
    <row r="20" spans="3:24" x14ac:dyDescent="0.2">
      <c r="C20" s="7" t="s">
        <v>99</v>
      </c>
      <c r="D20" s="30">
        <f>'Scenario 5 '!D90+'Scenario 5 '!AT90*'Scenario 5 '!AT$1</f>
        <v>10.447846432123574</v>
      </c>
      <c r="E20" s="31">
        <f>'Scenario 5 '!E90+'Scenario 5 '!AU90*'Scenario 5 '!AU$1</f>
        <v>0</v>
      </c>
      <c r="F20" s="31">
        <f>'Scenario 5 '!F90+'Scenario 5 '!AV90*'Scenario 5 '!AV$1</f>
        <v>0</v>
      </c>
      <c r="G20" s="31">
        <f>'Scenario 5 '!G90+'Scenario 5 '!AW90*'Scenario 5 '!AW$1</f>
        <v>0</v>
      </c>
      <c r="H20" s="31">
        <f>'Scenario 5 '!H90+'Scenario 5 '!AX90*'Scenario 5 '!AX$1</f>
        <v>0</v>
      </c>
      <c r="I20" s="31">
        <f>'Scenario 5 '!I90+'Scenario 5 '!AY90*'Scenario 5 '!AY$1</f>
        <v>0</v>
      </c>
      <c r="J20" s="31">
        <f>'Scenario 5 '!J90+'Scenario 5 '!AZ90*'Scenario 5 '!AZ$1</f>
        <v>0</v>
      </c>
      <c r="K20" s="31">
        <f>'Scenario 5 '!K90+'Scenario 5 '!BA90*'Scenario 5 '!BA$1</f>
        <v>0</v>
      </c>
      <c r="L20" s="31">
        <f>'Scenario 5 '!L90+'Scenario 5 '!BB90*'Scenario 5 '!BB$1</f>
        <v>0</v>
      </c>
      <c r="M20" s="31">
        <f>'Scenario 5 '!M90+'Scenario 5 '!BC90*'Scenario 5 '!BC$1</f>
        <v>0</v>
      </c>
      <c r="N20" s="31">
        <f>'Scenario 5 '!N90+'Scenario 5 '!BD90*'Scenario 5 '!BD$1</f>
        <v>5.5898978423295098</v>
      </c>
      <c r="O20" s="31">
        <f>'Scenario 5 '!O90+'Scenario 5 '!BE90*'Scenario 5 '!BE$1</f>
        <v>0</v>
      </c>
      <c r="P20" s="31">
        <f>'Scenario 5 '!P90+'Scenario 5 '!BF90*'Scenario 5 '!BF$1</f>
        <v>0</v>
      </c>
      <c r="Q20" s="31">
        <f>'Scenario 5 '!Q90+'Scenario 5 '!BG90*'Scenario 5 '!BG$1</f>
        <v>0</v>
      </c>
      <c r="R20" s="31">
        <f>'Scenario 5 '!R90+'Scenario 5 '!BH90*'Scenario 5 '!BH$1</f>
        <v>0</v>
      </c>
      <c r="S20" s="31">
        <f>'Scenario 5 '!S90+'Scenario 5 '!BI90*'Scenario 5 '!BI$1</f>
        <v>20.023105816069368</v>
      </c>
      <c r="T20" s="31">
        <f>'Scenario 5 '!T90+'Scenario 5 '!BJ90*'Scenario 5 '!BJ$1</f>
        <v>1.9183625793706565</v>
      </c>
      <c r="U20" s="31">
        <f>'Scenario 5 '!U90+'Scenario 5 '!BK90*'Scenario 5 '!BK$1</f>
        <v>0</v>
      </c>
      <c r="V20" s="31">
        <f>'Scenario 5 '!V90+'Scenario 5 '!BL90*'Scenario 5 '!BL$1</f>
        <v>0</v>
      </c>
      <c r="W20" s="31">
        <f>'Scenario 5 '!W90+'Scenario 5 '!BM90*'Scenario 5 '!BM$1</f>
        <v>0</v>
      </c>
      <c r="X20" s="32">
        <f t="shared" si="0"/>
        <v>37.979212669893109</v>
      </c>
    </row>
    <row r="21" spans="3:24" ht="13.5" thickBot="1" x14ac:dyDescent="0.25">
      <c r="C21" s="10" t="s">
        <v>77</v>
      </c>
      <c r="D21" s="33">
        <f>'Scenario 5 '!D91+'Scenario 5 '!AT91*'Scenario 5 '!AT$1</f>
        <v>14.17754405860007</v>
      </c>
      <c r="E21" s="34">
        <f>'Scenario 5 '!E91+'Scenario 5 '!AU91*'Scenario 5 '!AU$1</f>
        <v>0</v>
      </c>
      <c r="F21" s="34">
        <f>'Scenario 5 '!F91+'Scenario 5 '!AV91*'Scenario 5 '!AV$1</f>
        <v>0</v>
      </c>
      <c r="G21" s="34">
        <f>'Scenario 5 '!G91+'Scenario 5 '!AW91*'Scenario 5 '!AW$1</f>
        <v>0</v>
      </c>
      <c r="H21" s="34">
        <f>'Scenario 5 '!H91+'Scenario 5 '!AX91*'Scenario 5 '!AX$1</f>
        <v>0</v>
      </c>
      <c r="I21" s="34">
        <f>'Scenario 5 '!I91+'Scenario 5 '!AY91*'Scenario 5 '!AY$1</f>
        <v>0</v>
      </c>
      <c r="J21" s="34">
        <f>'Scenario 5 '!J91+'Scenario 5 '!AZ91*'Scenario 5 '!AZ$1</f>
        <v>0</v>
      </c>
      <c r="K21" s="34">
        <f>'Scenario 5 '!K91+'Scenario 5 '!BA91*'Scenario 5 '!BA$1</f>
        <v>0</v>
      </c>
      <c r="L21" s="34">
        <f>'Scenario 5 '!L91+'Scenario 5 '!BB91*'Scenario 5 '!BB$1</f>
        <v>0</v>
      </c>
      <c r="M21" s="34">
        <f>'Scenario 5 '!M91+'Scenario 5 '!BC91*'Scenario 5 '!BC$1</f>
        <v>0</v>
      </c>
      <c r="N21" s="34">
        <f>'Scenario 5 '!N91+'Scenario 5 '!BD91*'Scenario 5 '!BD$1</f>
        <v>0</v>
      </c>
      <c r="O21" s="34">
        <f>'Scenario 5 '!O91+'Scenario 5 '!BE91*'Scenario 5 '!BE$1</f>
        <v>0</v>
      </c>
      <c r="P21" s="34">
        <f>'Scenario 5 '!P91+'Scenario 5 '!BF91*'Scenario 5 '!BF$1</f>
        <v>0</v>
      </c>
      <c r="Q21" s="34">
        <f>'Scenario 5 '!Q91+'Scenario 5 '!BG91*'Scenario 5 '!BG$1</f>
        <v>8.5146749864217384</v>
      </c>
      <c r="R21" s="34">
        <f>'Scenario 5 '!R91+'Scenario 5 '!BH91*'Scenario 5 '!BH$1</f>
        <v>0</v>
      </c>
      <c r="S21" s="34">
        <f>'Scenario 5 '!S91+'Scenario 5 '!BI91*'Scenario 5 '!BI$1</f>
        <v>0</v>
      </c>
      <c r="T21" s="34">
        <f>'Scenario 5 '!T91+'Scenario 5 '!BJ91*'Scenario 5 '!BJ$1</f>
        <v>0</v>
      </c>
      <c r="U21" s="34">
        <f>'Scenario 5 '!U91+'Scenario 5 '!BK91*'Scenario 5 '!BK$1</f>
        <v>0</v>
      </c>
      <c r="V21" s="34">
        <f>'Scenario 5 '!V91+'Scenario 5 '!BL91*'Scenario 5 '!BL$1</f>
        <v>0</v>
      </c>
      <c r="W21" s="34">
        <f>'Scenario 5 '!W91+'Scenario 5 '!BM91*'Scenario 5 '!BM$1</f>
        <v>0</v>
      </c>
      <c r="X21" s="35">
        <f t="shared" si="0"/>
        <v>22.692219045021808</v>
      </c>
    </row>
    <row r="22" spans="3:24" ht="13.5" thickBot="1" x14ac:dyDescent="0.25">
      <c r="C22" s="25" t="s">
        <v>93</v>
      </c>
      <c r="D22" s="36">
        <f>SUM(D6:D21)</f>
        <v>24.625390490723646</v>
      </c>
      <c r="E22" s="37">
        <f t="shared" ref="E22:W22" si="1">SUM(E6:E21)</f>
        <v>0.50885794886426805</v>
      </c>
      <c r="F22" s="37">
        <f t="shared" si="1"/>
        <v>0.55187130366600667</v>
      </c>
      <c r="G22" s="37">
        <f t="shared" si="1"/>
        <v>200.61539425315934</v>
      </c>
      <c r="H22" s="37">
        <f t="shared" si="1"/>
        <v>200.67023663605721</v>
      </c>
      <c r="I22" s="37">
        <f t="shared" si="1"/>
        <v>166.68992783049416</v>
      </c>
      <c r="J22" s="37">
        <f t="shared" si="1"/>
        <v>66.842950214274822</v>
      </c>
      <c r="K22" s="37">
        <f t="shared" si="1"/>
        <v>199.36281645728309</v>
      </c>
      <c r="L22" s="37">
        <f t="shared" si="1"/>
        <v>0.5</v>
      </c>
      <c r="M22" s="37">
        <f t="shared" si="1"/>
        <v>0.5</v>
      </c>
      <c r="N22" s="37">
        <f t="shared" si="1"/>
        <v>6.0898978423295098</v>
      </c>
      <c r="O22" s="37">
        <f t="shared" si="1"/>
        <v>0.5</v>
      </c>
      <c r="P22" s="37">
        <f t="shared" si="1"/>
        <v>0.5</v>
      </c>
      <c r="Q22" s="37">
        <f t="shared" si="1"/>
        <v>9.0146749864217384</v>
      </c>
      <c r="R22" s="37">
        <f t="shared" si="1"/>
        <v>0.5</v>
      </c>
      <c r="S22" s="37">
        <f t="shared" si="1"/>
        <v>165.35754705154565</v>
      </c>
      <c r="T22" s="37">
        <f t="shared" si="1"/>
        <v>154.3627527914677</v>
      </c>
      <c r="U22" s="37">
        <f t="shared" si="1"/>
        <v>120.56420705192095</v>
      </c>
      <c r="V22" s="37">
        <f t="shared" si="1"/>
        <v>382.44409508428123</v>
      </c>
      <c r="W22" s="37">
        <f t="shared" si="1"/>
        <v>556.65315698875861</v>
      </c>
      <c r="X22" s="38">
        <f>SUM(X7:X21)</f>
        <v>2058.4980098618057</v>
      </c>
    </row>
    <row r="23" spans="3:24" x14ac:dyDescent="0.2">
      <c r="C23" s="8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40"/>
    </row>
    <row r="24" spans="3:24" x14ac:dyDescent="0.2">
      <c r="C24" s="8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40"/>
    </row>
    <row r="25" spans="3:24" x14ac:dyDescent="0.2">
      <c r="C25" s="6" t="s">
        <v>3</v>
      </c>
      <c r="D25" s="64">
        <v>2024</v>
      </c>
      <c r="E25" s="64">
        <v>2025</v>
      </c>
      <c r="F25" s="64">
        <v>2026</v>
      </c>
      <c r="G25" s="64">
        <v>2027</v>
      </c>
      <c r="H25" s="64">
        <v>2028</v>
      </c>
      <c r="I25" s="64">
        <v>2029</v>
      </c>
      <c r="J25" s="64">
        <v>2030</v>
      </c>
      <c r="K25" s="64">
        <v>2031</v>
      </c>
      <c r="L25" s="64">
        <v>2032</v>
      </c>
      <c r="M25" s="64">
        <v>2033</v>
      </c>
      <c r="N25" s="64">
        <v>2034</v>
      </c>
      <c r="O25" s="64">
        <v>2035</v>
      </c>
      <c r="P25" s="64">
        <v>2036</v>
      </c>
      <c r="Q25" s="64">
        <v>2037</v>
      </c>
      <c r="R25" s="64">
        <v>2038</v>
      </c>
      <c r="S25" s="64">
        <v>2039</v>
      </c>
      <c r="T25" s="64">
        <v>2040</v>
      </c>
      <c r="U25" s="64">
        <v>2041</v>
      </c>
      <c r="V25" s="64">
        <v>2042</v>
      </c>
      <c r="W25" s="64">
        <v>2043</v>
      </c>
      <c r="X25" s="41" t="s">
        <v>93</v>
      </c>
    </row>
    <row r="26" spans="3:24" x14ac:dyDescent="0.2">
      <c r="C26" s="7" t="s">
        <v>101</v>
      </c>
      <c r="D26" s="42">
        <f>'Scenario 5 '!Y76+'Scenario 5 '!AT76*(1-'Scenario 5 '!AT$1)</f>
        <v>0</v>
      </c>
      <c r="E26" s="43">
        <f>'Scenario 5 '!Z76+'Scenario 5 '!AU76*(1-'Scenario 5 '!AU$1)</f>
        <v>0</v>
      </c>
      <c r="F26" s="43">
        <f>'Scenario 5 '!AA76+'Scenario 5 '!AV76*(1-'Scenario 5 '!AV$1)</f>
        <v>0</v>
      </c>
      <c r="G26" s="43">
        <f>'Scenario 5 '!AB76+'Scenario 5 '!AW76*(1-'Scenario 5 '!AW$1)</f>
        <v>0</v>
      </c>
      <c r="H26" s="43">
        <f>'Scenario 5 '!AC76+'Scenario 5 '!AX76*(1-'Scenario 5 '!AX$1)</f>
        <v>0</v>
      </c>
      <c r="I26" s="43">
        <f>'Scenario 5 '!AD76+'Scenario 5 '!AY76*(1-'Scenario 5 '!AY$1)</f>
        <v>0</v>
      </c>
      <c r="J26" s="43">
        <f>'Scenario 5 '!AE76+'Scenario 5 '!AZ76*(1-'Scenario 5 '!AZ$1)</f>
        <v>0</v>
      </c>
      <c r="K26" s="43">
        <f>'Scenario 5 '!AF76+'Scenario 5 '!BA76*(1-'Scenario 5 '!BA$1)</f>
        <v>101.64423293055791</v>
      </c>
      <c r="L26" s="43">
        <f>'Scenario 5 '!AG76+'Scenario 5 '!BB76*(1-'Scenario 5 '!BB$1)</f>
        <v>0</v>
      </c>
      <c r="M26" s="43">
        <f>'Scenario 5 '!AH76+'Scenario 5 '!BC76*(1-'Scenario 5 '!BC$1)</f>
        <v>0</v>
      </c>
      <c r="N26" s="43">
        <f>'Scenario 5 '!AI76+'Scenario 5 '!BD76*(1-'Scenario 5 '!BD$1)</f>
        <v>0</v>
      </c>
      <c r="O26" s="43">
        <f>'Scenario 5 '!AJ76+'Scenario 5 '!BE76*(1-'Scenario 5 '!BE$1)</f>
        <v>0</v>
      </c>
      <c r="P26" s="43">
        <f>'Scenario 5 '!AK76+'Scenario 5 '!BF76*(1-'Scenario 5 '!BF$1)</f>
        <v>0</v>
      </c>
      <c r="Q26" s="43">
        <f>'Scenario 5 '!AL76+'Scenario 5 '!BG76*(1-'Scenario 5 '!BG$1)</f>
        <v>0</v>
      </c>
      <c r="R26" s="43">
        <f>'Scenario 5 '!AM76+'Scenario 5 '!BH76*(1-'Scenario 5 '!BH$1)</f>
        <v>0</v>
      </c>
      <c r="S26" s="43">
        <f>'Scenario 5 '!AN76+'Scenario 5 '!BI76*(1-'Scenario 5 '!BI$1)</f>
        <v>0</v>
      </c>
      <c r="T26" s="43">
        <f>'Scenario 5 '!AO76+'Scenario 5 '!BJ76*(1-'Scenario 5 '!BJ$1)</f>
        <v>0</v>
      </c>
      <c r="U26" s="43">
        <f>'Scenario 5 '!AP76+'Scenario 5 '!BK76*(1-'Scenario 5 '!BK$1)</f>
        <v>0</v>
      </c>
      <c r="V26" s="43">
        <f>'Scenario 5 '!AQ76+'Scenario 5 '!BL76*(1-'Scenario 5 '!BL$1)</f>
        <v>0</v>
      </c>
      <c r="W26" s="43">
        <f>'Scenario 5 '!AR76+'Scenario 5 '!BM76*(1-'Scenario 5 '!BM$1)</f>
        <v>0</v>
      </c>
      <c r="X26" s="44">
        <f t="shared" ref="X26:X41" si="2">SUM(D26:W26)</f>
        <v>101.64423293055791</v>
      </c>
    </row>
    <row r="27" spans="3:24" x14ac:dyDescent="0.2">
      <c r="C27" s="7" t="s">
        <v>6</v>
      </c>
      <c r="D27" s="45">
        <f>'Scenario 5 '!Y77+'Scenario 5 '!AT77*(1-'Scenario 5 '!AT$1)</f>
        <v>0</v>
      </c>
      <c r="E27" s="46">
        <f>'Scenario 5 '!Z77+'Scenario 5 '!AU77*(1-'Scenario 5 '!AU$1)</f>
        <v>0</v>
      </c>
      <c r="F27" s="46">
        <f>'Scenario 5 '!AA77+'Scenario 5 '!AV77*(1-'Scenario 5 '!AV$1)</f>
        <v>0</v>
      </c>
      <c r="G27" s="46">
        <f>'Scenario 5 '!AB77+'Scenario 5 '!AW77*(1-'Scenario 5 '!AW$1)</f>
        <v>0</v>
      </c>
      <c r="H27" s="46">
        <f>'Scenario 5 '!AC77+'Scenario 5 '!AX77*(1-'Scenario 5 '!AX$1)</f>
        <v>90.247500000000002</v>
      </c>
      <c r="I27" s="46">
        <f>'Scenario 5 '!AD77+'Scenario 5 '!AY77*(1-'Scenario 5 '!AY$1)</f>
        <v>0</v>
      </c>
      <c r="J27" s="46">
        <f>'Scenario 5 '!AE77+'Scenario 5 '!AZ77*(1-'Scenario 5 '!AZ$1)</f>
        <v>0</v>
      </c>
      <c r="K27" s="46">
        <f>'Scenario 5 '!AF77+'Scenario 5 '!BA77*(1-'Scenario 5 '!BA$1)</f>
        <v>0</v>
      </c>
      <c r="L27" s="46">
        <f>'Scenario 5 '!AG77+'Scenario 5 '!BB77*(1-'Scenario 5 '!BB$1)</f>
        <v>0</v>
      </c>
      <c r="M27" s="46">
        <f>'Scenario 5 '!AH77+'Scenario 5 '!BC77*(1-'Scenario 5 '!BC$1)</f>
        <v>0</v>
      </c>
      <c r="N27" s="46">
        <f>'Scenario 5 '!AI77+'Scenario 5 '!BD77*(1-'Scenario 5 '!BD$1)</f>
        <v>0</v>
      </c>
      <c r="O27" s="46">
        <f>'Scenario 5 '!AJ77+'Scenario 5 '!BE77*(1-'Scenario 5 '!BE$1)</f>
        <v>0</v>
      </c>
      <c r="P27" s="46">
        <f>'Scenario 5 '!AK77+'Scenario 5 '!BF77*(1-'Scenario 5 '!BF$1)</f>
        <v>0</v>
      </c>
      <c r="Q27" s="46">
        <f>'Scenario 5 '!AL77+'Scenario 5 '!BG77*(1-'Scenario 5 '!BG$1)</f>
        <v>0</v>
      </c>
      <c r="R27" s="46">
        <f>'Scenario 5 '!AM77+'Scenario 5 '!BH77*(1-'Scenario 5 '!BH$1)</f>
        <v>90.247499999999889</v>
      </c>
      <c r="S27" s="46">
        <f>'Scenario 5 '!AN77+'Scenario 5 '!BI77*(1-'Scenario 5 '!BI$1)</f>
        <v>0</v>
      </c>
      <c r="T27" s="46">
        <f>'Scenario 5 '!AO77+'Scenario 5 '!BJ77*(1-'Scenario 5 '!BJ$1)</f>
        <v>96.615758485696105</v>
      </c>
      <c r="U27" s="46">
        <f>'Scenario 5 '!AP77+'Scenario 5 '!BK77*(1-'Scenario 5 '!BK$1)</f>
        <v>0</v>
      </c>
      <c r="V27" s="46">
        <f>'Scenario 5 '!AQ77+'Scenario 5 '!BL77*(1-'Scenario 5 '!BL$1)</f>
        <v>0</v>
      </c>
      <c r="W27" s="46">
        <f>'Scenario 5 '!AR77+'Scenario 5 '!BM77*(1-'Scenario 5 '!BM$1)</f>
        <v>0</v>
      </c>
      <c r="X27" s="47">
        <f t="shared" si="2"/>
        <v>277.11075848569601</v>
      </c>
    </row>
    <row r="28" spans="3:24" x14ac:dyDescent="0.2">
      <c r="C28" s="7" t="s">
        <v>13</v>
      </c>
      <c r="D28" s="45">
        <f>'Scenario 5 '!Y78+'Scenario 5 '!AT78*(1-'Scenario 5 '!AT$1)</f>
        <v>0</v>
      </c>
      <c r="E28" s="46">
        <f>'Scenario 5 '!Z78+'Scenario 5 '!AU78*(1-'Scenario 5 '!AU$1)</f>
        <v>0</v>
      </c>
      <c r="F28" s="46">
        <f>'Scenario 5 '!AA78+'Scenario 5 '!AV78*(1-'Scenario 5 '!AV$1)</f>
        <v>0</v>
      </c>
      <c r="G28" s="46">
        <f>'Scenario 5 '!AB78+'Scenario 5 '!AW78*(1-'Scenario 5 '!AW$1)</f>
        <v>0</v>
      </c>
      <c r="H28" s="46">
        <f>'Scenario 5 '!AC78+'Scenario 5 '!AX78*(1-'Scenario 5 '!AX$1)</f>
        <v>0</v>
      </c>
      <c r="I28" s="46">
        <f>'Scenario 5 '!AD78+'Scenario 5 '!AY78*(1-'Scenario 5 '!AY$1)</f>
        <v>0</v>
      </c>
      <c r="J28" s="46">
        <f>'Scenario 5 '!AE78+'Scenario 5 '!AZ78*(1-'Scenario 5 '!AZ$1)</f>
        <v>0</v>
      </c>
      <c r="K28" s="46">
        <f>'Scenario 5 '!AF78+'Scenario 5 '!BA78*(1-'Scenario 5 '!BA$1)</f>
        <v>0</v>
      </c>
      <c r="L28" s="46">
        <f>'Scenario 5 '!AG78+'Scenario 5 '!BB78*(1-'Scenario 5 '!BB$1)</f>
        <v>0</v>
      </c>
      <c r="M28" s="46">
        <f>'Scenario 5 '!AH78+'Scenario 5 '!BC78*(1-'Scenario 5 '!BC$1)</f>
        <v>0</v>
      </c>
      <c r="N28" s="46">
        <f>'Scenario 5 '!AI78+'Scenario 5 '!BD78*(1-'Scenario 5 '!BD$1)</f>
        <v>0</v>
      </c>
      <c r="O28" s="46">
        <f>'Scenario 5 '!AJ78+'Scenario 5 '!BE78*(1-'Scenario 5 '!BE$1)</f>
        <v>0</v>
      </c>
      <c r="P28" s="46">
        <f>'Scenario 5 '!AK78+'Scenario 5 '!BF78*(1-'Scenario 5 '!BF$1)</f>
        <v>0</v>
      </c>
      <c r="Q28" s="46">
        <f>'Scenario 5 '!AL78+'Scenario 5 '!BG78*(1-'Scenario 5 '!BG$1)</f>
        <v>0</v>
      </c>
      <c r="R28" s="46">
        <f>'Scenario 5 '!AM78+'Scenario 5 '!BH78*(1-'Scenario 5 '!BH$1)</f>
        <v>0</v>
      </c>
      <c r="S28" s="46">
        <f>'Scenario 5 '!AN78+'Scenario 5 '!BI78*(1-'Scenario 5 '!BI$1)</f>
        <v>0</v>
      </c>
      <c r="T28" s="46">
        <f>'Scenario 5 '!AO78+'Scenario 5 '!BJ78*(1-'Scenario 5 '!BJ$1)</f>
        <v>0</v>
      </c>
      <c r="U28" s="46">
        <f>'Scenario 5 '!AP78+'Scenario 5 '!BK78*(1-'Scenario 5 '!BK$1)</f>
        <v>0</v>
      </c>
      <c r="V28" s="46">
        <f>'Scenario 5 '!AQ78+'Scenario 5 '!BL78*(1-'Scenario 5 '!BL$1)</f>
        <v>0</v>
      </c>
      <c r="W28" s="46">
        <f>'Scenario 5 '!AR78+'Scenario 5 '!BM78*(1-'Scenario 5 '!BM$1)</f>
        <v>0</v>
      </c>
      <c r="X28" s="47">
        <f t="shared" si="2"/>
        <v>0</v>
      </c>
    </row>
    <row r="29" spans="3:24" x14ac:dyDescent="0.2">
      <c r="C29" s="7" t="s">
        <v>2</v>
      </c>
      <c r="D29" s="45">
        <f>'Scenario 5 '!Y79+'Scenario 5 '!AT79*(1-'Scenario 5 '!AT$1)</f>
        <v>0</v>
      </c>
      <c r="E29" s="46">
        <f>'Scenario 5 '!Z79+'Scenario 5 '!AU79*(1-'Scenario 5 '!AU$1)</f>
        <v>0</v>
      </c>
      <c r="F29" s="46">
        <f>'Scenario 5 '!AA79+'Scenario 5 '!AV79*(1-'Scenario 5 '!AV$1)</f>
        <v>0</v>
      </c>
      <c r="G29" s="46">
        <f>'Scenario 5 '!AB79+'Scenario 5 '!AW79*(1-'Scenario 5 '!AW$1)</f>
        <v>0</v>
      </c>
      <c r="H29" s="46">
        <f>'Scenario 5 '!AC79+'Scenario 5 '!AX79*(1-'Scenario 5 '!AX$1)</f>
        <v>0</v>
      </c>
      <c r="I29" s="46">
        <f>'Scenario 5 '!AD79+'Scenario 5 '!AY79*(1-'Scenario 5 '!AY$1)</f>
        <v>34.06842423176397</v>
      </c>
      <c r="J29" s="46">
        <f>'Scenario 5 '!AE79+'Scenario 5 '!AZ79*(1-'Scenario 5 '!AZ$1)</f>
        <v>33.984473154724483</v>
      </c>
      <c r="K29" s="46">
        <f>'Scenario 5 '!AF79+'Scenario 5 '!BA79*(1-'Scenario 5 '!BA$1)</f>
        <v>0</v>
      </c>
      <c r="L29" s="46">
        <f>'Scenario 5 '!AG79+'Scenario 5 '!BB79*(1-'Scenario 5 '!BB$1)</f>
        <v>0</v>
      </c>
      <c r="M29" s="46">
        <f>'Scenario 5 '!AH79+'Scenario 5 '!BC79*(1-'Scenario 5 '!BC$1)</f>
        <v>0</v>
      </c>
      <c r="N29" s="46">
        <f>'Scenario 5 '!AI79+'Scenario 5 '!BD79*(1-'Scenario 5 '!BD$1)</f>
        <v>0</v>
      </c>
      <c r="O29" s="46">
        <f>'Scenario 5 '!AJ79+'Scenario 5 '!BE79*(1-'Scenario 5 '!BE$1)</f>
        <v>0</v>
      </c>
      <c r="P29" s="46">
        <f>'Scenario 5 '!AK79+'Scenario 5 '!BF79*(1-'Scenario 5 '!BF$1)</f>
        <v>0</v>
      </c>
      <c r="Q29" s="46">
        <f>'Scenario 5 '!AL79+'Scenario 5 '!BG79*(1-'Scenario 5 '!BG$1)</f>
        <v>0</v>
      </c>
      <c r="R29" s="46">
        <f>'Scenario 5 '!AM79+'Scenario 5 '!BH79*(1-'Scenario 5 '!BH$1)</f>
        <v>0</v>
      </c>
      <c r="S29" s="46">
        <f>'Scenario 5 '!AN79+'Scenario 5 '!BI79*(1-'Scenario 5 '!BI$1)</f>
        <v>0</v>
      </c>
      <c r="T29" s="46">
        <f>'Scenario 5 '!AO79+'Scenario 5 '!BJ79*(1-'Scenario 5 '!BJ$1)</f>
        <v>0</v>
      </c>
      <c r="U29" s="46">
        <f>'Scenario 5 '!AP79+'Scenario 5 '!BK79*(1-'Scenario 5 '!BK$1)</f>
        <v>0</v>
      </c>
      <c r="V29" s="46">
        <f>'Scenario 5 '!AQ79+'Scenario 5 '!BL79*(1-'Scenario 5 '!BL$1)</f>
        <v>0</v>
      </c>
      <c r="W29" s="46">
        <f>'Scenario 5 '!AR79+'Scenario 5 '!BM79*(1-'Scenario 5 '!BM$1)</f>
        <v>0</v>
      </c>
      <c r="X29" s="47">
        <f t="shared" si="2"/>
        <v>68.052897386488453</v>
      </c>
    </row>
    <row r="30" spans="3:24" x14ac:dyDescent="0.2">
      <c r="C30" s="7" t="s">
        <v>1</v>
      </c>
      <c r="D30" s="45">
        <f>'Scenario 5 '!Y80+'Scenario 5 '!AT80*(1-'Scenario 5 '!AT$1)</f>
        <v>0</v>
      </c>
      <c r="E30" s="46">
        <f>'Scenario 5 '!Z80+'Scenario 5 '!AU80*(1-'Scenario 5 '!AU$1)</f>
        <v>0</v>
      </c>
      <c r="F30" s="46">
        <f>'Scenario 5 '!AA80+'Scenario 5 '!AV80*(1-'Scenario 5 '!AV$1)</f>
        <v>0</v>
      </c>
      <c r="G30" s="46">
        <f>'Scenario 5 '!AB80+'Scenario 5 '!AW80*(1-'Scenario 5 '!AW$1)</f>
        <v>0</v>
      </c>
      <c r="H30" s="46">
        <f>'Scenario 5 '!AC80+'Scenario 5 '!AX80*(1-'Scenario 5 '!AX$1)</f>
        <v>0</v>
      </c>
      <c r="I30" s="46">
        <f>'Scenario 5 '!AD80+'Scenario 5 '!AY80*(1-'Scenario 5 '!AY$1)</f>
        <v>0</v>
      </c>
      <c r="J30" s="46">
        <f>'Scenario 5 '!AE80+'Scenario 5 '!AZ80*(1-'Scenario 5 '!AZ$1)</f>
        <v>0</v>
      </c>
      <c r="K30" s="46">
        <f>'Scenario 5 '!AF80+'Scenario 5 '!BA80*(1-'Scenario 5 '!BA$1)</f>
        <v>0</v>
      </c>
      <c r="L30" s="46">
        <f>'Scenario 5 '!AG80+'Scenario 5 '!BB80*(1-'Scenario 5 '!BB$1)</f>
        <v>0</v>
      </c>
      <c r="M30" s="46">
        <f>'Scenario 5 '!AH80+'Scenario 5 '!BC80*(1-'Scenario 5 '!BC$1)</f>
        <v>0</v>
      </c>
      <c r="N30" s="46">
        <f>'Scenario 5 '!AI80+'Scenario 5 '!BD80*(1-'Scenario 5 '!BD$1)</f>
        <v>0</v>
      </c>
      <c r="O30" s="46">
        <f>'Scenario 5 '!AJ80+'Scenario 5 '!BE80*(1-'Scenario 5 '!BE$1)</f>
        <v>0</v>
      </c>
      <c r="P30" s="46">
        <f>'Scenario 5 '!AK80+'Scenario 5 '!BF80*(1-'Scenario 5 '!BF$1)</f>
        <v>0</v>
      </c>
      <c r="Q30" s="46">
        <f>'Scenario 5 '!AL80+'Scenario 5 '!BG80*(1-'Scenario 5 '!BG$1)</f>
        <v>0</v>
      </c>
      <c r="R30" s="46">
        <f>'Scenario 5 '!AM80+'Scenario 5 '!BH80*(1-'Scenario 5 '!BH$1)</f>
        <v>0</v>
      </c>
      <c r="S30" s="46">
        <f>'Scenario 5 '!AN80+'Scenario 5 '!BI80*(1-'Scenario 5 '!BI$1)</f>
        <v>0</v>
      </c>
      <c r="T30" s="46">
        <f>'Scenario 5 '!AO80+'Scenario 5 '!BJ80*(1-'Scenario 5 '!BJ$1)</f>
        <v>0</v>
      </c>
      <c r="U30" s="46">
        <f>'Scenario 5 '!AP80+'Scenario 5 '!BK80*(1-'Scenario 5 '!BK$1)</f>
        <v>0</v>
      </c>
      <c r="V30" s="46">
        <f>'Scenario 5 '!AQ80+'Scenario 5 '!BL80*(1-'Scenario 5 '!BL$1)</f>
        <v>0</v>
      </c>
      <c r="W30" s="46">
        <f>'Scenario 5 '!AR80+'Scenario 5 '!BM80*(1-'Scenario 5 '!BM$1)</f>
        <v>0</v>
      </c>
      <c r="X30" s="47">
        <f t="shared" si="2"/>
        <v>0</v>
      </c>
    </row>
    <row r="31" spans="3:24" x14ac:dyDescent="0.2">
      <c r="C31" s="7" t="s">
        <v>107</v>
      </c>
      <c r="D31" s="45">
        <f>'Scenario 5 '!Y81+'Scenario 5 '!AT81*(1-'Scenario 5 '!AT$1)</f>
        <v>0</v>
      </c>
      <c r="E31" s="46">
        <f>'Scenario 5 '!Z81+'Scenario 5 '!AU81*(1-'Scenario 5 '!AU$1)</f>
        <v>0</v>
      </c>
      <c r="F31" s="46">
        <f>'Scenario 5 '!AA81+'Scenario 5 '!AV81*(1-'Scenario 5 '!AV$1)</f>
        <v>0</v>
      </c>
      <c r="G31" s="46">
        <f>'Scenario 5 '!AB81+'Scenario 5 '!AW81*(1-'Scenario 5 '!AW$1)</f>
        <v>0</v>
      </c>
      <c r="H31" s="46">
        <f>'Scenario 5 '!AC81+'Scenario 5 '!AX81*(1-'Scenario 5 '!AX$1)</f>
        <v>0</v>
      </c>
      <c r="I31" s="46">
        <f>'Scenario 5 '!AD81+'Scenario 5 '!AY81*(1-'Scenario 5 '!AY$1)</f>
        <v>0</v>
      </c>
      <c r="J31" s="46">
        <f>'Scenario 5 '!AE81+'Scenario 5 '!AZ81*(1-'Scenario 5 '!AZ$1)</f>
        <v>0</v>
      </c>
      <c r="K31" s="46">
        <f>'Scenario 5 '!AF81+'Scenario 5 '!BA81*(1-'Scenario 5 '!BA$1)</f>
        <v>0</v>
      </c>
      <c r="L31" s="46">
        <f>'Scenario 5 '!AG81+'Scenario 5 '!BB81*(1-'Scenario 5 '!BB$1)</f>
        <v>0</v>
      </c>
      <c r="M31" s="46">
        <f>'Scenario 5 '!AH81+'Scenario 5 '!BC81*(1-'Scenario 5 '!BC$1)</f>
        <v>0</v>
      </c>
      <c r="N31" s="46">
        <f>'Scenario 5 '!AI81+'Scenario 5 '!BD81*(1-'Scenario 5 '!BD$1)</f>
        <v>0</v>
      </c>
      <c r="O31" s="46">
        <f>'Scenario 5 '!AJ81+'Scenario 5 '!BE81*(1-'Scenario 5 '!BE$1)</f>
        <v>0</v>
      </c>
      <c r="P31" s="46">
        <f>'Scenario 5 '!AK81+'Scenario 5 '!BF81*(1-'Scenario 5 '!BF$1)</f>
        <v>0</v>
      </c>
      <c r="Q31" s="46">
        <f>'Scenario 5 '!AL81+'Scenario 5 '!BG81*(1-'Scenario 5 '!BG$1)</f>
        <v>0</v>
      </c>
      <c r="R31" s="46">
        <f>'Scenario 5 '!AM81+'Scenario 5 '!BH81*(1-'Scenario 5 '!BH$1)</f>
        <v>0</v>
      </c>
      <c r="S31" s="46">
        <f>'Scenario 5 '!AN81+'Scenario 5 '!BI81*(1-'Scenario 5 '!BI$1)</f>
        <v>0</v>
      </c>
      <c r="T31" s="46">
        <f>'Scenario 5 '!AO81+'Scenario 5 '!BJ81*(1-'Scenario 5 '!BJ$1)</f>
        <v>0</v>
      </c>
      <c r="U31" s="46">
        <f>'Scenario 5 '!AP81+'Scenario 5 '!BK81*(1-'Scenario 5 '!BK$1)</f>
        <v>0</v>
      </c>
      <c r="V31" s="46">
        <f>'Scenario 5 '!AQ81+'Scenario 5 '!BL81*(1-'Scenario 5 '!BL$1)</f>
        <v>0</v>
      </c>
      <c r="W31" s="46">
        <f>'Scenario 5 '!AR81+'Scenario 5 '!BM81*(1-'Scenario 5 '!BM$1)</f>
        <v>0</v>
      </c>
      <c r="X31" s="47">
        <f t="shared" si="2"/>
        <v>0</v>
      </c>
    </row>
    <row r="32" spans="3:24" x14ac:dyDescent="0.2">
      <c r="C32" s="7" t="s">
        <v>21</v>
      </c>
      <c r="D32" s="45">
        <f>'Scenario 5 '!Y82+'Scenario 5 '!AT82*(1-'Scenario 5 '!AT$1)</f>
        <v>0</v>
      </c>
      <c r="E32" s="46">
        <f>'Scenario 5 '!Z82+'Scenario 5 '!AU82*(1-'Scenario 5 '!AU$1)</f>
        <v>0</v>
      </c>
      <c r="F32" s="46">
        <f>'Scenario 5 '!AA82+'Scenario 5 '!AV82*(1-'Scenario 5 '!AV$1)</f>
        <v>0</v>
      </c>
      <c r="G32" s="46">
        <f>'Scenario 5 '!AB82+'Scenario 5 '!AW82*(1-'Scenario 5 '!AW$1)</f>
        <v>0</v>
      </c>
      <c r="H32" s="46">
        <f>'Scenario 5 '!AC82+'Scenario 5 '!AX82*(1-'Scenario 5 '!AX$1)</f>
        <v>0</v>
      </c>
      <c r="I32" s="46">
        <f>'Scenario 5 '!AD82+'Scenario 5 '!AY82*(1-'Scenario 5 '!AY$1)</f>
        <v>0</v>
      </c>
      <c r="J32" s="46">
        <f>'Scenario 5 '!AE82+'Scenario 5 '!AZ82*(1-'Scenario 5 '!AZ$1)</f>
        <v>0</v>
      </c>
      <c r="K32" s="46">
        <f>'Scenario 5 '!AF82+'Scenario 5 '!BA82*(1-'Scenario 5 '!BA$1)</f>
        <v>0</v>
      </c>
      <c r="L32" s="46">
        <f>'Scenario 5 '!AG82+'Scenario 5 '!BB82*(1-'Scenario 5 '!BB$1)</f>
        <v>0</v>
      </c>
      <c r="M32" s="46">
        <f>'Scenario 5 '!AH82+'Scenario 5 '!BC82*(1-'Scenario 5 '!BC$1)</f>
        <v>0</v>
      </c>
      <c r="N32" s="46">
        <f>'Scenario 5 '!AI82+'Scenario 5 '!BD82*(1-'Scenario 5 '!BD$1)</f>
        <v>0</v>
      </c>
      <c r="O32" s="46">
        <f>'Scenario 5 '!AJ82+'Scenario 5 '!BE82*(1-'Scenario 5 '!BE$1)</f>
        <v>0</v>
      </c>
      <c r="P32" s="46">
        <f>'Scenario 5 '!AK82+'Scenario 5 '!BF82*(1-'Scenario 5 '!BF$1)</f>
        <v>0</v>
      </c>
      <c r="Q32" s="46">
        <f>'Scenario 5 '!AL82+'Scenario 5 '!BG82*(1-'Scenario 5 '!BG$1)</f>
        <v>0</v>
      </c>
      <c r="R32" s="46">
        <f>'Scenario 5 '!AM82+'Scenario 5 '!BH82*(1-'Scenario 5 '!BH$1)</f>
        <v>0</v>
      </c>
      <c r="S32" s="46">
        <f>'Scenario 5 '!AN82+'Scenario 5 '!BI82*(1-'Scenario 5 '!BI$1)</f>
        <v>0</v>
      </c>
      <c r="T32" s="46">
        <f>'Scenario 5 '!AO82+'Scenario 5 '!BJ82*(1-'Scenario 5 '!BJ$1)</f>
        <v>0</v>
      </c>
      <c r="U32" s="46">
        <f>'Scenario 5 '!AP82+'Scenario 5 '!BK82*(1-'Scenario 5 '!BK$1)</f>
        <v>0</v>
      </c>
      <c r="V32" s="46">
        <f>'Scenario 5 '!AQ82+'Scenario 5 '!BL82*(1-'Scenario 5 '!BL$1)</f>
        <v>0</v>
      </c>
      <c r="W32" s="46">
        <f>'Scenario 5 '!AR82+'Scenario 5 '!BM82*(1-'Scenario 5 '!BM$1)</f>
        <v>0</v>
      </c>
      <c r="X32" s="47">
        <f t="shared" si="2"/>
        <v>0</v>
      </c>
    </row>
    <row r="33" spans="3:24" x14ac:dyDescent="0.2">
      <c r="C33" s="7" t="s">
        <v>48</v>
      </c>
      <c r="D33" s="45">
        <f>'Scenario 5 '!Y83+'Scenario 5 '!AT83*(1-'Scenario 5 '!AT$1)</f>
        <v>0</v>
      </c>
      <c r="E33" s="46">
        <f>'Scenario 5 '!Z83+'Scenario 5 '!AU83*(1-'Scenario 5 '!AU$1)</f>
        <v>0</v>
      </c>
      <c r="F33" s="46">
        <f>'Scenario 5 '!AA83+'Scenario 5 '!AV83*(1-'Scenario 5 '!AV$1)</f>
        <v>0</v>
      </c>
      <c r="G33" s="46">
        <f>'Scenario 5 '!AB83+'Scenario 5 '!AW83*(1-'Scenario 5 '!AW$1)</f>
        <v>0</v>
      </c>
      <c r="H33" s="46">
        <f>'Scenario 5 '!AC83+'Scenario 5 '!AX83*(1-'Scenario 5 '!AX$1)</f>
        <v>0</v>
      </c>
      <c r="I33" s="46">
        <f>'Scenario 5 '!AD83+'Scenario 5 '!AY83*(1-'Scenario 5 '!AY$1)</f>
        <v>0</v>
      </c>
      <c r="J33" s="46">
        <f>'Scenario 5 '!AE83+'Scenario 5 '!AZ83*(1-'Scenario 5 '!AZ$1)</f>
        <v>0</v>
      </c>
      <c r="K33" s="46">
        <f>'Scenario 5 '!AF83+'Scenario 5 '!BA83*(1-'Scenario 5 '!BA$1)</f>
        <v>0</v>
      </c>
      <c r="L33" s="46">
        <f>'Scenario 5 '!AG83+'Scenario 5 '!BB83*(1-'Scenario 5 '!BB$1)</f>
        <v>0</v>
      </c>
      <c r="M33" s="46">
        <f>'Scenario 5 '!AH83+'Scenario 5 '!BC83*(1-'Scenario 5 '!BC$1)</f>
        <v>0</v>
      </c>
      <c r="N33" s="46">
        <f>'Scenario 5 '!AI83+'Scenario 5 '!BD83*(1-'Scenario 5 '!BD$1)</f>
        <v>0</v>
      </c>
      <c r="O33" s="46">
        <f>'Scenario 5 '!AJ83+'Scenario 5 '!BE83*(1-'Scenario 5 '!BE$1)</f>
        <v>0</v>
      </c>
      <c r="P33" s="46">
        <f>'Scenario 5 '!AK83+'Scenario 5 '!BF83*(1-'Scenario 5 '!BF$1)</f>
        <v>0</v>
      </c>
      <c r="Q33" s="46">
        <f>'Scenario 5 '!AL83+'Scenario 5 '!BG83*(1-'Scenario 5 '!BG$1)</f>
        <v>0</v>
      </c>
      <c r="R33" s="46">
        <f>'Scenario 5 '!AM83+'Scenario 5 '!BH83*(1-'Scenario 5 '!BH$1)</f>
        <v>0</v>
      </c>
      <c r="S33" s="46">
        <f>'Scenario 5 '!AN83+'Scenario 5 '!BI83*(1-'Scenario 5 '!BI$1)</f>
        <v>0</v>
      </c>
      <c r="T33" s="46">
        <f>'Scenario 5 '!AO83+'Scenario 5 '!BJ83*(1-'Scenario 5 '!BJ$1)</f>
        <v>0</v>
      </c>
      <c r="U33" s="46">
        <f>'Scenario 5 '!AP83+'Scenario 5 '!BK83*(1-'Scenario 5 '!BK$1)</f>
        <v>0</v>
      </c>
      <c r="V33" s="46">
        <f>'Scenario 5 '!AQ83+'Scenario 5 '!BL83*(1-'Scenario 5 '!BL$1)</f>
        <v>0</v>
      </c>
      <c r="W33" s="46">
        <f>'Scenario 5 '!AR83+'Scenario 5 '!BM83*(1-'Scenario 5 '!BM$1)</f>
        <v>0</v>
      </c>
      <c r="X33" s="47">
        <f t="shared" si="2"/>
        <v>0</v>
      </c>
    </row>
    <row r="34" spans="3:24" x14ac:dyDescent="0.2">
      <c r="C34" s="7" t="s">
        <v>142</v>
      </c>
      <c r="D34" s="45">
        <f>'Scenario 5 '!Y84+'Scenario 5 '!AT84*(1-'Scenario 5 '!AT$1)</f>
        <v>0</v>
      </c>
      <c r="E34" s="46">
        <f>'Scenario 5 '!Z84+'Scenario 5 '!AU84*(1-'Scenario 5 '!AU$1)</f>
        <v>0</v>
      </c>
      <c r="F34" s="46">
        <f>'Scenario 5 '!AA84+'Scenario 5 '!AV84*(1-'Scenario 5 '!AV$1)</f>
        <v>0</v>
      </c>
      <c r="G34" s="46">
        <f>'Scenario 5 '!AB84+'Scenario 5 '!AW84*(1-'Scenario 5 '!AW$1)</f>
        <v>0</v>
      </c>
      <c r="H34" s="46">
        <f>'Scenario 5 '!AC84+'Scenario 5 '!AX84*(1-'Scenario 5 '!AX$1)</f>
        <v>0</v>
      </c>
      <c r="I34" s="46">
        <f>'Scenario 5 '!AD84+'Scenario 5 '!AY84*(1-'Scenario 5 '!AY$1)</f>
        <v>0</v>
      </c>
      <c r="J34" s="46">
        <f>'Scenario 5 '!AE84+'Scenario 5 '!AZ84*(1-'Scenario 5 '!AZ$1)</f>
        <v>0</v>
      </c>
      <c r="K34" s="46">
        <f>'Scenario 5 '!AF84+'Scenario 5 '!BA84*(1-'Scenario 5 '!BA$1)</f>
        <v>0</v>
      </c>
      <c r="L34" s="46">
        <f>'Scenario 5 '!AG84+'Scenario 5 '!BB84*(1-'Scenario 5 '!BB$1)</f>
        <v>0</v>
      </c>
      <c r="M34" s="46">
        <f>'Scenario 5 '!AH84+'Scenario 5 '!BC84*(1-'Scenario 5 '!BC$1)</f>
        <v>0</v>
      </c>
      <c r="N34" s="46">
        <f>'Scenario 5 '!AI84+'Scenario 5 '!BD84*(1-'Scenario 5 '!BD$1)</f>
        <v>0</v>
      </c>
      <c r="O34" s="46">
        <f>'Scenario 5 '!AJ84+'Scenario 5 '!BE84*(1-'Scenario 5 '!BE$1)</f>
        <v>0</v>
      </c>
      <c r="P34" s="46">
        <f>'Scenario 5 '!AK84+'Scenario 5 '!BF84*(1-'Scenario 5 '!BF$1)</f>
        <v>0</v>
      </c>
      <c r="Q34" s="46">
        <f>'Scenario 5 '!AL84+'Scenario 5 '!BG84*(1-'Scenario 5 '!BG$1)</f>
        <v>0</v>
      </c>
      <c r="R34" s="46">
        <f>'Scenario 5 '!AM84+'Scenario 5 '!BH84*(1-'Scenario 5 '!BH$1)</f>
        <v>0</v>
      </c>
      <c r="S34" s="46">
        <f>'Scenario 5 '!AN84+'Scenario 5 '!BI84*(1-'Scenario 5 '!BI$1)</f>
        <v>0</v>
      </c>
      <c r="T34" s="46">
        <f>'Scenario 5 '!AO84+'Scenario 5 '!BJ84*(1-'Scenario 5 '!BJ$1)</f>
        <v>0</v>
      </c>
      <c r="U34" s="46">
        <f>'Scenario 5 '!AP84+'Scenario 5 '!BK84*(1-'Scenario 5 '!BK$1)</f>
        <v>0</v>
      </c>
      <c r="V34" s="46">
        <f>'Scenario 5 '!AQ84+'Scenario 5 '!BL84*(1-'Scenario 5 '!BL$1)</f>
        <v>0</v>
      </c>
      <c r="W34" s="46">
        <f>'Scenario 5 '!AR84+'Scenario 5 '!BM84*(1-'Scenario 5 '!BM$1)</f>
        <v>0</v>
      </c>
      <c r="X34" s="47">
        <f t="shared" si="2"/>
        <v>0</v>
      </c>
    </row>
    <row r="35" spans="3:24" x14ac:dyDescent="0.2">
      <c r="C35" s="7" t="s">
        <v>53</v>
      </c>
      <c r="D35" s="45">
        <f>'Scenario 5 '!Y85+'Scenario 5 '!AT85*(1-'Scenario 5 '!AT$1)</f>
        <v>0</v>
      </c>
      <c r="E35" s="46">
        <f>'Scenario 5 '!Z85+'Scenario 5 '!AU85*(1-'Scenario 5 '!AU$1)</f>
        <v>0</v>
      </c>
      <c r="F35" s="46">
        <f>'Scenario 5 '!AA85+'Scenario 5 '!AV85*(1-'Scenario 5 '!AV$1)</f>
        <v>0</v>
      </c>
      <c r="G35" s="46">
        <f>'Scenario 5 '!AB85+'Scenario 5 '!AW85*(1-'Scenario 5 '!AW$1)</f>
        <v>0</v>
      </c>
      <c r="H35" s="46">
        <f>'Scenario 5 '!AC85+'Scenario 5 '!AX85*(1-'Scenario 5 '!AX$1)</f>
        <v>0</v>
      </c>
      <c r="I35" s="46">
        <f>'Scenario 5 '!AD85+'Scenario 5 '!AY85*(1-'Scenario 5 '!AY$1)</f>
        <v>0</v>
      </c>
      <c r="J35" s="46">
        <f>'Scenario 5 '!AE85+'Scenario 5 '!AZ85*(1-'Scenario 5 '!AZ$1)</f>
        <v>0</v>
      </c>
      <c r="K35" s="46">
        <f>'Scenario 5 '!AF85+'Scenario 5 '!BA85*(1-'Scenario 5 '!BA$1)</f>
        <v>0</v>
      </c>
      <c r="L35" s="46">
        <f>'Scenario 5 '!AG85+'Scenario 5 '!BB85*(1-'Scenario 5 '!BB$1)</f>
        <v>0</v>
      </c>
      <c r="M35" s="46">
        <f>'Scenario 5 '!AH85+'Scenario 5 '!BC85*(1-'Scenario 5 '!BC$1)</f>
        <v>0</v>
      </c>
      <c r="N35" s="46">
        <f>'Scenario 5 '!AI85+'Scenario 5 '!BD85*(1-'Scenario 5 '!BD$1)</f>
        <v>0</v>
      </c>
      <c r="O35" s="46">
        <f>'Scenario 5 '!AJ85+'Scenario 5 '!BE85*(1-'Scenario 5 '!BE$1)</f>
        <v>0</v>
      </c>
      <c r="P35" s="46">
        <f>'Scenario 5 '!AK85+'Scenario 5 '!BF85*(1-'Scenario 5 '!BF$1)</f>
        <v>0</v>
      </c>
      <c r="Q35" s="46">
        <f>'Scenario 5 '!AL85+'Scenario 5 '!BG85*(1-'Scenario 5 '!BG$1)</f>
        <v>0</v>
      </c>
      <c r="R35" s="46">
        <f>'Scenario 5 '!AM85+'Scenario 5 '!BH85*(1-'Scenario 5 '!BH$1)</f>
        <v>0</v>
      </c>
      <c r="S35" s="46">
        <f>'Scenario 5 '!AN85+'Scenario 5 '!BI85*(1-'Scenario 5 '!BI$1)</f>
        <v>0</v>
      </c>
      <c r="T35" s="46">
        <f>'Scenario 5 '!AO85+'Scenario 5 '!BJ85*(1-'Scenario 5 '!BJ$1)</f>
        <v>0</v>
      </c>
      <c r="U35" s="46">
        <f>'Scenario 5 '!AP85+'Scenario 5 '!BK85*(1-'Scenario 5 '!BK$1)</f>
        <v>0</v>
      </c>
      <c r="V35" s="46">
        <f>'Scenario 5 '!AQ85+'Scenario 5 '!BL85*(1-'Scenario 5 '!BL$1)</f>
        <v>0</v>
      </c>
      <c r="W35" s="46">
        <f>'Scenario 5 '!AR85+'Scenario 5 '!BM85*(1-'Scenario 5 '!BM$1)</f>
        <v>0</v>
      </c>
      <c r="X35" s="47">
        <f t="shared" si="2"/>
        <v>0</v>
      </c>
    </row>
    <row r="36" spans="3:24" x14ac:dyDescent="0.2">
      <c r="C36" s="7" t="s">
        <v>138</v>
      </c>
      <c r="D36" s="45">
        <f>'Scenario 5 '!Y86+'Scenario 5 '!AT86*(1-'Scenario 5 '!AT$1)</f>
        <v>0</v>
      </c>
      <c r="E36" s="46">
        <f>'Scenario 5 '!Z86+'Scenario 5 '!AU86*(1-'Scenario 5 '!AU$1)</f>
        <v>0</v>
      </c>
      <c r="F36" s="46">
        <f>'Scenario 5 '!AA86+'Scenario 5 '!AV86*(1-'Scenario 5 '!AV$1)</f>
        <v>0</v>
      </c>
      <c r="G36" s="46">
        <f>'Scenario 5 '!AB86+'Scenario 5 '!AW86*(1-'Scenario 5 '!AW$1)</f>
        <v>0</v>
      </c>
      <c r="H36" s="46">
        <f>'Scenario 5 '!AC86+'Scenario 5 '!AX86*(1-'Scenario 5 '!AX$1)</f>
        <v>0</v>
      </c>
      <c r="I36" s="46">
        <f>'Scenario 5 '!AD86+'Scenario 5 '!AY86*(1-'Scenario 5 '!AY$1)</f>
        <v>0</v>
      </c>
      <c r="J36" s="46">
        <f>'Scenario 5 '!AE86+'Scenario 5 '!AZ86*(1-'Scenario 5 '!AZ$1)</f>
        <v>0</v>
      </c>
      <c r="K36" s="46">
        <f>'Scenario 5 '!AF86+'Scenario 5 '!BA86*(1-'Scenario 5 '!BA$1)</f>
        <v>0</v>
      </c>
      <c r="L36" s="46">
        <f>'Scenario 5 '!AG86+'Scenario 5 '!BB86*(1-'Scenario 5 '!BB$1)</f>
        <v>0</v>
      </c>
      <c r="M36" s="46">
        <f>'Scenario 5 '!AH86+'Scenario 5 '!BC86*(1-'Scenario 5 '!BC$1)</f>
        <v>0</v>
      </c>
      <c r="N36" s="46">
        <f>'Scenario 5 '!AI86+'Scenario 5 '!BD86*(1-'Scenario 5 '!BD$1)</f>
        <v>0</v>
      </c>
      <c r="O36" s="46">
        <f>'Scenario 5 '!AJ86+'Scenario 5 '!BE86*(1-'Scenario 5 '!BE$1)</f>
        <v>0</v>
      </c>
      <c r="P36" s="46">
        <f>'Scenario 5 '!AK86+'Scenario 5 '!BF86*(1-'Scenario 5 '!BF$1)</f>
        <v>0</v>
      </c>
      <c r="Q36" s="46">
        <f>'Scenario 5 '!AL86+'Scenario 5 '!BG86*(1-'Scenario 5 '!BG$1)</f>
        <v>0</v>
      </c>
      <c r="R36" s="46">
        <f>'Scenario 5 '!AM86+'Scenario 5 '!BH86*(1-'Scenario 5 '!BH$1)</f>
        <v>0</v>
      </c>
      <c r="S36" s="46">
        <f>'Scenario 5 '!AN86+'Scenario 5 '!BI86*(1-'Scenario 5 '!BI$1)</f>
        <v>0</v>
      </c>
      <c r="T36" s="46">
        <f>'Scenario 5 '!AO86+'Scenario 5 '!BJ86*(1-'Scenario 5 '!BJ$1)</f>
        <v>0</v>
      </c>
      <c r="U36" s="46">
        <f>'Scenario 5 '!AP86+'Scenario 5 '!BK86*(1-'Scenario 5 '!BK$1)</f>
        <v>0</v>
      </c>
      <c r="V36" s="46">
        <f>'Scenario 5 '!AQ86+'Scenario 5 '!BL86*(1-'Scenario 5 '!BL$1)</f>
        <v>0</v>
      </c>
      <c r="W36" s="46">
        <f>'Scenario 5 '!AR86+'Scenario 5 '!BM86*(1-'Scenario 5 '!BM$1)</f>
        <v>0</v>
      </c>
      <c r="X36" s="47">
        <f t="shared" si="2"/>
        <v>0</v>
      </c>
    </row>
    <row r="37" spans="3:24" x14ac:dyDescent="0.2">
      <c r="C37" s="7" t="s">
        <v>139</v>
      </c>
      <c r="D37" s="45">
        <f>'Scenario 5 '!Y87+'Scenario 5 '!AT87*(1-'Scenario 5 '!AT$1)</f>
        <v>0</v>
      </c>
      <c r="E37" s="46">
        <f>'Scenario 5 '!Z87+'Scenario 5 '!AU87*(1-'Scenario 5 '!AU$1)</f>
        <v>0</v>
      </c>
      <c r="F37" s="46">
        <f>'Scenario 5 '!AA87+'Scenario 5 '!AV87*(1-'Scenario 5 '!AV$1)</f>
        <v>0</v>
      </c>
      <c r="G37" s="46">
        <f>'Scenario 5 '!AB87+'Scenario 5 '!AW87*(1-'Scenario 5 '!AW$1)</f>
        <v>0</v>
      </c>
      <c r="H37" s="46">
        <f>'Scenario 5 '!AC87+'Scenario 5 '!AX87*(1-'Scenario 5 '!AX$1)</f>
        <v>0</v>
      </c>
      <c r="I37" s="46">
        <f>'Scenario 5 '!AD87+'Scenario 5 '!AY87*(1-'Scenario 5 '!AY$1)</f>
        <v>0</v>
      </c>
      <c r="J37" s="46">
        <f>'Scenario 5 '!AE87+'Scenario 5 '!AZ87*(1-'Scenario 5 '!AZ$1)</f>
        <v>0</v>
      </c>
      <c r="K37" s="46">
        <f>'Scenario 5 '!AF87+'Scenario 5 '!BA87*(1-'Scenario 5 '!BA$1)</f>
        <v>0</v>
      </c>
      <c r="L37" s="46">
        <f>'Scenario 5 '!AG87+'Scenario 5 '!BB87*(1-'Scenario 5 '!BB$1)</f>
        <v>0</v>
      </c>
      <c r="M37" s="46">
        <f>'Scenario 5 '!AH87+'Scenario 5 '!BC87*(1-'Scenario 5 '!BC$1)</f>
        <v>0</v>
      </c>
      <c r="N37" s="46">
        <f>'Scenario 5 '!AI87+'Scenario 5 '!BD87*(1-'Scenario 5 '!BD$1)</f>
        <v>0</v>
      </c>
      <c r="O37" s="46">
        <f>'Scenario 5 '!AJ87+'Scenario 5 '!BE87*(1-'Scenario 5 '!BE$1)</f>
        <v>0</v>
      </c>
      <c r="P37" s="46">
        <f>'Scenario 5 '!AK87+'Scenario 5 '!BF87*(1-'Scenario 5 '!BF$1)</f>
        <v>0</v>
      </c>
      <c r="Q37" s="46">
        <f>'Scenario 5 '!AL87+'Scenario 5 '!BG87*(1-'Scenario 5 '!BG$1)</f>
        <v>0</v>
      </c>
      <c r="R37" s="46">
        <f>'Scenario 5 '!AM87+'Scenario 5 '!BH87*(1-'Scenario 5 '!BH$1)</f>
        <v>0</v>
      </c>
      <c r="S37" s="46">
        <f>'Scenario 5 '!AN87+'Scenario 5 '!BI87*(1-'Scenario 5 '!BI$1)</f>
        <v>0</v>
      </c>
      <c r="T37" s="46">
        <f>'Scenario 5 '!AO87+'Scenario 5 '!BJ87*(1-'Scenario 5 '!BJ$1)</f>
        <v>0</v>
      </c>
      <c r="U37" s="46">
        <f>'Scenario 5 '!AP87+'Scenario 5 '!BK87*(1-'Scenario 5 '!BK$1)</f>
        <v>0</v>
      </c>
      <c r="V37" s="46">
        <f>'Scenario 5 '!AQ87+'Scenario 5 '!BL87*(1-'Scenario 5 '!BL$1)</f>
        <v>0</v>
      </c>
      <c r="W37" s="46">
        <f>'Scenario 5 '!AR87+'Scenario 5 '!BM87*(1-'Scenario 5 '!BM$1)</f>
        <v>0</v>
      </c>
      <c r="X37" s="47">
        <f t="shared" si="2"/>
        <v>0</v>
      </c>
    </row>
    <row r="38" spans="3:24" x14ac:dyDescent="0.2">
      <c r="C38" s="7" t="s">
        <v>123</v>
      </c>
      <c r="D38" s="45">
        <f>'Scenario 5 '!Y88+'Scenario 5 '!AT88*(1-'Scenario 5 '!AT$1)</f>
        <v>0</v>
      </c>
      <c r="E38" s="46">
        <f>'Scenario 5 '!Z88+'Scenario 5 '!AU88*(1-'Scenario 5 '!AU$1)</f>
        <v>0</v>
      </c>
      <c r="F38" s="46">
        <f>'Scenario 5 '!AA88+'Scenario 5 '!AV88*(1-'Scenario 5 '!AV$1)</f>
        <v>0</v>
      </c>
      <c r="G38" s="46">
        <f>'Scenario 5 '!AB88+'Scenario 5 '!AW88*(1-'Scenario 5 '!AW$1)</f>
        <v>0</v>
      </c>
      <c r="H38" s="46">
        <f>'Scenario 5 '!AC88+'Scenario 5 '!AX88*(1-'Scenario 5 '!AX$1)</f>
        <v>0</v>
      </c>
      <c r="I38" s="46">
        <f>'Scenario 5 '!AD88+'Scenario 5 '!AY88*(1-'Scenario 5 '!AY$1)</f>
        <v>0</v>
      </c>
      <c r="J38" s="46">
        <f>'Scenario 5 '!AE88+'Scenario 5 '!AZ88*(1-'Scenario 5 '!AZ$1)</f>
        <v>0</v>
      </c>
      <c r="K38" s="46">
        <f>'Scenario 5 '!AF88+'Scenario 5 '!BA88*(1-'Scenario 5 '!BA$1)</f>
        <v>0</v>
      </c>
      <c r="L38" s="46">
        <f>'Scenario 5 '!AG88+'Scenario 5 '!BB88*(1-'Scenario 5 '!BB$1)</f>
        <v>0</v>
      </c>
      <c r="M38" s="46">
        <f>'Scenario 5 '!AH88+'Scenario 5 '!BC88*(1-'Scenario 5 '!BC$1)</f>
        <v>0</v>
      </c>
      <c r="N38" s="46">
        <f>'Scenario 5 '!AI88+'Scenario 5 '!BD88*(1-'Scenario 5 '!BD$1)</f>
        <v>0</v>
      </c>
      <c r="O38" s="46">
        <f>'Scenario 5 '!AJ88+'Scenario 5 '!BE88*(1-'Scenario 5 '!BE$1)</f>
        <v>0</v>
      </c>
      <c r="P38" s="46">
        <f>'Scenario 5 '!AK88+'Scenario 5 '!BF88*(1-'Scenario 5 '!BF$1)</f>
        <v>0</v>
      </c>
      <c r="Q38" s="46">
        <f>'Scenario 5 '!AL88+'Scenario 5 '!BG88*(1-'Scenario 5 '!BG$1)</f>
        <v>0</v>
      </c>
      <c r="R38" s="46">
        <f>'Scenario 5 '!AM88+'Scenario 5 '!BH88*(1-'Scenario 5 '!BH$1)</f>
        <v>0</v>
      </c>
      <c r="S38" s="46">
        <f>'Scenario 5 '!AN88+'Scenario 5 '!BI88*(1-'Scenario 5 '!BI$1)</f>
        <v>0</v>
      </c>
      <c r="T38" s="46">
        <f>'Scenario 5 '!AO88+'Scenario 5 '!BJ88*(1-'Scenario 5 '!BJ$1)</f>
        <v>0</v>
      </c>
      <c r="U38" s="46">
        <f>'Scenario 5 '!AP88+'Scenario 5 '!BK88*(1-'Scenario 5 '!BK$1)</f>
        <v>0</v>
      </c>
      <c r="V38" s="46">
        <f>'Scenario 5 '!AQ88+'Scenario 5 '!BL88*(1-'Scenario 5 '!BL$1)</f>
        <v>0</v>
      </c>
      <c r="W38" s="46">
        <f>'Scenario 5 '!AR88+'Scenario 5 '!BM88*(1-'Scenario 5 '!BM$1)</f>
        <v>0</v>
      </c>
      <c r="X38" s="47">
        <f t="shared" si="2"/>
        <v>0</v>
      </c>
    </row>
    <row r="39" spans="3:24" x14ac:dyDescent="0.2">
      <c r="C39" s="7" t="s">
        <v>63</v>
      </c>
      <c r="D39" s="45">
        <f>'Scenario 5 '!Y89+'Scenario 5 '!AT89*(1-'Scenario 5 '!AT$1)</f>
        <v>0</v>
      </c>
      <c r="E39" s="46">
        <f>'Scenario 5 '!Z89+'Scenario 5 '!AU89*(1-'Scenario 5 '!AU$1)</f>
        <v>0</v>
      </c>
      <c r="F39" s="46">
        <f>'Scenario 5 '!AA89+'Scenario 5 '!AV89*(1-'Scenario 5 '!AV$1)</f>
        <v>0</v>
      </c>
      <c r="G39" s="46">
        <f>'Scenario 5 '!AB89+'Scenario 5 '!AW89*(1-'Scenario 5 '!AW$1)</f>
        <v>0</v>
      </c>
      <c r="H39" s="46">
        <f>'Scenario 5 '!AC89+'Scenario 5 '!AX89*(1-'Scenario 5 '!AX$1)</f>
        <v>0</v>
      </c>
      <c r="I39" s="46">
        <f>'Scenario 5 '!AD89+'Scenario 5 '!AY89*(1-'Scenario 5 '!AY$1)</f>
        <v>0</v>
      </c>
      <c r="J39" s="46">
        <f>'Scenario 5 '!AE89+'Scenario 5 '!AZ89*(1-'Scenario 5 '!AZ$1)</f>
        <v>0</v>
      </c>
      <c r="K39" s="46">
        <f>'Scenario 5 '!AF89+'Scenario 5 '!BA89*(1-'Scenario 5 '!BA$1)</f>
        <v>0</v>
      </c>
      <c r="L39" s="46">
        <f>'Scenario 5 '!AG89+'Scenario 5 '!BB89*(1-'Scenario 5 '!BB$1)</f>
        <v>0</v>
      </c>
      <c r="M39" s="46">
        <f>'Scenario 5 '!AH89+'Scenario 5 '!BC89*(1-'Scenario 5 '!BC$1)</f>
        <v>0</v>
      </c>
      <c r="N39" s="46">
        <f>'Scenario 5 '!AI89+'Scenario 5 '!BD89*(1-'Scenario 5 '!BD$1)</f>
        <v>0</v>
      </c>
      <c r="O39" s="46">
        <f>'Scenario 5 '!AJ89+'Scenario 5 '!BE89*(1-'Scenario 5 '!BE$1)</f>
        <v>0</v>
      </c>
      <c r="P39" s="46">
        <f>'Scenario 5 '!AK89+'Scenario 5 '!BF89*(1-'Scenario 5 '!BF$1)</f>
        <v>0</v>
      </c>
      <c r="Q39" s="46">
        <f>'Scenario 5 '!AL89+'Scenario 5 '!BG89*(1-'Scenario 5 '!BG$1)</f>
        <v>0</v>
      </c>
      <c r="R39" s="46">
        <f>'Scenario 5 '!AM89+'Scenario 5 '!BH89*(1-'Scenario 5 '!BH$1)</f>
        <v>0</v>
      </c>
      <c r="S39" s="46">
        <f>'Scenario 5 '!AN89+'Scenario 5 '!BI89*(1-'Scenario 5 '!BI$1)</f>
        <v>0</v>
      </c>
      <c r="T39" s="46">
        <f>'Scenario 5 '!AO89+'Scenario 5 '!BJ89*(1-'Scenario 5 '!BJ$1)</f>
        <v>0</v>
      </c>
      <c r="U39" s="46">
        <f>'Scenario 5 '!AP89+'Scenario 5 '!BK89*(1-'Scenario 5 '!BK$1)</f>
        <v>0</v>
      </c>
      <c r="V39" s="46">
        <f>'Scenario 5 '!AQ89+'Scenario 5 '!BL89*(1-'Scenario 5 '!BL$1)</f>
        <v>0</v>
      </c>
      <c r="W39" s="46">
        <f>'Scenario 5 '!AR89+'Scenario 5 '!BM89*(1-'Scenario 5 '!BM$1)</f>
        <v>3.1515924699849771</v>
      </c>
      <c r="X39" s="47">
        <f t="shared" si="2"/>
        <v>3.1515924699849771</v>
      </c>
    </row>
    <row r="40" spans="3:24" x14ac:dyDescent="0.2">
      <c r="C40" s="7" t="s">
        <v>99</v>
      </c>
      <c r="D40" s="45">
        <f>'Scenario 5 '!Y90+'Scenario 5 '!AT90*(1-'Scenario 5 '!AT$1)</f>
        <v>0</v>
      </c>
      <c r="E40" s="46">
        <f>'Scenario 5 '!Z90+'Scenario 5 '!AU90*(1-'Scenario 5 '!AU$1)</f>
        <v>0</v>
      </c>
      <c r="F40" s="46">
        <f>'Scenario 5 '!AA90+'Scenario 5 '!AV90*(1-'Scenario 5 '!AV$1)</f>
        <v>0</v>
      </c>
      <c r="G40" s="46">
        <f>'Scenario 5 '!AB90+'Scenario 5 '!AW90*(1-'Scenario 5 '!AW$1)</f>
        <v>0</v>
      </c>
      <c r="H40" s="46">
        <f>'Scenario 5 '!AC90+'Scenario 5 '!AX90*(1-'Scenario 5 '!AX$1)</f>
        <v>0</v>
      </c>
      <c r="I40" s="46">
        <f>'Scenario 5 '!AD90+'Scenario 5 '!AY90*(1-'Scenario 5 '!AY$1)</f>
        <v>0</v>
      </c>
      <c r="J40" s="46">
        <f>'Scenario 5 '!AE90+'Scenario 5 '!AZ90*(1-'Scenario 5 '!AZ$1)</f>
        <v>2.8041033911124913</v>
      </c>
      <c r="K40" s="46">
        <f>'Scenario 5 '!AF90+'Scenario 5 '!BA90*(1-'Scenario 5 '!BA$1)</f>
        <v>0</v>
      </c>
      <c r="L40" s="46">
        <f>'Scenario 5 '!AG90+'Scenario 5 '!BB90*(1-'Scenario 5 '!BB$1)</f>
        <v>0</v>
      </c>
      <c r="M40" s="46">
        <f>'Scenario 5 '!AH90+'Scenario 5 '!BC90*(1-'Scenario 5 '!BC$1)</f>
        <v>0</v>
      </c>
      <c r="N40" s="46">
        <f>'Scenario 5 '!AI90+'Scenario 5 '!BD90*(1-'Scenario 5 '!BD$1)</f>
        <v>0</v>
      </c>
      <c r="O40" s="46">
        <f>'Scenario 5 '!AJ90+'Scenario 5 '!BE90*(1-'Scenario 5 '!BE$1)</f>
        <v>0</v>
      </c>
      <c r="P40" s="46">
        <f>'Scenario 5 '!AK90+'Scenario 5 '!BF90*(1-'Scenario 5 '!BF$1)</f>
        <v>0</v>
      </c>
      <c r="Q40" s="46">
        <f>'Scenario 5 '!AL90+'Scenario 5 '!BG90*(1-'Scenario 5 '!BG$1)</f>
        <v>0</v>
      </c>
      <c r="R40" s="46">
        <f>'Scenario 5 '!AM90+'Scenario 5 '!BH90*(1-'Scenario 5 '!BH$1)</f>
        <v>0</v>
      </c>
      <c r="S40" s="46">
        <f>'Scenario 5 '!AN90+'Scenario 5 '!BI90*(1-'Scenario 5 '!BI$1)</f>
        <v>0</v>
      </c>
      <c r="T40" s="46">
        <f>'Scenario 5 '!AO90+'Scenario 5 '!BJ90*(1-'Scenario 5 '!BJ$1)</f>
        <v>0</v>
      </c>
      <c r="U40" s="46">
        <f>'Scenario 5 '!AP90+'Scenario 5 '!BK90*(1-'Scenario 5 '!BK$1)</f>
        <v>1.2764996237294715</v>
      </c>
      <c r="V40" s="46">
        <f>'Scenario 5 '!AQ90+'Scenario 5 '!BL90*(1-'Scenario 5 '!BL$1)</f>
        <v>6.603153827975067</v>
      </c>
      <c r="W40" s="46">
        <f>'Scenario 5 '!AR90+'Scenario 5 '!BM90*(1-'Scenario 5 '!BM$1)</f>
        <v>0</v>
      </c>
      <c r="X40" s="47">
        <f t="shared" si="2"/>
        <v>10.683756842817029</v>
      </c>
    </row>
    <row r="41" spans="3:24" ht="13.5" thickBot="1" x14ac:dyDescent="0.25">
      <c r="C41" s="10" t="s">
        <v>77</v>
      </c>
      <c r="D41" s="48">
        <f>'Scenario 5 '!Y91+'Scenario 5 '!AT91*(1-'Scenario 5 '!AT$1)</f>
        <v>0</v>
      </c>
      <c r="E41" s="49">
        <f>'Scenario 5 '!Z91+'Scenario 5 '!AU91*(1-'Scenario 5 '!AU$1)</f>
        <v>0</v>
      </c>
      <c r="F41" s="49">
        <f>'Scenario 5 '!AA91+'Scenario 5 '!AV91*(1-'Scenario 5 '!AV$1)</f>
        <v>0</v>
      </c>
      <c r="G41" s="49">
        <f>'Scenario 5 '!AB91+'Scenario 5 '!AW91*(1-'Scenario 5 '!AW$1)</f>
        <v>2.6302280448134372</v>
      </c>
      <c r="H41" s="49">
        <f>'Scenario 5 '!AC91+'Scenario 5 '!AX91*(1-'Scenario 5 '!AX$1)</f>
        <v>0</v>
      </c>
      <c r="I41" s="49">
        <f>'Scenario 5 '!AD91+'Scenario 5 '!AY91*(1-'Scenario 5 '!AY$1)</f>
        <v>0</v>
      </c>
      <c r="J41" s="49">
        <f>'Scenario 5 '!AE91+'Scenario 5 '!AZ91*(1-'Scenario 5 '!AZ$1)</f>
        <v>0</v>
      </c>
      <c r="K41" s="49">
        <f>'Scenario 5 '!AF91+'Scenario 5 '!BA91*(1-'Scenario 5 '!BA$1)</f>
        <v>0</v>
      </c>
      <c r="L41" s="49">
        <f>'Scenario 5 '!AG91+'Scenario 5 '!BB91*(1-'Scenario 5 '!BB$1)</f>
        <v>0</v>
      </c>
      <c r="M41" s="49">
        <f>'Scenario 5 '!AH91+'Scenario 5 '!BC91*(1-'Scenario 5 '!BC$1)</f>
        <v>0</v>
      </c>
      <c r="N41" s="49">
        <f>'Scenario 5 '!AI91+'Scenario 5 '!BD91*(1-'Scenario 5 '!BD$1)</f>
        <v>0</v>
      </c>
      <c r="O41" s="49">
        <f>'Scenario 5 '!AJ91+'Scenario 5 '!BE91*(1-'Scenario 5 '!BE$1)</f>
        <v>0</v>
      </c>
      <c r="P41" s="49">
        <f>'Scenario 5 '!AK91+'Scenario 5 '!BF91*(1-'Scenario 5 '!BF$1)</f>
        <v>0</v>
      </c>
      <c r="Q41" s="49">
        <f>'Scenario 5 '!AL91+'Scenario 5 '!BG91*(1-'Scenario 5 '!BG$1)</f>
        <v>0</v>
      </c>
      <c r="R41" s="49">
        <f>'Scenario 5 '!AM91+'Scenario 5 '!BH91*(1-'Scenario 5 '!BH$1)</f>
        <v>4.1720477078358877</v>
      </c>
      <c r="S41" s="49">
        <f>'Scenario 5 '!AN91+'Scenario 5 '!BI91*(1-'Scenario 5 '!BI$1)</f>
        <v>0</v>
      </c>
      <c r="T41" s="49">
        <f>'Scenario 5 '!AO91+'Scenario 5 '!BJ91*(1-'Scenario 5 '!BJ$1)</f>
        <v>0</v>
      </c>
      <c r="U41" s="49">
        <f>'Scenario 5 '!AP91+'Scenario 5 '!BK91*(1-'Scenario 5 '!BK$1)</f>
        <v>0</v>
      </c>
      <c r="V41" s="49">
        <f>'Scenario 5 '!AQ91+'Scenario 5 '!BL91*(1-'Scenario 5 '!BL$1)</f>
        <v>0</v>
      </c>
      <c r="W41" s="49">
        <f>'Scenario 5 '!AR91+'Scenario 5 '!BM91*(1-'Scenario 5 '!BM$1)</f>
        <v>0</v>
      </c>
      <c r="X41" s="50">
        <f t="shared" si="2"/>
        <v>6.8022757526493249</v>
      </c>
    </row>
    <row r="42" spans="3:24" ht="13.5" thickBot="1" x14ac:dyDescent="0.25">
      <c r="C42" s="65" t="s">
        <v>93</v>
      </c>
      <c r="D42" s="37">
        <f>SUM(D26:D41)</f>
        <v>0</v>
      </c>
      <c r="E42" s="37">
        <f t="shared" ref="E42:W42" si="3">SUM(E26:E41)</f>
        <v>0</v>
      </c>
      <c r="F42" s="37">
        <f t="shared" si="3"/>
        <v>0</v>
      </c>
      <c r="G42" s="37">
        <f t="shared" si="3"/>
        <v>2.6302280448134372</v>
      </c>
      <c r="H42" s="37">
        <f t="shared" si="3"/>
        <v>90.247500000000002</v>
      </c>
      <c r="I42" s="37">
        <f t="shared" si="3"/>
        <v>34.06842423176397</v>
      </c>
      <c r="J42" s="37">
        <f t="shared" si="3"/>
        <v>36.788576545836975</v>
      </c>
      <c r="K42" s="37">
        <f t="shared" si="3"/>
        <v>101.64423293055791</v>
      </c>
      <c r="L42" s="37">
        <f t="shared" si="3"/>
        <v>0</v>
      </c>
      <c r="M42" s="37">
        <f t="shared" si="3"/>
        <v>0</v>
      </c>
      <c r="N42" s="37">
        <f t="shared" si="3"/>
        <v>0</v>
      </c>
      <c r="O42" s="37">
        <f t="shared" si="3"/>
        <v>0</v>
      </c>
      <c r="P42" s="37">
        <f t="shared" si="3"/>
        <v>0</v>
      </c>
      <c r="Q42" s="37">
        <f t="shared" si="3"/>
        <v>0</v>
      </c>
      <c r="R42" s="37">
        <f t="shared" si="3"/>
        <v>94.419547707835775</v>
      </c>
      <c r="S42" s="37">
        <f t="shared" si="3"/>
        <v>0</v>
      </c>
      <c r="T42" s="37">
        <f t="shared" si="3"/>
        <v>96.615758485696105</v>
      </c>
      <c r="U42" s="37">
        <f t="shared" si="3"/>
        <v>1.2764996237294715</v>
      </c>
      <c r="V42" s="37">
        <f t="shared" si="3"/>
        <v>6.603153827975067</v>
      </c>
      <c r="W42" s="37">
        <f t="shared" si="3"/>
        <v>3.1515924699849771</v>
      </c>
      <c r="X42" s="51">
        <f>SUM(X27:X41)</f>
        <v>365.80128093763579</v>
      </c>
    </row>
    <row r="43" spans="3:24" ht="13.5" thickBot="1" x14ac:dyDescent="0.25">
      <c r="C43" s="66" t="s">
        <v>97</v>
      </c>
      <c r="D43" s="37">
        <f t="shared" ref="D43:X43" si="4">SUM(D22,D42)</f>
        <v>24.625390490723646</v>
      </c>
      <c r="E43" s="37">
        <f t="shared" si="4"/>
        <v>0.50885794886426805</v>
      </c>
      <c r="F43" s="37">
        <f t="shared" si="4"/>
        <v>0.55187130366600667</v>
      </c>
      <c r="G43" s="37">
        <f t="shared" si="4"/>
        <v>203.24562229797277</v>
      </c>
      <c r="H43" s="37">
        <f t="shared" si="4"/>
        <v>290.91773663605721</v>
      </c>
      <c r="I43" s="37">
        <f t="shared" si="4"/>
        <v>200.75835206225813</v>
      </c>
      <c r="J43" s="37">
        <f t="shared" si="4"/>
        <v>103.6315267601118</v>
      </c>
      <c r="K43" s="37">
        <f t="shared" si="4"/>
        <v>301.00704938784099</v>
      </c>
      <c r="L43" s="37">
        <f t="shared" si="4"/>
        <v>0.5</v>
      </c>
      <c r="M43" s="37">
        <f t="shared" si="4"/>
        <v>0.5</v>
      </c>
      <c r="N43" s="37">
        <f t="shared" si="4"/>
        <v>6.0898978423295098</v>
      </c>
      <c r="O43" s="37">
        <f t="shared" si="4"/>
        <v>0.5</v>
      </c>
      <c r="P43" s="37">
        <f t="shared" si="4"/>
        <v>0.5</v>
      </c>
      <c r="Q43" s="37">
        <f t="shared" si="4"/>
        <v>9.0146749864217384</v>
      </c>
      <c r="R43" s="37">
        <f t="shared" si="4"/>
        <v>94.919547707835775</v>
      </c>
      <c r="S43" s="37">
        <f t="shared" si="4"/>
        <v>165.35754705154565</v>
      </c>
      <c r="T43" s="37">
        <f t="shared" si="4"/>
        <v>250.97851127716382</v>
      </c>
      <c r="U43" s="37">
        <f t="shared" si="4"/>
        <v>121.84070667565042</v>
      </c>
      <c r="V43" s="37">
        <f t="shared" si="4"/>
        <v>389.04724891225629</v>
      </c>
      <c r="W43" s="37">
        <f t="shared" si="4"/>
        <v>559.80474945874357</v>
      </c>
      <c r="X43" s="51">
        <f t="shared" si="4"/>
        <v>2424.2992907994417</v>
      </c>
    </row>
    <row r="44" spans="3:24" ht="13.5" thickBot="1" x14ac:dyDescent="0.25">
      <c r="C44" s="8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40"/>
    </row>
    <row r="45" spans="3:24" ht="13.5" thickBot="1" x14ac:dyDescent="0.25">
      <c r="C45" s="4" t="s">
        <v>4</v>
      </c>
      <c r="D45" s="52"/>
      <c r="E45" s="53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40"/>
    </row>
    <row r="46" spans="3:24" x14ac:dyDescent="0.2">
      <c r="C46" s="26" t="s">
        <v>0</v>
      </c>
      <c r="D46" s="54">
        <f>'Scenario 1'!D72</f>
        <v>3.4493256753132089</v>
      </c>
      <c r="E46" s="55">
        <f>'Scenario 1'!E72</f>
        <v>7.117878217640615</v>
      </c>
      <c r="F46" s="55">
        <f>'Scenario 1'!F72</f>
        <v>11.244290371781972</v>
      </c>
      <c r="G46" s="55">
        <f>'Scenario 1'!G72</f>
        <v>15.910210060100145</v>
      </c>
      <c r="H46" s="55">
        <f>'Scenario 1'!H72</f>
        <v>19.800883659346507</v>
      </c>
      <c r="I46" s="55">
        <f>'Scenario 1'!I72</f>
        <v>24.104996885797291</v>
      </c>
      <c r="J46" s="55">
        <f>'Scenario 1'!J72</f>
        <v>29.217866955475529</v>
      </c>
      <c r="K46" s="55">
        <f>'Scenario 1'!K72</f>
        <v>34.550783358947783</v>
      </c>
      <c r="L46" s="55">
        <f>'Scenario 1'!L72</f>
        <v>39.846628677307486</v>
      </c>
      <c r="M46" s="55">
        <f>'Scenario 1'!M72</f>
        <v>44.510888396374156</v>
      </c>
      <c r="N46" s="55">
        <f>'Scenario 1'!N72</f>
        <v>49.162861188276914</v>
      </c>
      <c r="O46" s="55">
        <f>'Scenario 1'!O72</f>
        <v>53.589055564288074</v>
      </c>
      <c r="P46" s="55">
        <f>'Scenario 1'!P72</f>
        <v>57.656384830630394</v>
      </c>
      <c r="Q46" s="55">
        <f>'Scenario 1'!Q72</f>
        <v>61.15956212479977</v>
      </c>
      <c r="R46" s="55">
        <f>'Scenario 1'!R72</f>
        <v>64.531774078811921</v>
      </c>
      <c r="S46" s="55">
        <f>'Scenario 1'!S72</f>
        <v>67.674987558842474</v>
      </c>
      <c r="T46" s="55">
        <f>'Scenario 1'!T72</f>
        <v>70.127670113108763</v>
      </c>
      <c r="U46" s="55">
        <f>'Scenario 1'!U72</f>
        <v>72.802746265399165</v>
      </c>
      <c r="V46" s="55">
        <f>'Scenario 1'!V72</f>
        <v>75.269875778901394</v>
      </c>
      <c r="W46" s="55">
        <f>'Scenario 1'!W72</f>
        <v>77.382624782502532</v>
      </c>
      <c r="X46" s="56">
        <f>SUM(D46:W46)</f>
        <v>879.11129454364595</v>
      </c>
    </row>
    <row r="47" spans="3:24" ht="13.5" thickBot="1" x14ac:dyDescent="0.25">
      <c r="C47" s="10" t="s">
        <v>3</v>
      </c>
      <c r="D47" s="57">
        <f>'Scenario 1'!D73</f>
        <v>1.0557741383879111</v>
      </c>
      <c r="E47" s="58">
        <f>'Scenario 1'!E73</f>
        <v>2.2368585039420523</v>
      </c>
      <c r="F47" s="58">
        <f>'Scenario 1'!F73</f>
        <v>3.6087797179182739</v>
      </c>
      <c r="G47" s="58">
        <f>'Scenario 1'!G73</f>
        <v>5.2090786240274811</v>
      </c>
      <c r="H47" s="58">
        <f>'Scenario 1'!H73</f>
        <v>6.2708333657508506</v>
      </c>
      <c r="I47" s="58">
        <f>'Scenario 1'!I73</f>
        <v>7.5606455582914398</v>
      </c>
      <c r="J47" s="58">
        <f>'Scenario 1'!J73</f>
        <v>9.274555629485274</v>
      </c>
      <c r="K47" s="58">
        <f>'Scenario 1'!K73</f>
        <v>11.092968458597211</v>
      </c>
      <c r="L47" s="58">
        <f>'Scenario 1'!L73</f>
        <v>12.90252254160829</v>
      </c>
      <c r="M47" s="58">
        <f>'Scenario 1'!M73</f>
        <v>14.484912272373393</v>
      </c>
      <c r="N47" s="58">
        <f>'Scenario 1'!N73</f>
        <v>16.203907470706692</v>
      </c>
      <c r="O47" s="58">
        <f>'Scenario 1'!O73</f>
        <v>17.861306360028383</v>
      </c>
      <c r="P47" s="58">
        <f>'Scenario 1'!P73</f>
        <v>19.405965039094276</v>
      </c>
      <c r="Q47" s="58">
        <f>'Scenario 1'!Q73</f>
        <v>20.799210061742592</v>
      </c>
      <c r="R47" s="58">
        <f>'Scenario 1'!R73</f>
        <v>22.109901720350226</v>
      </c>
      <c r="S47" s="58">
        <f>'Scenario 1'!S73</f>
        <v>23.379811521093764</v>
      </c>
      <c r="T47" s="58">
        <f>'Scenario 1'!T73</f>
        <v>24.438390897910676</v>
      </c>
      <c r="U47" s="58">
        <f>'Scenario 1'!U73</f>
        <v>25.547714082753426</v>
      </c>
      <c r="V47" s="58">
        <f>'Scenario 1'!V73</f>
        <v>26.613234806028004</v>
      </c>
      <c r="W47" s="58">
        <f>'Scenario 1'!W73</f>
        <v>27.706782098201174</v>
      </c>
      <c r="X47" s="59">
        <f>SUM(D47:W47)</f>
        <v>297.7631528682914</v>
      </c>
    </row>
    <row r="48" spans="3:24" ht="13.5" thickBot="1" x14ac:dyDescent="0.25">
      <c r="C48" s="60" t="s">
        <v>93</v>
      </c>
      <c r="D48" s="61">
        <f>SUM(D46:D47)</f>
        <v>4.5050998137011202</v>
      </c>
      <c r="E48" s="62">
        <f t="shared" ref="E48:W48" si="5">SUM(E46:E47)</f>
        <v>9.3547367215826682</v>
      </c>
      <c r="F48" s="62">
        <f t="shared" si="5"/>
        <v>14.853070089700246</v>
      </c>
      <c r="G48" s="62">
        <f t="shared" si="5"/>
        <v>21.119288684127625</v>
      </c>
      <c r="H48" s="62">
        <f t="shared" si="5"/>
        <v>26.071717025097357</v>
      </c>
      <c r="I48" s="62">
        <f t="shared" si="5"/>
        <v>31.665642444088732</v>
      </c>
      <c r="J48" s="62">
        <f t="shared" si="5"/>
        <v>38.492422584960806</v>
      </c>
      <c r="K48" s="62">
        <f t="shared" si="5"/>
        <v>45.643751817544995</v>
      </c>
      <c r="L48" s="62">
        <f t="shared" si="5"/>
        <v>52.749151218915777</v>
      </c>
      <c r="M48" s="62">
        <f t="shared" si="5"/>
        <v>58.995800668747549</v>
      </c>
      <c r="N48" s="62">
        <f t="shared" si="5"/>
        <v>65.366768658983602</v>
      </c>
      <c r="O48" s="62">
        <f t="shared" si="5"/>
        <v>71.450361924316454</v>
      </c>
      <c r="P48" s="62">
        <f t="shared" si="5"/>
        <v>77.06234986972467</v>
      </c>
      <c r="Q48" s="62">
        <f t="shared" si="5"/>
        <v>81.958772186542362</v>
      </c>
      <c r="R48" s="62">
        <f t="shared" si="5"/>
        <v>86.641675799162144</v>
      </c>
      <c r="S48" s="62">
        <f t="shared" si="5"/>
        <v>91.054799079936231</v>
      </c>
      <c r="T48" s="62">
        <f t="shared" si="5"/>
        <v>94.566061011019443</v>
      </c>
      <c r="U48" s="62">
        <f t="shared" si="5"/>
        <v>98.350460348152595</v>
      </c>
      <c r="V48" s="62">
        <f t="shared" si="5"/>
        <v>101.8831105849294</v>
      </c>
      <c r="W48" s="62">
        <f t="shared" si="5"/>
        <v>105.08940688070371</v>
      </c>
      <c r="X48" s="63">
        <f>SUM(X46:X47)</f>
        <v>1176.8744474119374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DF0B2-1509-4ECB-A898-2C7F8100CA1A}">
  <sheetPr codeName="Sheet11"/>
  <dimension ref="A1:BM91"/>
  <sheetViews>
    <sheetView topLeftCell="A53" zoomScale="80" zoomScaleNormal="80" workbookViewId="0">
      <selection activeCell="A76" sqref="A76:BM91"/>
    </sheetView>
  </sheetViews>
  <sheetFormatPr defaultRowHeight="15" x14ac:dyDescent="0.25"/>
  <cols>
    <col min="1" max="1" width="23.140625" customWidth="1"/>
    <col min="3" max="3" width="37.7109375" customWidth="1"/>
    <col min="4" max="21" width="9.28515625" bestFit="1" customWidth="1"/>
    <col min="22" max="23" width="9.5703125" bestFit="1" customWidth="1"/>
  </cols>
  <sheetData>
    <row r="1" spans="1:65" x14ac:dyDescent="0.25">
      <c r="AS1" t="s">
        <v>141</v>
      </c>
      <c r="AT1" s="17">
        <v>0.65489571107632405</v>
      </c>
      <c r="AU1" s="17">
        <v>0.65658574709541195</v>
      </c>
      <c r="AV1" s="17">
        <v>0.65835125306703535</v>
      </c>
      <c r="AW1" s="17">
        <v>0.65835542937033509</v>
      </c>
      <c r="AX1" s="17">
        <v>0.65874002599924064</v>
      </c>
      <c r="AY1" s="17">
        <v>0.65931575768236028</v>
      </c>
      <c r="AZ1" s="17">
        <v>0.66015526845275518</v>
      </c>
      <c r="BA1" s="17">
        <v>0.66118589023147367</v>
      </c>
      <c r="BB1" s="17">
        <v>0.66300894747320693</v>
      </c>
      <c r="BC1" s="17">
        <v>0.66483065510637707</v>
      </c>
      <c r="BD1" s="17">
        <v>0.66655071852740888</v>
      </c>
      <c r="BE1" s="17">
        <v>0.66882634871001445</v>
      </c>
      <c r="BF1" s="17">
        <v>0.67140950534855803</v>
      </c>
      <c r="BG1" s="17">
        <v>0.6737130748067518</v>
      </c>
      <c r="BH1" s="17">
        <v>0.67666764760509601</v>
      </c>
      <c r="BI1" s="17">
        <v>0.67870513967488544</v>
      </c>
      <c r="BJ1" s="17">
        <v>0.68063622875685958</v>
      </c>
      <c r="BK1" s="17">
        <v>0.68276135555429729</v>
      </c>
      <c r="BL1" s="17">
        <v>0.6845890016610342</v>
      </c>
      <c r="BM1" s="17">
        <v>0.68484075300150227</v>
      </c>
    </row>
    <row r="2" spans="1:65" x14ac:dyDescent="0.25">
      <c r="D2" s="16">
        <v>2026</v>
      </c>
      <c r="E2" s="16">
        <v>2027</v>
      </c>
      <c r="F2" s="16">
        <v>2028</v>
      </c>
      <c r="G2" s="16">
        <v>2029</v>
      </c>
      <c r="H2" s="16">
        <v>2030</v>
      </c>
      <c r="I2" s="16">
        <v>2031</v>
      </c>
      <c r="J2" s="16">
        <v>2032</v>
      </c>
      <c r="K2" s="16">
        <v>2033</v>
      </c>
      <c r="L2" s="16">
        <v>2034</v>
      </c>
      <c r="M2" s="16">
        <v>2035</v>
      </c>
      <c r="N2" s="16">
        <v>2036</v>
      </c>
      <c r="O2" s="16">
        <v>2037</v>
      </c>
      <c r="P2" s="16">
        <v>2038</v>
      </c>
      <c r="Q2" s="16">
        <v>2039</v>
      </c>
      <c r="R2" s="16">
        <v>2040</v>
      </c>
      <c r="S2" s="16">
        <v>2041</v>
      </c>
      <c r="T2" s="16">
        <v>2042</v>
      </c>
      <c r="U2" s="16">
        <v>2043</v>
      </c>
      <c r="V2" s="16">
        <v>2044</v>
      </c>
      <c r="W2" s="16">
        <v>2045</v>
      </c>
      <c r="Y2" s="14">
        <v>2026</v>
      </c>
      <c r="Z2" s="14">
        <v>2027</v>
      </c>
      <c r="AA2" s="14">
        <v>2028</v>
      </c>
      <c r="AB2" s="14">
        <v>2029</v>
      </c>
      <c r="AC2" s="14">
        <v>2030</v>
      </c>
      <c r="AD2" s="14">
        <v>2031</v>
      </c>
      <c r="AE2" s="14">
        <v>2032</v>
      </c>
      <c r="AF2" s="14">
        <v>2033</v>
      </c>
      <c r="AG2" s="14">
        <v>2034</v>
      </c>
      <c r="AH2" s="14">
        <v>2035</v>
      </c>
      <c r="AI2" s="14">
        <v>2036</v>
      </c>
      <c r="AJ2" s="14">
        <v>2037</v>
      </c>
      <c r="AK2" s="14">
        <v>2038</v>
      </c>
      <c r="AL2" s="14">
        <v>2039</v>
      </c>
      <c r="AM2" s="14">
        <v>2040</v>
      </c>
      <c r="AN2" s="14">
        <v>2041</v>
      </c>
      <c r="AO2" s="14">
        <v>2042</v>
      </c>
      <c r="AP2" s="14">
        <v>2043</v>
      </c>
      <c r="AQ2" s="14">
        <v>2044</v>
      </c>
      <c r="AR2" s="14">
        <v>2045</v>
      </c>
      <c r="AT2" s="15">
        <v>2026</v>
      </c>
      <c r="AU2" s="15">
        <v>2027</v>
      </c>
      <c r="AV2" s="15">
        <v>2028</v>
      </c>
      <c r="AW2" s="15">
        <v>2029</v>
      </c>
      <c r="AX2" s="15">
        <v>2030</v>
      </c>
      <c r="AY2" s="15">
        <v>2031</v>
      </c>
      <c r="AZ2" s="15">
        <v>2032</v>
      </c>
      <c r="BA2" s="15">
        <v>2033</v>
      </c>
      <c r="BB2" s="15">
        <v>2034</v>
      </c>
      <c r="BC2" s="15">
        <v>2035</v>
      </c>
      <c r="BD2" s="15">
        <v>2036</v>
      </c>
      <c r="BE2" s="15">
        <v>2037</v>
      </c>
      <c r="BF2" s="15">
        <v>2038</v>
      </c>
      <c r="BG2" s="15">
        <v>2039</v>
      </c>
      <c r="BH2" s="15">
        <v>2040</v>
      </c>
      <c r="BI2" s="15">
        <v>2041</v>
      </c>
      <c r="BJ2" s="15">
        <v>2042</v>
      </c>
      <c r="BK2" s="15">
        <v>2043</v>
      </c>
      <c r="BL2" s="15">
        <v>2044</v>
      </c>
      <c r="BM2" s="15">
        <v>2045</v>
      </c>
    </row>
    <row r="3" spans="1:65" x14ac:dyDescent="0.25">
      <c r="A3" t="s">
        <v>100</v>
      </c>
      <c r="C3" t="s">
        <v>94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T3">
        <v>36.524006923890553</v>
      </c>
      <c r="AU3">
        <v>9.7034376437404699</v>
      </c>
      <c r="AV3">
        <v>1.2146048358454806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</row>
    <row r="4" spans="1:65" x14ac:dyDescent="0.25">
      <c r="A4" t="s">
        <v>101</v>
      </c>
      <c r="C4" t="s">
        <v>101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300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</row>
    <row r="5" spans="1:65" x14ac:dyDescent="0.25">
      <c r="A5" t="s">
        <v>6</v>
      </c>
      <c r="B5" t="s">
        <v>7</v>
      </c>
      <c r="C5" t="s">
        <v>8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131.25338550643073</v>
      </c>
      <c r="U5">
        <v>0</v>
      </c>
      <c r="V5">
        <v>0</v>
      </c>
      <c r="W5">
        <v>0</v>
      </c>
      <c r="Y5">
        <v>0</v>
      </c>
      <c r="Z5">
        <v>0</v>
      </c>
      <c r="AA5">
        <v>0</v>
      </c>
      <c r="AB5">
        <v>0</v>
      </c>
      <c r="AC5">
        <v>90.812781035082935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90.247500000000002</v>
      </c>
      <c r="AK5">
        <v>0</v>
      </c>
      <c r="AL5">
        <v>0</v>
      </c>
      <c r="AM5">
        <v>90.247500000000102</v>
      </c>
      <c r="AN5">
        <v>0</v>
      </c>
      <c r="AO5">
        <v>112.88186306531388</v>
      </c>
      <c r="AP5">
        <v>0</v>
      </c>
      <c r="AQ5">
        <v>0</v>
      </c>
      <c r="AR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</row>
    <row r="6" spans="1:65" x14ac:dyDescent="0.25">
      <c r="A6" t="s">
        <v>6</v>
      </c>
      <c r="B6" t="s">
        <v>9</v>
      </c>
      <c r="C6" t="s">
        <v>10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46.359500000000004</v>
      </c>
      <c r="AR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</row>
    <row r="7" spans="1:65" x14ac:dyDescent="0.25">
      <c r="A7" t="s">
        <v>6</v>
      </c>
      <c r="B7" t="s">
        <v>11</v>
      </c>
      <c r="C7" t="s">
        <v>12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</row>
    <row r="8" spans="1:65" x14ac:dyDescent="0.25">
      <c r="A8" t="s">
        <v>13</v>
      </c>
      <c r="B8" t="s">
        <v>14</v>
      </c>
      <c r="C8" t="s">
        <v>15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349.36748254292746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</row>
    <row r="9" spans="1:65" x14ac:dyDescent="0.25">
      <c r="A9" t="s">
        <v>2</v>
      </c>
      <c r="B9" t="s">
        <v>16</v>
      </c>
      <c r="C9" t="s">
        <v>102</v>
      </c>
      <c r="D9">
        <v>0</v>
      </c>
      <c r="E9">
        <v>0</v>
      </c>
      <c r="F9">
        <v>0</v>
      </c>
      <c r="G9">
        <v>200</v>
      </c>
      <c r="H9">
        <v>200</v>
      </c>
      <c r="I9">
        <v>100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</row>
    <row r="10" spans="1:65" x14ac:dyDescent="0.25">
      <c r="A10" t="s">
        <v>2</v>
      </c>
      <c r="B10" t="s">
        <v>17</v>
      </c>
      <c r="C10" t="s">
        <v>103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124.2751750891432</v>
      </c>
      <c r="W10">
        <v>100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100</v>
      </c>
      <c r="BA10">
        <v>175.7248249108568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</row>
    <row r="11" spans="1:65" x14ac:dyDescent="0.25">
      <c r="A11" t="s">
        <v>2</v>
      </c>
      <c r="B11" t="s">
        <v>18</v>
      </c>
      <c r="C11" t="s">
        <v>104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T11">
        <v>0</v>
      </c>
      <c r="AU11">
        <v>0</v>
      </c>
      <c r="AV11">
        <v>100</v>
      </c>
      <c r="AW11">
        <v>0</v>
      </c>
      <c r="AX11">
        <v>0</v>
      </c>
      <c r="AY11">
        <v>100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</row>
    <row r="12" spans="1:65" x14ac:dyDescent="0.25">
      <c r="A12" t="s">
        <v>2</v>
      </c>
      <c r="B12" t="s">
        <v>19</v>
      </c>
      <c r="C12" t="s">
        <v>105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</row>
    <row r="13" spans="1:65" x14ac:dyDescent="0.25">
      <c r="A13" t="s">
        <v>1</v>
      </c>
      <c r="B13" t="s">
        <v>20</v>
      </c>
      <c r="C13" t="s">
        <v>106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</row>
    <row r="14" spans="1:65" x14ac:dyDescent="0.25">
      <c r="A14" t="s">
        <v>107</v>
      </c>
      <c r="B14" t="s">
        <v>22</v>
      </c>
      <c r="C14" t="s">
        <v>108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</row>
    <row r="15" spans="1:65" x14ac:dyDescent="0.25">
      <c r="A15" t="s">
        <v>1</v>
      </c>
      <c r="B15" t="s">
        <v>23</v>
      </c>
      <c r="C15" t="s">
        <v>109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</row>
    <row r="16" spans="1:65" x14ac:dyDescent="0.25">
      <c r="A16" t="s">
        <v>21</v>
      </c>
      <c r="B16" t="s">
        <v>24</v>
      </c>
      <c r="C16" t="s">
        <v>110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</row>
    <row r="17" spans="1:65" x14ac:dyDescent="0.25">
      <c r="A17" t="s">
        <v>1</v>
      </c>
      <c r="B17" t="s">
        <v>25</v>
      </c>
      <c r="C17" t="s">
        <v>26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</row>
    <row r="18" spans="1:65" x14ac:dyDescent="0.25">
      <c r="A18" t="s">
        <v>21</v>
      </c>
      <c r="B18" t="s">
        <v>27</v>
      </c>
      <c r="C18" t="s">
        <v>111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</row>
    <row r="19" spans="1:65" x14ac:dyDescent="0.25">
      <c r="A19" t="s">
        <v>1</v>
      </c>
      <c r="B19" t="s">
        <v>28</v>
      </c>
      <c r="C19" t="s">
        <v>76</v>
      </c>
      <c r="D19">
        <v>0</v>
      </c>
      <c r="E19">
        <v>0.50885794886426827</v>
      </c>
      <c r="F19">
        <v>0.55187130366600701</v>
      </c>
      <c r="G19">
        <v>0.61539425315932783</v>
      </c>
      <c r="H19">
        <v>0.67023663605721417</v>
      </c>
      <c r="I19">
        <v>0.75835206225811436</v>
      </c>
      <c r="J19">
        <v>0.82742336899936419</v>
      </c>
      <c r="K19">
        <v>1.0070493878409947</v>
      </c>
      <c r="L19">
        <v>0.5</v>
      </c>
      <c r="M19">
        <v>0.50000000000001421</v>
      </c>
      <c r="N19">
        <v>0.5</v>
      </c>
      <c r="O19">
        <v>0</v>
      </c>
      <c r="P19">
        <v>0.5</v>
      </c>
      <c r="Q19">
        <v>0.50000000000000777</v>
      </c>
      <c r="R19">
        <v>0.5</v>
      </c>
      <c r="S19">
        <v>0.5</v>
      </c>
      <c r="T19">
        <v>0.5</v>
      </c>
      <c r="U19">
        <v>0.52248015792611713</v>
      </c>
      <c r="V19">
        <v>0.53408527785269921</v>
      </c>
      <c r="W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</row>
    <row r="20" spans="1:65" x14ac:dyDescent="0.25">
      <c r="A20" t="s">
        <v>1</v>
      </c>
      <c r="B20" t="s">
        <v>29</v>
      </c>
      <c r="C20" t="s">
        <v>112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</row>
    <row r="21" spans="1:65" x14ac:dyDescent="0.25">
      <c r="A21" t="s">
        <v>21</v>
      </c>
      <c r="B21" t="s">
        <v>30</v>
      </c>
      <c r="C21" t="s">
        <v>113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</row>
    <row r="22" spans="1:65" x14ac:dyDescent="0.25">
      <c r="A22" t="s">
        <v>1</v>
      </c>
      <c r="B22" t="s">
        <v>31</v>
      </c>
      <c r="C22" t="s">
        <v>114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</row>
    <row r="23" spans="1:65" x14ac:dyDescent="0.25">
      <c r="A23" t="s">
        <v>21</v>
      </c>
      <c r="B23" t="s">
        <v>32</v>
      </c>
      <c r="C23" t="s">
        <v>115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</row>
    <row r="24" spans="1:65" x14ac:dyDescent="0.25">
      <c r="A24" t="s">
        <v>1</v>
      </c>
      <c r="B24" t="s">
        <v>33</v>
      </c>
      <c r="C24" t="s">
        <v>116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</row>
    <row r="25" spans="1:65" x14ac:dyDescent="0.25">
      <c r="A25" t="s">
        <v>21</v>
      </c>
      <c r="B25" t="s">
        <v>35</v>
      </c>
      <c r="C25" t="s">
        <v>117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</row>
    <row r="26" spans="1:65" x14ac:dyDescent="0.25">
      <c r="A26" t="s">
        <v>1</v>
      </c>
      <c r="B26" t="s">
        <v>36</v>
      </c>
      <c r="C26" t="s">
        <v>118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99.999999999999915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99.999999999999915</v>
      </c>
      <c r="V26">
        <v>99.999999999999943</v>
      </c>
      <c r="W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</row>
    <row r="27" spans="1:65" x14ac:dyDescent="0.25">
      <c r="A27" t="s">
        <v>21</v>
      </c>
      <c r="B27" t="s">
        <v>37</v>
      </c>
      <c r="C27" t="s">
        <v>119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49.999999999999964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49.999999999999964</v>
      </c>
      <c r="V27">
        <v>49.999999999999972</v>
      </c>
      <c r="W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</row>
    <row r="28" spans="1:65" x14ac:dyDescent="0.25">
      <c r="A28" t="s">
        <v>1</v>
      </c>
      <c r="B28" t="s">
        <v>38</v>
      </c>
      <c r="C28" t="s">
        <v>34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</row>
    <row r="29" spans="1:65" x14ac:dyDescent="0.25">
      <c r="A29" t="s">
        <v>21</v>
      </c>
      <c r="B29" t="s">
        <v>40</v>
      </c>
      <c r="C29" t="s">
        <v>39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2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2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</row>
    <row r="30" spans="1:65" x14ac:dyDescent="0.25">
      <c r="A30" t="s">
        <v>21</v>
      </c>
      <c r="B30" t="s">
        <v>42</v>
      </c>
      <c r="C30" t="s">
        <v>41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</row>
    <row r="31" spans="1:65" x14ac:dyDescent="0.25">
      <c r="A31" t="s">
        <v>21</v>
      </c>
      <c r="B31" t="s">
        <v>44</v>
      </c>
      <c r="C31" t="s">
        <v>43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</row>
    <row r="32" spans="1:65" x14ac:dyDescent="0.25">
      <c r="A32" t="s">
        <v>21</v>
      </c>
      <c r="B32" t="s">
        <v>46</v>
      </c>
      <c r="C32" t="s">
        <v>45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</row>
    <row r="33" spans="1:65" x14ac:dyDescent="0.25">
      <c r="A33" t="s">
        <v>21</v>
      </c>
      <c r="B33" t="s">
        <v>49</v>
      </c>
      <c r="C33" t="s">
        <v>47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</row>
    <row r="34" spans="1:65" x14ac:dyDescent="0.25">
      <c r="A34" t="s">
        <v>48</v>
      </c>
      <c r="B34" t="s">
        <v>50</v>
      </c>
      <c r="C34" t="s">
        <v>120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</row>
    <row r="35" spans="1:65" x14ac:dyDescent="0.25">
      <c r="A35" t="s">
        <v>48</v>
      </c>
      <c r="B35" t="s">
        <v>51</v>
      </c>
      <c r="C35" t="s">
        <v>121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</row>
    <row r="36" spans="1:65" x14ac:dyDescent="0.25">
      <c r="A36" t="s">
        <v>142</v>
      </c>
      <c r="B36" t="s">
        <v>54</v>
      </c>
      <c r="C36" t="s">
        <v>52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45.705486803239637</v>
      </c>
      <c r="T36">
        <v>25</v>
      </c>
      <c r="U36">
        <v>26.038420845256212</v>
      </c>
      <c r="V36">
        <v>70.801600748070484</v>
      </c>
      <c r="W36">
        <v>48.632517457072538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</row>
    <row r="37" spans="1:65" x14ac:dyDescent="0.25">
      <c r="A37" t="s">
        <v>53</v>
      </c>
      <c r="B37" t="s">
        <v>56</v>
      </c>
      <c r="C37" t="s">
        <v>55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20</v>
      </c>
      <c r="V37">
        <v>0</v>
      </c>
      <c r="W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</row>
    <row r="38" spans="1:65" x14ac:dyDescent="0.25">
      <c r="A38" t="s">
        <v>138</v>
      </c>
      <c r="B38" t="s">
        <v>58</v>
      </c>
      <c r="C38" t="s">
        <v>57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</row>
    <row r="39" spans="1:65" x14ac:dyDescent="0.25">
      <c r="A39" t="s">
        <v>139</v>
      </c>
      <c r="B39" t="s">
        <v>59</v>
      </c>
      <c r="C39" t="s">
        <v>122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112.61870815246377</v>
      </c>
      <c r="Q39">
        <v>0</v>
      </c>
      <c r="R39">
        <v>95.844512553519863</v>
      </c>
      <c r="S39">
        <v>0</v>
      </c>
      <c r="T39">
        <v>91.536779294016384</v>
      </c>
      <c r="U39">
        <v>0</v>
      </c>
      <c r="V39">
        <v>0</v>
      </c>
      <c r="W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</row>
    <row r="40" spans="1:65" x14ac:dyDescent="0.25">
      <c r="A40" t="s">
        <v>123</v>
      </c>
      <c r="B40" t="s">
        <v>60</v>
      </c>
      <c r="C40" t="s">
        <v>124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</row>
    <row r="41" spans="1:65" x14ac:dyDescent="0.25">
      <c r="A41" t="s">
        <v>107</v>
      </c>
      <c r="B41" t="s">
        <v>61</v>
      </c>
      <c r="C41" t="s">
        <v>125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</row>
    <row r="42" spans="1:65" x14ac:dyDescent="0.25">
      <c r="A42" t="s">
        <v>107</v>
      </c>
      <c r="B42" t="s">
        <v>62</v>
      </c>
      <c r="C42" t="s">
        <v>126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</row>
    <row r="43" spans="1:65" x14ac:dyDescent="0.25">
      <c r="A43" t="s">
        <v>107</v>
      </c>
      <c r="B43" t="s">
        <v>64</v>
      </c>
      <c r="C43" t="s">
        <v>127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</row>
    <row r="44" spans="1:65" x14ac:dyDescent="0.25">
      <c r="A44" t="s">
        <v>63</v>
      </c>
      <c r="B44" t="s">
        <v>65</v>
      </c>
      <c r="C44" t="s">
        <v>128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</row>
    <row r="45" spans="1:65" x14ac:dyDescent="0.25">
      <c r="A45" t="s">
        <v>6</v>
      </c>
      <c r="B45" t="s">
        <v>67</v>
      </c>
      <c r="C45" t="s">
        <v>66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</row>
    <row r="46" spans="1:65" x14ac:dyDescent="0.25">
      <c r="A46" t="s">
        <v>6</v>
      </c>
      <c r="B46" t="s">
        <v>69</v>
      </c>
      <c r="C46" t="s">
        <v>68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</row>
    <row r="47" spans="1:65" x14ac:dyDescent="0.25">
      <c r="A47" t="s">
        <v>63</v>
      </c>
      <c r="B47" t="s">
        <v>70</v>
      </c>
      <c r="C47" t="s">
        <v>129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10</v>
      </c>
      <c r="BK47">
        <v>0</v>
      </c>
      <c r="BL47">
        <v>0</v>
      </c>
      <c r="BM47">
        <v>1.7763568394002505E-15</v>
      </c>
    </row>
    <row r="48" spans="1:65" x14ac:dyDescent="0.25">
      <c r="A48" t="s">
        <v>2</v>
      </c>
      <c r="B48" t="s">
        <v>72</v>
      </c>
      <c r="C48" t="s">
        <v>71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120</v>
      </c>
      <c r="V48">
        <v>0</v>
      </c>
      <c r="W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</row>
    <row r="49" spans="1:65" x14ac:dyDescent="0.25">
      <c r="A49" t="s">
        <v>2</v>
      </c>
      <c r="B49" t="s">
        <v>74</v>
      </c>
      <c r="C49" t="s">
        <v>73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140</v>
      </c>
      <c r="T49">
        <v>0</v>
      </c>
      <c r="U49">
        <v>0</v>
      </c>
      <c r="V49">
        <v>0</v>
      </c>
      <c r="W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</row>
    <row r="50" spans="1:65" x14ac:dyDescent="0.25">
      <c r="A50" t="s">
        <v>1</v>
      </c>
      <c r="B50" t="s">
        <v>130</v>
      </c>
      <c r="C50" t="s">
        <v>75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</row>
    <row r="51" spans="1:65" x14ac:dyDescent="0.25">
      <c r="A51" t="s">
        <v>138</v>
      </c>
      <c r="B51" t="s">
        <v>131</v>
      </c>
      <c r="C51" t="s">
        <v>132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94.328162321264884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</row>
    <row r="52" spans="1:65" x14ac:dyDescent="0.25">
      <c r="A52" t="s">
        <v>138</v>
      </c>
      <c r="B52" t="s">
        <v>133</v>
      </c>
      <c r="C52" t="s">
        <v>134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</row>
    <row r="53" spans="1:65" x14ac:dyDescent="0.25">
      <c r="A53" t="s">
        <v>99</v>
      </c>
      <c r="B53" t="s">
        <v>135</v>
      </c>
      <c r="C53" t="s">
        <v>90</v>
      </c>
      <c r="D53">
        <v>10.447846432123574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Y53">
        <v>0</v>
      </c>
      <c r="Z53">
        <v>0</v>
      </c>
      <c r="AA53">
        <v>0</v>
      </c>
      <c r="AB53">
        <v>2.8041033911124913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</row>
    <row r="54" spans="1:65" x14ac:dyDescent="0.25">
      <c r="A54" t="s">
        <v>99</v>
      </c>
      <c r="B54" t="s">
        <v>135</v>
      </c>
      <c r="C54" t="s">
        <v>79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1.9183625793706565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Y54">
        <v>0</v>
      </c>
      <c r="Z54">
        <v>0</v>
      </c>
      <c r="AA54">
        <v>0</v>
      </c>
      <c r="AB54">
        <v>1.2764996237294715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</row>
    <row r="55" spans="1:65" x14ac:dyDescent="0.25">
      <c r="A55" t="s">
        <v>99</v>
      </c>
      <c r="B55" t="s">
        <v>135</v>
      </c>
      <c r="C55" t="s">
        <v>80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9.8165815361444491</v>
      </c>
      <c r="V55">
        <v>0</v>
      </c>
      <c r="W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</row>
    <row r="56" spans="1:65" x14ac:dyDescent="0.25">
      <c r="A56" t="s">
        <v>99</v>
      </c>
      <c r="B56" t="s">
        <v>135</v>
      </c>
      <c r="C56" t="s">
        <v>136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47.140504664033614</v>
      </c>
      <c r="W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</row>
    <row r="57" spans="1:65" x14ac:dyDescent="0.25">
      <c r="A57" t="s">
        <v>99</v>
      </c>
      <c r="B57" t="s">
        <v>135</v>
      </c>
      <c r="C57" t="s">
        <v>81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2.5400461270968981</v>
      </c>
      <c r="V57">
        <v>0</v>
      </c>
      <c r="W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</row>
    <row r="58" spans="1:65" x14ac:dyDescent="0.25">
      <c r="A58" t="s">
        <v>99</v>
      </c>
      <c r="B58" t="s">
        <v>135</v>
      </c>
      <c r="C58" t="s">
        <v>82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</row>
    <row r="59" spans="1:65" x14ac:dyDescent="0.25">
      <c r="A59" t="s">
        <v>99</v>
      </c>
      <c r="B59" t="s">
        <v>135</v>
      </c>
      <c r="C59" t="s">
        <v>83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</row>
    <row r="60" spans="1:65" x14ac:dyDescent="0.25">
      <c r="A60" t="s">
        <v>99</v>
      </c>
      <c r="B60" t="s">
        <v>135</v>
      </c>
      <c r="C60" t="s">
        <v>84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</row>
    <row r="61" spans="1:65" x14ac:dyDescent="0.25">
      <c r="A61" t="s">
        <v>99</v>
      </c>
      <c r="B61" t="s">
        <v>135</v>
      </c>
      <c r="C61" t="s">
        <v>85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5.5898978423295098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</row>
    <row r="62" spans="1:65" x14ac:dyDescent="0.25">
      <c r="A62" t="s">
        <v>99</v>
      </c>
      <c r="B62" t="s">
        <v>135</v>
      </c>
      <c r="C62" t="s">
        <v>86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</row>
    <row r="63" spans="1:65" x14ac:dyDescent="0.25">
      <c r="A63" t="s">
        <v>99</v>
      </c>
      <c r="B63" t="s">
        <v>135</v>
      </c>
      <c r="C63" t="s">
        <v>87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</row>
    <row r="64" spans="1:65" x14ac:dyDescent="0.25">
      <c r="A64" t="s">
        <v>99</v>
      </c>
      <c r="B64" t="s">
        <v>135</v>
      </c>
      <c r="C64" t="s">
        <v>88</v>
      </c>
      <c r="D64">
        <v>0</v>
      </c>
      <c r="E64">
        <v>20.023105816069368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</row>
    <row r="65" spans="1:65" x14ac:dyDescent="0.25">
      <c r="A65" t="s">
        <v>77</v>
      </c>
      <c r="B65" t="s">
        <v>135</v>
      </c>
      <c r="C65" t="s">
        <v>89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2.5397464208615816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</row>
    <row r="66" spans="1:65" x14ac:dyDescent="0.25">
      <c r="A66" t="s">
        <v>77</v>
      </c>
      <c r="B66" t="s">
        <v>135</v>
      </c>
      <c r="C66" t="s">
        <v>137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</row>
    <row r="67" spans="1:65" x14ac:dyDescent="0.25">
      <c r="A67" t="s">
        <v>77</v>
      </c>
      <c r="B67" t="s">
        <v>135</v>
      </c>
      <c r="C67" t="s">
        <v>91</v>
      </c>
      <c r="D67">
        <v>8.7833562341783669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Y67">
        <v>0</v>
      </c>
      <c r="Z67">
        <v>0</v>
      </c>
      <c r="AA67">
        <v>0</v>
      </c>
      <c r="AB67">
        <v>0.85295706974421281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</row>
    <row r="68" spans="1:65" x14ac:dyDescent="0.25">
      <c r="A68" t="s">
        <v>77</v>
      </c>
      <c r="B68" t="s">
        <v>135</v>
      </c>
      <c r="C68" t="s">
        <v>92</v>
      </c>
      <c r="D68">
        <v>5.394187824421703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Y68">
        <v>0</v>
      </c>
      <c r="Z68">
        <v>0</v>
      </c>
      <c r="AA68">
        <v>0</v>
      </c>
      <c r="AB68">
        <v>1.7772709750692242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</row>
    <row r="69" spans="1:65" x14ac:dyDescent="0.25">
      <c r="A69" t="s">
        <v>77</v>
      </c>
      <c r="B69" t="s">
        <v>135</v>
      </c>
      <c r="C69" t="s">
        <v>78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5.9749285655601563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4.1720477078358877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</row>
    <row r="71" spans="1:65" x14ac:dyDescent="0.25">
      <c r="C71" t="s">
        <v>140</v>
      </c>
    </row>
    <row r="72" spans="1:65" x14ac:dyDescent="0.25">
      <c r="C72" s="3" t="s">
        <v>95</v>
      </c>
      <c r="D72" s="2">
        <v>3.4493256753132089</v>
      </c>
      <c r="E72" s="2">
        <v>7.117878217640615</v>
      </c>
      <c r="F72" s="2">
        <v>11.244290371781972</v>
      </c>
      <c r="G72" s="2">
        <v>15.910210060100145</v>
      </c>
      <c r="H72" s="2">
        <v>19.800883659346507</v>
      </c>
      <c r="I72" s="2">
        <v>24.104996885797291</v>
      </c>
      <c r="J72" s="2">
        <v>29.217866955475529</v>
      </c>
      <c r="K72" s="2">
        <v>34.550783358947783</v>
      </c>
      <c r="L72" s="2">
        <v>39.846628677307486</v>
      </c>
      <c r="M72" s="2">
        <v>44.510888396374156</v>
      </c>
      <c r="N72" s="2">
        <v>49.162861188276914</v>
      </c>
      <c r="O72" s="2">
        <v>53.589055564288074</v>
      </c>
      <c r="P72" s="2">
        <v>57.656384830630394</v>
      </c>
      <c r="Q72" s="2">
        <v>61.15956212479977</v>
      </c>
      <c r="R72" s="2">
        <v>64.531774078811921</v>
      </c>
      <c r="S72" s="2">
        <v>67.674987558842474</v>
      </c>
      <c r="T72" s="2">
        <v>70.127670113108763</v>
      </c>
      <c r="U72" s="2">
        <v>72.802746265399165</v>
      </c>
      <c r="V72" s="2">
        <v>75.269875778901394</v>
      </c>
      <c r="W72" s="2">
        <v>77.382624782502532</v>
      </c>
    </row>
    <row r="73" spans="1:65" x14ac:dyDescent="0.25">
      <c r="C73" s="3" t="s">
        <v>5</v>
      </c>
      <c r="D73" s="2">
        <v>1.0557741383879111</v>
      </c>
      <c r="E73" s="2">
        <v>2.2368585039420523</v>
      </c>
      <c r="F73" s="2">
        <v>3.6087797179182739</v>
      </c>
      <c r="G73" s="2">
        <v>5.2090786240274811</v>
      </c>
      <c r="H73" s="2">
        <v>6.2708333657508506</v>
      </c>
      <c r="I73" s="2">
        <v>7.5606455582914398</v>
      </c>
      <c r="J73" s="2">
        <v>9.274555629485274</v>
      </c>
      <c r="K73" s="2">
        <v>11.092968458597211</v>
      </c>
      <c r="L73" s="2">
        <v>12.90252254160829</v>
      </c>
      <c r="M73" s="2">
        <v>14.484912272373393</v>
      </c>
      <c r="N73" s="2">
        <v>16.203907470706692</v>
      </c>
      <c r="O73" s="2">
        <v>17.861306360028383</v>
      </c>
      <c r="P73" s="2">
        <v>19.405965039094276</v>
      </c>
      <c r="Q73" s="2">
        <v>20.799210061742592</v>
      </c>
      <c r="R73" s="2">
        <v>22.109901720350226</v>
      </c>
      <c r="S73" s="2">
        <v>23.379811521093764</v>
      </c>
      <c r="T73" s="2">
        <v>24.438390897910676</v>
      </c>
      <c r="U73" s="2">
        <v>25.547714082753426</v>
      </c>
      <c r="V73" s="2">
        <v>26.613234806028004</v>
      </c>
      <c r="W73" s="2">
        <v>27.706782098201174</v>
      </c>
    </row>
    <row r="74" spans="1:65" x14ac:dyDescent="0.25">
      <c r="C74" s="3" t="s">
        <v>93</v>
      </c>
      <c r="D74" s="2">
        <v>4.5050998137011202</v>
      </c>
      <c r="E74" s="2">
        <v>9.3547367215826682</v>
      </c>
      <c r="F74" s="2">
        <v>14.853070089700246</v>
      </c>
      <c r="G74" s="2">
        <v>21.119288684127625</v>
      </c>
      <c r="H74" s="2">
        <v>26.071717025097357</v>
      </c>
      <c r="I74" s="2">
        <v>31.665642444088732</v>
      </c>
      <c r="J74" s="2">
        <v>38.492422584960806</v>
      </c>
      <c r="K74" s="2">
        <v>45.643751817544995</v>
      </c>
      <c r="L74" s="2">
        <v>52.749151218915777</v>
      </c>
      <c r="M74" s="2">
        <v>58.995800668747549</v>
      </c>
      <c r="N74" s="2">
        <v>65.366768658983602</v>
      </c>
      <c r="O74" s="2">
        <v>71.450361924316454</v>
      </c>
      <c r="P74" s="2">
        <v>77.06234986972467</v>
      </c>
      <c r="Q74" s="2">
        <v>81.958772186542362</v>
      </c>
      <c r="R74" s="2">
        <v>86.641675799162144</v>
      </c>
      <c r="S74" s="2">
        <v>91.054799079936231</v>
      </c>
      <c r="T74" s="2">
        <v>94.566061011019443</v>
      </c>
      <c r="U74" s="2">
        <v>98.350460348152595</v>
      </c>
      <c r="V74" s="2">
        <v>101.8831105849294</v>
      </c>
      <c r="W74" s="2">
        <v>105.08940688070371</v>
      </c>
    </row>
    <row r="76" spans="1:65" x14ac:dyDescent="0.25">
      <c r="A76" s="7" t="s">
        <v>101</v>
      </c>
      <c r="D76" s="24">
        <f>SUMIF($A$4:$A$69,$A76,D$4:D$69)</f>
        <v>0</v>
      </c>
      <c r="E76" s="24">
        <f t="shared" ref="E76:W90" si="0">SUMIF($A$4:$A$69,$A76,E$4:E$69)</f>
        <v>0</v>
      </c>
      <c r="F76" s="24">
        <f t="shared" si="0"/>
        <v>0</v>
      </c>
      <c r="G76" s="24">
        <f t="shared" si="0"/>
        <v>0</v>
      </c>
      <c r="H76" s="24">
        <f t="shared" si="0"/>
        <v>0</v>
      </c>
      <c r="I76" s="24">
        <f t="shared" si="0"/>
        <v>0</v>
      </c>
      <c r="J76" s="24">
        <f t="shared" si="0"/>
        <v>0</v>
      </c>
      <c r="K76" s="24">
        <f t="shared" si="0"/>
        <v>0</v>
      </c>
      <c r="L76" s="24">
        <f t="shared" si="0"/>
        <v>0</v>
      </c>
      <c r="M76" s="24">
        <f t="shared" si="0"/>
        <v>0</v>
      </c>
      <c r="N76" s="24">
        <f t="shared" si="0"/>
        <v>0</v>
      </c>
      <c r="O76" s="24">
        <f t="shared" si="0"/>
        <v>0</v>
      </c>
      <c r="P76" s="24">
        <f t="shared" si="0"/>
        <v>0</v>
      </c>
      <c r="Q76" s="24">
        <f t="shared" si="0"/>
        <v>0</v>
      </c>
      <c r="R76" s="24">
        <f t="shared" si="0"/>
        <v>0</v>
      </c>
      <c r="S76" s="24">
        <f t="shared" si="0"/>
        <v>0</v>
      </c>
      <c r="T76" s="24">
        <f t="shared" si="0"/>
        <v>0</v>
      </c>
      <c r="U76" s="24">
        <f t="shared" si="0"/>
        <v>0</v>
      </c>
      <c r="V76" s="24">
        <f t="shared" si="0"/>
        <v>0</v>
      </c>
      <c r="W76" s="24">
        <f t="shared" si="0"/>
        <v>0</v>
      </c>
      <c r="Y76" s="24">
        <f t="shared" ref="Y76:AN91" si="1">SUMIF($A$4:$A$69,$A76,Y$4:Y$69)</f>
        <v>0</v>
      </c>
      <c r="Z76" s="24">
        <f t="shared" si="1"/>
        <v>0</v>
      </c>
      <c r="AA76" s="24">
        <f t="shared" si="1"/>
        <v>0</v>
      </c>
      <c r="AB76" s="24">
        <f t="shared" si="1"/>
        <v>0</v>
      </c>
      <c r="AC76" s="24">
        <f t="shared" si="1"/>
        <v>0</v>
      </c>
      <c r="AD76" s="24">
        <f t="shared" si="1"/>
        <v>0</v>
      </c>
      <c r="AE76" s="24">
        <f t="shared" si="1"/>
        <v>0</v>
      </c>
      <c r="AF76" s="24">
        <f t="shared" si="1"/>
        <v>0</v>
      </c>
      <c r="AG76" s="24">
        <f t="shared" si="1"/>
        <v>0</v>
      </c>
      <c r="AH76" s="24">
        <f t="shared" si="1"/>
        <v>0</v>
      </c>
      <c r="AI76" s="24">
        <f t="shared" si="1"/>
        <v>0</v>
      </c>
      <c r="AJ76" s="24">
        <f t="shared" si="1"/>
        <v>0</v>
      </c>
      <c r="AK76" s="24">
        <f t="shared" si="1"/>
        <v>0</v>
      </c>
      <c r="AL76" s="24">
        <f t="shared" si="1"/>
        <v>0</v>
      </c>
      <c r="AM76" s="24">
        <f t="shared" si="1"/>
        <v>0</v>
      </c>
      <c r="AN76" s="24">
        <f t="shared" si="1"/>
        <v>0</v>
      </c>
      <c r="AO76" s="24">
        <f t="shared" ref="AO76:BM86" si="2">SUMIF($A$4:$A$69,$A76,AO$4:AO$69)</f>
        <v>0</v>
      </c>
      <c r="AP76" s="24">
        <f t="shared" si="2"/>
        <v>0</v>
      </c>
      <c r="AQ76" s="24">
        <f t="shared" si="2"/>
        <v>0</v>
      </c>
      <c r="AR76" s="24">
        <f t="shared" si="2"/>
        <v>0</v>
      </c>
      <c r="AS76" s="24"/>
      <c r="AT76" s="24">
        <f t="shared" si="2"/>
        <v>0</v>
      </c>
      <c r="AU76" s="24">
        <f t="shared" si="2"/>
        <v>0</v>
      </c>
      <c r="AV76" s="24">
        <f t="shared" si="2"/>
        <v>0</v>
      </c>
      <c r="AW76" s="24">
        <f t="shared" si="2"/>
        <v>0</v>
      </c>
      <c r="AX76" s="24">
        <f t="shared" si="2"/>
        <v>0</v>
      </c>
      <c r="AY76" s="24">
        <f t="shared" si="2"/>
        <v>0</v>
      </c>
      <c r="AZ76" s="24">
        <f t="shared" si="2"/>
        <v>0</v>
      </c>
      <c r="BA76" s="24">
        <f t="shared" si="2"/>
        <v>300</v>
      </c>
      <c r="BB76" s="24">
        <f t="shared" si="2"/>
        <v>0</v>
      </c>
      <c r="BC76" s="24">
        <f t="shared" si="2"/>
        <v>0</v>
      </c>
      <c r="BD76" s="24">
        <f t="shared" si="2"/>
        <v>0</v>
      </c>
      <c r="BE76" s="24">
        <f t="shared" si="2"/>
        <v>0</v>
      </c>
      <c r="BF76" s="24">
        <f t="shared" si="2"/>
        <v>0</v>
      </c>
      <c r="BG76" s="24">
        <f t="shared" si="2"/>
        <v>0</v>
      </c>
      <c r="BH76" s="24">
        <f t="shared" si="2"/>
        <v>0</v>
      </c>
      <c r="BI76" s="24">
        <f t="shared" si="2"/>
        <v>0</v>
      </c>
      <c r="BJ76" s="24">
        <f t="shared" si="2"/>
        <v>0</v>
      </c>
      <c r="BK76" s="24">
        <f t="shared" si="2"/>
        <v>0</v>
      </c>
      <c r="BL76" s="24">
        <f t="shared" si="2"/>
        <v>0</v>
      </c>
      <c r="BM76" s="24">
        <f t="shared" si="2"/>
        <v>0</v>
      </c>
    </row>
    <row r="77" spans="1:65" x14ac:dyDescent="0.25">
      <c r="A77" s="7" t="s">
        <v>6</v>
      </c>
      <c r="D77" s="24">
        <f t="shared" ref="D77:S91" si="3">SUMIF($A$4:$A$69,$A77,D$4:D$69)</f>
        <v>0</v>
      </c>
      <c r="E77" s="24">
        <f t="shared" si="3"/>
        <v>0</v>
      </c>
      <c r="F77" s="24">
        <f t="shared" si="3"/>
        <v>0</v>
      </c>
      <c r="G77" s="24">
        <f t="shared" si="3"/>
        <v>0</v>
      </c>
      <c r="H77" s="24">
        <f t="shared" si="3"/>
        <v>0</v>
      </c>
      <c r="I77" s="24">
        <f t="shared" si="3"/>
        <v>0</v>
      </c>
      <c r="J77" s="24">
        <f t="shared" si="3"/>
        <v>0</v>
      </c>
      <c r="K77" s="24">
        <f t="shared" si="3"/>
        <v>0</v>
      </c>
      <c r="L77" s="24">
        <f t="shared" si="3"/>
        <v>0</v>
      </c>
      <c r="M77" s="24">
        <f t="shared" si="3"/>
        <v>0</v>
      </c>
      <c r="N77" s="24">
        <f t="shared" si="3"/>
        <v>0</v>
      </c>
      <c r="O77" s="24">
        <f t="shared" si="3"/>
        <v>0</v>
      </c>
      <c r="P77" s="24">
        <f t="shared" si="3"/>
        <v>0</v>
      </c>
      <c r="Q77" s="24">
        <f t="shared" si="3"/>
        <v>0</v>
      </c>
      <c r="R77" s="24">
        <f t="shared" si="3"/>
        <v>0</v>
      </c>
      <c r="S77" s="24">
        <f t="shared" si="3"/>
        <v>0</v>
      </c>
      <c r="T77" s="24">
        <f t="shared" si="0"/>
        <v>131.25338550643073</v>
      </c>
      <c r="U77" s="24">
        <f t="shared" si="0"/>
        <v>0</v>
      </c>
      <c r="V77" s="24">
        <f t="shared" si="0"/>
        <v>0</v>
      </c>
      <c r="W77" s="24">
        <f t="shared" si="0"/>
        <v>0</v>
      </c>
      <c r="Y77" s="24">
        <f t="shared" si="1"/>
        <v>0</v>
      </c>
      <c r="Z77" s="24">
        <f t="shared" si="1"/>
        <v>0</v>
      </c>
      <c r="AA77" s="24">
        <f t="shared" si="1"/>
        <v>0</v>
      </c>
      <c r="AB77" s="24">
        <f t="shared" si="1"/>
        <v>0</v>
      </c>
      <c r="AC77" s="24">
        <f t="shared" si="1"/>
        <v>90.812781035082935</v>
      </c>
      <c r="AD77" s="24">
        <f t="shared" si="1"/>
        <v>0</v>
      </c>
      <c r="AE77" s="24">
        <f t="shared" si="1"/>
        <v>0</v>
      </c>
      <c r="AF77" s="24">
        <f t="shared" si="1"/>
        <v>0</v>
      </c>
      <c r="AG77" s="24">
        <f t="shared" si="1"/>
        <v>0</v>
      </c>
      <c r="AH77" s="24">
        <f t="shared" si="1"/>
        <v>0</v>
      </c>
      <c r="AI77" s="24">
        <f t="shared" si="1"/>
        <v>0</v>
      </c>
      <c r="AJ77" s="24">
        <f t="shared" si="1"/>
        <v>90.247500000000002</v>
      </c>
      <c r="AK77" s="24">
        <f t="shared" si="1"/>
        <v>0</v>
      </c>
      <c r="AL77" s="24">
        <f t="shared" si="1"/>
        <v>0</v>
      </c>
      <c r="AM77" s="24">
        <f t="shared" si="1"/>
        <v>90.247500000000102</v>
      </c>
      <c r="AN77" s="24">
        <f t="shared" si="1"/>
        <v>0</v>
      </c>
      <c r="AO77" s="24">
        <f t="shared" si="2"/>
        <v>112.88186306531388</v>
      </c>
      <c r="AP77" s="24">
        <f t="shared" si="2"/>
        <v>0</v>
      </c>
      <c r="AQ77" s="24">
        <f t="shared" si="2"/>
        <v>46.359500000000004</v>
      </c>
      <c r="AR77" s="24">
        <f t="shared" si="2"/>
        <v>0</v>
      </c>
      <c r="AS77" s="24"/>
      <c r="AT77" s="24">
        <f t="shared" si="2"/>
        <v>0</v>
      </c>
      <c r="AU77" s="24">
        <f t="shared" si="2"/>
        <v>0</v>
      </c>
      <c r="AV77" s="24">
        <f t="shared" si="2"/>
        <v>0</v>
      </c>
      <c r="AW77" s="24">
        <f t="shared" si="2"/>
        <v>0</v>
      </c>
      <c r="AX77" s="24">
        <f t="shared" si="2"/>
        <v>0</v>
      </c>
      <c r="AY77" s="24">
        <f t="shared" si="2"/>
        <v>0</v>
      </c>
      <c r="AZ77" s="24">
        <f t="shared" si="2"/>
        <v>0</v>
      </c>
      <c r="BA77" s="24">
        <f t="shared" si="2"/>
        <v>0</v>
      </c>
      <c r="BB77" s="24">
        <f t="shared" si="2"/>
        <v>0</v>
      </c>
      <c r="BC77" s="24">
        <f t="shared" si="2"/>
        <v>0</v>
      </c>
      <c r="BD77" s="24">
        <f t="shared" si="2"/>
        <v>0</v>
      </c>
      <c r="BE77" s="24">
        <f t="shared" si="2"/>
        <v>0</v>
      </c>
      <c r="BF77" s="24">
        <f t="shared" si="2"/>
        <v>0</v>
      </c>
      <c r="BG77" s="24">
        <f t="shared" si="2"/>
        <v>0</v>
      </c>
      <c r="BH77" s="24">
        <f t="shared" si="2"/>
        <v>0</v>
      </c>
      <c r="BI77" s="24">
        <f t="shared" si="2"/>
        <v>0</v>
      </c>
      <c r="BJ77" s="24">
        <f t="shared" si="2"/>
        <v>0</v>
      </c>
      <c r="BK77" s="24">
        <f t="shared" si="2"/>
        <v>0</v>
      </c>
      <c r="BL77" s="24">
        <f t="shared" si="2"/>
        <v>0</v>
      </c>
      <c r="BM77" s="24">
        <f t="shared" si="2"/>
        <v>0</v>
      </c>
    </row>
    <row r="78" spans="1:65" x14ac:dyDescent="0.25">
      <c r="A78" s="7" t="s">
        <v>13</v>
      </c>
      <c r="D78" s="24">
        <f t="shared" si="3"/>
        <v>0</v>
      </c>
      <c r="E78" s="24">
        <f t="shared" si="0"/>
        <v>0</v>
      </c>
      <c r="F78" s="24">
        <f t="shared" si="0"/>
        <v>0</v>
      </c>
      <c r="G78" s="24">
        <f t="shared" si="0"/>
        <v>0</v>
      </c>
      <c r="H78" s="24">
        <f t="shared" si="0"/>
        <v>0</v>
      </c>
      <c r="I78" s="24">
        <f t="shared" si="0"/>
        <v>0</v>
      </c>
      <c r="J78" s="24">
        <f t="shared" si="0"/>
        <v>0</v>
      </c>
      <c r="K78" s="24">
        <f t="shared" si="0"/>
        <v>0</v>
      </c>
      <c r="L78" s="24">
        <f t="shared" si="0"/>
        <v>0</v>
      </c>
      <c r="M78" s="24">
        <f t="shared" si="0"/>
        <v>0</v>
      </c>
      <c r="N78" s="24">
        <f t="shared" si="0"/>
        <v>0</v>
      </c>
      <c r="O78" s="24">
        <f t="shared" si="0"/>
        <v>0</v>
      </c>
      <c r="P78" s="24">
        <f t="shared" si="0"/>
        <v>0</v>
      </c>
      <c r="Q78" s="24">
        <f t="shared" si="0"/>
        <v>0</v>
      </c>
      <c r="R78" s="24">
        <f t="shared" si="0"/>
        <v>0</v>
      </c>
      <c r="S78" s="24">
        <f t="shared" si="0"/>
        <v>0</v>
      </c>
      <c r="T78" s="24">
        <f t="shared" si="0"/>
        <v>0</v>
      </c>
      <c r="U78" s="24">
        <f t="shared" si="0"/>
        <v>0</v>
      </c>
      <c r="V78" s="24">
        <f t="shared" si="0"/>
        <v>0</v>
      </c>
      <c r="W78" s="24">
        <f t="shared" si="0"/>
        <v>349.36748254292746</v>
      </c>
      <c r="Y78" s="24">
        <f t="shared" si="1"/>
        <v>0</v>
      </c>
      <c r="Z78" s="24">
        <f t="shared" si="1"/>
        <v>0</v>
      </c>
      <c r="AA78" s="24">
        <f t="shared" si="1"/>
        <v>0</v>
      </c>
      <c r="AB78" s="24">
        <f t="shared" si="1"/>
        <v>0</v>
      </c>
      <c r="AC78" s="24">
        <f t="shared" si="1"/>
        <v>0</v>
      </c>
      <c r="AD78" s="24">
        <f t="shared" si="1"/>
        <v>0</v>
      </c>
      <c r="AE78" s="24">
        <f t="shared" si="1"/>
        <v>0</v>
      </c>
      <c r="AF78" s="24">
        <f t="shared" si="1"/>
        <v>0</v>
      </c>
      <c r="AG78" s="24">
        <f t="shared" si="1"/>
        <v>0</v>
      </c>
      <c r="AH78" s="24">
        <f t="shared" si="1"/>
        <v>0</v>
      </c>
      <c r="AI78" s="24">
        <f t="shared" si="1"/>
        <v>0</v>
      </c>
      <c r="AJ78" s="24">
        <f t="shared" si="1"/>
        <v>0</v>
      </c>
      <c r="AK78" s="24">
        <f t="shared" si="1"/>
        <v>0</v>
      </c>
      <c r="AL78" s="24">
        <f t="shared" si="1"/>
        <v>0</v>
      </c>
      <c r="AM78" s="24">
        <f t="shared" si="1"/>
        <v>0</v>
      </c>
      <c r="AN78" s="24">
        <f t="shared" si="1"/>
        <v>0</v>
      </c>
      <c r="AO78" s="24">
        <f t="shared" si="2"/>
        <v>0</v>
      </c>
      <c r="AP78" s="24">
        <f t="shared" si="2"/>
        <v>0</v>
      </c>
      <c r="AQ78" s="24">
        <f t="shared" si="2"/>
        <v>0</v>
      </c>
      <c r="AR78" s="24">
        <f t="shared" si="2"/>
        <v>0</v>
      </c>
      <c r="AS78" s="24"/>
      <c r="AT78" s="24">
        <f t="shared" si="2"/>
        <v>0</v>
      </c>
      <c r="AU78" s="24">
        <f t="shared" si="2"/>
        <v>0</v>
      </c>
      <c r="AV78" s="24">
        <f t="shared" si="2"/>
        <v>0</v>
      </c>
      <c r="AW78" s="24">
        <f t="shared" si="2"/>
        <v>0</v>
      </c>
      <c r="AX78" s="24">
        <f t="shared" si="2"/>
        <v>0</v>
      </c>
      <c r="AY78" s="24">
        <f t="shared" si="2"/>
        <v>0</v>
      </c>
      <c r="AZ78" s="24">
        <f t="shared" si="2"/>
        <v>0</v>
      </c>
      <c r="BA78" s="24">
        <f t="shared" si="2"/>
        <v>0</v>
      </c>
      <c r="BB78" s="24">
        <f t="shared" si="2"/>
        <v>0</v>
      </c>
      <c r="BC78" s="24">
        <f t="shared" si="2"/>
        <v>0</v>
      </c>
      <c r="BD78" s="24">
        <f t="shared" si="2"/>
        <v>0</v>
      </c>
      <c r="BE78" s="24">
        <f t="shared" si="2"/>
        <v>0</v>
      </c>
      <c r="BF78" s="24">
        <f t="shared" si="2"/>
        <v>0</v>
      </c>
      <c r="BG78" s="24">
        <f t="shared" si="2"/>
        <v>0</v>
      </c>
      <c r="BH78" s="24">
        <f t="shared" si="2"/>
        <v>0</v>
      </c>
      <c r="BI78" s="24">
        <f t="shared" si="2"/>
        <v>0</v>
      </c>
      <c r="BJ78" s="24">
        <f t="shared" si="2"/>
        <v>0</v>
      </c>
      <c r="BK78" s="24">
        <f t="shared" si="2"/>
        <v>0</v>
      </c>
      <c r="BL78" s="24">
        <f t="shared" si="2"/>
        <v>0</v>
      </c>
      <c r="BM78" s="24">
        <f t="shared" si="2"/>
        <v>0</v>
      </c>
    </row>
    <row r="79" spans="1:65" x14ac:dyDescent="0.25">
      <c r="A79" s="7" t="s">
        <v>2</v>
      </c>
      <c r="D79" s="24">
        <f t="shared" si="3"/>
        <v>0</v>
      </c>
      <c r="E79" s="24">
        <f t="shared" si="0"/>
        <v>0</v>
      </c>
      <c r="F79" s="24">
        <f t="shared" si="0"/>
        <v>0</v>
      </c>
      <c r="G79" s="24">
        <f t="shared" si="0"/>
        <v>200</v>
      </c>
      <c r="H79" s="24">
        <f t="shared" si="0"/>
        <v>200</v>
      </c>
      <c r="I79" s="24">
        <f t="shared" si="0"/>
        <v>100</v>
      </c>
      <c r="J79" s="24">
        <f t="shared" si="0"/>
        <v>0</v>
      </c>
      <c r="K79" s="24">
        <f t="shared" si="0"/>
        <v>0</v>
      </c>
      <c r="L79" s="24">
        <f t="shared" si="0"/>
        <v>0</v>
      </c>
      <c r="M79" s="24">
        <f t="shared" si="0"/>
        <v>0</v>
      </c>
      <c r="N79" s="24">
        <f t="shared" si="0"/>
        <v>0</v>
      </c>
      <c r="O79" s="24">
        <f t="shared" si="0"/>
        <v>0</v>
      </c>
      <c r="P79" s="24">
        <f t="shared" si="0"/>
        <v>0</v>
      </c>
      <c r="Q79" s="24">
        <f t="shared" si="0"/>
        <v>0</v>
      </c>
      <c r="R79" s="24">
        <f t="shared" si="0"/>
        <v>0</v>
      </c>
      <c r="S79" s="24">
        <f t="shared" si="0"/>
        <v>140</v>
      </c>
      <c r="T79" s="24">
        <f t="shared" si="0"/>
        <v>0</v>
      </c>
      <c r="U79" s="24">
        <f t="shared" si="0"/>
        <v>120</v>
      </c>
      <c r="V79" s="24">
        <f t="shared" si="0"/>
        <v>124.2751750891432</v>
      </c>
      <c r="W79" s="24">
        <f t="shared" si="0"/>
        <v>100</v>
      </c>
      <c r="Y79" s="24">
        <f t="shared" si="1"/>
        <v>0</v>
      </c>
      <c r="Z79" s="24">
        <f t="shared" si="1"/>
        <v>0</v>
      </c>
      <c r="AA79" s="24">
        <f t="shared" si="1"/>
        <v>0</v>
      </c>
      <c r="AB79" s="24">
        <f t="shared" si="1"/>
        <v>0</v>
      </c>
      <c r="AC79" s="24">
        <f t="shared" si="1"/>
        <v>0</v>
      </c>
      <c r="AD79" s="24">
        <f t="shared" si="1"/>
        <v>0</v>
      </c>
      <c r="AE79" s="24">
        <f t="shared" si="1"/>
        <v>0</v>
      </c>
      <c r="AF79" s="24">
        <f t="shared" si="1"/>
        <v>0</v>
      </c>
      <c r="AG79" s="24">
        <f t="shared" si="1"/>
        <v>0</v>
      </c>
      <c r="AH79" s="24">
        <f t="shared" si="1"/>
        <v>0</v>
      </c>
      <c r="AI79" s="24">
        <f t="shared" si="1"/>
        <v>0</v>
      </c>
      <c r="AJ79" s="24">
        <f t="shared" si="1"/>
        <v>0</v>
      </c>
      <c r="AK79" s="24">
        <f t="shared" si="1"/>
        <v>0</v>
      </c>
      <c r="AL79" s="24">
        <f t="shared" si="1"/>
        <v>0</v>
      </c>
      <c r="AM79" s="24">
        <f t="shared" si="1"/>
        <v>0</v>
      </c>
      <c r="AN79" s="24">
        <f t="shared" si="1"/>
        <v>0</v>
      </c>
      <c r="AO79" s="24">
        <f t="shared" si="2"/>
        <v>0</v>
      </c>
      <c r="AP79" s="24">
        <f t="shared" si="2"/>
        <v>0</v>
      </c>
      <c r="AQ79" s="24">
        <f t="shared" si="2"/>
        <v>0</v>
      </c>
      <c r="AR79" s="24">
        <f t="shared" si="2"/>
        <v>0</v>
      </c>
      <c r="AS79" s="24"/>
      <c r="AT79" s="24">
        <f t="shared" si="2"/>
        <v>0</v>
      </c>
      <c r="AU79" s="24">
        <f t="shared" si="2"/>
        <v>0</v>
      </c>
      <c r="AV79" s="24">
        <f t="shared" si="2"/>
        <v>100</v>
      </c>
      <c r="AW79" s="24">
        <f t="shared" si="2"/>
        <v>0</v>
      </c>
      <c r="AX79" s="24">
        <f t="shared" si="2"/>
        <v>0</v>
      </c>
      <c r="AY79" s="24">
        <f t="shared" si="2"/>
        <v>100</v>
      </c>
      <c r="AZ79" s="24">
        <f t="shared" si="2"/>
        <v>100</v>
      </c>
      <c r="BA79" s="24">
        <f t="shared" si="2"/>
        <v>175.7248249108568</v>
      </c>
      <c r="BB79" s="24">
        <f t="shared" si="2"/>
        <v>0</v>
      </c>
      <c r="BC79" s="24">
        <f t="shared" si="2"/>
        <v>0</v>
      </c>
      <c r="BD79" s="24">
        <f t="shared" si="2"/>
        <v>0</v>
      </c>
      <c r="BE79" s="24">
        <f t="shared" si="2"/>
        <v>0</v>
      </c>
      <c r="BF79" s="24">
        <f t="shared" si="2"/>
        <v>0</v>
      </c>
      <c r="BG79" s="24">
        <f t="shared" si="2"/>
        <v>0</v>
      </c>
      <c r="BH79" s="24">
        <f t="shared" si="2"/>
        <v>0</v>
      </c>
      <c r="BI79" s="24">
        <f t="shared" si="2"/>
        <v>0</v>
      </c>
      <c r="BJ79" s="24">
        <f t="shared" si="2"/>
        <v>0</v>
      </c>
      <c r="BK79" s="24">
        <f t="shared" si="2"/>
        <v>0</v>
      </c>
      <c r="BL79" s="24">
        <f t="shared" si="2"/>
        <v>0</v>
      </c>
      <c r="BM79" s="24">
        <f t="shared" si="2"/>
        <v>0</v>
      </c>
    </row>
    <row r="80" spans="1:65" x14ac:dyDescent="0.25">
      <c r="A80" s="7" t="s">
        <v>1</v>
      </c>
      <c r="D80" s="24">
        <f t="shared" si="3"/>
        <v>0</v>
      </c>
      <c r="E80" s="24">
        <f t="shared" si="0"/>
        <v>0.50885794886426827</v>
      </c>
      <c r="F80" s="24">
        <f t="shared" si="0"/>
        <v>0.55187130366600701</v>
      </c>
      <c r="G80" s="24">
        <f t="shared" si="0"/>
        <v>0.61539425315932783</v>
      </c>
      <c r="H80" s="24">
        <f t="shared" si="0"/>
        <v>0.67023663605721417</v>
      </c>
      <c r="I80" s="24">
        <f t="shared" si="0"/>
        <v>0.75835206225811436</v>
      </c>
      <c r="J80" s="24">
        <f t="shared" si="0"/>
        <v>100.82742336899928</v>
      </c>
      <c r="K80" s="24">
        <f t="shared" si="0"/>
        <v>1.0070493878409947</v>
      </c>
      <c r="L80" s="24">
        <f t="shared" si="0"/>
        <v>0.5</v>
      </c>
      <c r="M80" s="24">
        <f t="shared" si="0"/>
        <v>0.50000000000001421</v>
      </c>
      <c r="N80" s="24">
        <f t="shared" si="0"/>
        <v>0.5</v>
      </c>
      <c r="O80" s="24">
        <f t="shared" si="0"/>
        <v>0</v>
      </c>
      <c r="P80" s="24">
        <f t="shared" si="0"/>
        <v>0.5</v>
      </c>
      <c r="Q80" s="24">
        <f t="shared" si="0"/>
        <v>0.50000000000000777</v>
      </c>
      <c r="R80" s="24">
        <f t="shared" si="0"/>
        <v>0.5</v>
      </c>
      <c r="S80" s="24">
        <f t="shared" si="0"/>
        <v>0.5</v>
      </c>
      <c r="T80" s="24">
        <f t="shared" si="0"/>
        <v>0.5</v>
      </c>
      <c r="U80" s="24">
        <f t="shared" si="0"/>
        <v>100.52248015792603</v>
      </c>
      <c r="V80" s="24">
        <f t="shared" si="0"/>
        <v>100.53408527785264</v>
      </c>
      <c r="W80" s="24">
        <f t="shared" si="0"/>
        <v>0</v>
      </c>
      <c r="Y80" s="24">
        <f t="shared" si="1"/>
        <v>0</v>
      </c>
      <c r="Z80" s="24">
        <f t="shared" si="1"/>
        <v>0</v>
      </c>
      <c r="AA80" s="24">
        <f t="shared" si="1"/>
        <v>0</v>
      </c>
      <c r="AB80" s="24">
        <f t="shared" si="1"/>
        <v>0</v>
      </c>
      <c r="AC80" s="24">
        <f t="shared" si="1"/>
        <v>0</v>
      </c>
      <c r="AD80" s="24">
        <f t="shared" si="1"/>
        <v>0</v>
      </c>
      <c r="AE80" s="24">
        <f t="shared" si="1"/>
        <v>0</v>
      </c>
      <c r="AF80" s="24">
        <f t="shared" si="1"/>
        <v>0</v>
      </c>
      <c r="AG80" s="24">
        <f t="shared" si="1"/>
        <v>0</v>
      </c>
      <c r="AH80" s="24">
        <f t="shared" si="1"/>
        <v>0</v>
      </c>
      <c r="AI80" s="24">
        <f t="shared" si="1"/>
        <v>0</v>
      </c>
      <c r="AJ80" s="24">
        <f t="shared" si="1"/>
        <v>0</v>
      </c>
      <c r="AK80" s="24">
        <f t="shared" si="1"/>
        <v>0</v>
      </c>
      <c r="AL80" s="24">
        <f t="shared" si="1"/>
        <v>0</v>
      </c>
      <c r="AM80" s="24">
        <f t="shared" si="1"/>
        <v>0</v>
      </c>
      <c r="AN80" s="24">
        <f t="shared" si="1"/>
        <v>0</v>
      </c>
      <c r="AO80" s="24">
        <f t="shared" si="2"/>
        <v>0</v>
      </c>
      <c r="AP80" s="24">
        <f t="shared" si="2"/>
        <v>0</v>
      </c>
      <c r="AQ80" s="24">
        <f t="shared" si="2"/>
        <v>0</v>
      </c>
      <c r="AR80" s="24">
        <f t="shared" si="2"/>
        <v>0</v>
      </c>
      <c r="AS80" s="24"/>
      <c r="AT80" s="24">
        <f t="shared" si="2"/>
        <v>0</v>
      </c>
      <c r="AU80" s="24">
        <f t="shared" si="2"/>
        <v>0</v>
      </c>
      <c r="AV80" s="24">
        <f t="shared" si="2"/>
        <v>0</v>
      </c>
      <c r="AW80" s="24">
        <f t="shared" si="2"/>
        <v>0</v>
      </c>
      <c r="AX80" s="24">
        <f t="shared" si="2"/>
        <v>0</v>
      </c>
      <c r="AY80" s="24">
        <f t="shared" si="2"/>
        <v>0</v>
      </c>
      <c r="AZ80" s="24">
        <f t="shared" si="2"/>
        <v>0</v>
      </c>
      <c r="BA80" s="24">
        <f t="shared" si="2"/>
        <v>0</v>
      </c>
      <c r="BB80" s="24">
        <f t="shared" si="2"/>
        <v>0</v>
      </c>
      <c r="BC80" s="24">
        <f t="shared" si="2"/>
        <v>0</v>
      </c>
      <c r="BD80" s="24">
        <f t="shared" si="2"/>
        <v>0</v>
      </c>
      <c r="BE80" s="24">
        <f t="shared" si="2"/>
        <v>0</v>
      </c>
      <c r="BF80" s="24">
        <f t="shared" si="2"/>
        <v>0</v>
      </c>
      <c r="BG80" s="24">
        <f t="shared" si="2"/>
        <v>0</v>
      </c>
      <c r="BH80" s="24">
        <f t="shared" si="2"/>
        <v>0</v>
      </c>
      <c r="BI80" s="24">
        <f t="shared" si="2"/>
        <v>0</v>
      </c>
      <c r="BJ80" s="24">
        <f t="shared" si="2"/>
        <v>0</v>
      </c>
      <c r="BK80" s="24">
        <f t="shared" si="2"/>
        <v>0</v>
      </c>
      <c r="BL80" s="24">
        <f t="shared" si="2"/>
        <v>0</v>
      </c>
      <c r="BM80" s="24">
        <f t="shared" si="2"/>
        <v>0</v>
      </c>
    </row>
    <row r="81" spans="1:65" x14ac:dyDescent="0.25">
      <c r="A81" s="7" t="s">
        <v>107</v>
      </c>
      <c r="D81" s="24">
        <f t="shared" si="3"/>
        <v>0</v>
      </c>
      <c r="E81" s="24">
        <f t="shared" si="0"/>
        <v>0</v>
      </c>
      <c r="F81" s="24">
        <f t="shared" si="0"/>
        <v>0</v>
      </c>
      <c r="G81" s="24">
        <f t="shared" si="0"/>
        <v>0</v>
      </c>
      <c r="H81" s="24">
        <f t="shared" si="0"/>
        <v>0</v>
      </c>
      <c r="I81" s="24">
        <f t="shared" si="0"/>
        <v>0</v>
      </c>
      <c r="J81" s="24">
        <f t="shared" si="0"/>
        <v>0</v>
      </c>
      <c r="K81" s="24">
        <f t="shared" si="0"/>
        <v>0</v>
      </c>
      <c r="L81" s="24">
        <f t="shared" si="0"/>
        <v>0</v>
      </c>
      <c r="M81" s="24">
        <f t="shared" si="0"/>
        <v>0</v>
      </c>
      <c r="N81" s="24">
        <f t="shared" si="0"/>
        <v>0</v>
      </c>
      <c r="O81" s="24">
        <f t="shared" si="0"/>
        <v>0</v>
      </c>
      <c r="P81" s="24">
        <f t="shared" si="0"/>
        <v>0</v>
      </c>
      <c r="Q81" s="24">
        <f t="shared" si="0"/>
        <v>0</v>
      </c>
      <c r="R81" s="24">
        <f t="shared" si="0"/>
        <v>0</v>
      </c>
      <c r="S81" s="24">
        <f t="shared" si="0"/>
        <v>0</v>
      </c>
      <c r="T81" s="24">
        <f t="shared" si="0"/>
        <v>0</v>
      </c>
      <c r="U81" s="24">
        <f t="shared" si="0"/>
        <v>0</v>
      </c>
      <c r="V81" s="24">
        <f t="shared" si="0"/>
        <v>0</v>
      </c>
      <c r="W81" s="24">
        <f t="shared" si="0"/>
        <v>0</v>
      </c>
      <c r="Y81" s="24">
        <f t="shared" si="1"/>
        <v>0</v>
      </c>
      <c r="Z81" s="24">
        <f t="shared" si="1"/>
        <v>0</v>
      </c>
      <c r="AA81" s="24">
        <f t="shared" si="1"/>
        <v>0</v>
      </c>
      <c r="AB81" s="24">
        <f t="shared" si="1"/>
        <v>0</v>
      </c>
      <c r="AC81" s="24">
        <f t="shared" si="1"/>
        <v>0</v>
      </c>
      <c r="AD81" s="24">
        <f t="shared" si="1"/>
        <v>0</v>
      </c>
      <c r="AE81" s="24">
        <f t="shared" si="1"/>
        <v>0</v>
      </c>
      <c r="AF81" s="24">
        <f t="shared" si="1"/>
        <v>0</v>
      </c>
      <c r="AG81" s="24">
        <f t="shared" si="1"/>
        <v>0</v>
      </c>
      <c r="AH81" s="24">
        <f t="shared" si="1"/>
        <v>0</v>
      </c>
      <c r="AI81" s="24">
        <f t="shared" si="1"/>
        <v>0</v>
      </c>
      <c r="AJ81" s="24">
        <f t="shared" si="1"/>
        <v>0</v>
      </c>
      <c r="AK81" s="24">
        <f t="shared" si="1"/>
        <v>0</v>
      </c>
      <c r="AL81" s="24">
        <f t="shared" si="1"/>
        <v>0</v>
      </c>
      <c r="AM81" s="24">
        <f t="shared" si="1"/>
        <v>0</v>
      </c>
      <c r="AN81" s="24">
        <f t="shared" si="1"/>
        <v>0</v>
      </c>
      <c r="AO81" s="24">
        <f t="shared" si="2"/>
        <v>0</v>
      </c>
      <c r="AP81" s="24">
        <f t="shared" si="2"/>
        <v>0</v>
      </c>
      <c r="AQ81" s="24">
        <f t="shared" si="2"/>
        <v>0</v>
      </c>
      <c r="AR81" s="24">
        <f t="shared" si="2"/>
        <v>0</v>
      </c>
      <c r="AS81" s="24"/>
      <c r="AT81" s="24">
        <f t="shared" si="2"/>
        <v>0</v>
      </c>
      <c r="AU81" s="24">
        <f t="shared" si="2"/>
        <v>0</v>
      </c>
      <c r="AV81" s="24">
        <f t="shared" si="2"/>
        <v>0</v>
      </c>
      <c r="AW81" s="24">
        <f t="shared" si="2"/>
        <v>0</v>
      </c>
      <c r="AX81" s="24">
        <f t="shared" si="2"/>
        <v>0</v>
      </c>
      <c r="AY81" s="24">
        <f t="shared" si="2"/>
        <v>0</v>
      </c>
      <c r="AZ81" s="24">
        <f t="shared" si="2"/>
        <v>0</v>
      </c>
      <c r="BA81" s="24">
        <f t="shared" si="2"/>
        <v>0</v>
      </c>
      <c r="BB81" s="24">
        <f t="shared" si="2"/>
        <v>0</v>
      </c>
      <c r="BC81" s="24">
        <f t="shared" si="2"/>
        <v>0</v>
      </c>
      <c r="BD81" s="24">
        <f t="shared" si="2"/>
        <v>0</v>
      </c>
      <c r="BE81" s="24">
        <f t="shared" si="2"/>
        <v>0</v>
      </c>
      <c r="BF81" s="24">
        <f t="shared" si="2"/>
        <v>0</v>
      </c>
      <c r="BG81" s="24">
        <f t="shared" si="2"/>
        <v>0</v>
      </c>
      <c r="BH81" s="24">
        <f t="shared" si="2"/>
        <v>0</v>
      </c>
      <c r="BI81" s="24">
        <f t="shared" si="2"/>
        <v>0</v>
      </c>
      <c r="BJ81" s="24">
        <f t="shared" si="2"/>
        <v>0</v>
      </c>
      <c r="BK81" s="24">
        <f t="shared" si="2"/>
        <v>0</v>
      </c>
      <c r="BL81" s="24">
        <f t="shared" si="2"/>
        <v>0</v>
      </c>
      <c r="BM81" s="24">
        <f t="shared" si="2"/>
        <v>0</v>
      </c>
    </row>
    <row r="82" spans="1:65" x14ac:dyDescent="0.25">
      <c r="A82" s="7" t="s">
        <v>21</v>
      </c>
      <c r="D82" s="24">
        <f t="shared" si="3"/>
        <v>0</v>
      </c>
      <c r="E82" s="24">
        <f t="shared" si="0"/>
        <v>0</v>
      </c>
      <c r="F82" s="24">
        <f t="shared" si="0"/>
        <v>0</v>
      </c>
      <c r="G82" s="24">
        <f t="shared" si="0"/>
        <v>0</v>
      </c>
      <c r="H82" s="24">
        <f t="shared" si="0"/>
        <v>0</v>
      </c>
      <c r="I82" s="24">
        <f t="shared" si="0"/>
        <v>0</v>
      </c>
      <c r="J82" s="24">
        <f t="shared" si="0"/>
        <v>49.999999999999964</v>
      </c>
      <c r="K82" s="24">
        <f t="shared" si="0"/>
        <v>0</v>
      </c>
      <c r="L82" s="24">
        <f t="shared" si="0"/>
        <v>0</v>
      </c>
      <c r="M82" s="24">
        <f t="shared" si="0"/>
        <v>0</v>
      </c>
      <c r="N82" s="24">
        <f t="shared" si="0"/>
        <v>0</v>
      </c>
      <c r="O82" s="24">
        <f t="shared" si="0"/>
        <v>2</v>
      </c>
      <c r="P82" s="24">
        <f t="shared" si="0"/>
        <v>0</v>
      </c>
      <c r="Q82" s="24">
        <f t="shared" si="0"/>
        <v>0</v>
      </c>
      <c r="R82" s="24">
        <f t="shared" si="0"/>
        <v>0</v>
      </c>
      <c r="S82" s="24">
        <f t="shared" si="0"/>
        <v>0</v>
      </c>
      <c r="T82" s="24">
        <f t="shared" si="0"/>
        <v>0</v>
      </c>
      <c r="U82" s="24">
        <f t="shared" si="0"/>
        <v>49.999999999999964</v>
      </c>
      <c r="V82" s="24">
        <f t="shared" si="0"/>
        <v>49.999999999999972</v>
      </c>
      <c r="W82" s="24">
        <f t="shared" si="0"/>
        <v>2</v>
      </c>
      <c r="Y82" s="24">
        <f t="shared" si="1"/>
        <v>0</v>
      </c>
      <c r="Z82" s="24">
        <f t="shared" si="1"/>
        <v>0</v>
      </c>
      <c r="AA82" s="24">
        <f t="shared" si="1"/>
        <v>0</v>
      </c>
      <c r="AB82" s="24">
        <f t="shared" si="1"/>
        <v>0</v>
      </c>
      <c r="AC82" s="24">
        <f t="shared" si="1"/>
        <v>0</v>
      </c>
      <c r="AD82" s="24">
        <f t="shared" si="1"/>
        <v>0</v>
      </c>
      <c r="AE82" s="24">
        <f t="shared" si="1"/>
        <v>0</v>
      </c>
      <c r="AF82" s="24">
        <f t="shared" si="1"/>
        <v>0</v>
      </c>
      <c r="AG82" s="24">
        <f t="shared" si="1"/>
        <v>0</v>
      </c>
      <c r="AH82" s="24">
        <f t="shared" si="1"/>
        <v>0</v>
      </c>
      <c r="AI82" s="24">
        <f t="shared" si="1"/>
        <v>0</v>
      </c>
      <c r="AJ82" s="24">
        <f t="shared" si="1"/>
        <v>0</v>
      </c>
      <c r="AK82" s="24">
        <f t="shared" si="1"/>
        <v>0</v>
      </c>
      <c r="AL82" s="24">
        <f t="shared" si="1"/>
        <v>0</v>
      </c>
      <c r="AM82" s="24">
        <f t="shared" si="1"/>
        <v>0</v>
      </c>
      <c r="AN82" s="24">
        <f t="shared" si="1"/>
        <v>0</v>
      </c>
      <c r="AO82" s="24">
        <f t="shared" si="2"/>
        <v>0</v>
      </c>
      <c r="AP82" s="24">
        <f t="shared" si="2"/>
        <v>0</v>
      </c>
      <c r="AQ82" s="24">
        <f t="shared" si="2"/>
        <v>0</v>
      </c>
      <c r="AR82" s="24">
        <f t="shared" si="2"/>
        <v>0</v>
      </c>
      <c r="AS82" s="24"/>
      <c r="AT82" s="24">
        <f t="shared" si="2"/>
        <v>0</v>
      </c>
      <c r="AU82" s="24">
        <f t="shared" si="2"/>
        <v>0</v>
      </c>
      <c r="AV82" s="24">
        <f t="shared" si="2"/>
        <v>0</v>
      </c>
      <c r="AW82" s="24">
        <f t="shared" si="2"/>
        <v>0</v>
      </c>
      <c r="AX82" s="24">
        <f t="shared" si="2"/>
        <v>0</v>
      </c>
      <c r="AY82" s="24">
        <f t="shared" si="2"/>
        <v>0</v>
      </c>
      <c r="AZ82" s="24">
        <f t="shared" si="2"/>
        <v>0</v>
      </c>
      <c r="BA82" s="24">
        <f t="shared" si="2"/>
        <v>0</v>
      </c>
      <c r="BB82" s="24">
        <f t="shared" si="2"/>
        <v>0</v>
      </c>
      <c r="BC82" s="24">
        <f t="shared" si="2"/>
        <v>0</v>
      </c>
      <c r="BD82" s="24">
        <f t="shared" si="2"/>
        <v>0</v>
      </c>
      <c r="BE82" s="24">
        <f t="shared" si="2"/>
        <v>0</v>
      </c>
      <c r="BF82" s="24">
        <f t="shared" si="2"/>
        <v>0</v>
      </c>
      <c r="BG82" s="24">
        <f t="shared" si="2"/>
        <v>0</v>
      </c>
      <c r="BH82" s="24">
        <f t="shared" si="2"/>
        <v>0</v>
      </c>
      <c r="BI82" s="24">
        <f t="shared" si="2"/>
        <v>0</v>
      </c>
      <c r="BJ82" s="24">
        <f t="shared" si="2"/>
        <v>0</v>
      </c>
      <c r="BK82" s="24">
        <f t="shared" si="2"/>
        <v>0</v>
      </c>
      <c r="BL82" s="24">
        <f t="shared" si="2"/>
        <v>0</v>
      </c>
      <c r="BM82" s="24">
        <f t="shared" si="2"/>
        <v>0</v>
      </c>
    </row>
    <row r="83" spans="1:65" x14ac:dyDescent="0.25">
      <c r="A83" s="7" t="s">
        <v>48</v>
      </c>
      <c r="D83" s="24">
        <f t="shared" si="3"/>
        <v>0</v>
      </c>
      <c r="E83" s="24">
        <f t="shared" si="0"/>
        <v>0</v>
      </c>
      <c r="F83" s="24">
        <f t="shared" si="0"/>
        <v>0</v>
      </c>
      <c r="G83" s="24">
        <f t="shared" si="0"/>
        <v>0</v>
      </c>
      <c r="H83" s="24">
        <f t="shared" si="0"/>
        <v>0</v>
      </c>
      <c r="I83" s="24">
        <f t="shared" si="0"/>
        <v>0</v>
      </c>
      <c r="J83" s="24">
        <f t="shared" si="0"/>
        <v>0</v>
      </c>
      <c r="K83" s="24">
        <f t="shared" si="0"/>
        <v>0</v>
      </c>
      <c r="L83" s="24">
        <f t="shared" si="0"/>
        <v>0</v>
      </c>
      <c r="M83" s="24">
        <f t="shared" si="0"/>
        <v>0</v>
      </c>
      <c r="N83" s="24">
        <f t="shared" si="0"/>
        <v>0</v>
      </c>
      <c r="O83" s="24">
        <f t="shared" si="0"/>
        <v>0</v>
      </c>
      <c r="P83" s="24">
        <f t="shared" si="0"/>
        <v>0</v>
      </c>
      <c r="Q83" s="24">
        <f t="shared" si="0"/>
        <v>0</v>
      </c>
      <c r="R83" s="24">
        <f t="shared" si="0"/>
        <v>0</v>
      </c>
      <c r="S83" s="24">
        <f t="shared" si="0"/>
        <v>0</v>
      </c>
      <c r="T83" s="24">
        <f t="shared" si="0"/>
        <v>0</v>
      </c>
      <c r="U83" s="24">
        <f t="shared" si="0"/>
        <v>0</v>
      </c>
      <c r="V83" s="24">
        <f t="shared" si="0"/>
        <v>0</v>
      </c>
      <c r="W83" s="24">
        <f t="shared" si="0"/>
        <v>0</v>
      </c>
      <c r="Y83" s="24">
        <f t="shared" si="1"/>
        <v>0</v>
      </c>
      <c r="Z83" s="24">
        <f t="shared" si="1"/>
        <v>0</v>
      </c>
      <c r="AA83" s="24">
        <f t="shared" si="1"/>
        <v>0</v>
      </c>
      <c r="AB83" s="24">
        <f t="shared" si="1"/>
        <v>0</v>
      </c>
      <c r="AC83" s="24">
        <f t="shared" si="1"/>
        <v>0</v>
      </c>
      <c r="AD83" s="24">
        <f t="shared" si="1"/>
        <v>0</v>
      </c>
      <c r="AE83" s="24">
        <f t="shared" si="1"/>
        <v>0</v>
      </c>
      <c r="AF83" s="24">
        <f t="shared" si="1"/>
        <v>0</v>
      </c>
      <c r="AG83" s="24">
        <f t="shared" si="1"/>
        <v>0</v>
      </c>
      <c r="AH83" s="24">
        <f t="shared" si="1"/>
        <v>0</v>
      </c>
      <c r="AI83" s="24">
        <f t="shared" si="1"/>
        <v>0</v>
      </c>
      <c r="AJ83" s="24">
        <f t="shared" si="1"/>
        <v>0</v>
      </c>
      <c r="AK83" s="24">
        <f t="shared" si="1"/>
        <v>0</v>
      </c>
      <c r="AL83" s="24">
        <f t="shared" si="1"/>
        <v>0</v>
      </c>
      <c r="AM83" s="24">
        <f t="shared" si="1"/>
        <v>0</v>
      </c>
      <c r="AN83" s="24">
        <f t="shared" si="1"/>
        <v>0</v>
      </c>
      <c r="AO83" s="24">
        <f t="shared" si="2"/>
        <v>0</v>
      </c>
      <c r="AP83" s="24">
        <f t="shared" si="2"/>
        <v>0</v>
      </c>
      <c r="AQ83" s="24">
        <f t="shared" si="2"/>
        <v>0</v>
      </c>
      <c r="AR83" s="24">
        <f t="shared" si="2"/>
        <v>0</v>
      </c>
      <c r="AS83" s="24"/>
      <c r="AT83" s="24">
        <f t="shared" si="2"/>
        <v>0</v>
      </c>
      <c r="AU83" s="24">
        <f t="shared" si="2"/>
        <v>0</v>
      </c>
      <c r="AV83" s="24">
        <f t="shared" si="2"/>
        <v>0</v>
      </c>
      <c r="AW83" s="24">
        <f t="shared" si="2"/>
        <v>0</v>
      </c>
      <c r="AX83" s="24">
        <f t="shared" si="2"/>
        <v>0</v>
      </c>
      <c r="AY83" s="24">
        <f t="shared" si="2"/>
        <v>0</v>
      </c>
      <c r="AZ83" s="24">
        <f t="shared" si="2"/>
        <v>0</v>
      </c>
      <c r="BA83" s="24">
        <f t="shared" si="2"/>
        <v>0</v>
      </c>
      <c r="BB83" s="24">
        <f t="shared" si="2"/>
        <v>0</v>
      </c>
      <c r="BC83" s="24">
        <f t="shared" si="2"/>
        <v>0</v>
      </c>
      <c r="BD83" s="24">
        <f t="shared" si="2"/>
        <v>0</v>
      </c>
      <c r="BE83" s="24">
        <f t="shared" si="2"/>
        <v>0</v>
      </c>
      <c r="BF83" s="24">
        <f t="shared" si="2"/>
        <v>0</v>
      </c>
      <c r="BG83" s="24">
        <f t="shared" si="2"/>
        <v>0</v>
      </c>
      <c r="BH83" s="24">
        <f t="shared" si="2"/>
        <v>0</v>
      </c>
      <c r="BI83" s="24">
        <f t="shared" si="2"/>
        <v>0</v>
      </c>
      <c r="BJ83" s="24">
        <f t="shared" si="2"/>
        <v>0</v>
      </c>
      <c r="BK83" s="24">
        <f t="shared" si="2"/>
        <v>0</v>
      </c>
      <c r="BL83" s="24">
        <f t="shared" si="2"/>
        <v>0</v>
      </c>
      <c r="BM83" s="24">
        <f t="shared" si="2"/>
        <v>0</v>
      </c>
    </row>
    <row r="84" spans="1:65" x14ac:dyDescent="0.25">
      <c r="A84" s="7" t="s">
        <v>142</v>
      </c>
      <c r="D84" s="24">
        <f t="shared" si="3"/>
        <v>0</v>
      </c>
      <c r="E84" s="24">
        <f t="shared" si="0"/>
        <v>0</v>
      </c>
      <c r="F84" s="24">
        <f t="shared" si="0"/>
        <v>0</v>
      </c>
      <c r="G84" s="24">
        <f t="shared" si="0"/>
        <v>0</v>
      </c>
      <c r="H84" s="24">
        <f t="shared" si="0"/>
        <v>0</v>
      </c>
      <c r="I84" s="24">
        <f t="shared" si="0"/>
        <v>0</v>
      </c>
      <c r="J84" s="24">
        <f t="shared" si="0"/>
        <v>0</v>
      </c>
      <c r="K84" s="24">
        <f t="shared" si="0"/>
        <v>0</v>
      </c>
      <c r="L84" s="24">
        <f t="shared" si="0"/>
        <v>0</v>
      </c>
      <c r="M84" s="24">
        <f t="shared" si="0"/>
        <v>0</v>
      </c>
      <c r="N84" s="24">
        <f t="shared" si="0"/>
        <v>0</v>
      </c>
      <c r="O84" s="24">
        <f t="shared" si="0"/>
        <v>0</v>
      </c>
      <c r="P84" s="24">
        <f t="shared" si="0"/>
        <v>0</v>
      </c>
      <c r="Q84" s="24">
        <f t="shared" si="0"/>
        <v>0</v>
      </c>
      <c r="R84" s="24">
        <f t="shared" si="0"/>
        <v>0</v>
      </c>
      <c r="S84" s="24">
        <f t="shared" si="0"/>
        <v>45.705486803239637</v>
      </c>
      <c r="T84" s="24">
        <f t="shared" si="0"/>
        <v>25</v>
      </c>
      <c r="U84" s="24">
        <f t="shared" si="0"/>
        <v>26.038420845256212</v>
      </c>
      <c r="V84" s="24">
        <f t="shared" si="0"/>
        <v>70.801600748070484</v>
      </c>
      <c r="W84" s="24">
        <f t="shared" si="0"/>
        <v>48.632517457072538</v>
      </c>
      <c r="Y84" s="24">
        <f t="shared" si="1"/>
        <v>0</v>
      </c>
      <c r="Z84" s="24">
        <f t="shared" si="1"/>
        <v>0</v>
      </c>
      <c r="AA84" s="24">
        <f t="shared" si="1"/>
        <v>0</v>
      </c>
      <c r="AB84" s="24">
        <f t="shared" si="1"/>
        <v>0</v>
      </c>
      <c r="AC84" s="24">
        <f t="shared" si="1"/>
        <v>0</v>
      </c>
      <c r="AD84" s="24">
        <f t="shared" si="1"/>
        <v>0</v>
      </c>
      <c r="AE84" s="24">
        <f t="shared" si="1"/>
        <v>0</v>
      </c>
      <c r="AF84" s="24">
        <f t="shared" si="1"/>
        <v>0</v>
      </c>
      <c r="AG84" s="24">
        <f t="shared" si="1"/>
        <v>0</v>
      </c>
      <c r="AH84" s="24">
        <f t="shared" si="1"/>
        <v>0</v>
      </c>
      <c r="AI84" s="24">
        <f t="shared" si="1"/>
        <v>0</v>
      </c>
      <c r="AJ84" s="24">
        <f t="shared" si="1"/>
        <v>0</v>
      </c>
      <c r="AK84" s="24">
        <f t="shared" si="1"/>
        <v>0</v>
      </c>
      <c r="AL84" s="24">
        <f t="shared" si="1"/>
        <v>0</v>
      </c>
      <c r="AM84" s="24">
        <f t="shared" si="1"/>
        <v>0</v>
      </c>
      <c r="AN84" s="24">
        <f t="shared" si="1"/>
        <v>0</v>
      </c>
      <c r="AO84" s="24">
        <f t="shared" si="2"/>
        <v>0</v>
      </c>
      <c r="AP84" s="24">
        <f t="shared" si="2"/>
        <v>0</v>
      </c>
      <c r="AQ84" s="24">
        <f t="shared" si="2"/>
        <v>0</v>
      </c>
      <c r="AR84" s="24">
        <f t="shared" si="2"/>
        <v>0</v>
      </c>
      <c r="AS84" s="24"/>
      <c r="AT84" s="24">
        <f t="shared" si="2"/>
        <v>0</v>
      </c>
      <c r="AU84" s="24">
        <f t="shared" si="2"/>
        <v>0</v>
      </c>
      <c r="AV84" s="24">
        <f t="shared" si="2"/>
        <v>0</v>
      </c>
      <c r="AW84" s="24">
        <f t="shared" si="2"/>
        <v>0</v>
      </c>
      <c r="AX84" s="24">
        <f t="shared" si="2"/>
        <v>0</v>
      </c>
      <c r="AY84" s="24">
        <f t="shared" si="2"/>
        <v>0</v>
      </c>
      <c r="AZ84" s="24">
        <f t="shared" si="2"/>
        <v>0</v>
      </c>
      <c r="BA84" s="24">
        <f t="shared" si="2"/>
        <v>0</v>
      </c>
      <c r="BB84" s="24">
        <f t="shared" si="2"/>
        <v>0</v>
      </c>
      <c r="BC84" s="24">
        <f t="shared" si="2"/>
        <v>0</v>
      </c>
      <c r="BD84" s="24">
        <f t="shared" si="2"/>
        <v>0</v>
      </c>
      <c r="BE84" s="24">
        <f t="shared" si="2"/>
        <v>0</v>
      </c>
      <c r="BF84" s="24">
        <f t="shared" si="2"/>
        <v>0</v>
      </c>
      <c r="BG84" s="24">
        <f t="shared" si="2"/>
        <v>0</v>
      </c>
      <c r="BH84" s="24">
        <f t="shared" si="2"/>
        <v>0</v>
      </c>
      <c r="BI84" s="24">
        <f t="shared" si="2"/>
        <v>0</v>
      </c>
      <c r="BJ84" s="24">
        <f t="shared" si="2"/>
        <v>0</v>
      </c>
      <c r="BK84" s="24">
        <f t="shared" si="2"/>
        <v>0</v>
      </c>
      <c r="BL84" s="24">
        <f t="shared" si="2"/>
        <v>0</v>
      </c>
      <c r="BM84" s="24">
        <f t="shared" si="2"/>
        <v>0</v>
      </c>
    </row>
    <row r="85" spans="1:65" x14ac:dyDescent="0.25">
      <c r="A85" s="7" t="s">
        <v>53</v>
      </c>
      <c r="D85" s="24">
        <f t="shared" si="3"/>
        <v>0</v>
      </c>
      <c r="E85" s="24">
        <f t="shared" si="0"/>
        <v>0</v>
      </c>
      <c r="F85" s="24">
        <f t="shared" si="0"/>
        <v>0</v>
      </c>
      <c r="G85" s="24">
        <f t="shared" si="0"/>
        <v>0</v>
      </c>
      <c r="H85" s="24">
        <f t="shared" si="0"/>
        <v>0</v>
      </c>
      <c r="I85" s="24">
        <f t="shared" si="0"/>
        <v>0</v>
      </c>
      <c r="J85" s="24">
        <f t="shared" si="0"/>
        <v>0</v>
      </c>
      <c r="K85" s="24">
        <f t="shared" si="0"/>
        <v>0</v>
      </c>
      <c r="L85" s="24">
        <f t="shared" si="0"/>
        <v>0</v>
      </c>
      <c r="M85" s="24">
        <f t="shared" si="0"/>
        <v>0</v>
      </c>
      <c r="N85" s="24">
        <f t="shared" si="0"/>
        <v>0</v>
      </c>
      <c r="O85" s="24">
        <f t="shared" si="0"/>
        <v>0</v>
      </c>
      <c r="P85" s="24">
        <f t="shared" si="0"/>
        <v>0</v>
      </c>
      <c r="Q85" s="24">
        <f t="shared" si="0"/>
        <v>0</v>
      </c>
      <c r="R85" s="24">
        <f t="shared" si="0"/>
        <v>0</v>
      </c>
      <c r="S85" s="24">
        <f t="shared" si="0"/>
        <v>0</v>
      </c>
      <c r="T85" s="24">
        <f t="shared" si="0"/>
        <v>0</v>
      </c>
      <c r="U85" s="24">
        <f t="shared" si="0"/>
        <v>20</v>
      </c>
      <c r="V85" s="24">
        <f t="shared" si="0"/>
        <v>0</v>
      </c>
      <c r="W85" s="24">
        <f t="shared" si="0"/>
        <v>0</v>
      </c>
      <c r="Y85" s="24">
        <f t="shared" si="1"/>
        <v>0</v>
      </c>
      <c r="Z85" s="24">
        <f t="shared" si="1"/>
        <v>0</v>
      </c>
      <c r="AA85" s="24">
        <f t="shared" si="1"/>
        <v>0</v>
      </c>
      <c r="AB85" s="24">
        <f t="shared" si="1"/>
        <v>0</v>
      </c>
      <c r="AC85" s="24">
        <f t="shared" si="1"/>
        <v>0</v>
      </c>
      <c r="AD85" s="24">
        <f t="shared" si="1"/>
        <v>0</v>
      </c>
      <c r="AE85" s="24">
        <f t="shared" si="1"/>
        <v>0</v>
      </c>
      <c r="AF85" s="24">
        <f t="shared" si="1"/>
        <v>0</v>
      </c>
      <c r="AG85" s="24">
        <f t="shared" si="1"/>
        <v>0</v>
      </c>
      <c r="AH85" s="24">
        <f t="shared" si="1"/>
        <v>0</v>
      </c>
      <c r="AI85" s="24">
        <f t="shared" si="1"/>
        <v>0</v>
      </c>
      <c r="AJ85" s="24">
        <f t="shared" si="1"/>
        <v>0</v>
      </c>
      <c r="AK85" s="24">
        <f t="shared" si="1"/>
        <v>0</v>
      </c>
      <c r="AL85" s="24">
        <f t="shared" si="1"/>
        <v>0</v>
      </c>
      <c r="AM85" s="24">
        <f t="shared" si="1"/>
        <v>0</v>
      </c>
      <c r="AN85" s="24">
        <f t="shared" si="1"/>
        <v>0</v>
      </c>
      <c r="AO85" s="24">
        <f t="shared" si="2"/>
        <v>0</v>
      </c>
      <c r="AP85" s="24">
        <f t="shared" si="2"/>
        <v>0</v>
      </c>
      <c r="AQ85" s="24">
        <f t="shared" si="2"/>
        <v>0</v>
      </c>
      <c r="AR85" s="24">
        <f t="shared" si="2"/>
        <v>0</v>
      </c>
      <c r="AS85" s="24"/>
      <c r="AT85" s="24">
        <f t="shared" si="2"/>
        <v>0</v>
      </c>
      <c r="AU85" s="24">
        <f t="shared" si="2"/>
        <v>0</v>
      </c>
      <c r="AV85" s="24">
        <f t="shared" si="2"/>
        <v>0</v>
      </c>
      <c r="AW85" s="24">
        <f t="shared" si="2"/>
        <v>0</v>
      </c>
      <c r="AX85" s="24">
        <f t="shared" si="2"/>
        <v>0</v>
      </c>
      <c r="AY85" s="24">
        <f t="shared" si="2"/>
        <v>0</v>
      </c>
      <c r="AZ85" s="24">
        <f t="shared" si="2"/>
        <v>0</v>
      </c>
      <c r="BA85" s="24">
        <f t="shared" si="2"/>
        <v>0</v>
      </c>
      <c r="BB85" s="24">
        <f t="shared" si="2"/>
        <v>0</v>
      </c>
      <c r="BC85" s="24">
        <f t="shared" si="2"/>
        <v>0</v>
      </c>
      <c r="BD85" s="24">
        <f t="shared" si="2"/>
        <v>0</v>
      </c>
      <c r="BE85" s="24">
        <f t="shared" si="2"/>
        <v>0</v>
      </c>
      <c r="BF85" s="24">
        <f t="shared" si="2"/>
        <v>0</v>
      </c>
      <c r="BG85" s="24">
        <f t="shared" si="2"/>
        <v>0</v>
      </c>
      <c r="BH85" s="24">
        <f t="shared" si="2"/>
        <v>0</v>
      </c>
      <c r="BI85" s="24">
        <f t="shared" si="2"/>
        <v>0</v>
      </c>
      <c r="BJ85" s="24">
        <f t="shared" si="2"/>
        <v>0</v>
      </c>
      <c r="BK85" s="24">
        <f t="shared" si="2"/>
        <v>0</v>
      </c>
      <c r="BL85" s="24">
        <f t="shared" si="2"/>
        <v>0</v>
      </c>
      <c r="BM85" s="24">
        <f t="shared" si="2"/>
        <v>0</v>
      </c>
    </row>
    <row r="86" spans="1:65" x14ac:dyDescent="0.25">
      <c r="A86" s="7" t="s">
        <v>138</v>
      </c>
      <c r="D86" s="24">
        <f t="shared" si="3"/>
        <v>0</v>
      </c>
      <c r="E86" s="24">
        <f t="shared" si="0"/>
        <v>0</v>
      </c>
      <c r="F86" s="24">
        <f t="shared" si="0"/>
        <v>0</v>
      </c>
      <c r="G86" s="24">
        <f t="shared" si="0"/>
        <v>0</v>
      </c>
      <c r="H86" s="24">
        <f t="shared" si="0"/>
        <v>0</v>
      </c>
      <c r="I86" s="24">
        <f t="shared" si="0"/>
        <v>0</v>
      </c>
      <c r="J86" s="24">
        <f t="shared" si="0"/>
        <v>0</v>
      </c>
      <c r="K86" s="24">
        <f t="shared" si="0"/>
        <v>0</v>
      </c>
      <c r="L86" s="24">
        <f t="shared" si="0"/>
        <v>0</v>
      </c>
      <c r="M86" s="24">
        <f t="shared" si="0"/>
        <v>0</v>
      </c>
      <c r="N86" s="24">
        <f t="shared" si="0"/>
        <v>0</v>
      </c>
      <c r="O86" s="24">
        <f t="shared" si="0"/>
        <v>0</v>
      </c>
      <c r="P86" s="24">
        <f t="shared" si="0"/>
        <v>0</v>
      </c>
      <c r="Q86" s="24">
        <f t="shared" si="0"/>
        <v>0</v>
      </c>
      <c r="R86" s="24">
        <f t="shared" si="0"/>
        <v>0</v>
      </c>
      <c r="S86" s="24">
        <f t="shared" si="0"/>
        <v>0</v>
      </c>
      <c r="T86" s="24">
        <f t="shared" si="0"/>
        <v>0</v>
      </c>
      <c r="U86" s="24">
        <f t="shared" si="0"/>
        <v>0</v>
      </c>
      <c r="V86" s="24">
        <f t="shared" si="0"/>
        <v>0</v>
      </c>
      <c r="W86" s="24">
        <f t="shared" si="0"/>
        <v>94.328162321264884</v>
      </c>
      <c r="Y86" s="24">
        <f t="shared" si="1"/>
        <v>0</v>
      </c>
      <c r="Z86" s="24">
        <f t="shared" si="1"/>
        <v>0</v>
      </c>
      <c r="AA86" s="24">
        <f t="shared" si="1"/>
        <v>0</v>
      </c>
      <c r="AB86" s="24">
        <f t="shared" si="1"/>
        <v>0</v>
      </c>
      <c r="AC86" s="24">
        <f t="shared" si="1"/>
        <v>0</v>
      </c>
      <c r="AD86" s="24">
        <f t="shared" si="1"/>
        <v>0</v>
      </c>
      <c r="AE86" s="24">
        <f t="shared" si="1"/>
        <v>0</v>
      </c>
      <c r="AF86" s="24">
        <f t="shared" si="1"/>
        <v>0</v>
      </c>
      <c r="AG86" s="24">
        <f t="shared" si="1"/>
        <v>0</v>
      </c>
      <c r="AH86" s="24">
        <f t="shared" si="1"/>
        <v>0</v>
      </c>
      <c r="AI86" s="24">
        <f t="shared" si="1"/>
        <v>0</v>
      </c>
      <c r="AJ86" s="24">
        <f t="shared" si="1"/>
        <v>0</v>
      </c>
      <c r="AK86" s="24">
        <f t="shared" si="1"/>
        <v>0</v>
      </c>
      <c r="AL86" s="24">
        <f t="shared" si="1"/>
        <v>0</v>
      </c>
      <c r="AM86" s="24">
        <f t="shared" si="1"/>
        <v>0</v>
      </c>
      <c r="AN86" s="24">
        <f t="shared" si="1"/>
        <v>0</v>
      </c>
      <c r="AO86" s="24">
        <f t="shared" si="2"/>
        <v>0</v>
      </c>
      <c r="AP86" s="24">
        <f t="shared" si="2"/>
        <v>0</v>
      </c>
      <c r="AQ86" s="24">
        <f t="shared" si="2"/>
        <v>0</v>
      </c>
      <c r="AR86" s="24">
        <f t="shared" si="2"/>
        <v>0</v>
      </c>
      <c r="AS86" s="24"/>
      <c r="AT86" s="24">
        <f t="shared" si="2"/>
        <v>0</v>
      </c>
      <c r="AU86" s="24">
        <f t="shared" si="2"/>
        <v>0</v>
      </c>
      <c r="AV86" s="24">
        <f t="shared" si="2"/>
        <v>0</v>
      </c>
      <c r="AW86" s="24">
        <f t="shared" si="2"/>
        <v>0</v>
      </c>
      <c r="AX86" s="24">
        <f t="shared" si="2"/>
        <v>0</v>
      </c>
      <c r="AY86" s="24">
        <f t="shared" si="2"/>
        <v>0</v>
      </c>
      <c r="AZ86" s="24">
        <f t="shared" si="2"/>
        <v>0</v>
      </c>
      <c r="BA86" s="24">
        <f t="shared" si="2"/>
        <v>0</v>
      </c>
      <c r="BB86" s="24">
        <f t="shared" si="2"/>
        <v>0</v>
      </c>
      <c r="BC86" s="24">
        <f t="shared" si="2"/>
        <v>0</v>
      </c>
      <c r="BD86" s="24">
        <f t="shared" si="2"/>
        <v>0</v>
      </c>
      <c r="BE86" s="24">
        <f t="shared" ref="BE86:BM86" si="4">SUMIF($A$4:$A$69,$A86,BE$4:BE$69)</f>
        <v>0</v>
      </c>
      <c r="BF86" s="24">
        <f t="shared" si="4"/>
        <v>0</v>
      </c>
      <c r="BG86" s="24">
        <f t="shared" si="4"/>
        <v>0</v>
      </c>
      <c r="BH86" s="24">
        <f t="shared" si="4"/>
        <v>0</v>
      </c>
      <c r="BI86" s="24">
        <f t="shared" si="4"/>
        <v>0</v>
      </c>
      <c r="BJ86" s="24">
        <f t="shared" si="4"/>
        <v>0</v>
      </c>
      <c r="BK86" s="24">
        <f t="shared" si="4"/>
        <v>0</v>
      </c>
      <c r="BL86" s="24">
        <f t="shared" si="4"/>
        <v>0</v>
      </c>
      <c r="BM86" s="24">
        <f t="shared" si="4"/>
        <v>0</v>
      </c>
    </row>
    <row r="87" spans="1:65" x14ac:dyDescent="0.25">
      <c r="A87" s="7" t="s">
        <v>139</v>
      </c>
      <c r="D87" s="24">
        <f t="shared" si="3"/>
        <v>0</v>
      </c>
      <c r="E87" s="24">
        <f t="shared" si="0"/>
        <v>0</v>
      </c>
      <c r="F87" s="24">
        <f t="shared" si="0"/>
        <v>0</v>
      </c>
      <c r="G87" s="24">
        <f t="shared" si="0"/>
        <v>0</v>
      </c>
      <c r="H87" s="24">
        <f t="shared" si="0"/>
        <v>0</v>
      </c>
      <c r="I87" s="24">
        <f t="shared" si="0"/>
        <v>0</v>
      </c>
      <c r="J87" s="24">
        <f t="shared" si="0"/>
        <v>0</v>
      </c>
      <c r="K87" s="24">
        <f t="shared" si="0"/>
        <v>0</v>
      </c>
      <c r="L87" s="24">
        <f t="shared" si="0"/>
        <v>0</v>
      </c>
      <c r="M87" s="24">
        <f t="shared" si="0"/>
        <v>0</v>
      </c>
      <c r="N87" s="24">
        <f t="shared" si="0"/>
        <v>0</v>
      </c>
      <c r="O87" s="24">
        <f t="shared" si="0"/>
        <v>0</v>
      </c>
      <c r="P87" s="24">
        <f t="shared" si="0"/>
        <v>112.61870815246377</v>
      </c>
      <c r="Q87" s="24">
        <f t="shared" si="0"/>
        <v>0</v>
      </c>
      <c r="R87" s="24">
        <f t="shared" si="0"/>
        <v>95.844512553519863</v>
      </c>
      <c r="S87" s="24">
        <f t="shared" si="0"/>
        <v>0</v>
      </c>
      <c r="T87" s="24">
        <f t="shared" si="0"/>
        <v>91.536779294016384</v>
      </c>
      <c r="U87" s="24">
        <f t="shared" si="0"/>
        <v>0</v>
      </c>
      <c r="V87" s="24">
        <f t="shared" si="0"/>
        <v>0</v>
      </c>
      <c r="W87" s="24">
        <f t="shared" si="0"/>
        <v>0</v>
      </c>
      <c r="Y87" s="24">
        <f t="shared" si="1"/>
        <v>0</v>
      </c>
      <c r="Z87" s="24">
        <f t="shared" si="1"/>
        <v>0</v>
      </c>
      <c r="AA87" s="24">
        <f t="shared" si="1"/>
        <v>0</v>
      </c>
      <c r="AB87" s="24">
        <f t="shared" si="1"/>
        <v>0</v>
      </c>
      <c r="AC87" s="24">
        <f t="shared" si="1"/>
        <v>0</v>
      </c>
      <c r="AD87" s="24">
        <f t="shared" si="1"/>
        <v>0</v>
      </c>
      <c r="AE87" s="24">
        <f t="shared" si="1"/>
        <v>0</v>
      </c>
      <c r="AF87" s="24">
        <f t="shared" si="1"/>
        <v>0</v>
      </c>
      <c r="AG87" s="24">
        <f t="shared" si="1"/>
        <v>0</v>
      </c>
      <c r="AH87" s="24">
        <f t="shared" si="1"/>
        <v>0</v>
      </c>
      <c r="AI87" s="24">
        <f t="shared" si="1"/>
        <v>0</v>
      </c>
      <c r="AJ87" s="24">
        <f t="shared" si="1"/>
        <v>0</v>
      </c>
      <c r="AK87" s="24">
        <f t="shared" si="1"/>
        <v>0</v>
      </c>
      <c r="AL87" s="24">
        <f t="shared" si="1"/>
        <v>0</v>
      </c>
      <c r="AM87" s="24">
        <f t="shared" si="1"/>
        <v>0</v>
      </c>
      <c r="AN87" s="24">
        <f t="shared" si="1"/>
        <v>0</v>
      </c>
      <c r="AO87" s="24">
        <f t="shared" ref="AO87:BM91" si="5">SUMIF($A$4:$A$69,$A87,AO$4:AO$69)</f>
        <v>0</v>
      </c>
      <c r="AP87" s="24">
        <f t="shared" si="5"/>
        <v>0</v>
      </c>
      <c r="AQ87" s="24">
        <f t="shared" si="5"/>
        <v>0</v>
      </c>
      <c r="AR87" s="24">
        <f t="shared" si="5"/>
        <v>0</v>
      </c>
      <c r="AS87" s="24"/>
      <c r="AT87" s="24">
        <f t="shared" si="5"/>
        <v>0</v>
      </c>
      <c r="AU87" s="24">
        <f t="shared" si="5"/>
        <v>0</v>
      </c>
      <c r="AV87" s="24">
        <f t="shared" si="5"/>
        <v>0</v>
      </c>
      <c r="AW87" s="24">
        <f t="shared" si="5"/>
        <v>0</v>
      </c>
      <c r="AX87" s="24">
        <f t="shared" si="5"/>
        <v>0</v>
      </c>
      <c r="AY87" s="24">
        <f t="shared" si="5"/>
        <v>0</v>
      </c>
      <c r="AZ87" s="24">
        <f t="shared" si="5"/>
        <v>0</v>
      </c>
      <c r="BA87" s="24">
        <f t="shared" si="5"/>
        <v>0</v>
      </c>
      <c r="BB87" s="24">
        <f t="shared" si="5"/>
        <v>0</v>
      </c>
      <c r="BC87" s="24">
        <f t="shared" si="5"/>
        <v>0</v>
      </c>
      <c r="BD87" s="24">
        <f t="shared" si="5"/>
        <v>0</v>
      </c>
      <c r="BE87" s="24">
        <f t="shared" si="5"/>
        <v>0</v>
      </c>
      <c r="BF87" s="24">
        <f t="shared" si="5"/>
        <v>0</v>
      </c>
      <c r="BG87" s="24">
        <f t="shared" si="5"/>
        <v>0</v>
      </c>
      <c r="BH87" s="24">
        <f t="shared" si="5"/>
        <v>0</v>
      </c>
      <c r="BI87" s="24">
        <f t="shared" si="5"/>
        <v>0</v>
      </c>
      <c r="BJ87" s="24">
        <f t="shared" si="5"/>
        <v>0</v>
      </c>
      <c r="BK87" s="24">
        <f t="shared" si="5"/>
        <v>0</v>
      </c>
      <c r="BL87" s="24">
        <f t="shared" si="5"/>
        <v>0</v>
      </c>
      <c r="BM87" s="24">
        <f t="shared" si="5"/>
        <v>0</v>
      </c>
    </row>
    <row r="88" spans="1:65" x14ac:dyDescent="0.25">
      <c r="A88" s="7" t="s">
        <v>123</v>
      </c>
      <c r="D88" s="24">
        <f t="shared" si="3"/>
        <v>0</v>
      </c>
      <c r="E88" s="24">
        <f t="shared" si="0"/>
        <v>0</v>
      </c>
      <c r="F88" s="24">
        <f t="shared" si="0"/>
        <v>0</v>
      </c>
      <c r="G88" s="24">
        <f t="shared" si="0"/>
        <v>0</v>
      </c>
      <c r="H88" s="24">
        <f t="shared" si="0"/>
        <v>0</v>
      </c>
      <c r="I88" s="24">
        <f t="shared" si="0"/>
        <v>0</v>
      </c>
      <c r="J88" s="24">
        <f t="shared" si="0"/>
        <v>0</v>
      </c>
      <c r="K88" s="24">
        <f t="shared" si="0"/>
        <v>0</v>
      </c>
      <c r="L88" s="24">
        <f t="shared" si="0"/>
        <v>0</v>
      </c>
      <c r="M88" s="24">
        <f t="shared" si="0"/>
        <v>0</v>
      </c>
      <c r="N88" s="24">
        <f t="shared" si="0"/>
        <v>0</v>
      </c>
      <c r="O88" s="24">
        <f t="shared" si="0"/>
        <v>0</v>
      </c>
      <c r="P88" s="24">
        <f t="shared" si="0"/>
        <v>0</v>
      </c>
      <c r="Q88" s="24">
        <f t="shared" si="0"/>
        <v>0</v>
      </c>
      <c r="R88" s="24">
        <f t="shared" si="0"/>
        <v>0</v>
      </c>
      <c r="S88" s="24">
        <f t="shared" si="0"/>
        <v>0</v>
      </c>
      <c r="T88" s="24">
        <f t="shared" si="0"/>
        <v>0</v>
      </c>
      <c r="U88" s="24">
        <f t="shared" si="0"/>
        <v>0</v>
      </c>
      <c r="V88" s="24">
        <f t="shared" si="0"/>
        <v>0</v>
      </c>
      <c r="W88" s="24">
        <f t="shared" si="0"/>
        <v>0</v>
      </c>
      <c r="Y88" s="24">
        <f t="shared" si="1"/>
        <v>0</v>
      </c>
      <c r="Z88" s="24">
        <f t="shared" si="1"/>
        <v>0</v>
      </c>
      <c r="AA88" s="24">
        <f t="shared" si="1"/>
        <v>0</v>
      </c>
      <c r="AB88" s="24">
        <f t="shared" si="1"/>
        <v>0</v>
      </c>
      <c r="AC88" s="24">
        <f t="shared" si="1"/>
        <v>0</v>
      </c>
      <c r="AD88" s="24">
        <f t="shared" si="1"/>
        <v>0</v>
      </c>
      <c r="AE88" s="24">
        <f t="shared" si="1"/>
        <v>0</v>
      </c>
      <c r="AF88" s="24">
        <f t="shared" si="1"/>
        <v>0</v>
      </c>
      <c r="AG88" s="24">
        <f t="shared" si="1"/>
        <v>0</v>
      </c>
      <c r="AH88" s="24">
        <f t="shared" si="1"/>
        <v>0</v>
      </c>
      <c r="AI88" s="24">
        <f t="shared" si="1"/>
        <v>0</v>
      </c>
      <c r="AJ88" s="24">
        <f t="shared" si="1"/>
        <v>0</v>
      </c>
      <c r="AK88" s="24">
        <f t="shared" si="1"/>
        <v>0</v>
      </c>
      <c r="AL88" s="24">
        <f t="shared" si="1"/>
        <v>0</v>
      </c>
      <c r="AM88" s="24">
        <f t="shared" si="1"/>
        <v>0</v>
      </c>
      <c r="AN88" s="24">
        <f t="shared" si="1"/>
        <v>0</v>
      </c>
      <c r="AO88" s="24">
        <f t="shared" si="5"/>
        <v>0</v>
      </c>
      <c r="AP88" s="24">
        <f t="shared" si="5"/>
        <v>0</v>
      </c>
      <c r="AQ88" s="24">
        <f t="shared" si="5"/>
        <v>0</v>
      </c>
      <c r="AR88" s="24">
        <f t="shared" si="5"/>
        <v>0</v>
      </c>
      <c r="AS88" s="24"/>
      <c r="AT88" s="24">
        <f t="shared" si="5"/>
        <v>0</v>
      </c>
      <c r="AU88" s="24">
        <f t="shared" si="5"/>
        <v>0</v>
      </c>
      <c r="AV88" s="24">
        <f t="shared" si="5"/>
        <v>0</v>
      </c>
      <c r="AW88" s="24">
        <f t="shared" si="5"/>
        <v>0</v>
      </c>
      <c r="AX88" s="24">
        <f t="shared" si="5"/>
        <v>0</v>
      </c>
      <c r="AY88" s="24">
        <f t="shared" si="5"/>
        <v>0</v>
      </c>
      <c r="AZ88" s="24">
        <f t="shared" si="5"/>
        <v>0</v>
      </c>
      <c r="BA88" s="24">
        <f t="shared" si="5"/>
        <v>0</v>
      </c>
      <c r="BB88" s="24">
        <f t="shared" si="5"/>
        <v>0</v>
      </c>
      <c r="BC88" s="24">
        <f t="shared" si="5"/>
        <v>0</v>
      </c>
      <c r="BD88" s="24">
        <f t="shared" si="5"/>
        <v>0</v>
      </c>
      <c r="BE88" s="24">
        <f t="shared" si="5"/>
        <v>0</v>
      </c>
      <c r="BF88" s="24">
        <f t="shared" si="5"/>
        <v>0</v>
      </c>
      <c r="BG88" s="24">
        <f t="shared" si="5"/>
        <v>0</v>
      </c>
      <c r="BH88" s="24">
        <f t="shared" si="5"/>
        <v>0</v>
      </c>
      <c r="BI88" s="24">
        <f t="shared" si="5"/>
        <v>0</v>
      </c>
      <c r="BJ88" s="24">
        <f t="shared" si="5"/>
        <v>0</v>
      </c>
      <c r="BK88" s="24">
        <f t="shared" si="5"/>
        <v>0</v>
      </c>
      <c r="BL88" s="24">
        <f t="shared" si="5"/>
        <v>0</v>
      </c>
      <c r="BM88" s="24">
        <f t="shared" si="5"/>
        <v>0</v>
      </c>
    </row>
    <row r="89" spans="1:65" x14ac:dyDescent="0.25">
      <c r="A89" s="7" t="s">
        <v>63</v>
      </c>
      <c r="D89" s="24">
        <f t="shared" si="3"/>
        <v>0</v>
      </c>
      <c r="E89" s="24">
        <f t="shared" si="0"/>
        <v>0</v>
      </c>
      <c r="F89" s="24">
        <f t="shared" si="0"/>
        <v>0</v>
      </c>
      <c r="G89" s="24">
        <f t="shared" si="0"/>
        <v>0</v>
      </c>
      <c r="H89" s="24">
        <f t="shared" si="0"/>
        <v>0</v>
      </c>
      <c r="I89" s="24">
        <f t="shared" si="0"/>
        <v>0</v>
      </c>
      <c r="J89" s="24">
        <f t="shared" si="0"/>
        <v>0</v>
      </c>
      <c r="K89" s="24">
        <f t="shared" si="0"/>
        <v>0</v>
      </c>
      <c r="L89" s="24">
        <f t="shared" si="0"/>
        <v>0</v>
      </c>
      <c r="M89" s="24">
        <f t="shared" si="0"/>
        <v>0</v>
      </c>
      <c r="N89" s="24">
        <f t="shared" si="0"/>
        <v>0</v>
      </c>
      <c r="O89" s="24">
        <f t="shared" si="0"/>
        <v>0</v>
      </c>
      <c r="P89" s="24">
        <f t="shared" si="0"/>
        <v>0</v>
      </c>
      <c r="Q89" s="24">
        <f t="shared" si="0"/>
        <v>0</v>
      </c>
      <c r="R89" s="24">
        <f t="shared" si="0"/>
        <v>0</v>
      </c>
      <c r="S89" s="24">
        <f t="shared" si="0"/>
        <v>0</v>
      </c>
      <c r="T89" s="24">
        <f t="shared" si="0"/>
        <v>0</v>
      </c>
      <c r="U89" s="24">
        <f t="shared" si="0"/>
        <v>0</v>
      </c>
      <c r="V89" s="24">
        <f t="shared" si="0"/>
        <v>0</v>
      </c>
      <c r="W89" s="24">
        <f t="shared" si="0"/>
        <v>0</v>
      </c>
      <c r="Y89" s="24">
        <f t="shared" si="1"/>
        <v>0</v>
      </c>
      <c r="Z89" s="24">
        <f t="shared" si="1"/>
        <v>0</v>
      </c>
      <c r="AA89" s="24">
        <f t="shared" si="1"/>
        <v>0</v>
      </c>
      <c r="AB89" s="24">
        <f t="shared" si="1"/>
        <v>0</v>
      </c>
      <c r="AC89" s="24">
        <f t="shared" si="1"/>
        <v>0</v>
      </c>
      <c r="AD89" s="24">
        <f t="shared" si="1"/>
        <v>0</v>
      </c>
      <c r="AE89" s="24">
        <f t="shared" si="1"/>
        <v>0</v>
      </c>
      <c r="AF89" s="24">
        <f t="shared" si="1"/>
        <v>0</v>
      </c>
      <c r="AG89" s="24">
        <f t="shared" si="1"/>
        <v>0</v>
      </c>
      <c r="AH89" s="24">
        <f t="shared" si="1"/>
        <v>0</v>
      </c>
      <c r="AI89" s="24">
        <f t="shared" si="1"/>
        <v>0</v>
      </c>
      <c r="AJ89" s="24">
        <f t="shared" si="1"/>
        <v>0</v>
      </c>
      <c r="AK89" s="24">
        <f t="shared" si="1"/>
        <v>0</v>
      </c>
      <c r="AL89" s="24">
        <f t="shared" si="1"/>
        <v>0</v>
      </c>
      <c r="AM89" s="24">
        <f t="shared" si="1"/>
        <v>0</v>
      </c>
      <c r="AN89" s="24">
        <f t="shared" si="1"/>
        <v>0</v>
      </c>
      <c r="AO89" s="24">
        <f t="shared" si="5"/>
        <v>0</v>
      </c>
      <c r="AP89" s="24">
        <f t="shared" si="5"/>
        <v>0</v>
      </c>
      <c r="AQ89" s="24">
        <f t="shared" si="5"/>
        <v>0</v>
      </c>
      <c r="AR89" s="24">
        <f t="shared" si="5"/>
        <v>0</v>
      </c>
      <c r="AS89" s="24"/>
      <c r="AT89" s="24">
        <f t="shared" si="5"/>
        <v>0</v>
      </c>
      <c r="AU89" s="24">
        <f t="shared" si="5"/>
        <v>0</v>
      </c>
      <c r="AV89" s="24">
        <f t="shared" si="5"/>
        <v>0</v>
      </c>
      <c r="AW89" s="24">
        <f t="shared" si="5"/>
        <v>0</v>
      </c>
      <c r="AX89" s="24">
        <f t="shared" si="5"/>
        <v>0</v>
      </c>
      <c r="AY89" s="24">
        <f t="shared" si="5"/>
        <v>0</v>
      </c>
      <c r="AZ89" s="24">
        <f t="shared" si="5"/>
        <v>0</v>
      </c>
      <c r="BA89" s="24">
        <f t="shared" si="5"/>
        <v>0</v>
      </c>
      <c r="BB89" s="24">
        <f t="shared" si="5"/>
        <v>0</v>
      </c>
      <c r="BC89" s="24">
        <f t="shared" si="5"/>
        <v>0</v>
      </c>
      <c r="BD89" s="24">
        <f t="shared" si="5"/>
        <v>0</v>
      </c>
      <c r="BE89" s="24">
        <f t="shared" si="5"/>
        <v>0</v>
      </c>
      <c r="BF89" s="24">
        <f t="shared" si="5"/>
        <v>0</v>
      </c>
      <c r="BG89" s="24">
        <f t="shared" si="5"/>
        <v>0</v>
      </c>
      <c r="BH89" s="24">
        <f t="shared" si="5"/>
        <v>0</v>
      </c>
      <c r="BI89" s="24">
        <f t="shared" si="5"/>
        <v>0</v>
      </c>
      <c r="BJ89" s="24">
        <f t="shared" si="5"/>
        <v>10</v>
      </c>
      <c r="BK89" s="24">
        <f t="shared" si="5"/>
        <v>0</v>
      </c>
      <c r="BL89" s="24">
        <f t="shared" si="5"/>
        <v>0</v>
      </c>
      <c r="BM89" s="24">
        <f t="shared" si="5"/>
        <v>1.7763568394002505E-15</v>
      </c>
    </row>
    <row r="90" spans="1:65" x14ac:dyDescent="0.25">
      <c r="A90" s="7" t="s">
        <v>99</v>
      </c>
      <c r="D90" s="24">
        <f t="shared" si="3"/>
        <v>10.447846432123574</v>
      </c>
      <c r="E90" s="24">
        <f t="shared" si="0"/>
        <v>20.023105816069368</v>
      </c>
      <c r="F90" s="24">
        <f t="shared" si="0"/>
        <v>0</v>
      </c>
      <c r="G90" s="24">
        <f t="shared" si="0"/>
        <v>0</v>
      </c>
      <c r="H90" s="24">
        <f t="shared" si="0"/>
        <v>0</v>
      </c>
      <c r="I90" s="24">
        <f t="shared" ref="I90:AD91" si="6">SUMIF($A$4:$A$69,$A90,I$4:I$69)</f>
        <v>0</v>
      </c>
      <c r="J90" s="24">
        <f t="shared" si="6"/>
        <v>0</v>
      </c>
      <c r="K90" s="24">
        <f t="shared" si="6"/>
        <v>0</v>
      </c>
      <c r="L90" s="24">
        <f t="shared" si="6"/>
        <v>0</v>
      </c>
      <c r="M90" s="24">
        <f t="shared" si="6"/>
        <v>0</v>
      </c>
      <c r="N90" s="24">
        <f t="shared" si="6"/>
        <v>1.9183625793706565</v>
      </c>
      <c r="O90" s="24">
        <f t="shared" si="6"/>
        <v>5.5898978423295098</v>
      </c>
      <c r="P90" s="24">
        <f t="shared" si="6"/>
        <v>0</v>
      </c>
      <c r="Q90" s="24">
        <f t="shared" si="6"/>
        <v>0</v>
      </c>
      <c r="R90" s="24">
        <f t="shared" si="6"/>
        <v>0</v>
      </c>
      <c r="S90" s="24">
        <f t="shared" si="6"/>
        <v>0</v>
      </c>
      <c r="T90" s="24">
        <f t="shared" si="6"/>
        <v>0</v>
      </c>
      <c r="U90" s="24">
        <f t="shared" si="6"/>
        <v>12.356627663241348</v>
      </c>
      <c r="V90" s="24">
        <f t="shared" si="6"/>
        <v>47.140504664033614</v>
      </c>
      <c r="W90" s="24">
        <f t="shared" si="6"/>
        <v>0</v>
      </c>
      <c r="Y90" s="24">
        <f t="shared" si="6"/>
        <v>0</v>
      </c>
      <c r="Z90" s="24">
        <f t="shared" si="6"/>
        <v>0</v>
      </c>
      <c r="AA90" s="24">
        <f t="shared" si="1"/>
        <v>0</v>
      </c>
      <c r="AB90" s="24">
        <f t="shared" si="1"/>
        <v>4.0806030148419623</v>
      </c>
      <c r="AC90" s="24">
        <f t="shared" si="1"/>
        <v>0</v>
      </c>
      <c r="AD90" s="24">
        <f t="shared" si="1"/>
        <v>0</v>
      </c>
      <c r="AE90" s="24">
        <f t="shared" si="1"/>
        <v>0</v>
      </c>
      <c r="AF90" s="24">
        <f t="shared" si="1"/>
        <v>0</v>
      </c>
      <c r="AG90" s="24">
        <f t="shared" si="1"/>
        <v>0</v>
      </c>
      <c r="AH90" s="24">
        <f t="shared" si="1"/>
        <v>0</v>
      </c>
      <c r="AI90" s="24">
        <f t="shared" si="1"/>
        <v>0</v>
      </c>
      <c r="AJ90" s="24">
        <f t="shared" si="1"/>
        <v>0</v>
      </c>
      <c r="AK90" s="24">
        <f t="shared" si="1"/>
        <v>0</v>
      </c>
      <c r="AL90" s="24">
        <f t="shared" si="1"/>
        <v>0</v>
      </c>
      <c r="AM90" s="24">
        <f t="shared" si="1"/>
        <v>0</v>
      </c>
      <c r="AN90" s="24">
        <f t="shared" si="1"/>
        <v>0</v>
      </c>
      <c r="AO90" s="24">
        <f t="shared" si="5"/>
        <v>0</v>
      </c>
      <c r="AP90" s="24">
        <f t="shared" si="5"/>
        <v>0</v>
      </c>
      <c r="AQ90" s="24">
        <f t="shared" si="5"/>
        <v>0</v>
      </c>
      <c r="AR90" s="24">
        <f t="shared" si="5"/>
        <v>0</v>
      </c>
      <c r="AS90" s="24"/>
      <c r="AT90" s="24">
        <f t="shared" si="5"/>
        <v>0</v>
      </c>
      <c r="AU90" s="24">
        <f t="shared" si="5"/>
        <v>0</v>
      </c>
      <c r="AV90" s="24">
        <f t="shared" si="5"/>
        <v>0</v>
      </c>
      <c r="AW90" s="24">
        <f t="shared" si="5"/>
        <v>0</v>
      </c>
      <c r="AX90" s="24">
        <f t="shared" si="5"/>
        <v>0</v>
      </c>
      <c r="AY90" s="24">
        <f t="shared" si="5"/>
        <v>0</v>
      </c>
      <c r="AZ90" s="24">
        <f t="shared" si="5"/>
        <v>0</v>
      </c>
      <c r="BA90" s="24">
        <f t="shared" si="5"/>
        <v>0</v>
      </c>
      <c r="BB90" s="24">
        <f t="shared" si="5"/>
        <v>0</v>
      </c>
      <c r="BC90" s="24">
        <f t="shared" si="5"/>
        <v>0</v>
      </c>
      <c r="BD90" s="24">
        <f t="shared" si="5"/>
        <v>0</v>
      </c>
      <c r="BE90" s="24">
        <f t="shared" si="5"/>
        <v>0</v>
      </c>
      <c r="BF90" s="24">
        <f t="shared" si="5"/>
        <v>0</v>
      </c>
      <c r="BG90" s="24">
        <f t="shared" si="5"/>
        <v>0</v>
      </c>
      <c r="BH90" s="24">
        <f t="shared" si="5"/>
        <v>0</v>
      </c>
      <c r="BI90" s="24">
        <f t="shared" si="5"/>
        <v>0</v>
      </c>
      <c r="BJ90" s="24">
        <f t="shared" si="5"/>
        <v>0</v>
      </c>
      <c r="BK90" s="24">
        <f t="shared" si="5"/>
        <v>0</v>
      </c>
      <c r="BL90" s="24">
        <f t="shared" si="5"/>
        <v>0</v>
      </c>
      <c r="BM90" s="24">
        <f t="shared" si="5"/>
        <v>0</v>
      </c>
    </row>
    <row r="91" spans="1:65" x14ac:dyDescent="0.25">
      <c r="A91" s="7" t="s">
        <v>77</v>
      </c>
      <c r="D91" s="24">
        <f t="shared" si="3"/>
        <v>14.17754405860007</v>
      </c>
      <c r="E91" s="24">
        <f t="shared" si="3"/>
        <v>0</v>
      </c>
      <c r="F91" s="24">
        <f t="shared" si="3"/>
        <v>0</v>
      </c>
      <c r="G91" s="24">
        <f t="shared" si="3"/>
        <v>0</v>
      </c>
      <c r="H91" s="24">
        <f t="shared" si="3"/>
        <v>0</v>
      </c>
      <c r="I91" s="24">
        <f t="shared" si="3"/>
        <v>0</v>
      </c>
      <c r="J91" s="24">
        <f t="shared" si="3"/>
        <v>8.5146749864217384</v>
      </c>
      <c r="K91" s="24">
        <f t="shared" si="3"/>
        <v>0</v>
      </c>
      <c r="L91" s="24">
        <f t="shared" si="3"/>
        <v>0</v>
      </c>
      <c r="M91" s="24">
        <f t="shared" si="3"/>
        <v>0</v>
      </c>
      <c r="N91" s="24">
        <f t="shared" si="3"/>
        <v>0</v>
      </c>
      <c r="O91" s="24">
        <f t="shared" si="3"/>
        <v>0</v>
      </c>
      <c r="P91" s="24">
        <f t="shared" si="3"/>
        <v>0</v>
      </c>
      <c r="Q91" s="24">
        <f t="shared" si="3"/>
        <v>0</v>
      </c>
      <c r="R91" s="24">
        <f t="shared" si="3"/>
        <v>0</v>
      </c>
      <c r="S91" s="24">
        <f t="shared" si="3"/>
        <v>0</v>
      </c>
      <c r="T91" s="24">
        <f t="shared" si="6"/>
        <v>0</v>
      </c>
      <c r="U91" s="24">
        <f t="shared" si="6"/>
        <v>0</v>
      </c>
      <c r="V91" s="24">
        <f t="shared" si="6"/>
        <v>0</v>
      </c>
      <c r="W91" s="24">
        <f t="shared" si="6"/>
        <v>0</v>
      </c>
      <c r="Y91" s="24">
        <f t="shared" si="6"/>
        <v>0</v>
      </c>
      <c r="Z91" s="24">
        <f t="shared" si="6"/>
        <v>0</v>
      </c>
      <c r="AA91" s="24">
        <f t="shared" si="6"/>
        <v>0</v>
      </c>
      <c r="AB91" s="24">
        <f t="shared" si="6"/>
        <v>2.6302280448134372</v>
      </c>
      <c r="AC91" s="24">
        <f t="shared" si="6"/>
        <v>0</v>
      </c>
      <c r="AD91" s="24">
        <f t="shared" si="6"/>
        <v>4.1720477078358877</v>
      </c>
      <c r="AE91" s="24">
        <f t="shared" si="1"/>
        <v>0</v>
      </c>
      <c r="AF91" s="24">
        <f t="shared" si="1"/>
        <v>0</v>
      </c>
      <c r="AG91" s="24">
        <f t="shared" si="1"/>
        <v>0</v>
      </c>
      <c r="AH91" s="24">
        <f t="shared" si="1"/>
        <v>0</v>
      </c>
      <c r="AI91" s="24">
        <f t="shared" si="1"/>
        <v>0</v>
      </c>
      <c r="AJ91" s="24">
        <f t="shared" si="1"/>
        <v>0</v>
      </c>
      <c r="AK91" s="24">
        <f t="shared" si="1"/>
        <v>0</v>
      </c>
      <c r="AL91" s="24">
        <f t="shared" si="1"/>
        <v>0</v>
      </c>
      <c r="AM91" s="24">
        <f t="shared" si="1"/>
        <v>0</v>
      </c>
      <c r="AN91" s="24">
        <f t="shared" si="1"/>
        <v>0</v>
      </c>
      <c r="AO91" s="24">
        <f t="shared" si="5"/>
        <v>0</v>
      </c>
      <c r="AP91" s="24">
        <f t="shared" si="5"/>
        <v>0</v>
      </c>
      <c r="AQ91" s="24">
        <f t="shared" si="5"/>
        <v>0</v>
      </c>
      <c r="AR91" s="24">
        <f t="shared" si="5"/>
        <v>0</v>
      </c>
      <c r="AS91" s="24"/>
      <c r="AT91" s="24">
        <f t="shared" si="5"/>
        <v>0</v>
      </c>
      <c r="AU91" s="24">
        <f t="shared" si="5"/>
        <v>0</v>
      </c>
      <c r="AV91" s="24">
        <f t="shared" si="5"/>
        <v>0</v>
      </c>
      <c r="AW91" s="24">
        <f t="shared" si="5"/>
        <v>0</v>
      </c>
      <c r="AX91" s="24">
        <f t="shared" si="5"/>
        <v>0</v>
      </c>
      <c r="AY91" s="24">
        <f t="shared" si="5"/>
        <v>0</v>
      </c>
      <c r="AZ91" s="24">
        <f t="shared" si="5"/>
        <v>0</v>
      </c>
      <c r="BA91" s="24">
        <f t="shared" si="5"/>
        <v>0</v>
      </c>
      <c r="BB91" s="24">
        <f t="shared" si="5"/>
        <v>0</v>
      </c>
      <c r="BC91" s="24">
        <f t="shared" si="5"/>
        <v>0</v>
      </c>
      <c r="BD91" s="24">
        <f t="shared" si="5"/>
        <v>0</v>
      </c>
      <c r="BE91" s="24">
        <f t="shared" si="5"/>
        <v>0</v>
      </c>
      <c r="BF91" s="24">
        <f t="shared" si="5"/>
        <v>0</v>
      </c>
      <c r="BG91" s="24">
        <f t="shared" si="5"/>
        <v>0</v>
      </c>
      <c r="BH91" s="24">
        <f t="shared" si="5"/>
        <v>0</v>
      </c>
      <c r="BI91" s="24">
        <f t="shared" si="5"/>
        <v>0</v>
      </c>
      <c r="BJ91" s="24">
        <f t="shared" si="5"/>
        <v>0</v>
      </c>
      <c r="BK91" s="24">
        <f t="shared" si="5"/>
        <v>0</v>
      </c>
      <c r="BL91" s="24">
        <f t="shared" si="5"/>
        <v>0</v>
      </c>
      <c r="BM91" s="24">
        <f t="shared" si="5"/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18734-651F-41FC-9FBE-EFE0FC87E9D3}">
  <sheetPr codeName="Sheet12"/>
  <dimension ref="C4:X48"/>
  <sheetViews>
    <sheetView showGridLines="0" zoomScale="80" zoomScaleNormal="80" workbookViewId="0">
      <selection activeCell="X48" sqref="C4:X48"/>
    </sheetView>
  </sheetViews>
  <sheetFormatPr defaultColWidth="9.140625" defaultRowHeight="12.75" x14ac:dyDescent="0.2"/>
  <cols>
    <col min="1" max="1" width="6.5703125" style="1" bestFit="1" customWidth="1"/>
    <col min="2" max="2" width="12.85546875" style="1" customWidth="1"/>
    <col min="3" max="3" width="24.42578125" style="1" customWidth="1"/>
    <col min="4" max="23" width="9.140625" style="1"/>
    <col min="24" max="24" width="9.140625" style="12"/>
    <col min="25" max="16384" width="9.140625" style="1"/>
  </cols>
  <sheetData>
    <row r="4" spans="3:24" ht="18.75" thickBot="1" x14ac:dyDescent="0.3">
      <c r="C4" s="11" t="s">
        <v>165</v>
      </c>
    </row>
    <row r="5" spans="3:24" x14ac:dyDescent="0.2">
      <c r="C5" s="9" t="s">
        <v>96</v>
      </c>
      <c r="D5" s="5">
        <v>2026</v>
      </c>
      <c r="E5" s="5">
        <v>2027</v>
      </c>
      <c r="F5" s="5">
        <v>2028</v>
      </c>
      <c r="G5" s="5">
        <v>2029</v>
      </c>
      <c r="H5" s="5">
        <v>2030</v>
      </c>
      <c r="I5" s="5">
        <v>2031</v>
      </c>
      <c r="J5" s="5">
        <v>2032</v>
      </c>
      <c r="K5" s="5">
        <v>2033</v>
      </c>
      <c r="L5" s="5">
        <v>2034</v>
      </c>
      <c r="M5" s="5">
        <v>2035</v>
      </c>
      <c r="N5" s="5">
        <v>2036</v>
      </c>
      <c r="O5" s="5">
        <v>2037</v>
      </c>
      <c r="P5" s="5">
        <v>2038</v>
      </c>
      <c r="Q5" s="5">
        <v>2039</v>
      </c>
      <c r="R5" s="5">
        <v>2040</v>
      </c>
      <c r="S5" s="5">
        <v>2041</v>
      </c>
      <c r="T5" s="5">
        <v>2042</v>
      </c>
      <c r="U5" s="5">
        <v>2043</v>
      </c>
      <c r="V5" s="5">
        <v>2044</v>
      </c>
      <c r="W5" s="5">
        <v>2045</v>
      </c>
      <c r="X5" s="13" t="s">
        <v>93</v>
      </c>
    </row>
    <row r="6" spans="3:24" x14ac:dyDescent="0.2">
      <c r="C6" s="7" t="s">
        <v>101</v>
      </c>
      <c r="D6" s="27">
        <f>SUMIF('Scenario 1'!$A$3:$A$69,'Portfolio 1'!$C6,'Scenario 1'!D$3:D$69)+SUMIF('Scenario 1'!$A$3:$A$69,'Portfolio 1'!$C6,'Scenario 1'!AT$3:AT$69)*'Scenario 1'!AT$1</f>
        <v>0</v>
      </c>
      <c r="E6" s="28">
        <f>SUMIF('Scenario 1'!$A$3:$A$69,'Portfolio 1'!$C6,'Scenario 1'!E$3:E$69)+SUMIF('Scenario 1'!$A$3:$A$69,'Portfolio 1'!$C6,'Scenario 1'!AU$3:AU$69)*'Scenario 1'!AU$1</f>
        <v>0</v>
      </c>
      <c r="F6" s="28">
        <f>SUMIF('Scenario 1'!$A$3:$A$69,'Portfolio 1'!$C6,'Scenario 1'!F$3:F$69)+SUMIF('Scenario 1'!$A$3:$A$69,'Portfolio 1'!$C6,'Scenario 1'!AV$3:AV$69)*'Scenario 1'!AV$1</f>
        <v>0</v>
      </c>
      <c r="G6" s="28">
        <f>SUMIF('Scenario 1'!$A$3:$A$69,'Portfolio 1'!$C6,'Scenario 1'!G$3:G$69)+SUMIF('Scenario 1'!$A$3:$A$69,'Portfolio 1'!$C6,'Scenario 1'!AW$3:AW$69)*'Scenario 1'!AW$1</f>
        <v>0</v>
      </c>
      <c r="H6" s="28">
        <f>SUMIF('Scenario 1'!$A$3:$A$69,'Portfolio 1'!$C6,'Scenario 1'!H$3:H$69)+SUMIF('Scenario 1'!$A$3:$A$69,'Portfolio 1'!$C6,'Scenario 1'!AX$3:AX$69)*'Scenario 1'!AX$1</f>
        <v>0</v>
      </c>
      <c r="I6" s="28">
        <f>SUMIF('Scenario 1'!$A$3:$A$69,'Portfolio 1'!$C6,'Scenario 1'!I$3:I$69)+SUMIF('Scenario 1'!$A$3:$A$69,'Portfolio 1'!$C6,'Scenario 1'!AY$3:AY$69)*'Scenario 1'!AY$1</f>
        <v>0</v>
      </c>
      <c r="J6" s="28">
        <f>SUMIF('Scenario 1'!$A$3:$A$69,'Portfolio 1'!$C6,'Scenario 1'!J$3:J$69)+SUMIF('Scenario 1'!$A$3:$A$69,'Portfolio 1'!$C6,'Scenario 1'!AZ$3:AZ$69)*'Scenario 1'!AZ$1</f>
        <v>0</v>
      </c>
      <c r="K6" s="28">
        <f>SUMIF('Scenario 1'!$A$3:$A$69,'Portfolio 1'!$C6,'Scenario 1'!K$3:K$69)+SUMIF('Scenario 1'!$A$3:$A$69,'Portfolio 1'!$C6,'Scenario 1'!BA$3:BA$69)*'Scenario 1'!BA$1</f>
        <v>198.35576706944209</v>
      </c>
      <c r="L6" s="28">
        <f>SUMIF('Scenario 1'!$A$3:$A$69,'Portfolio 1'!$C6,'Scenario 1'!L$3:L$69)+SUMIF('Scenario 1'!$A$3:$A$69,'Portfolio 1'!$C6,'Scenario 1'!BB$3:BB$69)*'Scenario 1'!BB$1</f>
        <v>0</v>
      </c>
      <c r="M6" s="28">
        <f>SUMIF('Scenario 1'!$A$3:$A$69,'Portfolio 1'!$C6,'Scenario 1'!M$3:M$69)+SUMIF('Scenario 1'!$A$3:$A$69,'Portfolio 1'!$C6,'Scenario 1'!BC$3:BC$69)*'Scenario 1'!BC$1</f>
        <v>0</v>
      </c>
      <c r="N6" s="28">
        <f>SUMIF('Scenario 1'!$A$3:$A$69,'Portfolio 1'!$C6,'Scenario 1'!N$3:N$69)+SUMIF('Scenario 1'!$A$3:$A$69,'Portfolio 1'!$C6,'Scenario 1'!BD$3:BD$69)*'Scenario 1'!BD$1</f>
        <v>0</v>
      </c>
      <c r="O6" s="28">
        <f>SUMIF('Scenario 1'!$A$3:$A$69,'Portfolio 1'!$C6,'Scenario 1'!O$3:O$69)+SUMIF('Scenario 1'!$A$3:$A$69,'Portfolio 1'!$C6,'Scenario 1'!BE$3:BE$69)*'Scenario 1'!BE$1</f>
        <v>0</v>
      </c>
      <c r="P6" s="28">
        <f>SUMIF('Scenario 1'!$A$3:$A$69,'Portfolio 1'!$C6,'Scenario 1'!P$3:P$69)+SUMIF('Scenario 1'!$A$3:$A$69,'Portfolio 1'!$C6,'Scenario 1'!BF$3:BF$69)*'Scenario 1'!BF$1</f>
        <v>0</v>
      </c>
      <c r="Q6" s="28">
        <f>SUMIF('Scenario 1'!$A$3:$A$69,'Portfolio 1'!$C6,'Scenario 1'!Q$3:Q$69)+SUMIF('Scenario 1'!$A$3:$A$69,'Portfolio 1'!$C6,'Scenario 1'!BG$3:BG$69)*'Scenario 1'!BG$1</f>
        <v>0</v>
      </c>
      <c r="R6" s="28">
        <f>SUMIF('Scenario 1'!$A$3:$A$69,'Portfolio 1'!$C6,'Scenario 1'!R$3:R$69)+SUMIF('Scenario 1'!$A$3:$A$69,'Portfolio 1'!$C6,'Scenario 1'!BH$3:BH$69)*'Scenario 1'!BH$1</f>
        <v>0</v>
      </c>
      <c r="S6" s="28">
        <f>SUMIF('Scenario 1'!$A$3:$A$69,'Portfolio 1'!$C6,'Scenario 1'!S$3:S$69)+SUMIF('Scenario 1'!$A$3:$A$69,'Portfolio 1'!$C6,'Scenario 1'!BI$3:BI$69)*'Scenario 1'!BI$1</f>
        <v>0</v>
      </c>
      <c r="T6" s="28">
        <f>SUMIF('Scenario 1'!$A$3:$A$69,'Portfolio 1'!$C6,'Scenario 1'!T$3:T$69)+SUMIF('Scenario 1'!$A$3:$A$69,'Portfolio 1'!$C6,'Scenario 1'!BJ$3:BJ$69)*'Scenario 1'!BJ$1</f>
        <v>0</v>
      </c>
      <c r="U6" s="28">
        <f>SUMIF('Scenario 1'!$A$3:$A$69,'Portfolio 1'!$C6,'Scenario 1'!U$3:U$69)+SUMIF('Scenario 1'!$A$3:$A$69,'Portfolio 1'!$C6,'Scenario 1'!BK$3:BK$69)*'Scenario 1'!BK$1</f>
        <v>0</v>
      </c>
      <c r="V6" s="28">
        <f>SUMIF('Scenario 1'!$A$3:$A$69,'Portfolio 1'!$C6,'Scenario 1'!V$3:V$69)+SUMIF('Scenario 1'!$A$3:$A$69,'Portfolio 1'!$C6,'Scenario 1'!BL$3:BL$69)*'Scenario 1'!BL$1</f>
        <v>0</v>
      </c>
      <c r="W6" s="28">
        <f>SUMIF('Scenario 1'!$A$3:$A$69,'Portfolio 1'!$C6,'Scenario 1'!W$3:W$69)+SUMIF('Scenario 1'!$A$3:$A$69,'Portfolio 1'!$C6,'Scenario 1'!BM$3:BM$69)*'Scenario 1'!BM$1</f>
        <v>0</v>
      </c>
      <c r="X6" s="29">
        <f>SUM(D6:W6)</f>
        <v>198.35576706944209</v>
      </c>
    </row>
    <row r="7" spans="3:24" x14ac:dyDescent="0.2">
      <c r="C7" s="7" t="s">
        <v>6</v>
      </c>
      <c r="D7" s="30">
        <f>SUMIF('Scenario 1'!$A$3:$A$69,'Portfolio 1'!$C7,'Scenario 1'!D$3:D$69)+SUMIF('Scenario 1'!$A$3:$A$69,'Portfolio 1'!$C7,'Scenario 1'!AT$3:AT$69)*'Scenario 1'!AT$1</f>
        <v>0</v>
      </c>
      <c r="E7" s="31">
        <f>SUMIF('Scenario 1'!$A$3:$A$69,'Portfolio 1'!$C7,'Scenario 1'!E$3:E$69)+SUMIF('Scenario 1'!$A$3:$A$69,'Portfolio 1'!$C7,'Scenario 1'!AU$3:AU$69)*'Scenario 1'!AU$1</f>
        <v>0</v>
      </c>
      <c r="F7" s="31">
        <f>SUMIF('Scenario 1'!$A$3:$A$69,'Portfolio 1'!$C7,'Scenario 1'!F$3:F$69)+SUMIF('Scenario 1'!$A$3:$A$69,'Portfolio 1'!$C7,'Scenario 1'!AV$3:AV$69)*'Scenario 1'!AV$1</f>
        <v>0</v>
      </c>
      <c r="G7" s="31">
        <f>SUMIF('Scenario 1'!$A$3:$A$69,'Portfolio 1'!$C7,'Scenario 1'!G$3:G$69)+SUMIF('Scenario 1'!$A$3:$A$69,'Portfolio 1'!$C7,'Scenario 1'!AW$3:AW$69)*'Scenario 1'!AW$1</f>
        <v>0</v>
      </c>
      <c r="H7" s="31">
        <f>SUMIF('Scenario 1'!$A$3:$A$69,'Portfolio 1'!$C7,'Scenario 1'!H$3:H$69)+SUMIF('Scenario 1'!$A$3:$A$69,'Portfolio 1'!$C7,'Scenario 1'!AX$3:AX$69)*'Scenario 1'!AX$1</f>
        <v>0</v>
      </c>
      <c r="I7" s="31">
        <f>SUMIF('Scenario 1'!$A$3:$A$69,'Portfolio 1'!$C7,'Scenario 1'!I$3:I$69)+SUMIF('Scenario 1'!$A$3:$A$69,'Portfolio 1'!$C7,'Scenario 1'!AY$3:AY$69)*'Scenario 1'!AY$1</f>
        <v>0</v>
      </c>
      <c r="J7" s="31">
        <f>SUMIF('Scenario 1'!$A$3:$A$69,'Portfolio 1'!$C7,'Scenario 1'!J$3:J$69)+SUMIF('Scenario 1'!$A$3:$A$69,'Portfolio 1'!$C7,'Scenario 1'!AZ$3:AZ$69)*'Scenario 1'!AZ$1</f>
        <v>0</v>
      </c>
      <c r="K7" s="31">
        <f>SUMIF('Scenario 1'!$A$3:$A$69,'Portfolio 1'!$C7,'Scenario 1'!K$3:K$69)+SUMIF('Scenario 1'!$A$3:$A$69,'Portfolio 1'!$C7,'Scenario 1'!BA$3:BA$69)*'Scenario 1'!BA$1</f>
        <v>0</v>
      </c>
      <c r="L7" s="31">
        <f>SUMIF('Scenario 1'!$A$3:$A$69,'Portfolio 1'!$C7,'Scenario 1'!L$3:L$69)+SUMIF('Scenario 1'!$A$3:$A$69,'Portfolio 1'!$C7,'Scenario 1'!BB$3:BB$69)*'Scenario 1'!BB$1</f>
        <v>0</v>
      </c>
      <c r="M7" s="31">
        <f>SUMIF('Scenario 1'!$A$3:$A$69,'Portfolio 1'!$C7,'Scenario 1'!M$3:M$69)+SUMIF('Scenario 1'!$A$3:$A$69,'Portfolio 1'!$C7,'Scenario 1'!BC$3:BC$69)*'Scenario 1'!BC$1</f>
        <v>0</v>
      </c>
      <c r="N7" s="31">
        <f>SUMIF('Scenario 1'!$A$3:$A$69,'Portfolio 1'!$C7,'Scenario 1'!N$3:N$69)+SUMIF('Scenario 1'!$A$3:$A$69,'Portfolio 1'!$C7,'Scenario 1'!BD$3:BD$69)*'Scenario 1'!BD$1</f>
        <v>0</v>
      </c>
      <c r="O7" s="31">
        <f>SUMIF('Scenario 1'!$A$3:$A$69,'Portfolio 1'!$C7,'Scenario 1'!O$3:O$69)+SUMIF('Scenario 1'!$A$3:$A$69,'Portfolio 1'!$C7,'Scenario 1'!BE$3:BE$69)*'Scenario 1'!BE$1</f>
        <v>0</v>
      </c>
      <c r="P7" s="31">
        <f>SUMIF('Scenario 1'!$A$3:$A$69,'Portfolio 1'!$C7,'Scenario 1'!P$3:P$69)+SUMIF('Scenario 1'!$A$3:$A$69,'Portfolio 1'!$C7,'Scenario 1'!BF$3:BF$69)*'Scenario 1'!BF$1</f>
        <v>0</v>
      </c>
      <c r="Q7" s="31">
        <f>SUMIF('Scenario 1'!$A$3:$A$69,'Portfolio 1'!$C7,'Scenario 1'!Q$3:Q$69)+SUMIF('Scenario 1'!$A$3:$A$69,'Portfolio 1'!$C7,'Scenario 1'!BG$3:BG$69)*'Scenario 1'!BG$1</f>
        <v>0</v>
      </c>
      <c r="R7" s="31">
        <f>SUMIF('Scenario 1'!$A$3:$A$69,'Portfolio 1'!$C7,'Scenario 1'!R$3:R$69)+SUMIF('Scenario 1'!$A$3:$A$69,'Portfolio 1'!$C7,'Scenario 1'!BH$3:BH$69)*'Scenario 1'!BH$1</f>
        <v>0</v>
      </c>
      <c r="S7" s="31">
        <f>SUMIF('Scenario 1'!$A$3:$A$69,'Portfolio 1'!$C7,'Scenario 1'!S$3:S$69)+SUMIF('Scenario 1'!$A$3:$A$69,'Portfolio 1'!$C7,'Scenario 1'!BI$3:BI$69)*'Scenario 1'!BI$1</f>
        <v>0</v>
      </c>
      <c r="T7" s="31">
        <f>SUMIF('Scenario 1'!$A$3:$A$69,'Portfolio 1'!$C7,'Scenario 1'!T$3:T$69)+SUMIF('Scenario 1'!$A$3:$A$69,'Portfolio 1'!$C7,'Scenario 1'!BJ$3:BJ$69)*'Scenario 1'!BJ$1</f>
        <v>0</v>
      </c>
      <c r="U7" s="31">
        <f>SUMIF('Scenario 1'!$A$3:$A$69,'Portfolio 1'!$C7,'Scenario 1'!U$3:U$69)+SUMIF('Scenario 1'!$A$3:$A$69,'Portfolio 1'!$C7,'Scenario 1'!BK$3:BK$69)*'Scenario 1'!BK$1</f>
        <v>0</v>
      </c>
      <c r="V7" s="31">
        <f>SUMIF('Scenario 1'!$A$3:$A$69,'Portfolio 1'!$C7,'Scenario 1'!V$3:V$69)+SUMIF('Scenario 1'!$A$3:$A$69,'Portfolio 1'!$C7,'Scenario 1'!BL$3:BL$69)*'Scenario 1'!BL$1</f>
        <v>0</v>
      </c>
      <c r="W7" s="31">
        <f>SUMIF('Scenario 1'!$A$3:$A$69,'Portfolio 1'!$C7,'Scenario 1'!W$3:W$69)+SUMIF('Scenario 1'!$A$3:$A$69,'Portfolio 1'!$C7,'Scenario 1'!BM$3:BM$69)*'Scenario 1'!BM$1</f>
        <v>0</v>
      </c>
      <c r="X7" s="32">
        <f t="shared" ref="X7:X21" si="0">SUM(D7:W7)</f>
        <v>0</v>
      </c>
    </row>
    <row r="8" spans="3:24" x14ac:dyDescent="0.2">
      <c r="C8" s="7" t="s">
        <v>13</v>
      </c>
      <c r="D8" s="30">
        <f>SUMIF('Scenario 1'!$A$3:$A$69,'Portfolio 1'!$C8,'Scenario 1'!D$3:D$69)+SUMIF('Scenario 1'!$A$3:$A$69,'Portfolio 1'!$C8,'Scenario 1'!AT$3:AT$69)*'Scenario 1'!AT$1</f>
        <v>0</v>
      </c>
      <c r="E8" s="31">
        <f>SUMIF('Scenario 1'!$A$3:$A$69,'Portfolio 1'!$C8,'Scenario 1'!E$3:E$69)+SUMIF('Scenario 1'!$A$3:$A$69,'Portfolio 1'!$C8,'Scenario 1'!AU$3:AU$69)*'Scenario 1'!AU$1</f>
        <v>0</v>
      </c>
      <c r="F8" s="31">
        <f>SUMIF('Scenario 1'!$A$3:$A$69,'Portfolio 1'!$C8,'Scenario 1'!F$3:F$69)+SUMIF('Scenario 1'!$A$3:$A$69,'Portfolio 1'!$C8,'Scenario 1'!AV$3:AV$69)*'Scenario 1'!AV$1</f>
        <v>0</v>
      </c>
      <c r="G8" s="31">
        <f>SUMIF('Scenario 1'!$A$3:$A$69,'Portfolio 1'!$C8,'Scenario 1'!G$3:G$69)+SUMIF('Scenario 1'!$A$3:$A$69,'Portfolio 1'!$C8,'Scenario 1'!AW$3:AW$69)*'Scenario 1'!AW$1</f>
        <v>0</v>
      </c>
      <c r="H8" s="31">
        <f>SUMIF('Scenario 1'!$A$3:$A$69,'Portfolio 1'!$C8,'Scenario 1'!H$3:H$69)+SUMIF('Scenario 1'!$A$3:$A$69,'Portfolio 1'!$C8,'Scenario 1'!AX$3:AX$69)*'Scenario 1'!AX$1</f>
        <v>0</v>
      </c>
      <c r="I8" s="31">
        <f>SUMIF('Scenario 1'!$A$3:$A$69,'Portfolio 1'!$C8,'Scenario 1'!I$3:I$69)+SUMIF('Scenario 1'!$A$3:$A$69,'Portfolio 1'!$C8,'Scenario 1'!AY$3:AY$69)*'Scenario 1'!AY$1</f>
        <v>0</v>
      </c>
      <c r="J8" s="31">
        <f>SUMIF('Scenario 1'!$A$3:$A$69,'Portfolio 1'!$C8,'Scenario 1'!J$3:J$69)+SUMIF('Scenario 1'!$A$3:$A$69,'Portfolio 1'!$C8,'Scenario 1'!AZ$3:AZ$69)*'Scenario 1'!AZ$1</f>
        <v>0</v>
      </c>
      <c r="K8" s="31">
        <f>SUMIF('Scenario 1'!$A$3:$A$69,'Portfolio 1'!$C8,'Scenario 1'!K$3:K$69)+SUMIF('Scenario 1'!$A$3:$A$69,'Portfolio 1'!$C8,'Scenario 1'!BA$3:BA$69)*'Scenario 1'!BA$1</f>
        <v>0</v>
      </c>
      <c r="L8" s="31">
        <f>SUMIF('Scenario 1'!$A$3:$A$69,'Portfolio 1'!$C8,'Scenario 1'!L$3:L$69)+SUMIF('Scenario 1'!$A$3:$A$69,'Portfolio 1'!$C8,'Scenario 1'!BB$3:BB$69)*'Scenario 1'!BB$1</f>
        <v>0</v>
      </c>
      <c r="M8" s="31">
        <f>SUMIF('Scenario 1'!$A$3:$A$69,'Portfolio 1'!$C8,'Scenario 1'!M$3:M$69)+SUMIF('Scenario 1'!$A$3:$A$69,'Portfolio 1'!$C8,'Scenario 1'!BC$3:BC$69)*'Scenario 1'!BC$1</f>
        <v>0</v>
      </c>
      <c r="N8" s="31">
        <f>SUMIF('Scenario 1'!$A$3:$A$69,'Portfolio 1'!$C8,'Scenario 1'!N$3:N$69)+SUMIF('Scenario 1'!$A$3:$A$69,'Portfolio 1'!$C8,'Scenario 1'!BD$3:BD$69)*'Scenario 1'!BD$1</f>
        <v>0</v>
      </c>
      <c r="O8" s="31">
        <f>SUMIF('Scenario 1'!$A$3:$A$69,'Portfolio 1'!$C8,'Scenario 1'!O$3:O$69)+SUMIF('Scenario 1'!$A$3:$A$69,'Portfolio 1'!$C8,'Scenario 1'!BE$3:BE$69)*'Scenario 1'!BE$1</f>
        <v>0</v>
      </c>
      <c r="P8" s="31">
        <f>SUMIF('Scenario 1'!$A$3:$A$69,'Portfolio 1'!$C8,'Scenario 1'!P$3:P$69)+SUMIF('Scenario 1'!$A$3:$A$69,'Portfolio 1'!$C8,'Scenario 1'!BF$3:BF$69)*'Scenario 1'!BF$1</f>
        <v>0</v>
      </c>
      <c r="Q8" s="31">
        <f>SUMIF('Scenario 1'!$A$3:$A$69,'Portfolio 1'!$C8,'Scenario 1'!Q$3:Q$69)+SUMIF('Scenario 1'!$A$3:$A$69,'Portfolio 1'!$C8,'Scenario 1'!BG$3:BG$69)*'Scenario 1'!BG$1</f>
        <v>0</v>
      </c>
      <c r="R8" s="31">
        <f>SUMIF('Scenario 1'!$A$3:$A$69,'Portfolio 1'!$C8,'Scenario 1'!R$3:R$69)+SUMIF('Scenario 1'!$A$3:$A$69,'Portfolio 1'!$C8,'Scenario 1'!BH$3:BH$69)*'Scenario 1'!BH$1</f>
        <v>0</v>
      </c>
      <c r="S8" s="31">
        <f>SUMIF('Scenario 1'!$A$3:$A$69,'Portfolio 1'!$C8,'Scenario 1'!S$3:S$69)+SUMIF('Scenario 1'!$A$3:$A$69,'Portfolio 1'!$C8,'Scenario 1'!BI$3:BI$69)*'Scenario 1'!BI$1</f>
        <v>0</v>
      </c>
      <c r="T8" s="31">
        <f>SUMIF('Scenario 1'!$A$3:$A$69,'Portfolio 1'!$C8,'Scenario 1'!T$3:T$69)+SUMIF('Scenario 1'!$A$3:$A$69,'Portfolio 1'!$C8,'Scenario 1'!BJ$3:BJ$69)*'Scenario 1'!BJ$1</f>
        <v>0</v>
      </c>
      <c r="U8" s="31">
        <f>SUMIF('Scenario 1'!$A$3:$A$69,'Portfolio 1'!$C8,'Scenario 1'!U$3:U$69)+SUMIF('Scenario 1'!$A$3:$A$69,'Portfolio 1'!$C8,'Scenario 1'!BK$3:BK$69)*'Scenario 1'!BK$1</f>
        <v>0</v>
      </c>
      <c r="V8" s="31">
        <f>SUMIF('Scenario 1'!$A$3:$A$69,'Portfolio 1'!$C8,'Scenario 1'!V$3:V$69)+SUMIF('Scenario 1'!$A$3:$A$69,'Portfolio 1'!$C8,'Scenario 1'!BL$3:BL$69)*'Scenario 1'!BL$1</f>
        <v>0</v>
      </c>
      <c r="W8" s="31">
        <f>SUMIF('Scenario 1'!$A$3:$A$69,'Portfolio 1'!$C8,'Scenario 1'!W$3:W$69)+SUMIF('Scenario 1'!$A$3:$A$69,'Portfolio 1'!$C8,'Scenario 1'!BM$3:BM$69)*'Scenario 1'!BM$1</f>
        <v>100</v>
      </c>
      <c r="X8" s="32">
        <f t="shared" si="0"/>
        <v>100</v>
      </c>
    </row>
    <row r="9" spans="3:24" x14ac:dyDescent="0.2">
      <c r="C9" s="7" t="s">
        <v>2</v>
      </c>
      <c r="D9" s="30">
        <f>SUMIF('Scenario 1'!$A$3:$A$69,'Portfolio 1'!$C9,'Scenario 1'!D$3:D$69)+SUMIF('Scenario 1'!$A$3:$A$69,'Portfolio 1'!$C9,'Scenario 1'!AT$3:AT$69)*'Scenario 1'!AT$1</f>
        <v>0</v>
      </c>
      <c r="E9" s="31">
        <f>SUMIF('Scenario 1'!$A$3:$A$69,'Portfolio 1'!$C9,'Scenario 1'!E$3:E$69)+SUMIF('Scenario 1'!$A$3:$A$69,'Portfolio 1'!$C9,'Scenario 1'!AU$3:AU$69)*'Scenario 1'!AU$1</f>
        <v>0</v>
      </c>
      <c r="F9" s="31">
        <f>SUMIF('Scenario 1'!$A$3:$A$69,'Portfolio 1'!$C9,'Scenario 1'!F$3:F$69)+SUMIF('Scenario 1'!$A$3:$A$69,'Portfolio 1'!$C9,'Scenario 1'!AV$3:AV$69)*'Scenario 1'!AV$1</f>
        <v>0</v>
      </c>
      <c r="G9" s="31">
        <f>SUMIF('Scenario 1'!$A$3:$A$69,'Portfolio 1'!$C9,'Scenario 1'!G$3:G$69)+SUMIF('Scenario 1'!$A$3:$A$69,'Portfolio 1'!$C9,'Scenario 1'!AW$3:AW$69)*'Scenario 1'!AW$1</f>
        <v>200</v>
      </c>
      <c r="H9" s="31">
        <f>SUMIF('Scenario 1'!$A$3:$A$69,'Portfolio 1'!$C9,'Scenario 1'!H$3:H$69)+SUMIF('Scenario 1'!$A$3:$A$69,'Portfolio 1'!$C9,'Scenario 1'!AX$3:AX$69)*'Scenario 1'!AX$1</f>
        <v>200</v>
      </c>
      <c r="I9" s="31">
        <f>SUMIF('Scenario 1'!$A$3:$A$69,'Portfolio 1'!$C9,'Scenario 1'!I$3:I$69)+SUMIF('Scenario 1'!$A$3:$A$69,'Portfolio 1'!$C9,'Scenario 1'!AY$3:AY$69)*'Scenario 1'!AY$1</f>
        <v>165.93157576823603</v>
      </c>
      <c r="J9" s="31">
        <f>SUMIF('Scenario 1'!$A$3:$A$69,'Portfolio 1'!$C9,'Scenario 1'!J$3:J$69)+SUMIF('Scenario 1'!$A$3:$A$69,'Portfolio 1'!$C9,'Scenario 1'!AZ$3:AZ$69)*'Scenario 1'!AZ$1</f>
        <v>66.015526845275474</v>
      </c>
      <c r="K9" s="31">
        <f>SUMIF('Scenario 1'!$A$3:$A$69,'Portfolio 1'!$C9,'Scenario 1'!K$3:K$69)+SUMIF('Scenario 1'!$A$3:$A$69,'Portfolio 1'!$C9,'Scenario 1'!BA$3:BA$69)*'Scenario 1'!BA$1</f>
        <v>104.04671649085151</v>
      </c>
      <c r="L9" s="31">
        <f>SUMIF('Scenario 1'!$A$3:$A$69,'Portfolio 1'!$C9,'Scenario 1'!L$3:L$69)+SUMIF('Scenario 1'!$A$3:$A$69,'Portfolio 1'!$C9,'Scenario 1'!BB$3:BB$69)*'Scenario 1'!BB$1</f>
        <v>0</v>
      </c>
      <c r="M9" s="31">
        <f>SUMIF('Scenario 1'!$A$3:$A$69,'Portfolio 1'!$C9,'Scenario 1'!M$3:M$69)+SUMIF('Scenario 1'!$A$3:$A$69,'Portfolio 1'!$C9,'Scenario 1'!BC$3:BC$69)*'Scenario 1'!BC$1</f>
        <v>0</v>
      </c>
      <c r="N9" s="31">
        <f>SUMIF('Scenario 1'!$A$3:$A$69,'Portfolio 1'!$C9,'Scenario 1'!N$3:N$69)+SUMIF('Scenario 1'!$A$3:$A$69,'Portfolio 1'!$C9,'Scenario 1'!BD$3:BD$69)*'Scenario 1'!BD$1</f>
        <v>0</v>
      </c>
      <c r="O9" s="31">
        <f>SUMIF('Scenario 1'!$A$3:$A$69,'Portfolio 1'!$C9,'Scenario 1'!O$3:O$69)+SUMIF('Scenario 1'!$A$3:$A$69,'Portfolio 1'!$C9,'Scenario 1'!BE$3:BE$69)*'Scenario 1'!BE$1</f>
        <v>0</v>
      </c>
      <c r="P9" s="31">
        <f>SUMIF('Scenario 1'!$A$3:$A$69,'Portfolio 1'!$C9,'Scenario 1'!P$3:P$69)+SUMIF('Scenario 1'!$A$3:$A$69,'Portfolio 1'!$C9,'Scenario 1'!BF$3:BF$69)*'Scenario 1'!BF$1</f>
        <v>0</v>
      </c>
      <c r="Q9" s="31">
        <f>SUMIF('Scenario 1'!$A$3:$A$69,'Portfolio 1'!$C9,'Scenario 1'!Q$3:Q$69)+SUMIF('Scenario 1'!$A$3:$A$69,'Portfolio 1'!$C9,'Scenario 1'!BG$3:BG$69)*'Scenario 1'!BG$1</f>
        <v>0</v>
      </c>
      <c r="R9" s="31">
        <f>SUMIF('Scenario 1'!$A$3:$A$69,'Portfolio 1'!$C9,'Scenario 1'!R$3:R$69)+SUMIF('Scenario 1'!$A$3:$A$69,'Portfolio 1'!$C9,'Scenario 1'!BH$3:BH$69)*'Scenario 1'!BH$1</f>
        <v>0</v>
      </c>
      <c r="S9" s="31">
        <f>SUMIF('Scenario 1'!$A$3:$A$69,'Portfolio 1'!$C9,'Scenario 1'!S$3:S$69)+SUMIF('Scenario 1'!$A$3:$A$69,'Portfolio 1'!$C9,'Scenario 1'!BI$3:BI$69)*'Scenario 1'!BI$1</f>
        <v>140</v>
      </c>
      <c r="T9" s="31">
        <f>SUMIF('Scenario 1'!$A$3:$A$69,'Portfolio 1'!$C9,'Scenario 1'!T$3:T$69)+SUMIF('Scenario 1'!$A$3:$A$69,'Portfolio 1'!$C9,'Scenario 1'!BJ$3:BJ$69)*'Scenario 1'!BJ$1</f>
        <v>0</v>
      </c>
      <c r="U9" s="31">
        <f>SUMIF('Scenario 1'!$A$3:$A$69,'Portfolio 1'!$C9,'Scenario 1'!U$3:U$69)+SUMIF('Scenario 1'!$A$3:$A$69,'Portfolio 1'!$C9,'Scenario 1'!BK$3:BK$69)*'Scenario 1'!BK$1</f>
        <v>120</v>
      </c>
      <c r="V9" s="31">
        <f>SUMIF('Scenario 1'!$A$3:$A$69,'Portfolio 1'!$C9,'Scenario 1'!V$3:V$69)+SUMIF('Scenario 1'!$A$3:$A$69,'Portfolio 1'!$C9,'Scenario 1'!BL$3:BL$69)*'Scenario 1'!BL$1</f>
        <v>108.35021030732378</v>
      </c>
      <c r="W9" s="31">
        <f>SUMIF('Scenario 1'!$A$3:$A$69,'Portfolio 1'!$C9,'Scenario 1'!W$3:W$69)+SUMIF('Scenario 1'!$A$3:$A$69,'Portfolio 1'!$C9,'Scenario 1'!BM$3:BM$69)*'Scenario 1'!BM$1</f>
        <v>200</v>
      </c>
      <c r="X9" s="32">
        <f t="shared" si="0"/>
        <v>1304.3440294116867</v>
      </c>
    </row>
    <row r="10" spans="3:24" x14ac:dyDescent="0.2">
      <c r="C10" s="7" t="s">
        <v>1</v>
      </c>
      <c r="D10" s="30">
        <f>SUMIF('Scenario 1'!$A$3:$A$69,'Portfolio 1'!$C10,'Scenario 1'!D$3:D$69)+SUMIF('Scenario 1'!$A$3:$A$69,'Portfolio 1'!$C10,'Scenario 1'!AT$3:AT$69)*'Scenario 1'!AT$1</f>
        <v>0</v>
      </c>
      <c r="E10" s="31">
        <f>SUMIF('Scenario 1'!$A$3:$A$69,'Portfolio 1'!$C10,'Scenario 1'!E$3:E$69)+SUMIF('Scenario 1'!$A$3:$A$69,'Portfolio 1'!$C10,'Scenario 1'!AU$3:AU$69)*'Scenario 1'!AU$1</f>
        <v>0.50885794886426805</v>
      </c>
      <c r="F10" s="31">
        <f>SUMIF('Scenario 1'!$A$3:$A$69,'Portfolio 1'!$C10,'Scenario 1'!F$3:F$69)+SUMIF('Scenario 1'!$A$3:$A$69,'Portfolio 1'!$C10,'Scenario 1'!AV$3:AV$69)*'Scenario 1'!AV$1</f>
        <v>0.55187130366600667</v>
      </c>
      <c r="G10" s="31">
        <f>SUMIF('Scenario 1'!$A$3:$A$69,'Portfolio 1'!$C10,'Scenario 1'!G$3:G$69)+SUMIF('Scenario 1'!$A$3:$A$69,'Portfolio 1'!$C10,'Scenario 1'!AW$3:AW$69)*'Scenario 1'!AW$1</f>
        <v>0.6153942531593285</v>
      </c>
      <c r="H10" s="31">
        <f>SUMIF('Scenario 1'!$A$3:$A$69,'Portfolio 1'!$C10,'Scenario 1'!H$3:H$69)+SUMIF('Scenario 1'!$A$3:$A$69,'Portfolio 1'!$C10,'Scenario 1'!AX$3:AX$69)*'Scenario 1'!AX$1</f>
        <v>0.67023663605721395</v>
      </c>
      <c r="I10" s="31">
        <f>SUMIF('Scenario 1'!$A$3:$A$69,'Portfolio 1'!$C10,'Scenario 1'!I$3:I$69)+SUMIF('Scenario 1'!$A$3:$A$69,'Portfolio 1'!$C10,'Scenario 1'!AY$3:AY$69)*'Scenario 1'!AY$1</f>
        <v>0.75835206225811458</v>
      </c>
      <c r="J10" s="31">
        <f>SUMIF('Scenario 1'!$A$3:$A$69,'Portfolio 1'!$C10,'Scenario 1'!J$3:J$69)+SUMIF('Scenario 1'!$A$3:$A$69,'Portfolio 1'!$C10,'Scenario 1'!AZ$3:AZ$69)*'Scenario 1'!AZ$1</f>
        <v>0.82742336899936275</v>
      </c>
      <c r="K10" s="31">
        <f>SUMIF('Scenario 1'!$A$3:$A$69,'Portfolio 1'!$C10,'Scenario 1'!K$3:K$69)+SUMIF('Scenario 1'!$A$3:$A$69,'Portfolio 1'!$C10,'Scenario 1'!BA$3:BA$69)*'Scenario 1'!BA$1</f>
        <v>1.0070493878409963</v>
      </c>
      <c r="L10" s="31">
        <f>SUMIF('Scenario 1'!$A$3:$A$69,'Portfolio 1'!$C10,'Scenario 1'!L$3:L$69)+SUMIF('Scenario 1'!$A$3:$A$69,'Portfolio 1'!$C10,'Scenario 1'!BB$3:BB$69)*'Scenario 1'!BB$1</f>
        <v>0.50000000000000233</v>
      </c>
      <c r="M10" s="31">
        <f>SUMIF('Scenario 1'!$A$3:$A$69,'Portfolio 1'!$C10,'Scenario 1'!M$3:M$69)+SUMIF('Scenario 1'!$A$3:$A$69,'Portfolio 1'!$C10,'Scenario 1'!BC$3:BC$69)*'Scenario 1'!BC$1</f>
        <v>0.5</v>
      </c>
      <c r="N10" s="31">
        <f>SUMIF('Scenario 1'!$A$3:$A$69,'Portfolio 1'!$C10,'Scenario 1'!N$3:N$69)+SUMIF('Scenario 1'!$A$3:$A$69,'Portfolio 1'!$C10,'Scenario 1'!BD$3:BD$69)*'Scenario 1'!BD$1</f>
        <v>0.5</v>
      </c>
      <c r="O10" s="31">
        <f>SUMIF('Scenario 1'!$A$3:$A$69,'Portfolio 1'!$C10,'Scenario 1'!O$3:O$69)+SUMIF('Scenario 1'!$A$3:$A$69,'Portfolio 1'!$C10,'Scenario 1'!BE$3:BE$69)*'Scenario 1'!BE$1</f>
        <v>0.5</v>
      </c>
      <c r="P10" s="31">
        <f>SUMIF('Scenario 1'!$A$3:$A$69,'Portfolio 1'!$C10,'Scenario 1'!P$3:P$69)+SUMIF('Scenario 1'!$A$3:$A$69,'Portfolio 1'!$C10,'Scenario 1'!BF$3:BF$69)*'Scenario 1'!BF$1</f>
        <v>0.5</v>
      </c>
      <c r="Q10" s="31">
        <f>SUMIF('Scenario 1'!$A$3:$A$69,'Portfolio 1'!$C10,'Scenario 1'!Q$3:Q$69)+SUMIF('Scenario 1'!$A$3:$A$69,'Portfolio 1'!$C10,'Scenario 1'!BG$3:BG$69)*'Scenario 1'!BG$1</f>
        <v>0.5</v>
      </c>
      <c r="R10" s="31">
        <f>SUMIF('Scenario 1'!$A$3:$A$69,'Portfolio 1'!$C10,'Scenario 1'!R$3:R$69)+SUMIF('Scenario 1'!$A$3:$A$69,'Portfolio 1'!$C10,'Scenario 1'!BH$3:BH$69)*'Scenario 1'!BH$1</f>
        <v>0.5</v>
      </c>
      <c r="S10" s="31">
        <f>SUMIF('Scenario 1'!$A$3:$A$69,'Portfolio 1'!$C10,'Scenario 1'!S$3:S$69)+SUMIF('Scenario 1'!$A$3:$A$69,'Portfolio 1'!$C10,'Scenario 1'!BI$3:BI$69)*'Scenario 1'!BI$1</f>
        <v>0.5</v>
      </c>
      <c r="T10" s="31">
        <f>SUMIF('Scenario 1'!$A$3:$A$69,'Portfolio 1'!$C10,'Scenario 1'!T$3:T$69)+SUMIF('Scenario 1'!$A$3:$A$69,'Portfolio 1'!$C10,'Scenario 1'!BJ$3:BJ$69)*'Scenario 1'!BJ$1</f>
        <v>0.5</v>
      </c>
      <c r="U10" s="31">
        <f>SUMIF('Scenario 1'!$A$3:$A$69,'Portfolio 1'!$C10,'Scenario 1'!U$3:U$69)+SUMIF('Scenario 1'!$A$3:$A$69,'Portfolio 1'!$C10,'Scenario 1'!BK$3:BK$69)*'Scenario 1'!BK$1</f>
        <v>180.52507286349402</v>
      </c>
      <c r="V10" s="31">
        <f>SUMIF('Scenario 1'!$A$3:$A$69,'Portfolio 1'!$C10,'Scenario 1'!V$3:V$69)+SUMIF('Scenario 1'!$A$3:$A$69,'Portfolio 1'!$C10,'Scenario 1'!BL$3:BL$69)*'Scenario 1'!BL$1</f>
        <v>120.49247165386635</v>
      </c>
      <c r="W10" s="31">
        <f>SUMIF('Scenario 1'!$A$3:$A$69,'Portfolio 1'!$C10,'Scenario 1'!W$3:W$69)+SUMIF('Scenario 1'!$A$3:$A$69,'Portfolio 1'!$C10,'Scenario 1'!BM$3:BM$69)*'Scenario 1'!BM$1</f>
        <v>0.60228646119836571</v>
      </c>
      <c r="X10" s="32">
        <f t="shared" si="0"/>
        <v>311.05901593940405</v>
      </c>
    </row>
    <row r="11" spans="3:24" x14ac:dyDescent="0.2">
      <c r="C11" s="7" t="s">
        <v>107</v>
      </c>
      <c r="D11" s="30">
        <f>SUMIF('Scenario 1'!$A$3:$A$69,'Portfolio 1'!$C11,'Scenario 1'!D$3:D$69)+SUMIF('Scenario 1'!$A$3:$A$69,'Portfolio 1'!$C11,'Scenario 1'!AT$3:AT$69)*'Scenario 1'!AT$1</f>
        <v>0</v>
      </c>
      <c r="E11" s="31">
        <f>SUMIF('Scenario 1'!$A$3:$A$69,'Portfolio 1'!$C11,'Scenario 1'!E$3:E$69)+SUMIF('Scenario 1'!$A$3:$A$69,'Portfolio 1'!$C11,'Scenario 1'!AU$3:AU$69)*'Scenario 1'!AU$1</f>
        <v>0</v>
      </c>
      <c r="F11" s="31">
        <f>SUMIF('Scenario 1'!$A$3:$A$69,'Portfolio 1'!$C11,'Scenario 1'!F$3:F$69)+SUMIF('Scenario 1'!$A$3:$A$69,'Portfolio 1'!$C11,'Scenario 1'!AV$3:AV$69)*'Scenario 1'!AV$1</f>
        <v>0</v>
      </c>
      <c r="G11" s="31">
        <f>SUMIF('Scenario 1'!$A$3:$A$69,'Portfolio 1'!$C11,'Scenario 1'!G$3:G$69)+SUMIF('Scenario 1'!$A$3:$A$69,'Portfolio 1'!$C11,'Scenario 1'!AW$3:AW$69)*'Scenario 1'!AW$1</f>
        <v>0</v>
      </c>
      <c r="H11" s="31">
        <f>SUMIF('Scenario 1'!$A$3:$A$69,'Portfolio 1'!$C11,'Scenario 1'!H$3:H$69)+SUMIF('Scenario 1'!$A$3:$A$69,'Portfolio 1'!$C11,'Scenario 1'!AX$3:AX$69)*'Scenario 1'!AX$1</f>
        <v>0</v>
      </c>
      <c r="I11" s="31">
        <f>SUMIF('Scenario 1'!$A$3:$A$69,'Portfolio 1'!$C11,'Scenario 1'!I$3:I$69)+SUMIF('Scenario 1'!$A$3:$A$69,'Portfolio 1'!$C11,'Scenario 1'!AY$3:AY$69)*'Scenario 1'!AY$1</f>
        <v>0</v>
      </c>
      <c r="J11" s="31">
        <f>SUMIF('Scenario 1'!$A$3:$A$69,'Portfolio 1'!$C11,'Scenario 1'!J$3:J$69)+SUMIF('Scenario 1'!$A$3:$A$69,'Portfolio 1'!$C11,'Scenario 1'!AZ$3:AZ$69)*'Scenario 1'!AZ$1</f>
        <v>0</v>
      </c>
      <c r="K11" s="31">
        <f>SUMIF('Scenario 1'!$A$3:$A$69,'Portfolio 1'!$C11,'Scenario 1'!K$3:K$69)+SUMIF('Scenario 1'!$A$3:$A$69,'Portfolio 1'!$C11,'Scenario 1'!BA$3:BA$69)*'Scenario 1'!BA$1</f>
        <v>0</v>
      </c>
      <c r="L11" s="31">
        <f>SUMIF('Scenario 1'!$A$3:$A$69,'Portfolio 1'!$C11,'Scenario 1'!L$3:L$69)+SUMIF('Scenario 1'!$A$3:$A$69,'Portfolio 1'!$C11,'Scenario 1'!BB$3:BB$69)*'Scenario 1'!BB$1</f>
        <v>0</v>
      </c>
      <c r="M11" s="31">
        <f>SUMIF('Scenario 1'!$A$3:$A$69,'Portfolio 1'!$C11,'Scenario 1'!M$3:M$69)+SUMIF('Scenario 1'!$A$3:$A$69,'Portfolio 1'!$C11,'Scenario 1'!BC$3:BC$69)*'Scenario 1'!BC$1</f>
        <v>0</v>
      </c>
      <c r="N11" s="31">
        <f>SUMIF('Scenario 1'!$A$3:$A$69,'Portfolio 1'!$C11,'Scenario 1'!N$3:N$69)+SUMIF('Scenario 1'!$A$3:$A$69,'Portfolio 1'!$C11,'Scenario 1'!BD$3:BD$69)*'Scenario 1'!BD$1</f>
        <v>0</v>
      </c>
      <c r="O11" s="31">
        <f>SUMIF('Scenario 1'!$A$3:$A$69,'Portfolio 1'!$C11,'Scenario 1'!O$3:O$69)+SUMIF('Scenario 1'!$A$3:$A$69,'Portfolio 1'!$C11,'Scenario 1'!BE$3:BE$69)*'Scenario 1'!BE$1</f>
        <v>0</v>
      </c>
      <c r="P11" s="31">
        <f>SUMIF('Scenario 1'!$A$3:$A$69,'Portfolio 1'!$C11,'Scenario 1'!P$3:P$69)+SUMIF('Scenario 1'!$A$3:$A$69,'Portfolio 1'!$C11,'Scenario 1'!BF$3:BF$69)*'Scenario 1'!BF$1</f>
        <v>0</v>
      </c>
      <c r="Q11" s="31">
        <f>SUMIF('Scenario 1'!$A$3:$A$69,'Portfolio 1'!$C11,'Scenario 1'!Q$3:Q$69)+SUMIF('Scenario 1'!$A$3:$A$69,'Portfolio 1'!$C11,'Scenario 1'!BG$3:BG$69)*'Scenario 1'!BG$1</f>
        <v>0</v>
      </c>
      <c r="R11" s="31">
        <f>SUMIF('Scenario 1'!$A$3:$A$69,'Portfolio 1'!$C11,'Scenario 1'!R$3:R$69)+SUMIF('Scenario 1'!$A$3:$A$69,'Portfolio 1'!$C11,'Scenario 1'!BH$3:BH$69)*'Scenario 1'!BH$1</f>
        <v>0</v>
      </c>
      <c r="S11" s="31">
        <f>SUMIF('Scenario 1'!$A$3:$A$69,'Portfolio 1'!$C11,'Scenario 1'!S$3:S$69)+SUMIF('Scenario 1'!$A$3:$A$69,'Portfolio 1'!$C11,'Scenario 1'!BI$3:BI$69)*'Scenario 1'!BI$1</f>
        <v>0</v>
      </c>
      <c r="T11" s="31">
        <f>SUMIF('Scenario 1'!$A$3:$A$69,'Portfolio 1'!$C11,'Scenario 1'!T$3:T$69)+SUMIF('Scenario 1'!$A$3:$A$69,'Portfolio 1'!$C11,'Scenario 1'!BJ$3:BJ$69)*'Scenario 1'!BJ$1</f>
        <v>0</v>
      </c>
      <c r="U11" s="31">
        <f>SUMIF('Scenario 1'!$A$3:$A$69,'Portfolio 1'!$C11,'Scenario 1'!U$3:U$69)+SUMIF('Scenario 1'!$A$3:$A$69,'Portfolio 1'!$C11,'Scenario 1'!BK$3:BK$69)*'Scenario 1'!BK$1</f>
        <v>0</v>
      </c>
      <c r="V11" s="31">
        <f>SUMIF('Scenario 1'!$A$3:$A$69,'Portfolio 1'!$C11,'Scenario 1'!V$3:V$69)+SUMIF('Scenario 1'!$A$3:$A$69,'Portfolio 1'!$C11,'Scenario 1'!BL$3:BL$69)*'Scenario 1'!BL$1</f>
        <v>0</v>
      </c>
      <c r="W11" s="31">
        <f>SUMIF('Scenario 1'!$A$3:$A$69,'Portfolio 1'!$C11,'Scenario 1'!W$3:W$69)+SUMIF('Scenario 1'!$A$3:$A$69,'Portfolio 1'!$C11,'Scenario 1'!BM$3:BM$69)*'Scenario 1'!BM$1</f>
        <v>0</v>
      </c>
      <c r="X11" s="32">
        <f t="shared" si="0"/>
        <v>0</v>
      </c>
    </row>
    <row r="12" spans="3:24" x14ac:dyDescent="0.2">
      <c r="C12" s="7" t="s">
        <v>21</v>
      </c>
      <c r="D12" s="30">
        <f>SUMIF('Scenario 1'!$A$3:$A$69,'Portfolio 1'!$C12,'Scenario 1'!D$3:D$69)+SUMIF('Scenario 1'!$A$3:$A$69,'Portfolio 1'!$C12,'Scenario 1'!AT$3:AT$69)*'Scenario 1'!AT$1</f>
        <v>0</v>
      </c>
      <c r="E12" s="31">
        <f>SUMIF('Scenario 1'!$A$3:$A$69,'Portfolio 1'!$C12,'Scenario 1'!E$3:E$69)+SUMIF('Scenario 1'!$A$3:$A$69,'Portfolio 1'!$C12,'Scenario 1'!AU$3:AU$69)*'Scenario 1'!AU$1</f>
        <v>0</v>
      </c>
      <c r="F12" s="31">
        <f>SUMIF('Scenario 1'!$A$3:$A$69,'Portfolio 1'!$C12,'Scenario 1'!F$3:F$69)+SUMIF('Scenario 1'!$A$3:$A$69,'Portfolio 1'!$C12,'Scenario 1'!AV$3:AV$69)*'Scenario 1'!AV$1</f>
        <v>0</v>
      </c>
      <c r="G12" s="31">
        <f>SUMIF('Scenario 1'!$A$3:$A$69,'Portfolio 1'!$C12,'Scenario 1'!G$3:G$69)+SUMIF('Scenario 1'!$A$3:$A$69,'Portfolio 1'!$C12,'Scenario 1'!AW$3:AW$69)*'Scenario 1'!AW$1</f>
        <v>0</v>
      </c>
      <c r="H12" s="31">
        <f>SUMIF('Scenario 1'!$A$3:$A$69,'Portfolio 1'!$C12,'Scenario 1'!H$3:H$69)+SUMIF('Scenario 1'!$A$3:$A$69,'Portfolio 1'!$C12,'Scenario 1'!AX$3:AX$69)*'Scenario 1'!AX$1</f>
        <v>0</v>
      </c>
      <c r="I12" s="31">
        <f>SUMIF('Scenario 1'!$A$3:$A$69,'Portfolio 1'!$C12,'Scenario 1'!I$3:I$69)+SUMIF('Scenario 1'!$A$3:$A$69,'Portfolio 1'!$C12,'Scenario 1'!AY$3:AY$69)*'Scenario 1'!AY$1</f>
        <v>0</v>
      </c>
      <c r="J12" s="31">
        <f>SUMIF('Scenario 1'!$A$3:$A$69,'Portfolio 1'!$C12,'Scenario 1'!J$3:J$69)+SUMIF('Scenario 1'!$A$3:$A$69,'Portfolio 1'!$C12,'Scenario 1'!AZ$3:AZ$69)*'Scenario 1'!AZ$1</f>
        <v>0</v>
      </c>
      <c r="K12" s="31">
        <f>SUMIF('Scenario 1'!$A$3:$A$69,'Portfolio 1'!$C12,'Scenario 1'!K$3:K$69)+SUMIF('Scenario 1'!$A$3:$A$69,'Portfolio 1'!$C12,'Scenario 1'!BA$3:BA$69)*'Scenario 1'!BA$1</f>
        <v>0</v>
      </c>
      <c r="L12" s="31">
        <f>SUMIF('Scenario 1'!$A$3:$A$69,'Portfolio 1'!$C12,'Scenario 1'!L$3:L$69)+SUMIF('Scenario 1'!$A$3:$A$69,'Portfolio 1'!$C12,'Scenario 1'!BB$3:BB$69)*'Scenario 1'!BB$1</f>
        <v>0</v>
      </c>
      <c r="M12" s="31">
        <f>SUMIF('Scenario 1'!$A$3:$A$69,'Portfolio 1'!$C12,'Scenario 1'!M$3:M$69)+SUMIF('Scenario 1'!$A$3:$A$69,'Portfolio 1'!$C12,'Scenario 1'!BC$3:BC$69)*'Scenario 1'!BC$1</f>
        <v>0</v>
      </c>
      <c r="N12" s="31">
        <f>SUMIF('Scenario 1'!$A$3:$A$69,'Portfolio 1'!$C12,'Scenario 1'!N$3:N$69)+SUMIF('Scenario 1'!$A$3:$A$69,'Portfolio 1'!$C12,'Scenario 1'!BD$3:BD$69)*'Scenario 1'!BD$1</f>
        <v>0</v>
      </c>
      <c r="O12" s="31">
        <f>SUMIF('Scenario 1'!$A$3:$A$69,'Portfolio 1'!$C12,'Scenario 1'!O$3:O$69)+SUMIF('Scenario 1'!$A$3:$A$69,'Portfolio 1'!$C12,'Scenario 1'!BE$3:BE$69)*'Scenario 1'!BE$1</f>
        <v>0</v>
      </c>
      <c r="P12" s="31">
        <f>SUMIF('Scenario 1'!$A$3:$A$69,'Portfolio 1'!$C12,'Scenario 1'!P$3:P$69)+SUMIF('Scenario 1'!$A$3:$A$69,'Portfolio 1'!$C12,'Scenario 1'!BF$3:BF$69)*'Scenario 1'!BF$1</f>
        <v>0</v>
      </c>
      <c r="Q12" s="31">
        <f>SUMIF('Scenario 1'!$A$3:$A$69,'Portfolio 1'!$C12,'Scenario 1'!Q$3:Q$69)+SUMIF('Scenario 1'!$A$3:$A$69,'Portfolio 1'!$C12,'Scenario 1'!BG$3:BG$69)*'Scenario 1'!BG$1</f>
        <v>0</v>
      </c>
      <c r="R12" s="31">
        <f>SUMIF('Scenario 1'!$A$3:$A$69,'Portfolio 1'!$C12,'Scenario 1'!R$3:R$69)+SUMIF('Scenario 1'!$A$3:$A$69,'Portfolio 1'!$C12,'Scenario 1'!BH$3:BH$69)*'Scenario 1'!BH$1</f>
        <v>0</v>
      </c>
      <c r="S12" s="31">
        <f>SUMIF('Scenario 1'!$A$3:$A$69,'Portfolio 1'!$C12,'Scenario 1'!S$3:S$69)+SUMIF('Scenario 1'!$A$3:$A$69,'Portfolio 1'!$C12,'Scenario 1'!BI$3:BI$69)*'Scenario 1'!BI$1</f>
        <v>0</v>
      </c>
      <c r="T12" s="31">
        <f>SUMIF('Scenario 1'!$A$3:$A$69,'Portfolio 1'!$C12,'Scenario 1'!T$3:T$69)+SUMIF('Scenario 1'!$A$3:$A$69,'Portfolio 1'!$C12,'Scenario 1'!BJ$3:BJ$69)*'Scenario 1'!BJ$1</f>
        <v>0</v>
      </c>
      <c r="U12" s="31">
        <f>SUMIF('Scenario 1'!$A$3:$A$69,'Portfolio 1'!$C12,'Scenario 1'!U$3:U$69)+SUMIF('Scenario 1'!$A$3:$A$69,'Portfolio 1'!$C12,'Scenario 1'!BK$3:BK$69)*'Scenario 1'!BK$1</f>
        <v>90.010521355127494</v>
      </c>
      <c r="V12" s="31">
        <f>SUMIF('Scenario 1'!$A$3:$A$69,'Portfolio 1'!$C12,'Scenario 1'!V$3:V$69)+SUMIF('Scenario 1'!$A$3:$A$69,'Portfolio 1'!$C12,'Scenario 1'!BL$3:BL$69)*'Scenario 1'!BL$1</f>
        <v>59.989478644872506</v>
      </c>
      <c r="W12" s="31">
        <f>SUMIF('Scenario 1'!$A$3:$A$69,'Portfolio 1'!$C12,'Scenario 1'!W$3:W$69)+SUMIF('Scenario 1'!$A$3:$A$69,'Portfolio 1'!$C12,'Scenario 1'!BM$3:BM$69)*'Scenario 1'!BM$1</f>
        <v>0</v>
      </c>
      <c r="X12" s="32">
        <f t="shared" si="0"/>
        <v>150</v>
      </c>
    </row>
    <row r="13" spans="3:24" x14ac:dyDescent="0.2">
      <c r="C13" s="7" t="s">
        <v>48</v>
      </c>
      <c r="D13" s="30">
        <f>SUMIF('Scenario 1'!$A$3:$A$69,'Portfolio 1'!$C13,'Scenario 1'!D$3:D$69)+SUMIF('Scenario 1'!$A$3:$A$69,'Portfolio 1'!$C13,'Scenario 1'!AT$3:AT$69)*'Scenario 1'!AT$1</f>
        <v>0</v>
      </c>
      <c r="E13" s="31">
        <f>SUMIF('Scenario 1'!$A$3:$A$69,'Portfolio 1'!$C13,'Scenario 1'!E$3:E$69)+SUMIF('Scenario 1'!$A$3:$A$69,'Portfolio 1'!$C13,'Scenario 1'!AU$3:AU$69)*'Scenario 1'!AU$1</f>
        <v>0</v>
      </c>
      <c r="F13" s="31">
        <f>SUMIF('Scenario 1'!$A$3:$A$69,'Portfolio 1'!$C13,'Scenario 1'!F$3:F$69)+SUMIF('Scenario 1'!$A$3:$A$69,'Portfolio 1'!$C13,'Scenario 1'!AV$3:AV$69)*'Scenario 1'!AV$1</f>
        <v>0</v>
      </c>
      <c r="G13" s="31">
        <f>SUMIF('Scenario 1'!$A$3:$A$69,'Portfolio 1'!$C13,'Scenario 1'!G$3:G$69)+SUMIF('Scenario 1'!$A$3:$A$69,'Portfolio 1'!$C13,'Scenario 1'!AW$3:AW$69)*'Scenario 1'!AW$1</f>
        <v>0</v>
      </c>
      <c r="H13" s="31">
        <f>SUMIF('Scenario 1'!$A$3:$A$69,'Portfolio 1'!$C13,'Scenario 1'!H$3:H$69)+SUMIF('Scenario 1'!$A$3:$A$69,'Portfolio 1'!$C13,'Scenario 1'!AX$3:AX$69)*'Scenario 1'!AX$1</f>
        <v>0</v>
      </c>
      <c r="I13" s="31">
        <f>SUMIF('Scenario 1'!$A$3:$A$69,'Portfolio 1'!$C13,'Scenario 1'!I$3:I$69)+SUMIF('Scenario 1'!$A$3:$A$69,'Portfolio 1'!$C13,'Scenario 1'!AY$3:AY$69)*'Scenario 1'!AY$1</f>
        <v>0</v>
      </c>
      <c r="J13" s="31">
        <f>SUMIF('Scenario 1'!$A$3:$A$69,'Portfolio 1'!$C13,'Scenario 1'!J$3:J$69)+SUMIF('Scenario 1'!$A$3:$A$69,'Portfolio 1'!$C13,'Scenario 1'!AZ$3:AZ$69)*'Scenario 1'!AZ$1</f>
        <v>0</v>
      </c>
      <c r="K13" s="31">
        <f>SUMIF('Scenario 1'!$A$3:$A$69,'Portfolio 1'!$C13,'Scenario 1'!K$3:K$69)+SUMIF('Scenario 1'!$A$3:$A$69,'Portfolio 1'!$C13,'Scenario 1'!BA$3:BA$69)*'Scenario 1'!BA$1</f>
        <v>0</v>
      </c>
      <c r="L13" s="31">
        <f>SUMIF('Scenario 1'!$A$3:$A$69,'Portfolio 1'!$C13,'Scenario 1'!L$3:L$69)+SUMIF('Scenario 1'!$A$3:$A$69,'Portfolio 1'!$C13,'Scenario 1'!BB$3:BB$69)*'Scenario 1'!BB$1</f>
        <v>0</v>
      </c>
      <c r="M13" s="31">
        <f>SUMIF('Scenario 1'!$A$3:$A$69,'Portfolio 1'!$C13,'Scenario 1'!M$3:M$69)+SUMIF('Scenario 1'!$A$3:$A$69,'Portfolio 1'!$C13,'Scenario 1'!BC$3:BC$69)*'Scenario 1'!BC$1</f>
        <v>0</v>
      </c>
      <c r="N13" s="31">
        <f>SUMIF('Scenario 1'!$A$3:$A$69,'Portfolio 1'!$C13,'Scenario 1'!N$3:N$69)+SUMIF('Scenario 1'!$A$3:$A$69,'Portfolio 1'!$C13,'Scenario 1'!BD$3:BD$69)*'Scenario 1'!BD$1</f>
        <v>0</v>
      </c>
      <c r="O13" s="31">
        <f>SUMIF('Scenario 1'!$A$3:$A$69,'Portfolio 1'!$C13,'Scenario 1'!O$3:O$69)+SUMIF('Scenario 1'!$A$3:$A$69,'Portfolio 1'!$C13,'Scenario 1'!BE$3:BE$69)*'Scenario 1'!BE$1</f>
        <v>0</v>
      </c>
      <c r="P13" s="31">
        <f>SUMIF('Scenario 1'!$A$3:$A$69,'Portfolio 1'!$C13,'Scenario 1'!P$3:P$69)+SUMIF('Scenario 1'!$A$3:$A$69,'Portfolio 1'!$C13,'Scenario 1'!BF$3:BF$69)*'Scenario 1'!BF$1</f>
        <v>0</v>
      </c>
      <c r="Q13" s="31">
        <f>SUMIF('Scenario 1'!$A$3:$A$69,'Portfolio 1'!$C13,'Scenario 1'!Q$3:Q$69)+SUMIF('Scenario 1'!$A$3:$A$69,'Portfolio 1'!$C13,'Scenario 1'!BG$3:BG$69)*'Scenario 1'!BG$1</f>
        <v>0</v>
      </c>
      <c r="R13" s="31">
        <f>SUMIF('Scenario 1'!$A$3:$A$69,'Portfolio 1'!$C13,'Scenario 1'!R$3:R$69)+SUMIF('Scenario 1'!$A$3:$A$69,'Portfolio 1'!$C13,'Scenario 1'!BH$3:BH$69)*'Scenario 1'!BH$1</f>
        <v>0</v>
      </c>
      <c r="S13" s="31">
        <f>SUMIF('Scenario 1'!$A$3:$A$69,'Portfolio 1'!$C13,'Scenario 1'!S$3:S$69)+SUMIF('Scenario 1'!$A$3:$A$69,'Portfolio 1'!$C13,'Scenario 1'!BI$3:BI$69)*'Scenario 1'!BI$1</f>
        <v>0</v>
      </c>
      <c r="T13" s="31">
        <f>SUMIF('Scenario 1'!$A$3:$A$69,'Portfolio 1'!$C13,'Scenario 1'!T$3:T$69)+SUMIF('Scenario 1'!$A$3:$A$69,'Portfolio 1'!$C13,'Scenario 1'!BJ$3:BJ$69)*'Scenario 1'!BJ$1</f>
        <v>0</v>
      </c>
      <c r="U13" s="31">
        <f>SUMIF('Scenario 1'!$A$3:$A$69,'Portfolio 1'!$C13,'Scenario 1'!U$3:U$69)+SUMIF('Scenario 1'!$A$3:$A$69,'Portfolio 1'!$C13,'Scenario 1'!BK$3:BK$69)*'Scenario 1'!BK$1</f>
        <v>0</v>
      </c>
      <c r="V13" s="31">
        <f>SUMIF('Scenario 1'!$A$3:$A$69,'Portfolio 1'!$C13,'Scenario 1'!V$3:V$69)+SUMIF('Scenario 1'!$A$3:$A$69,'Portfolio 1'!$C13,'Scenario 1'!BL$3:BL$69)*'Scenario 1'!BL$1</f>
        <v>0</v>
      </c>
      <c r="W13" s="31">
        <f>SUMIF('Scenario 1'!$A$3:$A$69,'Portfolio 1'!$C13,'Scenario 1'!W$3:W$69)+SUMIF('Scenario 1'!$A$3:$A$69,'Portfolio 1'!$C13,'Scenario 1'!BM$3:BM$69)*'Scenario 1'!BM$1</f>
        <v>0</v>
      </c>
      <c r="X13" s="32">
        <f t="shared" si="0"/>
        <v>0</v>
      </c>
    </row>
    <row r="14" spans="3:24" x14ac:dyDescent="0.2">
      <c r="C14" s="7" t="s">
        <v>142</v>
      </c>
      <c r="D14" s="30">
        <f>SUMIF('Scenario 1'!$A$3:$A$69,'Portfolio 1'!$C14,'Scenario 1'!D$3:D$69)+SUMIF('Scenario 1'!$A$3:$A$69,'Portfolio 1'!$C14,'Scenario 1'!AT$3:AT$69)*'Scenario 1'!AT$1</f>
        <v>0</v>
      </c>
      <c r="E14" s="31">
        <f>SUMIF('Scenario 1'!$A$3:$A$69,'Portfolio 1'!$C14,'Scenario 1'!E$3:E$69)+SUMIF('Scenario 1'!$A$3:$A$69,'Portfolio 1'!$C14,'Scenario 1'!AU$3:AU$69)*'Scenario 1'!AU$1</f>
        <v>0</v>
      </c>
      <c r="F14" s="31">
        <f>SUMIF('Scenario 1'!$A$3:$A$69,'Portfolio 1'!$C14,'Scenario 1'!F$3:F$69)+SUMIF('Scenario 1'!$A$3:$A$69,'Portfolio 1'!$C14,'Scenario 1'!AV$3:AV$69)*'Scenario 1'!AV$1</f>
        <v>0</v>
      </c>
      <c r="G14" s="31">
        <f>SUMIF('Scenario 1'!$A$3:$A$69,'Portfolio 1'!$C14,'Scenario 1'!G$3:G$69)+SUMIF('Scenario 1'!$A$3:$A$69,'Portfolio 1'!$C14,'Scenario 1'!AW$3:AW$69)*'Scenario 1'!AW$1</f>
        <v>0</v>
      </c>
      <c r="H14" s="31">
        <f>SUMIF('Scenario 1'!$A$3:$A$69,'Portfolio 1'!$C14,'Scenario 1'!H$3:H$69)+SUMIF('Scenario 1'!$A$3:$A$69,'Portfolio 1'!$C14,'Scenario 1'!AX$3:AX$69)*'Scenario 1'!AX$1</f>
        <v>0</v>
      </c>
      <c r="I14" s="31">
        <f>SUMIF('Scenario 1'!$A$3:$A$69,'Portfolio 1'!$C14,'Scenario 1'!I$3:I$69)+SUMIF('Scenario 1'!$A$3:$A$69,'Portfolio 1'!$C14,'Scenario 1'!AY$3:AY$69)*'Scenario 1'!AY$1</f>
        <v>0</v>
      </c>
      <c r="J14" s="31">
        <f>SUMIF('Scenario 1'!$A$3:$A$69,'Portfolio 1'!$C14,'Scenario 1'!J$3:J$69)+SUMIF('Scenario 1'!$A$3:$A$69,'Portfolio 1'!$C14,'Scenario 1'!AZ$3:AZ$69)*'Scenario 1'!AZ$1</f>
        <v>0</v>
      </c>
      <c r="K14" s="31">
        <f>SUMIF('Scenario 1'!$A$3:$A$69,'Portfolio 1'!$C14,'Scenario 1'!K$3:K$69)+SUMIF('Scenario 1'!$A$3:$A$69,'Portfolio 1'!$C14,'Scenario 1'!BA$3:BA$69)*'Scenario 1'!BA$1</f>
        <v>0</v>
      </c>
      <c r="L14" s="31">
        <f>SUMIF('Scenario 1'!$A$3:$A$69,'Portfolio 1'!$C14,'Scenario 1'!L$3:L$69)+SUMIF('Scenario 1'!$A$3:$A$69,'Portfolio 1'!$C14,'Scenario 1'!BB$3:BB$69)*'Scenario 1'!BB$1</f>
        <v>0</v>
      </c>
      <c r="M14" s="31">
        <f>SUMIF('Scenario 1'!$A$3:$A$69,'Portfolio 1'!$C14,'Scenario 1'!M$3:M$69)+SUMIF('Scenario 1'!$A$3:$A$69,'Portfolio 1'!$C14,'Scenario 1'!BC$3:BC$69)*'Scenario 1'!BC$1</f>
        <v>0</v>
      </c>
      <c r="N14" s="31">
        <f>SUMIF('Scenario 1'!$A$3:$A$69,'Portfolio 1'!$C14,'Scenario 1'!N$3:N$69)+SUMIF('Scenario 1'!$A$3:$A$69,'Portfolio 1'!$C14,'Scenario 1'!BD$3:BD$69)*'Scenario 1'!BD$1</f>
        <v>0</v>
      </c>
      <c r="O14" s="31">
        <f>SUMIF('Scenario 1'!$A$3:$A$69,'Portfolio 1'!$C14,'Scenario 1'!O$3:O$69)+SUMIF('Scenario 1'!$A$3:$A$69,'Portfolio 1'!$C14,'Scenario 1'!BE$3:BE$69)*'Scenario 1'!BE$1</f>
        <v>0</v>
      </c>
      <c r="P14" s="31">
        <f>SUMIF('Scenario 1'!$A$3:$A$69,'Portfolio 1'!$C14,'Scenario 1'!P$3:P$69)+SUMIF('Scenario 1'!$A$3:$A$69,'Portfolio 1'!$C14,'Scenario 1'!BF$3:BF$69)*'Scenario 1'!BF$1</f>
        <v>0</v>
      </c>
      <c r="Q14" s="31">
        <f>SUMIF('Scenario 1'!$A$3:$A$69,'Portfolio 1'!$C14,'Scenario 1'!Q$3:Q$69)+SUMIF('Scenario 1'!$A$3:$A$69,'Portfolio 1'!$C14,'Scenario 1'!BG$3:BG$69)*'Scenario 1'!BG$1</f>
        <v>0</v>
      </c>
      <c r="R14" s="31">
        <f>SUMIF('Scenario 1'!$A$3:$A$69,'Portfolio 1'!$C14,'Scenario 1'!R$3:R$69)+SUMIF('Scenario 1'!$A$3:$A$69,'Portfolio 1'!$C14,'Scenario 1'!BH$3:BH$69)*'Scenario 1'!BH$1</f>
        <v>0</v>
      </c>
      <c r="S14" s="31">
        <f>SUMIF('Scenario 1'!$A$3:$A$69,'Portfolio 1'!$C14,'Scenario 1'!S$3:S$69)+SUMIF('Scenario 1'!$A$3:$A$69,'Portfolio 1'!$C14,'Scenario 1'!BI$3:BI$69)*'Scenario 1'!BI$1</f>
        <v>0</v>
      </c>
      <c r="T14" s="31">
        <f>SUMIF('Scenario 1'!$A$3:$A$69,'Portfolio 1'!$C14,'Scenario 1'!T$3:T$69)+SUMIF('Scenario 1'!$A$3:$A$69,'Portfolio 1'!$C14,'Scenario 1'!BJ$3:BJ$69)*'Scenario 1'!BJ$1</f>
        <v>0</v>
      </c>
      <c r="U14" s="31">
        <f>SUMIF('Scenario 1'!$A$3:$A$69,'Portfolio 1'!$C14,'Scenario 1'!U$3:U$69)+SUMIF('Scenario 1'!$A$3:$A$69,'Portfolio 1'!$C14,'Scenario 1'!BK$3:BK$69)*'Scenario 1'!BK$1</f>
        <v>0</v>
      </c>
      <c r="V14" s="31">
        <f>SUMIF('Scenario 1'!$A$3:$A$69,'Portfolio 1'!$C14,'Scenario 1'!V$3:V$69)+SUMIF('Scenario 1'!$A$3:$A$69,'Portfolio 1'!$C14,'Scenario 1'!BL$3:BL$69)*'Scenario 1'!BL$1</f>
        <v>26.112567751996618</v>
      </c>
      <c r="W14" s="31">
        <f>SUMIF('Scenario 1'!$A$3:$A$69,'Portfolio 1'!$C14,'Scenario 1'!W$3:W$69)+SUMIF('Scenario 1'!$A$3:$A$69,'Portfolio 1'!$C14,'Scenario 1'!BM$3:BM$69)*'Scenario 1'!BM$1</f>
        <v>85.261595608851138</v>
      </c>
      <c r="X14" s="32">
        <f t="shared" si="0"/>
        <v>111.37416336084776</v>
      </c>
    </row>
    <row r="15" spans="3:24" x14ac:dyDescent="0.2">
      <c r="C15" s="7" t="s">
        <v>53</v>
      </c>
      <c r="D15" s="30">
        <f>SUMIF('Scenario 1'!$A$3:$A$69,'Portfolio 1'!$C15,'Scenario 1'!D$3:D$69)+SUMIF('Scenario 1'!$A$3:$A$69,'Portfolio 1'!$C15,'Scenario 1'!AT$3:AT$69)*'Scenario 1'!AT$1</f>
        <v>0</v>
      </c>
      <c r="E15" s="31">
        <f>SUMIF('Scenario 1'!$A$3:$A$69,'Portfolio 1'!$C15,'Scenario 1'!E$3:E$69)+SUMIF('Scenario 1'!$A$3:$A$69,'Portfolio 1'!$C15,'Scenario 1'!AU$3:AU$69)*'Scenario 1'!AU$1</f>
        <v>0</v>
      </c>
      <c r="F15" s="31">
        <f>SUMIF('Scenario 1'!$A$3:$A$69,'Portfolio 1'!$C15,'Scenario 1'!F$3:F$69)+SUMIF('Scenario 1'!$A$3:$A$69,'Portfolio 1'!$C15,'Scenario 1'!AV$3:AV$69)*'Scenario 1'!AV$1</f>
        <v>0</v>
      </c>
      <c r="G15" s="31">
        <f>SUMIF('Scenario 1'!$A$3:$A$69,'Portfolio 1'!$C15,'Scenario 1'!G$3:G$69)+SUMIF('Scenario 1'!$A$3:$A$69,'Portfolio 1'!$C15,'Scenario 1'!AW$3:AW$69)*'Scenario 1'!AW$1</f>
        <v>0</v>
      </c>
      <c r="H15" s="31">
        <f>SUMIF('Scenario 1'!$A$3:$A$69,'Portfolio 1'!$C15,'Scenario 1'!H$3:H$69)+SUMIF('Scenario 1'!$A$3:$A$69,'Portfolio 1'!$C15,'Scenario 1'!AX$3:AX$69)*'Scenario 1'!AX$1</f>
        <v>0</v>
      </c>
      <c r="I15" s="31">
        <f>SUMIF('Scenario 1'!$A$3:$A$69,'Portfolio 1'!$C15,'Scenario 1'!I$3:I$69)+SUMIF('Scenario 1'!$A$3:$A$69,'Portfolio 1'!$C15,'Scenario 1'!AY$3:AY$69)*'Scenario 1'!AY$1</f>
        <v>0</v>
      </c>
      <c r="J15" s="31">
        <f>SUMIF('Scenario 1'!$A$3:$A$69,'Portfolio 1'!$C15,'Scenario 1'!J$3:J$69)+SUMIF('Scenario 1'!$A$3:$A$69,'Portfolio 1'!$C15,'Scenario 1'!AZ$3:AZ$69)*'Scenario 1'!AZ$1</f>
        <v>0</v>
      </c>
      <c r="K15" s="31">
        <f>SUMIF('Scenario 1'!$A$3:$A$69,'Portfolio 1'!$C15,'Scenario 1'!K$3:K$69)+SUMIF('Scenario 1'!$A$3:$A$69,'Portfolio 1'!$C15,'Scenario 1'!BA$3:BA$69)*'Scenario 1'!BA$1</f>
        <v>0</v>
      </c>
      <c r="L15" s="31">
        <f>SUMIF('Scenario 1'!$A$3:$A$69,'Portfolio 1'!$C15,'Scenario 1'!L$3:L$69)+SUMIF('Scenario 1'!$A$3:$A$69,'Portfolio 1'!$C15,'Scenario 1'!BB$3:BB$69)*'Scenario 1'!BB$1</f>
        <v>0</v>
      </c>
      <c r="M15" s="31">
        <f>SUMIF('Scenario 1'!$A$3:$A$69,'Portfolio 1'!$C15,'Scenario 1'!M$3:M$69)+SUMIF('Scenario 1'!$A$3:$A$69,'Portfolio 1'!$C15,'Scenario 1'!BC$3:BC$69)*'Scenario 1'!BC$1</f>
        <v>0</v>
      </c>
      <c r="N15" s="31">
        <f>SUMIF('Scenario 1'!$A$3:$A$69,'Portfolio 1'!$C15,'Scenario 1'!N$3:N$69)+SUMIF('Scenario 1'!$A$3:$A$69,'Portfolio 1'!$C15,'Scenario 1'!BD$3:BD$69)*'Scenario 1'!BD$1</f>
        <v>0</v>
      </c>
      <c r="O15" s="31">
        <f>SUMIF('Scenario 1'!$A$3:$A$69,'Portfolio 1'!$C15,'Scenario 1'!O$3:O$69)+SUMIF('Scenario 1'!$A$3:$A$69,'Portfolio 1'!$C15,'Scenario 1'!BE$3:BE$69)*'Scenario 1'!BE$1</f>
        <v>0</v>
      </c>
      <c r="P15" s="31">
        <f>SUMIF('Scenario 1'!$A$3:$A$69,'Portfolio 1'!$C15,'Scenario 1'!P$3:P$69)+SUMIF('Scenario 1'!$A$3:$A$69,'Portfolio 1'!$C15,'Scenario 1'!BF$3:BF$69)*'Scenario 1'!BF$1</f>
        <v>0</v>
      </c>
      <c r="Q15" s="31">
        <f>SUMIF('Scenario 1'!$A$3:$A$69,'Portfolio 1'!$C15,'Scenario 1'!Q$3:Q$69)+SUMIF('Scenario 1'!$A$3:$A$69,'Portfolio 1'!$C15,'Scenario 1'!BG$3:BG$69)*'Scenario 1'!BG$1</f>
        <v>0</v>
      </c>
      <c r="R15" s="31">
        <f>SUMIF('Scenario 1'!$A$3:$A$69,'Portfolio 1'!$C15,'Scenario 1'!R$3:R$69)+SUMIF('Scenario 1'!$A$3:$A$69,'Portfolio 1'!$C15,'Scenario 1'!BH$3:BH$69)*'Scenario 1'!BH$1</f>
        <v>0</v>
      </c>
      <c r="S15" s="31">
        <f>SUMIF('Scenario 1'!$A$3:$A$69,'Portfolio 1'!$C15,'Scenario 1'!S$3:S$69)+SUMIF('Scenario 1'!$A$3:$A$69,'Portfolio 1'!$C15,'Scenario 1'!BI$3:BI$69)*'Scenario 1'!BI$1</f>
        <v>0</v>
      </c>
      <c r="T15" s="31">
        <f>SUMIF('Scenario 1'!$A$3:$A$69,'Portfolio 1'!$C15,'Scenario 1'!T$3:T$69)+SUMIF('Scenario 1'!$A$3:$A$69,'Portfolio 1'!$C15,'Scenario 1'!BJ$3:BJ$69)*'Scenario 1'!BJ$1</f>
        <v>0</v>
      </c>
      <c r="U15" s="31">
        <f>SUMIF('Scenario 1'!$A$3:$A$69,'Portfolio 1'!$C15,'Scenario 1'!U$3:U$69)+SUMIF('Scenario 1'!$A$3:$A$69,'Portfolio 1'!$C15,'Scenario 1'!BK$3:BK$69)*'Scenario 1'!BK$1</f>
        <v>0</v>
      </c>
      <c r="V15" s="31">
        <f>SUMIF('Scenario 1'!$A$3:$A$69,'Portfolio 1'!$C15,'Scenario 1'!V$3:V$69)+SUMIF('Scenario 1'!$A$3:$A$69,'Portfolio 1'!$C15,'Scenario 1'!BL$3:BL$69)*'Scenario 1'!BL$1</f>
        <v>0</v>
      </c>
      <c r="W15" s="31">
        <f>SUMIF('Scenario 1'!$A$3:$A$69,'Portfolio 1'!$C15,'Scenario 1'!W$3:W$69)+SUMIF('Scenario 1'!$A$3:$A$69,'Portfolio 1'!$C15,'Scenario 1'!BM$3:BM$69)*'Scenario 1'!BM$1</f>
        <v>20</v>
      </c>
      <c r="X15" s="32">
        <f t="shared" si="0"/>
        <v>20</v>
      </c>
    </row>
    <row r="16" spans="3:24" x14ac:dyDescent="0.2">
      <c r="C16" s="7" t="s">
        <v>138</v>
      </c>
      <c r="D16" s="30">
        <f>SUMIF('Scenario 1'!$A$3:$A$69,'Portfolio 1'!$C16,'Scenario 1'!D$3:D$69)+SUMIF('Scenario 1'!$A$3:$A$69,'Portfolio 1'!$C16,'Scenario 1'!AT$3:AT$69)*'Scenario 1'!AT$1</f>
        <v>0</v>
      </c>
      <c r="E16" s="31">
        <f>SUMIF('Scenario 1'!$A$3:$A$69,'Portfolio 1'!$C16,'Scenario 1'!E$3:E$69)+SUMIF('Scenario 1'!$A$3:$A$69,'Portfolio 1'!$C16,'Scenario 1'!AU$3:AU$69)*'Scenario 1'!AU$1</f>
        <v>0</v>
      </c>
      <c r="F16" s="31">
        <f>SUMIF('Scenario 1'!$A$3:$A$69,'Portfolio 1'!$C16,'Scenario 1'!F$3:F$69)+SUMIF('Scenario 1'!$A$3:$A$69,'Portfolio 1'!$C16,'Scenario 1'!AV$3:AV$69)*'Scenario 1'!AV$1</f>
        <v>0</v>
      </c>
      <c r="G16" s="31">
        <f>SUMIF('Scenario 1'!$A$3:$A$69,'Portfolio 1'!$C16,'Scenario 1'!G$3:G$69)+SUMIF('Scenario 1'!$A$3:$A$69,'Portfolio 1'!$C16,'Scenario 1'!AW$3:AW$69)*'Scenario 1'!AW$1</f>
        <v>0</v>
      </c>
      <c r="H16" s="31">
        <f>SUMIF('Scenario 1'!$A$3:$A$69,'Portfolio 1'!$C16,'Scenario 1'!H$3:H$69)+SUMIF('Scenario 1'!$A$3:$A$69,'Portfolio 1'!$C16,'Scenario 1'!AX$3:AX$69)*'Scenario 1'!AX$1</f>
        <v>0</v>
      </c>
      <c r="I16" s="31">
        <f>SUMIF('Scenario 1'!$A$3:$A$69,'Portfolio 1'!$C16,'Scenario 1'!I$3:I$69)+SUMIF('Scenario 1'!$A$3:$A$69,'Portfolio 1'!$C16,'Scenario 1'!AY$3:AY$69)*'Scenario 1'!AY$1</f>
        <v>0</v>
      </c>
      <c r="J16" s="31">
        <f>SUMIF('Scenario 1'!$A$3:$A$69,'Portfolio 1'!$C16,'Scenario 1'!J$3:J$69)+SUMIF('Scenario 1'!$A$3:$A$69,'Portfolio 1'!$C16,'Scenario 1'!AZ$3:AZ$69)*'Scenario 1'!AZ$1</f>
        <v>0</v>
      </c>
      <c r="K16" s="31">
        <f>SUMIF('Scenario 1'!$A$3:$A$69,'Portfolio 1'!$C16,'Scenario 1'!K$3:K$69)+SUMIF('Scenario 1'!$A$3:$A$69,'Portfolio 1'!$C16,'Scenario 1'!BA$3:BA$69)*'Scenario 1'!BA$1</f>
        <v>0</v>
      </c>
      <c r="L16" s="31">
        <f>SUMIF('Scenario 1'!$A$3:$A$69,'Portfolio 1'!$C16,'Scenario 1'!L$3:L$69)+SUMIF('Scenario 1'!$A$3:$A$69,'Portfolio 1'!$C16,'Scenario 1'!BB$3:BB$69)*'Scenario 1'!BB$1</f>
        <v>0</v>
      </c>
      <c r="M16" s="31">
        <f>SUMIF('Scenario 1'!$A$3:$A$69,'Portfolio 1'!$C16,'Scenario 1'!M$3:M$69)+SUMIF('Scenario 1'!$A$3:$A$69,'Portfolio 1'!$C16,'Scenario 1'!BC$3:BC$69)*'Scenario 1'!BC$1</f>
        <v>0</v>
      </c>
      <c r="N16" s="31">
        <f>SUMIF('Scenario 1'!$A$3:$A$69,'Portfolio 1'!$C16,'Scenario 1'!N$3:N$69)+SUMIF('Scenario 1'!$A$3:$A$69,'Portfolio 1'!$C16,'Scenario 1'!BD$3:BD$69)*'Scenario 1'!BD$1</f>
        <v>0</v>
      </c>
      <c r="O16" s="31">
        <f>SUMIF('Scenario 1'!$A$3:$A$69,'Portfolio 1'!$C16,'Scenario 1'!O$3:O$69)+SUMIF('Scenario 1'!$A$3:$A$69,'Portfolio 1'!$C16,'Scenario 1'!BE$3:BE$69)*'Scenario 1'!BE$1</f>
        <v>0</v>
      </c>
      <c r="P16" s="31">
        <f>SUMIF('Scenario 1'!$A$3:$A$69,'Portfolio 1'!$C16,'Scenario 1'!P$3:P$69)+SUMIF('Scenario 1'!$A$3:$A$69,'Portfolio 1'!$C16,'Scenario 1'!BF$3:BF$69)*'Scenario 1'!BF$1</f>
        <v>0</v>
      </c>
      <c r="Q16" s="31">
        <f>SUMIF('Scenario 1'!$A$3:$A$69,'Portfolio 1'!$C16,'Scenario 1'!Q$3:Q$69)+SUMIF('Scenario 1'!$A$3:$A$69,'Portfolio 1'!$C16,'Scenario 1'!BG$3:BG$69)*'Scenario 1'!BG$1</f>
        <v>0</v>
      </c>
      <c r="R16" s="31">
        <f>SUMIF('Scenario 1'!$A$3:$A$69,'Portfolio 1'!$C16,'Scenario 1'!R$3:R$69)+SUMIF('Scenario 1'!$A$3:$A$69,'Portfolio 1'!$C16,'Scenario 1'!BH$3:BH$69)*'Scenario 1'!BH$1</f>
        <v>0</v>
      </c>
      <c r="S16" s="31">
        <f>SUMIF('Scenario 1'!$A$3:$A$69,'Portfolio 1'!$C16,'Scenario 1'!S$3:S$69)+SUMIF('Scenario 1'!$A$3:$A$69,'Portfolio 1'!$C16,'Scenario 1'!BI$3:BI$69)*'Scenario 1'!BI$1</f>
        <v>0</v>
      </c>
      <c r="T16" s="31">
        <f>SUMIF('Scenario 1'!$A$3:$A$69,'Portfolio 1'!$C16,'Scenario 1'!T$3:T$69)+SUMIF('Scenario 1'!$A$3:$A$69,'Portfolio 1'!$C16,'Scenario 1'!BJ$3:BJ$69)*'Scenario 1'!BJ$1</f>
        <v>0</v>
      </c>
      <c r="U16" s="31">
        <f>SUMIF('Scenario 1'!$A$3:$A$69,'Portfolio 1'!$C16,'Scenario 1'!U$3:U$69)+SUMIF('Scenario 1'!$A$3:$A$69,'Portfolio 1'!$C16,'Scenario 1'!BK$3:BK$69)*'Scenario 1'!BK$1</f>
        <v>0</v>
      </c>
      <c r="V16" s="31">
        <f>SUMIF('Scenario 1'!$A$3:$A$69,'Portfolio 1'!$C16,'Scenario 1'!V$3:V$69)+SUMIF('Scenario 1'!$A$3:$A$69,'Portfolio 1'!$C16,'Scenario 1'!BL$3:BL$69)*'Scenario 1'!BL$1</f>
        <v>0</v>
      </c>
      <c r="W16" s="31">
        <f>SUMIF('Scenario 1'!$A$3:$A$69,'Portfolio 1'!$C16,'Scenario 1'!W$3:W$69)+SUMIF('Scenario 1'!$A$3:$A$69,'Portfolio 1'!$C16,'Scenario 1'!BM$3:BM$69)*'Scenario 1'!BM$1</f>
        <v>94.328162321264884</v>
      </c>
      <c r="X16" s="32">
        <f t="shared" si="0"/>
        <v>94.328162321264884</v>
      </c>
    </row>
    <row r="17" spans="3:24" x14ac:dyDescent="0.2">
      <c r="C17" s="7" t="s">
        <v>139</v>
      </c>
      <c r="D17" s="30">
        <f>SUMIF('Scenario 1'!$A$3:$A$69,'Portfolio 1'!$C17,'Scenario 1'!D$3:D$69)+SUMIF('Scenario 1'!$A$3:$A$69,'Portfolio 1'!$C17,'Scenario 1'!AT$3:AT$69)*'Scenario 1'!AT$1</f>
        <v>0</v>
      </c>
      <c r="E17" s="31">
        <f>SUMIF('Scenario 1'!$A$3:$A$69,'Portfolio 1'!$C17,'Scenario 1'!E$3:E$69)+SUMIF('Scenario 1'!$A$3:$A$69,'Portfolio 1'!$C17,'Scenario 1'!AU$3:AU$69)*'Scenario 1'!AU$1</f>
        <v>0</v>
      </c>
      <c r="F17" s="31">
        <f>SUMIF('Scenario 1'!$A$3:$A$69,'Portfolio 1'!$C17,'Scenario 1'!F$3:F$69)+SUMIF('Scenario 1'!$A$3:$A$69,'Portfolio 1'!$C17,'Scenario 1'!AV$3:AV$69)*'Scenario 1'!AV$1</f>
        <v>0</v>
      </c>
      <c r="G17" s="31">
        <f>SUMIF('Scenario 1'!$A$3:$A$69,'Portfolio 1'!$C17,'Scenario 1'!G$3:G$69)+SUMIF('Scenario 1'!$A$3:$A$69,'Portfolio 1'!$C17,'Scenario 1'!AW$3:AW$69)*'Scenario 1'!AW$1</f>
        <v>0</v>
      </c>
      <c r="H17" s="31">
        <f>SUMIF('Scenario 1'!$A$3:$A$69,'Portfolio 1'!$C17,'Scenario 1'!H$3:H$69)+SUMIF('Scenario 1'!$A$3:$A$69,'Portfolio 1'!$C17,'Scenario 1'!AX$3:AX$69)*'Scenario 1'!AX$1</f>
        <v>0</v>
      </c>
      <c r="I17" s="31">
        <f>SUMIF('Scenario 1'!$A$3:$A$69,'Portfolio 1'!$C17,'Scenario 1'!I$3:I$69)+SUMIF('Scenario 1'!$A$3:$A$69,'Portfolio 1'!$C17,'Scenario 1'!AY$3:AY$69)*'Scenario 1'!AY$1</f>
        <v>0</v>
      </c>
      <c r="J17" s="31">
        <f>SUMIF('Scenario 1'!$A$3:$A$69,'Portfolio 1'!$C17,'Scenario 1'!J$3:J$69)+SUMIF('Scenario 1'!$A$3:$A$69,'Portfolio 1'!$C17,'Scenario 1'!AZ$3:AZ$69)*'Scenario 1'!AZ$1</f>
        <v>0</v>
      </c>
      <c r="K17" s="31">
        <f>SUMIF('Scenario 1'!$A$3:$A$69,'Portfolio 1'!$C17,'Scenario 1'!K$3:K$69)+SUMIF('Scenario 1'!$A$3:$A$69,'Portfolio 1'!$C17,'Scenario 1'!BA$3:BA$69)*'Scenario 1'!BA$1</f>
        <v>0</v>
      </c>
      <c r="L17" s="31">
        <f>SUMIF('Scenario 1'!$A$3:$A$69,'Portfolio 1'!$C17,'Scenario 1'!L$3:L$69)+SUMIF('Scenario 1'!$A$3:$A$69,'Portfolio 1'!$C17,'Scenario 1'!BB$3:BB$69)*'Scenario 1'!BB$1</f>
        <v>0</v>
      </c>
      <c r="M17" s="31">
        <f>SUMIF('Scenario 1'!$A$3:$A$69,'Portfolio 1'!$C17,'Scenario 1'!M$3:M$69)+SUMIF('Scenario 1'!$A$3:$A$69,'Portfolio 1'!$C17,'Scenario 1'!BC$3:BC$69)*'Scenario 1'!BC$1</f>
        <v>0</v>
      </c>
      <c r="N17" s="31">
        <f>SUMIF('Scenario 1'!$A$3:$A$69,'Portfolio 1'!$C17,'Scenario 1'!N$3:N$69)+SUMIF('Scenario 1'!$A$3:$A$69,'Portfolio 1'!$C17,'Scenario 1'!BD$3:BD$69)*'Scenario 1'!BD$1</f>
        <v>0</v>
      </c>
      <c r="O17" s="31">
        <f>SUMIF('Scenario 1'!$A$3:$A$69,'Portfolio 1'!$C17,'Scenario 1'!O$3:O$69)+SUMIF('Scenario 1'!$A$3:$A$69,'Portfolio 1'!$C17,'Scenario 1'!BE$3:BE$69)*'Scenario 1'!BE$1</f>
        <v>0</v>
      </c>
      <c r="P17" s="31">
        <f>SUMIF('Scenario 1'!$A$3:$A$69,'Portfolio 1'!$C17,'Scenario 1'!P$3:P$69)+SUMIF('Scenario 1'!$A$3:$A$69,'Portfolio 1'!$C17,'Scenario 1'!BF$3:BF$69)*'Scenario 1'!BF$1</f>
        <v>0</v>
      </c>
      <c r="Q17" s="31">
        <f>SUMIF('Scenario 1'!$A$3:$A$69,'Portfolio 1'!$C17,'Scenario 1'!Q$3:Q$69)+SUMIF('Scenario 1'!$A$3:$A$69,'Portfolio 1'!$C17,'Scenario 1'!BG$3:BG$69)*'Scenario 1'!BG$1</f>
        <v>0</v>
      </c>
      <c r="R17" s="31">
        <f>SUMIF('Scenario 1'!$A$3:$A$69,'Portfolio 1'!$C17,'Scenario 1'!R$3:R$69)+SUMIF('Scenario 1'!$A$3:$A$69,'Portfolio 1'!$C17,'Scenario 1'!BH$3:BH$69)*'Scenario 1'!BH$1</f>
        <v>90.247500000000002</v>
      </c>
      <c r="S17" s="31">
        <f>SUMIF('Scenario 1'!$A$3:$A$69,'Portfolio 1'!$C17,'Scenario 1'!S$3:S$69)+SUMIF('Scenario 1'!$A$3:$A$69,'Portfolio 1'!$C17,'Scenario 1'!BI$3:BI$69)*'Scenario 1'!BI$1</f>
        <v>0</v>
      </c>
      <c r="T17" s="31">
        <f>SUMIF('Scenario 1'!$A$3:$A$69,'Portfolio 1'!$C17,'Scenario 1'!T$3:T$69)+SUMIF('Scenario 1'!$A$3:$A$69,'Portfolio 1'!$C17,'Scenario 1'!BJ$3:BJ$69)*'Scenario 1'!BJ$1</f>
        <v>209.75250000000003</v>
      </c>
      <c r="U17" s="31">
        <f>SUMIF('Scenario 1'!$A$3:$A$69,'Portfolio 1'!$C17,'Scenario 1'!U$3:U$69)+SUMIF('Scenario 1'!$A$3:$A$69,'Portfolio 1'!$C17,'Scenario 1'!BK$3:BK$69)*'Scenario 1'!BK$1</f>
        <v>0</v>
      </c>
      <c r="V17" s="31">
        <f>SUMIF('Scenario 1'!$A$3:$A$69,'Portfolio 1'!$C17,'Scenario 1'!V$3:V$69)+SUMIF('Scenario 1'!$A$3:$A$69,'Portfolio 1'!$C17,'Scenario 1'!BL$3:BL$69)*'Scenario 1'!BL$1</f>
        <v>0</v>
      </c>
      <c r="W17" s="31">
        <f>SUMIF('Scenario 1'!$A$3:$A$69,'Portfolio 1'!$C17,'Scenario 1'!W$3:W$69)+SUMIF('Scenario 1'!$A$3:$A$69,'Portfolio 1'!$C17,'Scenario 1'!BM$3:BM$69)*'Scenario 1'!BM$1</f>
        <v>0</v>
      </c>
      <c r="X17" s="32">
        <f t="shared" si="0"/>
        <v>300</v>
      </c>
    </row>
    <row r="18" spans="3:24" x14ac:dyDescent="0.2">
      <c r="C18" s="7" t="s">
        <v>123</v>
      </c>
      <c r="D18" s="30">
        <f>SUMIF('Scenario 1'!$A$3:$A$69,'Portfolio 1'!$C18,'Scenario 1'!D$3:D$69)+SUMIF('Scenario 1'!$A$3:$A$69,'Portfolio 1'!$C18,'Scenario 1'!AT$3:AT$69)*'Scenario 1'!AT$1</f>
        <v>0</v>
      </c>
      <c r="E18" s="31">
        <f>SUMIF('Scenario 1'!$A$3:$A$69,'Portfolio 1'!$C18,'Scenario 1'!E$3:E$69)+SUMIF('Scenario 1'!$A$3:$A$69,'Portfolio 1'!$C18,'Scenario 1'!AU$3:AU$69)*'Scenario 1'!AU$1</f>
        <v>0</v>
      </c>
      <c r="F18" s="31">
        <f>SUMIF('Scenario 1'!$A$3:$A$69,'Portfolio 1'!$C18,'Scenario 1'!F$3:F$69)+SUMIF('Scenario 1'!$A$3:$A$69,'Portfolio 1'!$C18,'Scenario 1'!AV$3:AV$69)*'Scenario 1'!AV$1</f>
        <v>0</v>
      </c>
      <c r="G18" s="31">
        <f>SUMIF('Scenario 1'!$A$3:$A$69,'Portfolio 1'!$C18,'Scenario 1'!G$3:G$69)+SUMIF('Scenario 1'!$A$3:$A$69,'Portfolio 1'!$C18,'Scenario 1'!AW$3:AW$69)*'Scenario 1'!AW$1</f>
        <v>0</v>
      </c>
      <c r="H18" s="31">
        <f>SUMIF('Scenario 1'!$A$3:$A$69,'Portfolio 1'!$C18,'Scenario 1'!H$3:H$69)+SUMIF('Scenario 1'!$A$3:$A$69,'Portfolio 1'!$C18,'Scenario 1'!AX$3:AX$69)*'Scenario 1'!AX$1</f>
        <v>0</v>
      </c>
      <c r="I18" s="31">
        <f>SUMIF('Scenario 1'!$A$3:$A$69,'Portfolio 1'!$C18,'Scenario 1'!I$3:I$69)+SUMIF('Scenario 1'!$A$3:$A$69,'Portfolio 1'!$C18,'Scenario 1'!AY$3:AY$69)*'Scenario 1'!AY$1</f>
        <v>0</v>
      </c>
      <c r="J18" s="31">
        <f>SUMIF('Scenario 1'!$A$3:$A$69,'Portfolio 1'!$C18,'Scenario 1'!J$3:J$69)+SUMIF('Scenario 1'!$A$3:$A$69,'Portfolio 1'!$C18,'Scenario 1'!AZ$3:AZ$69)*'Scenario 1'!AZ$1</f>
        <v>0</v>
      </c>
      <c r="K18" s="31">
        <f>SUMIF('Scenario 1'!$A$3:$A$69,'Portfolio 1'!$C18,'Scenario 1'!K$3:K$69)+SUMIF('Scenario 1'!$A$3:$A$69,'Portfolio 1'!$C18,'Scenario 1'!BA$3:BA$69)*'Scenario 1'!BA$1</f>
        <v>0</v>
      </c>
      <c r="L18" s="31">
        <f>SUMIF('Scenario 1'!$A$3:$A$69,'Portfolio 1'!$C18,'Scenario 1'!L$3:L$69)+SUMIF('Scenario 1'!$A$3:$A$69,'Portfolio 1'!$C18,'Scenario 1'!BB$3:BB$69)*'Scenario 1'!BB$1</f>
        <v>0</v>
      </c>
      <c r="M18" s="31">
        <f>SUMIF('Scenario 1'!$A$3:$A$69,'Portfolio 1'!$C18,'Scenario 1'!M$3:M$69)+SUMIF('Scenario 1'!$A$3:$A$69,'Portfolio 1'!$C18,'Scenario 1'!BC$3:BC$69)*'Scenario 1'!BC$1</f>
        <v>0</v>
      </c>
      <c r="N18" s="31">
        <f>SUMIF('Scenario 1'!$A$3:$A$69,'Portfolio 1'!$C18,'Scenario 1'!N$3:N$69)+SUMIF('Scenario 1'!$A$3:$A$69,'Portfolio 1'!$C18,'Scenario 1'!BD$3:BD$69)*'Scenario 1'!BD$1</f>
        <v>0</v>
      </c>
      <c r="O18" s="31">
        <f>SUMIF('Scenario 1'!$A$3:$A$69,'Portfolio 1'!$C18,'Scenario 1'!O$3:O$69)+SUMIF('Scenario 1'!$A$3:$A$69,'Portfolio 1'!$C18,'Scenario 1'!BE$3:BE$69)*'Scenario 1'!BE$1</f>
        <v>0</v>
      </c>
      <c r="P18" s="31">
        <f>SUMIF('Scenario 1'!$A$3:$A$69,'Portfolio 1'!$C18,'Scenario 1'!P$3:P$69)+SUMIF('Scenario 1'!$A$3:$A$69,'Portfolio 1'!$C18,'Scenario 1'!BF$3:BF$69)*'Scenario 1'!BF$1</f>
        <v>0</v>
      </c>
      <c r="Q18" s="31">
        <f>SUMIF('Scenario 1'!$A$3:$A$69,'Portfolio 1'!$C18,'Scenario 1'!Q$3:Q$69)+SUMIF('Scenario 1'!$A$3:$A$69,'Portfolio 1'!$C18,'Scenario 1'!BG$3:BG$69)*'Scenario 1'!BG$1</f>
        <v>0</v>
      </c>
      <c r="R18" s="31">
        <f>SUMIF('Scenario 1'!$A$3:$A$69,'Portfolio 1'!$C18,'Scenario 1'!R$3:R$69)+SUMIF('Scenario 1'!$A$3:$A$69,'Portfolio 1'!$C18,'Scenario 1'!BH$3:BH$69)*'Scenario 1'!BH$1</f>
        <v>0</v>
      </c>
      <c r="S18" s="31">
        <f>SUMIF('Scenario 1'!$A$3:$A$69,'Portfolio 1'!$C18,'Scenario 1'!S$3:S$69)+SUMIF('Scenario 1'!$A$3:$A$69,'Portfolio 1'!$C18,'Scenario 1'!BI$3:BI$69)*'Scenario 1'!BI$1</f>
        <v>0</v>
      </c>
      <c r="T18" s="31">
        <f>SUMIF('Scenario 1'!$A$3:$A$69,'Portfolio 1'!$C18,'Scenario 1'!T$3:T$69)+SUMIF('Scenario 1'!$A$3:$A$69,'Portfolio 1'!$C18,'Scenario 1'!BJ$3:BJ$69)*'Scenario 1'!BJ$1</f>
        <v>0</v>
      </c>
      <c r="U18" s="31">
        <f>SUMIF('Scenario 1'!$A$3:$A$69,'Portfolio 1'!$C18,'Scenario 1'!U$3:U$69)+SUMIF('Scenario 1'!$A$3:$A$69,'Portfolio 1'!$C18,'Scenario 1'!BK$3:BK$69)*'Scenario 1'!BK$1</f>
        <v>0</v>
      </c>
      <c r="V18" s="31">
        <f>SUMIF('Scenario 1'!$A$3:$A$69,'Portfolio 1'!$C18,'Scenario 1'!V$3:V$69)+SUMIF('Scenario 1'!$A$3:$A$69,'Portfolio 1'!$C18,'Scenario 1'!BL$3:BL$69)*'Scenario 1'!BL$1</f>
        <v>0</v>
      </c>
      <c r="W18" s="31">
        <f>SUMIF('Scenario 1'!$A$3:$A$69,'Portfolio 1'!$C18,'Scenario 1'!W$3:W$69)+SUMIF('Scenario 1'!$A$3:$A$69,'Portfolio 1'!$C18,'Scenario 1'!BM$3:BM$69)*'Scenario 1'!BM$1</f>
        <v>0</v>
      </c>
      <c r="X18" s="32">
        <f t="shared" si="0"/>
        <v>0</v>
      </c>
    </row>
    <row r="19" spans="3:24" x14ac:dyDescent="0.2">
      <c r="C19" s="7" t="s">
        <v>63</v>
      </c>
      <c r="D19" s="30">
        <f>SUMIF('Scenario 1'!$A$3:$A$69,'Portfolio 1'!$C19,'Scenario 1'!D$3:D$69)+SUMIF('Scenario 1'!$A$3:$A$69,'Portfolio 1'!$C19,'Scenario 1'!AT$3:AT$69)*'Scenario 1'!AT$1</f>
        <v>0</v>
      </c>
      <c r="E19" s="31">
        <f>SUMIF('Scenario 1'!$A$3:$A$69,'Portfolio 1'!$C19,'Scenario 1'!E$3:E$69)+SUMIF('Scenario 1'!$A$3:$A$69,'Portfolio 1'!$C19,'Scenario 1'!AU$3:AU$69)*'Scenario 1'!AU$1</f>
        <v>0</v>
      </c>
      <c r="F19" s="31">
        <f>SUMIF('Scenario 1'!$A$3:$A$69,'Portfolio 1'!$C19,'Scenario 1'!F$3:F$69)+SUMIF('Scenario 1'!$A$3:$A$69,'Portfolio 1'!$C19,'Scenario 1'!AV$3:AV$69)*'Scenario 1'!AV$1</f>
        <v>0</v>
      </c>
      <c r="G19" s="31">
        <f>SUMIF('Scenario 1'!$A$3:$A$69,'Portfolio 1'!$C19,'Scenario 1'!G$3:G$69)+SUMIF('Scenario 1'!$A$3:$A$69,'Portfolio 1'!$C19,'Scenario 1'!AW$3:AW$69)*'Scenario 1'!AW$1</f>
        <v>0</v>
      </c>
      <c r="H19" s="31">
        <f>SUMIF('Scenario 1'!$A$3:$A$69,'Portfolio 1'!$C19,'Scenario 1'!H$3:H$69)+SUMIF('Scenario 1'!$A$3:$A$69,'Portfolio 1'!$C19,'Scenario 1'!AX$3:AX$69)*'Scenario 1'!AX$1</f>
        <v>0</v>
      </c>
      <c r="I19" s="31">
        <f>SUMIF('Scenario 1'!$A$3:$A$69,'Portfolio 1'!$C19,'Scenario 1'!I$3:I$69)+SUMIF('Scenario 1'!$A$3:$A$69,'Portfolio 1'!$C19,'Scenario 1'!AY$3:AY$69)*'Scenario 1'!AY$1</f>
        <v>0</v>
      </c>
      <c r="J19" s="31">
        <f>SUMIF('Scenario 1'!$A$3:$A$69,'Portfolio 1'!$C19,'Scenario 1'!J$3:J$69)+SUMIF('Scenario 1'!$A$3:$A$69,'Portfolio 1'!$C19,'Scenario 1'!AZ$3:AZ$69)*'Scenario 1'!AZ$1</f>
        <v>0</v>
      </c>
      <c r="K19" s="31">
        <f>SUMIF('Scenario 1'!$A$3:$A$69,'Portfolio 1'!$C19,'Scenario 1'!K$3:K$69)+SUMIF('Scenario 1'!$A$3:$A$69,'Portfolio 1'!$C19,'Scenario 1'!BA$3:BA$69)*'Scenario 1'!BA$1</f>
        <v>0</v>
      </c>
      <c r="L19" s="31">
        <f>SUMIF('Scenario 1'!$A$3:$A$69,'Portfolio 1'!$C19,'Scenario 1'!L$3:L$69)+SUMIF('Scenario 1'!$A$3:$A$69,'Portfolio 1'!$C19,'Scenario 1'!BB$3:BB$69)*'Scenario 1'!BB$1</f>
        <v>0</v>
      </c>
      <c r="M19" s="31">
        <f>SUMIF('Scenario 1'!$A$3:$A$69,'Portfolio 1'!$C19,'Scenario 1'!M$3:M$69)+SUMIF('Scenario 1'!$A$3:$A$69,'Portfolio 1'!$C19,'Scenario 1'!BC$3:BC$69)*'Scenario 1'!BC$1</f>
        <v>0</v>
      </c>
      <c r="N19" s="31">
        <f>SUMIF('Scenario 1'!$A$3:$A$69,'Portfolio 1'!$C19,'Scenario 1'!N$3:N$69)+SUMIF('Scenario 1'!$A$3:$A$69,'Portfolio 1'!$C19,'Scenario 1'!BD$3:BD$69)*'Scenario 1'!BD$1</f>
        <v>0</v>
      </c>
      <c r="O19" s="31">
        <f>SUMIF('Scenario 1'!$A$3:$A$69,'Portfolio 1'!$C19,'Scenario 1'!O$3:O$69)+SUMIF('Scenario 1'!$A$3:$A$69,'Portfolio 1'!$C19,'Scenario 1'!BE$3:BE$69)*'Scenario 1'!BE$1</f>
        <v>0</v>
      </c>
      <c r="P19" s="31">
        <f>SUMIF('Scenario 1'!$A$3:$A$69,'Portfolio 1'!$C19,'Scenario 1'!P$3:P$69)+SUMIF('Scenario 1'!$A$3:$A$69,'Portfolio 1'!$C19,'Scenario 1'!BF$3:BF$69)*'Scenario 1'!BF$1</f>
        <v>0</v>
      </c>
      <c r="Q19" s="31">
        <f>SUMIF('Scenario 1'!$A$3:$A$69,'Portfolio 1'!$C19,'Scenario 1'!Q$3:Q$69)+SUMIF('Scenario 1'!$A$3:$A$69,'Portfolio 1'!$C19,'Scenario 1'!BG$3:BG$69)*'Scenario 1'!BG$1</f>
        <v>0</v>
      </c>
      <c r="R19" s="31">
        <f>SUMIF('Scenario 1'!$A$3:$A$69,'Portfolio 1'!$C19,'Scenario 1'!R$3:R$69)+SUMIF('Scenario 1'!$A$3:$A$69,'Portfolio 1'!$C19,'Scenario 1'!BH$3:BH$69)*'Scenario 1'!BH$1</f>
        <v>0</v>
      </c>
      <c r="S19" s="31">
        <f>SUMIF('Scenario 1'!$A$3:$A$69,'Portfolio 1'!$C19,'Scenario 1'!S$3:S$69)+SUMIF('Scenario 1'!$A$3:$A$69,'Portfolio 1'!$C19,'Scenario 1'!BI$3:BI$69)*'Scenario 1'!BI$1</f>
        <v>0</v>
      </c>
      <c r="T19" s="31">
        <f>SUMIF('Scenario 1'!$A$3:$A$69,'Portfolio 1'!$C19,'Scenario 1'!T$3:T$69)+SUMIF('Scenario 1'!$A$3:$A$69,'Portfolio 1'!$C19,'Scenario 1'!BJ$3:BJ$69)*'Scenario 1'!BJ$1</f>
        <v>0</v>
      </c>
      <c r="U19" s="31">
        <f>SUMIF('Scenario 1'!$A$3:$A$69,'Portfolio 1'!$C19,'Scenario 1'!U$3:U$69)+SUMIF('Scenario 1'!$A$3:$A$69,'Portfolio 1'!$C19,'Scenario 1'!BK$3:BK$69)*'Scenario 1'!BK$1</f>
        <v>0</v>
      </c>
      <c r="V19" s="31">
        <f>SUMIF('Scenario 1'!$A$3:$A$69,'Portfolio 1'!$C19,'Scenario 1'!V$3:V$69)+SUMIF('Scenario 1'!$A$3:$A$69,'Portfolio 1'!$C19,'Scenario 1'!BL$3:BL$69)*'Scenario 1'!BL$1</f>
        <v>0</v>
      </c>
      <c r="W19" s="31">
        <f>SUMIF('Scenario 1'!$A$3:$A$69,'Portfolio 1'!$C19,'Scenario 1'!W$3:W$69)+SUMIF('Scenario 1'!$A$3:$A$69,'Portfolio 1'!$C19,'Scenario 1'!BM$3:BM$69)*'Scenario 1'!BM$1</f>
        <v>64.448407530015018</v>
      </c>
      <c r="X19" s="32">
        <f t="shared" si="0"/>
        <v>64.448407530015018</v>
      </c>
    </row>
    <row r="20" spans="3:24" x14ac:dyDescent="0.2">
      <c r="C20" s="7" t="s">
        <v>99</v>
      </c>
      <c r="D20" s="30">
        <f>SUMIF('Scenario 1'!$A$3:$A$69,'Portfolio 1'!$C20,'Scenario 1'!D$3:D$69)+SUMIF('Scenario 1'!$A$3:$A$69,'Portfolio 1'!$C20,'Scenario 1'!AT$3:AT$69)*'Scenario 1'!AT$1</f>
        <v>10.447846432123574</v>
      </c>
      <c r="E20" s="31">
        <f>SUMIF('Scenario 1'!$A$3:$A$69,'Portfolio 1'!$C20,'Scenario 1'!E$3:E$69)+SUMIF('Scenario 1'!$A$3:$A$69,'Portfolio 1'!$C20,'Scenario 1'!AU$3:AU$69)*'Scenario 1'!AU$1</f>
        <v>0</v>
      </c>
      <c r="F20" s="31">
        <f>SUMIF('Scenario 1'!$A$3:$A$69,'Portfolio 1'!$C20,'Scenario 1'!F$3:F$69)+SUMIF('Scenario 1'!$A$3:$A$69,'Portfolio 1'!$C20,'Scenario 1'!AV$3:AV$69)*'Scenario 1'!AV$1</f>
        <v>0</v>
      </c>
      <c r="G20" s="31">
        <f>SUMIF('Scenario 1'!$A$3:$A$69,'Portfolio 1'!$C20,'Scenario 1'!G$3:G$69)+SUMIF('Scenario 1'!$A$3:$A$69,'Portfolio 1'!$C20,'Scenario 1'!AW$3:AW$69)*'Scenario 1'!AW$1</f>
        <v>0</v>
      </c>
      <c r="H20" s="31">
        <f>SUMIF('Scenario 1'!$A$3:$A$69,'Portfolio 1'!$C20,'Scenario 1'!H$3:H$69)+SUMIF('Scenario 1'!$A$3:$A$69,'Portfolio 1'!$C20,'Scenario 1'!AX$3:AX$69)*'Scenario 1'!AX$1</f>
        <v>0</v>
      </c>
      <c r="I20" s="31">
        <f>SUMIF('Scenario 1'!$A$3:$A$69,'Portfolio 1'!$C20,'Scenario 1'!I$3:I$69)+SUMIF('Scenario 1'!$A$3:$A$69,'Portfolio 1'!$C20,'Scenario 1'!AY$3:AY$69)*'Scenario 1'!AY$1</f>
        <v>0</v>
      </c>
      <c r="J20" s="31">
        <f>SUMIF('Scenario 1'!$A$3:$A$69,'Portfolio 1'!$C20,'Scenario 1'!J$3:J$69)+SUMIF('Scenario 1'!$A$3:$A$69,'Portfolio 1'!$C20,'Scenario 1'!AZ$3:AZ$69)*'Scenario 1'!AZ$1</f>
        <v>0</v>
      </c>
      <c r="K20" s="31">
        <f>SUMIF('Scenario 1'!$A$3:$A$69,'Portfolio 1'!$C20,'Scenario 1'!K$3:K$69)+SUMIF('Scenario 1'!$A$3:$A$69,'Portfolio 1'!$C20,'Scenario 1'!BA$3:BA$69)*'Scenario 1'!BA$1</f>
        <v>0</v>
      </c>
      <c r="L20" s="31">
        <f>SUMIF('Scenario 1'!$A$3:$A$69,'Portfolio 1'!$C20,'Scenario 1'!L$3:L$69)+SUMIF('Scenario 1'!$A$3:$A$69,'Portfolio 1'!$C20,'Scenario 1'!BB$3:BB$69)*'Scenario 1'!BB$1</f>
        <v>0</v>
      </c>
      <c r="M20" s="31">
        <f>SUMIF('Scenario 1'!$A$3:$A$69,'Portfolio 1'!$C20,'Scenario 1'!M$3:M$69)+SUMIF('Scenario 1'!$A$3:$A$69,'Portfolio 1'!$C20,'Scenario 1'!BC$3:BC$69)*'Scenario 1'!BC$1</f>
        <v>0</v>
      </c>
      <c r="N20" s="31">
        <f>SUMIF('Scenario 1'!$A$3:$A$69,'Portfolio 1'!$C20,'Scenario 1'!N$3:N$69)+SUMIF('Scenario 1'!$A$3:$A$69,'Portfolio 1'!$C20,'Scenario 1'!BD$3:BD$69)*'Scenario 1'!BD$1</f>
        <v>0</v>
      </c>
      <c r="O20" s="31">
        <f>SUMIF('Scenario 1'!$A$3:$A$69,'Portfolio 1'!$C20,'Scenario 1'!O$3:O$69)+SUMIF('Scenario 1'!$A$3:$A$69,'Portfolio 1'!$C20,'Scenario 1'!BE$3:BE$69)*'Scenario 1'!BE$1</f>
        <v>0</v>
      </c>
      <c r="P20" s="31">
        <f>SUMIF('Scenario 1'!$A$3:$A$69,'Portfolio 1'!$C20,'Scenario 1'!P$3:P$69)+SUMIF('Scenario 1'!$A$3:$A$69,'Portfolio 1'!$C20,'Scenario 1'!BF$3:BF$69)*'Scenario 1'!BF$1</f>
        <v>1.9183625793706565</v>
      </c>
      <c r="Q20" s="31">
        <f>SUMIF('Scenario 1'!$A$3:$A$69,'Portfolio 1'!$C20,'Scenario 1'!Q$3:Q$69)+SUMIF('Scenario 1'!$A$3:$A$69,'Portfolio 1'!$C20,'Scenario 1'!BG$3:BG$69)*'Scenario 1'!BG$1</f>
        <v>20.023105816069368</v>
      </c>
      <c r="R20" s="31">
        <f>SUMIF('Scenario 1'!$A$3:$A$69,'Portfolio 1'!$C20,'Scenario 1'!R$3:R$69)+SUMIF('Scenario 1'!$A$3:$A$69,'Portfolio 1'!$C20,'Scenario 1'!BH$3:BH$69)*'Scenario 1'!BH$1</f>
        <v>0</v>
      </c>
      <c r="S20" s="31">
        <f>SUMIF('Scenario 1'!$A$3:$A$69,'Portfolio 1'!$C20,'Scenario 1'!S$3:S$69)+SUMIF('Scenario 1'!$A$3:$A$69,'Portfolio 1'!$C20,'Scenario 1'!BI$3:BI$69)*'Scenario 1'!BI$1</f>
        <v>5.5898978423295098</v>
      </c>
      <c r="T20" s="31">
        <f>SUMIF('Scenario 1'!$A$3:$A$69,'Portfolio 1'!$C20,'Scenario 1'!T$3:T$69)+SUMIF('Scenario 1'!$A$3:$A$69,'Portfolio 1'!$C20,'Scenario 1'!BJ$3:BJ$69)*'Scenario 1'!BJ$1</f>
        <v>0</v>
      </c>
      <c r="U20" s="31">
        <f>SUMIF('Scenario 1'!$A$3:$A$69,'Portfolio 1'!$C20,'Scenario 1'!U$3:U$69)+SUMIF('Scenario 1'!$A$3:$A$69,'Portfolio 1'!$C20,'Scenario 1'!BK$3:BK$69)*'Scenario 1'!BK$1</f>
        <v>9.8165815361444491</v>
      </c>
      <c r="V20" s="31">
        <f>SUMIF('Scenario 1'!$A$3:$A$69,'Portfolio 1'!$C20,'Scenario 1'!V$3:V$69)+SUMIF('Scenario 1'!$A$3:$A$69,'Portfolio 1'!$C20,'Scenario 1'!BL$3:BL$69)*'Scenario 1'!BL$1</f>
        <v>0</v>
      </c>
      <c r="W20" s="31">
        <f>SUMIF('Scenario 1'!$A$3:$A$69,'Portfolio 1'!$C20,'Scenario 1'!W$3:W$69)+SUMIF('Scenario 1'!$A$3:$A$69,'Portfolio 1'!$C20,'Scenario 1'!BM$3:BM$69)*'Scenario 1'!BM$1</f>
        <v>0</v>
      </c>
      <c r="X20" s="32">
        <f t="shared" si="0"/>
        <v>47.795794206037549</v>
      </c>
    </row>
    <row r="21" spans="3:24" ht="13.5" thickBot="1" x14ac:dyDescent="0.25">
      <c r="C21" s="10" t="s">
        <v>77</v>
      </c>
      <c r="D21" s="33">
        <f>SUMIF('Scenario 1'!$A$3:$A$69,'Portfolio 1'!$C21,'Scenario 1'!D$3:D$69)+SUMIF('Scenario 1'!$A$3:$A$69,'Portfolio 1'!$C21,'Scenario 1'!AT$3:AT$69)*'Scenario 1'!AT$1</f>
        <v>14.17754405860007</v>
      </c>
      <c r="E21" s="34">
        <f>SUMIF('Scenario 1'!$A$3:$A$69,'Portfolio 1'!$C21,'Scenario 1'!E$3:E$69)+SUMIF('Scenario 1'!$A$3:$A$69,'Portfolio 1'!$C21,'Scenario 1'!AU$3:AU$69)*'Scenario 1'!AU$1</f>
        <v>0</v>
      </c>
      <c r="F21" s="34">
        <f>SUMIF('Scenario 1'!$A$3:$A$69,'Portfolio 1'!$C21,'Scenario 1'!F$3:F$69)+SUMIF('Scenario 1'!$A$3:$A$69,'Portfolio 1'!$C21,'Scenario 1'!AV$3:AV$69)*'Scenario 1'!AV$1</f>
        <v>0</v>
      </c>
      <c r="G21" s="34">
        <f>SUMIF('Scenario 1'!$A$3:$A$69,'Portfolio 1'!$C21,'Scenario 1'!G$3:G$69)+SUMIF('Scenario 1'!$A$3:$A$69,'Portfolio 1'!$C21,'Scenario 1'!AW$3:AW$69)*'Scenario 1'!AW$1</f>
        <v>0</v>
      </c>
      <c r="H21" s="34">
        <f>SUMIF('Scenario 1'!$A$3:$A$69,'Portfolio 1'!$C21,'Scenario 1'!H$3:H$69)+SUMIF('Scenario 1'!$A$3:$A$69,'Portfolio 1'!$C21,'Scenario 1'!AX$3:AX$69)*'Scenario 1'!AX$1</f>
        <v>0</v>
      </c>
      <c r="I21" s="34">
        <f>SUMIF('Scenario 1'!$A$3:$A$69,'Portfolio 1'!$C21,'Scenario 1'!I$3:I$69)+SUMIF('Scenario 1'!$A$3:$A$69,'Portfolio 1'!$C21,'Scenario 1'!AY$3:AY$69)*'Scenario 1'!AY$1</f>
        <v>0</v>
      </c>
      <c r="J21" s="34">
        <f>SUMIF('Scenario 1'!$A$3:$A$69,'Portfolio 1'!$C21,'Scenario 1'!J$3:J$69)+SUMIF('Scenario 1'!$A$3:$A$69,'Portfolio 1'!$C21,'Scenario 1'!AZ$3:AZ$69)*'Scenario 1'!AZ$1</f>
        <v>0</v>
      </c>
      <c r="K21" s="34">
        <f>SUMIF('Scenario 1'!$A$3:$A$69,'Portfolio 1'!$C21,'Scenario 1'!K$3:K$69)+SUMIF('Scenario 1'!$A$3:$A$69,'Portfolio 1'!$C21,'Scenario 1'!BA$3:BA$69)*'Scenario 1'!BA$1</f>
        <v>0</v>
      </c>
      <c r="L21" s="34">
        <f>SUMIF('Scenario 1'!$A$3:$A$69,'Portfolio 1'!$C21,'Scenario 1'!L$3:L$69)+SUMIF('Scenario 1'!$A$3:$A$69,'Portfolio 1'!$C21,'Scenario 1'!BB$3:BB$69)*'Scenario 1'!BB$1</f>
        <v>0</v>
      </c>
      <c r="M21" s="34">
        <f>SUMIF('Scenario 1'!$A$3:$A$69,'Portfolio 1'!$C21,'Scenario 1'!M$3:M$69)+SUMIF('Scenario 1'!$A$3:$A$69,'Portfolio 1'!$C21,'Scenario 1'!BC$3:BC$69)*'Scenario 1'!BC$1</f>
        <v>5.9749285655601563</v>
      </c>
      <c r="N21" s="34">
        <f>SUMIF('Scenario 1'!$A$3:$A$69,'Portfolio 1'!$C21,'Scenario 1'!N$3:N$69)+SUMIF('Scenario 1'!$A$3:$A$69,'Portfolio 1'!$C21,'Scenario 1'!BD$3:BD$69)*'Scenario 1'!BD$1</f>
        <v>0</v>
      </c>
      <c r="O21" s="34">
        <f>SUMIF('Scenario 1'!$A$3:$A$69,'Portfolio 1'!$C21,'Scenario 1'!O$3:O$69)+SUMIF('Scenario 1'!$A$3:$A$69,'Portfolio 1'!$C21,'Scenario 1'!BE$3:BE$69)*'Scenario 1'!BE$1</f>
        <v>0</v>
      </c>
      <c r="P21" s="34">
        <f>SUMIF('Scenario 1'!$A$3:$A$69,'Portfolio 1'!$C21,'Scenario 1'!P$3:P$69)+SUMIF('Scenario 1'!$A$3:$A$69,'Portfolio 1'!$C21,'Scenario 1'!BF$3:BF$69)*'Scenario 1'!BF$1</f>
        <v>2.5397464208615816</v>
      </c>
      <c r="Q21" s="34">
        <f>SUMIF('Scenario 1'!$A$3:$A$69,'Portfolio 1'!$C21,'Scenario 1'!Q$3:Q$69)+SUMIF('Scenario 1'!$A$3:$A$69,'Portfolio 1'!$C21,'Scenario 1'!BG$3:BG$69)*'Scenario 1'!BG$1</f>
        <v>0</v>
      </c>
      <c r="R21" s="34">
        <f>SUMIF('Scenario 1'!$A$3:$A$69,'Portfolio 1'!$C21,'Scenario 1'!R$3:R$69)+SUMIF('Scenario 1'!$A$3:$A$69,'Portfolio 1'!$C21,'Scenario 1'!BH$3:BH$69)*'Scenario 1'!BH$1</f>
        <v>0</v>
      </c>
      <c r="S21" s="34">
        <f>SUMIF('Scenario 1'!$A$3:$A$69,'Portfolio 1'!$C21,'Scenario 1'!S$3:S$69)+SUMIF('Scenario 1'!$A$3:$A$69,'Portfolio 1'!$C21,'Scenario 1'!BI$3:BI$69)*'Scenario 1'!BI$1</f>
        <v>0</v>
      </c>
      <c r="T21" s="34">
        <f>SUMIF('Scenario 1'!$A$3:$A$69,'Portfolio 1'!$C21,'Scenario 1'!T$3:T$69)+SUMIF('Scenario 1'!$A$3:$A$69,'Portfolio 1'!$C21,'Scenario 1'!BJ$3:BJ$69)*'Scenario 1'!BJ$1</f>
        <v>0</v>
      </c>
      <c r="U21" s="34">
        <f>SUMIF('Scenario 1'!$A$3:$A$69,'Portfolio 1'!$C21,'Scenario 1'!U$3:U$69)+SUMIF('Scenario 1'!$A$3:$A$69,'Portfolio 1'!$C21,'Scenario 1'!BK$3:BK$69)*'Scenario 1'!BK$1</f>
        <v>0</v>
      </c>
      <c r="V21" s="34">
        <f>SUMIF('Scenario 1'!$A$3:$A$69,'Portfolio 1'!$C21,'Scenario 1'!V$3:V$69)+SUMIF('Scenario 1'!$A$3:$A$69,'Portfolio 1'!$C21,'Scenario 1'!BL$3:BL$69)*'Scenario 1'!BL$1</f>
        <v>0</v>
      </c>
      <c r="W21" s="34">
        <f>SUMIF('Scenario 1'!$A$3:$A$69,'Portfolio 1'!$C21,'Scenario 1'!W$3:W$69)+SUMIF('Scenario 1'!$A$3:$A$69,'Portfolio 1'!$C21,'Scenario 1'!BM$3:BM$69)*'Scenario 1'!BM$1</f>
        <v>0</v>
      </c>
      <c r="X21" s="35">
        <f t="shared" si="0"/>
        <v>22.692219045021808</v>
      </c>
    </row>
    <row r="22" spans="3:24" ht="13.5" thickBot="1" x14ac:dyDescent="0.25">
      <c r="C22" s="25" t="s">
        <v>93</v>
      </c>
      <c r="D22" s="36">
        <f>SUM(D6:D21)</f>
        <v>24.625390490723646</v>
      </c>
      <c r="E22" s="37">
        <f t="shared" ref="E22:W22" si="1">SUM(E6:E21)</f>
        <v>0.50885794886426805</v>
      </c>
      <c r="F22" s="37">
        <f t="shared" si="1"/>
        <v>0.55187130366600667</v>
      </c>
      <c r="G22" s="37">
        <f t="shared" si="1"/>
        <v>200.61539425315934</v>
      </c>
      <c r="H22" s="37">
        <f t="shared" si="1"/>
        <v>200.67023663605721</v>
      </c>
      <c r="I22" s="37">
        <f t="shared" si="1"/>
        <v>166.68992783049416</v>
      </c>
      <c r="J22" s="37">
        <f t="shared" si="1"/>
        <v>66.842950214274836</v>
      </c>
      <c r="K22" s="37">
        <f t="shared" si="1"/>
        <v>303.4095329481346</v>
      </c>
      <c r="L22" s="37">
        <f t="shared" si="1"/>
        <v>0.50000000000000233</v>
      </c>
      <c r="M22" s="37">
        <f t="shared" si="1"/>
        <v>6.4749285655601563</v>
      </c>
      <c r="N22" s="37">
        <f t="shared" si="1"/>
        <v>0.5</v>
      </c>
      <c r="O22" s="37">
        <f t="shared" si="1"/>
        <v>0.5</v>
      </c>
      <c r="P22" s="37">
        <f t="shared" si="1"/>
        <v>4.9581090002322377</v>
      </c>
      <c r="Q22" s="37">
        <f t="shared" si="1"/>
        <v>20.523105816069368</v>
      </c>
      <c r="R22" s="37">
        <f t="shared" si="1"/>
        <v>90.747500000000002</v>
      </c>
      <c r="S22" s="37">
        <f t="shared" si="1"/>
        <v>146.08989784232952</v>
      </c>
      <c r="T22" s="37">
        <f t="shared" si="1"/>
        <v>210.25250000000003</v>
      </c>
      <c r="U22" s="37">
        <f t="shared" si="1"/>
        <v>400.35217575476594</v>
      </c>
      <c r="V22" s="37">
        <f t="shared" si="1"/>
        <v>314.94472835805925</v>
      </c>
      <c r="W22" s="37">
        <f t="shared" si="1"/>
        <v>564.64045192132937</v>
      </c>
      <c r="X22" s="38">
        <f>SUM(X7:X21)</f>
        <v>2526.041791814278</v>
      </c>
    </row>
    <row r="23" spans="3:24" x14ac:dyDescent="0.2">
      <c r="C23" s="8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40"/>
    </row>
    <row r="24" spans="3:24" x14ac:dyDescent="0.2">
      <c r="C24" s="8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40"/>
    </row>
    <row r="25" spans="3:24" x14ac:dyDescent="0.2">
      <c r="C25" s="6" t="s">
        <v>3</v>
      </c>
      <c r="D25" s="64">
        <v>2024</v>
      </c>
      <c r="E25" s="64">
        <v>2025</v>
      </c>
      <c r="F25" s="64">
        <v>2026</v>
      </c>
      <c r="G25" s="64">
        <v>2027</v>
      </c>
      <c r="H25" s="64">
        <v>2028</v>
      </c>
      <c r="I25" s="64">
        <v>2029</v>
      </c>
      <c r="J25" s="64">
        <v>2030</v>
      </c>
      <c r="K25" s="64">
        <v>2031</v>
      </c>
      <c r="L25" s="64">
        <v>2032</v>
      </c>
      <c r="M25" s="64">
        <v>2033</v>
      </c>
      <c r="N25" s="64">
        <v>2034</v>
      </c>
      <c r="O25" s="64">
        <v>2035</v>
      </c>
      <c r="P25" s="64">
        <v>2036</v>
      </c>
      <c r="Q25" s="64">
        <v>2037</v>
      </c>
      <c r="R25" s="64">
        <v>2038</v>
      </c>
      <c r="S25" s="64">
        <v>2039</v>
      </c>
      <c r="T25" s="64">
        <v>2040</v>
      </c>
      <c r="U25" s="64">
        <v>2041</v>
      </c>
      <c r="V25" s="64">
        <v>2042</v>
      </c>
      <c r="W25" s="64">
        <v>2043</v>
      </c>
      <c r="X25" s="41" t="s">
        <v>93</v>
      </c>
    </row>
    <row r="26" spans="3:24" x14ac:dyDescent="0.2">
      <c r="C26" s="7" t="s">
        <v>101</v>
      </c>
      <c r="D26" s="42">
        <f>SUMIF('Scenario 1'!$A$3:$A$69,'Portfolio 1'!$C26,'Scenario 1'!Y$3:Y$69)+SUMIF('Scenario 1'!$A$3:$A$69,'Portfolio 1'!$C26,'Scenario 1'!AT$3:AT$69)*(1-'Scenario 1'!AT$1)</f>
        <v>0</v>
      </c>
      <c r="E26" s="43">
        <f>SUMIF('Scenario 1'!$A$3:$A$69,'Portfolio 1'!$C26,'Scenario 1'!Z$3:Z$69)+SUMIF('Scenario 1'!$A$3:$A$69,'Portfolio 1'!$C26,'Scenario 1'!AU$3:AU$69)*(1-'Scenario 1'!AU$1)</f>
        <v>0</v>
      </c>
      <c r="F26" s="43">
        <f>SUMIF('Scenario 1'!$A$3:$A$69,'Portfolio 1'!$C26,'Scenario 1'!AA$3:AA$69)+SUMIF('Scenario 1'!$A$3:$A$69,'Portfolio 1'!$C26,'Scenario 1'!AV$3:AV$69)*(1-'Scenario 1'!AV$1)</f>
        <v>0</v>
      </c>
      <c r="G26" s="43">
        <f>SUMIF('Scenario 1'!$A$3:$A$69,'Portfolio 1'!$C26,'Scenario 1'!AB$3:AB$69)+SUMIF('Scenario 1'!$A$3:$A$69,'Portfolio 1'!$C26,'Scenario 1'!AW$3:AW$69)*(1-'Scenario 1'!AW$1)</f>
        <v>0</v>
      </c>
      <c r="H26" s="43">
        <f>SUMIF('Scenario 1'!$A$3:$A$69,'Portfolio 1'!$C26,'Scenario 1'!AC$3:AC$69)+SUMIF('Scenario 1'!$A$3:$A$69,'Portfolio 1'!$C26,'Scenario 1'!AX$3:AX$69)*(1-'Scenario 1'!AX$1)</f>
        <v>0</v>
      </c>
      <c r="I26" s="43">
        <f>SUMIF('Scenario 1'!$A$3:$A$69,'Portfolio 1'!$C26,'Scenario 1'!AD$3:AD$69)+SUMIF('Scenario 1'!$A$3:$A$69,'Portfolio 1'!$C26,'Scenario 1'!AY$3:AY$69)*(1-'Scenario 1'!AY$1)</f>
        <v>0</v>
      </c>
      <c r="J26" s="43">
        <f>SUMIF('Scenario 1'!$A$3:$A$69,'Portfolio 1'!$C26,'Scenario 1'!AE$3:AE$69)+SUMIF('Scenario 1'!$A$3:$A$69,'Portfolio 1'!$C26,'Scenario 1'!AZ$3:AZ$69)*(1-'Scenario 1'!AZ$1)</f>
        <v>0</v>
      </c>
      <c r="K26" s="43">
        <f>SUMIF('Scenario 1'!$A$3:$A$69,'Portfolio 1'!$C26,'Scenario 1'!AF$3:AF$69)+SUMIF('Scenario 1'!$A$3:$A$69,'Portfolio 1'!$C26,'Scenario 1'!BA$3:BA$69)*(1-'Scenario 1'!BA$1)</f>
        <v>101.64423293055791</v>
      </c>
      <c r="L26" s="43">
        <f>SUMIF('Scenario 1'!$A$3:$A$69,'Portfolio 1'!$C26,'Scenario 1'!AG$3:AG$69)+SUMIF('Scenario 1'!$A$3:$A$69,'Portfolio 1'!$C26,'Scenario 1'!BB$3:BB$69)*(1-'Scenario 1'!BB$1)</f>
        <v>0</v>
      </c>
      <c r="M26" s="43">
        <f>SUMIF('Scenario 1'!$A$3:$A$69,'Portfolio 1'!$C26,'Scenario 1'!AH$3:AH$69)+SUMIF('Scenario 1'!$A$3:$A$69,'Portfolio 1'!$C26,'Scenario 1'!BC$3:BC$69)*(1-'Scenario 1'!BC$1)</f>
        <v>0</v>
      </c>
      <c r="N26" s="43">
        <f>SUMIF('Scenario 1'!$A$3:$A$69,'Portfolio 1'!$C26,'Scenario 1'!AI$3:AI$69)+SUMIF('Scenario 1'!$A$3:$A$69,'Portfolio 1'!$C26,'Scenario 1'!BD$3:BD$69)*(1-'Scenario 1'!BD$1)</f>
        <v>0</v>
      </c>
      <c r="O26" s="43">
        <f>SUMIF('Scenario 1'!$A$3:$A$69,'Portfolio 1'!$C26,'Scenario 1'!AJ$3:AJ$69)+SUMIF('Scenario 1'!$A$3:$A$69,'Portfolio 1'!$C26,'Scenario 1'!BE$3:BE$69)*(1-'Scenario 1'!BE$1)</f>
        <v>0</v>
      </c>
      <c r="P26" s="43">
        <f>SUMIF('Scenario 1'!$A$3:$A$69,'Portfolio 1'!$C26,'Scenario 1'!AK$3:AK$69)+SUMIF('Scenario 1'!$A$3:$A$69,'Portfolio 1'!$C26,'Scenario 1'!BF$3:BF$69)*(1-'Scenario 1'!BF$1)</f>
        <v>0</v>
      </c>
      <c r="Q26" s="43">
        <f>SUMIF('Scenario 1'!$A$3:$A$69,'Portfolio 1'!$C26,'Scenario 1'!AL$3:AL$69)+SUMIF('Scenario 1'!$A$3:$A$69,'Portfolio 1'!$C26,'Scenario 1'!BG$3:BG$69)*(1-'Scenario 1'!BG$1)</f>
        <v>0</v>
      </c>
      <c r="R26" s="43">
        <f>SUMIF('Scenario 1'!$A$3:$A$69,'Portfolio 1'!$C26,'Scenario 1'!AM$3:AM$69)+SUMIF('Scenario 1'!$A$3:$A$69,'Portfolio 1'!$C26,'Scenario 1'!BH$3:BH$69)*(1-'Scenario 1'!BH$1)</f>
        <v>0</v>
      </c>
      <c r="S26" s="43">
        <f>SUMIF('Scenario 1'!$A$3:$A$69,'Portfolio 1'!$C26,'Scenario 1'!AN$3:AN$69)+SUMIF('Scenario 1'!$A$3:$A$69,'Portfolio 1'!$C26,'Scenario 1'!BI$3:BI$69)*(1-'Scenario 1'!BI$1)</f>
        <v>0</v>
      </c>
      <c r="T26" s="43">
        <f>SUMIF('Scenario 1'!$A$3:$A$69,'Portfolio 1'!$C26,'Scenario 1'!AO$3:AO$69)+SUMIF('Scenario 1'!$A$3:$A$69,'Portfolio 1'!$C26,'Scenario 1'!BJ$3:BJ$69)*(1-'Scenario 1'!BJ$1)</f>
        <v>0</v>
      </c>
      <c r="U26" s="43">
        <f>SUMIF('Scenario 1'!$A$3:$A$69,'Portfolio 1'!$C26,'Scenario 1'!AP$3:AP$69)+SUMIF('Scenario 1'!$A$3:$A$69,'Portfolio 1'!$C26,'Scenario 1'!BK$3:BK$69)*(1-'Scenario 1'!BK$1)</f>
        <v>0</v>
      </c>
      <c r="V26" s="43">
        <f>SUMIF('Scenario 1'!$A$3:$A$69,'Portfolio 1'!$C26,'Scenario 1'!AQ$3:AQ$69)+SUMIF('Scenario 1'!$A$3:$A$69,'Portfolio 1'!$C26,'Scenario 1'!BL$3:BL$69)*(1-'Scenario 1'!BL$1)</f>
        <v>0</v>
      </c>
      <c r="W26" s="43">
        <f>SUMIF('Scenario 1'!$A$3:$A$69,'Portfolio 1'!$C26,'Scenario 1'!AR$3:AR$69)+SUMIF('Scenario 1'!$A$3:$A$69,'Portfolio 1'!$C26,'Scenario 1'!BM$3:BM$69)*(1-'Scenario 1'!BM$1)</f>
        <v>0</v>
      </c>
      <c r="X26" s="44">
        <f t="shared" ref="X26:X41" si="2">SUM(D26:W26)</f>
        <v>101.64423293055791</v>
      </c>
    </row>
    <row r="27" spans="3:24" x14ac:dyDescent="0.2">
      <c r="C27" s="7" t="s">
        <v>6</v>
      </c>
      <c r="D27" s="45">
        <f>SUMIF('Scenario 1'!$A$3:$A$69,'Portfolio 1'!$C27,'Scenario 1'!Y$3:Y$69)+SUMIF('Scenario 1'!$A$3:$A$69,'Portfolio 1'!$C27,'Scenario 1'!AT$3:AT$69)*(1-'Scenario 1'!AT$1)</f>
        <v>0</v>
      </c>
      <c r="E27" s="46">
        <f>SUMIF('Scenario 1'!$A$3:$A$69,'Portfolio 1'!$C27,'Scenario 1'!Z$3:Z$69)+SUMIF('Scenario 1'!$A$3:$A$69,'Portfolio 1'!$C27,'Scenario 1'!AU$3:AU$69)*(1-'Scenario 1'!AU$1)</f>
        <v>0</v>
      </c>
      <c r="F27" s="46">
        <f>SUMIF('Scenario 1'!$A$3:$A$69,'Portfolio 1'!$C27,'Scenario 1'!AA$3:AA$69)+SUMIF('Scenario 1'!$A$3:$A$69,'Portfolio 1'!$C27,'Scenario 1'!AV$3:AV$69)*(1-'Scenario 1'!AV$1)</f>
        <v>0</v>
      </c>
      <c r="G27" s="46">
        <f>SUMIF('Scenario 1'!$A$3:$A$69,'Portfolio 1'!$C27,'Scenario 1'!AB$3:AB$69)+SUMIF('Scenario 1'!$A$3:$A$69,'Portfolio 1'!$C27,'Scenario 1'!AW$3:AW$69)*(1-'Scenario 1'!AW$1)</f>
        <v>0</v>
      </c>
      <c r="H27" s="46">
        <f>SUMIF('Scenario 1'!$A$3:$A$69,'Portfolio 1'!$C27,'Scenario 1'!AC$3:AC$69)+SUMIF('Scenario 1'!$A$3:$A$69,'Portfolio 1'!$C27,'Scenario 1'!AX$3:AX$69)*(1-'Scenario 1'!AX$1)</f>
        <v>90.247500000000002</v>
      </c>
      <c r="I27" s="46">
        <f>SUMIF('Scenario 1'!$A$3:$A$69,'Portfolio 1'!$C27,'Scenario 1'!AD$3:AD$69)+SUMIF('Scenario 1'!$A$3:$A$69,'Portfolio 1'!$C27,'Scenario 1'!AY$3:AY$69)*(1-'Scenario 1'!AY$1)</f>
        <v>0</v>
      </c>
      <c r="J27" s="46">
        <f>SUMIF('Scenario 1'!$A$3:$A$69,'Portfolio 1'!$C27,'Scenario 1'!AE$3:AE$69)+SUMIF('Scenario 1'!$A$3:$A$69,'Portfolio 1'!$C27,'Scenario 1'!AZ$3:AZ$69)*(1-'Scenario 1'!AZ$1)</f>
        <v>0</v>
      </c>
      <c r="K27" s="46">
        <f>SUMIF('Scenario 1'!$A$3:$A$69,'Portfolio 1'!$C27,'Scenario 1'!AF$3:AF$69)+SUMIF('Scenario 1'!$A$3:$A$69,'Portfolio 1'!$C27,'Scenario 1'!BA$3:BA$69)*(1-'Scenario 1'!BA$1)</f>
        <v>0</v>
      </c>
      <c r="L27" s="46">
        <f>SUMIF('Scenario 1'!$A$3:$A$69,'Portfolio 1'!$C27,'Scenario 1'!AG$3:AG$69)+SUMIF('Scenario 1'!$A$3:$A$69,'Portfolio 1'!$C27,'Scenario 1'!BB$3:BB$69)*(1-'Scenario 1'!BB$1)</f>
        <v>0</v>
      </c>
      <c r="M27" s="46">
        <f>SUMIF('Scenario 1'!$A$3:$A$69,'Portfolio 1'!$C27,'Scenario 1'!AH$3:AH$69)+SUMIF('Scenario 1'!$A$3:$A$69,'Portfolio 1'!$C27,'Scenario 1'!BC$3:BC$69)*(1-'Scenario 1'!BC$1)</f>
        <v>0</v>
      </c>
      <c r="N27" s="46">
        <f>SUMIF('Scenario 1'!$A$3:$A$69,'Portfolio 1'!$C27,'Scenario 1'!AI$3:AI$69)+SUMIF('Scenario 1'!$A$3:$A$69,'Portfolio 1'!$C27,'Scenario 1'!BD$3:BD$69)*(1-'Scenario 1'!BD$1)</f>
        <v>0</v>
      </c>
      <c r="O27" s="46">
        <f>SUMIF('Scenario 1'!$A$3:$A$69,'Portfolio 1'!$C27,'Scenario 1'!AJ$3:AJ$69)+SUMIF('Scenario 1'!$A$3:$A$69,'Portfolio 1'!$C27,'Scenario 1'!BE$3:BE$69)*(1-'Scenario 1'!BE$1)</f>
        <v>0</v>
      </c>
      <c r="P27" s="46">
        <f>SUMIF('Scenario 1'!$A$3:$A$69,'Portfolio 1'!$C27,'Scenario 1'!AK$3:AK$69)+SUMIF('Scenario 1'!$A$3:$A$69,'Portfolio 1'!$C27,'Scenario 1'!BF$3:BF$69)*(1-'Scenario 1'!BF$1)</f>
        <v>0</v>
      </c>
      <c r="Q27" s="46">
        <f>SUMIF('Scenario 1'!$A$3:$A$69,'Portfolio 1'!$C27,'Scenario 1'!AL$3:AL$69)+SUMIF('Scenario 1'!$A$3:$A$69,'Portfolio 1'!$C27,'Scenario 1'!BG$3:BG$69)*(1-'Scenario 1'!BG$1)</f>
        <v>0</v>
      </c>
      <c r="R27" s="46">
        <f>SUMIF('Scenario 1'!$A$3:$A$69,'Portfolio 1'!$C27,'Scenario 1'!AM$3:AM$69)+SUMIF('Scenario 1'!$A$3:$A$69,'Portfolio 1'!$C27,'Scenario 1'!BH$3:BH$69)*(1-'Scenario 1'!BH$1)</f>
        <v>90.247499999999889</v>
      </c>
      <c r="S27" s="46">
        <f>SUMIF('Scenario 1'!$A$3:$A$69,'Portfolio 1'!$C27,'Scenario 1'!AN$3:AN$69)+SUMIF('Scenario 1'!$A$3:$A$69,'Portfolio 1'!$C27,'Scenario 1'!BI$3:BI$69)*(1-'Scenario 1'!BI$1)</f>
        <v>0</v>
      </c>
      <c r="T27" s="46">
        <f>SUMIF('Scenario 1'!$A$3:$A$69,'Portfolio 1'!$C27,'Scenario 1'!AO$3:AO$69)+SUMIF('Scenario 1'!$A$3:$A$69,'Portfolio 1'!$C27,'Scenario 1'!BJ$3:BJ$69)*(1-'Scenario 1'!BJ$1)</f>
        <v>94.866568657231696</v>
      </c>
      <c r="U27" s="46">
        <f>SUMIF('Scenario 1'!$A$3:$A$69,'Portfolio 1'!$C27,'Scenario 1'!AP$3:AP$69)+SUMIF('Scenario 1'!$A$3:$A$69,'Portfolio 1'!$C27,'Scenario 1'!BK$3:BK$69)*(1-'Scenario 1'!BK$1)</f>
        <v>0</v>
      </c>
      <c r="V27" s="46">
        <f>SUMIF('Scenario 1'!$A$3:$A$69,'Portfolio 1'!$C27,'Scenario 1'!AQ$3:AQ$69)+SUMIF('Scenario 1'!$A$3:$A$69,'Portfolio 1'!$C27,'Scenario 1'!BL$3:BL$69)*(1-'Scenario 1'!BL$1)</f>
        <v>0</v>
      </c>
      <c r="W27" s="46">
        <f>SUMIF('Scenario 1'!$A$3:$A$69,'Portfolio 1'!$C27,'Scenario 1'!AR$3:AR$69)+SUMIF('Scenario 1'!$A$3:$A$69,'Portfolio 1'!$C27,'Scenario 1'!BM$3:BM$69)*(1-'Scenario 1'!BM$1)</f>
        <v>0</v>
      </c>
      <c r="X27" s="47">
        <f t="shared" si="2"/>
        <v>275.3615686572316</v>
      </c>
    </row>
    <row r="28" spans="3:24" x14ac:dyDescent="0.2">
      <c r="C28" s="7" t="s">
        <v>13</v>
      </c>
      <c r="D28" s="45">
        <f>SUMIF('Scenario 1'!$A$3:$A$69,'Portfolio 1'!$C28,'Scenario 1'!Y$3:Y$69)+SUMIF('Scenario 1'!$A$3:$A$69,'Portfolio 1'!$C28,'Scenario 1'!AT$3:AT$69)*(1-'Scenario 1'!AT$1)</f>
        <v>0</v>
      </c>
      <c r="E28" s="46">
        <f>SUMIF('Scenario 1'!$A$3:$A$69,'Portfolio 1'!$C28,'Scenario 1'!Z$3:Z$69)+SUMIF('Scenario 1'!$A$3:$A$69,'Portfolio 1'!$C28,'Scenario 1'!AU$3:AU$69)*(1-'Scenario 1'!AU$1)</f>
        <v>0</v>
      </c>
      <c r="F28" s="46">
        <f>SUMIF('Scenario 1'!$A$3:$A$69,'Portfolio 1'!$C28,'Scenario 1'!AA$3:AA$69)+SUMIF('Scenario 1'!$A$3:$A$69,'Portfolio 1'!$C28,'Scenario 1'!AV$3:AV$69)*(1-'Scenario 1'!AV$1)</f>
        <v>0</v>
      </c>
      <c r="G28" s="46">
        <f>SUMIF('Scenario 1'!$A$3:$A$69,'Portfolio 1'!$C28,'Scenario 1'!AB$3:AB$69)+SUMIF('Scenario 1'!$A$3:$A$69,'Portfolio 1'!$C28,'Scenario 1'!AW$3:AW$69)*(1-'Scenario 1'!AW$1)</f>
        <v>0</v>
      </c>
      <c r="H28" s="46">
        <f>SUMIF('Scenario 1'!$A$3:$A$69,'Portfolio 1'!$C28,'Scenario 1'!AC$3:AC$69)+SUMIF('Scenario 1'!$A$3:$A$69,'Portfolio 1'!$C28,'Scenario 1'!AX$3:AX$69)*(1-'Scenario 1'!AX$1)</f>
        <v>0</v>
      </c>
      <c r="I28" s="46">
        <f>SUMIF('Scenario 1'!$A$3:$A$69,'Portfolio 1'!$C28,'Scenario 1'!AD$3:AD$69)+SUMIF('Scenario 1'!$A$3:$A$69,'Portfolio 1'!$C28,'Scenario 1'!AY$3:AY$69)*(1-'Scenario 1'!AY$1)</f>
        <v>0</v>
      </c>
      <c r="J28" s="46">
        <f>SUMIF('Scenario 1'!$A$3:$A$69,'Portfolio 1'!$C28,'Scenario 1'!AE$3:AE$69)+SUMIF('Scenario 1'!$A$3:$A$69,'Portfolio 1'!$C28,'Scenario 1'!AZ$3:AZ$69)*(1-'Scenario 1'!AZ$1)</f>
        <v>0</v>
      </c>
      <c r="K28" s="46">
        <f>SUMIF('Scenario 1'!$A$3:$A$69,'Portfolio 1'!$C28,'Scenario 1'!AF$3:AF$69)+SUMIF('Scenario 1'!$A$3:$A$69,'Portfolio 1'!$C28,'Scenario 1'!BA$3:BA$69)*(1-'Scenario 1'!BA$1)</f>
        <v>0</v>
      </c>
      <c r="L28" s="46">
        <f>SUMIF('Scenario 1'!$A$3:$A$69,'Portfolio 1'!$C28,'Scenario 1'!AG$3:AG$69)+SUMIF('Scenario 1'!$A$3:$A$69,'Portfolio 1'!$C28,'Scenario 1'!BB$3:BB$69)*(1-'Scenario 1'!BB$1)</f>
        <v>0</v>
      </c>
      <c r="M28" s="46">
        <f>SUMIF('Scenario 1'!$A$3:$A$69,'Portfolio 1'!$C28,'Scenario 1'!AH$3:AH$69)+SUMIF('Scenario 1'!$A$3:$A$69,'Portfolio 1'!$C28,'Scenario 1'!BC$3:BC$69)*(1-'Scenario 1'!BC$1)</f>
        <v>0</v>
      </c>
      <c r="N28" s="46">
        <f>SUMIF('Scenario 1'!$A$3:$A$69,'Portfolio 1'!$C28,'Scenario 1'!AI$3:AI$69)+SUMIF('Scenario 1'!$A$3:$A$69,'Portfolio 1'!$C28,'Scenario 1'!BD$3:BD$69)*(1-'Scenario 1'!BD$1)</f>
        <v>0</v>
      </c>
      <c r="O28" s="46">
        <f>SUMIF('Scenario 1'!$A$3:$A$69,'Portfolio 1'!$C28,'Scenario 1'!AJ$3:AJ$69)+SUMIF('Scenario 1'!$A$3:$A$69,'Portfolio 1'!$C28,'Scenario 1'!BE$3:BE$69)*(1-'Scenario 1'!BE$1)</f>
        <v>0</v>
      </c>
      <c r="P28" s="46">
        <f>SUMIF('Scenario 1'!$A$3:$A$69,'Portfolio 1'!$C28,'Scenario 1'!AK$3:AK$69)+SUMIF('Scenario 1'!$A$3:$A$69,'Portfolio 1'!$C28,'Scenario 1'!BF$3:BF$69)*(1-'Scenario 1'!BF$1)</f>
        <v>0</v>
      </c>
      <c r="Q28" s="46">
        <f>SUMIF('Scenario 1'!$A$3:$A$69,'Portfolio 1'!$C28,'Scenario 1'!AL$3:AL$69)+SUMIF('Scenario 1'!$A$3:$A$69,'Portfolio 1'!$C28,'Scenario 1'!BG$3:BG$69)*(1-'Scenario 1'!BG$1)</f>
        <v>0</v>
      </c>
      <c r="R28" s="46">
        <f>SUMIF('Scenario 1'!$A$3:$A$69,'Portfolio 1'!$C28,'Scenario 1'!AM$3:AM$69)+SUMIF('Scenario 1'!$A$3:$A$69,'Portfolio 1'!$C28,'Scenario 1'!BH$3:BH$69)*(1-'Scenario 1'!BH$1)</f>
        <v>0</v>
      </c>
      <c r="S28" s="46">
        <f>SUMIF('Scenario 1'!$A$3:$A$69,'Portfolio 1'!$C28,'Scenario 1'!AN$3:AN$69)+SUMIF('Scenario 1'!$A$3:$A$69,'Portfolio 1'!$C28,'Scenario 1'!BI$3:BI$69)*(1-'Scenario 1'!BI$1)</f>
        <v>0</v>
      </c>
      <c r="T28" s="46">
        <f>SUMIF('Scenario 1'!$A$3:$A$69,'Portfolio 1'!$C28,'Scenario 1'!AO$3:AO$69)+SUMIF('Scenario 1'!$A$3:$A$69,'Portfolio 1'!$C28,'Scenario 1'!BJ$3:BJ$69)*(1-'Scenario 1'!BJ$1)</f>
        <v>0</v>
      </c>
      <c r="U28" s="46">
        <f>SUMIF('Scenario 1'!$A$3:$A$69,'Portfolio 1'!$C28,'Scenario 1'!AP$3:AP$69)+SUMIF('Scenario 1'!$A$3:$A$69,'Portfolio 1'!$C28,'Scenario 1'!BK$3:BK$69)*(1-'Scenario 1'!BK$1)</f>
        <v>0</v>
      </c>
      <c r="V28" s="46">
        <f>SUMIF('Scenario 1'!$A$3:$A$69,'Portfolio 1'!$C28,'Scenario 1'!AQ$3:AQ$69)+SUMIF('Scenario 1'!$A$3:$A$69,'Portfolio 1'!$C28,'Scenario 1'!BL$3:BL$69)*(1-'Scenario 1'!BL$1)</f>
        <v>0</v>
      </c>
      <c r="W28" s="46">
        <f>SUMIF('Scenario 1'!$A$3:$A$69,'Portfolio 1'!$C28,'Scenario 1'!AR$3:AR$69)+SUMIF('Scenario 1'!$A$3:$A$69,'Portfolio 1'!$C28,'Scenario 1'!BM$3:BM$69)*(1-'Scenario 1'!BM$1)</f>
        <v>0</v>
      </c>
      <c r="X28" s="47">
        <f t="shared" si="2"/>
        <v>0</v>
      </c>
    </row>
    <row r="29" spans="3:24" x14ac:dyDescent="0.2">
      <c r="C29" s="7" t="s">
        <v>2</v>
      </c>
      <c r="D29" s="45">
        <f>SUMIF('Scenario 1'!$A$3:$A$69,'Portfolio 1'!$C29,'Scenario 1'!Y$3:Y$69)+SUMIF('Scenario 1'!$A$3:$A$69,'Portfolio 1'!$C29,'Scenario 1'!AT$3:AT$69)*(1-'Scenario 1'!AT$1)</f>
        <v>0</v>
      </c>
      <c r="E29" s="46">
        <f>SUMIF('Scenario 1'!$A$3:$A$69,'Portfolio 1'!$C29,'Scenario 1'!Z$3:Z$69)+SUMIF('Scenario 1'!$A$3:$A$69,'Portfolio 1'!$C29,'Scenario 1'!AU$3:AU$69)*(1-'Scenario 1'!AU$1)</f>
        <v>0</v>
      </c>
      <c r="F29" s="46">
        <f>SUMIF('Scenario 1'!$A$3:$A$69,'Portfolio 1'!$C29,'Scenario 1'!AA$3:AA$69)+SUMIF('Scenario 1'!$A$3:$A$69,'Portfolio 1'!$C29,'Scenario 1'!AV$3:AV$69)*(1-'Scenario 1'!AV$1)</f>
        <v>0</v>
      </c>
      <c r="G29" s="46">
        <f>SUMIF('Scenario 1'!$A$3:$A$69,'Portfolio 1'!$C29,'Scenario 1'!AB$3:AB$69)+SUMIF('Scenario 1'!$A$3:$A$69,'Portfolio 1'!$C29,'Scenario 1'!AW$3:AW$69)*(1-'Scenario 1'!AW$1)</f>
        <v>0</v>
      </c>
      <c r="H29" s="46">
        <f>SUMIF('Scenario 1'!$A$3:$A$69,'Portfolio 1'!$C29,'Scenario 1'!AC$3:AC$69)+SUMIF('Scenario 1'!$A$3:$A$69,'Portfolio 1'!$C29,'Scenario 1'!AX$3:AX$69)*(1-'Scenario 1'!AX$1)</f>
        <v>0</v>
      </c>
      <c r="I29" s="46">
        <f>SUMIF('Scenario 1'!$A$3:$A$69,'Portfolio 1'!$C29,'Scenario 1'!AD$3:AD$69)+SUMIF('Scenario 1'!$A$3:$A$69,'Portfolio 1'!$C29,'Scenario 1'!AY$3:AY$69)*(1-'Scenario 1'!AY$1)</f>
        <v>34.068424231763998</v>
      </c>
      <c r="J29" s="46">
        <f>SUMIF('Scenario 1'!$A$3:$A$69,'Portfolio 1'!$C29,'Scenario 1'!AE$3:AE$69)+SUMIF('Scenario 1'!$A$3:$A$69,'Portfolio 1'!$C29,'Scenario 1'!AZ$3:AZ$69)*(1-'Scenario 1'!AZ$1)</f>
        <v>33.984473154724462</v>
      </c>
      <c r="K29" s="46">
        <f>SUMIF('Scenario 1'!$A$3:$A$69,'Portfolio 1'!$C29,'Scenario 1'!AF$3:AF$69)+SUMIF('Scenario 1'!$A$3:$A$69,'Portfolio 1'!$C29,'Scenario 1'!BA$3:BA$69)*(1-'Scenario 1'!BA$1)</f>
        <v>53.317071859843537</v>
      </c>
      <c r="L29" s="46">
        <f>SUMIF('Scenario 1'!$A$3:$A$69,'Portfolio 1'!$C29,'Scenario 1'!AG$3:AG$69)+SUMIF('Scenario 1'!$A$3:$A$69,'Portfolio 1'!$C29,'Scenario 1'!BB$3:BB$69)*(1-'Scenario 1'!BB$1)</f>
        <v>0</v>
      </c>
      <c r="M29" s="46">
        <f>SUMIF('Scenario 1'!$A$3:$A$69,'Portfolio 1'!$C29,'Scenario 1'!AH$3:AH$69)+SUMIF('Scenario 1'!$A$3:$A$69,'Portfolio 1'!$C29,'Scenario 1'!BC$3:BC$69)*(1-'Scenario 1'!BC$1)</f>
        <v>0</v>
      </c>
      <c r="N29" s="46">
        <f>SUMIF('Scenario 1'!$A$3:$A$69,'Portfolio 1'!$C29,'Scenario 1'!AI$3:AI$69)+SUMIF('Scenario 1'!$A$3:$A$69,'Portfolio 1'!$C29,'Scenario 1'!BD$3:BD$69)*(1-'Scenario 1'!BD$1)</f>
        <v>0</v>
      </c>
      <c r="O29" s="46">
        <f>SUMIF('Scenario 1'!$A$3:$A$69,'Portfolio 1'!$C29,'Scenario 1'!AJ$3:AJ$69)+SUMIF('Scenario 1'!$A$3:$A$69,'Portfolio 1'!$C29,'Scenario 1'!BE$3:BE$69)*(1-'Scenario 1'!BE$1)</f>
        <v>0</v>
      </c>
      <c r="P29" s="46">
        <f>SUMIF('Scenario 1'!$A$3:$A$69,'Portfolio 1'!$C29,'Scenario 1'!AK$3:AK$69)+SUMIF('Scenario 1'!$A$3:$A$69,'Portfolio 1'!$C29,'Scenario 1'!BF$3:BF$69)*(1-'Scenario 1'!BF$1)</f>
        <v>0</v>
      </c>
      <c r="Q29" s="46">
        <f>SUMIF('Scenario 1'!$A$3:$A$69,'Portfolio 1'!$C29,'Scenario 1'!AL$3:AL$69)+SUMIF('Scenario 1'!$A$3:$A$69,'Portfolio 1'!$C29,'Scenario 1'!BG$3:BG$69)*(1-'Scenario 1'!BG$1)</f>
        <v>0</v>
      </c>
      <c r="R29" s="46">
        <f>SUMIF('Scenario 1'!$A$3:$A$69,'Portfolio 1'!$C29,'Scenario 1'!AM$3:AM$69)+SUMIF('Scenario 1'!$A$3:$A$69,'Portfolio 1'!$C29,'Scenario 1'!BH$3:BH$69)*(1-'Scenario 1'!BH$1)</f>
        <v>0</v>
      </c>
      <c r="S29" s="46">
        <f>SUMIF('Scenario 1'!$A$3:$A$69,'Portfolio 1'!$C29,'Scenario 1'!AN$3:AN$69)+SUMIF('Scenario 1'!$A$3:$A$69,'Portfolio 1'!$C29,'Scenario 1'!BI$3:BI$69)*(1-'Scenario 1'!BI$1)</f>
        <v>0</v>
      </c>
      <c r="T29" s="46">
        <f>SUMIF('Scenario 1'!$A$3:$A$69,'Portfolio 1'!$C29,'Scenario 1'!AO$3:AO$69)+SUMIF('Scenario 1'!$A$3:$A$69,'Portfolio 1'!$C29,'Scenario 1'!BJ$3:BJ$69)*(1-'Scenario 1'!BJ$1)</f>
        <v>0</v>
      </c>
      <c r="U29" s="46">
        <f>SUMIF('Scenario 1'!$A$3:$A$69,'Portfolio 1'!$C29,'Scenario 1'!AP$3:AP$69)+SUMIF('Scenario 1'!$A$3:$A$69,'Portfolio 1'!$C29,'Scenario 1'!BK$3:BK$69)*(1-'Scenario 1'!BK$1)</f>
        <v>0</v>
      </c>
      <c r="V29" s="46">
        <f>SUMIF('Scenario 1'!$A$3:$A$69,'Portfolio 1'!$C29,'Scenario 1'!AQ$3:AQ$69)+SUMIF('Scenario 1'!$A$3:$A$69,'Portfolio 1'!$C29,'Scenario 1'!BL$3:BL$69)*(1-'Scenario 1'!BL$1)</f>
        <v>0</v>
      </c>
      <c r="W29" s="46">
        <f>SUMIF('Scenario 1'!$A$3:$A$69,'Portfolio 1'!$C29,'Scenario 1'!AR$3:AR$69)+SUMIF('Scenario 1'!$A$3:$A$69,'Portfolio 1'!$C29,'Scenario 1'!BM$3:BM$69)*(1-'Scenario 1'!BM$1)</f>
        <v>0</v>
      </c>
      <c r="X29" s="47">
        <f t="shared" si="2"/>
        <v>121.369969246332</v>
      </c>
    </row>
    <row r="30" spans="3:24" x14ac:dyDescent="0.2">
      <c r="C30" s="7" t="s">
        <v>1</v>
      </c>
      <c r="D30" s="45">
        <f>SUMIF('Scenario 1'!$A$3:$A$69,'Portfolio 1'!$C30,'Scenario 1'!Y$3:Y$69)+SUMIF('Scenario 1'!$A$3:$A$69,'Portfolio 1'!$C30,'Scenario 1'!AT$3:AT$69)*(1-'Scenario 1'!AT$1)</f>
        <v>0</v>
      </c>
      <c r="E30" s="46">
        <f>SUMIF('Scenario 1'!$A$3:$A$69,'Portfolio 1'!$C30,'Scenario 1'!Z$3:Z$69)+SUMIF('Scenario 1'!$A$3:$A$69,'Portfolio 1'!$C30,'Scenario 1'!AU$3:AU$69)*(1-'Scenario 1'!AU$1)</f>
        <v>0</v>
      </c>
      <c r="F30" s="46">
        <f>SUMIF('Scenario 1'!$A$3:$A$69,'Portfolio 1'!$C30,'Scenario 1'!AA$3:AA$69)+SUMIF('Scenario 1'!$A$3:$A$69,'Portfolio 1'!$C30,'Scenario 1'!AV$3:AV$69)*(1-'Scenario 1'!AV$1)</f>
        <v>0</v>
      </c>
      <c r="G30" s="46">
        <f>SUMIF('Scenario 1'!$A$3:$A$69,'Portfolio 1'!$C30,'Scenario 1'!AB$3:AB$69)+SUMIF('Scenario 1'!$A$3:$A$69,'Portfolio 1'!$C30,'Scenario 1'!AW$3:AW$69)*(1-'Scenario 1'!AW$1)</f>
        <v>0</v>
      </c>
      <c r="H30" s="46">
        <f>SUMIF('Scenario 1'!$A$3:$A$69,'Portfolio 1'!$C30,'Scenario 1'!AC$3:AC$69)+SUMIF('Scenario 1'!$A$3:$A$69,'Portfolio 1'!$C30,'Scenario 1'!AX$3:AX$69)*(1-'Scenario 1'!AX$1)</f>
        <v>0</v>
      </c>
      <c r="I30" s="46">
        <f>SUMIF('Scenario 1'!$A$3:$A$69,'Portfolio 1'!$C30,'Scenario 1'!AD$3:AD$69)+SUMIF('Scenario 1'!$A$3:$A$69,'Portfolio 1'!$C30,'Scenario 1'!AY$3:AY$69)*(1-'Scenario 1'!AY$1)</f>
        <v>0</v>
      </c>
      <c r="J30" s="46">
        <f>SUMIF('Scenario 1'!$A$3:$A$69,'Portfolio 1'!$C30,'Scenario 1'!AE$3:AE$69)+SUMIF('Scenario 1'!$A$3:$A$69,'Portfolio 1'!$C30,'Scenario 1'!AZ$3:AZ$69)*(1-'Scenario 1'!AZ$1)</f>
        <v>0</v>
      </c>
      <c r="K30" s="46">
        <f>SUMIF('Scenario 1'!$A$3:$A$69,'Portfolio 1'!$C30,'Scenario 1'!AF$3:AF$69)+SUMIF('Scenario 1'!$A$3:$A$69,'Portfolio 1'!$C30,'Scenario 1'!BA$3:BA$69)*(1-'Scenario 1'!BA$1)</f>
        <v>0</v>
      </c>
      <c r="L30" s="46">
        <f>SUMIF('Scenario 1'!$A$3:$A$69,'Portfolio 1'!$C30,'Scenario 1'!AG$3:AG$69)+SUMIF('Scenario 1'!$A$3:$A$69,'Portfolio 1'!$C30,'Scenario 1'!BB$3:BB$69)*(1-'Scenario 1'!BB$1)</f>
        <v>0</v>
      </c>
      <c r="M30" s="46">
        <f>SUMIF('Scenario 1'!$A$3:$A$69,'Portfolio 1'!$C30,'Scenario 1'!AH$3:AH$69)+SUMIF('Scenario 1'!$A$3:$A$69,'Portfolio 1'!$C30,'Scenario 1'!BC$3:BC$69)*(1-'Scenario 1'!BC$1)</f>
        <v>0</v>
      </c>
      <c r="N30" s="46">
        <f>SUMIF('Scenario 1'!$A$3:$A$69,'Portfolio 1'!$C30,'Scenario 1'!AI$3:AI$69)+SUMIF('Scenario 1'!$A$3:$A$69,'Portfolio 1'!$C30,'Scenario 1'!BD$3:BD$69)*(1-'Scenario 1'!BD$1)</f>
        <v>0</v>
      </c>
      <c r="O30" s="46">
        <f>SUMIF('Scenario 1'!$A$3:$A$69,'Portfolio 1'!$C30,'Scenario 1'!AJ$3:AJ$69)+SUMIF('Scenario 1'!$A$3:$A$69,'Portfolio 1'!$C30,'Scenario 1'!BE$3:BE$69)*(1-'Scenario 1'!BE$1)</f>
        <v>0</v>
      </c>
      <c r="P30" s="46">
        <f>SUMIF('Scenario 1'!$A$3:$A$69,'Portfolio 1'!$C30,'Scenario 1'!AK$3:AK$69)+SUMIF('Scenario 1'!$A$3:$A$69,'Portfolio 1'!$C30,'Scenario 1'!BF$3:BF$69)*(1-'Scenario 1'!BF$1)</f>
        <v>0</v>
      </c>
      <c r="Q30" s="46">
        <f>SUMIF('Scenario 1'!$A$3:$A$69,'Portfolio 1'!$C30,'Scenario 1'!AL$3:AL$69)+SUMIF('Scenario 1'!$A$3:$A$69,'Portfolio 1'!$C30,'Scenario 1'!BG$3:BG$69)*(1-'Scenario 1'!BG$1)</f>
        <v>0</v>
      </c>
      <c r="R30" s="46">
        <f>SUMIF('Scenario 1'!$A$3:$A$69,'Portfolio 1'!$C30,'Scenario 1'!AM$3:AM$69)+SUMIF('Scenario 1'!$A$3:$A$69,'Portfolio 1'!$C30,'Scenario 1'!BH$3:BH$69)*(1-'Scenario 1'!BH$1)</f>
        <v>0</v>
      </c>
      <c r="S30" s="46">
        <f>SUMIF('Scenario 1'!$A$3:$A$69,'Portfolio 1'!$C30,'Scenario 1'!AN$3:AN$69)+SUMIF('Scenario 1'!$A$3:$A$69,'Portfolio 1'!$C30,'Scenario 1'!BI$3:BI$69)*(1-'Scenario 1'!BI$1)</f>
        <v>0</v>
      </c>
      <c r="T30" s="46">
        <f>SUMIF('Scenario 1'!$A$3:$A$69,'Portfolio 1'!$C30,'Scenario 1'!AO$3:AO$69)+SUMIF('Scenario 1'!$A$3:$A$69,'Portfolio 1'!$C30,'Scenario 1'!BJ$3:BJ$69)*(1-'Scenario 1'!BJ$1)</f>
        <v>0</v>
      </c>
      <c r="U30" s="46">
        <f>SUMIF('Scenario 1'!$A$3:$A$69,'Portfolio 1'!$C30,'Scenario 1'!AP$3:AP$69)+SUMIF('Scenario 1'!$A$3:$A$69,'Portfolio 1'!$C30,'Scenario 1'!BK$3:BK$69)*(1-'Scenario 1'!BK$1)</f>
        <v>0</v>
      </c>
      <c r="V30" s="46">
        <f>SUMIF('Scenario 1'!$A$3:$A$69,'Portfolio 1'!$C30,'Scenario 1'!AQ$3:AQ$69)+SUMIF('Scenario 1'!$A$3:$A$69,'Portfolio 1'!$C30,'Scenario 1'!BL$3:BL$69)*(1-'Scenario 1'!BL$1)</f>
        <v>0</v>
      </c>
      <c r="W30" s="46">
        <f>SUMIF('Scenario 1'!$A$3:$A$69,'Portfolio 1'!$C30,'Scenario 1'!AR$3:AR$69)+SUMIF('Scenario 1'!$A$3:$A$69,'Portfolio 1'!$C30,'Scenario 1'!BM$3:BM$69)*(1-'Scenario 1'!BM$1)</f>
        <v>0</v>
      </c>
      <c r="X30" s="47">
        <f t="shared" si="2"/>
        <v>0</v>
      </c>
    </row>
    <row r="31" spans="3:24" x14ac:dyDescent="0.2">
      <c r="C31" s="7" t="s">
        <v>107</v>
      </c>
      <c r="D31" s="45">
        <f>SUMIF('Scenario 1'!$A$3:$A$69,'Portfolio 1'!$C31,'Scenario 1'!Y$3:Y$69)+SUMIF('Scenario 1'!$A$3:$A$69,'Portfolio 1'!$C31,'Scenario 1'!AT$3:AT$69)*(1-'Scenario 1'!AT$1)</f>
        <v>0</v>
      </c>
      <c r="E31" s="46">
        <f>SUMIF('Scenario 1'!$A$3:$A$69,'Portfolio 1'!$C31,'Scenario 1'!Z$3:Z$69)+SUMIF('Scenario 1'!$A$3:$A$69,'Portfolio 1'!$C31,'Scenario 1'!AU$3:AU$69)*(1-'Scenario 1'!AU$1)</f>
        <v>0</v>
      </c>
      <c r="F31" s="46">
        <f>SUMIF('Scenario 1'!$A$3:$A$69,'Portfolio 1'!$C31,'Scenario 1'!AA$3:AA$69)+SUMIF('Scenario 1'!$A$3:$A$69,'Portfolio 1'!$C31,'Scenario 1'!AV$3:AV$69)*(1-'Scenario 1'!AV$1)</f>
        <v>0</v>
      </c>
      <c r="G31" s="46">
        <f>SUMIF('Scenario 1'!$A$3:$A$69,'Portfolio 1'!$C31,'Scenario 1'!AB$3:AB$69)+SUMIF('Scenario 1'!$A$3:$A$69,'Portfolio 1'!$C31,'Scenario 1'!AW$3:AW$69)*(1-'Scenario 1'!AW$1)</f>
        <v>0</v>
      </c>
      <c r="H31" s="46">
        <f>SUMIF('Scenario 1'!$A$3:$A$69,'Portfolio 1'!$C31,'Scenario 1'!AC$3:AC$69)+SUMIF('Scenario 1'!$A$3:$A$69,'Portfolio 1'!$C31,'Scenario 1'!AX$3:AX$69)*(1-'Scenario 1'!AX$1)</f>
        <v>0</v>
      </c>
      <c r="I31" s="46">
        <f>SUMIF('Scenario 1'!$A$3:$A$69,'Portfolio 1'!$C31,'Scenario 1'!AD$3:AD$69)+SUMIF('Scenario 1'!$A$3:$A$69,'Portfolio 1'!$C31,'Scenario 1'!AY$3:AY$69)*(1-'Scenario 1'!AY$1)</f>
        <v>0</v>
      </c>
      <c r="J31" s="46">
        <f>SUMIF('Scenario 1'!$A$3:$A$69,'Portfolio 1'!$C31,'Scenario 1'!AE$3:AE$69)+SUMIF('Scenario 1'!$A$3:$A$69,'Portfolio 1'!$C31,'Scenario 1'!AZ$3:AZ$69)*(1-'Scenario 1'!AZ$1)</f>
        <v>0</v>
      </c>
      <c r="K31" s="46">
        <f>SUMIF('Scenario 1'!$A$3:$A$69,'Portfolio 1'!$C31,'Scenario 1'!AF$3:AF$69)+SUMIF('Scenario 1'!$A$3:$A$69,'Portfolio 1'!$C31,'Scenario 1'!BA$3:BA$69)*(1-'Scenario 1'!BA$1)</f>
        <v>0</v>
      </c>
      <c r="L31" s="46">
        <f>SUMIF('Scenario 1'!$A$3:$A$69,'Portfolio 1'!$C31,'Scenario 1'!AG$3:AG$69)+SUMIF('Scenario 1'!$A$3:$A$69,'Portfolio 1'!$C31,'Scenario 1'!BB$3:BB$69)*(1-'Scenario 1'!BB$1)</f>
        <v>0</v>
      </c>
      <c r="M31" s="46">
        <f>SUMIF('Scenario 1'!$A$3:$A$69,'Portfolio 1'!$C31,'Scenario 1'!AH$3:AH$69)+SUMIF('Scenario 1'!$A$3:$A$69,'Portfolio 1'!$C31,'Scenario 1'!BC$3:BC$69)*(1-'Scenario 1'!BC$1)</f>
        <v>0</v>
      </c>
      <c r="N31" s="46">
        <f>SUMIF('Scenario 1'!$A$3:$A$69,'Portfolio 1'!$C31,'Scenario 1'!AI$3:AI$69)+SUMIF('Scenario 1'!$A$3:$A$69,'Portfolio 1'!$C31,'Scenario 1'!BD$3:BD$69)*(1-'Scenario 1'!BD$1)</f>
        <v>0</v>
      </c>
      <c r="O31" s="46">
        <f>SUMIF('Scenario 1'!$A$3:$A$69,'Portfolio 1'!$C31,'Scenario 1'!AJ$3:AJ$69)+SUMIF('Scenario 1'!$A$3:$A$69,'Portfolio 1'!$C31,'Scenario 1'!BE$3:BE$69)*(1-'Scenario 1'!BE$1)</f>
        <v>0</v>
      </c>
      <c r="P31" s="46">
        <f>SUMIF('Scenario 1'!$A$3:$A$69,'Portfolio 1'!$C31,'Scenario 1'!AK$3:AK$69)+SUMIF('Scenario 1'!$A$3:$A$69,'Portfolio 1'!$C31,'Scenario 1'!BF$3:BF$69)*(1-'Scenario 1'!BF$1)</f>
        <v>0</v>
      </c>
      <c r="Q31" s="46">
        <f>SUMIF('Scenario 1'!$A$3:$A$69,'Portfolio 1'!$C31,'Scenario 1'!AL$3:AL$69)+SUMIF('Scenario 1'!$A$3:$A$69,'Portfolio 1'!$C31,'Scenario 1'!BG$3:BG$69)*(1-'Scenario 1'!BG$1)</f>
        <v>0</v>
      </c>
      <c r="R31" s="46">
        <f>SUMIF('Scenario 1'!$A$3:$A$69,'Portfolio 1'!$C31,'Scenario 1'!AM$3:AM$69)+SUMIF('Scenario 1'!$A$3:$A$69,'Portfolio 1'!$C31,'Scenario 1'!BH$3:BH$69)*(1-'Scenario 1'!BH$1)</f>
        <v>0</v>
      </c>
      <c r="S31" s="46">
        <f>SUMIF('Scenario 1'!$A$3:$A$69,'Portfolio 1'!$C31,'Scenario 1'!AN$3:AN$69)+SUMIF('Scenario 1'!$A$3:$A$69,'Portfolio 1'!$C31,'Scenario 1'!BI$3:BI$69)*(1-'Scenario 1'!BI$1)</f>
        <v>0</v>
      </c>
      <c r="T31" s="46">
        <f>SUMIF('Scenario 1'!$A$3:$A$69,'Portfolio 1'!$C31,'Scenario 1'!AO$3:AO$69)+SUMIF('Scenario 1'!$A$3:$A$69,'Portfolio 1'!$C31,'Scenario 1'!BJ$3:BJ$69)*(1-'Scenario 1'!BJ$1)</f>
        <v>0</v>
      </c>
      <c r="U31" s="46">
        <f>SUMIF('Scenario 1'!$A$3:$A$69,'Portfolio 1'!$C31,'Scenario 1'!AP$3:AP$69)+SUMIF('Scenario 1'!$A$3:$A$69,'Portfolio 1'!$C31,'Scenario 1'!BK$3:BK$69)*(1-'Scenario 1'!BK$1)</f>
        <v>0</v>
      </c>
      <c r="V31" s="46">
        <f>SUMIF('Scenario 1'!$A$3:$A$69,'Portfolio 1'!$C31,'Scenario 1'!AQ$3:AQ$69)+SUMIF('Scenario 1'!$A$3:$A$69,'Portfolio 1'!$C31,'Scenario 1'!BL$3:BL$69)*(1-'Scenario 1'!BL$1)</f>
        <v>0</v>
      </c>
      <c r="W31" s="46">
        <f>SUMIF('Scenario 1'!$A$3:$A$69,'Portfolio 1'!$C31,'Scenario 1'!AR$3:AR$69)+SUMIF('Scenario 1'!$A$3:$A$69,'Portfolio 1'!$C31,'Scenario 1'!BM$3:BM$69)*(1-'Scenario 1'!BM$1)</f>
        <v>0</v>
      </c>
      <c r="X31" s="47">
        <f t="shared" si="2"/>
        <v>0</v>
      </c>
    </row>
    <row r="32" spans="3:24" x14ac:dyDescent="0.2">
      <c r="C32" s="7" t="s">
        <v>21</v>
      </c>
      <c r="D32" s="45">
        <f>SUMIF('Scenario 1'!$A$3:$A$69,'Portfolio 1'!$C32,'Scenario 1'!Y$3:Y$69)+SUMIF('Scenario 1'!$A$3:$A$69,'Portfolio 1'!$C32,'Scenario 1'!AT$3:AT$69)*(1-'Scenario 1'!AT$1)</f>
        <v>0</v>
      </c>
      <c r="E32" s="46">
        <f>SUMIF('Scenario 1'!$A$3:$A$69,'Portfolio 1'!$C32,'Scenario 1'!Z$3:Z$69)+SUMIF('Scenario 1'!$A$3:$A$69,'Portfolio 1'!$C32,'Scenario 1'!AU$3:AU$69)*(1-'Scenario 1'!AU$1)</f>
        <v>0</v>
      </c>
      <c r="F32" s="46">
        <f>SUMIF('Scenario 1'!$A$3:$A$69,'Portfolio 1'!$C32,'Scenario 1'!AA$3:AA$69)+SUMIF('Scenario 1'!$A$3:$A$69,'Portfolio 1'!$C32,'Scenario 1'!AV$3:AV$69)*(1-'Scenario 1'!AV$1)</f>
        <v>0</v>
      </c>
      <c r="G32" s="46">
        <f>SUMIF('Scenario 1'!$A$3:$A$69,'Portfolio 1'!$C32,'Scenario 1'!AB$3:AB$69)+SUMIF('Scenario 1'!$A$3:$A$69,'Portfolio 1'!$C32,'Scenario 1'!AW$3:AW$69)*(1-'Scenario 1'!AW$1)</f>
        <v>0</v>
      </c>
      <c r="H32" s="46">
        <f>SUMIF('Scenario 1'!$A$3:$A$69,'Portfolio 1'!$C32,'Scenario 1'!AC$3:AC$69)+SUMIF('Scenario 1'!$A$3:$A$69,'Portfolio 1'!$C32,'Scenario 1'!AX$3:AX$69)*(1-'Scenario 1'!AX$1)</f>
        <v>0</v>
      </c>
      <c r="I32" s="46">
        <f>SUMIF('Scenario 1'!$A$3:$A$69,'Portfolio 1'!$C32,'Scenario 1'!AD$3:AD$69)+SUMIF('Scenario 1'!$A$3:$A$69,'Portfolio 1'!$C32,'Scenario 1'!AY$3:AY$69)*(1-'Scenario 1'!AY$1)</f>
        <v>0</v>
      </c>
      <c r="J32" s="46">
        <f>SUMIF('Scenario 1'!$A$3:$A$69,'Portfolio 1'!$C32,'Scenario 1'!AE$3:AE$69)+SUMIF('Scenario 1'!$A$3:$A$69,'Portfolio 1'!$C32,'Scenario 1'!AZ$3:AZ$69)*(1-'Scenario 1'!AZ$1)</f>
        <v>0</v>
      </c>
      <c r="K32" s="46">
        <f>SUMIF('Scenario 1'!$A$3:$A$69,'Portfolio 1'!$C32,'Scenario 1'!AF$3:AF$69)+SUMIF('Scenario 1'!$A$3:$A$69,'Portfolio 1'!$C32,'Scenario 1'!BA$3:BA$69)*(1-'Scenario 1'!BA$1)</f>
        <v>0</v>
      </c>
      <c r="L32" s="46">
        <f>SUMIF('Scenario 1'!$A$3:$A$69,'Portfolio 1'!$C32,'Scenario 1'!AG$3:AG$69)+SUMIF('Scenario 1'!$A$3:$A$69,'Portfolio 1'!$C32,'Scenario 1'!BB$3:BB$69)*(1-'Scenario 1'!BB$1)</f>
        <v>0</v>
      </c>
      <c r="M32" s="46">
        <f>SUMIF('Scenario 1'!$A$3:$A$69,'Portfolio 1'!$C32,'Scenario 1'!AH$3:AH$69)+SUMIF('Scenario 1'!$A$3:$A$69,'Portfolio 1'!$C32,'Scenario 1'!BC$3:BC$69)*(1-'Scenario 1'!BC$1)</f>
        <v>0</v>
      </c>
      <c r="N32" s="46">
        <f>SUMIF('Scenario 1'!$A$3:$A$69,'Portfolio 1'!$C32,'Scenario 1'!AI$3:AI$69)+SUMIF('Scenario 1'!$A$3:$A$69,'Portfolio 1'!$C32,'Scenario 1'!BD$3:BD$69)*(1-'Scenario 1'!BD$1)</f>
        <v>0</v>
      </c>
      <c r="O32" s="46">
        <f>SUMIF('Scenario 1'!$A$3:$A$69,'Portfolio 1'!$C32,'Scenario 1'!AJ$3:AJ$69)+SUMIF('Scenario 1'!$A$3:$A$69,'Portfolio 1'!$C32,'Scenario 1'!BE$3:BE$69)*(1-'Scenario 1'!BE$1)</f>
        <v>0</v>
      </c>
      <c r="P32" s="46">
        <f>SUMIF('Scenario 1'!$A$3:$A$69,'Portfolio 1'!$C32,'Scenario 1'!AK$3:AK$69)+SUMIF('Scenario 1'!$A$3:$A$69,'Portfolio 1'!$C32,'Scenario 1'!BF$3:BF$69)*(1-'Scenario 1'!BF$1)</f>
        <v>0</v>
      </c>
      <c r="Q32" s="46">
        <f>SUMIF('Scenario 1'!$A$3:$A$69,'Portfolio 1'!$C32,'Scenario 1'!AL$3:AL$69)+SUMIF('Scenario 1'!$A$3:$A$69,'Portfolio 1'!$C32,'Scenario 1'!BG$3:BG$69)*(1-'Scenario 1'!BG$1)</f>
        <v>0</v>
      </c>
      <c r="R32" s="46">
        <f>SUMIF('Scenario 1'!$A$3:$A$69,'Portfolio 1'!$C32,'Scenario 1'!AM$3:AM$69)+SUMIF('Scenario 1'!$A$3:$A$69,'Portfolio 1'!$C32,'Scenario 1'!BH$3:BH$69)*(1-'Scenario 1'!BH$1)</f>
        <v>0</v>
      </c>
      <c r="S32" s="46">
        <f>SUMIF('Scenario 1'!$A$3:$A$69,'Portfolio 1'!$C32,'Scenario 1'!AN$3:AN$69)+SUMIF('Scenario 1'!$A$3:$A$69,'Portfolio 1'!$C32,'Scenario 1'!BI$3:BI$69)*(1-'Scenario 1'!BI$1)</f>
        <v>0</v>
      </c>
      <c r="T32" s="46">
        <f>SUMIF('Scenario 1'!$A$3:$A$69,'Portfolio 1'!$C32,'Scenario 1'!AO$3:AO$69)+SUMIF('Scenario 1'!$A$3:$A$69,'Portfolio 1'!$C32,'Scenario 1'!BJ$3:BJ$69)*(1-'Scenario 1'!BJ$1)</f>
        <v>0</v>
      </c>
      <c r="U32" s="46">
        <f>SUMIF('Scenario 1'!$A$3:$A$69,'Portfolio 1'!$C32,'Scenario 1'!AP$3:AP$69)+SUMIF('Scenario 1'!$A$3:$A$69,'Portfolio 1'!$C32,'Scenario 1'!BK$3:BK$69)*(1-'Scenario 1'!BK$1)</f>
        <v>0</v>
      </c>
      <c r="V32" s="46">
        <f>SUMIF('Scenario 1'!$A$3:$A$69,'Portfolio 1'!$C32,'Scenario 1'!AQ$3:AQ$69)+SUMIF('Scenario 1'!$A$3:$A$69,'Portfolio 1'!$C32,'Scenario 1'!BL$3:BL$69)*(1-'Scenario 1'!BL$1)</f>
        <v>0</v>
      </c>
      <c r="W32" s="46">
        <f>SUMIF('Scenario 1'!$A$3:$A$69,'Portfolio 1'!$C32,'Scenario 1'!AR$3:AR$69)+SUMIF('Scenario 1'!$A$3:$A$69,'Portfolio 1'!$C32,'Scenario 1'!BM$3:BM$69)*(1-'Scenario 1'!BM$1)</f>
        <v>0</v>
      </c>
      <c r="X32" s="47">
        <f t="shared" si="2"/>
        <v>0</v>
      </c>
    </row>
    <row r="33" spans="3:24" x14ac:dyDescent="0.2">
      <c r="C33" s="7" t="s">
        <v>48</v>
      </c>
      <c r="D33" s="45">
        <f>SUMIF('Scenario 1'!$A$3:$A$69,'Portfolio 1'!$C33,'Scenario 1'!Y$3:Y$69)+SUMIF('Scenario 1'!$A$3:$A$69,'Portfolio 1'!$C33,'Scenario 1'!AT$3:AT$69)*(1-'Scenario 1'!AT$1)</f>
        <v>0</v>
      </c>
      <c r="E33" s="46">
        <f>SUMIF('Scenario 1'!$A$3:$A$69,'Portfolio 1'!$C33,'Scenario 1'!Z$3:Z$69)+SUMIF('Scenario 1'!$A$3:$A$69,'Portfolio 1'!$C33,'Scenario 1'!AU$3:AU$69)*(1-'Scenario 1'!AU$1)</f>
        <v>0</v>
      </c>
      <c r="F33" s="46">
        <f>SUMIF('Scenario 1'!$A$3:$A$69,'Portfolio 1'!$C33,'Scenario 1'!AA$3:AA$69)+SUMIF('Scenario 1'!$A$3:$A$69,'Portfolio 1'!$C33,'Scenario 1'!AV$3:AV$69)*(1-'Scenario 1'!AV$1)</f>
        <v>0</v>
      </c>
      <c r="G33" s="46">
        <f>SUMIF('Scenario 1'!$A$3:$A$69,'Portfolio 1'!$C33,'Scenario 1'!AB$3:AB$69)+SUMIF('Scenario 1'!$A$3:$A$69,'Portfolio 1'!$C33,'Scenario 1'!AW$3:AW$69)*(1-'Scenario 1'!AW$1)</f>
        <v>0</v>
      </c>
      <c r="H33" s="46">
        <f>SUMIF('Scenario 1'!$A$3:$A$69,'Portfolio 1'!$C33,'Scenario 1'!AC$3:AC$69)+SUMIF('Scenario 1'!$A$3:$A$69,'Portfolio 1'!$C33,'Scenario 1'!AX$3:AX$69)*(1-'Scenario 1'!AX$1)</f>
        <v>0</v>
      </c>
      <c r="I33" s="46">
        <f>SUMIF('Scenario 1'!$A$3:$A$69,'Portfolio 1'!$C33,'Scenario 1'!AD$3:AD$69)+SUMIF('Scenario 1'!$A$3:$A$69,'Portfolio 1'!$C33,'Scenario 1'!AY$3:AY$69)*(1-'Scenario 1'!AY$1)</f>
        <v>0</v>
      </c>
      <c r="J33" s="46">
        <f>SUMIF('Scenario 1'!$A$3:$A$69,'Portfolio 1'!$C33,'Scenario 1'!AE$3:AE$69)+SUMIF('Scenario 1'!$A$3:$A$69,'Portfolio 1'!$C33,'Scenario 1'!AZ$3:AZ$69)*(1-'Scenario 1'!AZ$1)</f>
        <v>0</v>
      </c>
      <c r="K33" s="46">
        <f>SUMIF('Scenario 1'!$A$3:$A$69,'Portfolio 1'!$C33,'Scenario 1'!AF$3:AF$69)+SUMIF('Scenario 1'!$A$3:$A$69,'Portfolio 1'!$C33,'Scenario 1'!BA$3:BA$69)*(1-'Scenario 1'!BA$1)</f>
        <v>0</v>
      </c>
      <c r="L33" s="46">
        <f>SUMIF('Scenario 1'!$A$3:$A$69,'Portfolio 1'!$C33,'Scenario 1'!AG$3:AG$69)+SUMIF('Scenario 1'!$A$3:$A$69,'Portfolio 1'!$C33,'Scenario 1'!BB$3:BB$69)*(1-'Scenario 1'!BB$1)</f>
        <v>0</v>
      </c>
      <c r="M33" s="46">
        <f>SUMIF('Scenario 1'!$A$3:$A$69,'Portfolio 1'!$C33,'Scenario 1'!AH$3:AH$69)+SUMIF('Scenario 1'!$A$3:$A$69,'Portfolio 1'!$C33,'Scenario 1'!BC$3:BC$69)*(1-'Scenario 1'!BC$1)</f>
        <v>0</v>
      </c>
      <c r="N33" s="46">
        <f>SUMIF('Scenario 1'!$A$3:$A$69,'Portfolio 1'!$C33,'Scenario 1'!AI$3:AI$69)+SUMIF('Scenario 1'!$A$3:$A$69,'Portfolio 1'!$C33,'Scenario 1'!BD$3:BD$69)*(1-'Scenario 1'!BD$1)</f>
        <v>0</v>
      </c>
      <c r="O33" s="46">
        <f>SUMIF('Scenario 1'!$A$3:$A$69,'Portfolio 1'!$C33,'Scenario 1'!AJ$3:AJ$69)+SUMIF('Scenario 1'!$A$3:$A$69,'Portfolio 1'!$C33,'Scenario 1'!BE$3:BE$69)*(1-'Scenario 1'!BE$1)</f>
        <v>0</v>
      </c>
      <c r="P33" s="46">
        <f>SUMIF('Scenario 1'!$A$3:$A$69,'Portfolio 1'!$C33,'Scenario 1'!AK$3:AK$69)+SUMIF('Scenario 1'!$A$3:$A$69,'Portfolio 1'!$C33,'Scenario 1'!BF$3:BF$69)*(1-'Scenario 1'!BF$1)</f>
        <v>0</v>
      </c>
      <c r="Q33" s="46">
        <f>SUMIF('Scenario 1'!$A$3:$A$69,'Portfolio 1'!$C33,'Scenario 1'!AL$3:AL$69)+SUMIF('Scenario 1'!$A$3:$A$69,'Portfolio 1'!$C33,'Scenario 1'!BG$3:BG$69)*(1-'Scenario 1'!BG$1)</f>
        <v>0</v>
      </c>
      <c r="R33" s="46">
        <f>SUMIF('Scenario 1'!$A$3:$A$69,'Portfolio 1'!$C33,'Scenario 1'!AM$3:AM$69)+SUMIF('Scenario 1'!$A$3:$A$69,'Portfolio 1'!$C33,'Scenario 1'!BH$3:BH$69)*(1-'Scenario 1'!BH$1)</f>
        <v>0</v>
      </c>
      <c r="S33" s="46">
        <f>SUMIF('Scenario 1'!$A$3:$A$69,'Portfolio 1'!$C33,'Scenario 1'!AN$3:AN$69)+SUMIF('Scenario 1'!$A$3:$A$69,'Portfolio 1'!$C33,'Scenario 1'!BI$3:BI$69)*(1-'Scenario 1'!BI$1)</f>
        <v>0</v>
      </c>
      <c r="T33" s="46">
        <f>SUMIF('Scenario 1'!$A$3:$A$69,'Portfolio 1'!$C33,'Scenario 1'!AO$3:AO$69)+SUMIF('Scenario 1'!$A$3:$A$69,'Portfolio 1'!$C33,'Scenario 1'!BJ$3:BJ$69)*(1-'Scenario 1'!BJ$1)</f>
        <v>0</v>
      </c>
      <c r="U33" s="46">
        <f>SUMIF('Scenario 1'!$A$3:$A$69,'Portfolio 1'!$C33,'Scenario 1'!AP$3:AP$69)+SUMIF('Scenario 1'!$A$3:$A$69,'Portfolio 1'!$C33,'Scenario 1'!BK$3:BK$69)*(1-'Scenario 1'!BK$1)</f>
        <v>0</v>
      </c>
      <c r="V33" s="46">
        <f>SUMIF('Scenario 1'!$A$3:$A$69,'Portfolio 1'!$C33,'Scenario 1'!AQ$3:AQ$69)+SUMIF('Scenario 1'!$A$3:$A$69,'Portfolio 1'!$C33,'Scenario 1'!BL$3:BL$69)*(1-'Scenario 1'!BL$1)</f>
        <v>0</v>
      </c>
      <c r="W33" s="46">
        <f>SUMIF('Scenario 1'!$A$3:$A$69,'Portfolio 1'!$C33,'Scenario 1'!AR$3:AR$69)+SUMIF('Scenario 1'!$A$3:$A$69,'Portfolio 1'!$C33,'Scenario 1'!BM$3:BM$69)*(1-'Scenario 1'!BM$1)</f>
        <v>0</v>
      </c>
      <c r="X33" s="47">
        <f t="shared" si="2"/>
        <v>0</v>
      </c>
    </row>
    <row r="34" spans="3:24" x14ac:dyDescent="0.2">
      <c r="C34" s="7" t="s">
        <v>142</v>
      </c>
      <c r="D34" s="45">
        <f>SUMIF('Scenario 1'!$A$3:$A$69,'Portfolio 1'!$C34,'Scenario 1'!Y$3:Y$69)+SUMIF('Scenario 1'!$A$3:$A$69,'Portfolio 1'!$C34,'Scenario 1'!AT$3:AT$69)*(1-'Scenario 1'!AT$1)</f>
        <v>0</v>
      </c>
      <c r="E34" s="46">
        <f>SUMIF('Scenario 1'!$A$3:$A$69,'Portfolio 1'!$C34,'Scenario 1'!Z$3:Z$69)+SUMIF('Scenario 1'!$A$3:$A$69,'Portfolio 1'!$C34,'Scenario 1'!AU$3:AU$69)*(1-'Scenario 1'!AU$1)</f>
        <v>0</v>
      </c>
      <c r="F34" s="46">
        <f>SUMIF('Scenario 1'!$A$3:$A$69,'Portfolio 1'!$C34,'Scenario 1'!AA$3:AA$69)+SUMIF('Scenario 1'!$A$3:$A$69,'Portfolio 1'!$C34,'Scenario 1'!AV$3:AV$69)*(1-'Scenario 1'!AV$1)</f>
        <v>0</v>
      </c>
      <c r="G34" s="46">
        <f>SUMIF('Scenario 1'!$A$3:$A$69,'Portfolio 1'!$C34,'Scenario 1'!AB$3:AB$69)+SUMIF('Scenario 1'!$A$3:$A$69,'Portfolio 1'!$C34,'Scenario 1'!AW$3:AW$69)*(1-'Scenario 1'!AW$1)</f>
        <v>0</v>
      </c>
      <c r="H34" s="46">
        <f>SUMIF('Scenario 1'!$A$3:$A$69,'Portfolio 1'!$C34,'Scenario 1'!AC$3:AC$69)+SUMIF('Scenario 1'!$A$3:$A$69,'Portfolio 1'!$C34,'Scenario 1'!AX$3:AX$69)*(1-'Scenario 1'!AX$1)</f>
        <v>0</v>
      </c>
      <c r="I34" s="46">
        <f>SUMIF('Scenario 1'!$A$3:$A$69,'Portfolio 1'!$C34,'Scenario 1'!AD$3:AD$69)+SUMIF('Scenario 1'!$A$3:$A$69,'Portfolio 1'!$C34,'Scenario 1'!AY$3:AY$69)*(1-'Scenario 1'!AY$1)</f>
        <v>0</v>
      </c>
      <c r="J34" s="46">
        <f>SUMIF('Scenario 1'!$A$3:$A$69,'Portfolio 1'!$C34,'Scenario 1'!AE$3:AE$69)+SUMIF('Scenario 1'!$A$3:$A$69,'Portfolio 1'!$C34,'Scenario 1'!AZ$3:AZ$69)*(1-'Scenario 1'!AZ$1)</f>
        <v>0</v>
      </c>
      <c r="K34" s="46">
        <f>SUMIF('Scenario 1'!$A$3:$A$69,'Portfolio 1'!$C34,'Scenario 1'!AF$3:AF$69)+SUMIF('Scenario 1'!$A$3:$A$69,'Portfolio 1'!$C34,'Scenario 1'!BA$3:BA$69)*(1-'Scenario 1'!BA$1)</f>
        <v>0</v>
      </c>
      <c r="L34" s="46">
        <f>SUMIF('Scenario 1'!$A$3:$A$69,'Portfolio 1'!$C34,'Scenario 1'!AG$3:AG$69)+SUMIF('Scenario 1'!$A$3:$A$69,'Portfolio 1'!$C34,'Scenario 1'!BB$3:BB$69)*(1-'Scenario 1'!BB$1)</f>
        <v>0</v>
      </c>
      <c r="M34" s="46">
        <f>SUMIF('Scenario 1'!$A$3:$A$69,'Portfolio 1'!$C34,'Scenario 1'!AH$3:AH$69)+SUMIF('Scenario 1'!$A$3:$A$69,'Portfolio 1'!$C34,'Scenario 1'!BC$3:BC$69)*(1-'Scenario 1'!BC$1)</f>
        <v>0</v>
      </c>
      <c r="N34" s="46">
        <f>SUMIF('Scenario 1'!$A$3:$A$69,'Portfolio 1'!$C34,'Scenario 1'!AI$3:AI$69)+SUMIF('Scenario 1'!$A$3:$A$69,'Portfolio 1'!$C34,'Scenario 1'!BD$3:BD$69)*(1-'Scenario 1'!BD$1)</f>
        <v>0</v>
      </c>
      <c r="O34" s="46">
        <f>SUMIF('Scenario 1'!$A$3:$A$69,'Portfolio 1'!$C34,'Scenario 1'!AJ$3:AJ$69)+SUMIF('Scenario 1'!$A$3:$A$69,'Portfolio 1'!$C34,'Scenario 1'!BE$3:BE$69)*(1-'Scenario 1'!BE$1)</f>
        <v>0</v>
      </c>
      <c r="P34" s="46">
        <f>SUMIF('Scenario 1'!$A$3:$A$69,'Portfolio 1'!$C34,'Scenario 1'!AK$3:AK$69)+SUMIF('Scenario 1'!$A$3:$A$69,'Portfolio 1'!$C34,'Scenario 1'!BF$3:BF$69)*(1-'Scenario 1'!BF$1)</f>
        <v>0</v>
      </c>
      <c r="Q34" s="46">
        <f>SUMIF('Scenario 1'!$A$3:$A$69,'Portfolio 1'!$C34,'Scenario 1'!AL$3:AL$69)+SUMIF('Scenario 1'!$A$3:$A$69,'Portfolio 1'!$C34,'Scenario 1'!BG$3:BG$69)*(1-'Scenario 1'!BG$1)</f>
        <v>0</v>
      </c>
      <c r="R34" s="46">
        <f>SUMIF('Scenario 1'!$A$3:$A$69,'Portfolio 1'!$C34,'Scenario 1'!AM$3:AM$69)+SUMIF('Scenario 1'!$A$3:$A$69,'Portfolio 1'!$C34,'Scenario 1'!BH$3:BH$69)*(1-'Scenario 1'!BH$1)</f>
        <v>0</v>
      </c>
      <c r="S34" s="46">
        <f>SUMIF('Scenario 1'!$A$3:$A$69,'Portfolio 1'!$C34,'Scenario 1'!AN$3:AN$69)+SUMIF('Scenario 1'!$A$3:$A$69,'Portfolio 1'!$C34,'Scenario 1'!BI$3:BI$69)*(1-'Scenario 1'!BI$1)</f>
        <v>0</v>
      </c>
      <c r="T34" s="46">
        <f>SUMIF('Scenario 1'!$A$3:$A$69,'Portfolio 1'!$C34,'Scenario 1'!AO$3:AO$69)+SUMIF('Scenario 1'!$A$3:$A$69,'Portfolio 1'!$C34,'Scenario 1'!BJ$3:BJ$69)*(1-'Scenario 1'!BJ$1)</f>
        <v>0</v>
      </c>
      <c r="U34" s="46">
        <f>SUMIF('Scenario 1'!$A$3:$A$69,'Portfolio 1'!$C34,'Scenario 1'!AP$3:AP$69)+SUMIF('Scenario 1'!$A$3:$A$69,'Portfolio 1'!$C34,'Scenario 1'!BK$3:BK$69)*(1-'Scenario 1'!BK$1)</f>
        <v>0</v>
      </c>
      <c r="V34" s="46">
        <f>SUMIF('Scenario 1'!$A$3:$A$69,'Portfolio 1'!$C34,'Scenario 1'!AQ$3:AQ$69)+SUMIF('Scenario 1'!$A$3:$A$69,'Portfolio 1'!$C34,'Scenario 1'!BL$3:BL$69)*(1-'Scenario 1'!BL$1)</f>
        <v>0</v>
      </c>
      <c r="W34" s="46">
        <f>SUMIF('Scenario 1'!$A$3:$A$69,'Portfolio 1'!$C34,'Scenario 1'!AR$3:AR$69)+SUMIF('Scenario 1'!$A$3:$A$69,'Portfolio 1'!$C34,'Scenario 1'!BM$3:BM$69)*(1-'Scenario 1'!BM$1)</f>
        <v>0</v>
      </c>
      <c r="X34" s="47">
        <f t="shared" si="2"/>
        <v>0</v>
      </c>
    </row>
    <row r="35" spans="3:24" x14ac:dyDescent="0.2">
      <c r="C35" s="7" t="s">
        <v>53</v>
      </c>
      <c r="D35" s="45">
        <f>SUMIF('Scenario 1'!$A$3:$A$69,'Portfolio 1'!$C35,'Scenario 1'!Y$3:Y$69)+SUMIF('Scenario 1'!$A$3:$A$69,'Portfolio 1'!$C35,'Scenario 1'!AT$3:AT$69)*(1-'Scenario 1'!AT$1)</f>
        <v>0</v>
      </c>
      <c r="E35" s="46">
        <f>SUMIF('Scenario 1'!$A$3:$A$69,'Portfolio 1'!$C35,'Scenario 1'!Z$3:Z$69)+SUMIF('Scenario 1'!$A$3:$A$69,'Portfolio 1'!$C35,'Scenario 1'!AU$3:AU$69)*(1-'Scenario 1'!AU$1)</f>
        <v>0</v>
      </c>
      <c r="F35" s="46">
        <f>SUMIF('Scenario 1'!$A$3:$A$69,'Portfolio 1'!$C35,'Scenario 1'!AA$3:AA$69)+SUMIF('Scenario 1'!$A$3:$A$69,'Portfolio 1'!$C35,'Scenario 1'!AV$3:AV$69)*(1-'Scenario 1'!AV$1)</f>
        <v>0</v>
      </c>
      <c r="G35" s="46">
        <f>SUMIF('Scenario 1'!$A$3:$A$69,'Portfolio 1'!$C35,'Scenario 1'!AB$3:AB$69)+SUMIF('Scenario 1'!$A$3:$A$69,'Portfolio 1'!$C35,'Scenario 1'!AW$3:AW$69)*(1-'Scenario 1'!AW$1)</f>
        <v>0</v>
      </c>
      <c r="H35" s="46">
        <f>SUMIF('Scenario 1'!$A$3:$A$69,'Portfolio 1'!$C35,'Scenario 1'!AC$3:AC$69)+SUMIF('Scenario 1'!$A$3:$A$69,'Portfolio 1'!$C35,'Scenario 1'!AX$3:AX$69)*(1-'Scenario 1'!AX$1)</f>
        <v>0</v>
      </c>
      <c r="I35" s="46">
        <f>SUMIF('Scenario 1'!$A$3:$A$69,'Portfolio 1'!$C35,'Scenario 1'!AD$3:AD$69)+SUMIF('Scenario 1'!$A$3:$A$69,'Portfolio 1'!$C35,'Scenario 1'!AY$3:AY$69)*(1-'Scenario 1'!AY$1)</f>
        <v>0</v>
      </c>
      <c r="J35" s="46">
        <f>SUMIF('Scenario 1'!$A$3:$A$69,'Portfolio 1'!$C35,'Scenario 1'!AE$3:AE$69)+SUMIF('Scenario 1'!$A$3:$A$69,'Portfolio 1'!$C35,'Scenario 1'!AZ$3:AZ$69)*(1-'Scenario 1'!AZ$1)</f>
        <v>0</v>
      </c>
      <c r="K35" s="46">
        <f>SUMIF('Scenario 1'!$A$3:$A$69,'Portfolio 1'!$C35,'Scenario 1'!AF$3:AF$69)+SUMIF('Scenario 1'!$A$3:$A$69,'Portfolio 1'!$C35,'Scenario 1'!BA$3:BA$69)*(1-'Scenario 1'!BA$1)</f>
        <v>0</v>
      </c>
      <c r="L35" s="46">
        <f>SUMIF('Scenario 1'!$A$3:$A$69,'Portfolio 1'!$C35,'Scenario 1'!AG$3:AG$69)+SUMIF('Scenario 1'!$A$3:$A$69,'Portfolio 1'!$C35,'Scenario 1'!BB$3:BB$69)*(1-'Scenario 1'!BB$1)</f>
        <v>0</v>
      </c>
      <c r="M35" s="46">
        <f>SUMIF('Scenario 1'!$A$3:$A$69,'Portfolio 1'!$C35,'Scenario 1'!AH$3:AH$69)+SUMIF('Scenario 1'!$A$3:$A$69,'Portfolio 1'!$C35,'Scenario 1'!BC$3:BC$69)*(1-'Scenario 1'!BC$1)</f>
        <v>0</v>
      </c>
      <c r="N35" s="46">
        <f>SUMIF('Scenario 1'!$A$3:$A$69,'Portfolio 1'!$C35,'Scenario 1'!AI$3:AI$69)+SUMIF('Scenario 1'!$A$3:$A$69,'Portfolio 1'!$C35,'Scenario 1'!BD$3:BD$69)*(1-'Scenario 1'!BD$1)</f>
        <v>0</v>
      </c>
      <c r="O35" s="46">
        <f>SUMIF('Scenario 1'!$A$3:$A$69,'Portfolio 1'!$C35,'Scenario 1'!AJ$3:AJ$69)+SUMIF('Scenario 1'!$A$3:$A$69,'Portfolio 1'!$C35,'Scenario 1'!BE$3:BE$69)*(1-'Scenario 1'!BE$1)</f>
        <v>0</v>
      </c>
      <c r="P35" s="46">
        <f>SUMIF('Scenario 1'!$A$3:$A$69,'Portfolio 1'!$C35,'Scenario 1'!AK$3:AK$69)+SUMIF('Scenario 1'!$A$3:$A$69,'Portfolio 1'!$C35,'Scenario 1'!BF$3:BF$69)*(1-'Scenario 1'!BF$1)</f>
        <v>0</v>
      </c>
      <c r="Q35" s="46">
        <f>SUMIF('Scenario 1'!$A$3:$A$69,'Portfolio 1'!$C35,'Scenario 1'!AL$3:AL$69)+SUMIF('Scenario 1'!$A$3:$A$69,'Portfolio 1'!$C35,'Scenario 1'!BG$3:BG$69)*(1-'Scenario 1'!BG$1)</f>
        <v>0</v>
      </c>
      <c r="R35" s="46">
        <f>SUMIF('Scenario 1'!$A$3:$A$69,'Portfolio 1'!$C35,'Scenario 1'!AM$3:AM$69)+SUMIF('Scenario 1'!$A$3:$A$69,'Portfolio 1'!$C35,'Scenario 1'!BH$3:BH$69)*(1-'Scenario 1'!BH$1)</f>
        <v>0</v>
      </c>
      <c r="S35" s="46">
        <f>SUMIF('Scenario 1'!$A$3:$A$69,'Portfolio 1'!$C35,'Scenario 1'!AN$3:AN$69)+SUMIF('Scenario 1'!$A$3:$A$69,'Portfolio 1'!$C35,'Scenario 1'!BI$3:BI$69)*(1-'Scenario 1'!BI$1)</f>
        <v>0</v>
      </c>
      <c r="T35" s="46">
        <f>SUMIF('Scenario 1'!$A$3:$A$69,'Portfolio 1'!$C35,'Scenario 1'!AO$3:AO$69)+SUMIF('Scenario 1'!$A$3:$A$69,'Portfolio 1'!$C35,'Scenario 1'!BJ$3:BJ$69)*(1-'Scenario 1'!BJ$1)</f>
        <v>0</v>
      </c>
      <c r="U35" s="46">
        <f>SUMIF('Scenario 1'!$A$3:$A$69,'Portfolio 1'!$C35,'Scenario 1'!AP$3:AP$69)+SUMIF('Scenario 1'!$A$3:$A$69,'Portfolio 1'!$C35,'Scenario 1'!BK$3:BK$69)*(1-'Scenario 1'!BK$1)</f>
        <v>0</v>
      </c>
      <c r="V35" s="46">
        <f>SUMIF('Scenario 1'!$A$3:$A$69,'Portfolio 1'!$C35,'Scenario 1'!AQ$3:AQ$69)+SUMIF('Scenario 1'!$A$3:$A$69,'Portfolio 1'!$C35,'Scenario 1'!BL$3:BL$69)*(1-'Scenario 1'!BL$1)</f>
        <v>0</v>
      </c>
      <c r="W35" s="46">
        <f>SUMIF('Scenario 1'!$A$3:$A$69,'Portfolio 1'!$C35,'Scenario 1'!AR$3:AR$69)+SUMIF('Scenario 1'!$A$3:$A$69,'Portfolio 1'!$C35,'Scenario 1'!BM$3:BM$69)*(1-'Scenario 1'!BM$1)</f>
        <v>0</v>
      </c>
      <c r="X35" s="47">
        <f t="shared" si="2"/>
        <v>0</v>
      </c>
    </row>
    <row r="36" spans="3:24" x14ac:dyDescent="0.2">
      <c r="C36" s="7" t="s">
        <v>138</v>
      </c>
      <c r="D36" s="45">
        <f>SUMIF('Scenario 1'!$A$3:$A$69,'Portfolio 1'!$C36,'Scenario 1'!Y$3:Y$69)+SUMIF('Scenario 1'!$A$3:$A$69,'Portfolio 1'!$C36,'Scenario 1'!AT$3:AT$69)*(1-'Scenario 1'!AT$1)</f>
        <v>0</v>
      </c>
      <c r="E36" s="46">
        <f>SUMIF('Scenario 1'!$A$3:$A$69,'Portfolio 1'!$C36,'Scenario 1'!Z$3:Z$69)+SUMIF('Scenario 1'!$A$3:$A$69,'Portfolio 1'!$C36,'Scenario 1'!AU$3:AU$69)*(1-'Scenario 1'!AU$1)</f>
        <v>0</v>
      </c>
      <c r="F36" s="46">
        <f>SUMIF('Scenario 1'!$A$3:$A$69,'Portfolio 1'!$C36,'Scenario 1'!AA$3:AA$69)+SUMIF('Scenario 1'!$A$3:$A$69,'Portfolio 1'!$C36,'Scenario 1'!AV$3:AV$69)*(1-'Scenario 1'!AV$1)</f>
        <v>0</v>
      </c>
      <c r="G36" s="46">
        <f>SUMIF('Scenario 1'!$A$3:$A$69,'Portfolio 1'!$C36,'Scenario 1'!AB$3:AB$69)+SUMIF('Scenario 1'!$A$3:$A$69,'Portfolio 1'!$C36,'Scenario 1'!AW$3:AW$69)*(1-'Scenario 1'!AW$1)</f>
        <v>0</v>
      </c>
      <c r="H36" s="46">
        <f>SUMIF('Scenario 1'!$A$3:$A$69,'Portfolio 1'!$C36,'Scenario 1'!AC$3:AC$69)+SUMIF('Scenario 1'!$A$3:$A$69,'Portfolio 1'!$C36,'Scenario 1'!AX$3:AX$69)*(1-'Scenario 1'!AX$1)</f>
        <v>0</v>
      </c>
      <c r="I36" s="46">
        <f>SUMIF('Scenario 1'!$A$3:$A$69,'Portfolio 1'!$C36,'Scenario 1'!AD$3:AD$69)+SUMIF('Scenario 1'!$A$3:$A$69,'Portfolio 1'!$C36,'Scenario 1'!AY$3:AY$69)*(1-'Scenario 1'!AY$1)</f>
        <v>0</v>
      </c>
      <c r="J36" s="46">
        <f>SUMIF('Scenario 1'!$A$3:$A$69,'Portfolio 1'!$C36,'Scenario 1'!AE$3:AE$69)+SUMIF('Scenario 1'!$A$3:$A$69,'Portfolio 1'!$C36,'Scenario 1'!AZ$3:AZ$69)*(1-'Scenario 1'!AZ$1)</f>
        <v>0</v>
      </c>
      <c r="K36" s="46">
        <f>SUMIF('Scenario 1'!$A$3:$A$69,'Portfolio 1'!$C36,'Scenario 1'!AF$3:AF$69)+SUMIF('Scenario 1'!$A$3:$A$69,'Portfolio 1'!$C36,'Scenario 1'!BA$3:BA$69)*(1-'Scenario 1'!BA$1)</f>
        <v>0</v>
      </c>
      <c r="L36" s="46">
        <f>SUMIF('Scenario 1'!$A$3:$A$69,'Portfolio 1'!$C36,'Scenario 1'!AG$3:AG$69)+SUMIF('Scenario 1'!$A$3:$A$69,'Portfolio 1'!$C36,'Scenario 1'!BB$3:BB$69)*(1-'Scenario 1'!BB$1)</f>
        <v>0</v>
      </c>
      <c r="M36" s="46">
        <f>SUMIF('Scenario 1'!$A$3:$A$69,'Portfolio 1'!$C36,'Scenario 1'!AH$3:AH$69)+SUMIF('Scenario 1'!$A$3:$A$69,'Portfolio 1'!$C36,'Scenario 1'!BC$3:BC$69)*(1-'Scenario 1'!BC$1)</f>
        <v>0</v>
      </c>
      <c r="N36" s="46">
        <f>SUMIF('Scenario 1'!$A$3:$A$69,'Portfolio 1'!$C36,'Scenario 1'!AI$3:AI$69)+SUMIF('Scenario 1'!$A$3:$A$69,'Portfolio 1'!$C36,'Scenario 1'!BD$3:BD$69)*(1-'Scenario 1'!BD$1)</f>
        <v>0</v>
      </c>
      <c r="O36" s="46">
        <f>SUMIF('Scenario 1'!$A$3:$A$69,'Portfolio 1'!$C36,'Scenario 1'!AJ$3:AJ$69)+SUMIF('Scenario 1'!$A$3:$A$69,'Portfolio 1'!$C36,'Scenario 1'!BE$3:BE$69)*(1-'Scenario 1'!BE$1)</f>
        <v>0</v>
      </c>
      <c r="P36" s="46">
        <f>SUMIF('Scenario 1'!$A$3:$A$69,'Portfolio 1'!$C36,'Scenario 1'!AK$3:AK$69)+SUMIF('Scenario 1'!$A$3:$A$69,'Portfolio 1'!$C36,'Scenario 1'!BF$3:BF$69)*(1-'Scenario 1'!BF$1)</f>
        <v>0</v>
      </c>
      <c r="Q36" s="46">
        <f>SUMIF('Scenario 1'!$A$3:$A$69,'Portfolio 1'!$C36,'Scenario 1'!AL$3:AL$69)+SUMIF('Scenario 1'!$A$3:$A$69,'Portfolio 1'!$C36,'Scenario 1'!BG$3:BG$69)*(1-'Scenario 1'!BG$1)</f>
        <v>0</v>
      </c>
      <c r="R36" s="46">
        <f>SUMIF('Scenario 1'!$A$3:$A$69,'Portfolio 1'!$C36,'Scenario 1'!AM$3:AM$69)+SUMIF('Scenario 1'!$A$3:$A$69,'Portfolio 1'!$C36,'Scenario 1'!BH$3:BH$69)*(1-'Scenario 1'!BH$1)</f>
        <v>0</v>
      </c>
      <c r="S36" s="46">
        <f>SUMIF('Scenario 1'!$A$3:$A$69,'Portfolio 1'!$C36,'Scenario 1'!AN$3:AN$69)+SUMIF('Scenario 1'!$A$3:$A$69,'Portfolio 1'!$C36,'Scenario 1'!BI$3:BI$69)*(1-'Scenario 1'!BI$1)</f>
        <v>0</v>
      </c>
      <c r="T36" s="46">
        <f>SUMIF('Scenario 1'!$A$3:$A$69,'Portfolio 1'!$C36,'Scenario 1'!AO$3:AO$69)+SUMIF('Scenario 1'!$A$3:$A$69,'Portfolio 1'!$C36,'Scenario 1'!BJ$3:BJ$69)*(1-'Scenario 1'!BJ$1)</f>
        <v>0</v>
      </c>
      <c r="U36" s="46">
        <f>SUMIF('Scenario 1'!$A$3:$A$69,'Portfolio 1'!$C36,'Scenario 1'!AP$3:AP$69)+SUMIF('Scenario 1'!$A$3:$A$69,'Portfolio 1'!$C36,'Scenario 1'!BK$3:BK$69)*(1-'Scenario 1'!BK$1)</f>
        <v>0</v>
      </c>
      <c r="V36" s="46">
        <f>SUMIF('Scenario 1'!$A$3:$A$69,'Portfolio 1'!$C36,'Scenario 1'!AQ$3:AQ$69)+SUMIF('Scenario 1'!$A$3:$A$69,'Portfolio 1'!$C36,'Scenario 1'!BL$3:BL$69)*(1-'Scenario 1'!BL$1)</f>
        <v>0</v>
      </c>
      <c r="W36" s="46">
        <f>SUMIF('Scenario 1'!$A$3:$A$69,'Portfolio 1'!$C36,'Scenario 1'!AR$3:AR$69)+SUMIF('Scenario 1'!$A$3:$A$69,'Portfolio 1'!$C36,'Scenario 1'!BM$3:BM$69)*(1-'Scenario 1'!BM$1)</f>
        <v>0</v>
      </c>
      <c r="X36" s="47">
        <f t="shared" si="2"/>
        <v>0</v>
      </c>
    </row>
    <row r="37" spans="3:24" x14ac:dyDescent="0.2">
      <c r="C37" s="7" t="s">
        <v>139</v>
      </c>
      <c r="D37" s="45">
        <f>SUMIF('Scenario 1'!$A$3:$A$69,'Portfolio 1'!$C37,'Scenario 1'!Y$3:Y$69)+SUMIF('Scenario 1'!$A$3:$A$69,'Portfolio 1'!$C37,'Scenario 1'!AT$3:AT$69)*(1-'Scenario 1'!AT$1)</f>
        <v>0</v>
      </c>
      <c r="E37" s="46">
        <f>SUMIF('Scenario 1'!$A$3:$A$69,'Portfolio 1'!$C37,'Scenario 1'!Z$3:Z$69)+SUMIF('Scenario 1'!$A$3:$A$69,'Portfolio 1'!$C37,'Scenario 1'!AU$3:AU$69)*(1-'Scenario 1'!AU$1)</f>
        <v>0</v>
      </c>
      <c r="F37" s="46">
        <f>SUMIF('Scenario 1'!$A$3:$A$69,'Portfolio 1'!$C37,'Scenario 1'!AA$3:AA$69)+SUMIF('Scenario 1'!$A$3:$A$69,'Portfolio 1'!$C37,'Scenario 1'!AV$3:AV$69)*(1-'Scenario 1'!AV$1)</f>
        <v>0</v>
      </c>
      <c r="G37" s="46">
        <f>SUMIF('Scenario 1'!$A$3:$A$69,'Portfolio 1'!$C37,'Scenario 1'!AB$3:AB$69)+SUMIF('Scenario 1'!$A$3:$A$69,'Portfolio 1'!$C37,'Scenario 1'!AW$3:AW$69)*(1-'Scenario 1'!AW$1)</f>
        <v>0</v>
      </c>
      <c r="H37" s="46">
        <f>SUMIF('Scenario 1'!$A$3:$A$69,'Portfolio 1'!$C37,'Scenario 1'!AC$3:AC$69)+SUMIF('Scenario 1'!$A$3:$A$69,'Portfolio 1'!$C37,'Scenario 1'!AX$3:AX$69)*(1-'Scenario 1'!AX$1)</f>
        <v>0</v>
      </c>
      <c r="I37" s="46">
        <f>SUMIF('Scenario 1'!$A$3:$A$69,'Portfolio 1'!$C37,'Scenario 1'!AD$3:AD$69)+SUMIF('Scenario 1'!$A$3:$A$69,'Portfolio 1'!$C37,'Scenario 1'!AY$3:AY$69)*(1-'Scenario 1'!AY$1)</f>
        <v>0</v>
      </c>
      <c r="J37" s="46">
        <f>SUMIF('Scenario 1'!$A$3:$A$69,'Portfolio 1'!$C37,'Scenario 1'!AE$3:AE$69)+SUMIF('Scenario 1'!$A$3:$A$69,'Portfolio 1'!$C37,'Scenario 1'!AZ$3:AZ$69)*(1-'Scenario 1'!AZ$1)</f>
        <v>0</v>
      </c>
      <c r="K37" s="46">
        <f>SUMIF('Scenario 1'!$A$3:$A$69,'Portfolio 1'!$C37,'Scenario 1'!AF$3:AF$69)+SUMIF('Scenario 1'!$A$3:$A$69,'Portfolio 1'!$C37,'Scenario 1'!BA$3:BA$69)*(1-'Scenario 1'!BA$1)</f>
        <v>0</v>
      </c>
      <c r="L37" s="46">
        <f>SUMIF('Scenario 1'!$A$3:$A$69,'Portfolio 1'!$C37,'Scenario 1'!AG$3:AG$69)+SUMIF('Scenario 1'!$A$3:$A$69,'Portfolio 1'!$C37,'Scenario 1'!BB$3:BB$69)*(1-'Scenario 1'!BB$1)</f>
        <v>0</v>
      </c>
      <c r="M37" s="46">
        <f>SUMIF('Scenario 1'!$A$3:$A$69,'Portfolio 1'!$C37,'Scenario 1'!AH$3:AH$69)+SUMIF('Scenario 1'!$A$3:$A$69,'Portfolio 1'!$C37,'Scenario 1'!BC$3:BC$69)*(1-'Scenario 1'!BC$1)</f>
        <v>0</v>
      </c>
      <c r="N37" s="46">
        <f>SUMIF('Scenario 1'!$A$3:$A$69,'Portfolio 1'!$C37,'Scenario 1'!AI$3:AI$69)+SUMIF('Scenario 1'!$A$3:$A$69,'Portfolio 1'!$C37,'Scenario 1'!BD$3:BD$69)*(1-'Scenario 1'!BD$1)</f>
        <v>0</v>
      </c>
      <c r="O37" s="46">
        <f>SUMIF('Scenario 1'!$A$3:$A$69,'Portfolio 1'!$C37,'Scenario 1'!AJ$3:AJ$69)+SUMIF('Scenario 1'!$A$3:$A$69,'Portfolio 1'!$C37,'Scenario 1'!BE$3:BE$69)*(1-'Scenario 1'!BE$1)</f>
        <v>0</v>
      </c>
      <c r="P37" s="46">
        <f>SUMIF('Scenario 1'!$A$3:$A$69,'Portfolio 1'!$C37,'Scenario 1'!AK$3:AK$69)+SUMIF('Scenario 1'!$A$3:$A$69,'Portfolio 1'!$C37,'Scenario 1'!BF$3:BF$69)*(1-'Scenario 1'!BF$1)</f>
        <v>0</v>
      </c>
      <c r="Q37" s="46">
        <f>SUMIF('Scenario 1'!$A$3:$A$69,'Portfolio 1'!$C37,'Scenario 1'!AL$3:AL$69)+SUMIF('Scenario 1'!$A$3:$A$69,'Portfolio 1'!$C37,'Scenario 1'!BG$3:BG$69)*(1-'Scenario 1'!BG$1)</f>
        <v>0</v>
      </c>
      <c r="R37" s="46">
        <f>SUMIF('Scenario 1'!$A$3:$A$69,'Portfolio 1'!$C37,'Scenario 1'!AM$3:AM$69)+SUMIF('Scenario 1'!$A$3:$A$69,'Portfolio 1'!$C37,'Scenario 1'!BH$3:BH$69)*(1-'Scenario 1'!BH$1)</f>
        <v>0</v>
      </c>
      <c r="S37" s="46">
        <f>SUMIF('Scenario 1'!$A$3:$A$69,'Portfolio 1'!$C37,'Scenario 1'!AN$3:AN$69)+SUMIF('Scenario 1'!$A$3:$A$69,'Portfolio 1'!$C37,'Scenario 1'!BI$3:BI$69)*(1-'Scenario 1'!BI$1)</f>
        <v>0</v>
      </c>
      <c r="T37" s="46">
        <f>SUMIF('Scenario 1'!$A$3:$A$69,'Portfolio 1'!$C37,'Scenario 1'!AO$3:AO$69)+SUMIF('Scenario 1'!$A$3:$A$69,'Portfolio 1'!$C37,'Scenario 1'!BJ$3:BJ$69)*(1-'Scenario 1'!BJ$1)</f>
        <v>0</v>
      </c>
      <c r="U37" s="46">
        <f>SUMIF('Scenario 1'!$A$3:$A$69,'Portfolio 1'!$C37,'Scenario 1'!AP$3:AP$69)+SUMIF('Scenario 1'!$A$3:$A$69,'Portfolio 1'!$C37,'Scenario 1'!BK$3:BK$69)*(1-'Scenario 1'!BK$1)</f>
        <v>0</v>
      </c>
      <c r="V37" s="46">
        <f>SUMIF('Scenario 1'!$A$3:$A$69,'Portfolio 1'!$C37,'Scenario 1'!AQ$3:AQ$69)+SUMIF('Scenario 1'!$A$3:$A$69,'Portfolio 1'!$C37,'Scenario 1'!BL$3:BL$69)*(1-'Scenario 1'!BL$1)</f>
        <v>0</v>
      </c>
      <c r="W37" s="46">
        <f>SUMIF('Scenario 1'!$A$3:$A$69,'Portfolio 1'!$C37,'Scenario 1'!AR$3:AR$69)+SUMIF('Scenario 1'!$A$3:$A$69,'Portfolio 1'!$C37,'Scenario 1'!BM$3:BM$69)*(1-'Scenario 1'!BM$1)</f>
        <v>0</v>
      </c>
      <c r="X37" s="47">
        <f t="shared" si="2"/>
        <v>0</v>
      </c>
    </row>
    <row r="38" spans="3:24" x14ac:dyDescent="0.2">
      <c r="C38" s="7" t="s">
        <v>123</v>
      </c>
      <c r="D38" s="45">
        <f>SUMIF('Scenario 1'!$A$3:$A$69,'Portfolio 1'!$C38,'Scenario 1'!Y$3:Y$69)+SUMIF('Scenario 1'!$A$3:$A$69,'Portfolio 1'!$C38,'Scenario 1'!AT$3:AT$69)*(1-'Scenario 1'!AT$1)</f>
        <v>0</v>
      </c>
      <c r="E38" s="46">
        <f>SUMIF('Scenario 1'!$A$3:$A$69,'Portfolio 1'!$C38,'Scenario 1'!Z$3:Z$69)+SUMIF('Scenario 1'!$A$3:$A$69,'Portfolio 1'!$C38,'Scenario 1'!AU$3:AU$69)*(1-'Scenario 1'!AU$1)</f>
        <v>0</v>
      </c>
      <c r="F38" s="46">
        <f>SUMIF('Scenario 1'!$A$3:$A$69,'Portfolio 1'!$C38,'Scenario 1'!AA$3:AA$69)+SUMIF('Scenario 1'!$A$3:$A$69,'Portfolio 1'!$C38,'Scenario 1'!AV$3:AV$69)*(1-'Scenario 1'!AV$1)</f>
        <v>0</v>
      </c>
      <c r="G38" s="46">
        <f>SUMIF('Scenario 1'!$A$3:$A$69,'Portfolio 1'!$C38,'Scenario 1'!AB$3:AB$69)+SUMIF('Scenario 1'!$A$3:$A$69,'Portfolio 1'!$C38,'Scenario 1'!AW$3:AW$69)*(1-'Scenario 1'!AW$1)</f>
        <v>0</v>
      </c>
      <c r="H38" s="46">
        <f>SUMIF('Scenario 1'!$A$3:$A$69,'Portfolio 1'!$C38,'Scenario 1'!AC$3:AC$69)+SUMIF('Scenario 1'!$A$3:$A$69,'Portfolio 1'!$C38,'Scenario 1'!AX$3:AX$69)*(1-'Scenario 1'!AX$1)</f>
        <v>0</v>
      </c>
      <c r="I38" s="46">
        <f>SUMIF('Scenario 1'!$A$3:$A$69,'Portfolio 1'!$C38,'Scenario 1'!AD$3:AD$69)+SUMIF('Scenario 1'!$A$3:$A$69,'Portfolio 1'!$C38,'Scenario 1'!AY$3:AY$69)*(1-'Scenario 1'!AY$1)</f>
        <v>0</v>
      </c>
      <c r="J38" s="46">
        <f>SUMIF('Scenario 1'!$A$3:$A$69,'Portfolio 1'!$C38,'Scenario 1'!AE$3:AE$69)+SUMIF('Scenario 1'!$A$3:$A$69,'Portfolio 1'!$C38,'Scenario 1'!AZ$3:AZ$69)*(1-'Scenario 1'!AZ$1)</f>
        <v>0</v>
      </c>
      <c r="K38" s="46">
        <f>SUMIF('Scenario 1'!$A$3:$A$69,'Portfolio 1'!$C38,'Scenario 1'!AF$3:AF$69)+SUMIF('Scenario 1'!$A$3:$A$69,'Portfolio 1'!$C38,'Scenario 1'!BA$3:BA$69)*(1-'Scenario 1'!BA$1)</f>
        <v>0</v>
      </c>
      <c r="L38" s="46">
        <f>SUMIF('Scenario 1'!$A$3:$A$69,'Portfolio 1'!$C38,'Scenario 1'!AG$3:AG$69)+SUMIF('Scenario 1'!$A$3:$A$69,'Portfolio 1'!$C38,'Scenario 1'!BB$3:BB$69)*(1-'Scenario 1'!BB$1)</f>
        <v>0</v>
      </c>
      <c r="M38" s="46">
        <f>SUMIF('Scenario 1'!$A$3:$A$69,'Portfolio 1'!$C38,'Scenario 1'!AH$3:AH$69)+SUMIF('Scenario 1'!$A$3:$A$69,'Portfolio 1'!$C38,'Scenario 1'!BC$3:BC$69)*(1-'Scenario 1'!BC$1)</f>
        <v>0</v>
      </c>
      <c r="N38" s="46">
        <f>SUMIF('Scenario 1'!$A$3:$A$69,'Portfolio 1'!$C38,'Scenario 1'!AI$3:AI$69)+SUMIF('Scenario 1'!$A$3:$A$69,'Portfolio 1'!$C38,'Scenario 1'!BD$3:BD$69)*(1-'Scenario 1'!BD$1)</f>
        <v>0</v>
      </c>
      <c r="O38" s="46">
        <f>SUMIF('Scenario 1'!$A$3:$A$69,'Portfolio 1'!$C38,'Scenario 1'!AJ$3:AJ$69)+SUMIF('Scenario 1'!$A$3:$A$69,'Portfolio 1'!$C38,'Scenario 1'!BE$3:BE$69)*(1-'Scenario 1'!BE$1)</f>
        <v>0</v>
      </c>
      <c r="P38" s="46">
        <f>SUMIF('Scenario 1'!$A$3:$A$69,'Portfolio 1'!$C38,'Scenario 1'!AK$3:AK$69)+SUMIF('Scenario 1'!$A$3:$A$69,'Portfolio 1'!$C38,'Scenario 1'!BF$3:BF$69)*(1-'Scenario 1'!BF$1)</f>
        <v>0</v>
      </c>
      <c r="Q38" s="46">
        <f>SUMIF('Scenario 1'!$A$3:$A$69,'Portfolio 1'!$C38,'Scenario 1'!AL$3:AL$69)+SUMIF('Scenario 1'!$A$3:$A$69,'Portfolio 1'!$C38,'Scenario 1'!BG$3:BG$69)*(1-'Scenario 1'!BG$1)</f>
        <v>0</v>
      </c>
      <c r="R38" s="46">
        <f>SUMIF('Scenario 1'!$A$3:$A$69,'Portfolio 1'!$C38,'Scenario 1'!AM$3:AM$69)+SUMIF('Scenario 1'!$A$3:$A$69,'Portfolio 1'!$C38,'Scenario 1'!BH$3:BH$69)*(1-'Scenario 1'!BH$1)</f>
        <v>0</v>
      </c>
      <c r="S38" s="46">
        <f>SUMIF('Scenario 1'!$A$3:$A$69,'Portfolio 1'!$C38,'Scenario 1'!AN$3:AN$69)+SUMIF('Scenario 1'!$A$3:$A$69,'Portfolio 1'!$C38,'Scenario 1'!BI$3:BI$69)*(1-'Scenario 1'!BI$1)</f>
        <v>0</v>
      </c>
      <c r="T38" s="46">
        <f>SUMIF('Scenario 1'!$A$3:$A$69,'Portfolio 1'!$C38,'Scenario 1'!AO$3:AO$69)+SUMIF('Scenario 1'!$A$3:$A$69,'Portfolio 1'!$C38,'Scenario 1'!BJ$3:BJ$69)*(1-'Scenario 1'!BJ$1)</f>
        <v>0</v>
      </c>
      <c r="U38" s="46">
        <f>SUMIF('Scenario 1'!$A$3:$A$69,'Portfolio 1'!$C38,'Scenario 1'!AP$3:AP$69)+SUMIF('Scenario 1'!$A$3:$A$69,'Portfolio 1'!$C38,'Scenario 1'!BK$3:BK$69)*(1-'Scenario 1'!BK$1)</f>
        <v>0</v>
      </c>
      <c r="V38" s="46">
        <f>SUMIF('Scenario 1'!$A$3:$A$69,'Portfolio 1'!$C38,'Scenario 1'!AQ$3:AQ$69)+SUMIF('Scenario 1'!$A$3:$A$69,'Portfolio 1'!$C38,'Scenario 1'!BL$3:BL$69)*(1-'Scenario 1'!BL$1)</f>
        <v>0</v>
      </c>
      <c r="W38" s="46">
        <f>SUMIF('Scenario 1'!$A$3:$A$69,'Portfolio 1'!$C38,'Scenario 1'!AR$3:AR$69)+SUMIF('Scenario 1'!$A$3:$A$69,'Portfolio 1'!$C38,'Scenario 1'!BM$3:BM$69)*(1-'Scenario 1'!BM$1)</f>
        <v>0</v>
      </c>
      <c r="X38" s="47">
        <f t="shared" si="2"/>
        <v>0</v>
      </c>
    </row>
    <row r="39" spans="3:24" x14ac:dyDescent="0.2">
      <c r="C39" s="7" t="s">
        <v>63</v>
      </c>
      <c r="D39" s="45">
        <f>SUMIF('Scenario 1'!$A$3:$A$69,'Portfolio 1'!$C39,'Scenario 1'!Y$3:Y$69)+SUMIF('Scenario 1'!$A$3:$A$69,'Portfolio 1'!$C39,'Scenario 1'!AT$3:AT$69)*(1-'Scenario 1'!AT$1)</f>
        <v>0</v>
      </c>
      <c r="E39" s="46">
        <f>SUMIF('Scenario 1'!$A$3:$A$69,'Portfolio 1'!$C39,'Scenario 1'!Z$3:Z$69)+SUMIF('Scenario 1'!$A$3:$A$69,'Portfolio 1'!$C39,'Scenario 1'!AU$3:AU$69)*(1-'Scenario 1'!AU$1)</f>
        <v>0</v>
      </c>
      <c r="F39" s="46">
        <f>SUMIF('Scenario 1'!$A$3:$A$69,'Portfolio 1'!$C39,'Scenario 1'!AA$3:AA$69)+SUMIF('Scenario 1'!$A$3:$A$69,'Portfolio 1'!$C39,'Scenario 1'!AV$3:AV$69)*(1-'Scenario 1'!AV$1)</f>
        <v>0</v>
      </c>
      <c r="G39" s="46">
        <f>SUMIF('Scenario 1'!$A$3:$A$69,'Portfolio 1'!$C39,'Scenario 1'!AB$3:AB$69)+SUMIF('Scenario 1'!$A$3:$A$69,'Portfolio 1'!$C39,'Scenario 1'!AW$3:AW$69)*(1-'Scenario 1'!AW$1)</f>
        <v>0</v>
      </c>
      <c r="H39" s="46">
        <f>SUMIF('Scenario 1'!$A$3:$A$69,'Portfolio 1'!$C39,'Scenario 1'!AC$3:AC$69)+SUMIF('Scenario 1'!$A$3:$A$69,'Portfolio 1'!$C39,'Scenario 1'!AX$3:AX$69)*(1-'Scenario 1'!AX$1)</f>
        <v>0</v>
      </c>
      <c r="I39" s="46">
        <f>SUMIF('Scenario 1'!$A$3:$A$69,'Portfolio 1'!$C39,'Scenario 1'!AD$3:AD$69)+SUMIF('Scenario 1'!$A$3:$A$69,'Portfolio 1'!$C39,'Scenario 1'!AY$3:AY$69)*(1-'Scenario 1'!AY$1)</f>
        <v>0</v>
      </c>
      <c r="J39" s="46">
        <f>SUMIF('Scenario 1'!$A$3:$A$69,'Portfolio 1'!$C39,'Scenario 1'!AE$3:AE$69)+SUMIF('Scenario 1'!$A$3:$A$69,'Portfolio 1'!$C39,'Scenario 1'!AZ$3:AZ$69)*(1-'Scenario 1'!AZ$1)</f>
        <v>0</v>
      </c>
      <c r="K39" s="46">
        <f>SUMIF('Scenario 1'!$A$3:$A$69,'Portfolio 1'!$C39,'Scenario 1'!AF$3:AF$69)+SUMIF('Scenario 1'!$A$3:$A$69,'Portfolio 1'!$C39,'Scenario 1'!BA$3:BA$69)*(1-'Scenario 1'!BA$1)</f>
        <v>0</v>
      </c>
      <c r="L39" s="46">
        <f>SUMIF('Scenario 1'!$A$3:$A$69,'Portfolio 1'!$C39,'Scenario 1'!AG$3:AG$69)+SUMIF('Scenario 1'!$A$3:$A$69,'Portfolio 1'!$C39,'Scenario 1'!BB$3:BB$69)*(1-'Scenario 1'!BB$1)</f>
        <v>0</v>
      </c>
      <c r="M39" s="46">
        <f>SUMIF('Scenario 1'!$A$3:$A$69,'Portfolio 1'!$C39,'Scenario 1'!AH$3:AH$69)+SUMIF('Scenario 1'!$A$3:$A$69,'Portfolio 1'!$C39,'Scenario 1'!BC$3:BC$69)*(1-'Scenario 1'!BC$1)</f>
        <v>0</v>
      </c>
      <c r="N39" s="46">
        <f>SUMIF('Scenario 1'!$A$3:$A$69,'Portfolio 1'!$C39,'Scenario 1'!AI$3:AI$69)+SUMIF('Scenario 1'!$A$3:$A$69,'Portfolio 1'!$C39,'Scenario 1'!BD$3:BD$69)*(1-'Scenario 1'!BD$1)</f>
        <v>0</v>
      </c>
      <c r="O39" s="46">
        <f>SUMIF('Scenario 1'!$A$3:$A$69,'Portfolio 1'!$C39,'Scenario 1'!AJ$3:AJ$69)+SUMIF('Scenario 1'!$A$3:$A$69,'Portfolio 1'!$C39,'Scenario 1'!BE$3:BE$69)*(1-'Scenario 1'!BE$1)</f>
        <v>0</v>
      </c>
      <c r="P39" s="46">
        <f>SUMIF('Scenario 1'!$A$3:$A$69,'Portfolio 1'!$C39,'Scenario 1'!AK$3:AK$69)+SUMIF('Scenario 1'!$A$3:$A$69,'Portfolio 1'!$C39,'Scenario 1'!BF$3:BF$69)*(1-'Scenario 1'!BF$1)</f>
        <v>0</v>
      </c>
      <c r="Q39" s="46">
        <f>SUMIF('Scenario 1'!$A$3:$A$69,'Portfolio 1'!$C39,'Scenario 1'!AL$3:AL$69)+SUMIF('Scenario 1'!$A$3:$A$69,'Portfolio 1'!$C39,'Scenario 1'!BG$3:BG$69)*(1-'Scenario 1'!BG$1)</f>
        <v>0</v>
      </c>
      <c r="R39" s="46">
        <f>SUMIF('Scenario 1'!$A$3:$A$69,'Portfolio 1'!$C39,'Scenario 1'!AM$3:AM$69)+SUMIF('Scenario 1'!$A$3:$A$69,'Portfolio 1'!$C39,'Scenario 1'!BH$3:BH$69)*(1-'Scenario 1'!BH$1)</f>
        <v>0</v>
      </c>
      <c r="S39" s="46">
        <f>SUMIF('Scenario 1'!$A$3:$A$69,'Portfolio 1'!$C39,'Scenario 1'!AN$3:AN$69)+SUMIF('Scenario 1'!$A$3:$A$69,'Portfolio 1'!$C39,'Scenario 1'!BI$3:BI$69)*(1-'Scenario 1'!BI$1)</f>
        <v>0</v>
      </c>
      <c r="T39" s="46">
        <f>SUMIF('Scenario 1'!$A$3:$A$69,'Portfolio 1'!$C39,'Scenario 1'!AO$3:AO$69)+SUMIF('Scenario 1'!$A$3:$A$69,'Portfolio 1'!$C39,'Scenario 1'!BJ$3:BJ$69)*(1-'Scenario 1'!BJ$1)</f>
        <v>0</v>
      </c>
      <c r="U39" s="46">
        <f>SUMIF('Scenario 1'!$A$3:$A$69,'Portfolio 1'!$C39,'Scenario 1'!AP$3:AP$69)+SUMIF('Scenario 1'!$A$3:$A$69,'Portfolio 1'!$C39,'Scenario 1'!BK$3:BK$69)*(1-'Scenario 1'!BK$1)</f>
        <v>0</v>
      </c>
      <c r="V39" s="46">
        <f>SUMIF('Scenario 1'!$A$3:$A$69,'Portfolio 1'!$C39,'Scenario 1'!AQ$3:AQ$69)+SUMIF('Scenario 1'!$A$3:$A$69,'Portfolio 1'!$C39,'Scenario 1'!BL$3:BL$69)*(1-'Scenario 1'!BL$1)</f>
        <v>0</v>
      </c>
      <c r="W39" s="46">
        <f>SUMIF('Scenario 1'!$A$3:$A$69,'Portfolio 1'!$C39,'Scenario 1'!AR$3:AR$69)+SUMIF('Scenario 1'!$A$3:$A$69,'Portfolio 1'!$C39,'Scenario 1'!BM$3:BM$69)*(1-'Scenario 1'!BM$1)</f>
        <v>3.1515924699849771</v>
      </c>
      <c r="X39" s="47">
        <f t="shared" si="2"/>
        <v>3.1515924699849771</v>
      </c>
    </row>
    <row r="40" spans="3:24" x14ac:dyDescent="0.2">
      <c r="C40" s="7" t="s">
        <v>99</v>
      </c>
      <c r="D40" s="45">
        <f>SUMIF('Scenario 1'!$A$3:$A$69,'Portfolio 1'!$C40,'Scenario 1'!Y$3:Y$69)+SUMIF('Scenario 1'!$A$3:$A$69,'Portfolio 1'!$C40,'Scenario 1'!AT$3:AT$69)*(1-'Scenario 1'!AT$1)</f>
        <v>0</v>
      </c>
      <c r="E40" s="46">
        <f>SUMIF('Scenario 1'!$A$3:$A$69,'Portfolio 1'!$C40,'Scenario 1'!Z$3:Z$69)+SUMIF('Scenario 1'!$A$3:$A$69,'Portfolio 1'!$C40,'Scenario 1'!AU$3:AU$69)*(1-'Scenario 1'!AU$1)</f>
        <v>0</v>
      </c>
      <c r="F40" s="46">
        <f>SUMIF('Scenario 1'!$A$3:$A$69,'Portfolio 1'!$C40,'Scenario 1'!AA$3:AA$69)+SUMIF('Scenario 1'!$A$3:$A$69,'Portfolio 1'!$C40,'Scenario 1'!AV$3:AV$69)*(1-'Scenario 1'!AV$1)</f>
        <v>0</v>
      </c>
      <c r="G40" s="46">
        <f>SUMIF('Scenario 1'!$A$3:$A$69,'Portfolio 1'!$C40,'Scenario 1'!AB$3:AB$69)+SUMIF('Scenario 1'!$A$3:$A$69,'Portfolio 1'!$C40,'Scenario 1'!AW$3:AW$69)*(1-'Scenario 1'!AW$1)</f>
        <v>0</v>
      </c>
      <c r="H40" s="46">
        <f>SUMIF('Scenario 1'!$A$3:$A$69,'Portfolio 1'!$C40,'Scenario 1'!AC$3:AC$69)+SUMIF('Scenario 1'!$A$3:$A$69,'Portfolio 1'!$C40,'Scenario 1'!AX$3:AX$69)*(1-'Scenario 1'!AX$1)</f>
        <v>0</v>
      </c>
      <c r="I40" s="46">
        <f>SUMIF('Scenario 1'!$A$3:$A$69,'Portfolio 1'!$C40,'Scenario 1'!AD$3:AD$69)+SUMIF('Scenario 1'!$A$3:$A$69,'Portfolio 1'!$C40,'Scenario 1'!AY$3:AY$69)*(1-'Scenario 1'!AY$1)</f>
        <v>0</v>
      </c>
      <c r="J40" s="46">
        <f>SUMIF('Scenario 1'!$A$3:$A$69,'Portfolio 1'!$C40,'Scenario 1'!AE$3:AE$69)+SUMIF('Scenario 1'!$A$3:$A$69,'Portfolio 1'!$C40,'Scenario 1'!AZ$3:AZ$69)*(1-'Scenario 1'!AZ$1)</f>
        <v>0</v>
      </c>
      <c r="K40" s="46">
        <f>SUMIF('Scenario 1'!$A$3:$A$69,'Portfolio 1'!$C40,'Scenario 1'!AF$3:AF$69)+SUMIF('Scenario 1'!$A$3:$A$69,'Portfolio 1'!$C40,'Scenario 1'!BA$3:BA$69)*(1-'Scenario 1'!BA$1)</f>
        <v>0</v>
      </c>
      <c r="L40" s="46">
        <f>SUMIF('Scenario 1'!$A$3:$A$69,'Portfolio 1'!$C40,'Scenario 1'!AG$3:AG$69)+SUMIF('Scenario 1'!$A$3:$A$69,'Portfolio 1'!$C40,'Scenario 1'!BB$3:BB$69)*(1-'Scenario 1'!BB$1)</f>
        <v>0</v>
      </c>
      <c r="M40" s="46">
        <f>SUMIF('Scenario 1'!$A$3:$A$69,'Portfolio 1'!$C40,'Scenario 1'!AH$3:AH$69)+SUMIF('Scenario 1'!$A$3:$A$69,'Portfolio 1'!$C40,'Scenario 1'!BC$3:BC$69)*(1-'Scenario 1'!BC$1)</f>
        <v>2.8041033911124913</v>
      </c>
      <c r="N40" s="46">
        <f>SUMIF('Scenario 1'!$A$3:$A$69,'Portfolio 1'!$C40,'Scenario 1'!AI$3:AI$69)+SUMIF('Scenario 1'!$A$3:$A$69,'Portfolio 1'!$C40,'Scenario 1'!BD$3:BD$69)*(1-'Scenario 1'!BD$1)</f>
        <v>0</v>
      </c>
      <c r="O40" s="46">
        <f>SUMIF('Scenario 1'!$A$3:$A$69,'Portfolio 1'!$C40,'Scenario 1'!AJ$3:AJ$69)+SUMIF('Scenario 1'!$A$3:$A$69,'Portfolio 1'!$C40,'Scenario 1'!BE$3:BE$69)*(1-'Scenario 1'!BE$1)</f>
        <v>0</v>
      </c>
      <c r="P40" s="46">
        <f>SUMIF('Scenario 1'!$A$3:$A$69,'Portfolio 1'!$C40,'Scenario 1'!AK$3:AK$69)+SUMIF('Scenario 1'!$A$3:$A$69,'Portfolio 1'!$C40,'Scenario 1'!BF$3:BF$69)*(1-'Scenario 1'!BF$1)</f>
        <v>0</v>
      </c>
      <c r="Q40" s="46">
        <f>SUMIF('Scenario 1'!$A$3:$A$69,'Portfolio 1'!$C40,'Scenario 1'!AL$3:AL$69)+SUMIF('Scenario 1'!$A$3:$A$69,'Portfolio 1'!$C40,'Scenario 1'!BG$3:BG$69)*(1-'Scenario 1'!BG$1)</f>
        <v>0</v>
      </c>
      <c r="R40" s="46">
        <f>SUMIF('Scenario 1'!$A$3:$A$69,'Portfolio 1'!$C40,'Scenario 1'!AM$3:AM$69)+SUMIF('Scenario 1'!$A$3:$A$69,'Portfolio 1'!$C40,'Scenario 1'!BH$3:BH$69)*(1-'Scenario 1'!BH$1)</f>
        <v>0</v>
      </c>
      <c r="S40" s="46">
        <f>SUMIF('Scenario 1'!$A$3:$A$69,'Portfolio 1'!$C40,'Scenario 1'!AN$3:AN$69)+SUMIF('Scenario 1'!$A$3:$A$69,'Portfolio 1'!$C40,'Scenario 1'!BI$3:BI$69)*(1-'Scenario 1'!BI$1)</f>
        <v>0</v>
      </c>
      <c r="T40" s="46">
        <f>SUMIF('Scenario 1'!$A$3:$A$69,'Portfolio 1'!$C40,'Scenario 1'!AO$3:AO$69)+SUMIF('Scenario 1'!$A$3:$A$69,'Portfolio 1'!$C40,'Scenario 1'!BJ$3:BJ$69)*(1-'Scenario 1'!BJ$1)</f>
        <v>0</v>
      </c>
      <c r="U40" s="46">
        <f>SUMIF('Scenario 1'!$A$3:$A$69,'Portfolio 1'!$C40,'Scenario 1'!AP$3:AP$69)+SUMIF('Scenario 1'!$A$3:$A$69,'Portfolio 1'!$C40,'Scenario 1'!BK$3:BK$69)*(1-'Scenario 1'!BK$1)</f>
        <v>1.2764996237294715</v>
      </c>
      <c r="V40" s="46">
        <f>SUMIF('Scenario 1'!$A$3:$A$69,'Portfolio 1'!$C40,'Scenario 1'!AQ$3:AQ$69)+SUMIF('Scenario 1'!$A$3:$A$69,'Portfolio 1'!$C40,'Scenario 1'!BL$3:BL$69)*(1-'Scenario 1'!BL$1)</f>
        <v>6.603153827975067</v>
      </c>
      <c r="W40" s="46">
        <f>SUMIF('Scenario 1'!$A$3:$A$69,'Portfolio 1'!$C40,'Scenario 1'!AR$3:AR$69)+SUMIF('Scenario 1'!$A$3:$A$69,'Portfolio 1'!$C40,'Scenario 1'!BM$3:BM$69)*(1-'Scenario 1'!BM$1)</f>
        <v>0</v>
      </c>
      <c r="X40" s="47">
        <f t="shared" si="2"/>
        <v>10.683756842817029</v>
      </c>
    </row>
    <row r="41" spans="3:24" ht="13.5" thickBot="1" x14ac:dyDescent="0.25">
      <c r="C41" s="10" t="s">
        <v>77</v>
      </c>
      <c r="D41" s="48">
        <f>SUMIF('Scenario 1'!$A$3:$A$69,'Portfolio 1'!$C41,'Scenario 1'!Y$3:Y$69)+SUMIF('Scenario 1'!$A$3:$A$69,'Portfolio 1'!$C41,'Scenario 1'!AT$3:AT$69)*(1-'Scenario 1'!AT$1)</f>
        <v>0</v>
      </c>
      <c r="E41" s="49">
        <f>SUMIF('Scenario 1'!$A$3:$A$69,'Portfolio 1'!$C41,'Scenario 1'!Z$3:Z$69)+SUMIF('Scenario 1'!$A$3:$A$69,'Portfolio 1'!$C41,'Scenario 1'!AU$3:AU$69)*(1-'Scenario 1'!AU$1)</f>
        <v>0</v>
      </c>
      <c r="F41" s="49">
        <f>SUMIF('Scenario 1'!$A$3:$A$69,'Portfolio 1'!$C41,'Scenario 1'!AA$3:AA$69)+SUMIF('Scenario 1'!$A$3:$A$69,'Portfolio 1'!$C41,'Scenario 1'!AV$3:AV$69)*(1-'Scenario 1'!AV$1)</f>
        <v>0</v>
      </c>
      <c r="G41" s="49">
        <f>SUMIF('Scenario 1'!$A$3:$A$69,'Portfolio 1'!$C41,'Scenario 1'!AB$3:AB$69)+SUMIF('Scenario 1'!$A$3:$A$69,'Portfolio 1'!$C41,'Scenario 1'!AW$3:AW$69)*(1-'Scenario 1'!AW$1)</f>
        <v>2.6302280448134372</v>
      </c>
      <c r="H41" s="49">
        <f>SUMIF('Scenario 1'!$A$3:$A$69,'Portfolio 1'!$C41,'Scenario 1'!AC$3:AC$69)+SUMIF('Scenario 1'!$A$3:$A$69,'Portfolio 1'!$C41,'Scenario 1'!AX$3:AX$69)*(1-'Scenario 1'!AX$1)</f>
        <v>0</v>
      </c>
      <c r="I41" s="49">
        <f>SUMIF('Scenario 1'!$A$3:$A$69,'Portfolio 1'!$C41,'Scenario 1'!AD$3:AD$69)+SUMIF('Scenario 1'!$A$3:$A$69,'Portfolio 1'!$C41,'Scenario 1'!AY$3:AY$69)*(1-'Scenario 1'!AY$1)</f>
        <v>0</v>
      </c>
      <c r="J41" s="49">
        <f>SUMIF('Scenario 1'!$A$3:$A$69,'Portfolio 1'!$C41,'Scenario 1'!AE$3:AE$69)+SUMIF('Scenario 1'!$A$3:$A$69,'Portfolio 1'!$C41,'Scenario 1'!AZ$3:AZ$69)*(1-'Scenario 1'!AZ$1)</f>
        <v>0</v>
      </c>
      <c r="K41" s="49">
        <f>SUMIF('Scenario 1'!$A$3:$A$69,'Portfolio 1'!$C41,'Scenario 1'!AF$3:AF$69)+SUMIF('Scenario 1'!$A$3:$A$69,'Portfolio 1'!$C41,'Scenario 1'!BA$3:BA$69)*(1-'Scenario 1'!BA$1)</f>
        <v>0</v>
      </c>
      <c r="L41" s="49">
        <f>SUMIF('Scenario 1'!$A$3:$A$69,'Portfolio 1'!$C41,'Scenario 1'!AG$3:AG$69)+SUMIF('Scenario 1'!$A$3:$A$69,'Portfolio 1'!$C41,'Scenario 1'!BB$3:BB$69)*(1-'Scenario 1'!BB$1)</f>
        <v>0</v>
      </c>
      <c r="M41" s="49">
        <f>SUMIF('Scenario 1'!$A$3:$A$69,'Portfolio 1'!$C41,'Scenario 1'!AH$3:AH$69)+SUMIF('Scenario 1'!$A$3:$A$69,'Portfolio 1'!$C41,'Scenario 1'!BC$3:BC$69)*(1-'Scenario 1'!BC$1)</f>
        <v>0</v>
      </c>
      <c r="N41" s="49">
        <f>SUMIF('Scenario 1'!$A$3:$A$69,'Portfolio 1'!$C41,'Scenario 1'!AI$3:AI$69)+SUMIF('Scenario 1'!$A$3:$A$69,'Portfolio 1'!$C41,'Scenario 1'!BD$3:BD$69)*(1-'Scenario 1'!BD$1)</f>
        <v>0</v>
      </c>
      <c r="O41" s="49">
        <f>SUMIF('Scenario 1'!$A$3:$A$69,'Portfolio 1'!$C41,'Scenario 1'!AJ$3:AJ$69)+SUMIF('Scenario 1'!$A$3:$A$69,'Portfolio 1'!$C41,'Scenario 1'!BE$3:BE$69)*(1-'Scenario 1'!BE$1)</f>
        <v>0</v>
      </c>
      <c r="P41" s="49">
        <f>SUMIF('Scenario 1'!$A$3:$A$69,'Portfolio 1'!$C41,'Scenario 1'!AK$3:AK$69)+SUMIF('Scenario 1'!$A$3:$A$69,'Portfolio 1'!$C41,'Scenario 1'!BF$3:BF$69)*(1-'Scenario 1'!BF$1)</f>
        <v>0</v>
      </c>
      <c r="Q41" s="49">
        <f>SUMIF('Scenario 1'!$A$3:$A$69,'Portfolio 1'!$C41,'Scenario 1'!AL$3:AL$69)+SUMIF('Scenario 1'!$A$3:$A$69,'Portfolio 1'!$C41,'Scenario 1'!BG$3:BG$69)*(1-'Scenario 1'!BG$1)</f>
        <v>0</v>
      </c>
      <c r="R41" s="49">
        <f>SUMIF('Scenario 1'!$A$3:$A$69,'Portfolio 1'!$C41,'Scenario 1'!AM$3:AM$69)+SUMIF('Scenario 1'!$A$3:$A$69,'Portfolio 1'!$C41,'Scenario 1'!BH$3:BH$69)*(1-'Scenario 1'!BH$1)</f>
        <v>4.1720477078358877</v>
      </c>
      <c r="S41" s="49">
        <f>SUMIF('Scenario 1'!$A$3:$A$69,'Portfolio 1'!$C41,'Scenario 1'!AN$3:AN$69)+SUMIF('Scenario 1'!$A$3:$A$69,'Portfolio 1'!$C41,'Scenario 1'!BI$3:BI$69)*(1-'Scenario 1'!BI$1)</f>
        <v>0</v>
      </c>
      <c r="T41" s="49">
        <f>SUMIF('Scenario 1'!$A$3:$A$69,'Portfolio 1'!$C41,'Scenario 1'!AO$3:AO$69)+SUMIF('Scenario 1'!$A$3:$A$69,'Portfolio 1'!$C41,'Scenario 1'!BJ$3:BJ$69)*(1-'Scenario 1'!BJ$1)</f>
        <v>0</v>
      </c>
      <c r="U41" s="49">
        <f>SUMIF('Scenario 1'!$A$3:$A$69,'Portfolio 1'!$C41,'Scenario 1'!AP$3:AP$69)+SUMIF('Scenario 1'!$A$3:$A$69,'Portfolio 1'!$C41,'Scenario 1'!BK$3:BK$69)*(1-'Scenario 1'!BK$1)</f>
        <v>0</v>
      </c>
      <c r="V41" s="49">
        <f>SUMIF('Scenario 1'!$A$3:$A$69,'Portfolio 1'!$C41,'Scenario 1'!AQ$3:AQ$69)+SUMIF('Scenario 1'!$A$3:$A$69,'Portfolio 1'!$C41,'Scenario 1'!BL$3:BL$69)*(1-'Scenario 1'!BL$1)</f>
        <v>0</v>
      </c>
      <c r="W41" s="49">
        <f>SUMIF('Scenario 1'!$A$3:$A$69,'Portfolio 1'!$C41,'Scenario 1'!AR$3:AR$69)+SUMIF('Scenario 1'!$A$3:$A$69,'Portfolio 1'!$C41,'Scenario 1'!BM$3:BM$69)*(1-'Scenario 1'!BM$1)</f>
        <v>0</v>
      </c>
      <c r="X41" s="50">
        <f t="shared" si="2"/>
        <v>6.8022757526493249</v>
      </c>
    </row>
    <row r="42" spans="3:24" ht="13.5" thickBot="1" x14ac:dyDescent="0.25">
      <c r="C42" s="65" t="s">
        <v>93</v>
      </c>
      <c r="D42" s="37">
        <f>SUM(D26:D41)</f>
        <v>0</v>
      </c>
      <c r="E42" s="37">
        <f t="shared" ref="E42:W42" si="3">SUM(E26:E41)</f>
        <v>0</v>
      </c>
      <c r="F42" s="37">
        <f t="shared" si="3"/>
        <v>0</v>
      </c>
      <c r="G42" s="37">
        <f t="shared" si="3"/>
        <v>2.6302280448134372</v>
      </c>
      <c r="H42" s="37">
        <f t="shared" si="3"/>
        <v>90.247500000000002</v>
      </c>
      <c r="I42" s="37">
        <f t="shared" si="3"/>
        <v>34.068424231763998</v>
      </c>
      <c r="J42" s="37">
        <f t="shared" si="3"/>
        <v>33.984473154724462</v>
      </c>
      <c r="K42" s="37">
        <f t="shared" si="3"/>
        <v>154.96130479040144</v>
      </c>
      <c r="L42" s="37">
        <f t="shared" si="3"/>
        <v>0</v>
      </c>
      <c r="M42" s="37">
        <f t="shared" si="3"/>
        <v>2.8041033911124913</v>
      </c>
      <c r="N42" s="37">
        <f t="shared" si="3"/>
        <v>0</v>
      </c>
      <c r="O42" s="37">
        <f t="shared" si="3"/>
        <v>0</v>
      </c>
      <c r="P42" s="37">
        <f t="shared" si="3"/>
        <v>0</v>
      </c>
      <c r="Q42" s="37">
        <f t="shared" si="3"/>
        <v>0</v>
      </c>
      <c r="R42" s="37">
        <f t="shared" si="3"/>
        <v>94.419547707835775</v>
      </c>
      <c r="S42" s="37">
        <f t="shared" si="3"/>
        <v>0</v>
      </c>
      <c r="T42" s="37">
        <f t="shared" si="3"/>
        <v>94.866568657231696</v>
      </c>
      <c r="U42" s="37">
        <f t="shared" si="3"/>
        <v>1.2764996237294715</v>
      </c>
      <c r="V42" s="37">
        <f t="shared" si="3"/>
        <v>6.603153827975067</v>
      </c>
      <c r="W42" s="37">
        <f t="shared" si="3"/>
        <v>3.1515924699849771</v>
      </c>
      <c r="X42" s="51">
        <f>SUM(X27:X41)</f>
        <v>417.36916296901495</v>
      </c>
    </row>
    <row r="43" spans="3:24" ht="13.5" thickBot="1" x14ac:dyDescent="0.25">
      <c r="C43" s="66" t="s">
        <v>97</v>
      </c>
      <c r="D43" s="37">
        <f t="shared" ref="D43:X43" si="4">SUM(D22,D42)</f>
        <v>24.625390490723646</v>
      </c>
      <c r="E43" s="37">
        <f t="shared" si="4"/>
        <v>0.50885794886426805</v>
      </c>
      <c r="F43" s="37">
        <f t="shared" si="4"/>
        <v>0.55187130366600667</v>
      </c>
      <c r="G43" s="37">
        <f t="shared" si="4"/>
        <v>203.24562229797277</v>
      </c>
      <c r="H43" s="37">
        <f t="shared" si="4"/>
        <v>290.91773663605721</v>
      </c>
      <c r="I43" s="37">
        <f t="shared" si="4"/>
        <v>200.75835206225815</v>
      </c>
      <c r="J43" s="37">
        <f t="shared" si="4"/>
        <v>100.82742336899929</v>
      </c>
      <c r="K43" s="37">
        <f t="shared" si="4"/>
        <v>458.37083773853601</v>
      </c>
      <c r="L43" s="37">
        <f t="shared" si="4"/>
        <v>0.50000000000000233</v>
      </c>
      <c r="M43" s="37">
        <f t="shared" si="4"/>
        <v>9.2790319566726467</v>
      </c>
      <c r="N43" s="37">
        <f t="shared" si="4"/>
        <v>0.5</v>
      </c>
      <c r="O43" s="37">
        <f t="shared" si="4"/>
        <v>0.5</v>
      </c>
      <c r="P43" s="37">
        <f t="shared" si="4"/>
        <v>4.9581090002322377</v>
      </c>
      <c r="Q43" s="37">
        <f t="shared" si="4"/>
        <v>20.523105816069368</v>
      </c>
      <c r="R43" s="37">
        <f t="shared" si="4"/>
        <v>185.16704770783576</v>
      </c>
      <c r="S43" s="37">
        <f t="shared" si="4"/>
        <v>146.08989784232952</v>
      </c>
      <c r="T43" s="37">
        <f t="shared" si="4"/>
        <v>305.11906865723171</v>
      </c>
      <c r="U43" s="37">
        <f t="shared" si="4"/>
        <v>401.62867537849542</v>
      </c>
      <c r="V43" s="37">
        <f t="shared" si="4"/>
        <v>321.54788218603431</v>
      </c>
      <c r="W43" s="37">
        <f t="shared" si="4"/>
        <v>567.79204439131433</v>
      </c>
      <c r="X43" s="51">
        <f t="shared" si="4"/>
        <v>2943.4109547832932</v>
      </c>
    </row>
    <row r="44" spans="3:24" ht="13.5" thickBot="1" x14ac:dyDescent="0.25">
      <c r="C44" s="8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40"/>
    </row>
    <row r="45" spans="3:24" ht="13.5" thickBot="1" x14ac:dyDescent="0.25">
      <c r="C45" s="4" t="s">
        <v>4</v>
      </c>
      <c r="D45" s="52"/>
      <c r="E45" s="53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40"/>
    </row>
    <row r="46" spans="3:24" x14ac:dyDescent="0.2">
      <c r="C46" s="26" t="s">
        <v>0</v>
      </c>
      <c r="D46" s="54">
        <f>'Scenario 1'!D72</f>
        <v>3.4493256753132089</v>
      </c>
      <c r="E46" s="55">
        <f>'Scenario 1'!E72</f>
        <v>7.117878217640615</v>
      </c>
      <c r="F46" s="55">
        <f>'Scenario 1'!F72</f>
        <v>11.244290371781972</v>
      </c>
      <c r="G46" s="55">
        <f>'Scenario 1'!G72</f>
        <v>15.910210060100145</v>
      </c>
      <c r="H46" s="55">
        <f>'Scenario 1'!H72</f>
        <v>19.800883659346507</v>
      </c>
      <c r="I46" s="55">
        <f>'Scenario 1'!I72</f>
        <v>24.104996885797291</v>
      </c>
      <c r="J46" s="55">
        <f>'Scenario 1'!J72</f>
        <v>29.217866955475529</v>
      </c>
      <c r="K46" s="55">
        <f>'Scenario 1'!K72</f>
        <v>34.550783358947783</v>
      </c>
      <c r="L46" s="55">
        <f>'Scenario 1'!L72</f>
        <v>39.846628677307486</v>
      </c>
      <c r="M46" s="55">
        <f>'Scenario 1'!M72</f>
        <v>44.510888396374156</v>
      </c>
      <c r="N46" s="55">
        <f>'Scenario 1'!N72</f>
        <v>49.162861188276914</v>
      </c>
      <c r="O46" s="55">
        <f>'Scenario 1'!O72</f>
        <v>53.589055564288074</v>
      </c>
      <c r="P46" s="55">
        <f>'Scenario 1'!P72</f>
        <v>57.656384830630394</v>
      </c>
      <c r="Q46" s="55">
        <f>'Scenario 1'!Q72</f>
        <v>61.15956212479977</v>
      </c>
      <c r="R46" s="55">
        <f>'Scenario 1'!R72</f>
        <v>64.531774078811921</v>
      </c>
      <c r="S46" s="55">
        <f>'Scenario 1'!S72</f>
        <v>67.674987558842474</v>
      </c>
      <c r="T46" s="55">
        <f>'Scenario 1'!T72</f>
        <v>70.127670113108763</v>
      </c>
      <c r="U46" s="55">
        <f>'Scenario 1'!U72</f>
        <v>72.802746265399165</v>
      </c>
      <c r="V46" s="55">
        <f>'Scenario 1'!V72</f>
        <v>75.269875778901394</v>
      </c>
      <c r="W46" s="55">
        <f>'Scenario 1'!W72</f>
        <v>77.382624782502532</v>
      </c>
      <c r="X46" s="56">
        <f>SUM(D46:W46)</f>
        <v>879.11129454364595</v>
      </c>
    </row>
    <row r="47" spans="3:24" ht="13.5" thickBot="1" x14ac:dyDescent="0.25">
      <c r="C47" s="10" t="s">
        <v>3</v>
      </c>
      <c r="D47" s="57">
        <f>'Scenario 1'!D73</f>
        <v>1.0557741383879111</v>
      </c>
      <c r="E47" s="58">
        <f>'Scenario 1'!E73</f>
        <v>2.2368585039420523</v>
      </c>
      <c r="F47" s="58">
        <f>'Scenario 1'!F73</f>
        <v>3.6087797179182739</v>
      </c>
      <c r="G47" s="58">
        <f>'Scenario 1'!G73</f>
        <v>5.2090786240274811</v>
      </c>
      <c r="H47" s="58">
        <f>'Scenario 1'!H73</f>
        <v>6.2708333657508506</v>
      </c>
      <c r="I47" s="58">
        <f>'Scenario 1'!I73</f>
        <v>7.5606455582914398</v>
      </c>
      <c r="J47" s="58">
        <f>'Scenario 1'!J73</f>
        <v>9.274555629485274</v>
      </c>
      <c r="K47" s="58">
        <f>'Scenario 1'!K73</f>
        <v>11.092968458597211</v>
      </c>
      <c r="L47" s="58">
        <f>'Scenario 1'!L73</f>
        <v>12.90252254160829</v>
      </c>
      <c r="M47" s="58">
        <f>'Scenario 1'!M73</f>
        <v>14.484912272373393</v>
      </c>
      <c r="N47" s="58">
        <f>'Scenario 1'!N73</f>
        <v>16.203907470706692</v>
      </c>
      <c r="O47" s="58">
        <f>'Scenario 1'!O73</f>
        <v>17.861306360028383</v>
      </c>
      <c r="P47" s="58">
        <f>'Scenario 1'!P73</f>
        <v>19.405965039094276</v>
      </c>
      <c r="Q47" s="58">
        <f>'Scenario 1'!Q73</f>
        <v>20.799210061742592</v>
      </c>
      <c r="R47" s="58">
        <f>'Scenario 1'!R73</f>
        <v>22.109901720350226</v>
      </c>
      <c r="S47" s="58">
        <f>'Scenario 1'!S73</f>
        <v>23.379811521093764</v>
      </c>
      <c r="T47" s="58">
        <f>'Scenario 1'!T73</f>
        <v>24.438390897910676</v>
      </c>
      <c r="U47" s="58">
        <f>'Scenario 1'!U73</f>
        <v>25.547714082753426</v>
      </c>
      <c r="V47" s="58">
        <f>'Scenario 1'!V73</f>
        <v>26.613234806028004</v>
      </c>
      <c r="W47" s="58">
        <f>'Scenario 1'!W73</f>
        <v>27.706782098201174</v>
      </c>
      <c r="X47" s="59">
        <f>SUM(D47:W47)</f>
        <v>297.7631528682914</v>
      </c>
    </row>
    <row r="48" spans="3:24" ht="13.5" thickBot="1" x14ac:dyDescent="0.25">
      <c r="C48" s="60" t="s">
        <v>93</v>
      </c>
      <c r="D48" s="61">
        <f>SUM(D46:D47)</f>
        <v>4.5050998137011202</v>
      </c>
      <c r="E48" s="62">
        <f t="shared" ref="E48:W48" si="5">SUM(E46:E47)</f>
        <v>9.3547367215826682</v>
      </c>
      <c r="F48" s="62">
        <f t="shared" si="5"/>
        <v>14.853070089700246</v>
      </c>
      <c r="G48" s="62">
        <f t="shared" si="5"/>
        <v>21.119288684127625</v>
      </c>
      <c r="H48" s="62">
        <f t="shared" si="5"/>
        <v>26.071717025097357</v>
      </c>
      <c r="I48" s="62">
        <f t="shared" si="5"/>
        <v>31.665642444088732</v>
      </c>
      <c r="J48" s="62">
        <f t="shared" si="5"/>
        <v>38.492422584960806</v>
      </c>
      <c r="K48" s="62">
        <f t="shared" si="5"/>
        <v>45.643751817544995</v>
      </c>
      <c r="L48" s="62">
        <f t="shared" si="5"/>
        <v>52.749151218915777</v>
      </c>
      <c r="M48" s="62">
        <f t="shared" si="5"/>
        <v>58.995800668747549</v>
      </c>
      <c r="N48" s="62">
        <f t="shared" si="5"/>
        <v>65.366768658983602</v>
      </c>
      <c r="O48" s="62">
        <f t="shared" si="5"/>
        <v>71.450361924316454</v>
      </c>
      <c r="P48" s="62">
        <f t="shared" si="5"/>
        <v>77.06234986972467</v>
      </c>
      <c r="Q48" s="62">
        <f t="shared" si="5"/>
        <v>81.958772186542362</v>
      </c>
      <c r="R48" s="62">
        <f t="shared" si="5"/>
        <v>86.641675799162144</v>
      </c>
      <c r="S48" s="62">
        <f t="shared" si="5"/>
        <v>91.054799079936231</v>
      </c>
      <c r="T48" s="62">
        <f t="shared" si="5"/>
        <v>94.566061011019443</v>
      </c>
      <c r="U48" s="62">
        <f t="shared" si="5"/>
        <v>98.350460348152595</v>
      </c>
      <c r="V48" s="62">
        <f t="shared" si="5"/>
        <v>101.8831105849294</v>
      </c>
      <c r="W48" s="62">
        <f t="shared" si="5"/>
        <v>105.08940688070371</v>
      </c>
      <c r="X48" s="63">
        <f>SUM(X46:X47)</f>
        <v>1176.8744474119374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DC609-AB03-4B27-8CAF-AA3102DE603B}">
  <sheetPr codeName="Sheet13"/>
  <dimension ref="A1:BM91"/>
  <sheetViews>
    <sheetView topLeftCell="A55" workbookViewId="0">
      <selection activeCell="A76" sqref="A76:BM91"/>
    </sheetView>
  </sheetViews>
  <sheetFormatPr defaultRowHeight="15" x14ac:dyDescent="0.25"/>
  <cols>
    <col min="1" max="1" width="23.140625" customWidth="1"/>
    <col min="3" max="3" width="64.140625" customWidth="1"/>
    <col min="4" max="21" width="9.28515625" bestFit="1" customWidth="1"/>
    <col min="22" max="23" width="9.5703125" bestFit="1" customWidth="1"/>
  </cols>
  <sheetData>
    <row r="1" spans="1:65" x14ac:dyDescent="0.25">
      <c r="AS1" t="s">
        <v>141</v>
      </c>
      <c r="AT1" s="17">
        <v>0.65489571107632405</v>
      </c>
      <c r="AU1" s="17">
        <v>0.65658574709541195</v>
      </c>
      <c r="AV1" s="17">
        <v>0.65835125306703535</v>
      </c>
      <c r="AW1" s="17">
        <v>0.65835542937033509</v>
      </c>
      <c r="AX1" s="17">
        <v>0.65874002599924064</v>
      </c>
      <c r="AY1" s="17">
        <v>0.65931575768236028</v>
      </c>
      <c r="AZ1" s="17">
        <v>0.66015526845275518</v>
      </c>
      <c r="BA1" s="17">
        <v>0.66118589023147367</v>
      </c>
      <c r="BB1" s="17">
        <v>0.66300894747320693</v>
      </c>
      <c r="BC1" s="17">
        <v>0.66483065510637707</v>
      </c>
      <c r="BD1" s="17">
        <v>0.66655071852740888</v>
      </c>
      <c r="BE1" s="17">
        <v>0.66882634871001445</v>
      </c>
      <c r="BF1" s="17">
        <v>0.67140950534855803</v>
      </c>
      <c r="BG1" s="17">
        <v>0.6737130748067518</v>
      </c>
      <c r="BH1" s="17">
        <v>0.67666764760509601</v>
      </c>
      <c r="BI1" s="17">
        <v>0.67870513967488544</v>
      </c>
      <c r="BJ1" s="17">
        <v>0.68063622875685958</v>
      </c>
      <c r="BK1" s="17">
        <v>0.68276135555429729</v>
      </c>
      <c r="BL1" s="17">
        <v>0.6845890016610342</v>
      </c>
      <c r="BM1" s="17">
        <v>0.68484075300150227</v>
      </c>
    </row>
    <row r="2" spans="1:65" x14ac:dyDescent="0.25">
      <c r="D2" s="16">
        <v>2026</v>
      </c>
      <c r="E2" s="16">
        <v>2027</v>
      </c>
      <c r="F2" s="16">
        <v>2028</v>
      </c>
      <c r="G2" s="16">
        <v>2029</v>
      </c>
      <c r="H2" s="16">
        <v>2030</v>
      </c>
      <c r="I2" s="16">
        <v>2031</v>
      </c>
      <c r="J2" s="16">
        <v>2032</v>
      </c>
      <c r="K2" s="16">
        <v>2033</v>
      </c>
      <c r="L2" s="16">
        <v>2034</v>
      </c>
      <c r="M2" s="16">
        <v>2035</v>
      </c>
      <c r="N2" s="16">
        <v>2036</v>
      </c>
      <c r="O2" s="16">
        <v>2037</v>
      </c>
      <c r="P2" s="16">
        <v>2038</v>
      </c>
      <c r="Q2" s="16">
        <v>2039</v>
      </c>
      <c r="R2" s="16">
        <v>2040</v>
      </c>
      <c r="S2" s="16">
        <v>2041</v>
      </c>
      <c r="T2" s="16">
        <v>2042</v>
      </c>
      <c r="U2" s="16">
        <v>2043</v>
      </c>
      <c r="V2" s="16">
        <v>2044</v>
      </c>
      <c r="W2" s="16">
        <v>2045</v>
      </c>
      <c r="Y2" s="14">
        <v>2026</v>
      </c>
      <c r="Z2" s="14">
        <v>2027</v>
      </c>
      <c r="AA2" s="14">
        <v>2028</v>
      </c>
      <c r="AB2" s="14">
        <v>2029</v>
      </c>
      <c r="AC2" s="14">
        <v>2030</v>
      </c>
      <c r="AD2" s="14">
        <v>2031</v>
      </c>
      <c r="AE2" s="14">
        <v>2032</v>
      </c>
      <c r="AF2" s="14">
        <v>2033</v>
      </c>
      <c r="AG2" s="14">
        <v>2034</v>
      </c>
      <c r="AH2" s="14">
        <v>2035</v>
      </c>
      <c r="AI2" s="14">
        <v>2036</v>
      </c>
      <c r="AJ2" s="14">
        <v>2037</v>
      </c>
      <c r="AK2" s="14">
        <v>2038</v>
      </c>
      <c r="AL2" s="14">
        <v>2039</v>
      </c>
      <c r="AM2" s="14">
        <v>2040</v>
      </c>
      <c r="AN2" s="14">
        <v>2041</v>
      </c>
      <c r="AO2" s="14">
        <v>2042</v>
      </c>
      <c r="AP2" s="14">
        <v>2043</v>
      </c>
      <c r="AQ2" s="14">
        <v>2044</v>
      </c>
      <c r="AR2" s="14">
        <v>2045</v>
      </c>
      <c r="AT2" s="15">
        <v>2026</v>
      </c>
      <c r="AU2" s="15">
        <v>2027</v>
      </c>
      <c r="AV2" s="15">
        <v>2028</v>
      </c>
      <c r="AW2" s="15">
        <v>2029</v>
      </c>
      <c r="AX2" s="15">
        <v>2030</v>
      </c>
      <c r="AY2" s="15">
        <v>2031</v>
      </c>
      <c r="AZ2" s="15">
        <v>2032</v>
      </c>
      <c r="BA2" s="15">
        <v>2033</v>
      </c>
      <c r="BB2" s="15">
        <v>2034</v>
      </c>
      <c r="BC2" s="15">
        <v>2035</v>
      </c>
      <c r="BD2" s="15">
        <v>2036</v>
      </c>
      <c r="BE2" s="15">
        <v>2037</v>
      </c>
      <c r="BF2" s="15">
        <v>2038</v>
      </c>
      <c r="BG2" s="15">
        <v>2039</v>
      </c>
      <c r="BH2" s="15">
        <v>2040</v>
      </c>
      <c r="BI2" s="15">
        <v>2041</v>
      </c>
      <c r="BJ2" s="15">
        <v>2042</v>
      </c>
      <c r="BK2" s="15">
        <v>2043</v>
      </c>
      <c r="BL2" s="15">
        <v>2044</v>
      </c>
      <c r="BM2" s="15">
        <v>2045</v>
      </c>
    </row>
    <row r="3" spans="1:65" x14ac:dyDescent="0.25">
      <c r="A3" t="s">
        <v>100</v>
      </c>
      <c r="C3" t="s">
        <v>94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T3">
        <v>38.264937618104611</v>
      </c>
      <c r="AU3">
        <v>3.7676399476892652</v>
      </c>
      <c r="AV3">
        <v>9.9715242156227202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</row>
    <row r="4" spans="1:65" x14ac:dyDescent="0.25">
      <c r="A4" t="s">
        <v>101</v>
      </c>
      <c r="C4" t="s">
        <v>101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300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</row>
    <row r="5" spans="1:65" x14ac:dyDescent="0.25">
      <c r="A5" t="s">
        <v>6</v>
      </c>
      <c r="B5" t="s">
        <v>7</v>
      </c>
      <c r="C5" t="s">
        <v>8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Y5">
        <v>0</v>
      </c>
      <c r="Z5">
        <v>0</v>
      </c>
      <c r="AA5">
        <v>0</v>
      </c>
      <c r="AB5">
        <v>0</v>
      </c>
      <c r="AC5">
        <v>90.247500000000002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90.247500000000556</v>
      </c>
      <c r="AL5">
        <v>0</v>
      </c>
      <c r="AM5">
        <v>0</v>
      </c>
      <c r="AN5">
        <v>0</v>
      </c>
      <c r="AO5">
        <v>114.37740377378255</v>
      </c>
      <c r="AP5">
        <v>0</v>
      </c>
      <c r="AQ5">
        <v>0</v>
      </c>
      <c r="AR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</row>
    <row r="6" spans="1:65" x14ac:dyDescent="0.25">
      <c r="A6" t="s">
        <v>6</v>
      </c>
      <c r="B6" t="s">
        <v>9</v>
      </c>
      <c r="C6" t="s">
        <v>10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</row>
    <row r="7" spans="1:65" x14ac:dyDescent="0.25">
      <c r="A7" t="s">
        <v>6</v>
      </c>
      <c r="B7" t="s">
        <v>11</v>
      </c>
      <c r="C7" t="s">
        <v>12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</row>
    <row r="8" spans="1:65" x14ac:dyDescent="0.25">
      <c r="A8" t="s">
        <v>13</v>
      </c>
      <c r="B8" t="s">
        <v>14</v>
      </c>
      <c r="C8" t="s">
        <v>15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240.79056235910684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</row>
    <row r="9" spans="1:65" x14ac:dyDescent="0.25">
      <c r="A9" t="s">
        <v>2</v>
      </c>
      <c r="B9" t="s">
        <v>16</v>
      </c>
      <c r="C9" t="s">
        <v>102</v>
      </c>
      <c r="D9">
        <v>0</v>
      </c>
      <c r="E9">
        <v>0</v>
      </c>
      <c r="F9">
        <v>100</v>
      </c>
      <c r="G9">
        <v>100.00000000000011</v>
      </c>
      <c r="H9">
        <v>200</v>
      </c>
      <c r="I9">
        <v>100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</row>
    <row r="10" spans="1:65" x14ac:dyDescent="0.25">
      <c r="A10" t="s">
        <v>2</v>
      </c>
      <c r="B10" t="s">
        <v>17</v>
      </c>
      <c r="C10" t="s">
        <v>103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99.999999999999204</v>
      </c>
      <c r="K10">
        <v>200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100</v>
      </c>
      <c r="U10">
        <v>0</v>
      </c>
      <c r="V10">
        <v>100</v>
      </c>
      <c r="W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</row>
    <row r="11" spans="1:65" x14ac:dyDescent="0.25">
      <c r="A11" t="s">
        <v>2</v>
      </c>
      <c r="B11" t="s">
        <v>18</v>
      </c>
      <c r="C11" t="s">
        <v>104</v>
      </c>
      <c r="D11">
        <v>0</v>
      </c>
      <c r="E11">
        <v>0</v>
      </c>
      <c r="F11">
        <v>0</v>
      </c>
      <c r="G11">
        <v>100</v>
      </c>
      <c r="H11">
        <v>0</v>
      </c>
      <c r="I11">
        <v>100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</row>
    <row r="12" spans="1:65" x14ac:dyDescent="0.25">
      <c r="A12" t="s">
        <v>2</v>
      </c>
      <c r="B12" t="s">
        <v>19</v>
      </c>
      <c r="C12" t="s">
        <v>105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</row>
    <row r="13" spans="1:65" x14ac:dyDescent="0.25">
      <c r="A13" t="s">
        <v>1</v>
      </c>
      <c r="B13" t="s">
        <v>20</v>
      </c>
      <c r="C13" t="s">
        <v>106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</row>
    <row r="14" spans="1:65" x14ac:dyDescent="0.25">
      <c r="A14" t="s">
        <v>107</v>
      </c>
      <c r="B14" t="s">
        <v>22</v>
      </c>
      <c r="C14" t="s">
        <v>108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</row>
    <row r="15" spans="1:65" x14ac:dyDescent="0.25">
      <c r="A15" t="s">
        <v>1</v>
      </c>
      <c r="B15" t="s">
        <v>23</v>
      </c>
      <c r="C15" t="s">
        <v>109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</row>
    <row r="16" spans="1:65" x14ac:dyDescent="0.25">
      <c r="A16" t="s">
        <v>21</v>
      </c>
      <c r="B16" t="s">
        <v>24</v>
      </c>
      <c r="C16" t="s">
        <v>110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</row>
    <row r="17" spans="1:65" x14ac:dyDescent="0.25">
      <c r="A17" t="s">
        <v>1</v>
      </c>
      <c r="B17" t="s">
        <v>25</v>
      </c>
      <c r="C17" t="s">
        <v>26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5</v>
      </c>
      <c r="U17">
        <v>0</v>
      </c>
      <c r="V17">
        <v>0</v>
      </c>
      <c r="W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</row>
    <row r="18" spans="1:65" x14ac:dyDescent="0.25">
      <c r="A18" t="s">
        <v>21</v>
      </c>
      <c r="B18" t="s">
        <v>27</v>
      </c>
      <c r="C18" t="s">
        <v>111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</row>
    <row r="19" spans="1:65" x14ac:dyDescent="0.25">
      <c r="A19" t="s">
        <v>1</v>
      </c>
      <c r="B19" t="s">
        <v>28</v>
      </c>
      <c r="C19" t="s">
        <v>76</v>
      </c>
      <c r="D19">
        <v>0</v>
      </c>
      <c r="E19">
        <v>0.50885794886423241</v>
      </c>
      <c r="F19">
        <v>0.55187130366435155</v>
      </c>
      <c r="G19">
        <v>0.61539425315718832</v>
      </c>
      <c r="H19">
        <v>1.9558368591197122</v>
      </c>
      <c r="I19">
        <v>3</v>
      </c>
      <c r="J19">
        <v>3</v>
      </c>
      <c r="K19">
        <v>3</v>
      </c>
      <c r="L19">
        <v>0.5</v>
      </c>
      <c r="M19">
        <v>0.5</v>
      </c>
      <c r="N19">
        <v>0.5</v>
      </c>
      <c r="O19">
        <v>0.5</v>
      </c>
      <c r="P19">
        <v>0.5</v>
      </c>
      <c r="Q19">
        <v>0.5</v>
      </c>
      <c r="R19">
        <v>0.5</v>
      </c>
      <c r="S19">
        <v>0</v>
      </c>
      <c r="T19">
        <v>0</v>
      </c>
      <c r="U19">
        <v>0</v>
      </c>
      <c r="V19">
        <v>0</v>
      </c>
      <c r="W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</row>
    <row r="20" spans="1:65" x14ac:dyDescent="0.25">
      <c r="A20" t="s">
        <v>1</v>
      </c>
      <c r="B20" t="s">
        <v>29</v>
      </c>
      <c r="C20" t="s">
        <v>112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2</v>
      </c>
      <c r="T20">
        <v>5</v>
      </c>
      <c r="U20">
        <v>2</v>
      </c>
      <c r="V20">
        <v>2</v>
      </c>
      <c r="W20">
        <v>5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</row>
    <row r="21" spans="1:65" x14ac:dyDescent="0.25">
      <c r="A21" t="s">
        <v>21</v>
      </c>
      <c r="B21" t="s">
        <v>30</v>
      </c>
      <c r="C21" t="s">
        <v>113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</row>
    <row r="22" spans="1:65" x14ac:dyDescent="0.25">
      <c r="A22" t="s">
        <v>1</v>
      </c>
      <c r="B22" t="s">
        <v>31</v>
      </c>
      <c r="C22" t="s">
        <v>114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</row>
    <row r="23" spans="1:65" x14ac:dyDescent="0.25">
      <c r="A23" t="s">
        <v>21</v>
      </c>
      <c r="B23" t="s">
        <v>32</v>
      </c>
      <c r="C23" t="s">
        <v>115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</row>
    <row r="24" spans="1:65" x14ac:dyDescent="0.25">
      <c r="A24" t="s">
        <v>1</v>
      </c>
      <c r="B24" t="s">
        <v>33</v>
      </c>
      <c r="C24" t="s">
        <v>116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</row>
    <row r="25" spans="1:65" x14ac:dyDescent="0.25">
      <c r="A25" t="s">
        <v>21</v>
      </c>
      <c r="B25" t="s">
        <v>35</v>
      </c>
      <c r="C25" t="s">
        <v>117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</row>
    <row r="26" spans="1:65" x14ac:dyDescent="0.25">
      <c r="A26" t="s">
        <v>1</v>
      </c>
      <c r="B26" t="s">
        <v>36</v>
      </c>
      <c r="C26" t="s">
        <v>118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142.42011986246351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157.57988013753649</v>
      </c>
      <c r="U26">
        <v>0</v>
      </c>
      <c r="V26">
        <v>0</v>
      </c>
      <c r="W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</row>
    <row r="27" spans="1:65" x14ac:dyDescent="0.25">
      <c r="A27" t="s">
        <v>21</v>
      </c>
      <c r="B27" t="s">
        <v>37</v>
      </c>
      <c r="C27" t="s">
        <v>119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71.210059931231754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78.789940068768246</v>
      </c>
      <c r="U27">
        <v>0</v>
      </c>
      <c r="V27">
        <v>0</v>
      </c>
      <c r="W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</row>
    <row r="28" spans="1:65" x14ac:dyDescent="0.25">
      <c r="A28" t="s">
        <v>1</v>
      </c>
      <c r="B28" t="s">
        <v>38</v>
      </c>
      <c r="C28" t="s">
        <v>34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102.60039557607436</v>
      </c>
      <c r="V28">
        <v>111.18676541748189</v>
      </c>
      <c r="W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</row>
    <row r="29" spans="1:65" x14ac:dyDescent="0.25">
      <c r="A29" t="s">
        <v>21</v>
      </c>
      <c r="B29" t="s">
        <v>40</v>
      </c>
      <c r="C29" t="s">
        <v>39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</row>
    <row r="30" spans="1:65" x14ac:dyDescent="0.25">
      <c r="A30" t="s">
        <v>21</v>
      </c>
      <c r="B30" t="s">
        <v>42</v>
      </c>
      <c r="C30" t="s">
        <v>41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</row>
    <row r="31" spans="1:65" x14ac:dyDescent="0.25">
      <c r="A31" t="s">
        <v>21</v>
      </c>
      <c r="B31" t="s">
        <v>44</v>
      </c>
      <c r="C31" t="s">
        <v>43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</row>
    <row r="32" spans="1:65" x14ac:dyDescent="0.25">
      <c r="A32" t="s">
        <v>21</v>
      </c>
      <c r="B32" t="s">
        <v>46</v>
      </c>
      <c r="C32" t="s">
        <v>45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</row>
    <row r="33" spans="1:65" x14ac:dyDescent="0.25">
      <c r="A33" t="s">
        <v>21</v>
      </c>
      <c r="B33" t="s">
        <v>49</v>
      </c>
      <c r="C33" t="s">
        <v>47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</row>
    <row r="34" spans="1:65" x14ac:dyDescent="0.25">
      <c r="A34" t="s">
        <v>48</v>
      </c>
      <c r="B34" t="s">
        <v>50</v>
      </c>
      <c r="C34" t="s">
        <v>120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</row>
    <row r="35" spans="1:65" x14ac:dyDescent="0.25">
      <c r="A35" t="s">
        <v>48</v>
      </c>
      <c r="B35" t="s">
        <v>51</v>
      </c>
      <c r="C35" t="s">
        <v>121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25</v>
      </c>
      <c r="V35">
        <v>0</v>
      </c>
      <c r="W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</row>
    <row r="36" spans="1:65" x14ac:dyDescent="0.25">
      <c r="A36" t="s">
        <v>142</v>
      </c>
      <c r="B36" t="s">
        <v>54</v>
      </c>
      <c r="C36" t="s">
        <v>52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30.754479516902371</v>
      </c>
      <c r="T36">
        <v>182.77543326947065</v>
      </c>
      <c r="U36">
        <v>0</v>
      </c>
      <c r="V36">
        <v>79.04384384421266</v>
      </c>
      <c r="W36">
        <v>69.929827683955466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</row>
    <row r="37" spans="1:65" x14ac:dyDescent="0.25">
      <c r="A37" t="s">
        <v>53</v>
      </c>
      <c r="B37" t="s">
        <v>56</v>
      </c>
      <c r="C37" t="s">
        <v>55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20</v>
      </c>
      <c r="U37">
        <v>0</v>
      </c>
      <c r="V37">
        <v>0</v>
      </c>
      <c r="W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</row>
    <row r="38" spans="1:65" x14ac:dyDescent="0.25">
      <c r="A38" t="s">
        <v>138</v>
      </c>
      <c r="B38" t="s">
        <v>58</v>
      </c>
      <c r="C38" t="s">
        <v>57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</row>
    <row r="39" spans="1:65" x14ac:dyDescent="0.25">
      <c r="A39" t="s">
        <v>139</v>
      </c>
      <c r="B39" t="s">
        <v>59</v>
      </c>
      <c r="C39" t="s">
        <v>122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90.247500000000016</v>
      </c>
      <c r="P39">
        <v>98.527471623836249</v>
      </c>
      <c r="Q39">
        <v>0</v>
      </c>
      <c r="R39">
        <v>111.22502837616545</v>
      </c>
      <c r="S39">
        <v>0</v>
      </c>
      <c r="T39">
        <v>0</v>
      </c>
      <c r="U39">
        <v>0</v>
      </c>
      <c r="V39">
        <v>0</v>
      </c>
      <c r="W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</row>
    <row r="40" spans="1:65" x14ac:dyDescent="0.25">
      <c r="A40" t="s">
        <v>123</v>
      </c>
      <c r="B40" t="s">
        <v>60</v>
      </c>
      <c r="C40" t="s">
        <v>124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</row>
    <row r="41" spans="1:65" x14ac:dyDescent="0.25">
      <c r="A41" t="s">
        <v>107</v>
      </c>
      <c r="B41" t="s">
        <v>61</v>
      </c>
      <c r="C41" t="s">
        <v>125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</row>
    <row r="42" spans="1:65" x14ac:dyDescent="0.25">
      <c r="A42" t="s">
        <v>107</v>
      </c>
      <c r="B42" t="s">
        <v>62</v>
      </c>
      <c r="C42" t="s">
        <v>126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</row>
    <row r="43" spans="1:65" x14ac:dyDescent="0.25">
      <c r="A43" t="s">
        <v>107</v>
      </c>
      <c r="B43" t="s">
        <v>64</v>
      </c>
      <c r="C43" t="s">
        <v>127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</row>
    <row r="44" spans="1:65" x14ac:dyDescent="0.25">
      <c r="A44" t="s">
        <v>63</v>
      </c>
      <c r="B44" t="s">
        <v>65</v>
      </c>
      <c r="C44" t="s">
        <v>128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57.599999999999994</v>
      </c>
      <c r="V44">
        <v>0</v>
      </c>
      <c r="W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</row>
    <row r="45" spans="1:65" x14ac:dyDescent="0.25">
      <c r="A45" t="s">
        <v>6</v>
      </c>
      <c r="B45" t="s">
        <v>67</v>
      </c>
      <c r="C45" t="s">
        <v>66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</row>
    <row r="46" spans="1:65" x14ac:dyDescent="0.25">
      <c r="A46" t="s">
        <v>6</v>
      </c>
      <c r="B46" t="s">
        <v>69</v>
      </c>
      <c r="C46" t="s">
        <v>68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</row>
    <row r="47" spans="1:65" x14ac:dyDescent="0.25">
      <c r="A47" t="s">
        <v>63</v>
      </c>
      <c r="B47" t="s">
        <v>70</v>
      </c>
      <c r="C47" t="s">
        <v>129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10</v>
      </c>
      <c r="BK47">
        <v>0</v>
      </c>
      <c r="BL47">
        <v>0</v>
      </c>
      <c r="BM47">
        <v>0</v>
      </c>
    </row>
    <row r="48" spans="1:65" x14ac:dyDescent="0.25">
      <c r="A48" t="s">
        <v>2</v>
      </c>
      <c r="B48" t="s">
        <v>72</v>
      </c>
      <c r="C48" t="s">
        <v>71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120</v>
      </c>
      <c r="V48">
        <v>0</v>
      </c>
      <c r="W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</row>
    <row r="49" spans="1:65" x14ac:dyDescent="0.25">
      <c r="A49" t="s">
        <v>2</v>
      </c>
      <c r="B49" t="s">
        <v>74</v>
      </c>
      <c r="C49" t="s">
        <v>73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140</v>
      </c>
      <c r="T49">
        <v>0</v>
      </c>
      <c r="U49">
        <v>0</v>
      </c>
      <c r="V49">
        <v>0</v>
      </c>
      <c r="W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</row>
    <row r="50" spans="1:65" x14ac:dyDescent="0.25">
      <c r="A50" t="s">
        <v>1</v>
      </c>
      <c r="B50" t="s">
        <v>130</v>
      </c>
      <c r="C50" t="s">
        <v>75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</row>
    <row r="51" spans="1:65" x14ac:dyDescent="0.25">
      <c r="A51" t="s">
        <v>138</v>
      </c>
      <c r="B51" t="s">
        <v>131</v>
      </c>
      <c r="C51" t="s">
        <v>132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94.328162321264884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</row>
    <row r="52" spans="1:65" x14ac:dyDescent="0.25">
      <c r="A52" t="s">
        <v>138</v>
      </c>
      <c r="B52" t="s">
        <v>133</v>
      </c>
      <c r="C52" t="s">
        <v>134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</row>
    <row r="53" spans="1:65" x14ac:dyDescent="0.25">
      <c r="A53" t="s">
        <v>99</v>
      </c>
      <c r="B53" t="s">
        <v>135</v>
      </c>
      <c r="C53" t="s">
        <v>90</v>
      </c>
      <c r="D53">
        <v>10.447846432123574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2.8041033911124913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</row>
    <row r="54" spans="1:65" x14ac:dyDescent="0.25">
      <c r="A54" t="s">
        <v>99</v>
      </c>
      <c r="B54" t="s">
        <v>135</v>
      </c>
      <c r="C54" t="s">
        <v>79</v>
      </c>
      <c r="D54">
        <v>1.9183625793706565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1.2764996237294715</v>
      </c>
      <c r="AQ54">
        <v>0</v>
      </c>
      <c r="AR54">
        <v>0</v>
      </c>
    </row>
    <row r="55" spans="1:65" x14ac:dyDescent="0.25">
      <c r="A55" t="s">
        <v>99</v>
      </c>
      <c r="B55" t="s">
        <v>135</v>
      </c>
      <c r="C55" t="s">
        <v>80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</row>
    <row r="56" spans="1:65" x14ac:dyDescent="0.25">
      <c r="A56" t="s">
        <v>99</v>
      </c>
      <c r="B56" t="s">
        <v>135</v>
      </c>
      <c r="C56" t="s">
        <v>136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</row>
    <row r="57" spans="1:65" x14ac:dyDescent="0.25">
      <c r="A57" t="s">
        <v>99</v>
      </c>
      <c r="B57" t="s">
        <v>135</v>
      </c>
      <c r="C57" t="s">
        <v>81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</row>
    <row r="58" spans="1:65" x14ac:dyDescent="0.25">
      <c r="A58" t="s">
        <v>99</v>
      </c>
      <c r="B58" t="s">
        <v>135</v>
      </c>
      <c r="C58" t="s">
        <v>82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</row>
    <row r="59" spans="1:65" x14ac:dyDescent="0.25">
      <c r="A59" t="s">
        <v>99</v>
      </c>
      <c r="B59" t="s">
        <v>135</v>
      </c>
      <c r="C59" t="s">
        <v>83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</row>
    <row r="60" spans="1:65" x14ac:dyDescent="0.25">
      <c r="A60" t="s">
        <v>99</v>
      </c>
      <c r="B60" t="s">
        <v>135</v>
      </c>
      <c r="C60" t="s">
        <v>84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</row>
    <row r="61" spans="1:65" x14ac:dyDescent="0.25">
      <c r="A61" t="s">
        <v>99</v>
      </c>
      <c r="B61" t="s">
        <v>135</v>
      </c>
      <c r="C61" t="s">
        <v>85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5.5898978423295098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</row>
    <row r="62" spans="1:65" x14ac:dyDescent="0.25">
      <c r="A62" t="s">
        <v>99</v>
      </c>
      <c r="B62" t="s">
        <v>135</v>
      </c>
      <c r="C62" t="s">
        <v>86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</row>
    <row r="63" spans="1:65" x14ac:dyDescent="0.25">
      <c r="A63" t="s">
        <v>99</v>
      </c>
      <c r="B63" t="s">
        <v>135</v>
      </c>
      <c r="C63" t="s">
        <v>87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</row>
    <row r="64" spans="1:65" x14ac:dyDescent="0.25">
      <c r="A64" t="s">
        <v>99</v>
      </c>
      <c r="B64" t="s">
        <v>135</v>
      </c>
      <c r="C64" t="s">
        <v>88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20.023105816069368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6.603153827975067</v>
      </c>
      <c r="AR64">
        <v>0</v>
      </c>
    </row>
    <row r="65" spans="1:65" x14ac:dyDescent="0.25">
      <c r="A65" t="s">
        <v>77</v>
      </c>
      <c r="B65" t="s">
        <v>135</v>
      </c>
      <c r="C65" t="s">
        <v>89</v>
      </c>
      <c r="D65">
        <v>0</v>
      </c>
      <c r="E65">
        <v>0</v>
      </c>
      <c r="F65">
        <v>0</v>
      </c>
      <c r="G65">
        <v>0</v>
      </c>
      <c r="H65">
        <v>0</v>
      </c>
      <c r="I65">
        <v>2.5397464208615816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</row>
    <row r="66" spans="1:65" x14ac:dyDescent="0.25">
      <c r="A66" t="s">
        <v>77</v>
      </c>
      <c r="B66" t="s">
        <v>135</v>
      </c>
      <c r="C66" t="s">
        <v>137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</row>
    <row r="67" spans="1:65" x14ac:dyDescent="0.25">
      <c r="A67" t="s">
        <v>77</v>
      </c>
      <c r="B67" t="s">
        <v>135</v>
      </c>
      <c r="C67" t="s">
        <v>91</v>
      </c>
      <c r="D67">
        <v>8.7833562341783669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Y67">
        <v>0</v>
      </c>
      <c r="Z67">
        <v>0</v>
      </c>
      <c r="AA67">
        <v>0</v>
      </c>
      <c r="AB67">
        <v>0.85295706974421281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</row>
    <row r="68" spans="1:65" x14ac:dyDescent="0.25">
      <c r="A68" t="s">
        <v>77</v>
      </c>
      <c r="B68" t="s">
        <v>135</v>
      </c>
      <c r="C68" t="s">
        <v>92</v>
      </c>
      <c r="D68">
        <v>5.394187824421703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Y68">
        <v>0</v>
      </c>
      <c r="Z68">
        <v>0</v>
      </c>
      <c r="AA68">
        <v>0</v>
      </c>
      <c r="AB68">
        <v>1.7772709750692242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</row>
    <row r="69" spans="1:65" x14ac:dyDescent="0.25">
      <c r="A69" t="s">
        <v>77</v>
      </c>
      <c r="B69" t="s">
        <v>135</v>
      </c>
      <c r="C69" t="s">
        <v>78</v>
      </c>
      <c r="D69">
        <v>0</v>
      </c>
      <c r="E69">
        <v>0</v>
      </c>
      <c r="F69">
        <v>0</v>
      </c>
      <c r="G69">
        <v>0</v>
      </c>
      <c r="H69">
        <v>0</v>
      </c>
      <c r="I69">
        <v>5.9749285655601563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4.1720477078358877</v>
      </c>
      <c r="AN69">
        <v>0</v>
      </c>
      <c r="AO69">
        <v>0</v>
      </c>
      <c r="AP69">
        <v>0</v>
      </c>
      <c r="AQ69">
        <v>0</v>
      </c>
      <c r="AR69">
        <v>0</v>
      </c>
    </row>
    <row r="71" spans="1:65" x14ac:dyDescent="0.25">
      <c r="C71" t="s">
        <v>140</v>
      </c>
    </row>
    <row r="72" spans="1:65" x14ac:dyDescent="0.25">
      <c r="C72" s="3" t="s">
        <v>95</v>
      </c>
      <c r="D72" s="23">
        <v>8.8326731175756041</v>
      </c>
      <c r="E72" s="23">
        <v>14.025148122429805</v>
      </c>
      <c r="F72" s="23">
        <v>19.943487879184037</v>
      </c>
      <c r="G72" s="23">
        <v>24.621926174243296</v>
      </c>
      <c r="H72" s="23">
        <v>29.906887859454528</v>
      </c>
      <c r="I72" s="23">
        <v>36.357051461281777</v>
      </c>
      <c r="J72" s="23">
        <v>43.114683267752426</v>
      </c>
      <c r="K72" s="23">
        <v>49.829870557720362</v>
      </c>
      <c r="L72" s="23">
        <v>55.734712457223893</v>
      </c>
      <c r="M72" s="23">
        <v>61.7578300062031</v>
      </c>
      <c r="N72" s="23">
        <v>67.510255830719885</v>
      </c>
      <c r="O72" s="23">
        <v>72.817848337973402</v>
      </c>
      <c r="P72" s="23">
        <v>77.449973779098613</v>
      </c>
      <c r="Q72" s="23">
        <v>81.880950645201509</v>
      </c>
      <c r="R72" s="23">
        <v>86.057561910441223</v>
      </c>
      <c r="S72" s="23">
        <v>89.382320657894965</v>
      </c>
      <c r="T72" s="23">
        <v>92.965715605097827</v>
      </c>
      <c r="U72" s="23">
        <v>96.31161658466597</v>
      </c>
      <c r="V72" s="23">
        <v>99.3494434746206</v>
      </c>
      <c r="W72" s="23">
        <v>0</v>
      </c>
    </row>
    <row r="73" spans="1:65" x14ac:dyDescent="0.25">
      <c r="C73" s="3" t="s">
        <v>5</v>
      </c>
      <c r="D73" s="23">
        <v>1.0082960179880827</v>
      </c>
      <c r="E73" s="23">
        <v>1.5966698682183293</v>
      </c>
      <c r="F73" s="23">
        <v>2.276653867486762</v>
      </c>
      <c r="G73" s="23">
        <v>2.8107221660095085</v>
      </c>
      <c r="H73" s="23">
        <v>3.4140282944582792</v>
      </c>
      <c r="I73" s="23">
        <v>4.1390085907652301</v>
      </c>
      <c r="J73" s="23">
        <v>4.9217674963187701</v>
      </c>
      <c r="K73" s="23">
        <v>5.688341387867621</v>
      </c>
      <c r="L73" s="23">
        <v>6.3624100978566087</v>
      </c>
      <c r="M73" s="23">
        <v>7.0307183522544516</v>
      </c>
      <c r="N73" s="23">
        <v>7.7066502089862885</v>
      </c>
      <c r="O73" s="23">
        <v>8.3125397646088359</v>
      </c>
      <c r="P73" s="23">
        <v>8.841321207659659</v>
      </c>
      <c r="Q73" s="23">
        <v>9.3216018494081858</v>
      </c>
      <c r="R73" s="23">
        <v>9.8239225925161211</v>
      </c>
      <c r="S73" s="23">
        <v>10.203461262316777</v>
      </c>
      <c r="T73" s="23">
        <v>10.61252461245409</v>
      </c>
      <c r="U73" s="23">
        <v>10.964437225030279</v>
      </c>
      <c r="V73" s="23">
        <v>11.341260670618791</v>
      </c>
      <c r="W73" s="23">
        <v>0</v>
      </c>
    </row>
    <row r="74" spans="1:65" x14ac:dyDescent="0.25">
      <c r="C74" s="3" t="s">
        <v>93</v>
      </c>
      <c r="D74" s="23">
        <f t="shared" ref="D74:W74" si="0">SUM(D72:D73)</f>
        <v>9.8409691355636859</v>
      </c>
      <c r="E74" s="23">
        <f t="shared" si="0"/>
        <v>15.621817990648134</v>
      </c>
      <c r="F74" s="23">
        <f t="shared" si="0"/>
        <v>22.220141746670798</v>
      </c>
      <c r="G74" s="23">
        <f t="shared" si="0"/>
        <v>27.432648340252804</v>
      </c>
      <c r="H74" s="23">
        <f t="shared" si="0"/>
        <v>33.320916153912805</v>
      </c>
      <c r="I74" s="23">
        <f t="shared" si="0"/>
        <v>40.496060052047007</v>
      </c>
      <c r="J74" s="23">
        <f t="shared" si="0"/>
        <v>48.036450764071198</v>
      </c>
      <c r="K74" s="23">
        <f t="shared" si="0"/>
        <v>55.518211945587986</v>
      </c>
      <c r="L74" s="23">
        <f t="shared" si="0"/>
        <v>62.097122555080503</v>
      </c>
      <c r="M74" s="23">
        <f t="shared" si="0"/>
        <v>68.788548358457547</v>
      </c>
      <c r="N74" s="23">
        <f t="shared" si="0"/>
        <v>75.216906039706174</v>
      </c>
      <c r="O74" s="23">
        <f t="shared" si="0"/>
        <v>81.130388102582231</v>
      </c>
      <c r="P74" s="23">
        <f t="shared" si="0"/>
        <v>86.291294986758274</v>
      </c>
      <c r="Q74" s="23">
        <f t="shared" si="0"/>
        <v>91.202552494609691</v>
      </c>
      <c r="R74" s="23">
        <f t="shared" si="0"/>
        <v>95.881484502957349</v>
      </c>
      <c r="S74" s="23">
        <f t="shared" si="0"/>
        <v>99.585781920211744</v>
      </c>
      <c r="T74" s="23">
        <f t="shared" si="0"/>
        <v>103.57824021755192</v>
      </c>
      <c r="U74" s="23">
        <f t="shared" si="0"/>
        <v>107.27605380969625</v>
      </c>
      <c r="V74" s="23">
        <f t="shared" si="0"/>
        <v>110.69070414523939</v>
      </c>
      <c r="W74" s="23">
        <f t="shared" si="0"/>
        <v>0</v>
      </c>
    </row>
    <row r="76" spans="1:65" x14ac:dyDescent="0.25">
      <c r="A76" s="7" t="s">
        <v>101</v>
      </c>
      <c r="D76" s="24">
        <f>SUMIF($A$4:$A$69,$A76,D$4:D$69)</f>
        <v>0</v>
      </c>
      <c r="E76" s="24">
        <f t="shared" ref="E76:W90" si="1">SUMIF($A$4:$A$69,$A76,E$4:E$69)</f>
        <v>0</v>
      </c>
      <c r="F76" s="24">
        <f t="shared" si="1"/>
        <v>0</v>
      </c>
      <c r="G76" s="24">
        <f t="shared" si="1"/>
        <v>0</v>
      </c>
      <c r="H76" s="24">
        <f t="shared" si="1"/>
        <v>0</v>
      </c>
      <c r="I76" s="24">
        <f t="shared" si="1"/>
        <v>0</v>
      </c>
      <c r="J76" s="24">
        <f t="shared" si="1"/>
        <v>0</v>
      </c>
      <c r="K76" s="24">
        <f t="shared" si="1"/>
        <v>0</v>
      </c>
      <c r="L76" s="24">
        <f t="shared" si="1"/>
        <v>0</v>
      </c>
      <c r="M76" s="24">
        <f t="shared" si="1"/>
        <v>0</v>
      </c>
      <c r="N76" s="24">
        <f t="shared" si="1"/>
        <v>0</v>
      </c>
      <c r="O76" s="24">
        <f t="shared" si="1"/>
        <v>0</v>
      </c>
      <c r="P76" s="24">
        <f t="shared" si="1"/>
        <v>0</v>
      </c>
      <c r="Q76" s="24">
        <f t="shared" si="1"/>
        <v>0</v>
      </c>
      <c r="R76" s="24">
        <f t="shared" si="1"/>
        <v>0</v>
      </c>
      <c r="S76" s="24">
        <f t="shared" si="1"/>
        <v>0</v>
      </c>
      <c r="T76" s="24">
        <f t="shared" si="1"/>
        <v>0</v>
      </c>
      <c r="U76" s="24">
        <f t="shared" si="1"/>
        <v>0</v>
      </c>
      <c r="V76" s="24">
        <f t="shared" si="1"/>
        <v>0</v>
      </c>
      <c r="W76" s="24">
        <f t="shared" si="1"/>
        <v>0</v>
      </c>
      <c r="Y76" s="24">
        <f t="shared" ref="Y76:AN91" si="2">SUMIF($A$4:$A$69,$A76,Y$4:Y$69)</f>
        <v>0</v>
      </c>
      <c r="Z76" s="24">
        <f t="shared" si="2"/>
        <v>0</v>
      </c>
      <c r="AA76" s="24">
        <f t="shared" si="2"/>
        <v>0</v>
      </c>
      <c r="AB76" s="24">
        <f t="shared" si="2"/>
        <v>0</v>
      </c>
      <c r="AC76" s="24">
        <f t="shared" si="2"/>
        <v>0</v>
      </c>
      <c r="AD76" s="24">
        <f t="shared" si="2"/>
        <v>0</v>
      </c>
      <c r="AE76" s="24">
        <f t="shared" si="2"/>
        <v>0</v>
      </c>
      <c r="AF76" s="24">
        <f t="shared" si="2"/>
        <v>0</v>
      </c>
      <c r="AG76" s="24">
        <f t="shared" si="2"/>
        <v>0</v>
      </c>
      <c r="AH76" s="24">
        <f t="shared" si="2"/>
        <v>0</v>
      </c>
      <c r="AI76" s="24">
        <f t="shared" si="2"/>
        <v>0</v>
      </c>
      <c r="AJ76" s="24">
        <f t="shared" si="2"/>
        <v>0</v>
      </c>
      <c r="AK76" s="24">
        <f t="shared" si="2"/>
        <v>0</v>
      </c>
      <c r="AL76" s="24">
        <f t="shared" si="2"/>
        <v>0</v>
      </c>
      <c r="AM76" s="24">
        <f t="shared" si="2"/>
        <v>0</v>
      </c>
      <c r="AN76" s="24">
        <f t="shared" si="2"/>
        <v>0</v>
      </c>
      <c r="AO76" s="24">
        <f t="shared" ref="AO76:BM86" si="3">SUMIF($A$4:$A$69,$A76,AO$4:AO$69)</f>
        <v>0</v>
      </c>
      <c r="AP76" s="24">
        <f t="shared" si="3"/>
        <v>0</v>
      </c>
      <c r="AQ76" s="24">
        <f t="shared" si="3"/>
        <v>0</v>
      </c>
      <c r="AR76" s="24">
        <f t="shared" si="3"/>
        <v>0</v>
      </c>
      <c r="AS76" s="24"/>
      <c r="AT76" s="24">
        <f t="shared" si="3"/>
        <v>0</v>
      </c>
      <c r="AU76" s="24">
        <f t="shared" si="3"/>
        <v>0</v>
      </c>
      <c r="AV76" s="24">
        <f t="shared" si="3"/>
        <v>0</v>
      </c>
      <c r="AW76" s="24">
        <f t="shared" si="3"/>
        <v>0</v>
      </c>
      <c r="AX76" s="24">
        <f t="shared" si="3"/>
        <v>0</v>
      </c>
      <c r="AY76" s="24">
        <f t="shared" si="3"/>
        <v>0</v>
      </c>
      <c r="AZ76" s="24">
        <f t="shared" si="3"/>
        <v>0</v>
      </c>
      <c r="BA76" s="24">
        <f t="shared" si="3"/>
        <v>300</v>
      </c>
      <c r="BB76" s="24">
        <f t="shared" si="3"/>
        <v>0</v>
      </c>
      <c r="BC76" s="24">
        <f t="shared" si="3"/>
        <v>0</v>
      </c>
      <c r="BD76" s="24">
        <f t="shared" si="3"/>
        <v>0</v>
      </c>
      <c r="BE76" s="24">
        <f t="shared" si="3"/>
        <v>0</v>
      </c>
      <c r="BF76" s="24">
        <f t="shared" si="3"/>
        <v>0</v>
      </c>
      <c r="BG76" s="24">
        <f t="shared" si="3"/>
        <v>0</v>
      </c>
      <c r="BH76" s="24">
        <f t="shared" si="3"/>
        <v>0</v>
      </c>
      <c r="BI76" s="24">
        <f t="shared" si="3"/>
        <v>0</v>
      </c>
      <c r="BJ76" s="24">
        <f t="shared" si="3"/>
        <v>0</v>
      </c>
      <c r="BK76" s="24">
        <f t="shared" si="3"/>
        <v>0</v>
      </c>
      <c r="BL76" s="24">
        <f t="shared" si="3"/>
        <v>0</v>
      </c>
      <c r="BM76" s="24">
        <f t="shared" si="3"/>
        <v>0</v>
      </c>
    </row>
    <row r="77" spans="1:65" x14ac:dyDescent="0.25">
      <c r="A77" s="7" t="s">
        <v>6</v>
      </c>
      <c r="D77" s="24">
        <f t="shared" ref="D77:S91" si="4">SUMIF($A$4:$A$69,$A77,D$4:D$69)</f>
        <v>0</v>
      </c>
      <c r="E77" s="24">
        <f t="shared" si="4"/>
        <v>0</v>
      </c>
      <c r="F77" s="24">
        <f t="shared" si="4"/>
        <v>0</v>
      </c>
      <c r="G77" s="24">
        <f t="shared" si="4"/>
        <v>0</v>
      </c>
      <c r="H77" s="24">
        <f t="shared" si="4"/>
        <v>0</v>
      </c>
      <c r="I77" s="24">
        <f t="shared" si="4"/>
        <v>0</v>
      </c>
      <c r="J77" s="24">
        <f t="shared" si="4"/>
        <v>0</v>
      </c>
      <c r="K77" s="24">
        <f t="shared" si="4"/>
        <v>0</v>
      </c>
      <c r="L77" s="24">
        <f t="shared" si="4"/>
        <v>0</v>
      </c>
      <c r="M77" s="24">
        <f t="shared" si="4"/>
        <v>0</v>
      </c>
      <c r="N77" s="24">
        <f t="shared" si="4"/>
        <v>0</v>
      </c>
      <c r="O77" s="24">
        <f t="shared" si="4"/>
        <v>0</v>
      </c>
      <c r="P77" s="24">
        <f t="shared" si="4"/>
        <v>0</v>
      </c>
      <c r="Q77" s="24">
        <f t="shared" si="4"/>
        <v>0</v>
      </c>
      <c r="R77" s="24">
        <f t="shared" si="4"/>
        <v>0</v>
      </c>
      <c r="S77" s="24">
        <f t="shared" si="4"/>
        <v>0</v>
      </c>
      <c r="T77" s="24">
        <f t="shared" si="1"/>
        <v>0</v>
      </c>
      <c r="U77" s="24">
        <f t="shared" si="1"/>
        <v>0</v>
      </c>
      <c r="V77" s="24">
        <f t="shared" si="1"/>
        <v>0</v>
      </c>
      <c r="W77" s="24">
        <f t="shared" si="1"/>
        <v>0</v>
      </c>
      <c r="Y77" s="24">
        <f t="shared" si="2"/>
        <v>0</v>
      </c>
      <c r="Z77" s="24">
        <f t="shared" si="2"/>
        <v>0</v>
      </c>
      <c r="AA77" s="24">
        <f t="shared" si="2"/>
        <v>0</v>
      </c>
      <c r="AB77" s="24">
        <f t="shared" si="2"/>
        <v>0</v>
      </c>
      <c r="AC77" s="24">
        <f t="shared" si="2"/>
        <v>90.247500000000002</v>
      </c>
      <c r="AD77" s="24">
        <f t="shared" si="2"/>
        <v>0</v>
      </c>
      <c r="AE77" s="24">
        <f t="shared" si="2"/>
        <v>0</v>
      </c>
      <c r="AF77" s="24">
        <f t="shared" si="2"/>
        <v>0</v>
      </c>
      <c r="AG77" s="24">
        <f t="shared" si="2"/>
        <v>0</v>
      </c>
      <c r="AH77" s="24">
        <f t="shared" si="2"/>
        <v>0</v>
      </c>
      <c r="AI77" s="24">
        <f t="shared" si="2"/>
        <v>0</v>
      </c>
      <c r="AJ77" s="24">
        <f t="shared" si="2"/>
        <v>0</v>
      </c>
      <c r="AK77" s="24">
        <f t="shared" si="2"/>
        <v>90.247500000000556</v>
      </c>
      <c r="AL77" s="24">
        <f t="shared" si="2"/>
        <v>0</v>
      </c>
      <c r="AM77" s="24">
        <f t="shared" si="2"/>
        <v>0</v>
      </c>
      <c r="AN77" s="24">
        <f t="shared" si="2"/>
        <v>0</v>
      </c>
      <c r="AO77" s="24">
        <f t="shared" si="3"/>
        <v>114.37740377378255</v>
      </c>
      <c r="AP77" s="24">
        <f t="shared" si="3"/>
        <v>0</v>
      </c>
      <c r="AQ77" s="24">
        <f t="shared" si="3"/>
        <v>0</v>
      </c>
      <c r="AR77" s="24">
        <f t="shared" si="3"/>
        <v>0</v>
      </c>
      <c r="AS77" s="24"/>
      <c r="AT77" s="24">
        <f t="shared" si="3"/>
        <v>0</v>
      </c>
      <c r="AU77" s="24">
        <f t="shared" si="3"/>
        <v>0</v>
      </c>
      <c r="AV77" s="24">
        <f t="shared" si="3"/>
        <v>0</v>
      </c>
      <c r="AW77" s="24">
        <f t="shared" si="3"/>
        <v>0</v>
      </c>
      <c r="AX77" s="24">
        <f t="shared" si="3"/>
        <v>0</v>
      </c>
      <c r="AY77" s="24">
        <f t="shared" si="3"/>
        <v>0</v>
      </c>
      <c r="AZ77" s="24">
        <f t="shared" si="3"/>
        <v>0</v>
      </c>
      <c r="BA77" s="24">
        <f t="shared" si="3"/>
        <v>0</v>
      </c>
      <c r="BB77" s="24">
        <f t="shared" si="3"/>
        <v>0</v>
      </c>
      <c r="BC77" s="24">
        <f t="shared" si="3"/>
        <v>0</v>
      </c>
      <c r="BD77" s="24">
        <f t="shared" si="3"/>
        <v>0</v>
      </c>
      <c r="BE77" s="24">
        <f t="shared" si="3"/>
        <v>0</v>
      </c>
      <c r="BF77" s="24">
        <f t="shared" si="3"/>
        <v>0</v>
      </c>
      <c r="BG77" s="24">
        <f t="shared" si="3"/>
        <v>0</v>
      </c>
      <c r="BH77" s="24">
        <f t="shared" si="3"/>
        <v>0</v>
      </c>
      <c r="BI77" s="24">
        <f t="shared" si="3"/>
        <v>0</v>
      </c>
      <c r="BJ77" s="24">
        <f t="shared" si="3"/>
        <v>0</v>
      </c>
      <c r="BK77" s="24">
        <f t="shared" si="3"/>
        <v>0</v>
      </c>
      <c r="BL77" s="24">
        <f t="shared" si="3"/>
        <v>0</v>
      </c>
      <c r="BM77" s="24">
        <f t="shared" si="3"/>
        <v>0</v>
      </c>
    </row>
    <row r="78" spans="1:65" x14ac:dyDescent="0.25">
      <c r="A78" s="7" t="s">
        <v>13</v>
      </c>
      <c r="D78" s="24">
        <f t="shared" si="4"/>
        <v>0</v>
      </c>
      <c r="E78" s="24">
        <f t="shared" si="1"/>
        <v>0</v>
      </c>
      <c r="F78" s="24">
        <f t="shared" si="1"/>
        <v>0</v>
      </c>
      <c r="G78" s="24">
        <f t="shared" si="1"/>
        <v>0</v>
      </c>
      <c r="H78" s="24">
        <f t="shared" si="1"/>
        <v>0</v>
      </c>
      <c r="I78" s="24">
        <f t="shared" si="1"/>
        <v>0</v>
      </c>
      <c r="J78" s="24">
        <f t="shared" si="1"/>
        <v>0</v>
      </c>
      <c r="K78" s="24">
        <f t="shared" si="1"/>
        <v>0</v>
      </c>
      <c r="L78" s="24">
        <f t="shared" si="1"/>
        <v>0</v>
      </c>
      <c r="M78" s="24">
        <f t="shared" si="1"/>
        <v>0</v>
      </c>
      <c r="N78" s="24">
        <f t="shared" si="1"/>
        <v>0</v>
      </c>
      <c r="O78" s="24">
        <f t="shared" si="1"/>
        <v>0</v>
      </c>
      <c r="P78" s="24">
        <f t="shared" si="1"/>
        <v>0</v>
      </c>
      <c r="Q78" s="24">
        <f t="shared" si="1"/>
        <v>0</v>
      </c>
      <c r="R78" s="24">
        <f t="shared" si="1"/>
        <v>0</v>
      </c>
      <c r="S78" s="24">
        <f t="shared" si="1"/>
        <v>0</v>
      </c>
      <c r="T78" s="24">
        <f t="shared" si="1"/>
        <v>0</v>
      </c>
      <c r="U78" s="24">
        <f t="shared" si="1"/>
        <v>0</v>
      </c>
      <c r="V78" s="24">
        <f t="shared" si="1"/>
        <v>0</v>
      </c>
      <c r="W78" s="24">
        <f t="shared" si="1"/>
        <v>240.79056235910684</v>
      </c>
      <c r="Y78" s="24">
        <f t="shared" si="2"/>
        <v>0</v>
      </c>
      <c r="Z78" s="24">
        <f t="shared" si="2"/>
        <v>0</v>
      </c>
      <c r="AA78" s="24">
        <f t="shared" si="2"/>
        <v>0</v>
      </c>
      <c r="AB78" s="24">
        <f t="shared" si="2"/>
        <v>0</v>
      </c>
      <c r="AC78" s="24">
        <f t="shared" si="2"/>
        <v>0</v>
      </c>
      <c r="AD78" s="24">
        <f t="shared" si="2"/>
        <v>0</v>
      </c>
      <c r="AE78" s="24">
        <f t="shared" si="2"/>
        <v>0</v>
      </c>
      <c r="AF78" s="24">
        <f t="shared" si="2"/>
        <v>0</v>
      </c>
      <c r="AG78" s="24">
        <f t="shared" si="2"/>
        <v>0</v>
      </c>
      <c r="AH78" s="24">
        <f t="shared" si="2"/>
        <v>0</v>
      </c>
      <c r="AI78" s="24">
        <f t="shared" si="2"/>
        <v>0</v>
      </c>
      <c r="AJ78" s="24">
        <f t="shared" si="2"/>
        <v>0</v>
      </c>
      <c r="AK78" s="24">
        <f t="shared" si="2"/>
        <v>0</v>
      </c>
      <c r="AL78" s="24">
        <f t="shared" si="2"/>
        <v>0</v>
      </c>
      <c r="AM78" s="24">
        <f t="shared" si="2"/>
        <v>0</v>
      </c>
      <c r="AN78" s="24">
        <f t="shared" si="2"/>
        <v>0</v>
      </c>
      <c r="AO78" s="24">
        <f t="shared" si="3"/>
        <v>0</v>
      </c>
      <c r="AP78" s="24">
        <f t="shared" si="3"/>
        <v>0</v>
      </c>
      <c r="AQ78" s="24">
        <f t="shared" si="3"/>
        <v>0</v>
      </c>
      <c r="AR78" s="24">
        <f t="shared" si="3"/>
        <v>0</v>
      </c>
      <c r="AS78" s="24"/>
      <c r="AT78" s="24">
        <f t="shared" si="3"/>
        <v>0</v>
      </c>
      <c r="AU78" s="24">
        <f t="shared" si="3"/>
        <v>0</v>
      </c>
      <c r="AV78" s="24">
        <f t="shared" si="3"/>
        <v>0</v>
      </c>
      <c r="AW78" s="24">
        <f t="shared" si="3"/>
        <v>0</v>
      </c>
      <c r="AX78" s="24">
        <f t="shared" si="3"/>
        <v>0</v>
      </c>
      <c r="AY78" s="24">
        <f t="shared" si="3"/>
        <v>0</v>
      </c>
      <c r="AZ78" s="24">
        <f t="shared" si="3"/>
        <v>0</v>
      </c>
      <c r="BA78" s="24">
        <f t="shared" si="3"/>
        <v>0</v>
      </c>
      <c r="BB78" s="24">
        <f t="shared" si="3"/>
        <v>0</v>
      </c>
      <c r="BC78" s="24">
        <f t="shared" si="3"/>
        <v>0</v>
      </c>
      <c r="BD78" s="24">
        <f t="shared" si="3"/>
        <v>0</v>
      </c>
      <c r="BE78" s="24">
        <f t="shared" si="3"/>
        <v>0</v>
      </c>
      <c r="BF78" s="24">
        <f t="shared" si="3"/>
        <v>0</v>
      </c>
      <c r="BG78" s="24">
        <f t="shared" si="3"/>
        <v>0</v>
      </c>
      <c r="BH78" s="24">
        <f t="shared" si="3"/>
        <v>0</v>
      </c>
      <c r="BI78" s="24">
        <f t="shared" si="3"/>
        <v>0</v>
      </c>
      <c r="BJ78" s="24">
        <f t="shared" si="3"/>
        <v>0</v>
      </c>
      <c r="BK78" s="24">
        <f t="shared" si="3"/>
        <v>0</v>
      </c>
      <c r="BL78" s="24">
        <f t="shared" si="3"/>
        <v>0</v>
      </c>
      <c r="BM78" s="24">
        <f t="shared" si="3"/>
        <v>0</v>
      </c>
    </row>
    <row r="79" spans="1:65" x14ac:dyDescent="0.25">
      <c r="A79" s="7" t="s">
        <v>2</v>
      </c>
      <c r="D79" s="24">
        <f t="shared" si="4"/>
        <v>0</v>
      </c>
      <c r="E79" s="24">
        <f t="shared" si="1"/>
        <v>0</v>
      </c>
      <c r="F79" s="24">
        <f t="shared" si="1"/>
        <v>100</v>
      </c>
      <c r="G79" s="24">
        <f t="shared" si="1"/>
        <v>200.00000000000011</v>
      </c>
      <c r="H79" s="24">
        <f t="shared" si="1"/>
        <v>200</v>
      </c>
      <c r="I79" s="24">
        <f t="shared" si="1"/>
        <v>200</v>
      </c>
      <c r="J79" s="24">
        <f t="shared" si="1"/>
        <v>99.999999999999204</v>
      </c>
      <c r="K79" s="24">
        <f t="shared" si="1"/>
        <v>200</v>
      </c>
      <c r="L79" s="24">
        <f t="shared" si="1"/>
        <v>0</v>
      </c>
      <c r="M79" s="24">
        <f t="shared" si="1"/>
        <v>0</v>
      </c>
      <c r="N79" s="24">
        <f t="shared" si="1"/>
        <v>0</v>
      </c>
      <c r="O79" s="24">
        <f t="shared" si="1"/>
        <v>0</v>
      </c>
      <c r="P79" s="24">
        <f t="shared" si="1"/>
        <v>0</v>
      </c>
      <c r="Q79" s="24">
        <f t="shared" si="1"/>
        <v>0</v>
      </c>
      <c r="R79" s="24">
        <f t="shared" si="1"/>
        <v>0</v>
      </c>
      <c r="S79" s="24">
        <f t="shared" si="1"/>
        <v>140</v>
      </c>
      <c r="T79" s="24">
        <f t="shared" si="1"/>
        <v>100</v>
      </c>
      <c r="U79" s="24">
        <f t="shared" si="1"/>
        <v>120</v>
      </c>
      <c r="V79" s="24">
        <f t="shared" si="1"/>
        <v>100</v>
      </c>
      <c r="W79" s="24">
        <f t="shared" si="1"/>
        <v>0</v>
      </c>
      <c r="Y79" s="24">
        <f t="shared" si="2"/>
        <v>0</v>
      </c>
      <c r="Z79" s="24">
        <f t="shared" si="2"/>
        <v>0</v>
      </c>
      <c r="AA79" s="24">
        <f t="shared" si="2"/>
        <v>0</v>
      </c>
      <c r="AB79" s="24">
        <f t="shared" si="2"/>
        <v>0</v>
      </c>
      <c r="AC79" s="24">
        <f t="shared" si="2"/>
        <v>0</v>
      </c>
      <c r="AD79" s="24">
        <f t="shared" si="2"/>
        <v>0</v>
      </c>
      <c r="AE79" s="24">
        <f t="shared" si="2"/>
        <v>0</v>
      </c>
      <c r="AF79" s="24">
        <f t="shared" si="2"/>
        <v>0</v>
      </c>
      <c r="AG79" s="24">
        <f t="shared" si="2"/>
        <v>0</v>
      </c>
      <c r="AH79" s="24">
        <f t="shared" si="2"/>
        <v>0</v>
      </c>
      <c r="AI79" s="24">
        <f t="shared" si="2"/>
        <v>0</v>
      </c>
      <c r="AJ79" s="24">
        <f t="shared" si="2"/>
        <v>0</v>
      </c>
      <c r="AK79" s="24">
        <f t="shared" si="2"/>
        <v>0</v>
      </c>
      <c r="AL79" s="24">
        <f t="shared" si="2"/>
        <v>0</v>
      </c>
      <c r="AM79" s="24">
        <f t="shared" si="2"/>
        <v>0</v>
      </c>
      <c r="AN79" s="24">
        <f t="shared" si="2"/>
        <v>0</v>
      </c>
      <c r="AO79" s="24">
        <f t="shared" si="3"/>
        <v>0</v>
      </c>
      <c r="AP79" s="24">
        <f t="shared" si="3"/>
        <v>0</v>
      </c>
      <c r="AQ79" s="24">
        <f t="shared" si="3"/>
        <v>0</v>
      </c>
      <c r="AR79" s="24">
        <f t="shared" si="3"/>
        <v>0</v>
      </c>
      <c r="AS79" s="24"/>
      <c r="AT79" s="24">
        <f t="shared" si="3"/>
        <v>0</v>
      </c>
      <c r="AU79" s="24">
        <f t="shared" si="3"/>
        <v>0</v>
      </c>
      <c r="AV79" s="24">
        <f t="shared" si="3"/>
        <v>0</v>
      </c>
      <c r="AW79" s="24">
        <f t="shared" si="3"/>
        <v>0</v>
      </c>
      <c r="AX79" s="24">
        <f t="shared" si="3"/>
        <v>0</v>
      </c>
      <c r="AY79" s="24">
        <f t="shared" si="3"/>
        <v>0</v>
      </c>
      <c r="AZ79" s="24">
        <f t="shared" si="3"/>
        <v>0</v>
      </c>
      <c r="BA79" s="24">
        <f t="shared" si="3"/>
        <v>0</v>
      </c>
      <c r="BB79" s="24">
        <f t="shared" si="3"/>
        <v>0</v>
      </c>
      <c r="BC79" s="24">
        <f t="shared" si="3"/>
        <v>0</v>
      </c>
      <c r="BD79" s="24">
        <f t="shared" si="3"/>
        <v>0</v>
      </c>
      <c r="BE79" s="24">
        <f t="shared" si="3"/>
        <v>0</v>
      </c>
      <c r="BF79" s="24">
        <f t="shared" si="3"/>
        <v>0</v>
      </c>
      <c r="BG79" s="24">
        <f t="shared" si="3"/>
        <v>0</v>
      </c>
      <c r="BH79" s="24">
        <f t="shared" si="3"/>
        <v>0</v>
      </c>
      <c r="BI79" s="24">
        <f t="shared" si="3"/>
        <v>0</v>
      </c>
      <c r="BJ79" s="24">
        <f t="shared" si="3"/>
        <v>0</v>
      </c>
      <c r="BK79" s="24">
        <f t="shared" si="3"/>
        <v>0</v>
      </c>
      <c r="BL79" s="24">
        <f t="shared" si="3"/>
        <v>0</v>
      </c>
      <c r="BM79" s="24">
        <f t="shared" si="3"/>
        <v>0</v>
      </c>
    </row>
    <row r="80" spans="1:65" x14ac:dyDescent="0.25">
      <c r="A80" s="7" t="s">
        <v>1</v>
      </c>
      <c r="D80" s="24">
        <f t="shared" si="4"/>
        <v>0</v>
      </c>
      <c r="E80" s="24">
        <f t="shared" si="1"/>
        <v>0.50885794886423241</v>
      </c>
      <c r="F80" s="24">
        <f t="shared" si="1"/>
        <v>0.55187130366435155</v>
      </c>
      <c r="G80" s="24">
        <f t="shared" si="1"/>
        <v>0.61539425315718832</v>
      </c>
      <c r="H80" s="24">
        <f t="shared" si="1"/>
        <v>1.9558368591197122</v>
      </c>
      <c r="I80" s="24">
        <f t="shared" si="1"/>
        <v>3</v>
      </c>
      <c r="J80" s="24">
        <f t="shared" si="1"/>
        <v>145.42011986246351</v>
      </c>
      <c r="K80" s="24">
        <f t="shared" si="1"/>
        <v>3</v>
      </c>
      <c r="L80" s="24">
        <f t="shared" si="1"/>
        <v>0.5</v>
      </c>
      <c r="M80" s="24">
        <f t="shared" si="1"/>
        <v>0.5</v>
      </c>
      <c r="N80" s="24">
        <f t="shared" si="1"/>
        <v>0.5</v>
      </c>
      <c r="O80" s="24">
        <f t="shared" si="1"/>
        <v>0.5</v>
      </c>
      <c r="P80" s="24">
        <f t="shared" si="1"/>
        <v>0.5</v>
      </c>
      <c r="Q80" s="24">
        <f t="shared" si="1"/>
        <v>0.5</v>
      </c>
      <c r="R80" s="24">
        <f t="shared" si="1"/>
        <v>0.5</v>
      </c>
      <c r="S80" s="24">
        <f t="shared" si="1"/>
        <v>2</v>
      </c>
      <c r="T80" s="24">
        <f t="shared" si="1"/>
        <v>167.57988013753649</v>
      </c>
      <c r="U80" s="24">
        <f t="shared" si="1"/>
        <v>104.60039557607436</v>
      </c>
      <c r="V80" s="24">
        <f t="shared" si="1"/>
        <v>113.18676541748189</v>
      </c>
      <c r="W80" s="24">
        <f t="shared" si="1"/>
        <v>5</v>
      </c>
      <c r="Y80" s="24">
        <f t="shared" si="2"/>
        <v>0</v>
      </c>
      <c r="Z80" s="24">
        <f t="shared" si="2"/>
        <v>0</v>
      </c>
      <c r="AA80" s="24">
        <f t="shared" si="2"/>
        <v>0</v>
      </c>
      <c r="AB80" s="24">
        <f t="shared" si="2"/>
        <v>0</v>
      </c>
      <c r="AC80" s="24">
        <f t="shared" si="2"/>
        <v>0</v>
      </c>
      <c r="AD80" s="24">
        <f t="shared" si="2"/>
        <v>0</v>
      </c>
      <c r="AE80" s="24">
        <f t="shared" si="2"/>
        <v>0</v>
      </c>
      <c r="AF80" s="24">
        <f t="shared" si="2"/>
        <v>0</v>
      </c>
      <c r="AG80" s="24">
        <f t="shared" si="2"/>
        <v>0</v>
      </c>
      <c r="AH80" s="24">
        <f t="shared" si="2"/>
        <v>0</v>
      </c>
      <c r="AI80" s="24">
        <f t="shared" si="2"/>
        <v>0</v>
      </c>
      <c r="AJ80" s="24">
        <f t="shared" si="2"/>
        <v>0</v>
      </c>
      <c r="AK80" s="24">
        <f t="shared" si="2"/>
        <v>0</v>
      </c>
      <c r="AL80" s="24">
        <f t="shared" si="2"/>
        <v>0</v>
      </c>
      <c r="AM80" s="24">
        <f t="shared" si="2"/>
        <v>0</v>
      </c>
      <c r="AN80" s="24">
        <f t="shared" si="2"/>
        <v>0</v>
      </c>
      <c r="AO80" s="24">
        <f t="shared" si="3"/>
        <v>0</v>
      </c>
      <c r="AP80" s="24">
        <f t="shared" si="3"/>
        <v>0</v>
      </c>
      <c r="AQ80" s="24">
        <f t="shared" si="3"/>
        <v>0</v>
      </c>
      <c r="AR80" s="24">
        <f t="shared" si="3"/>
        <v>0</v>
      </c>
      <c r="AS80" s="24"/>
      <c r="AT80" s="24">
        <f t="shared" si="3"/>
        <v>0</v>
      </c>
      <c r="AU80" s="24">
        <f t="shared" si="3"/>
        <v>0</v>
      </c>
      <c r="AV80" s="24">
        <f t="shared" si="3"/>
        <v>0</v>
      </c>
      <c r="AW80" s="24">
        <f t="shared" si="3"/>
        <v>0</v>
      </c>
      <c r="AX80" s="24">
        <f t="shared" si="3"/>
        <v>0</v>
      </c>
      <c r="AY80" s="24">
        <f t="shared" si="3"/>
        <v>0</v>
      </c>
      <c r="AZ80" s="24">
        <f t="shared" si="3"/>
        <v>0</v>
      </c>
      <c r="BA80" s="24">
        <f t="shared" si="3"/>
        <v>0</v>
      </c>
      <c r="BB80" s="24">
        <f t="shared" si="3"/>
        <v>0</v>
      </c>
      <c r="BC80" s="24">
        <f t="shared" si="3"/>
        <v>0</v>
      </c>
      <c r="BD80" s="24">
        <f t="shared" si="3"/>
        <v>0</v>
      </c>
      <c r="BE80" s="24">
        <f t="shared" si="3"/>
        <v>0</v>
      </c>
      <c r="BF80" s="24">
        <f t="shared" si="3"/>
        <v>0</v>
      </c>
      <c r="BG80" s="24">
        <f t="shared" si="3"/>
        <v>0</v>
      </c>
      <c r="BH80" s="24">
        <f t="shared" si="3"/>
        <v>0</v>
      </c>
      <c r="BI80" s="24">
        <f t="shared" si="3"/>
        <v>0</v>
      </c>
      <c r="BJ80" s="24">
        <f t="shared" si="3"/>
        <v>0</v>
      </c>
      <c r="BK80" s="24">
        <f t="shared" si="3"/>
        <v>0</v>
      </c>
      <c r="BL80" s="24">
        <f t="shared" si="3"/>
        <v>0</v>
      </c>
      <c r="BM80" s="24">
        <f t="shared" si="3"/>
        <v>0</v>
      </c>
    </row>
    <row r="81" spans="1:65" x14ac:dyDescent="0.25">
      <c r="A81" s="7" t="s">
        <v>107</v>
      </c>
      <c r="D81" s="24">
        <f t="shared" si="4"/>
        <v>0</v>
      </c>
      <c r="E81" s="24">
        <f t="shared" si="1"/>
        <v>0</v>
      </c>
      <c r="F81" s="24">
        <f t="shared" si="1"/>
        <v>0</v>
      </c>
      <c r="G81" s="24">
        <f t="shared" si="1"/>
        <v>0</v>
      </c>
      <c r="H81" s="24">
        <f t="shared" si="1"/>
        <v>0</v>
      </c>
      <c r="I81" s="24">
        <f t="shared" si="1"/>
        <v>0</v>
      </c>
      <c r="J81" s="24">
        <f t="shared" si="1"/>
        <v>0</v>
      </c>
      <c r="K81" s="24">
        <f t="shared" si="1"/>
        <v>0</v>
      </c>
      <c r="L81" s="24">
        <f t="shared" si="1"/>
        <v>0</v>
      </c>
      <c r="M81" s="24">
        <f t="shared" si="1"/>
        <v>0</v>
      </c>
      <c r="N81" s="24">
        <f t="shared" si="1"/>
        <v>0</v>
      </c>
      <c r="O81" s="24">
        <f t="shared" si="1"/>
        <v>0</v>
      </c>
      <c r="P81" s="24">
        <f t="shared" si="1"/>
        <v>0</v>
      </c>
      <c r="Q81" s="24">
        <f t="shared" si="1"/>
        <v>0</v>
      </c>
      <c r="R81" s="24">
        <f t="shared" si="1"/>
        <v>0</v>
      </c>
      <c r="S81" s="24">
        <f t="shared" si="1"/>
        <v>0</v>
      </c>
      <c r="T81" s="24">
        <f t="shared" si="1"/>
        <v>0</v>
      </c>
      <c r="U81" s="24">
        <f t="shared" si="1"/>
        <v>0</v>
      </c>
      <c r="V81" s="24">
        <f t="shared" si="1"/>
        <v>0</v>
      </c>
      <c r="W81" s="24">
        <f t="shared" si="1"/>
        <v>0</v>
      </c>
      <c r="Y81" s="24">
        <f t="shared" si="2"/>
        <v>0</v>
      </c>
      <c r="Z81" s="24">
        <f t="shared" si="2"/>
        <v>0</v>
      </c>
      <c r="AA81" s="24">
        <f t="shared" si="2"/>
        <v>0</v>
      </c>
      <c r="AB81" s="24">
        <f t="shared" si="2"/>
        <v>0</v>
      </c>
      <c r="AC81" s="24">
        <f t="shared" si="2"/>
        <v>0</v>
      </c>
      <c r="AD81" s="24">
        <f t="shared" si="2"/>
        <v>0</v>
      </c>
      <c r="AE81" s="24">
        <f t="shared" si="2"/>
        <v>0</v>
      </c>
      <c r="AF81" s="24">
        <f t="shared" si="2"/>
        <v>0</v>
      </c>
      <c r="AG81" s="24">
        <f t="shared" si="2"/>
        <v>0</v>
      </c>
      <c r="AH81" s="24">
        <f t="shared" si="2"/>
        <v>0</v>
      </c>
      <c r="AI81" s="24">
        <f t="shared" si="2"/>
        <v>0</v>
      </c>
      <c r="AJ81" s="24">
        <f t="shared" si="2"/>
        <v>0</v>
      </c>
      <c r="AK81" s="24">
        <f t="shared" si="2"/>
        <v>0</v>
      </c>
      <c r="AL81" s="24">
        <f t="shared" si="2"/>
        <v>0</v>
      </c>
      <c r="AM81" s="24">
        <f t="shared" si="2"/>
        <v>0</v>
      </c>
      <c r="AN81" s="24">
        <f t="shared" si="2"/>
        <v>0</v>
      </c>
      <c r="AO81" s="24">
        <f t="shared" si="3"/>
        <v>0</v>
      </c>
      <c r="AP81" s="24">
        <f t="shared" si="3"/>
        <v>0</v>
      </c>
      <c r="AQ81" s="24">
        <f t="shared" si="3"/>
        <v>0</v>
      </c>
      <c r="AR81" s="24">
        <f t="shared" si="3"/>
        <v>0</v>
      </c>
      <c r="AS81" s="24"/>
      <c r="AT81" s="24">
        <f t="shared" si="3"/>
        <v>0</v>
      </c>
      <c r="AU81" s="24">
        <f t="shared" si="3"/>
        <v>0</v>
      </c>
      <c r="AV81" s="24">
        <f t="shared" si="3"/>
        <v>0</v>
      </c>
      <c r="AW81" s="24">
        <f t="shared" si="3"/>
        <v>0</v>
      </c>
      <c r="AX81" s="24">
        <f t="shared" si="3"/>
        <v>0</v>
      </c>
      <c r="AY81" s="24">
        <f t="shared" si="3"/>
        <v>0</v>
      </c>
      <c r="AZ81" s="24">
        <f t="shared" si="3"/>
        <v>0</v>
      </c>
      <c r="BA81" s="24">
        <f t="shared" si="3"/>
        <v>0</v>
      </c>
      <c r="BB81" s="24">
        <f t="shared" si="3"/>
        <v>0</v>
      </c>
      <c r="BC81" s="24">
        <f t="shared" si="3"/>
        <v>0</v>
      </c>
      <c r="BD81" s="24">
        <f t="shared" si="3"/>
        <v>0</v>
      </c>
      <c r="BE81" s="24">
        <f t="shared" si="3"/>
        <v>0</v>
      </c>
      <c r="BF81" s="24">
        <f t="shared" si="3"/>
        <v>0</v>
      </c>
      <c r="BG81" s="24">
        <f t="shared" si="3"/>
        <v>0</v>
      </c>
      <c r="BH81" s="24">
        <f t="shared" si="3"/>
        <v>0</v>
      </c>
      <c r="BI81" s="24">
        <f t="shared" si="3"/>
        <v>0</v>
      </c>
      <c r="BJ81" s="24">
        <f t="shared" si="3"/>
        <v>0</v>
      </c>
      <c r="BK81" s="24">
        <f t="shared" si="3"/>
        <v>0</v>
      </c>
      <c r="BL81" s="24">
        <f t="shared" si="3"/>
        <v>0</v>
      </c>
      <c r="BM81" s="24">
        <f t="shared" si="3"/>
        <v>0</v>
      </c>
    </row>
    <row r="82" spans="1:65" x14ac:dyDescent="0.25">
      <c r="A82" s="7" t="s">
        <v>21</v>
      </c>
      <c r="D82" s="24">
        <f t="shared" si="4"/>
        <v>0</v>
      </c>
      <c r="E82" s="24">
        <f t="shared" si="1"/>
        <v>0</v>
      </c>
      <c r="F82" s="24">
        <f t="shared" si="1"/>
        <v>0</v>
      </c>
      <c r="G82" s="24">
        <f t="shared" si="1"/>
        <v>0</v>
      </c>
      <c r="H82" s="24">
        <f t="shared" si="1"/>
        <v>0</v>
      </c>
      <c r="I82" s="24">
        <f t="shared" si="1"/>
        <v>0</v>
      </c>
      <c r="J82" s="24">
        <f t="shared" si="1"/>
        <v>71.210059931231754</v>
      </c>
      <c r="K82" s="24">
        <f t="shared" si="1"/>
        <v>0</v>
      </c>
      <c r="L82" s="24">
        <f t="shared" si="1"/>
        <v>0</v>
      </c>
      <c r="M82" s="24">
        <f t="shared" si="1"/>
        <v>0</v>
      </c>
      <c r="N82" s="24">
        <f t="shared" si="1"/>
        <v>0</v>
      </c>
      <c r="O82" s="24">
        <f t="shared" si="1"/>
        <v>0</v>
      </c>
      <c r="P82" s="24">
        <f t="shared" si="1"/>
        <v>0</v>
      </c>
      <c r="Q82" s="24">
        <f t="shared" si="1"/>
        <v>0</v>
      </c>
      <c r="R82" s="24">
        <f t="shared" si="1"/>
        <v>0</v>
      </c>
      <c r="S82" s="24">
        <f t="shared" si="1"/>
        <v>0</v>
      </c>
      <c r="T82" s="24">
        <f t="shared" si="1"/>
        <v>78.789940068768246</v>
      </c>
      <c r="U82" s="24">
        <f t="shared" si="1"/>
        <v>0</v>
      </c>
      <c r="V82" s="24">
        <f t="shared" si="1"/>
        <v>0</v>
      </c>
      <c r="W82" s="24">
        <f t="shared" si="1"/>
        <v>0</v>
      </c>
      <c r="Y82" s="24">
        <f t="shared" si="2"/>
        <v>0</v>
      </c>
      <c r="Z82" s="24">
        <f t="shared" si="2"/>
        <v>0</v>
      </c>
      <c r="AA82" s="24">
        <f t="shared" si="2"/>
        <v>0</v>
      </c>
      <c r="AB82" s="24">
        <f t="shared" si="2"/>
        <v>0</v>
      </c>
      <c r="AC82" s="24">
        <f t="shared" si="2"/>
        <v>0</v>
      </c>
      <c r="AD82" s="24">
        <f t="shared" si="2"/>
        <v>0</v>
      </c>
      <c r="AE82" s="24">
        <f t="shared" si="2"/>
        <v>0</v>
      </c>
      <c r="AF82" s="24">
        <f t="shared" si="2"/>
        <v>0</v>
      </c>
      <c r="AG82" s="24">
        <f t="shared" si="2"/>
        <v>0</v>
      </c>
      <c r="AH82" s="24">
        <f t="shared" si="2"/>
        <v>0</v>
      </c>
      <c r="AI82" s="24">
        <f t="shared" si="2"/>
        <v>0</v>
      </c>
      <c r="AJ82" s="24">
        <f t="shared" si="2"/>
        <v>0</v>
      </c>
      <c r="AK82" s="24">
        <f t="shared" si="2"/>
        <v>0</v>
      </c>
      <c r="AL82" s="24">
        <f t="shared" si="2"/>
        <v>0</v>
      </c>
      <c r="AM82" s="24">
        <f t="shared" si="2"/>
        <v>0</v>
      </c>
      <c r="AN82" s="24">
        <f t="shared" si="2"/>
        <v>0</v>
      </c>
      <c r="AO82" s="24">
        <f t="shared" si="3"/>
        <v>0</v>
      </c>
      <c r="AP82" s="24">
        <f t="shared" si="3"/>
        <v>0</v>
      </c>
      <c r="AQ82" s="24">
        <f t="shared" si="3"/>
        <v>0</v>
      </c>
      <c r="AR82" s="24">
        <f t="shared" si="3"/>
        <v>0</v>
      </c>
      <c r="AS82" s="24"/>
      <c r="AT82" s="24">
        <f t="shared" si="3"/>
        <v>0</v>
      </c>
      <c r="AU82" s="24">
        <f t="shared" si="3"/>
        <v>0</v>
      </c>
      <c r="AV82" s="24">
        <f t="shared" si="3"/>
        <v>0</v>
      </c>
      <c r="AW82" s="24">
        <f t="shared" si="3"/>
        <v>0</v>
      </c>
      <c r="AX82" s="24">
        <f t="shared" si="3"/>
        <v>0</v>
      </c>
      <c r="AY82" s="24">
        <f t="shared" si="3"/>
        <v>0</v>
      </c>
      <c r="AZ82" s="24">
        <f t="shared" si="3"/>
        <v>0</v>
      </c>
      <c r="BA82" s="24">
        <f t="shared" si="3"/>
        <v>0</v>
      </c>
      <c r="BB82" s="24">
        <f t="shared" si="3"/>
        <v>0</v>
      </c>
      <c r="BC82" s="24">
        <f t="shared" si="3"/>
        <v>0</v>
      </c>
      <c r="BD82" s="24">
        <f t="shared" si="3"/>
        <v>0</v>
      </c>
      <c r="BE82" s="24">
        <f t="shared" si="3"/>
        <v>0</v>
      </c>
      <c r="BF82" s="24">
        <f t="shared" si="3"/>
        <v>0</v>
      </c>
      <c r="BG82" s="24">
        <f t="shared" si="3"/>
        <v>0</v>
      </c>
      <c r="BH82" s="24">
        <f t="shared" si="3"/>
        <v>0</v>
      </c>
      <c r="BI82" s="24">
        <f t="shared" si="3"/>
        <v>0</v>
      </c>
      <c r="BJ82" s="24">
        <f t="shared" si="3"/>
        <v>0</v>
      </c>
      <c r="BK82" s="24">
        <f t="shared" si="3"/>
        <v>0</v>
      </c>
      <c r="BL82" s="24">
        <f t="shared" si="3"/>
        <v>0</v>
      </c>
      <c r="BM82" s="24">
        <f t="shared" si="3"/>
        <v>0</v>
      </c>
    </row>
    <row r="83" spans="1:65" x14ac:dyDescent="0.25">
      <c r="A83" s="7" t="s">
        <v>48</v>
      </c>
      <c r="D83" s="24">
        <f t="shared" si="4"/>
        <v>0</v>
      </c>
      <c r="E83" s="24">
        <f t="shared" si="1"/>
        <v>0</v>
      </c>
      <c r="F83" s="24">
        <f t="shared" si="1"/>
        <v>0</v>
      </c>
      <c r="G83" s="24">
        <f t="shared" si="1"/>
        <v>0</v>
      </c>
      <c r="H83" s="24">
        <f t="shared" si="1"/>
        <v>0</v>
      </c>
      <c r="I83" s="24">
        <f t="shared" si="1"/>
        <v>0</v>
      </c>
      <c r="J83" s="24">
        <f t="shared" si="1"/>
        <v>0</v>
      </c>
      <c r="K83" s="24">
        <f t="shared" si="1"/>
        <v>0</v>
      </c>
      <c r="L83" s="24">
        <f t="shared" si="1"/>
        <v>0</v>
      </c>
      <c r="M83" s="24">
        <f t="shared" si="1"/>
        <v>0</v>
      </c>
      <c r="N83" s="24">
        <f t="shared" si="1"/>
        <v>0</v>
      </c>
      <c r="O83" s="24">
        <f t="shared" si="1"/>
        <v>0</v>
      </c>
      <c r="P83" s="24">
        <f t="shared" si="1"/>
        <v>0</v>
      </c>
      <c r="Q83" s="24">
        <f t="shared" si="1"/>
        <v>0</v>
      </c>
      <c r="R83" s="24">
        <f t="shared" si="1"/>
        <v>0</v>
      </c>
      <c r="S83" s="24">
        <f t="shared" si="1"/>
        <v>0</v>
      </c>
      <c r="T83" s="24">
        <f t="shared" si="1"/>
        <v>0</v>
      </c>
      <c r="U83" s="24">
        <f t="shared" si="1"/>
        <v>25</v>
      </c>
      <c r="V83" s="24">
        <f t="shared" si="1"/>
        <v>0</v>
      </c>
      <c r="W83" s="24">
        <f t="shared" si="1"/>
        <v>0</v>
      </c>
      <c r="Y83" s="24">
        <f t="shared" si="2"/>
        <v>0</v>
      </c>
      <c r="Z83" s="24">
        <f t="shared" si="2"/>
        <v>0</v>
      </c>
      <c r="AA83" s="24">
        <f t="shared" si="2"/>
        <v>0</v>
      </c>
      <c r="AB83" s="24">
        <f t="shared" si="2"/>
        <v>0</v>
      </c>
      <c r="AC83" s="24">
        <f t="shared" si="2"/>
        <v>0</v>
      </c>
      <c r="AD83" s="24">
        <f t="shared" si="2"/>
        <v>0</v>
      </c>
      <c r="AE83" s="24">
        <f t="shared" si="2"/>
        <v>0</v>
      </c>
      <c r="AF83" s="24">
        <f t="shared" si="2"/>
        <v>0</v>
      </c>
      <c r="AG83" s="24">
        <f t="shared" si="2"/>
        <v>0</v>
      </c>
      <c r="AH83" s="24">
        <f t="shared" si="2"/>
        <v>0</v>
      </c>
      <c r="AI83" s="24">
        <f t="shared" si="2"/>
        <v>0</v>
      </c>
      <c r="AJ83" s="24">
        <f t="shared" si="2"/>
        <v>0</v>
      </c>
      <c r="AK83" s="24">
        <f t="shared" si="2"/>
        <v>0</v>
      </c>
      <c r="AL83" s="24">
        <f t="shared" si="2"/>
        <v>0</v>
      </c>
      <c r="AM83" s="24">
        <f t="shared" si="2"/>
        <v>0</v>
      </c>
      <c r="AN83" s="24">
        <f t="shared" si="2"/>
        <v>0</v>
      </c>
      <c r="AO83" s="24">
        <f t="shared" si="3"/>
        <v>0</v>
      </c>
      <c r="AP83" s="24">
        <f t="shared" si="3"/>
        <v>0</v>
      </c>
      <c r="AQ83" s="24">
        <f t="shared" si="3"/>
        <v>0</v>
      </c>
      <c r="AR83" s="24">
        <f t="shared" si="3"/>
        <v>0</v>
      </c>
      <c r="AS83" s="24"/>
      <c r="AT83" s="24">
        <f t="shared" si="3"/>
        <v>0</v>
      </c>
      <c r="AU83" s="24">
        <f t="shared" si="3"/>
        <v>0</v>
      </c>
      <c r="AV83" s="24">
        <f t="shared" si="3"/>
        <v>0</v>
      </c>
      <c r="AW83" s="24">
        <f t="shared" si="3"/>
        <v>0</v>
      </c>
      <c r="AX83" s="24">
        <f t="shared" si="3"/>
        <v>0</v>
      </c>
      <c r="AY83" s="24">
        <f t="shared" si="3"/>
        <v>0</v>
      </c>
      <c r="AZ83" s="24">
        <f t="shared" si="3"/>
        <v>0</v>
      </c>
      <c r="BA83" s="24">
        <f t="shared" si="3"/>
        <v>0</v>
      </c>
      <c r="BB83" s="24">
        <f t="shared" si="3"/>
        <v>0</v>
      </c>
      <c r="BC83" s="24">
        <f t="shared" si="3"/>
        <v>0</v>
      </c>
      <c r="BD83" s="24">
        <f t="shared" si="3"/>
        <v>0</v>
      </c>
      <c r="BE83" s="24">
        <f t="shared" si="3"/>
        <v>0</v>
      </c>
      <c r="BF83" s="24">
        <f t="shared" si="3"/>
        <v>0</v>
      </c>
      <c r="BG83" s="24">
        <f t="shared" si="3"/>
        <v>0</v>
      </c>
      <c r="BH83" s="24">
        <f t="shared" si="3"/>
        <v>0</v>
      </c>
      <c r="BI83" s="24">
        <f t="shared" si="3"/>
        <v>0</v>
      </c>
      <c r="BJ83" s="24">
        <f t="shared" si="3"/>
        <v>0</v>
      </c>
      <c r="BK83" s="24">
        <f t="shared" si="3"/>
        <v>0</v>
      </c>
      <c r="BL83" s="24">
        <f t="shared" si="3"/>
        <v>0</v>
      </c>
      <c r="BM83" s="24">
        <f t="shared" si="3"/>
        <v>0</v>
      </c>
    </row>
    <row r="84" spans="1:65" x14ac:dyDescent="0.25">
      <c r="A84" s="7" t="s">
        <v>142</v>
      </c>
      <c r="D84" s="24">
        <f t="shared" si="4"/>
        <v>0</v>
      </c>
      <c r="E84" s="24">
        <f t="shared" si="1"/>
        <v>0</v>
      </c>
      <c r="F84" s="24">
        <f t="shared" si="1"/>
        <v>0</v>
      </c>
      <c r="G84" s="24">
        <f t="shared" si="1"/>
        <v>0</v>
      </c>
      <c r="H84" s="24">
        <f t="shared" si="1"/>
        <v>0</v>
      </c>
      <c r="I84" s="24">
        <f t="shared" si="1"/>
        <v>0</v>
      </c>
      <c r="J84" s="24">
        <f t="shared" si="1"/>
        <v>0</v>
      </c>
      <c r="K84" s="24">
        <f t="shared" si="1"/>
        <v>0</v>
      </c>
      <c r="L84" s="24">
        <f t="shared" si="1"/>
        <v>0</v>
      </c>
      <c r="M84" s="24">
        <f t="shared" si="1"/>
        <v>0</v>
      </c>
      <c r="N84" s="24">
        <f t="shared" si="1"/>
        <v>0</v>
      </c>
      <c r="O84" s="24">
        <f t="shared" si="1"/>
        <v>0</v>
      </c>
      <c r="P84" s="24">
        <f t="shared" si="1"/>
        <v>0</v>
      </c>
      <c r="Q84" s="24">
        <f t="shared" si="1"/>
        <v>0</v>
      </c>
      <c r="R84" s="24">
        <f t="shared" si="1"/>
        <v>0</v>
      </c>
      <c r="S84" s="24">
        <f t="shared" si="1"/>
        <v>30.754479516902371</v>
      </c>
      <c r="T84" s="24">
        <f t="shared" si="1"/>
        <v>182.77543326947065</v>
      </c>
      <c r="U84" s="24">
        <f t="shared" si="1"/>
        <v>0</v>
      </c>
      <c r="V84" s="24">
        <f t="shared" si="1"/>
        <v>79.04384384421266</v>
      </c>
      <c r="W84" s="24">
        <f t="shared" si="1"/>
        <v>69.929827683955466</v>
      </c>
      <c r="Y84" s="24">
        <f t="shared" si="2"/>
        <v>0</v>
      </c>
      <c r="Z84" s="24">
        <f t="shared" si="2"/>
        <v>0</v>
      </c>
      <c r="AA84" s="24">
        <f t="shared" si="2"/>
        <v>0</v>
      </c>
      <c r="AB84" s="24">
        <f t="shared" si="2"/>
        <v>0</v>
      </c>
      <c r="AC84" s="24">
        <f t="shared" si="2"/>
        <v>0</v>
      </c>
      <c r="AD84" s="24">
        <f t="shared" si="2"/>
        <v>0</v>
      </c>
      <c r="AE84" s="24">
        <f t="shared" si="2"/>
        <v>0</v>
      </c>
      <c r="AF84" s="24">
        <f t="shared" si="2"/>
        <v>0</v>
      </c>
      <c r="AG84" s="24">
        <f t="shared" si="2"/>
        <v>0</v>
      </c>
      <c r="AH84" s="24">
        <f t="shared" si="2"/>
        <v>0</v>
      </c>
      <c r="AI84" s="24">
        <f t="shared" si="2"/>
        <v>0</v>
      </c>
      <c r="AJ84" s="24">
        <f t="shared" si="2"/>
        <v>0</v>
      </c>
      <c r="AK84" s="24">
        <f t="shared" si="2"/>
        <v>0</v>
      </c>
      <c r="AL84" s="24">
        <f t="shared" si="2"/>
        <v>0</v>
      </c>
      <c r="AM84" s="24">
        <f t="shared" si="2"/>
        <v>0</v>
      </c>
      <c r="AN84" s="24">
        <f t="shared" si="2"/>
        <v>0</v>
      </c>
      <c r="AO84" s="24">
        <f t="shared" si="3"/>
        <v>0</v>
      </c>
      <c r="AP84" s="24">
        <f t="shared" si="3"/>
        <v>0</v>
      </c>
      <c r="AQ84" s="24">
        <f t="shared" si="3"/>
        <v>0</v>
      </c>
      <c r="AR84" s="24">
        <f t="shared" si="3"/>
        <v>0</v>
      </c>
      <c r="AS84" s="24"/>
      <c r="AT84" s="24">
        <f t="shared" si="3"/>
        <v>0</v>
      </c>
      <c r="AU84" s="24">
        <f t="shared" si="3"/>
        <v>0</v>
      </c>
      <c r="AV84" s="24">
        <f t="shared" si="3"/>
        <v>0</v>
      </c>
      <c r="AW84" s="24">
        <f t="shared" si="3"/>
        <v>0</v>
      </c>
      <c r="AX84" s="24">
        <f t="shared" si="3"/>
        <v>0</v>
      </c>
      <c r="AY84" s="24">
        <f t="shared" si="3"/>
        <v>0</v>
      </c>
      <c r="AZ84" s="24">
        <f t="shared" si="3"/>
        <v>0</v>
      </c>
      <c r="BA84" s="24">
        <f t="shared" si="3"/>
        <v>0</v>
      </c>
      <c r="BB84" s="24">
        <f t="shared" si="3"/>
        <v>0</v>
      </c>
      <c r="BC84" s="24">
        <f t="shared" si="3"/>
        <v>0</v>
      </c>
      <c r="BD84" s="24">
        <f t="shared" si="3"/>
        <v>0</v>
      </c>
      <c r="BE84" s="24">
        <f t="shared" si="3"/>
        <v>0</v>
      </c>
      <c r="BF84" s="24">
        <f t="shared" si="3"/>
        <v>0</v>
      </c>
      <c r="BG84" s="24">
        <f t="shared" si="3"/>
        <v>0</v>
      </c>
      <c r="BH84" s="24">
        <f t="shared" si="3"/>
        <v>0</v>
      </c>
      <c r="BI84" s="24">
        <f t="shared" si="3"/>
        <v>0</v>
      </c>
      <c r="BJ84" s="24">
        <f t="shared" si="3"/>
        <v>0</v>
      </c>
      <c r="BK84" s="24">
        <f t="shared" si="3"/>
        <v>0</v>
      </c>
      <c r="BL84" s="24">
        <f t="shared" si="3"/>
        <v>0</v>
      </c>
      <c r="BM84" s="24">
        <f t="shared" si="3"/>
        <v>0</v>
      </c>
    </row>
    <row r="85" spans="1:65" x14ac:dyDescent="0.25">
      <c r="A85" s="7" t="s">
        <v>53</v>
      </c>
      <c r="D85" s="24">
        <f t="shared" si="4"/>
        <v>0</v>
      </c>
      <c r="E85" s="24">
        <f t="shared" si="1"/>
        <v>0</v>
      </c>
      <c r="F85" s="24">
        <f t="shared" si="1"/>
        <v>0</v>
      </c>
      <c r="G85" s="24">
        <f t="shared" si="1"/>
        <v>0</v>
      </c>
      <c r="H85" s="24">
        <f t="shared" si="1"/>
        <v>0</v>
      </c>
      <c r="I85" s="24">
        <f t="shared" si="1"/>
        <v>0</v>
      </c>
      <c r="J85" s="24">
        <f t="shared" si="1"/>
        <v>0</v>
      </c>
      <c r="K85" s="24">
        <f t="shared" si="1"/>
        <v>0</v>
      </c>
      <c r="L85" s="24">
        <f t="shared" si="1"/>
        <v>0</v>
      </c>
      <c r="M85" s="24">
        <f t="shared" si="1"/>
        <v>0</v>
      </c>
      <c r="N85" s="24">
        <f t="shared" si="1"/>
        <v>0</v>
      </c>
      <c r="O85" s="24">
        <f t="shared" si="1"/>
        <v>0</v>
      </c>
      <c r="P85" s="24">
        <f t="shared" si="1"/>
        <v>0</v>
      </c>
      <c r="Q85" s="24">
        <f t="shared" si="1"/>
        <v>0</v>
      </c>
      <c r="R85" s="24">
        <f t="shared" si="1"/>
        <v>0</v>
      </c>
      <c r="S85" s="24">
        <f t="shared" si="1"/>
        <v>0</v>
      </c>
      <c r="T85" s="24">
        <f t="shared" si="1"/>
        <v>20</v>
      </c>
      <c r="U85" s="24">
        <f t="shared" si="1"/>
        <v>0</v>
      </c>
      <c r="V85" s="24">
        <f t="shared" si="1"/>
        <v>0</v>
      </c>
      <c r="W85" s="24">
        <f t="shared" si="1"/>
        <v>0</v>
      </c>
      <c r="Y85" s="24">
        <f t="shared" si="2"/>
        <v>0</v>
      </c>
      <c r="Z85" s="24">
        <f t="shared" si="2"/>
        <v>0</v>
      </c>
      <c r="AA85" s="24">
        <f t="shared" si="2"/>
        <v>0</v>
      </c>
      <c r="AB85" s="24">
        <f t="shared" si="2"/>
        <v>0</v>
      </c>
      <c r="AC85" s="24">
        <f t="shared" si="2"/>
        <v>0</v>
      </c>
      <c r="AD85" s="24">
        <f t="shared" si="2"/>
        <v>0</v>
      </c>
      <c r="AE85" s="24">
        <f t="shared" si="2"/>
        <v>0</v>
      </c>
      <c r="AF85" s="24">
        <f t="shared" si="2"/>
        <v>0</v>
      </c>
      <c r="AG85" s="24">
        <f t="shared" si="2"/>
        <v>0</v>
      </c>
      <c r="AH85" s="24">
        <f t="shared" si="2"/>
        <v>0</v>
      </c>
      <c r="AI85" s="24">
        <f t="shared" si="2"/>
        <v>0</v>
      </c>
      <c r="AJ85" s="24">
        <f t="shared" si="2"/>
        <v>0</v>
      </c>
      <c r="AK85" s="24">
        <f t="shared" si="2"/>
        <v>0</v>
      </c>
      <c r="AL85" s="24">
        <f t="shared" si="2"/>
        <v>0</v>
      </c>
      <c r="AM85" s="24">
        <f t="shared" si="2"/>
        <v>0</v>
      </c>
      <c r="AN85" s="24">
        <f t="shared" si="2"/>
        <v>0</v>
      </c>
      <c r="AO85" s="24">
        <f t="shared" si="3"/>
        <v>0</v>
      </c>
      <c r="AP85" s="24">
        <f t="shared" si="3"/>
        <v>0</v>
      </c>
      <c r="AQ85" s="24">
        <f t="shared" si="3"/>
        <v>0</v>
      </c>
      <c r="AR85" s="24">
        <f t="shared" si="3"/>
        <v>0</v>
      </c>
      <c r="AS85" s="24"/>
      <c r="AT85" s="24">
        <f t="shared" si="3"/>
        <v>0</v>
      </c>
      <c r="AU85" s="24">
        <f t="shared" si="3"/>
        <v>0</v>
      </c>
      <c r="AV85" s="24">
        <f t="shared" si="3"/>
        <v>0</v>
      </c>
      <c r="AW85" s="24">
        <f t="shared" si="3"/>
        <v>0</v>
      </c>
      <c r="AX85" s="24">
        <f t="shared" si="3"/>
        <v>0</v>
      </c>
      <c r="AY85" s="24">
        <f t="shared" si="3"/>
        <v>0</v>
      </c>
      <c r="AZ85" s="24">
        <f t="shared" si="3"/>
        <v>0</v>
      </c>
      <c r="BA85" s="24">
        <f t="shared" si="3"/>
        <v>0</v>
      </c>
      <c r="BB85" s="24">
        <f t="shared" si="3"/>
        <v>0</v>
      </c>
      <c r="BC85" s="24">
        <f t="shared" si="3"/>
        <v>0</v>
      </c>
      <c r="BD85" s="24">
        <f t="shared" si="3"/>
        <v>0</v>
      </c>
      <c r="BE85" s="24">
        <f t="shared" si="3"/>
        <v>0</v>
      </c>
      <c r="BF85" s="24">
        <f t="shared" si="3"/>
        <v>0</v>
      </c>
      <c r="BG85" s="24">
        <f t="shared" si="3"/>
        <v>0</v>
      </c>
      <c r="BH85" s="24">
        <f t="shared" si="3"/>
        <v>0</v>
      </c>
      <c r="BI85" s="24">
        <f t="shared" si="3"/>
        <v>0</v>
      </c>
      <c r="BJ85" s="24">
        <f t="shared" si="3"/>
        <v>0</v>
      </c>
      <c r="BK85" s="24">
        <f t="shared" si="3"/>
        <v>0</v>
      </c>
      <c r="BL85" s="24">
        <f t="shared" si="3"/>
        <v>0</v>
      </c>
      <c r="BM85" s="24">
        <f t="shared" si="3"/>
        <v>0</v>
      </c>
    </row>
    <row r="86" spans="1:65" x14ac:dyDescent="0.25">
      <c r="A86" s="7" t="s">
        <v>138</v>
      </c>
      <c r="D86" s="24">
        <f t="shared" si="4"/>
        <v>0</v>
      </c>
      <c r="E86" s="24">
        <f t="shared" si="1"/>
        <v>0</v>
      </c>
      <c r="F86" s="24">
        <f t="shared" si="1"/>
        <v>0</v>
      </c>
      <c r="G86" s="24">
        <f t="shared" si="1"/>
        <v>0</v>
      </c>
      <c r="H86" s="24">
        <f t="shared" si="1"/>
        <v>0</v>
      </c>
      <c r="I86" s="24">
        <f t="shared" si="1"/>
        <v>0</v>
      </c>
      <c r="J86" s="24">
        <f t="shared" si="1"/>
        <v>0</v>
      </c>
      <c r="K86" s="24">
        <f t="shared" si="1"/>
        <v>0</v>
      </c>
      <c r="L86" s="24">
        <f t="shared" si="1"/>
        <v>0</v>
      </c>
      <c r="M86" s="24">
        <f t="shared" si="1"/>
        <v>0</v>
      </c>
      <c r="N86" s="24">
        <f t="shared" si="1"/>
        <v>0</v>
      </c>
      <c r="O86" s="24">
        <f t="shared" si="1"/>
        <v>0</v>
      </c>
      <c r="P86" s="24">
        <f t="shared" si="1"/>
        <v>0</v>
      </c>
      <c r="Q86" s="24">
        <f t="shared" si="1"/>
        <v>0</v>
      </c>
      <c r="R86" s="24">
        <f t="shared" si="1"/>
        <v>0</v>
      </c>
      <c r="S86" s="24">
        <f t="shared" si="1"/>
        <v>0</v>
      </c>
      <c r="T86" s="24">
        <f t="shared" si="1"/>
        <v>0</v>
      </c>
      <c r="U86" s="24">
        <f t="shared" si="1"/>
        <v>0</v>
      </c>
      <c r="V86" s="24">
        <f t="shared" si="1"/>
        <v>0</v>
      </c>
      <c r="W86" s="24">
        <f t="shared" si="1"/>
        <v>94.328162321264884</v>
      </c>
      <c r="Y86" s="24">
        <f t="shared" si="2"/>
        <v>0</v>
      </c>
      <c r="Z86" s="24">
        <f t="shared" si="2"/>
        <v>0</v>
      </c>
      <c r="AA86" s="24">
        <f t="shared" si="2"/>
        <v>0</v>
      </c>
      <c r="AB86" s="24">
        <f t="shared" si="2"/>
        <v>0</v>
      </c>
      <c r="AC86" s="24">
        <f t="shared" si="2"/>
        <v>0</v>
      </c>
      <c r="AD86" s="24">
        <f t="shared" si="2"/>
        <v>0</v>
      </c>
      <c r="AE86" s="24">
        <f t="shared" si="2"/>
        <v>0</v>
      </c>
      <c r="AF86" s="24">
        <f t="shared" si="2"/>
        <v>0</v>
      </c>
      <c r="AG86" s="24">
        <f t="shared" si="2"/>
        <v>0</v>
      </c>
      <c r="AH86" s="24">
        <f t="shared" si="2"/>
        <v>0</v>
      </c>
      <c r="AI86" s="24">
        <f t="shared" si="2"/>
        <v>0</v>
      </c>
      <c r="AJ86" s="24">
        <f t="shared" si="2"/>
        <v>0</v>
      </c>
      <c r="AK86" s="24">
        <f t="shared" si="2"/>
        <v>0</v>
      </c>
      <c r="AL86" s="24">
        <f t="shared" si="2"/>
        <v>0</v>
      </c>
      <c r="AM86" s="24">
        <f t="shared" si="2"/>
        <v>0</v>
      </c>
      <c r="AN86" s="24">
        <f t="shared" si="2"/>
        <v>0</v>
      </c>
      <c r="AO86" s="24">
        <f t="shared" si="3"/>
        <v>0</v>
      </c>
      <c r="AP86" s="24">
        <f t="shared" si="3"/>
        <v>0</v>
      </c>
      <c r="AQ86" s="24">
        <f t="shared" si="3"/>
        <v>0</v>
      </c>
      <c r="AR86" s="24">
        <f t="shared" si="3"/>
        <v>0</v>
      </c>
      <c r="AS86" s="24"/>
      <c r="AT86" s="24">
        <f t="shared" si="3"/>
        <v>0</v>
      </c>
      <c r="AU86" s="24">
        <f t="shared" si="3"/>
        <v>0</v>
      </c>
      <c r="AV86" s="24">
        <f t="shared" si="3"/>
        <v>0</v>
      </c>
      <c r="AW86" s="24">
        <f t="shared" si="3"/>
        <v>0</v>
      </c>
      <c r="AX86" s="24">
        <f t="shared" si="3"/>
        <v>0</v>
      </c>
      <c r="AY86" s="24">
        <f t="shared" si="3"/>
        <v>0</v>
      </c>
      <c r="AZ86" s="24">
        <f t="shared" si="3"/>
        <v>0</v>
      </c>
      <c r="BA86" s="24">
        <f t="shared" si="3"/>
        <v>0</v>
      </c>
      <c r="BB86" s="24">
        <f t="shared" si="3"/>
        <v>0</v>
      </c>
      <c r="BC86" s="24">
        <f t="shared" si="3"/>
        <v>0</v>
      </c>
      <c r="BD86" s="24">
        <f t="shared" si="3"/>
        <v>0</v>
      </c>
      <c r="BE86" s="24">
        <f t="shared" ref="BE86:BM86" si="5">SUMIF($A$4:$A$69,$A86,BE$4:BE$69)</f>
        <v>0</v>
      </c>
      <c r="BF86" s="24">
        <f t="shared" si="5"/>
        <v>0</v>
      </c>
      <c r="BG86" s="24">
        <f t="shared" si="5"/>
        <v>0</v>
      </c>
      <c r="BH86" s="24">
        <f t="shared" si="5"/>
        <v>0</v>
      </c>
      <c r="BI86" s="24">
        <f t="shared" si="5"/>
        <v>0</v>
      </c>
      <c r="BJ86" s="24">
        <f t="shared" si="5"/>
        <v>0</v>
      </c>
      <c r="BK86" s="24">
        <f t="shared" si="5"/>
        <v>0</v>
      </c>
      <c r="BL86" s="24">
        <f t="shared" si="5"/>
        <v>0</v>
      </c>
      <c r="BM86" s="24">
        <f t="shared" si="5"/>
        <v>0</v>
      </c>
    </row>
    <row r="87" spans="1:65" x14ac:dyDescent="0.25">
      <c r="A87" s="7" t="s">
        <v>139</v>
      </c>
      <c r="D87" s="24">
        <f t="shared" si="4"/>
        <v>0</v>
      </c>
      <c r="E87" s="24">
        <f t="shared" si="1"/>
        <v>0</v>
      </c>
      <c r="F87" s="24">
        <f t="shared" si="1"/>
        <v>0</v>
      </c>
      <c r="G87" s="24">
        <f t="shared" si="1"/>
        <v>0</v>
      </c>
      <c r="H87" s="24">
        <f t="shared" si="1"/>
        <v>0</v>
      </c>
      <c r="I87" s="24">
        <f t="shared" si="1"/>
        <v>0</v>
      </c>
      <c r="J87" s="24">
        <f t="shared" si="1"/>
        <v>0</v>
      </c>
      <c r="K87" s="24">
        <f t="shared" si="1"/>
        <v>0</v>
      </c>
      <c r="L87" s="24">
        <f t="shared" si="1"/>
        <v>0</v>
      </c>
      <c r="M87" s="24">
        <f t="shared" si="1"/>
        <v>0</v>
      </c>
      <c r="N87" s="24">
        <f t="shared" si="1"/>
        <v>0</v>
      </c>
      <c r="O87" s="24">
        <f t="shared" si="1"/>
        <v>90.247500000000016</v>
      </c>
      <c r="P87" s="24">
        <f t="shared" si="1"/>
        <v>98.527471623836249</v>
      </c>
      <c r="Q87" s="24">
        <f t="shared" si="1"/>
        <v>0</v>
      </c>
      <c r="R87" s="24">
        <f t="shared" si="1"/>
        <v>111.22502837616545</v>
      </c>
      <c r="S87" s="24">
        <f t="shared" si="1"/>
        <v>0</v>
      </c>
      <c r="T87" s="24">
        <f t="shared" si="1"/>
        <v>0</v>
      </c>
      <c r="U87" s="24">
        <f t="shared" si="1"/>
        <v>0</v>
      </c>
      <c r="V87" s="24">
        <f t="shared" si="1"/>
        <v>0</v>
      </c>
      <c r="W87" s="24">
        <f t="shared" si="1"/>
        <v>0</v>
      </c>
      <c r="Y87" s="24">
        <f t="shared" si="2"/>
        <v>0</v>
      </c>
      <c r="Z87" s="24">
        <f t="shared" si="2"/>
        <v>0</v>
      </c>
      <c r="AA87" s="24">
        <f t="shared" si="2"/>
        <v>0</v>
      </c>
      <c r="AB87" s="24">
        <f t="shared" si="2"/>
        <v>0</v>
      </c>
      <c r="AC87" s="24">
        <f t="shared" si="2"/>
        <v>0</v>
      </c>
      <c r="AD87" s="24">
        <f t="shared" si="2"/>
        <v>0</v>
      </c>
      <c r="AE87" s="24">
        <f t="shared" si="2"/>
        <v>0</v>
      </c>
      <c r="AF87" s="24">
        <f t="shared" si="2"/>
        <v>0</v>
      </c>
      <c r="AG87" s="24">
        <f t="shared" si="2"/>
        <v>0</v>
      </c>
      <c r="AH87" s="24">
        <f t="shared" si="2"/>
        <v>0</v>
      </c>
      <c r="AI87" s="24">
        <f t="shared" si="2"/>
        <v>0</v>
      </c>
      <c r="AJ87" s="24">
        <f t="shared" si="2"/>
        <v>0</v>
      </c>
      <c r="AK87" s="24">
        <f t="shared" si="2"/>
        <v>0</v>
      </c>
      <c r="AL87" s="24">
        <f t="shared" si="2"/>
        <v>0</v>
      </c>
      <c r="AM87" s="24">
        <f t="shared" si="2"/>
        <v>0</v>
      </c>
      <c r="AN87" s="24">
        <f t="shared" si="2"/>
        <v>0</v>
      </c>
      <c r="AO87" s="24">
        <f t="shared" ref="AO87:BM91" si="6">SUMIF($A$4:$A$69,$A87,AO$4:AO$69)</f>
        <v>0</v>
      </c>
      <c r="AP87" s="24">
        <f t="shared" si="6"/>
        <v>0</v>
      </c>
      <c r="AQ87" s="24">
        <f t="shared" si="6"/>
        <v>0</v>
      </c>
      <c r="AR87" s="24">
        <f t="shared" si="6"/>
        <v>0</v>
      </c>
      <c r="AS87" s="24"/>
      <c r="AT87" s="24">
        <f t="shared" si="6"/>
        <v>0</v>
      </c>
      <c r="AU87" s="24">
        <f t="shared" si="6"/>
        <v>0</v>
      </c>
      <c r="AV87" s="24">
        <f t="shared" si="6"/>
        <v>0</v>
      </c>
      <c r="AW87" s="24">
        <f t="shared" si="6"/>
        <v>0</v>
      </c>
      <c r="AX87" s="24">
        <f t="shared" si="6"/>
        <v>0</v>
      </c>
      <c r="AY87" s="24">
        <f t="shared" si="6"/>
        <v>0</v>
      </c>
      <c r="AZ87" s="24">
        <f t="shared" si="6"/>
        <v>0</v>
      </c>
      <c r="BA87" s="24">
        <f t="shared" si="6"/>
        <v>0</v>
      </c>
      <c r="BB87" s="24">
        <f t="shared" si="6"/>
        <v>0</v>
      </c>
      <c r="BC87" s="24">
        <f t="shared" si="6"/>
        <v>0</v>
      </c>
      <c r="BD87" s="24">
        <f t="shared" si="6"/>
        <v>0</v>
      </c>
      <c r="BE87" s="24">
        <f t="shared" si="6"/>
        <v>0</v>
      </c>
      <c r="BF87" s="24">
        <f t="shared" si="6"/>
        <v>0</v>
      </c>
      <c r="BG87" s="24">
        <f t="shared" si="6"/>
        <v>0</v>
      </c>
      <c r="BH87" s="24">
        <f t="shared" si="6"/>
        <v>0</v>
      </c>
      <c r="BI87" s="24">
        <f t="shared" si="6"/>
        <v>0</v>
      </c>
      <c r="BJ87" s="24">
        <f t="shared" si="6"/>
        <v>0</v>
      </c>
      <c r="BK87" s="24">
        <f t="shared" si="6"/>
        <v>0</v>
      </c>
      <c r="BL87" s="24">
        <f t="shared" si="6"/>
        <v>0</v>
      </c>
      <c r="BM87" s="24">
        <f t="shared" si="6"/>
        <v>0</v>
      </c>
    </row>
    <row r="88" spans="1:65" x14ac:dyDescent="0.25">
      <c r="A88" s="7" t="s">
        <v>123</v>
      </c>
      <c r="D88" s="24">
        <f t="shared" si="4"/>
        <v>0</v>
      </c>
      <c r="E88" s="24">
        <f t="shared" si="1"/>
        <v>0</v>
      </c>
      <c r="F88" s="24">
        <f t="shared" si="1"/>
        <v>0</v>
      </c>
      <c r="G88" s="24">
        <f t="shared" si="1"/>
        <v>0</v>
      </c>
      <c r="H88" s="24">
        <f t="shared" si="1"/>
        <v>0</v>
      </c>
      <c r="I88" s="24">
        <f t="shared" si="1"/>
        <v>0</v>
      </c>
      <c r="J88" s="24">
        <f t="shared" si="1"/>
        <v>0</v>
      </c>
      <c r="K88" s="24">
        <f t="shared" si="1"/>
        <v>0</v>
      </c>
      <c r="L88" s="24">
        <f t="shared" si="1"/>
        <v>0</v>
      </c>
      <c r="M88" s="24">
        <f t="shared" si="1"/>
        <v>0</v>
      </c>
      <c r="N88" s="24">
        <f t="shared" si="1"/>
        <v>0</v>
      </c>
      <c r="O88" s="24">
        <f t="shared" si="1"/>
        <v>0</v>
      </c>
      <c r="P88" s="24">
        <f t="shared" si="1"/>
        <v>0</v>
      </c>
      <c r="Q88" s="24">
        <f t="shared" si="1"/>
        <v>0</v>
      </c>
      <c r="R88" s="24">
        <f t="shared" si="1"/>
        <v>0</v>
      </c>
      <c r="S88" s="24">
        <f t="shared" si="1"/>
        <v>0</v>
      </c>
      <c r="T88" s="24">
        <f t="shared" si="1"/>
        <v>0</v>
      </c>
      <c r="U88" s="24">
        <f t="shared" si="1"/>
        <v>0</v>
      </c>
      <c r="V88" s="24">
        <f t="shared" si="1"/>
        <v>0</v>
      </c>
      <c r="W88" s="24">
        <f t="shared" si="1"/>
        <v>0</v>
      </c>
      <c r="Y88" s="24">
        <f t="shared" si="2"/>
        <v>0</v>
      </c>
      <c r="Z88" s="24">
        <f t="shared" si="2"/>
        <v>0</v>
      </c>
      <c r="AA88" s="24">
        <f t="shared" si="2"/>
        <v>0</v>
      </c>
      <c r="AB88" s="24">
        <f t="shared" si="2"/>
        <v>0</v>
      </c>
      <c r="AC88" s="24">
        <f t="shared" si="2"/>
        <v>0</v>
      </c>
      <c r="AD88" s="24">
        <f t="shared" si="2"/>
        <v>0</v>
      </c>
      <c r="AE88" s="24">
        <f t="shared" si="2"/>
        <v>0</v>
      </c>
      <c r="AF88" s="24">
        <f t="shared" si="2"/>
        <v>0</v>
      </c>
      <c r="AG88" s="24">
        <f t="shared" si="2"/>
        <v>0</v>
      </c>
      <c r="AH88" s="24">
        <f t="shared" si="2"/>
        <v>0</v>
      </c>
      <c r="AI88" s="24">
        <f t="shared" si="2"/>
        <v>0</v>
      </c>
      <c r="AJ88" s="24">
        <f t="shared" si="2"/>
        <v>0</v>
      </c>
      <c r="AK88" s="24">
        <f t="shared" si="2"/>
        <v>0</v>
      </c>
      <c r="AL88" s="24">
        <f t="shared" si="2"/>
        <v>0</v>
      </c>
      <c r="AM88" s="24">
        <f t="shared" si="2"/>
        <v>0</v>
      </c>
      <c r="AN88" s="24">
        <f t="shared" si="2"/>
        <v>0</v>
      </c>
      <c r="AO88" s="24">
        <f t="shared" si="6"/>
        <v>0</v>
      </c>
      <c r="AP88" s="24">
        <f t="shared" si="6"/>
        <v>0</v>
      </c>
      <c r="AQ88" s="24">
        <f t="shared" si="6"/>
        <v>0</v>
      </c>
      <c r="AR88" s="24">
        <f t="shared" si="6"/>
        <v>0</v>
      </c>
      <c r="AS88" s="24"/>
      <c r="AT88" s="24">
        <f t="shared" si="6"/>
        <v>0</v>
      </c>
      <c r="AU88" s="24">
        <f t="shared" si="6"/>
        <v>0</v>
      </c>
      <c r="AV88" s="24">
        <f t="shared" si="6"/>
        <v>0</v>
      </c>
      <c r="AW88" s="24">
        <f t="shared" si="6"/>
        <v>0</v>
      </c>
      <c r="AX88" s="24">
        <f t="shared" si="6"/>
        <v>0</v>
      </c>
      <c r="AY88" s="24">
        <f t="shared" si="6"/>
        <v>0</v>
      </c>
      <c r="AZ88" s="24">
        <f t="shared" si="6"/>
        <v>0</v>
      </c>
      <c r="BA88" s="24">
        <f t="shared" si="6"/>
        <v>0</v>
      </c>
      <c r="BB88" s="24">
        <f t="shared" si="6"/>
        <v>0</v>
      </c>
      <c r="BC88" s="24">
        <f t="shared" si="6"/>
        <v>0</v>
      </c>
      <c r="BD88" s="24">
        <f t="shared" si="6"/>
        <v>0</v>
      </c>
      <c r="BE88" s="24">
        <f t="shared" si="6"/>
        <v>0</v>
      </c>
      <c r="BF88" s="24">
        <f t="shared" si="6"/>
        <v>0</v>
      </c>
      <c r="BG88" s="24">
        <f t="shared" si="6"/>
        <v>0</v>
      </c>
      <c r="BH88" s="24">
        <f t="shared" si="6"/>
        <v>0</v>
      </c>
      <c r="BI88" s="24">
        <f t="shared" si="6"/>
        <v>0</v>
      </c>
      <c r="BJ88" s="24">
        <f t="shared" si="6"/>
        <v>0</v>
      </c>
      <c r="BK88" s="24">
        <f t="shared" si="6"/>
        <v>0</v>
      </c>
      <c r="BL88" s="24">
        <f t="shared" si="6"/>
        <v>0</v>
      </c>
      <c r="BM88" s="24">
        <f t="shared" si="6"/>
        <v>0</v>
      </c>
    </row>
    <row r="89" spans="1:65" x14ac:dyDescent="0.25">
      <c r="A89" s="7" t="s">
        <v>63</v>
      </c>
      <c r="D89" s="24">
        <f t="shared" si="4"/>
        <v>0</v>
      </c>
      <c r="E89" s="24">
        <f t="shared" si="1"/>
        <v>0</v>
      </c>
      <c r="F89" s="24">
        <f t="shared" si="1"/>
        <v>0</v>
      </c>
      <c r="G89" s="24">
        <f t="shared" si="1"/>
        <v>0</v>
      </c>
      <c r="H89" s="24">
        <f t="shared" si="1"/>
        <v>0</v>
      </c>
      <c r="I89" s="24">
        <f t="shared" si="1"/>
        <v>0</v>
      </c>
      <c r="J89" s="24">
        <f t="shared" si="1"/>
        <v>0</v>
      </c>
      <c r="K89" s="24">
        <f t="shared" si="1"/>
        <v>0</v>
      </c>
      <c r="L89" s="24">
        <f t="shared" si="1"/>
        <v>0</v>
      </c>
      <c r="M89" s="24">
        <f t="shared" si="1"/>
        <v>0</v>
      </c>
      <c r="N89" s="24">
        <f t="shared" si="1"/>
        <v>0</v>
      </c>
      <c r="O89" s="24">
        <f t="shared" si="1"/>
        <v>0</v>
      </c>
      <c r="P89" s="24">
        <f t="shared" si="1"/>
        <v>0</v>
      </c>
      <c r="Q89" s="24">
        <f t="shared" si="1"/>
        <v>0</v>
      </c>
      <c r="R89" s="24">
        <f t="shared" si="1"/>
        <v>0</v>
      </c>
      <c r="S89" s="24">
        <f t="shared" si="1"/>
        <v>0</v>
      </c>
      <c r="T89" s="24">
        <f t="shared" si="1"/>
        <v>0</v>
      </c>
      <c r="U89" s="24">
        <f t="shared" si="1"/>
        <v>57.599999999999994</v>
      </c>
      <c r="V89" s="24">
        <f t="shared" si="1"/>
        <v>0</v>
      </c>
      <c r="W89" s="24">
        <f t="shared" si="1"/>
        <v>0</v>
      </c>
      <c r="Y89" s="24">
        <f t="shared" si="2"/>
        <v>0</v>
      </c>
      <c r="Z89" s="24">
        <f t="shared" si="2"/>
        <v>0</v>
      </c>
      <c r="AA89" s="24">
        <f t="shared" si="2"/>
        <v>0</v>
      </c>
      <c r="AB89" s="24">
        <f t="shared" si="2"/>
        <v>0</v>
      </c>
      <c r="AC89" s="24">
        <f t="shared" si="2"/>
        <v>0</v>
      </c>
      <c r="AD89" s="24">
        <f t="shared" si="2"/>
        <v>0</v>
      </c>
      <c r="AE89" s="24">
        <f t="shared" si="2"/>
        <v>0</v>
      </c>
      <c r="AF89" s="24">
        <f t="shared" si="2"/>
        <v>0</v>
      </c>
      <c r="AG89" s="24">
        <f t="shared" si="2"/>
        <v>0</v>
      </c>
      <c r="AH89" s="24">
        <f t="shared" si="2"/>
        <v>0</v>
      </c>
      <c r="AI89" s="24">
        <f t="shared" si="2"/>
        <v>0</v>
      </c>
      <c r="AJ89" s="24">
        <f t="shared" si="2"/>
        <v>0</v>
      </c>
      <c r="AK89" s="24">
        <f t="shared" si="2"/>
        <v>0</v>
      </c>
      <c r="AL89" s="24">
        <f t="shared" si="2"/>
        <v>0</v>
      </c>
      <c r="AM89" s="24">
        <f t="shared" si="2"/>
        <v>0</v>
      </c>
      <c r="AN89" s="24">
        <f t="shared" si="2"/>
        <v>0</v>
      </c>
      <c r="AO89" s="24">
        <f t="shared" si="6"/>
        <v>0</v>
      </c>
      <c r="AP89" s="24">
        <f t="shared" si="6"/>
        <v>0</v>
      </c>
      <c r="AQ89" s="24">
        <f t="shared" si="6"/>
        <v>0</v>
      </c>
      <c r="AR89" s="24">
        <f t="shared" si="6"/>
        <v>0</v>
      </c>
      <c r="AS89" s="24"/>
      <c r="AT89" s="24">
        <f t="shared" si="6"/>
        <v>0</v>
      </c>
      <c r="AU89" s="24">
        <f t="shared" si="6"/>
        <v>0</v>
      </c>
      <c r="AV89" s="24">
        <f t="shared" si="6"/>
        <v>0</v>
      </c>
      <c r="AW89" s="24">
        <f t="shared" si="6"/>
        <v>0</v>
      </c>
      <c r="AX89" s="24">
        <f t="shared" si="6"/>
        <v>0</v>
      </c>
      <c r="AY89" s="24">
        <f t="shared" si="6"/>
        <v>0</v>
      </c>
      <c r="AZ89" s="24">
        <f t="shared" si="6"/>
        <v>0</v>
      </c>
      <c r="BA89" s="24">
        <f t="shared" si="6"/>
        <v>0</v>
      </c>
      <c r="BB89" s="24">
        <f t="shared" si="6"/>
        <v>0</v>
      </c>
      <c r="BC89" s="24">
        <f t="shared" si="6"/>
        <v>0</v>
      </c>
      <c r="BD89" s="24">
        <f t="shared" si="6"/>
        <v>0</v>
      </c>
      <c r="BE89" s="24">
        <f t="shared" si="6"/>
        <v>0</v>
      </c>
      <c r="BF89" s="24">
        <f t="shared" si="6"/>
        <v>0</v>
      </c>
      <c r="BG89" s="24">
        <f t="shared" si="6"/>
        <v>0</v>
      </c>
      <c r="BH89" s="24">
        <f t="shared" si="6"/>
        <v>0</v>
      </c>
      <c r="BI89" s="24">
        <f t="shared" si="6"/>
        <v>0</v>
      </c>
      <c r="BJ89" s="24">
        <f t="shared" si="6"/>
        <v>10</v>
      </c>
      <c r="BK89" s="24">
        <f t="shared" si="6"/>
        <v>0</v>
      </c>
      <c r="BL89" s="24">
        <f t="shared" si="6"/>
        <v>0</v>
      </c>
      <c r="BM89" s="24">
        <f t="shared" si="6"/>
        <v>0</v>
      </c>
    </row>
    <row r="90" spans="1:65" x14ac:dyDescent="0.25">
      <c r="A90" s="7" t="s">
        <v>99</v>
      </c>
      <c r="D90" s="24">
        <f t="shared" si="4"/>
        <v>12.366209011494231</v>
      </c>
      <c r="E90" s="24">
        <f t="shared" si="1"/>
        <v>0</v>
      </c>
      <c r="F90" s="24">
        <f t="shared" si="1"/>
        <v>0</v>
      </c>
      <c r="G90" s="24">
        <f t="shared" si="1"/>
        <v>0</v>
      </c>
      <c r="H90" s="24">
        <f t="shared" si="1"/>
        <v>0</v>
      </c>
      <c r="I90" s="24">
        <f t="shared" ref="I90:AD91" si="7">SUMIF($A$4:$A$69,$A90,I$4:I$69)</f>
        <v>0</v>
      </c>
      <c r="J90" s="24">
        <f t="shared" si="7"/>
        <v>0</v>
      </c>
      <c r="K90" s="24">
        <f t="shared" si="7"/>
        <v>0</v>
      </c>
      <c r="L90" s="24">
        <f t="shared" si="7"/>
        <v>20.023105816069368</v>
      </c>
      <c r="M90" s="24">
        <f t="shared" si="7"/>
        <v>0</v>
      </c>
      <c r="N90" s="24">
        <f t="shared" si="7"/>
        <v>0</v>
      </c>
      <c r="O90" s="24">
        <f t="shared" si="7"/>
        <v>5.5898978423295098</v>
      </c>
      <c r="P90" s="24">
        <f t="shared" si="7"/>
        <v>0</v>
      </c>
      <c r="Q90" s="24">
        <f t="shared" si="7"/>
        <v>0</v>
      </c>
      <c r="R90" s="24">
        <f t="shared" si="7"/>
        <v>0</v>
      </c>
      <c r="S90" s="24">
        <f t="shared" si="7"/>
        <v>0</v>
      </c>
      <c r="T90" s="24">
        <f t="shared" si="7"/>
        <v>0</v>
      </c>
      <c r="U90" s="24">
        <f t="shared" si="7"/>
        <v>0</v>
      </c>
      <c r="V90" s="24">
        <f t="shared" si="7"/>
        <v>0</v>
      </c>
      <c r="W90" s="24">
        <f t="shared" si="7"/>
        <v>0</v>
      </c>
      <c r="Y90" s="24">
        <f t="shared" si="7"/>
        <v>0</v>
      </c>
      <c r="Z90" s="24">
        <f t="shared" si="7"/>
        <v>0</v>
      </c>
      <c r="AA90" s="24">
        <f t="shared" si="2"/>
        <v>0</v>
      </c>
      <c r="AB90" s="24">
        <f t="shared" si="2"/>
        <v>0</v>
      </c>
      <c r="AC90" s="24">
        <f t="shared" si="2"/>
        <v>0</v>
      </c>
      <c r="AD90" s="24">
        <f t="shared" si="2"/>
        <v>0</v>
      </c>
      <c r="AE90" s="24">
        <f t="shared" si="2"/>
        <v>0</v>
      </c>
      <c r="AF90" s="24">
        <f t="shared" si="2"/>
        <v>0</v>
      </c>
      <c r="AG90" s="24">
        <f t="shared" si="2"/>
        <v>0</v>
      </c>
      <c r="AH90" s="24">
        <f t="shared" si="2"/>
        <v>2.8041033911124913</v>
      </c>
      <c r="AI90" s="24">
        <f t="shared" si="2"/>
        <v>0</v>
      </c>
      <c r="AJ90" s="24">
        <f t="shared" si="2"/>
        <v>0</v>
      </c>
      <c r="AK90" s="24">
        <f t="shared" si="2"/>
        <v>0</v>
      </c>
      <c r="AL90" s="24">
        <f t="shared" si="2"/>
        <v>0</v>
      </c>
      <c r="AM90" s="24">
        <f t="shared" si="2"/>
        <v>0</v>
      </c>
      <c r="AN90" s="24">
        <f t="shared" si="2"/>
        <v>0</v>
      </c>
      <c r="AO90" s="24">
        <f t="shared" si="6"/>
        <v>0</v>
      </c>
      <c r="AP90" s="24">
        <f t="shared" si="6"/>
        <v>1.2764996237294715</v>
      </c>
      <c r="AQ90" s="24">
        <f t="shared" si="6"/>
        <v>6.603153827975067</v>
      </c>
      <c r="AR90" s="24">
        <f t="shared" si="6"/>
        <v>0</v>
      </c>
      <c r="AS90" s="24"/>
      <c r="AT90" s="24">
        <f t="shared" si="6"/>
        <v>0</v>
      </c>
      <c r="AU90" s="24">
        <f t="shared" si="6"/>
        <v>0</v>
      </c>
      <c r="AV90" s="24">
        <f t="shared" si="6"/>
        <v>0</v>
      </c>
      <c r="AW90" s="24">
        <f t="shared" si="6"/>
        <v>0</v>
      </c>
      <c r="AX90" s="24">
        <f t="shared" si="6"/>
        <v>0</v>
      </c>
      <c r="AY90" s="24">
        <f t="shared" si="6"/>
        <v>0</v>
      </c>
      <c r="AZ90" s="24">
        <f t="shared" si="6"/>
        <v>0</v>
      </c>
      <c r="BA90" s="24">
        <f t="shared" si="6"/>
        <v>0</v>
      </c>
      <c r="BB90" s="24">
        <f t="shared" si="6"/>
        <v>0</v>
      </c>
      <c r="BC90" s="24">
        <f t="shared" si="6"/>
        <v>0</v>
      </c>
      <c r="BD90" s="24">
        <f t="shared" si="6"/>
        <v>0</v>
      </c>
      <c r="BE90" s="24">
        <f t="shared" si="6"/>
        <v>0</v>
      </c>
      <c r="BF90" s="24">
        <f t="shared" si="6"/>
        <v>0</v>
      </c>
      <c r="BG90" s="24">
        <f t="shared" si="6"/>
        <v>0</v>
      </c>
      <c r="BH90" s="24">
        <f t="shared" si="6"/>
        <v>0</v>
      </c>
      <c r="BI90" s="24">
        <f t="shared" si="6"/>
        <v>0</v>
      </c>
      <c r="BJ90" s="24">
        <f t="shared" si="6"/>
        <v>0</v>
      </c>
      <c r="BK90" s="24">
        <f t="shared" si="6"/>
        <v>0</v>
      </c>
      <c r="BL90" s="24">
        <f t="shared" si="6"/>
        <v>0</v>
      </c>
      <c r="BM90" s="24">
        <f t="shared" si="6"/>
        <v>0</v>
      </c>
    </row>
    <row r="91" spans="1:65" x14ac:dyDescent="0.25">
      <c r="A91" s="7" t="s">
        <v>77</v>
      </c>
      <c r="D91" s="24">
        <f t="shared" si="4"/>
        <v>14.17754405860007</v>
      </c>
      <c r="E91" s="24">
        <f t="shared" si="4"/>
        <v>0</v>
      </c>
      <c r="F91" s="24">
        <f t="shared" si="4"/>
        <v>0</v>
      </c>
      <c r="G91" s="24">
        <f t="shared" si="4"/>
        <v>0</v>
      </c>
      <c r="H91" s="24">
        <f t="shared" si="4"/>
        <v>0</v>
      </c>
      <c r="I91" s="24">
        <f t="shared" si="4"/>
        <v>8.5146749864217384</v>
      </c>
      <c r="J91" s="24">
        <f t="shared" si="4"/>
        <v>0</v>
      </c>
      <c r="K91" s="24">
        <f t="shared" si="4"/>
        <v>0</v>
      </c>
      <c r="L91" s="24">
        <f t="shared" si="4"/>
        <v>0</v>
      </c>
      <c r="M91" s="24">
        <f t="shared" si="4"/>
        <v>0</v>
      </c>
      <c r="N91" s="24">
        <f t="shared" si="4"/>
        <v>0</v>
      </c>
      <c r="O91" s="24">
        <f t="shared" si="4"/>
        <v>0</v>
      </c>
      <c r="P91" s="24">
        <f t="shared" si="4"/>
        <v>0</v>
      </c>
      <c r="Q91" s="24">
        <f t="shared" si="4"/>
        <v>0</v>
      </c>
      <c r="R91" s="24">
        <f t="shared" si="4"/>
        <v>0</v>
      </c>
      <c r="S91" s="24">
        <f t="shared" si="4"/>
        <v>0</v>
      </c>
      <c r="T91" s="24">
        <f t="shared" si="7"/>
        <v>0</v>
      </c>
      <c r="U91" s="24">
        <f t="shared" si="7"/>
        <v>0</v>
      </c>
      <c r="V91" s="24">
        <f t="shared" si="7"/>
        <v>0</v>
      </c>
      <c r="W91" s="24">
        <f t="shared" si="7"/>
        <v>0</v>
      </c>
      <c r="Y91" s="24">
        <f t="shared" si="7"/>
        <v>0</v>
      </c>
      <c r="Z91" s="24">
        <f t="shared" si="7"/>
        <v>0</v>
      </c>
      <c r="AA91" s="24">
        <f t="shared" si="7"/>
        <v>0</v>
      </c>
      <c r="AB91" s="24">
        <f t="shared" si="7"/>
        <v>2.6302280448134372</v>
      </c>
      <c r="AC91" s="24">
        <f t="shared" si="7"/>
        <v>0</v>
      </c>
      <c r="AD91" s="24">
        <f t="shared" si="7"/>
        <v>0</v>
      </c>
      <c r="AE91" s="24">
        <f t="shared" si="2"/>
        <v>0</v>
      </c>
      <c r="AF91" s="24">
        <f t="shared" si="2"/>
        <v>0</v>
      </c>
      <c r="AG91" s="24">
        <f t="shared" si="2"/>
        <v>0</v>
      </c>
      <c r="AH91" s="24">
        <f t="shared" si="2"/>
        <v>0</v>
      </c>
      <c r="AI91" s="24">
        <f t="shared" si="2"/>
        <v>0</v>
      </c>
      <c r="AJ91" s="24">
        <f t="shared" si="2"/>
        <v>0</v>
      </c>
      <c r="AK91" s="24">
        <f t="shared" si="2"/>
        <v>0</v>
      </c>
      <c r="AL91" s="24">
        <f t="shared" si="2"/>
        <v>0</v>
      </c>
      <c r="AM91" s="24">
        <f t="shared" si="2"/>
        <v>4.1720477078358877</v>
      </c>
      <c r="AN91" s="24">
        <f t="shared" si="2"/>
        <v>0</v>
      </c>
      <c r="AO91" s="24">
        <f t="shared" si="6"/>
        <v>0</v>
      </c>
      <c r="AP91" s="24">
        <f t="shared" si="6"/>
        <v>0</v>
      </c>
      <c r="AQ91" s="24">
        <f t="shared" si="6"/>
        <v>0</v>
      </c>
      <c r="AR91" s="24">
        <f t="shared" si="6"/>
        <v>0</v>
      </c>
      <c r="AS91" s="24"/>
      <c r="AT91" s="24">
        <f t="shared" si="6"/>
        <v>0</v>
      </c>
      <c r="AU91" s="24">
        <f t="shared" si="6"/>
        <v>0</v>
      </c>
      <c r="AV91" s="24">
        <f t="shared" si="6"/>
        <v>0</v>
      </c>
      <c r="AW91" s="24">
        <f t="shared" si="6"/>
        <v>0</v>
      </c>
      <c r="AX91" s="24">
        <f t="shared" si="6"/>
        <v>0</v>
      </c>
      <c r="AY91" s="24">
        <f t="shared" si="6"/>
        <v>0</v>
      </c>
      <c r="AZ91" s="24">
        <f t="shared" si="6"/>
        <v>0</v>
      </c>
      <c r="BA91" s="24">
        <f t="shared" si="6"/>
        <v>0</v>
      </c>
      <c r="BB91" s="24">
        <f t="shared" si="6"/>
        <v>0</v>
      </c>
      <c r="BC91" s="24">
        <f t="shared" si="6"/>
        <v>0</v>
      </c>
      <c r="BD91" s="24">
        <f t="shared" si="6"/>
        <v>0</v>
      </c>
      <c r="BE91" s="24">
        <f t="shared" si="6"/>
        <v>0</v>
      </c>
      <c r="BF91" s="24">
        <f t="shared" si="6"/>
        <v>0</v>
      </c>
      <c r="BG91" s="24">
        <f t="shared" si="6"/>
        <v>0</v>
      </c>
      <c r="BH91" s="24">
        <f t="shared" si="6"/>
        <v>0</v>
      </c>
      <c r="BI91" s="24">
        <f t="shared" si="6"/>
        <v>0</v>
      </c>
      <c r="BJ91" s="24">
        <f t="shared" si="6"/>
        <v>0</v>
      </c>
      <c r="BK91" s="24">
        <f t="shared" si="6"/>
        <v>0</v>
      </c>
      <c r="BL91" s="24">
        <f t="shared" si="6"/>
        <v>0</v>
      </c>
      <c r="BM91" s="24">
        <f t="shared" si="6"/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CE56D-7B6E-457D-B45A-3D120130A03E}">
  <sheetPr codeName="Sheet14"/>
  <dimension ref="C4:X48"/>
  <sheetViews>
    <sheetView showGridLines="0" zoomScale="80" zoomScaleNormal="80" workbookViewId="0">
      <selection activeCell="C4" sqref="C4:X48"/>
    </sheetView>
  </sheetViews>
  <sheetFormatPr defaultColWidth="9.140625" defaultRowHeight="12.75" x14ac:dyDescent="0.2"/>
  <cols>
    <col min="1" max="1" width="6.5703125" style="1" bestFit="1" customWidth="1"/>
    <col min="2" max="2" width="12.85546875" style="1" customWidth="1"/>
    <col min="3" max="3" width="24.42578125" style="1" customWidth="1"/>
    <col min="4" max="23" width="9.140625" style="1"/>
    <col min="24" max="24" width="9.140625" style="12"/>
    <col min="25" max="16384" width="9.140625" style="1"/>
  </cols>
  <sheetData>
    <row r="4" spans="3:24" ht="18.75" thickBot="1" x14ac:dyDescent="0.3">
      <c r="C4" s="11" t="s">
        <v>147</v>
      </c>
    </row>
    <row r="5" spans="3:24" x14ac:dyDescent="0.2">
      <c r="C5" s="9" t="s">
        <v>96</v>
      </c>
      <c r="D5" s="5">
        <v>2026</v>
      </c>
      <c r="E5" s="5">
        <v>2027</v>
      </c>
      <c r="F5" s="5">
        <v>2028</v>
      </c>
      <c r="G5" s="5">
        <v>2029</v>
      </c>
      <c r="H5" s="5">
        <v>2030</v>
      </c>
      <c r="I5" s="5">
        <v>2031</v>
      </c>
      <c r="J5" s="5">
        <v>2032</v>
      </c>
      <c r="K5" s="5">
        <v>2033</v>
      </c>
      <c r="L5" s="5">
        <v>2034</v>
      </c>
      <c r="M5" s="5">
        <v>2035</v>
      </c>
      <c r="N5" s="5">
        <v>2036</v>
      </c>
      <c r="O5" s="5">
        <v>2037</v>
      </c>
      <c r="P5" s="5">
        <v>2038</v>
      </c>
      <c r="Q5" s="5">
        <v>2039</v>
      </c>
      <c r="R5" s="5">
        <v>2040</v>
      </c>
      <c r="S5" s="5">
        <v>2041</v>
      </c>
      <c r="T5" s="5">
        <v>2042</v>
      </c>
      <c r="U5" s="5">
        <v>2043</v>
      </c>
      <c r="V5" s="5">
        <v>2044</v>
      </c>
      <c r="W5" s="5">
        <v>2045</v>
      </c>
      <c r="X5" s="13" t="s">
        <v>93</v>
      </c>
    </row>
    <row r="6" spans="3:24" x14ac:dyDescent="0.2">
      <c r="C6" s="7" t="s">
        <v>101</v>
      </c>
      <c r="D6" s="27">
        <f>'Scenario 7 '!D76+('Scenario 7 '!AT76*'Scenario 7 '!AT$1)</f>
        <v>0</v>
      </c>
      <c r="E6" s="28">
        <f>'Scenario 7 '!E76+('Scenario 7 '!AU76*'Scenario 7 '!AU$1)</f>
        <v>0</v>
      </c>
      <c r="F6" s="28">
        <f>'Scenario 7 '!F76+('Scenario 7 '!AV76*'Scenario 7 '!AV$1)</f>
        <v>0</v>
      </c>
      <c r="G6" s="28">
        <f>'Scenario 7 '!G76+('Scenario 7 '!AW76*'Scenario 7 '!AW$1)</f>
        <v>0</v>
      </c>
      <c r="H6" s="28">
        <f>'Scenario 7 '!H76+('Scenario 7 '!AX76*'Scenario 7 '!AX$1)</f>
        <v>0</v>
      </c>
      <c r="I6" s="28">
        <f>'Scenario 7 '!I76+('Scenario 7 '!AY76*'Scenario 7 '!AY$1)</f>
        <v>0</v>
      </c>
      <c r="J6" s="28">
        <f>'Scenario 7 '!J76+('Scenario 7 '!AZ76*'Scenario 7 '!AZ$1)</f>
        <v>0</v>
      </c>
      <c r="K6" s="28">
        <f>'Scenario 7 '!K76+('Scenario 7 '!BA76*'Scenario 7 '!BA$1)</f>
        <v>198.35576706944209</v>
      </c>
      <c r="L6" s="28">
        <f>'Scenario 7 '!L76+('Scenario 7 '!BB76*'Scenario 7 '!BB$1)</f>
        <v>0</v>
      </c>
      <c r="M6" s="28">
        <f>'Scenario 7 '!M76+('Scenario 7 '!BC76*'Scenario 7 '!BC$1)</f>
        <v>0</v>
      </c>
      <c r="N6" s="28">
        <f>'Scenario 7 '!N76+('Scenario 7 '!BD76*'Scenario 7 '!BD$1)</f>
        <v>0</v>
      </c>
      <c r="O6" s="28">
        <f>'Scenario 7 '!O76+('Scenario 7 '!BE76*'Scenario 7 '!BE$1)</f>
        <v>0</v>
      </c>
      <c r="P6" s="28">
        <f>'Scenario 7 '!P76+('Scenario 7 '!BF76*'Scenario 7 '!BF$1)</f>
        <v>0</v>
      </c>
      <c r="Q6" s="28">
        <f>'Scenario 7 '!Q76+('Scenario 7 '!BG76*'Scenario 7 '!BG$1)</f>
        <v>0</v>
      </c>
      <c r="R6" s="28">
        <f>'Scenario 7 '!R76+('Scenario 7 '!BH76*'Scenario 7 '!BH$1)</f>
        <v>0</v>
      </c>
      <c r="S6" s="28">
        <f>'Scenario 7 '!S76+('Scenario 7 '!BI76*'Scenario 7 '!BI$1)</f>
        <v>0</v>
      </c>
      <c r="T6" s="28">
        <f>'Scenario 7 '!T76+('Scenario 7 '!BJ76*'Scenario 7 '!BJ$1)</f>
        <v>0</v>
      </c>
      <c r="U6" s="28">
        <f>'Scenario 7 '!U76+('Scenario 7 '!BK76*'Scenario 7 '!BK$1)</f>
        <v>0</v>
      </c>
      <c r="V6" s="28">
        <f>'Scenario 7 '!V76+('Scenario 7 '!BL76*'Scenario 7 '!BL$1)</f>
        <v>0</v>
      </c>
      <c r="W6" s="28">
        <f>'Scenario 7 '!W76+('Scenario 7 '!BM76*'Scenario 7 '!BM$1)</f>
        <v>0</v>
      </c>
      <c r="X6" s="29">
        <f>SUM(D6:W6)</f>
        <v>198.35576706944209</v>
      </c>
    </row>
    <row r="7" spans="3:24" x14ac:dyDescent="0.2">
      <c r="C7" s="7" t="s">
        <v>6</v>
      </c>
      <c r="D7" s="30">
        <f>'Scenario 7 '!D77+('Scenario 7 '!AT77*'Scenario 7 '!AT$1)</f>
        <v>0</v>
      </c>
      <c r="E7" s="31">
        <f>'Scenario 7 '!E77+('Scenario 7 '!AU77*'Scenario 7 '!AU$1)</f>
        <v>0</v>
      </c>
      <c r="F7" s="31">
        <f>'Scenario 7 '!F77+('Scenario 7 '!AV77*'Scenario 7 '!AV$1)</f>
        <v>0</v>
      </c>
      <c r="G7" s="31">
        <f>'Scenario 7 '!G77+('Scenario 7 '!AW77*'Scenario 7 '!AW$1)</f>
        <v>0</v>
      </c>
      <c r="H7" s="31">
        <f>'Scenario 7 '!H77+('Scenario 7 '!AX77*'Scenario 7 '!AX$1)</f>
        <v>0</v>
      </c>
      <c r="I7" s="31">
        <f>'Scenario 7 '!I77+('Scenario 7 '!AY77*'Scenario 7 '!AY$1)</f>
        <v>0</v>
      </c>
      <c r="J7" s="31">
        <f>'Scenario 7 '!J77+('Scenario 7 '!AZ77*'Scenario 7 '!AZ$1)</f>
        <v>0</v>
      </c>
      <c r="K7" s="31">
        <f>'Scenario 7 '!K77+('Scenario 7 '!BA77*'Scenario 7 '!BA$1)</f>
        <v>0</v>
      </c>
      <c r="L7" s="31">
        <f>'Scenario 7 '!L77+('Scenario 7 '!BB77*'Scenario 7 '!BB$1)</f>
        <v>0</v>
      </c>
      <c r="M7" s="31">
        <f>'Scenario 7 '!M77+('Scenario 7 '!BC77*'Scenario 7 '!BC$1)</f>
        <v>0</v>
      </c>
      <c r="N7" s="31">
        <f>'Scenario 7 '!N77+('Scenario 7 '!BD77*'Scenario 7 '!BD$1)</f>
        <v>0</v>
      </c>
      <c r="O7" s="31">
        <f>'Scenario 7 '!O77+('Scenario 7 '!BE77*'Scenario 7 '!BE$1)</f>
        <v>0</v>
      </c>
      <c r="P7" s="31">
        <f>'Scenario 7 '!P77+('Scenario 7 '!BF77*'Scenario 7 '!BF$1)</f>
        <v>0</v>
      </c>
      <c r="Q7" s="31">
        <f>'Scenario 7 '!Q77+('Scenario 7 '!BG77*'Scenario 7 '!BG$1)</f>
        <v>0</v>
      </c>
      <c r="R7" s="31">
        <f>'Scenario 7 '!R77+('Scenario 7 '!BH77*'Scenario 7 '!BH$1)</f>
        <v>0</v>
      </c>
      <c r="S7" s="31">
        <f>'Scenario 7 '!S77+('Scenario 7 '!BI77*'Scenario 7 '!BI$1)</f>
        <v>0</v>
      </c>
      <c r="T7" s="31">
        <f>'Scenario 7 '!T77+('Scenario 7 '!BJ77*'Scenario 7 '!BJ$1)</f>
        <v>0</v>
      </c>
      <c r="U7" s="31">
        <f>'Scenario 7 '!U77+('Scenario 7 '!BK77*'Scenario 7 '!BK$1)</f>
        <v>0</v>
      </c>
      <c r="V7" s="31">
        <f>'Scenario 7 '!V77+('Scenario 7 '!BL77*'Scenario 7 '!BL$1)</f>
        <v>0</v>
      </c>
      <c r="W7" s="31">
        <f>'Scenario 7 '!W77+('Scenario 7 '!BM77*'Scenario 7 '!BM$1)</f>
        <v>0</v>
      </c>
      <c r="X7" s="32">
        <f t="shared" ref="X7:X21" si="0">SUM(D7:W7)</f>
        <v>0</v>
      </c>
    </row>
    <row r="8" spans="3:24" x14ac:dyDescent="0.2">
      <c r="C8" s="7" t="s">
        <v>13</v>
      </c>
      <c r="D8" s="30">
        <f>'Scenario 7 '!D78+('Scenario 7 '!AT78*'Scenario 7 '!AT$1)</f>
        <v>0</v>
      </c>
      <c r="E8" s="31">
        <f>'Scenario 7 '!E78+('Scenario 7 '!AU78*'Scenario 7 '!AU$1)</f>
        <v>0</v>
      </c>
      <c r="F8" s="31">
        <f>'Scenario 7 '!F78+('Scenario 7 '!AV78*'Scenario 7 '!AV$1)</f>
        <v>0</v>
      </c>
      <c r="G8" s="31">
        <f>'Scenario 7 '!G78+('Scenario 7 '!AW78*'Scenario 7 '!AW$1)</f>
        <v>0</v>
      </c>
      <c r="H8" s="31">
        <f>'Scenario 7 '!H78+('Scenario 7 '!AX78*'Scenario 7 '!AX$1)</f>
        <v>0</v>
      </c>
      <c r="I8" s="31">
        <f>'Scenario 7 '!I78+('Scenario 7 '!AY78*'Scenario 7 '!AY$1)</f>
        <v>0</v>
      </c>
      <c r="J8" s="31">
        <f>'Scenario 7 '!J78+('Scenario 7 '!AZ78*'Scenario 7 '!AZ$1)</f>
        <v>0</v>
      </c>
      <c r="K8" s="31">
        <f>'Scenario 7 '!K78+('Scenario 7 '!BA78*'Scenario 7 '!BA$1)</f>
        <v>0</v>
      </c>
      <c r="L8" s="31">
        <f>'Scenario 7 '!L78+('Scenario 7 '!BB78*'Scenario 7 '!BB$1)</f>
        <v>0</v>
      </c>
      <c r="M8" s="31">
        <f>'Scenario 7 '!M78+('Scenario 7 '!BC78*'Scenario 7 '!BC$1)</f>
        <v>0</v>
      </c>
      <c r="N8" s="31">
        <f>'Scenario 7 '!N78+('Scenario 7 '!BD78*'Scenario 7 '!BD$1)</f>
        <v>0</v>
      </c>
      <c r="O8" s="31">
        <f>'Scenario 7 '!O78+('Scenario 7 '!BE78*'Scenario 7 '!BE$1)</f>
        <v>0</v>
      </c>
      <c r="P8" s="31">
        <f>'Scenario 7 '!P78+('Scenario 7 '!BF78*'Scenario 7 '!BF$1)</f>
        <v>0</v>
      </c>
      <c r="Q8" s="31">
        <f>'Scenario 7 '!Q78+('Scenario 7 '!BG78*'Scenario 7 '!BG$1)</f>
        <v>0</v>
      </c>
      <c r="R8" s="31">
        <f>'Scenario 7 '!R78+('Scenario 7 '!BH78*'Scenario 7 '!BH$1)</f>
        <v>0</v>
      </c>
      <c r="S8" s="31">
        <f>'Scenario 7 '!S78+('Scenario 7 '!BI78*'Scenario 7 '!BI$1)</f>
        <v>0</v>
      </c>
      <c r="T8" s="31">
        <f>'Scenario 7 '!T78+('Scenario 7 '!BJ78*'Scenario 7 '!BJ$1)</f>
        <v>0</v>
      </c>
      <c r="U8" s="31">
        <f>'Scenario 7 '!U78+('Scenario 7 '!BK78*'Scenario 7 '!BK$1)</f>
        <v>0</v>
      </c>
      <c r="V8" s="31">
        <f>'Scenario 7 '!V78+('Scenario 7 '!BL78*'Scenario 7 '!BL$1)</f>
        <v>0</v>
      </c>
      <c r="W8" s="31">
        <f>'Scenario 7 '!W78+('Scenario 7 '!BM78*'Scenario 7 '!BM$1)</f>
        <v>240.79056235910684</v>
      </c>
      <c r="X8" s="32">
        <f t="shared" si="0"/>
        <v>240.79056235910684</v>
      </c>
    </row>
    <row r="9" spans="3:24" x14ac:dyDescent="0.2">
      <c r="C9" s="7" t="s">
        <v>2</v>
      </c>
      <c r="D9" s="30">
        <f>'Scenario 7 '!D79+('Scenario 7 '!AT79*'Scenario 7 '!AT$1)</f>
        <v>0</v>
      </c>
      <c r="E9" s="31">
        <f>'Scenario 7 '!E79+('Scenario 7 '!AU79*'Scenario 7 '!AU$1)</f>
        <v>0</v>
      </c>
      <c r="F9" s="31">
        <f>'Scenario 7 '!F79+('Scenario 7 '!AV79*'Scenario 7 '!AV$1)</f>
        <v>100</v>
      </c>
      <c r="G9" s="31">
        <f>'Scenario 7 '!G79+('Scenario 7 '!AW79*'Scenario 7 '!AW$1)</f>
        <v>200.00000000000011</v>
      </c>
      <c r="H9" s="31">
        <f>'Scenario 7 '!H79+('Scenario 7 '!AX79*'Scenario 7 '!AX$1)</f>
        <v>200</v>
      </c>
      <c r="I9" s="31">
        <f>'Scenario 7 '!I79+('Scenario 7 '!AY79*'Scenario 7 '!AY$1)</f>
        <v>200</v>
      </c>
      <c r="J9" s="31">
        <f>'Scenario 7 '!J79+('Scenario 7 '!AZ79*'Scenario 7 '!AZ$1)</f>
        <v>99.999999999999204</v>
      </c>
      <c r="K9" s="31">
        <f>'Scenario 7 '!K79+('Scenario 7 '!BA79*'Scenario 7 '!BA$1)</f>
        <v>200</v>
      </c>
      <c r="L9" s="31">
        <f>'Scenario 7 '!L79+('Scenario 7 '!BB79*'Scenario 7 '!BB$1)</f>
        <v>0</v>
      </c>
      <c r="M9" s="31">
        <f>'Scenario 7 '!M79+('Scenario 7 '!BC79*'Scenario 7 '!BC$1)</f>
        <v>0</v>
      </c>
      <c r="N9" s="31">
        <f>'Scenario 7 '!N79+('Scenario 7 '!BD79*'Scenario 7 '!BD$1)</f>
        <v>0</v>
      </c>
      <c r="O9" s="31">
        <f>'Scenario 7 '!O79+('Scenario 7 '!BE79*'Scenario 7 '!BE$1)</f>
        <v>0</v>
      </c>
      <c r="P9" s="31">
        <f>'Scenario 7 '!P79+('Scenario 7 '!BF79*'Scenario 7 '!BF$1)</f>
        <v>0</v>
      </c>
      <c r="Q9" s="31">
        <f>'Scenario 7 '!Q79+('Scenario 7 '!BG79*'Scenario 7 '!BG$1)</f>
        <v>0</v>
      </c>
      <c r="R9" s="31">
        <f>'Scenario 7 '!R79+('Scenario 7 '!BH79*'Scenario 7 '!BH$1)</f>
        <v>0</v>
      </c>
      <c r="S9" s="31">
        <f>'Scenario 7 '!S79+('Scenario 7 '!BI79*'Scenario 7 '!BI$1)</f>
        <v>140</v>
      </c>
      <c r="T9" s="31">
        <f>'Scenario 7 '!T79+('Scenario 7 '!BJ79*'Scenario 7 '!BJ$1)</f>
        <v>100</v>
      </c>
      <c r="U9" s="31">
        <f>'Scenario 7 '!U79+('Scenario 7 '!BK79*'Scenario 7 '!BK$1)</f>
        <v>120</v>
      </c>
      <c r="V9" s="31">
        <f>'Scenario 7 '!V79+('Scenario 7 '!BL79*'Scenario 7 '!BL$1)</f>
        <v>100</v>
      </c>
      <c r="W9" s="31">
        <f>'Scenario 7 '!W79+('Scenario 7 '!BM79*'Scenario 7 '!BM$1)</f>
        <v>0</v>
      </c>
      <c r="X9" s="32">
        <f t="shared" si="0"/>
        <v>1459.9999999999993</v>
      </c>
    </row>
    <row r="10" spans="3:24" x14ac:dyDescent="0.2">
      <c r="C10" s="7" t="s">
        <v>1</v>
      </c>
      <c r="D10" s="30">
        <f>'Scenario 7 '!D80+('Scenario 7 '!AT80*'Scenario 7 '!AT$1)</f>
        <v>0</v>
      </c>
      <c r="E10" s="31">
        <f>'Scenario 7 '!E80+('Scenario 7 '!AU80*'Scenario 7 '!AU$1)</f>
        <v>0.50885794886423241</v>
      </c>
      <c r="F10" s="31">
        <f>'Scenario 7 '!F80+('Scenario 7 '!AV80*'Scenario 7 '!AV$1)</f>
        <v>0.55187130366435155</v>
      </c>
      <c r="G10" s="31">
        <f>'Scenario 7 '!G80+('Scenario 7 '!AW80*'Scenario 7 '!AW$1)</f>
        <v>0.61539425315718832</v>
      </c>
      <c r="H10" s="31">
        <f>'Scenario 7 '!H80+('Scenario 7 '!AX80*'Scenario 7 '!AX$1)</f>
        <v>1.9558368591197122</v>
      </c>
      <c r="I10" s="31">
        <f>'Scenario 7 '!I80+('Scenario 7 '!AY80*'Scenario 7 '!AY$1)</f>
        <v>3</v>
      </c>
      <c r="J10" s="31">
        <f>'Scenario 7 '!J80+('Scenario 7 '!AZ80*'Scenario 7 '!AZ$1)</f>
        <v>145.42011986246351</v>
      </c>
      <c r="K10" s="31">
        <f>'Scenario 7 '!K80+('Scenario 7 '!BA80*'Scenario 7 '!BA$1)</f>
        <v>3</v>
      </c>
      <c r="L10" s="31">
        <f>'Scenario 7 '!L80+('Scenario 7 '!BB80*'Scenario 7 '!BB$1)</f>
        <v>0.5</v>
      </c>
      <c r="M10" s="31">
        <f>'Scenario 7 '!M80+('Scenario 7 '!BC80*'Scenario 7 '!BC$1)</f>
        <v>0.5</v>
      </c>
      <c r="N10" s="31">
        <f>'Scenario 7 '!N80+('Scenario 7 '!BD80*'Scenario 7 '!BD$1)</f>
        <v>0.5</v>
      </c>
      <c r="O10" s="31">
        <f>'Scenario 7 '!O80+('Scenario 7 '!BE80*'Scenario 7 '!BE$1)</f>
        <v>0.5</v>
      </c>
      <c r="P10" s="31">
        <f>'Scenario 7 '!P80+('Scenario 7 '!BF80*'Scenario 7 '!BF$1)</f>
        <v>0.5</v>
      </c>
      <c r="Q10" s="31">
        <f>'Scenario 7 '!Q80+('Scenario 7 '!BG80*'Scenario 7 '!BG$1)</f>
        <v>0.5</v>
      </c>
      <c r="R10" s="31">
        <f>'Scenario 7 '!R80+('Scenario 7 '!BH80*'Scenario 7 '!BH$1)</f>
        <v>0.5</v>
      </c>
      <c r="S10" s="31">
        <f>'Scenario 7 '!S80+('Scenario 7 '!BI80*'Scenario 7 '!BI$1)</f>
        <v>2</v>
      </c>
      <c r="T10" s="31">
        <f>'Scenario 7 '!T80+('Scenario 7 '!BJ80*'Scenario 7 '!BJ$1)</f>
        <v>167.57988013753649</v>
      </c>
      <c r="U10" s="31">
        <f>'Scenario 7 '!U80+('Scenario 7 '!BK80*'Scenario 7 '!BK$1)</f>
        <v>104.60039557607436</v>
      </c>
      <c r="V10" s="31">
        <f>'Scenario 7 '!V80+('Scenario 7 '!BL80*'Scenario 7 '!BL$1)</f>
        <v>113.18676541748189</v>
      </c>
      <c r="W10" s="31">
        <f>'Scenario 7 '!W80+('Scenario 7 '!BM80*'Scenario 7 '!BM$1)</f>
        <v>5</v>
      </c>
      <c r="X10" s="32">
        <f t="shared" si="0"/>
        <v>550.91912135836174</v>
      </c>
    </row>
    <row r="11" spans="3:24" x14ac:dyDescent="0.2">
      <c r="C11" s="7" t="s">
        <v>107</v>
      </c>
      <c r="D11" s="30">
        <f>'Scenario 7 '!D81+('Scenario 7 '!AT81*'Scenario 7 '!AT$1)</f>
        <v>0</v>
      </c>
      <c r="E11" s="31">
        <f>'Scenario 7 '!E81+('Scenario 7 '!AU81*'Scenario 7 '!AU$1)</f>
        <v>0</v>
      </c>
      <c r="F11" s="31">
        <f>'Scenario 7 '!F81+('Scenario 7 '!AV81*'Scenario 7 '!AV$1)</f>
        <v>0</v>
      </c>
      <c r="G11" s="31">
        <f>'Scenario 7 '!G81+('Scenario 7 '!AW81*'Scenario 7 '!AW$1)</f>
        <v>0</v>
      </c>
      <c r="H11" s="31">
        <f>'Scenario 7 '!H81+('Scenario 7 '!AX81*'Scenario 7 '!AX$1)</f>
        <v>0</v>
      </c>
      <c r="I11" s="31">
        <f>'Scenario 7 '!I81+('Scenario 7 '!AY81*'Scenario 7 '!AY$1)</f>
        <v>0</v>
      </c>
      <c r="J11" s="31">
        <f>'Scenario 7 '!J81+('Scenario 7 '!AZ81*'Scenario 7 '!AZ$1)</f>
        <v>0</v>
      </c>
      <c r="K11" s="31">
        <f>'Scenario 7 '!K81+('Scenario 7 '!BA81*'Scenario 7 '!BA$1)</f>
        <v>0</v>
      </c>
      <c r="L11" s="31">
        <f>'Scenario 7 '!L81+('Scenario 7 '!BB81*'Scenario 7 '!BB$1)</f>
        <v>0</v>
      </c>
      <c r="M11" s="31">
        <f>'Scenario 7 '!M81+('Scenario 7 '!BC81*'Scenario 7 '!BC$1)</f>
        <v>0</v>
      </c>
      <c r="N11" s="31">
        <f>'Scenario 7 '!N81+('Scenario 7 '!BD81*'Scenario 7 '!BD$1)</f>
        <v>0</v>
      </c>
      <c r="O11" s="31">
        <f>'Scenario 7 '!O81+('Scenario 7 '!BE81*'Scenario 7 '!BE$1)</f>
        <v>0</v>
      </c>
      <c r="P11" s="31">
        <f>'Scenario 7 '!P81+('Scenario 7 '!BF81*'Scenario 7 '!BF$1)</f>
        <v>0</v>
      </c>
      <c r="Q11" s="31">
        <f>'Scenario 7 '!Q81+('Scenario 7 '!BG81*'Scenario 7 '!BG$1)</f>
        <v>0</v>
      </c>
      <c r="R11" s="31">
        <f>'Scenario 7 '!R81+('Scenario 7 '!BH81*'Scenario 7 '!BH$1)</f>
        <v>0</v>
      </c>
      <c r="S11" s="31">
        <f>'Scenario 7 '!S81+('Scenario 7 '!BI81*'Scenario 7 '!BI$1)</f>
        <v>0</v>
      </c>
      <c r="T11" s="31">
        <f>'Scenario 7 '!T81+('Scenario 7 '!BJ81*'Scenario 7 '!BJ$1)</f>
        <v>0</v>
      </c>
      <c r="U11" s="31">
        <f>'Scenario 7 '!U81+('Scenario 7 '!BK81*'Scenario 7 '!BK$1)</f>
        <v>0</v>
      </c>
      <c r="V11" s="31">
        <f>'Scenario 7 '!V81+('Scenario 7 '!BL81*'Scenario 7 '!BL$1)</f>
        <v>0</v>
      </c>
      <c r="W11" s="31">
        <f>'Scenario 7 '!W81+('Scenario 7 '!BM81*'Scenario 7 '!BM$1)</f>
        <v>0</v>
      </c>
      <c r="X11" s="32">
        <f t="shared" si="0"/>
        <v>0</v>
      </c>
    </row>
    <row r="12" spans="3:24" x14ac:dyDescent="0.2">
      <c r="C12" s="7" t="s">
        <v>21</v>
      </c>
      <c r="D12" s="30">
        <f>'Scenario 7 '!D82+('Scenario 7 '!AT82*'Scenario 7 '!AT$1)</f>
        <v>0</v>
      </c>
      <c r="E12" s="31">
        <f>'Scenario 7 '!E82+('Scenario 7 '!AU82*'Scenario 7 '!AU$1)</f>
        <v>0</v>
      </c>
      <c r="F12" s="31">
        <f>'Scenario 7 '!F82+('Scenario 7 '!AV82*'Scenario 7 '!AV$1)</f>
        <v>0</v>
      </c>
      <c r="G12" s="31">
        <f>'Scenario 7 '!G82+('Scenario 7 '!AW82*'Scenario 7 '!AW$1)</f>
        <v>0</v>
      </c>
      <c r="H12" s="31">
        <f>'Scenario 7 '!H82+('Scenario 7 '!AX82*'Scenario 7 '!AX$1)</f>
        <v>0</v>
      </c>
      <c r="I12" s="31">
        <f>'Scenario 7 '!I82+('Scenario 7 '!AY82*'Scenario 7 '!AY$1)</f>
        <v>0</v>
      </c>
      <c r="J12" s="31">
        <f>'Scenario 7 '!J82+('Scenario 7 '!AZ82*'Scenario 7 '!AZ$1)</f>
        <v>71.210059931231754</v>
      </c>
      <c r="K12" s="31">
        <f>'Scenario 7 '!K82+('Scenario 7 '!BA82*'Scenario 7 '!BA$1)</f>
        <v>0</v>
      </c>
      <c r="L12" s="31">
        <f>'Scenario 7 '!L82+('Scenario 7 '!BB82*'Scenario 7 '!BB$1)</f>
        <v>0</v>
      </c>
      <c r="M12" s="31">
        <f>'Scenario 7 '!M82+('Scenario 7 '!BC82*'Scenario 7 '!BC$1)</f>
        <v>0</v>
      </c>
      <c r="N12" s="31">
        <f>'Scenario 7 '!N82+('Scenario 7 '!BD82*'Scenario 7 '!BD$1)</f>
        <v>0</v>
      </c>
      <c r="O12" s="31">
        <f>'Scenario 7 '!O82+('Scenario 7 '!BE82*'Scenario 7 '!BE$1)</f>
        <v>0</v>
      </c>
      <c r="P12" s="31">
        <f>'Scenario 7 '!P82+('Scenario 7 '!BF82*'Scenario 7 '!BF$1)</f>
        <v>0</v>
      </c>
      <c r="Q12" s="31">
        <f>'Scenario 7 '!Q82+('Scenario 7 '!BG82*'Scenario 7 '!BG$1)</f>
        <v>0</v>
      </c>
      <c r="R12" s="31">
        <f>'Scenario 7 '!R82+('Scenario 7 '!BH82*'Scenario 7 '!BH$1)</f>
        <v>0</v>
      </c>
      <c r="S12" s="31">
        <f>'Scenario 7 '!S82+('Scenario 7 '!BI82*'Scenario 7 '!BI$1)</f>
        <v>0</v>
      </c>
      <c r="T12" s="31">
        <f>'Scenario 7 '!T82+('Scenario 7 '!BJ82*'Scenario 7 '!BJ$1)</f>
        <v>78.789940068768246</v>
      </c>
      <c r="U12" s="31">
        <f>'Scenario 7 '!U82+('Scenario 7 '!BK82*'Scenario 7 '!BK$1)</f>
        <v>0</v>
      </c>
      <c r="V12" s="31">
        <f>'Scenario 7 '!V82+('Scenario 7 '!BL82*'Scenario 7 '!BL$1)</f>
        <v>0</v>
      </c>
      <c r="W12" s="31">
        <f>'Scenario 7 '!W82+('Scenario 7 '!BM82*'Scenario 7 '!BM$1)</f>
        <v>0</v>
      </c>
      <c r="X12" s="32">
        <f t="shared" si="0"/>
        <v>150</v>
      </c>
    </row>
    <row r="13" spans="3:24" x14ac:dyDescent="0.2">
      <c r="C13" s="7" t="s">
        <v>48</v>
      </c>
      <c r="D13" s="30">
        <f>'Scenario 7 '!D83+('Scenario 7 '!AT83*'Scenario 7 '!AT$1)</f>
        <v>0</v>
      </c>
      <c r="E13" s="31">
        <f>'Scenario 7 '!E83+('Scenario 7 '!AU83*'Scenario 7 '!AU$1)</f>
        <v>0</v>
      </c>
      <c r="F13" s="31">
        <f>'Scenario 7 '!F83+('Scenario 7 '!AV83*'Scenario 7 '!AV$1)</f>
        <v>0</v>
      </c>
      <c r="G13" s="31">
        <f>'Scenario 7 '!G83+('Scenario 7 '!AW83*'Scenario 7 '!AW$1)</f>
        <v>0</v>
      </c>
      <c r="H13" s="31">
        <f>'Scenario 7 '!H83+('Scenario 7 '!AX83*'Scenario 7 '!AX$1)</f>
        <v>0</v>
      </c>
      <c r="I13" s="31">
        <f>'Scenario 7 '!I83+('Scenario 7 '!AY83*'Scenario 7 '!AY$1)</f>
        <v>0</v>
      </c>
      <c r="J13" s="31">
        <f>'Scenario 7 '!J83+('Scenario 7 '!AZ83*'Scenario 7 '!AZ$1)</f>
        <v>0</v>
      </c>
      <c r="K13" s="31">
        <f>'Scenario 7 '!K83+('Scenario 7 '!BA83*'Scenario 7 '!BA$1)</f>
        <v>0</v>
      </c>
      <c r="L13" s="31">
        <f>'Scenario 7 '!L83+('Scenario 7 '!BB83*'Scenario 7 '!BB$1)</f>
        <v>0</v>
      </c>
      <c r="M13" s="31">
        <f>'Scenario 7 '!M83+('Scenario 7 '!BC83*'Scenario 7 '!BC$1)</f>
        <v>0</v>
      </c>
      <c r="N13" s="31">
        <f>'Scenario 7 '!N83+('Scenario 7 '!BD83*'Scenario 7 '!BD$1)</f>
        <v>0</v>
      </c>
      <c r="O13" s="31">
        <f>'Scenario 7 '!O83+('Scenario 7 '!BE83*'Scenario 7 '!BE$1)</f>
        <v>0</v>
      </c>
      <c r="P13" s="31">
        <f>'Scenario 7 '!P83+('Scenario 7 '!BF83*'Scenario 7 '!BF$1)</f>
        <v>0</v>
      </c>
      <c r="Q13" s="31">
        <f>'Scenario 7 '!Q83+('Scenario 7 '!BG83*'Scenario 7 '!BG$1)</f>
        <v>0</v>
      </c>
      <c r="R13" s="31">
        <f>'Scenario 7 '!R83+('Scenario 7 '!BH83*'Scenario 7 '!BH$1)</f>
        <v>0</v>
      </c>
      <c r="S13" s="31">
        <f>'Scenario 7 '!S83+('Scenario 7 '!BI83*'Scenario 7 '!BI$1)</f>
        <v>0</v>
      </c>
      <c r="T13" s="31">
        <f>'Scenario 7 '!T83+('Scenario 7 '!BJ83*'Scenario 7 '!BJ$1)</f>
        <v>0</v>
      </c>
      <c r="U13" s="31">
        <f>'Scenario 7 '!U83+('Scenario 7 '!BK83*'Scenario 7 '!BK$1)</f>
        <v>25</v>
      </c>
      <c r="V13" s="31">
        <f>'Scenario 7 '!V83+('Scenario 7 '!BL83*'Scenario 7 '!BL$1)</f>
        <v>0</v>
      </c>
      <c r="W13" s="31">
        <f>'Scenario 7 '!W83+('Scenario 7 '!BM83*'Scenario 7 '!BM$1)</f>
        <v>0</v>
      </c>
      <c r="X13" s="32">
        <f t="shared" si="0"/>
        <v>25</v>
      </c>
    </row>
    <row r="14" spans="3:24" x14ac:dyDescent="0.2">
      <c r="C14" s="7" t="s">
        <v>142</v>
      </c>
      <c r="D14" s="30">
        <f>'Scenario 7 '!D84+('Scenario 7 '!AT84*'Scenario 7 '!AT$1)</f>
        <v>0</v>
      </c>
      <c r="E14" s="31">
        <f>'Scenario 7 '!E84+('Scenario 7 '!AU84*'Scenario 7 '!AU$1)</f>
        <v>0</v>
      </c>
      <c r="F14" s="31">
        <f>'Scenario 7 '!F84+('Scenario 7 '!AV84*'Scenario 7 '!AV$1)</f>
        <v>0</v>
      </c>
      <c r="G14" s="31">
        <f>'Scenario 7 '!G84+('Scenario 7 '!AW84*'Scenario 7 '!AW$1)</f>
        <v>0</v>
      </c>
      <c r="H14" s="31">
        <f>'Scenario 7 '!H84+('Scenario 7 '!AX84*'Scenario 7 '!AX$1)</f>
        <v>0</v>
      </c>
      <c r="I14" s="31">
        <f>'Scenario 7 '!I84+('Scenario 7 '!AY84*'Scenario 7 '!AY$1)</f>
        <v>0</v>
      </c>
      <c r="J14" s="31">
        <f>'Scenario 7 '!J84+('Scenario 7 '!AZ84*'Scenario 7 '!AZ$1)</f>
        <v>0</v>
      </c>
      <c r="K14" s="31">
        <f>'Scenario 7 '!K84+('Scenario 7 '!BA84*'Scenario 7 '!BA$1)</f>
        <v>0</v>
      </c>
      <c r="L14" s="31">
        <f>'Scenario 7 '!L84+('Scenario 7 '!BB84*'Scenario 7 '!BB$1)</f>
        <v>0</v>
      </c>
      <c r="M14" s="31">
        <f>'Scenario 7 '!M84+('Scenario 7 '!BC84*'Scenario 7 '!BC$1)</f>
        <v>0</v>
      </c>
      <c r="N14" s="31">
        <f>'Scenario 7 '!N84+('Scenario 7 '!BD84*'Scenario 7 '!BD$1)</f>
        <v>0</v>
      </c>
      <c r="O14" s="31">
        <f>'Scenario 7 '!O84+('Scenario 7 '!BE84*'Scenario 7 '!BE$1)</f>
        <v>0</v>
      </c>
      <c r="P14" s="31">
        <f>'Scenario 7 '!P84+('Scenario 7 '!BF84*'Scenario 7 '!BF$1)</f>
        <v>0</v>
      </c>
      <c r="Q14" s="31">
        <f>'Scenario 7 '!Q84+('Scenario 7 '!BG84*'Scenario 7 '!BG$1)</f>
        <v>0</v>
      </c>
      <c r="R14" s="31">
        <f>'Scenario 7 '!R84+('Scenario 7 '!BH84*'Scenario 7 '!BH$1)</f>
        <v>0</v>
      </c>
      <c r="S14" s="31">
        <f>'Scenario 7 '!S84+('Scenario 7 '!BI84*'Scenario 7 '!BI$1)</f>
        <v>30.754479516902371</v>
      </c>
      <c r="T14" s="31">
        <f>'Scenario 7 '!T84+('Scenario 7 '!BJ84*'Scenario 7 '!BJ$1)</f>
        <v>182.77543326947065</v>
      </c>
      <c r="U14" s="31">
        <f>'Scenario 7 '!U84+('Scenario 7 '!BK84*'Scenario 7 '!BK$1)</f>
        <v>0</v>
      </c>
      <c r="V14" s="31">
        <f>'Scenario 7 '!V84+('Scenario 7 '!BL84*'Scenario 7 '!BL$1)</f>
        <v>79.04384384421266</v>
      </c>
      <c r="W14" s="31">
        <f>'Scenario 7 '!W84+('Scenario 7 '!BM84*'Scenario 7 '!BM$1)</f>
        <v>69.929827683955466</v>
      </c>
      <c r="X14" s="32">
        <f t="shared" si="0"/>
        <v>362.50358431454111</v>
      </c>
    </row>
    <row r="15" spans="3:24" x14ac:dyDescent="0.2">
      <c r="C15" s="7" t="s">
        <v>53</v>
      </c>
      <c r="D15" s="30">
        <f>'Scenario 7 '!D85+('Scenario 7 '!AT85*'Scenario 7 '!AT$1)</f>
        <v>0</v>
      </c>
      <c r="E15" s="31">
        <f>'Scenario 7 '!E85+('Scenario 7 '!AU85*'Scenario 7 '!AU$1)</f>
        <v>0</v>
      </c>
      <c r="F15" s="31">
        <f>'Scenario 7 '!F85+('Scenario 7 '!AV85*'Scenario 7 '!AV$1)</f>
        <v>0</v>
      </c>
      <c r="G15" s="31">
        <f>'Scenario 7 '!G85+('Scenario 7 '!AW85*'Scenario 7 '!AW$1)</f>
        <v>0</v>
      </c>
      <c r="H15" s="31">
        <f>'Scenario 7 '!H85+('Scenario 7 '!AX85*'Scenario 7 '!AX$1)</f>
        <v>0</v>
      </c>
      <c r="I15" s="31">
        <f>'Scenario 7 '!I85+('Scenario 7 '!AY85*'Scenario 7 '!AY$1)</f>
        <v>0</v>
      </c>
      <c r="J15" s="31">
        <f>'Scenario 7 '!J85+('Scenario 7 '!AZ85*'Scenario 7 '!AZ$1)</f>
        <v>0</v>
      </c>
      <c r="K15" s="31">
        <f>'Scenario 7 '!K85+('Scenario 7 '!BA85*'Scenario 7 '!BA$1)</f>
        <v>0</v>
      </c>
      <c r="L15" s="31">
        <f>'Scenario 7 '!L85+('Scenario 7 '!BB85*'Scenario 7 '!BB$1)</f>
        <v>0</v>
      </c>
      <c r="M15" s="31">
        <f>'Scenario 7 '!M85+('Scenario 7 '!BC85*'Scenario 7 '!BC$1)</f>
        <v>0</v>
      </c>
      <c r="N15" s="31">
        <f>'Scenario 7 '!N85+('Scenario 7 '!BD85*'Scenario 7 '!BD$1)</f>
        <v>0</v>
      </c>
      <c r="O15" s="31">
        <f>'Scenario 7 '!O85+('Scenario 7 '!BE85*'Scenario 7 '!BE$1)</f>
        <v>0</v>
      </c>
      <c r="P15" s="31">
        <f>'Scenario 7 '!P85+('Scenario 7 '!BF85*'Scenario 7 '!BF$1)</f>
        <v>0</v>
      </c>
      <c r="Q15" s="31">
        <f>'Scenario 7 '!Q85+('Scenario 7 '!BG85*'Scenario 7 '!BG$1)</f>
        <v>0</v>
      </c>
      <c r="R15" s="31">
        <f>'Scenario 7 '!R85+('Scenario 7 '!BH85*'Scenario 7 '!BH$1)</f>
        <v>0</v>
      </c>
      <c r="S15" s="31">
        <f>'Scenario 7 '!S85+('Scenario 7 '!BI85*'Scenario 7 '!BI$1)</f>
        <v>0</v>
      </c>
      <c r="T15" s="31">
        <f>'Scenario 7 '!T85+('Scenario 7 '!BJ85*'Scenario 7 '!BJ$1)</f>
        <v>20</v>
      </c>
      <c r="U15" s="31">
        <f>'Scenario 7 '!U85+('Scenario 7 '!BK85*'Scenario 7 '!BK$1)</f>
        <v>0</v>
      </c>
      <c r="V15" s="31">
        <f>'Scenario 7 '!V85+('Scenario 7 '!BL85*'Scenario 7 '!BL$1)</f>
        <v>0</v>
      </c>
      <c r="W15" s="31">
        <f>'Scenario 7 '!W85+('Scenario 7 '!BM85*'Scenario 7 '!BM$1)</f>
        <v>0</v>
      </c>
      <c r="X15" s="32">
        <f t="shared" si="0"/>
        <v>20</v>
      </c>
    </row>
    <row r="16" spans="3:24" x14ac:dyDescent="0.2">
      <c r="C16" s="7" t="s">
        <v>138</v>
      </c>
      <c r="D16" s="30">
        <f>'Scenario 7 '!D86+('Scenario 7 '!AT86*'Scenario 7 '!AT$1)</f>
        <v>0</v>
      </c>
      <c r="E16" s="31">
        <f>'Scenario 7 '!E86+('Scenario 7 '!AU86*'Scenario 7 '!AU$1)</f>
        <v>0</v>
      </c>
      <c r="F16" s="31">
        <f>'Scenario 7 '!F86+('Scenario 7 '!AV86*'Scenario 7 '!AV$1)</f>
        <v>0</v>
      </c>
      <c r="G16" s="31">
        <f>'Scenario 7 '!G86+('Scenario 7 '!AW86*'Scenario 7 '!AW$1)</f>
        <v>0</v>
      </c>
      <c r="H16" s="31">
        <f>'Scenario 7 '!H86+('Scenario 7 '!AX86*'Scenario 7 '!AX$1)</f>
        <v>0</v>
      </c>
      <c r="I16" s="31">
        <f>'Scenario 7 '!I86+('Scenario 7 '!AY86*'Scenario 7 '!AY$1)</f>
        <v>0</v>
      </c>
      <c r="J16" s="31">
        <f>'Scenario 7 '!J86+('Scenario 7 '!AZ86*'Scenario 7 '!AZ$1)</f>
        <v>0</v>
      </c>
      <c r="K16" s="31">
        <f>'Scenario 7 '!K86+('Scenario 7 '!BA86*'Scenario 7 '!BA$1)</f>
        <v>0</v>
      </c>
      <c r="L16" s="31">
        <f>'Scenario 7 '!L86+('Scenario 7 '!BB86*'Scenario 7 '!BB$1)</f>
        <v>0</v>
      </c>
      <c r="M16" s="31">
        <f>'Scenario 7 '!M86+('Scenario 7 '!BC86*'Scenario 7 '!BC$1)</f>
        <v>0</v>
      </c>
      <c r="N16" s="31">
        <f>'Scenario 7 '!N86+('Scenario 7 '!BD86*'Scenario 7 '!BD$1)</f>
        <v>0</v>
      </c>
      <c r="O16" s="31">
        <f>'Scenario 7 '!O86+('Scenario 7 '!BE86*'Scenario 7 '!BE$1)</f>
        <v>0</v>
      </c>
      <c r="P16" s="31">
        <f>'Scenario 7 '!P86+('Scenario 7 '!BF86*'Scenario 7 '!BF$1)</f>
        <v>0</v>
      </c>
      <c r="Q16" s="31">
        <f>'Scenario 7 '!Q86+('Scenario 7 '!BG86*'Scenario 7 '!BG$1)</f>
        <v>0</v>
      </c>
      <c r="R16" s="31">
        <f>'Scenario 7 '!R86+('Scenario 7 '!BH86*'Scenario 7 '!BH$1)</f>
        <v>0</v>
      </c>
      <c r="S16" s="31">
        <f>'Scenario 7 '!S86+('Scenario 7 '!BI86*'Scenario 7 '!BI$1)</f>
        <v>0</v>
      </c>
      <c r="T16" s="31">
        <f>'Scenario 7 '!T86+('Scenario 7 '!BJ86*'Scenario 7 '!BJ$1)</f>
        <v>0</v>
      </c>
      <c r="U16" s="31">
        <f>'Scenario 7 '!U86+('Scenario 7 '!BK86*'Scenario 7 '!BK$1)</f>
        <v>0</v>
      </c>
      <c r="V16" s="31">
        <f>'Scenario 7 '!V86+('Scenario 7 '!BL86*'Scenario 7 '!BL$1)</f>
        <v>0</v>
      </c>
      <c r="W16" s="31">
        <f>'Scenario 7 '!W86+('Scenario 7 '!BM86*'Scenario 7 '!BM$1)</f>
        <v>94.328162321264884</v>
      </c>
      <c r="X16" s="32">
        <f t="shared" si="0"/>
        <v>94.328162321264884</v>
      </c>
    </row>
    <row r="17" spans="3:24" x14ac:dyDescent="0.2">
      <c r="C17" s="7" t="s">
        <v>139</v>
      </c>
      <c r="D17" s="30">
        <f>'Scenario 7 '!D87+('Scenario 7 '!AT87*'Scenario 7 '!AT$1)</f>
        <v>0</v>
      </c>
      <c r="E17" s="31">
        <f>'Scenario 7 '!E87+('Scenario 7 '!AU87*'Scenario 7 '!AU$1)</f>
        <v>0</v>
      </c>
      <c r="F17" s="31">
        <f>'Scenario 7 '!F87+('Scenario 7 '!AV87*'Scenario 7 '!AV$1)</f>
        <v>0</v>
      </c>
      <c r="G17" s="31">
        <f>'Scenario 7 '!G87+('Scenario 7 '!AW87*'Scenario 7 '!AW$1)</f>
        <v>0</v>
      </c>
      <c r="H17" s="31">
        <f>'Scenario 7 '!H87+('Scenario 7 '!AX87*'Scenario 7 '!AX$1)</f>
        <v>0</v>
      </c>
      <c r="I17" s="31">
        <f>'Scenario 7 '!I87+('Scenario 7 '!AY87*'Scenario 7 '!AY$1)</f>
        <v>0</v>
      </c>
      <c r="J17" s="31">
        <f>'Scenario 7 '!J87+('Scenario 7 '!AZ87*'Scenario 7 '!AZ$1)</f>
        <v>0</v>
      </c>
      <c r="K17" s="31">
        <f>'Scenario 7 '!K87+('Scenario 7 '!BA87*'Scenario 7 '!BA$1)</f>
        <v>0</v>
      </c>
      <c r="L17" s="31">
        <f>'Scenario 7 '!L87+('Scenario 7 '!BB87*'Scenario 7 '!BB$1)</f>
        <v>0</v>
      </c>
      <c r="M17" s="31">
        <f>'Scenario 7 '!M87+('Scenario 7 '!BC87*'Scenario 7 '!BC$1)</f>
        <v>0</v>
      </c>
      <c r="N17" s="31">
        <f>'Scenario 7 '!N87+('Scenario 7 '!BD87*'Scenario 7 '!BD$1)</f>
        <v>0</v>
      </c>
      <c r="O17" s="31">
        <f>'Scenario 7 '!O87+('Scenario 7 '!BE87*'Scenario 7 '!BE$1)</f>
        <v>90.247500000000016</v>
      </c>
      <c r="P17" s="31">
        <f>'Scenario 7 '!P87+('Scenario 7 '!BF87*'Scenario 7 '!BF$1)</f>
        <v>98.527471623836249</v>
      </c>
      <c r="Q17" s="31">
        <f>'Scenario 7 '!Q87+('Scenario 7 '!BG87*'Scenario 7 '!BG$1)</f>
        <v>0</v>
      </c>
      <c r="R17" s="31">
        <f>'Scenario 7 '!R87+('Scenario 7 '!BH87*'Scenario 7 '!BH$1)</f>
        <v>111.22502837616545</v>
      </c>
      <c r="S17" s="31">
        <f>'Scenario 7 '!S87+('Scenario 7 '!BI87*'Scenario 7 '!BI$1)</f>
        <v>0</v>
      </c>
      <c r="T17" s="31">
        <f>'Scenario 7 '!T87+('Scenario 7 '!BJ87*'Scenario 7 '!BJ$1)</f>
        <v>0</v>
      </c>
      <c r="U17" s="31">
        <f>'Scenario 7 '!U87+('Scenario 7 '!BK87*'Scenario 7 '!BK$1)</f>
        <v>0</v>
      </c>
      <c r="V17" s="31">
        <f>'Scenario 7 '!V87+('Scenario 7 '!BL87*'Scenario 7 '!BL$1)</f>
        <v>0</v>
      </c>
      <c r="W17" s="31">
        <f>'Scenario 7 '!W87+('Scenario 7 '!BM87*'Scenario 7 '!BM$1)</f>
        <v>0</v>
      </c>
      <c r="X17" s="32">
        <f t="shared" si="0"/>
        <v>300.00000000000171</v>
      </c>
    </row>
    <row r="18" spans="3:24" x14ac:dyDescent="0.2">
      <c r="C18" s="7" t="s">
        <v>123</v>
      </c>
      <c r="D18" s="30">
        <f>'Scenario 7 '!D88+('Scenario 7 '!AT88*'Scenario 7 '!AT$1)</f>
        <v>0</v>
      </c>
      <c r="E18" s="31">
        <f>'Scenario 7 '!E88+('Scenario 7 '!AU88*'Scenario 7 '!AU$1)</f>
        <v>0</v>
      </c>
      <c r="F18" s="31">
        <f>'Scenario 7 '!F88+('Scenario 7 '!AV88*'Scenario 7 '!AV$1)</f>
        <v>0</v>
      </c>
      <c r="G18" s="31">
        <f>'Scenario 7 '!G88+('Scenario 7 '!AW88*'Scenario 7 '!AW$1)</f>
        <v>0</v>
      </c>
      <c r="H18" s="31">
        <f>'Scenario 7 '!H88+('Scenario 7 '!AX88*'Scenario 7 '!AX$1)</f>
        <v>0</v>
      </c>
      <c r="I18" s="31">
        <f>'Scenario 7 '!I88+('Scenario 7 '!AY88*'Scenario 7 '!AY$1)</f>
        <v>0</v>
      </c>
      <c r="J18" s="31">
        <f>'Scenario 7 '!J88+('Scenario 7 '!AZ88*'Scenario 7 '!AZ$1)</f>
        <v>0</v>
      </c>
      <c r="K18" s="31">
        <f>'Scenario 7 '!K88+('Scenario 7 '!BA88*'Scenario 7 '!BA$1)</f>
        <v>0</v>
      </c>
      <c r="L18" s="31">
        <f>'Scenario 7 '!L88+('Scenario 7 '!BB88*'Scenario 7 '!BB$1)</f>
        <v>0</v>
      </c>
      <c r="M18" s="31">
        <f>'Scenario 7 '!M88+('Scenario 7 '!BC88*'Scenario 7 '!BC$1)</f>
        <v>0</v>
      </c>
      <c r="N18" s="31">
        <f>'Scenario 7 '!N88+('Scenario 7 '!BD88*'Scenario 7 '!BD$1)</f>
        <v>0</v>
      </c>
      <c r="O18" s="31">
        <f>'Scenario 7 '!O88+('Scenario 7 '!BE88*'Scenario 7 '!BE$1)</f>
        <v>0</v>
      </c>
      <c r="P18" s="31">
        <f>'Scenario 7 '!P88+('Scenario 7 '!BF88*'Scenario 7 '!BF$1)</f>
        <v>0</v>
      </c>
      <c r="Q18" s="31">
        <f>'Scenario 7 '!Q88+('Scenario 7 '!BG88*'Scenario 7 '!BG$1)</f>
        <v>0</v>
      </c>
      <c r="R18" s="31">
        <f>'Scenario 7 '!R88+('Scenario 7 '!BH88*'Scenario 7 '!BH$1)</f>
        <v>0</v>
      </c>
      <c r="S18" s="31">
        <f>'Scenario 7 '!S88+('Scenario 7 '!BI88*'Scenario 7 '!BI$1)</f>
        <v>0</v>
      </c>
      <c r="T18" s="31">
        <f>'Scenario 7 '!T88+('Scenario 7 '!BJ88*'Scenario 7 '!BJ$1)</f>
        <v>0</v>
      </c>
      <c r="U18" s="31">
        <f>'Scenario 7 '!U88+('Scenario 7 '!BK88*'Scenario 7 '!BK$1)</f>
        <v>0</v>
      </c>
      <c r="V18" s="31">
        <f>'Scenario 7 '!V88+('Scenario 7 '!BL88*'Scenario 7 '!BL$1)</f>
        <v>0</v>
      </c>
      <c r="W18" s="31">
        <f>'Scenario 7 '!W88+('Scenario 7 '!BM88*'Scenario 7 '!BM$1)</f>
        <v>0</v>
      </c>
      <c r="X18" s="32">
        <f t="shared" si="0"/>
        <v>0</v>
      </c>
    </row>
    <row r="19" spans="3:24" x14ac:dyDescent="0.2">
      <c r="C19" s="7" t="s">
        <v>63</v>
      </c>
      <c r="D19" s="30">
        <f>'Scenario 7 '!D89+('Scenario 7 '!AT89*'Scenario 7 '!AT$1)</f>
        <v>0</v>
      </c>
      <c r="E19" s="31">
        <f>'Scenario 7 '!E89+('Scenario 7 '!AU89*'Scenario 7 '!AU$1)</f>
        <v>0</v>
      </c>
      <c r="F19" s="31">
        <f>'Scenario 7 '!F89+('Scenario 7 '!AV89*'Scenario 7 '!AV$1)</f>
        <v>0</v>
      </c>
      <c r="G19" s="31">
        <f>'Scenario 7 '!G89+('Scenario 7 '!AW89*'Scenario 7 '!AW$1)</f>
        <v>0</v>
      </c>
      <c r="H19" s="31">
        <f>'Scenario 7 '!H89+('Scenario 7 '!AX89*'Scenario 7 '!AX$1)</f>
        <v>0</v>
      </c>
      <c r="I19" s="31">
        <f>'Scenario 7 '!I89+('Scenario 7 '!AY89*'Scenario 7 '!AY$1)</f>
        <v>0</v>
      </c>
      <c r="J19" s="31">
        <f>'Scenario 7 '!J89+('Scenario 7 '!AZ89*'Scenario 7 '!AZ$1)</f>
        <v>0</v>
      </c>
      <c r="K19" s="31">
        <f>'Scenario 7 '!K89+('Scenario 7 '!BA89*'Scenario 7 '!BA$1)</f>
        <v>0</v>
      </c>
      <c r="L19" s="31">
        <f>'Scenario 7 '!L89+('Scenario 7 '!BB89*'Scenario 7 '!BB$1)</f>
        <v>0</v>
      </c>
      <c r="M19" s="31">
        <f>'Scenario 7 '!M89+('Scenario 7 '!BC89*'Scenario 7 '!BC$1)</f>
        <v>0</v>
      </c>
      <c r="N19" s="31">
        <f>'Scenario 7 '!N89+('Scenario 7 '!BD89*'Scenario 7 '!BD$1)</f>
        <v>0</v>
      </c>
      <c r="O19" s="31">
        <f>'Scenario 7 '!O89+('Scenario 7 '!BE89*'Scenario 7 '!BE$1)</f>
        <v>0</v>
      </c>
      <c r="P19" s="31">
        <f>'Scenario 7 '!P89+('Scenario 7 '!BF89*'Scenario 7 '!BF$1)</f>
        <v>0</v>
      </c>
      <c r="Q19" s="31">
        <f>'Scenario 7 '!Q89+('Scenario 7 '!BG89*'Scenario 7 '!BG$1)</f>
        <v>0</v>
      </c>
      <c r="R19" s="31">
        <f>'Scenario 7 '!R89+('Scenario 7 '!BH89*'Scenario 7 '!BH$1)</f>
        <v>0</v>
      </c>
      <c r="S19" s="31">
        <f>'Scenario 7 '!S89+('Scenario 7 '!BI89*'Scenario 7 '!BI$1)</f>
        <v>0</v>
      </c>
      <c r="T19" s="31">
        <f>'Scenario 7 '!T89+('Scenario 7 '!BJ89*'Scenario 7 '!BJ$1)</f>
        <v>6.8063622875685956</v>
      </c>
      <c r="U19" s="31">
        <f>'Scenario 7 '!U89+('Scenario 7 '!BK89*'Scenario 7 '!BK$1)</f>
        <v>57.599999999999994</v>
      </c>
      <c r="V19" s="31">
        <f>'Scenario 7 '!V89+('Scenario 7 '!BL89*'Scenario 7 '!BL$1)</f>
        <v>0</v>
      </c>
      <c r="W19" s="31">
        <f>'Scenario 7 '!W89+('Scenario 7 '!BM89*'Scenario 7 '!BM$1)</f>
        <v>0</v>
      </c>
      <c r="X19" s="32">
        <f t="shared" si="0"/>
        <v>64.406362287568584</v>
      </c>
    </row>
    <row r="20" spans="3:24" x14ac:dyDescent="0.2">
      <c r="C20" s="7" t="s">
        <v>99</v>
      </c>
      <c r="D20" s="30">
        <f>'Scenario 7 '!D90+('Scenario 7 '!AT90*'Scenario 7 '!AT$1)</f>
        <v>12.366209011494231</v>
      </c>
      <c r="E20" s="31">
        <f>'Scenario 7 '!E90+('Scenario 7 '!AU90*'Scenario 7 '!AU$1)</f>
        <v>0</v>
      </c>
      <c r="F20" s="31">
        <f>'Scenario 7 '!F90+('Scenario 7 '!AV90*'Scenario 7 '!AV$1)</f>
        <v>0</v>
      </c>
      <c r="G20" s="31">
        <f>'Scenario 7 '!G90+('Scenario 7 '!AW90*'Scenario 7 '!AW$1)</f>
        <v>0</v>
      </c>
      <c r="H20" s="31">
        <f>'Scenario 7 '!H90+('Scenario 7 '!AX90*'Scenario 7 '!AX$1)</f>
        <v>0</v>
      </c>
      <c r="I20" s="31">
        <f>'Scenario 7 '!I90+('Scenario 7 '!AY90*'Scenario 7 '!AY$1)</f>
        <v>0</v>
      </c>
      <c r="J20" s="31">
        <f>'Scenario 7 '!J90+('Scenario 7 '!AZ90*'Scenario 7 '!AZ$1)</f>
        <v>0</v>
      </c>
      <c r="K20" s="31">
        <f>'Scenario 7 '!K90+('Scenario 7 '!BA90*'Scenario 7 '!BA$1)</f>
        <v>0</v>
      </c>
      <c r="L20" s="31">
        <f>'Scenario 7 '!L90+('Scenario 7 '!BB90*'Scenario 7 '!BB$1)</f>
        <v>20.023105816069368</v>
      </c>
      <c r="M20" s="31">
        <f>'Scenario 7 '!M90+('Scenario 7 '!BC90*'Scenario 7 '!BC$1)</f>
        <v>0</v>
      </c>
      <c r="N20" s="31">
        <f>'Scenario 7 '!N90+('Scenario 7 '!BD90*'Scenario 7 '!BD$1)</f>
        <v>0</v>
      </c>
      <c r="O20" s="31">
        <f>'Scenario 7 '!O90+('Scenario 7 '!BE90*'Scenario 7 '!BE$1)</f>
        <v>5.5898978423295098</v>
      </c>
      <c r="P20" s="31">
        <f>'Scenario 7 '!P90+('Scenario 7 '!BF90*'Scenario 7 '!BF$1)</f>
        <v>0</v>
      </c>
      <c r="Q20" s="31">
        <f>'Scenario 7 '!Q90+('Scenario 7 '!BG90*'Scenario 7 '!BG$1)</f>
        <v>0</v>
      </c>
      <c r="R20" s="31">
        <f>'Scenario 7 '!R90+('Scenario 7 '!BH90*'Scenario 7 '!BH$1)</f>
        <v>0</v>
      </c>
      <c r="S20" s="31">
        <f>'Scenario 7 '!S90+('Scenario 7 '!BI90*'Scenario 7 '!BI$1)</f>
        <v>0</v>
      </c>
      <c r="T20" s="31">
        <f>'Scenario 7 '!T90+('Scenario 7 '!BJ90*'Scenario 7 '!BJ$1)</f>
        <v>0</v>
      </c>
      <c r="U20" s="31">
        <f>'Scenario 7 '!U90+('Scenario 7 '!BK90*'Scenario 7 '!BK$1)</f>
        <v>0</v>
      </c>
      <c r="V20" s="31">
        <f>'Scenario 7 '!V90+('Scenario 7 '!BL90*'Scenario 7 '!BL$1)</f>
        <v>0</v>
      </c>
      <c r="W20" s="31">
        <f>'Scenario 7 '!W90+('Scenario 7 '!BM90*'Scenario 7 '!BM$1)</f>
        <v>0</v>
      </c>
      <c r="X20" s="32">
        <f t="shared" si="0"/>
        <v>37.979212669893101</v>
      </c>
    </row>
    <row r="21" spans="3:24" ht="13.5" thickBot="1" x14ac:dyDescent="0.25">
      <c r="C21" s="10" t="s">
        <v>77</v>
      </c>
      <c r="D21" s="33">
        <f>'Scenario 7 '!D91+('Scenario 7 '!AT91*'Scenario 7 '!AT$1)</f>
        <v>14.17754405860007</v>
      </c>
      <c r="E21" s="34">
        <f>'Scenario 7 '!E91+('Scenario 7 '!AU91*'Scenario 7 '!AU$1)</f>
        <v>0</v>
      </c>
      <c r="F21" s="34">
        <f>'Scenario 7 '!F91+('Scenario 7 '!AV91*'Scenario 7 '!AV$1)</f>
        <v>0</v>
      </c>
      <c r="G21" s="34">
        <f>'Scenario 7 '!G91+('Scenario 7 '!AW91*'Scenario 7 '!AW$1)</f>
        <v>0</v>
      </c>
      <c r="H21" s="34">
        <f>'Scenario 7 '!H91+('Scenario 7 '!AX91*'Scenario 7 '!AX$1)</f>
        <v>0</v>
      </c>
      <c r="I21" s="34">
        <f>'Scenario 7 '!I91+('Scenario 7 '!AY91*'Scenario 7 '!AY$1)</f>
        <v>8.5146749864217384</v>
      </c>
      <c r="J21" s="34">
        <f>'Scenario 7 '!J91+('Scenario 7 '!AZ91*'Scenario 7 '!AZ$1)</f>
        <v>0</v>
      </c>
      <c r="K21" s="34">
        <f>'Scenario 7 '!K91+('Scenario 7 '!BA91*'Scenario 7 '!BA$1)</f>
        <v>0</v>
      </c>
      <c r="L21" s="34">
        <f>'Scenario 7 '!L91+('Scenario 7 '!BB91*'Scenario 7 '!BB$1)</f>
        <v>0</v>
      </c>
      <c r="M21" s="34">
        <f>'Scenario 7 '!M91+('Scenario 7 '!BC91*'Scenario 7 '!BC$1)</f>
        <v>0</v>
      </c>
      <c r="N21" s="34">
        <f>'Scenario 7 '!N91+('Scenario 7 '!BD91*'Scenario 7 '!BD$1)</f>
        <v>0</v>
      </c>
      <c r="O21" s="34">
        <f>'Scenario 7 '!O91+('Scenario 7 '!BE91*'Scenario 7 '!BE$1)</f>
        <v>0</v>
      </c>
      <c r="P21" s="34">
        <f>'Scenario 7 '!P91+('Scenario 7 '!BF91*'Scenario 7 '!BF$1)</f>
        <v>0</v>
      </c>
      <c r="Q21" s="34">
        <f>'Scenario 7 '!Q91+('Scenario 7 '!BG91*'Scenario 7 '!BG$1)</f>
        <v>0</v>
      </c>
      <c r="R21" s="34">
        <f>'Scenario 7 '!R91+('Scenario 7 '!BH91*'Scenario 7 '!BH$1)</f>
        <v>0</v>
      </c>
      <c r="S21" s="34">
        <f>'Scenario 7 '!S91+('Scenario 7 '!BI91*'Scenario 7 '!BI$1)</f>
        <v>0</v>
      </c>
      <c r="T21" s="34">
        <f>'Scenario 7 '!T91+('Scenario 7 '!BJ91*'Scenario 7 '!BJ$1)</f>
        <v>0</v>
      </c>
      <c r="U21" s="34">
        <f>'Scenario 7 '!U91+('Scenario 7 '!BK91*'Scenario 7 '!BK$1)</f>
        <v>0</v>
      </c>
      <c r="V21" s="34">
        <f>'Scenario 7 '!V91+('Scenario 7 '!BL91*'Scenario 7 '!BL$1)</f>
        <v>0</v>
      </c>
      <c r="W21" s="34">
        <f>'Scenario 7 '!W91+('Scenario 7 '!BM91*'Scenario 7 '!BM$1)</f>
        <v>0</v>
      </c>
      <c r="X21" s="35">
        <f t="shared" si="0"/>
        <v>22.692219045021808</v>
      </c>
    </row>
    <row r="22" spans="3:24" ht="13.5" thickBot="1" x14ac:dyDescent="0.25">
      <c r="C22" s="25" t="s">
        <v>93</v>
      </c>
      <c r="D22" s="36">
        <f>SUM(D6:D21)</f>
        <v>26.543753070094301</v>
      </c>
      <c r="E22" s="37">
        <f t="shared" ref="E22:W22" si="1">SUM(E6:E21)</f>
        <v>0.50885794886423241</v>
      </c>
      <c r="F22" s="37">
        <f t="shared" si="1"/>
        <v>100.55187130366436</v>
      </c>
      <c r="G22" s="37">
        <f t="shared" si="1"/>
        <v>200.61539425315729</v>
      </c>
      <c r="H22" s="37">
        <f t="shared" si="1"/>
        <v>201.9558368591197</v>
      </c>
      <c r="I22" s="37">
        <f t="shared" si="1"/>
        <v>211.51467498642174</v>
      </c>
      <c r="J22" s="37">
        <f t="shared" si="1"/>
        <v>316.63017979369448</v>
      </c>
      <c r="K22" s="37">
        <f t="shared" si="1"/>
        <v>401.35576706944209</v>
      </c>
      <c r="L22" s="37">
        <f t="shared" si="1"/>
        <v>20.523105816069368</v>
      </c>
      <c r="M22" s="37">
        <f t="shared" si="1"/>
        <v>0.5</v>
      </c>
      <c r="N22" s="37">
        <f t="shared" si="1"/>
        <v>0.5</v>
      </c>
      <c r="O22" s="37">
        <f t="shared" si="1"/>
        <v>96.337397842329523</v>
      </c>
      <c r="P22" s="37">
        <f t="shared" si="1"/>
        <v>99.027471623836249</v>
      </c>
      <c r="Q22" s="37">
        <f t="shared" si="1"/>
        <v>0.5</v>
      </c>
      <c r="R22" s="37">
        <f t="shared" si="1"/>
        <v>111.72502837616545</v>
      </c>
      <c r="S22" s="37">
        <f t="shared" si="1"/>
        <v>172.75447951690236</v>
      </c>
      <c r="T22" s="37">
        <f t="shared" si="1"/>
        <v>555.95161576334408</v>
      </c>
      <c r="U22" s="37">
        <f t="shared" si="1"/>
        <v>307.20039557607436</v>
      </c>
      <c r="V22" s="37">
        <f t="shared" si="1"/>
        <v>292.23060926169455</v>
      </c>
      <c r="W22" s="37">
        <f t="shared" si="1"/>
        <v>410.04855236432718</v>
      </c>
      <c r="X22" s="38">
        <f>SUM(X7:X21)</f>
        <v>3328.6192243557589</v>
      </c>
    </row>
    <row r="23" spans="3:24" x14ac:dyDescent="0.2">
      <c r="C23" s="8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40"/>
    </row>
    <row r="24" spans="3:24" x14ac:dyDescent="0.2">
      <c r="C24" s="8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40"/>
    </row>
    <row r="25" spans="3:24" x14ac:dyDescent="0.2">
      <c r="C25" s="6" t="s">
        <v>3</v>
      </c>
      <c r="D25" s="64">
        <v>2024</v>
      </c>
      <c r="E25" s="64">
        <v>2025</v>
      </c>
      <c r="F25" s="64">
        <v>2026</v>
      </c>
      <c r="G25" s="64">
        <v>2027</v>
      </c>
      <c r="H25" s="64">
        <v>2028</v>
      </c>
      <c r="I25" s="64">
        <v>2029</v>
      </c>
      <c r="J25" s="64">
        <v>2030</v>
      </c>
      <c r="K25" s="64">
        <v>2031</v>
      </c>
      <c r="L25" s="64">
        <v>2032</v>
      </c>
      <c r="M25" s="64">
        <v>2033</v>
      </c>
      <c r="N25" s="64">
        <v>2034</v>
      </c>
      <c r="O25" s="64">
        <v>2035</v>
      </c>
      <c r="P25" s="64">
        <v>2036</v>
      </c>
      <c r="Q25" s="64">
        <v>2037</v>
      </c>
      <c r="R25" s="64">
        <v>2038</v>
      </c>
      <c r="S25" s="64">
        <v>2039</v>
      </c>
      <c r="T25" s="64">
        <v>2040</v>
      </c>
      <c r="U25" s="64">
        <v>2041</v>
      </c>
      <c r="V25" s="64">
        <v>2042</v>
      </c>
      <c r="W25" s="64">
        <v>2043</v>
      </c>
      <c r="X25" s="41" t="s">
        <v>93</v>
      </c>
    </row>
    <row r="26" spans="3:24" x14ac:dyDescent="0.2">
      <c r="C26" s="7" t="s">
        <v>101</v>
      </c>
      <c r="D26" s="42">
        <f>'Scenario 7 '!Y76+(1-'Scenario 7 '!AT$1)*'Scenario 7 '!AT76</f>
        <v>0</v>
      </c>
      <c r="E26" s="43">
        <f>'Scenario 7 '!Z76+(1-'Scenario 7 '!AU$1)*'Scenario 7 '!AU76</f>
        <v>0</v>
      </c>
      <c r="F26" s="43">
        <f>'Scenario 7 '!AA76+(1-'Scenario 7 '!AV$1)*'Scenario 7 '!AV76</f>
        <v>0</v>
      </c>
      <c r="G26" s="43">
        <f>'Scenario 7 '!AB76+(1-'Scenario 7 '!AW$1)*'Scenario 7 '!AW76</f>
        <v>0</v>
      </c>
      <c r="H26" s="43">
        <f>'Scenario 7 '!AC76+(1-'Scenario 7 '!AX$1)*'Scenario 7 '!AX76</f>
        <v>0</v>
      </c>
      <c r="I26" s="43">
        <f>'Scenario 7 '!AD76+(1-'Scenario 7 '!AY$1)*'Scenario 7 '!AY76</f>
        <v>0</v>
      </c>
      <c r="J26" s="43">
        <f>'Scenario 7 '!AE76+(1-'Scenario 7 '!AZ$1)*'Scenario 7 '!AZ76</f>
        <v>0</v>
      </c>
      <c r="K26" s="43">
        <f>'Scenario 7 '!AF76+(1-'Scenario 7 '!BA$1)*'Scenario 7 '!BA76</f>
        <v>101.64423293055791</v>
      </c>
      <c r="L26" s="43">
        <f>'Scenario 7 '!AG76+(1-'Scenario 7 '!BB$1)*'Scenario 7 '!BB76</f>
        <v>0</v>
      </c>
      <c r="M26" s="43">
        <f>'Scenario 7 '!AH76+(1-'Scenario 7 '!BC$1)*'Scenario 7 '!BC76</f>
        <v>0</v>
      </c>
      <c r="N26" s="43">
        <f>'Scenario 7 '!AI76+(1-'Scenario 7 '!BD$1)*'Scenario 7 '!BD76</f>
        <v>0</v>
      </c>
      <c r="O26" s="43">
        <f>'Scenario 7 '!AJ76+(1-'Scenario 7 '!BE$1)*'Scenario 7 '!BE76</f>
        <v>0</v>
      </c>
      <c r="P26" s="43">
        <f>'Scenario 7 '!AK76+(1-'Scenario 7 '!BF$1)*'Scenario 7 '!BF76</f>
        <v>0</v>
      </c>
      <c r="Q26" s="43">
        <f>'Scenario 7 '!AL76+(1-'Scenario 7 '!BG$1)*'Scenario 7 '!BG76</f>
        <v>0</v>
      </c>
      <c r="R26" s="43">
        <f>'Scenario 7 '!AM76+(1-'Scenario 7 '!BH$1)*'Scenario 7 '!BH76</f>
        <v>0</v>
      </c>
      <c r="S26" s="43">
        <f>'Scenario 7 '!AN76+(1-'Scenario 7 '!BI$1)*'Scenario 7 '!BI76</f>
        <v>0</v>
      </c>
      <c r="T26" s="43">
        <f>'Scenario 7 '!AO76+(1-'Scenario 7 '!BJ$1)*'Scenario 7 '!BJ76</f>
        <v>0</v>
      </c>
      <c r="U26" s="43">
        <f>'Scenario 7 '!AP76+(1-'Scenario 7 '!BK$1)*'Scenario 7 '!BK76</f>
        <v>0</v>
      </c>
      <c r="V26" s="43">
        <f>'Scenario 7 '!AQ76+(1-'Scenario 7 '!BL$1)*'Scenario 7 '!BL76</f>
        <v>0</v>
      </c>
      <c r="W26" s="43">
        <f>'Scenario 7 '!AR76+(1-'Scenario 7 '!BM$1)*'Scenario 7 '!BM76</f>
        <v>0</v>
      </c>
      <c r="X26" s="44">
        <f t="shared" ref="X26:X41" si="2">SUM(D26:W26)</f>
        <v>101.64423293055791</v>
      </c>
    </row>
    <row r="27" spans="3:24" x14ac:dyDescent="0.2">
      <c r="C27" s="7" t="s">
        <v>6</v>
      </c>
      <c r="D27" s="45">
        <f>'Scenario 7 '!Y77+(1-'Scenario 7 '!AT$1)*'Scenario 7 '!AT77</f>
        <v>0</v>
      </c>
      <c r="E27" s="46">
        <f>'Scenario 7 '!Z77+(1-'Scenario 7 '!AU$1)*'Scenario 7 '!AU77</f>
        <v>0</v>
      </c>
      <c r="F27" s="46">
        <f>'Scenario 7 '!AA77+(1-'Scenario 7 '!AV$1)*'Scenario 7 '!AV77</f>
        <v>0</v>
      </c>
      <c r="G27" s="46">
        <f>'Scenario 7 '!AB77+(1-'Scenario 7 '!AW$1)*'Scenario 7 '!AW77</f>
        <v>0</v>
      </c>
      <c r="H27" s="46">
        <f>'Scenario 7 '!AC77+(1-'Scenario 7 '!AX$1)*'Scenario 7 '!AX77</f>
        <v>90.247500000000002</v>
      </c>
      <c r="I27" s="46">
        <f>'Scenario 7 '!AD77+(1-'Scenario 7 '!AY$1)*'Scenario 7 '!AY77</f>
        <v>0</v>
      </c>
      <c r="J27" s="46">
        <f>'Scenario 7 '!AE77+(1-'Scenario 7 '!AZ$1)*'Scenario 7 '!AZ77</f>
        <v>0</v>
      </c>
      <c r="K27" s="46">
        <f>'Scenario 7 '!AF77+(1-'Scenario 7 '!BA$1)*'Scenario 7 '!BA77</f>
        <v>0</v>
      </c>
      <c r="L27" s="46">
        <f>'Scenario 7 '!AG77+(1-'Scenario 7 '!BB$1)*'Scenario 7 '!BB77</f>
        <v>0</v>
      </c>
      <c r="M27" s="46">
        <f>'Scenario 7 '!AH77+(1-'Scenario 7 '!BC$1)*'Scenario 7 '!BC77</f>
        <v>0</v>
      </c>
      <c r="N27" s="46">
        <f>'Scenario 7 '!AI77+(1-'Scenario 7 '!BD$1)*'Scenario 7 '!BD77</f>
        <v>0</v>
      </c>
      <c r="O27" s="46">
        <f>'Scenario 7 '!AJ77+(1-'Scenario 7 '!BE$1)*'Scenario 7 '!BE77</f>
        <v>0</v>
      </c>
      <c r="P27" s="46">
        <f>'Scenario 7 '!AK77+(1-'Scenario 7 '!BF$1)*'Scenario 7 '!BF77</f>
        <v>90.247500000000556</v>
      </c>
      <c r="Q27" s="46">
        <f>'Scenario 7 '!AL77+(1-'Scenario 7 '!BG$1)*'Scenario 7 '!BG77</f>
        <v>0</v>
      </c>
      <c r="R27" s="46">
        <f>'Scenario 7 '!AM77+(1-'Scenario 7 '!BH$1)*'Scenario 7 '!BH77</f>
        <v>0</v>
      </c>
      <c r="S27" s="46">
        <f>'Scenario 7 '!AN77+(1-'Scenario 7 '!BI$1)*'Scenario 7 '!BI77</f>
        <v>0</v>
      </c>
      <c r="T27" s="46">
        <f>'Scenario 7 '!AO77+(1-'Scenario 7 '!BJ$1)*'Scenario 7 '!BJ77</f>
        <v>114.37740377378255</v>
      </c>
      <c r="U27" s="46">
        <f>'Scenario 7 '!AP77+(1-'Scenario 7 '!BK$1)*'Scenario 7 '!BK77</f>
        <v>0</v>
      </c>
      <c r="V27" s="46">
        <f>'Scenario 7 '!AQ77+(1-'Scenario 7 '!BL$1)*'Scenario 7 '!BL77</f>
        <v>0</v>
      </c>
      <c r="W27" s="46">
        <f>'Scenario 7 '!AR77+(1-'Scenario 7 '!BM$1)*'Scenario 7 '!BM77</f>
        <v>0</v>
      </c>
      <c r="X27" s="47">
        <f t="shared" si="2"/>
        <v>294.87240377378311</v>
      </c>
    </row>
    <row r="28" spans="3:24" x14ac:dyDescent="0.2">
      <c r="C28" s="7" t="s">
        <v>13</v>
      </c>
      <c r="D28" s="45">
        <f>'Scenario 7 '!Y78+(1-'Scenario 7 '!AT$1)*'Scenario 7 '!AT78</f>
        <v>0</v>
      </c>
      <c r="E28" s="46">
        <f>'Scenario 7 '!Z78+(1-'Scenario 7 '!AU$1)*'Scenario 7 '!AU78</f>
        <v>0</v>
      </c>
      <c r="F28" s="46">
        <f>'Scenario 7 '!AA78+(1-'Scenario 7 '!AV$1)*'Scenario 7 '!AV78</f>
        <v>0</v>
      </c>
      <c r="G28" s="46">
        <f>'Scenario 7 '!AB78+(1-'Scenario 7 '!AW$1)*'Scenario 7 '!AW78</f>
        <v>0</v>
      </c>
      <c r="H28" s="46">
        <f>'Scenario 7 '!AC78+(1-'Scenario 7 '!AX$1)*'Scenario 7 '!AX78</f>
        <v>0</v>
      </c>
      <c r="I28" s="46">
        <f>'Scenario 7 '!AD78+(1-'Scenario 7 '!AY$1)*'Scenario 7 '!AY78</f>
        <v>0</v>
      </c>
      <c r="J28" s="46">
        <f>'Scenario 7 '!AE78+(1-'Scenario 7 '!AZ$1)*'Scenario 7 '!AZ78</f>
        <v>0</v>
      </c>
      <c r="K28" s="46">
        <f>'Scenario 7 '!AF78+(1-'Scenario 7 '!BA$1)*'Scenario 7 '!BA78</f>
        <v>0</v>
      </c>
      <c r="L28" s="46">
        <f>'Scenario 7 '!AG78+(1-'Scenario 7 '!BB$1)*'Scenario 7 '!BB78</f>
        <v>0</v>
      </c>
      <c r="M28" s="46">
        <f>'Scenario 7 '!AH78+(1-'Scenario 7 '!BC$1)*'Scenario 7 '!BC78</f>
        <v>0</v>
      </c>
      <c r="N28" s="46">
        <f>'Scenario 7 '!AI78+(1-'Scenario 7 '!BD$1)*'Scenario 7 '!BD78</f>
        <v>0</v>
      </c>
      <c r="O28" s="46">
        <f>'Scenario 7 '!AJ78+(1-'Scenario 7 '!BE$1)*'Scenario 7 '!BE78</f>
        <v>0</v>
      </c>
      <c r="P28" s="46">
        <f>'Scenario 7 '!AK78+(1-'Scenario 7 '!BF$1)*'Scenario 7 '!BF78</f>
        <v>0</v>
      </c>
      <c r="Q28" s="46">
        <f>'Scenario 7 '!AL78+(1-'Scenario 7 '!BG$1)*'Scenario 7 '!BG78</f>
        <v>0</v>
      </c>
      <c r="R28" s="46">
        <f>'Scenario 7 '!AM78+(1-'Scenario 7 '!BH$1)*'Scenario 7 '!BH78</f>
        <v>0</v>
      </c>
      <c r="S28" s="46">
        <f>'Scenario 7 '!AN78+(1-'Scenario 7 '!BI$1)*'Scenario 7 '!BI78</f>
        <v>0</v>
      </c>
      <c r="T28" s="46">
        <f>'Scenario 7 '!AO78+(1-'Scenario 7 '!BJ$1)*'Scenario 7 '!BJ78</f>
        <v>0</v>
      </c>
      <c r="U28" s="46">
        <f>'Scenario 7 '!AP78+(1-'Scenario 7 '!BK$1)*'Scenario 7 '!BK78</f>
        <v>0</v>
      </c>
      <c r="V28" s="46">
        <f>'Scenario 7 '!AQ78+(1-'Scenario 7 '!BL$1)*'Scenario 7 '!BL78</f>
        <v>0</v>
      </c>
      <c r="W28" s="46">
        <f>'Scenario 7 '!AR78+(1-'Scenario 7 '!BM$1)*'Scenario 7 '!BM78</f>
        <v>0</v>
      </c>
      <c r="X28" s="47">
        <f t="shared" si="2"/>
        <v>0</v>
      </c>
    </row>
    <row r="29" spans="3:24" x14ac:dyDescent="0.2">
      <c r="C29" s="7" t="s">
        <v>2</v>
      </c>
      <c r="D29" s="45">
        <f>'Scenario 7 '!Y79+(1-'Scenario 7 '!AT$1)*'Scenario 7 '!AT79</f>
        <v>0</v>
      </c>
      <c r="E29" s="46">
        <f>'Scenario 7 '!Z79+(1-'Scenario 7 '!AU$1)*'Scenario 7 '!AU79</f>
        <v>0</v>
      </c>
      <c r="F29" s="46">
        <f>'Scenario 7 '!AA79+(1-'Scenario 7 '!AV$1)*'Scenario 7 '!AV79</f>
        <v>0</v>
      </c>
      <c r="G29" s="46">
        <f>'Scenario 7 '!AB79+(1-'Scenario 7 '!AW$1)*'Scenario 7 '!AW79</f>
        <v>0</v>
      </c>
      <c r="H29" s="46">
        <f>'Scenario 7 '!AC79+(1-'Scenario 7 '!AX$1)*'Scenario 7 '!AX79</f>
        <v>0</v>
      </c>
      <c r="I29" s="46">
        <f>'Scenario 7 '!AD79+(1-'Scenario 7 '!AY$1)*'Scenario 7 '!AY79</f>
        <v>0</v>
      </c>
      <c r="J29" s="46">
        <f>'Scenario 7 '!AE79+(1-'Scenario 7 '!AZ$1)*'Scenario 7 '!AZ79</f>
        <v>0</v>
      </c>
      <c r="K29" s="46">
        <f>'Scenario 7 '!AF79+(1-'Scenario 7 '!BA$1)*'Scenario 7 '!BA79</f>
        <v>0</v>
      </c>
      <c r="L29" s="46">
        <f>'Scenario 7 '!AG79+(1-'Scenario 7 '!BB$1)*'Scenario 7 '!BB79</f>
        <v>0</v>
      </c>
      <c r="M29" s="46">
        <f>'Scenario 7 '!AH79+(1-'Scenario 7 '!BC$1)*'Scenario 7 '!BC79</f>
        <v>0</v>
      </c>
      <c r="N29" s="46">
        <f>'Scenario 7 '!AI79+(1-'Scenario 7 '!BD$1)*'Scenario 7 '!BD79</f>
        <v>0</v>
      </c>
      <c r="O29" s="46">
        <f>'Scenario 7 '!AJ79+(1-'Scenario 7 '!BE$1)*'Scenario 7 '!BE79</f>
        <v>0</v>
      </c>
      <c r="P29" s="46">
        <f>'Scenario 7 '!AK79+(1-'Scenario 7 '!BF$1)*'Scenario 7 '!BF79</f>
        <v>0</v>
      </c>
      <c r="Q29" s="46">
        <f>'Scenario 7 '!AL79+(1-'Scenario 7 '!BG$1)*'Scenario 7 '!BG79</f>
        <v>0</v>
      </c>
      <c r="R29" s="46">
        <f>'Scenario 7 '!AM79+(1-'Scenario 7 '!BH$1)*'Scenario 7 '!BH79</f>
        <v>0</v>
      </c>
      <c r="S29" s="46">
        <f>'Scenario 7 '!AN79+(1-'Scenario 7 '!BI$1)*'Scenario 7 '!BI79</f>
        <v>0</v>
      </c>
      <c r="T29" s="46">
        <f>'Scenario 7 '!AO79+(1-'Scenario 7 '!BJ$1)*'Scenario 7 '!BJ79</f>
        <v>0</v>
      </c>
      <c r="U29" s="46">
        <f>'Scenario 7 '!AP79+(1-'Scenario 7 '!BK$1)*'Scenario 7 '!BK79</f>
        <v>0</v>
      </c>
      <c r="V29" s="46">
        <f>'Scenario 7 '!AQ79+(1-'Scenario 7 '!BL$1)*'Scenario 7 '!BL79</f>
        <v>0</v>
      </c>
      <c r="W29" s="46">
        <f>'Scenario 7 '!AR79+(1-'Scenario 7 '!BM$1)*'Scenario 7 '!BM79</f>
        <v>0</v>
      </c>
      <c r="X29" s="47">
        <f t="shared" si="2"/>
        <v>0</v>
      </c>
    </row>
    <row r="30" spans="3:24" x14ac:dyDescent="0.2">
      <c r="C30" s="7" t="s">
        <v>1</v>
      </c>
      <c r="D30" s="45">
        <f>'Scenario 7 '!Y80+(1-'Scenario 7 '!AT$1)*'Scenario 7 '!AT80</f>
        <v>0</v>
      </c>
      <c r="E30" s="46">
        <f>'Scenario 7 '!Z80+(1-'Scenario 7 '!AU$1)*'Scenario 7 '!AU80</f>
        <v>0</v>
      </c>
      <c r="F30" s="46">
        <f>'Scenario 7 '!AA80+(1-'Scenario 7 '!AV$1)*'Scenario 7 '!AV80</f>
        <v>0</v>
      </c>
      <c r="G30" s="46">
        <f>'Scenario 7 '!AB80+(1-'Scenario 7 '!AW$1)*'Scenario 7 '!AW80</f>
        <v>0</v>
      </c>
      <c r="H30" s="46">
        <f>'Scenario 7 '!AC80+(1-'Scenario 7 '!AX$1)*'Scenario 7 '!AX80</f>
        <v>0</v>
      </c>
      <c r="I30" s="46">
        <f>'Scenario 7 '!AD80+(1-'Scenario 7 '!AY$1)*'Scenario 7 '!AY80</f>
        <v>0</v>
      </c>
      <c r="J30" s="46">
        <f>'Scenario 7 '!AE80+(1-'Scenario 7 '!AZ$1)*'Scenario 7 '!AZ80</f>
        <v>0</v>
      </c>
      <c r="K30" s="46">
        <f>'Scenario 7 '!AF80+(1-'Scenario 7 '!BA$1)*'Scenario 7 '!BA80</f>
        <v>0</v>
      </c>
      <c r="L30" s="46">
        <f>'Scenario 7 '!AG80+(1-'Scenario 7 '!BB$1)*'Scenario 7 '!BB80</f>
        <v>0</v>
      </c>
      <c r="M30" s="46">
        <f>'Scenario 7 '!AH80+(1-'Scenario 7 '!BC$1)*'Scenario 7 '!BC80</f>
        <v>0</v>
      </c>
      <c r="N30" s="46">
        <f>'Scenario 7 '!AI80+(1-'Scenario 7 '!BD$1)*'Scenario 7 '!BD80</f>
        <v>0</v>
      </c>
      <c r="O30" s="46">
        <f>'Scenario 7 '!AJ80+(1-'Scenario 7 '!BE$1)*'Scenario 7 '!BE80</f>
        <v>0</v>
      </c>
      <c r="P30" s="46">
        <f>'Scenario 7 '!AK80+(1-'Scenario 7 '!BF$1)*'Scenario 7 '!BF80</f>
        <v>0</v>
      </c>
      <c r="Q30" s="46">
        <f>'Scenario 7 '!AL80+(1-'Scenario 7 '!BG$1)*'Scenario 7 '!BG80</f>
        <v>0</v>
      </c>
      <c r="R30" s="46">
        <f>'Scenario 7 '!AM80+(1-'Scenario 7 '!BH$1)*'Scenario 7 '!BH80</f>
        <v>0</v>
      </c>
      <c r="S30" s="46">
        <f>'Scenario 7 '!AN80+(1-'Scenario 7 '!BI$1)*'Scenario 7 '!BI80</f>
        <v>0</v>
      </c>
      <c r="T30" s="46">
        <f>'Scenario 7 '!AO80+(1-'Scenario 7 '!BJ$1)*'Scenario 7 '!BJ80</f>
        <v>0</v>
      </c>
      <c r="U30" s="46">
        <f>'Scenario 7 '!AP80+(1-'Scenario 7 '!BK$1)*'Scenario 7 '!BK80</f>
        <v>0</v>
      </c>
      <c r="V30" s="46">
        <f>'Scenario 7 '!AQ80+(1-'Scenario 7 '!BL$1)*'Scenario 7 '!BL80</f>
        <v>0</v>
      </c>
      <c r="W30" s="46">
        <f>'Scenario 7 '!AR80+(1-'Scenario 7 '!BM$1)*'Scenario 7 '!BM80</f>
        <v>0</v>
      </c>
      <c r="X30" s="47">
        <f t="shared" si="2"/>
        <v>0</v>
      </c>
    </row>
    <row r="31" spans="3:24" x14ac:dyDescent="0.2">
      <c r="C31" s="7" t="s">
        <v>107</v>
      </c>
      <c r="D31" s="45">
        <f>'Scenario 7 '!Y81+(1-'Scenario 7 '!AT$1)*'Scenario 7 '!AT81</f>
        <v>0</v>
      </c>
      <c r="E31" s="46">
        <f>'Scenario 7 '!Z81+(1-'Scenario 7 '!AU$1)*'Scenario 7 '!AU81</f>
        <v>0</v>
      </c>
      <c r="F31" s="46">
        <f>'Scenario 7 '!AA81+(1-'Scenario 7 '!AV$1)*'Scenario 7 '!AV81</f>
        <v>0</v>
      </c>
      <c r="G31" s="46">
        <f>'Scenario 7 '!AB81+(1-'Scenario 7 '!AW$1)*'Scenario 7 '!AW81</f>
        <v>0</v>
      </c>
      <c r="H31" s="46">
        <f>'Scenario 7 '!AC81+(1-'Scenario 7 '!AX$1)*'Scenario 7 '!AX81</f>
        <v>0</v>
      </c>
      <c r="I31" s="46">
        <f>'Scenario 7 '!AD81+(1-'Scenario 7 '!AY$1)*'Scenario 7 '!AY81</f>
        <v>0</v>
      </c>
      <c r="J31" s="46">
        <f>'Scenario 7 '!AE81+(1-'Scenario 7 '!AZ$1)*'Scenario 7 '!AZ81</f>
        <v>0</v>
      </c>
      <c r="K31" s="46">
        <f>'Scenario 7 '!AF81+(1-'Scenario 7 '!BA$1)*'Scenario 7 '!BA81</f>
        <v>0</v>
      </c>
      <c r="L31" s="46">
        <f>'Scenario 7 '!AG81+(1-'Scenario 7 '!BB$1)*'Scenario 7 '!BB81</f>
        <v>0</v>
      </c>
      <c r="M31" s="46">
        <f>'Scenario 7 '!AH81+(1-'Scenario 7 '!BC$1)*'Scenario 7 '!BC81</f>
        <v>0</v>
      </c>
      <c r="N31" s="46">
        <f>'Scenario 7 '!AI81+(1-'Scenario 7 '!BD$1)*'Scenario 7 '!BD81</f>
        <v>0</v>
      </c>
      <c r="O31" s="46">
        <f>'Scenario 7 '!AJ81+(1-'Scenario 7 '!BE$1)*'Scenario 7 '!BE81</f>
        <v>0</v>
      </c>
      <c r="P31" s="46">
        <f>'Scenario 7 '!AK81+(1-'Scenario 7 '!BF$1)*'Scenario 7 '!BF81</f>
        <v>0</v>
      </c>
      <c r="Q31" s="46">
        <f>'Scenario 7 '!AL81+(1-'Scenario 7 '!BG$1)*'Scenario 7 '!BG81</f>
        <v>0</v>
      </c>
      <c r="R31" s="46">
        <f>'Scenario 7 '!AM81+(1-'Scenario 7 '!BH$1)*'Scenario 7 '!BH81</f>
        <v>0</v>
      </c>
      <c r="S31" s="46">
        <f>'Scenario 7 '!AN81+(1-'Scenario 7 '!BI$1)*'Scenario 7 '!BI81</f>
        <v>0</v>
      </c>
      <c r="T31" s="46">
        <f>'Scenario 7 '!AO81+(1-'Scenario 7 '!BJ$1)*'Scenario 7 '!BJ81</f>
        <v>0</v>
      </c>
      <c r="U31" s="46">
        <f>'Scenario 7 '!AP81+(1-'Scenario 7 '!BK$1)*'Scenario 7 '!BK81</f>
        <v>0</v>
      </c>
      <c r="V31" s="46">
        <f>'Scenario 7 '!AQ81+(1-'Scenario 7 '!BL$1)*'Scenario 7 '!BL81</f>
        <v>0</v>
      </c>
      <c r="W31" s="46">
        <f>'Scenario 7 '!AR81+(1-'Scenario 7 '!BM$1)*'Scenario 7 '!BM81</f>
        <v>0</v>
      </c>
      <c r="X31" s="47">
        <f t="shared" si="2"/>
        <v>0</v>
      </c>
    </row>
    <row r="32" spans="3:24" x14ac:dyDescent="0.2">
      <c r="C32" s="7" t="s">
        <v>21</v>
      </c>
      <c r="D32" s="45">
        <f>'Scenario 7 '!Y82+(1-'Scenario 7 '!AT$1)*'Scenario 7 '!AT82</f>
        <v>0</v>
      </c>
      <c r="E32" s="46">
        <f>'Scenario 7 '!Z82+(1-'Scenario 7 '!AU$1)*'Scenario 7 '!AU82</f>
        <v>0</v>
      </c>
      <c r="F32" s="46">
        <f>'Scenario 7 '!AA82+(1-'Scenario 7 '!AV$1)*'Scenario 7 '!AV82</f>
        <v>0</v>
      </c>
      <c r="G32" s="46">
        <f>'Scenario 7 '!AB82+(1-'Scenario 7 '!AW$1)*'Scenario 7 '!AW82</f>
        <v>0</v>
      </c>
      <c r="H32" s="46">
        <f>'Scenario 7 '!AC82+(1-'Scenario 7 '!AX$1)*'Scenario 7 '!AX82</f>
        <v>0</v>
      </c>
      <c r="I32" s="46">
        <f>'Scenario 7 '!AD82+(1-'Scenario 7 '!AY$1)*'Scenario 7 '!AY82</f>
        <v>0</v>
      </c>
      <c r="J32" s="46">
        <f>'Scenario 7 '!AE82+(1-'Scenario 7 '!AZ$1)*'Scenario 7 '!AZ82</f>
        <v>0</v>
      </c>
      <c r="K32" s="46">
        <f>'Scenario 7 '!AF82+(1-'Scenario 7 '!BA$1)*'Scenario 7 '!BA82</f>
        <v>0</v>
      </c>
      <c r="L32" s="46">
        <f>'Scenario 7 '!AG82+(1-'Scenario 7 '!BB$1)*'Scenario 7 '!BB82</f>
        <v>0</v>
      </c>
      <c r="M32" s="46">
        <f>'Scenario 7 '!AH82+(1-'Scenario 7 '!BC$1)*'Scenario 7 '!BC82</f>
        <v>0</v>
      </c>
      <c r="N32" s="46">
        <f>'Scenario 7 '!AI82+(1-'Scenario 7 '!BD$1)*'Scenario 7 '!BD82</f>
        <v>0</v>
      </c>
      <c r="O32" s="46">
        <f>'Scenario 7 '!AJ82+(1-'Scenario 7 '!BE$1)*'Scenario 7 '!BE82</f>
        <v>0</v>
      </c>
      <c r="P32" s="46">
        <f>'Scenario 7 '!AK82+(1-'Scenario 7 '!BF$1)*'Scenario 7 '!BF82</f>
        <v>0</v>
      </c>
      <c r="Q32" s="46">
        <f>'Scenario 7 '!AL82+(1-'Scenario 7 '!BG$1)*'Scenario 7 '!BG82</f>
        <v>0</v>
      </c>
      <c r="R32" s="46">
        <f>'Scenario 7 '!AM82+(1-'Scenario 7 '!BH$1)*'Scenario 7 '!BH82</f>
        <v>0</v>
      </c>
      <c r="S32" s="46">
        <f>'Scenario 7 '!AN82+(1-'Scenario 7 '!BI$1)*'Scenario 7 '!BI82</f>
        <v>0</v>
      </c>
      <c r="T32" s="46">
        <f>'Scenario 7 '!AO82+(1-'Scenario 7 '!BJ$1)*'Scenario 7 '!BJ82</f>
        <v>0</v>
      </c>
      <c r="U32" s="46">
        <f>'Scenario 7 '!AP82+(1-'Scenario 7 '!BK$1)*'Scenario 7 '!BK82</f>
        <v>0</v>
      </c>
      <c r="V32" s="46">
        <f>'Scenario 7 '!AQ82+(1-'Scenario 7 '!BL$1)*'Scenario 7 '!BL82</f>
        <v>0</v>
      </c>
      <c r="W32" s="46">
        <f>'Scenario 7 '!AR82+(1-'Scenario 7 '!BM$1)*'Scenario 7 '!BM82</f>
        <v>0</v>
      </c>
      <c r="X32" s="47">
        <f t="shared" si="2"/>
        <v>0</v>
      </c>
    </row>
    <row r="33" spans="3:24" x14ac:dyDescent="0.2">
      <c r="C33" s="7" t="s">
        <v>48</v>
      </c>
      <c r="D33" s="45">
        <f>'Scenario 7 '!Y83+(1-'Scenario 7 '!AT$1)*'Scenario 7 '!AT83</f>
        <v>0</v>
      </c>
      <c r="E33" s="46">
        <f>'Scenario 7 '!Z83+(1-'Scenario 7 '!AU$1)*'Scenario 7 '!AU83</f>
        <v>0</v>
      </c>
      <c r="F33" s="46">
        <f>'Scenario 7 '!AA83+(1-'Scenario 7 '!AV$1)*'Scenario 7 '!AV83</f>
        <v>0</v>
      </c>
      <c r="G33" s="46">
        <f>'Scenario 7 '!AB83+(1-'Scenario 7 '!AW$1)*'Scenario 7 '!AW83</f>
        <v>0</v>
      </c>
      <c r="H33" s="46">
        <f>'Scenario 7 '!AC83+(1-'Scenario 7 '!AX$1)*'Scenario 7 '!AX83</f>
        <v>0</v>
      </c>
      <c r="I33" s="46">
        <f>'Scenario 7 '!AD83+(1-'Scenario 7 '!AY$1)*'Scenario 7 '!AY83</f>
        <v>0</v>
      </c>
      <c r="J33" s="46">
        <f>'Scenario 7 '!AE83+(1-'Scenario 7 '!AZ$1)*'Scenario 7 '!AZ83</f>
        <v>0</v>
      </c>
      <c r="K33" s="46">
        <f>'Scenario 7 '!AF83+(1-'Scenario 7 '!BA$1)*'Scenario 7 '!BA83</f>
        <v>0</v>
      </c>
      <c r="L33" s="46">
        <f>'Scenario 7 '!AG83+(1-'Scenario 7 '!BB$1)*'Scenario 7 '!BB83</f>
        <v>0</v>
      </c>
      <c r="M33" s="46">
        <f>'Scenario 7 '!AH83+(1-'Scenario 7 '!BC$1)*'Scenario 7 '!BC83</f>
        <v>0</v>
      </c>
      <c r="N33" s="46">
        <f>'Scenario 7 '!AI83+(1-'Scenario 7 '!BD$1)*'Scenario 7 '!BD83</f>
        <v>0</v>
      </c>
      <c r="O33" s="46">
        <f>'Scenario 7 '!AJ83+(1-'Scenario 7 '!BE$1)*'Scenario 7 '!BE83</f>
        <v>0</v>
      </c>
      <c r="P33" s="46">
        <f>'Scenario 7 '!AK83+(1-'Scenario 7 '!BF$1)*'Scenario 7 '!BF83</f>
        <v>0</v>
      </c>
      <c r="Q33" s="46">
        <f>'Scenario 7 '!AL83+(1-'Scenario 7 '!BG$1)*'Scenario 7 '!BG83</f>
        <v>0</v>
      </c>
      <c r="R33" s="46">
        <f>'Scenario 7 '!AM83+(1-'Scenario 7 '!BH$1)*'Scenario 7 '!BH83</f>
        <v>0</v>
      </c>
      <c r="S33" s="46">
        <f>'Scenario 7 '!AN83+(1-'Scenario 7 '!BI$1)*'Scenario 7 '!BI83</f>
        <v>0</v>
      </c>
      <c r="T33" s="46">
        <f>'Scenario 7 '!AO83+(1-'Scenario 7 '!BJ$1)*'Scenario 7 '!BJ83</f>
        <v>0</v>
      </c>
      <c r="U33" s="46">
        <f>'Scenario 7 '!AP83+(1-'Scenario 7 '!BK$1)*'Scenario 7 '!BK83</f>
        <v>0</v>
      </c>
      <c r="V33" s="46">
        <f>'Scenario 7 '!AQ83+(1-'Scenario 7 '!BL$1)*'Scenario 7 '!BL83</f>
        <v>0</v>
      </c>
      <c r="W33" s="46">
        <f>'Scenario 7 '!AR83+(1-'Scenario 7 '!BM$1)*'Scenario 7 '!BM83</f>
        <v>0</v>
      </c>
      <c r="X33" s="47">
        <f t="shared" si="2"/>
        <v>0</v>
      </c>
    </row>
    <row r="34" spans="3:24" x14ac:dyDescent="0.2">
      <c r="C34" s="7" t="s">
        <v>142</v>
      </c>
      <c r="D34" s="45">
        <f>'Scenario 7 '!Y84+(1-'Scenario 7 '!AT$1)*'Scenario 7 '!AT84</f>
        <v>0</v>
      </c>
      <c r="E34" s="46">
        <f>'Scenario 7 '!Z84+(1-'Scenario 7 '!AU$1)*'Scenario 7 '!AU84</f>
        <v>0</v>
      </c>
      <c r="F34" s="46">
        <f>'Scenario 7 '!AA84+(1-'Scenario 7 '!AV$1)*'Scenario 7 '!AV84</f>
        <v>0</v>
      </c>
      <c r="G34" s="46">
        <f>'Scenario 7 '!AB84+(1-'Scenario 7 '!AW$1)*'Scenario 7 '!AW84</f>
        <v>0</v>
      </c>
      <c r="H34" s="46">
        <f>'Scenario 7 '!AC84+(1-'Scenario 7 '!AX$1)*'Scenario 7 '!AX84</f>
        <v>0</v>
      </c>
      <c r="I34" s="46">
        <f>'Scenario 7 '!AD84+(1-'Scenario 7 '!AY$1)*'Scenario 7 '!AY84</f>
        <v>0</v>
      </c>
      <c r="J34" s="46">
        <f>'Scenario 7 '!AE84+(1-'Scenario 7 '!AZ$1)*'Scenario 7 '!AZ84</f>
        <v>0</v>
      </c>
      <c r="K34" s="46">
        <f>'Scenario 7 '!AF84+(1-'Scenario 7 '!BA$1)*'Scenario 7 '!BA84</f>
        <v>0</v>
      </c>
      <c r="L34" s="46">
        <f>'Scenario 7 '!AG84+(1-'Scenario 7 '!BB$1)*'Scenario 7 '!BB84</f>
        <v>0</v>
      </c>
      <c r="M34" s="46">
        <f>'Scenario 7 '!AH84+(1-'Scenario 7 '!BC$1)*'Scenario 7 '!BC84</f>
        <v>0</v>
      </c>
      <c r="N34" s="46">
        <f>'Scenario 7 '!AI84+(1-'Scenario 7 '!BD$1)*'Scenario 7 '!BD84</f>
        <v>0</v>
      </c>
      <c r="O34" s="46">
        <f>'Scenario 7 '!AJ84+(1-'Scenario 7 '!BE$1)*'Scenario 7 '!BE84</f>
        <v>0</v>
      </c>
      <c r="P34" s="46">
        <f>'Scenario 7 '!AK84+(1-'Scenario 7 '!BF$1)*'Scenario 7 '!BF84</f>
        <v>0</v>
      </c>
      <c r="Q34" s="46">
        <f>'Scenario 7 '!AL84+(1-'Scenario 7 '!BG$1)*'Scenario 7 '!BG84</f>
        <v>0</v>
      </c>
      <c r="R34" s="46">
        <f>'Scenario 7 '!AM84+(1-'Scenario 7 '!BH$1)*'Scenario 7 '!BH84</f>
        <v>0</v>
      </c>
      <c r="S34" s="46">
        <f>'Scenario 7 '!AN84+(1-'Scenario 7 '!BI$1)*'Scenario 7 '!BI84</f>
        <v>0</v>
      </c>
      <c r="T34" s="46">
        <f>'Scenario 7 '!AO84+(1-'Scenario 7 '!BJ$1)*'Scenario 7 '!BJ84</f>
        <v>0</v>
      </c>
      <c r="U34" s="46">
        <f>'Scenario 7 '!AP84+(1-'Scenario 7 '!BK$1)*'Scenario 7 '!BK84</f>
        <v>0</v>
      </c>
      <c r="V34" s="46">
        <f>'Scenario 7 '!AQ84+(1-'Scenario 7 '!BL$1)*'Scenario 7 '!BL84</f>
        <v>0</v>
      </c>
      <c r="W34" s="46">
        <f>'Scenario 7 '!AR84+(1-'Scenario 7 '!BM$1)*'Scenario 7 '!BM84</f>
        <v>0</v>
      </c>
      <c r="X34" s="47">
        <f t="shared" si="2"/>
        <v>0</v>
      </c>
    </row>
    <row r="35" spans="3:24" x14ac:dyDescent="0.2">
      <c r="C35" s="7" t="s">
        <v>53</v>
      </c>
      <c r="D35" s="45">
        <f>'Scenario 7 '!Y85+(1-'Scenario 7 '!AT$1)*'Scenario 7 '!AT85</f>
        <v>0</v>
      </c>
      <c r="E35" s="46">
        <f>'Scenario 7 '!Z85+(1-'Scenario 7 '!AU$1)*'Scenario 7 '!AU85</f>
        <v>0</v>
      </c>
      <c r="F35" s="46">
        <f>'Scenario 7 '!AA85+(1-'Scenario 7 '!AV$1)*'Scenario 7 '!AV85</f>
        <v>0</v>
      </c>
      <c r="G35" s="46">
        <f>'Scenario 7 '!AB85+(1-'Scenario 7 '!AW$1)*'Scenario 7 '!AW85</f>
        <v>0</v>
      </c>
      <c r="H35" s="46">
        <f>'Scenario 7 '!AC85+(1-'Scenario 7 '!AX$1)*'Scenario 7 '!AX85</f>
        <v>0</v>
      </c>
      <c r="I35" s="46">
        <f>'Scenario 7 '!AD85+(1-'Scenario 7 '!AY$1)*'Scenario 7 '!AY85</f>
        <v>0</v>
      </c>
      <c r="J35" s="46">
        <f>'Scenario 7 '!AE85+(1-'Scenario 7 '!AZ$1)*'Scenario 7 '!AZ85</f>
        <v>0</v>
      </c>
      <c r="K35" s="46">
        <f>'Scenario 7 '!AF85+(1-'Scenario 7 '!BA$1)*'Scenario 7 '!BA85</f>
        <v>0</v>
      </c>
      <c r="L35" s="46">
        <f>'Scenario 7 '!AG85+(1-'Scenario 7 '!BB$1)*'Scenario 7 '!BB85</f>
        <v>0</v>
      </c>
      <c r="M35" s="46">
        <f>'Scenario 7 '!AH85+(1-'Scenario 7 '!BC$1)*'Scenario 7 '!BC85</f>
        <v>0</v>
      </c>
      <c r="N35" s="46">
        <f>'Scenario 7 '!AI85+(1-'Scenario 7 '!BD$1)*'Scenario 7 '!BD85</f>
        <v>0</v>
      </c>
      <c r="O35" s="46">
        <f>'Scenario 7 '!AJ85+(1-'Scenario 7 '!BE$1)*'Scenario 7 '!BE85</f>
        <v>0</v>
      </c>
      <c r="P35" s="46">
        <f>'Scenario 7 '!AK85+(1-'Scenario 7 '!BF$1)*'Scenario 7 '!BF85</f>
        <v>0</v>
      </c>
      <c r="Q35" s="46">
        <f>'Scenario 7 '!AL85+(1-'Scenario 7 '!BG$1)*'Scenario 7 '!BG85</f>
        <v>0</v>
      </c>
      <c r="R35" s="46">
        <f>'Scenario 7 '!AM85+(1-'Scenario 7 '!BH$1)*'Scenario 7 '!BH85</f>
        <v>0</v>
      </c>
      <c r="S35" s="46">
        <f>'Scenario 7 '!AN85+(1-'Scenario 7 '!BI$1)*'Scenario 7 '!BI85</f>
        <v>0</v>
      </c>
      <c r="T35" s="46">
        <f>'Scenario 7 '!AO85+(1-'Scenario 7 '!BJ$1)*'Scenario 7 '!BJ85</f>
        <v>0</v>
      </c>
      <c r="U35" s="46">
        <f>'Scenario 7 '!AP85+(1-'Scenario 7 '!BK$1)*'Scenario 7 '!BK85</f>
        <v>0</v>
      </c>
      <c r="V35" s="46">
        <f>'Scenario 7 '!AQ85+(1-'Scenario 7 '!BL$1)*'Scenario 7 '!BL85</f>
        <v>0</v>
      </c>
      <c r="W35" s="46">
        <f>'Scenario 7 '!AR85+(1-'Scenario 7 '!BM$1)*'Scenario 7 '!BM85</f>
        <v>0</v>
      </c>
      <c r="X35" s="47">
        <f t="shared" si="2"/>
        <v>0</v>
      </c>
    </row>
    <row r="36" spans="3:24" x14ac:dyDescent="0.2">
      <c r="C36" s="7" t="s">
        <v>138</v>
      </c>
      <c r="D36" s="45">
        <f>'Scenario 7 '!Y86+(1-'Scenario 7 '!AT$1)*'Scenario 7 '!AT86</f>
        <v>0</v>
      </c>
      <c r="E36" s="46">
        <f>'Scenario 7 '!Z86+(1-'Scenario 7 '!AU$1)*'Scenario 7 '!AU86</f>
        <v>0</v>
      </c>
      <c r="F36" s="46">
        <f>'Scenario 7 '!AA86+(1-'Scenario 7 '!AV$1)*'Scenario 7 '!AV86</f>
        <v>0</v>
      </c>
      <c r="G36" s="46">
        <f>'Scenario 7 '!AB86+(1-'Scenario 7 '!AW$1)*'Scenario 7 '!AW86</f>
        <v>0</v>
      </c>
      <c r="H36" s="46">
        <f>'Scenario 7 '!AC86+(1-'Scenario 7 '!AX$1)*'Scenario 7 '!AX86</f>
        <v>0</v>
      </c>
      <c r="I36" s="46">
        <f>'Scenario 7 '!AD86+(1-'Scenario 7 '!AY$1)*'Scenario 7 '!AY86</f>
        <v>0</v>
      </c>
      <c r="J36" s="46">
        <f>'Scenario 7 '!AE86+(1-'Scenario 7 '!AZ$1)*'Scenario 7 '!AZ86</f>
        <v>0</v>
      </c>
      <c r="K36" s="46">
        <f>'Scenario 7 '!AF86+(1-'Scenario 7 '!BA$1)*'Scenario 7 '!BA86</f>
        <v>0</v>
      </c>
      <c r="L36" s="46">
        <f>'Scenario 7 '!AG86+(1-'Scenario 7 '!BB$1)*'Scenario 7 '!BB86</f>
        <v>0</v>
      </c>
      <c r="M36" s="46">
        <f>'Scenario 7 '!AH86+(1-'Scenario 7 '!BC$1)*'Scenario 7 '!BC86</f>
        <v>0</v>
      </c>
      <c r="N36" s="46">
        <f>'Scenario 7 '!AI86+(1-'Scenario 7 '!BD$1)*'Scenario 7 '!BD86</f>
        <v>0</v>
      </c>
      <c r="O36" s="46">
        <f>'Scenario 7 '!AJ86+(1-'Scenario 7 '!BE$1)*'Scenario 7 '!BE86</f>
        <v>0</v>
      </c>
      <c r="P36" s="46">
        <f>'Scenario 7 '!AK86+(1-'Scenario 7 '!BF$1)*'Scenario 7 '!BF86</f>
        <v>0</v>
      </c>
      <c r="Q36" s="46">
        <f>'Scenario 7 '!AL86+(1-'Scenario 7 '!BG$1)*'Scenario 7 '!BG86</f>
        <v>0</v>
      </c>
      <c r="R36" s="46">
        <f>'Scenario 7 '!AM86+(1-'Scenario 7 '!BH$1)*'Scenario 7 '!BH86</f>
        <v>0</v>
      </c>
      <c r="S36" s="46">
        <f>'Scenario 7 '!AN86+(1-'Scenario 7 '!BI$1)*'Scenario 7 '!BI86</f>
        <v>0</v>
      </c>
      <c r="T36" s="46">
        <f>'Scenario 7 '!AO86+(1-'Scenario 7 '!BJ$1)*'Scenario 7 '!BJ86</f>
        <v>0</v>
      </c>
      <c r="U36" s="46">
        <f>'Scenario 7 '!AP86+(1-'Scenario 7 '!BK$1)*'Scenario 7 '!BK86</f>
        <v>0</v>
      </c>
      <c r="V36" s="46">
        <f>'Scenario 7 '!AQ86+(1-'Scenario 7 '!BL$1)*'Scenario 7 '!BL86</f>
        <v>0</v>
      </c>
      <c r="W36" s="46">
        <f>'Scenario 7 '!AR86+(1-'Scenario 7 '!BM$1)*'Scenario 7 '!BM86</f>
        <v>0</v>
      </c>
      <c r="X36" s="47">
        <f t="shared" si="2"/>
        <v>0</v>
      </c>
    </row>
    <row r="37" spans="3:24" x14ac:dyDescent="0.2">
      <c r="C37" s="7" t="s">
        <v>139</v>
      </c>
      <c r="D37" s="45">
        <f>'Scenario 7 '!Y87+(1-'Scenario 7 '!AT$1)*'Scenario 7 '!AT87</f>
        <v>0</v>
      </c>
      <c r="E37" s="46">
        <f>'Scenario 7 '!Z87+(1-'Scenario 7 '!AU$1)*'Scenario 7 '!AU87</f>
        <v>0</v>
      </c>
      <c r="F37" s="46">
        <f>'Scenario 7 '!AA87+(1-'Scenario 7 '!AV$1)*'Scenario 7 '!AV87</f>
        <v>0</v>
      </c>
      <c r="G37" s="46">
        <f>'Scenario 7 '!AB87+(1-'Scenario 7 '!AW$1)*'Scenario 7 '!AW87</f>
        <v>0</v>
      </c>
      <c r="H37" s="46">
        <f>'Scenario 7 '!AC87+(1-'Scenario 7 '!AX$1)*'Scenario 7 '!AX87</f>
        <v>0</v>
      </c>
      <c r="I37" s="46">
        <f>'Scenario 7 '!AD87+(1-'Scenario 7 '!AY$1)*'Scenario 7 '!AY87</f>
        <v>0</v>
      </c>
      <c r="J37" s="46">
        <f>'Scenario 7 '!AE87+(1-'Scenario 7 '!AZ$1)*'Scenario 7 '!AZ87</f>
        <v>0</v>
      </c>
      <c r="K37" s="46">
        <f>'Scenario 7 '!AF87+(1-'Scenario 7 '!BA$1)*'Scenario 7 '!BA87</f>
        <v>0</v>
      </c>
      <c r="L37" s="46">
        <f>'Scenario 7 '!AG87+(1-'Scenario 7 '!BB$1)*'Scenario 7 '!BB87</f>
        <v>0</v>
      </c>
      <c r="M37" s="46">
        <f>'Scenario 7 '!AH87+(1-'Scenario 7 '!BC$1)*'Scenario 7 '!BC87</f>
        <v>0</v>
      </c>
      <c r="N37" s="46">
        <f>'Scenario 7 '!AI87+(1-'Scenario 7 '!BD$1)*'Scenario 7 '!BD87</f>
        <v>0</v>
      </c>
      <c r="O37" s="46">
        <f>'Scenario 7 '!AJ87+(1-'Scenario 7 '!BE$1)*'Scenario 7 '!BE87</f>
        <v>0</v>
      </c>
      <c r="P37" s="46">
        <f>'Scenario 7 '!AK87+(1-'Scenario 7 '!BF$1)*'Scenario 7 '!BF87</f>
        <v>0</v>
      </c>
      <c r="Q37" s="46">
        <f>'Scenario 7 '!AL87+(1-'Scenario 7 '!BG$1)*'Scenario 7 '!BG87</f>
        <v>0</v>
      </c>
      <c r="R37" s="46">
        <f>'Scenario 7 '!AM87+(1-'Scenario 7 '!BH$1)*'Scenario 7 '!BH87</f>
        <v>0</v>
      </c>
      <c r="S37" s="46">
        <f>'Scenario 7 '!AN87+(1-'Scenario 7 '!BI$1)*'Scenario 7 '!BI87</f>
        <v>0</v>
      </c>
      <c r="T37" s="46">
        <f>'Scenario 7 '!AO87+(1-'Scenario 7 '!BJ$1)*'Scenario 7 '!BJ87</f>
        <v>0</v>
      </c>
      <c r="U37" s="46">
        <f>'Scenario 7 '!AP87+(1-'Scenario 7 '!BK$1)*'Scenario 7 '!BK87</f>
        <v>0</v>
      </c>
      <c r="V37" s="46">
        <f>'Scenario 7 '!AQ87+(1-'Scenario 7 '!BL$1)*'Scenario 7 '!BL87</f>
        <v>0</v>
      </c>
      <c r="W37" s="46">
        <f>'Scenario 7 '!AR87+(1-'Scenario 7 '!BM$1)*'Scenario 7 '!BM87</f>
        <v>0</v>
      </c>
      <c r="X37" s="47">
        <f t="shared" si="2"/>
        <v>0</v>
      </c>
    </row>
    <row r="38" spans="3:24" x14ac:dyDescent="0.2">
      <c r="C38" s="7" t="s">
        <v>123</v>
      </c>
      <c r="D38" s="45">
        <f>'Scenario 7 '!Y88+(1-'Scenario 7 '!AT$1)*'Scenario 7 '!AT88</f>
        <v>0</v>
      </c>
      <c r="E38" s="46">
        <f>'Scenario 7 '!Z88+(1-'Scenario 7 '!AU$1)*'Scenario 7 '!AU88</f>
        <v>0</v>
      </c>
      <c r="F38" s="46">
        <f>'Scenario 7 '!AA88+(1-'Scenario 7 '!AV$1)*'Scenario 7 '!AV88</f>
        <v>0</v>
      </c>
      <c r="G38" s="46">
        <f>'Scenario 7 '!AB88+(1-'Scenario 7 '!AW$1)*'Scenario 7 '!AW88</f>
        <v>0</v>
      </c>
      <c r="H38" s="46">
        <f>'Scenario 7 '!AC88+(1-'Scenario 7 '!AX$1)*'Scenario 7 '!AX88</f>
        <v>0</v>
      </c>
      <c r="I38" s="46">
        <f>'Scenario 7 '!AD88+(1-'Scenario 7 '!AY$1)*'Scenario 7 '!AY88</f>
        <v>0</v>
      </c>
      <c r="J38" s="46">
        <f>'Scenario 7 '!AE88+(1-'Scenario 7 '!AZ$1)*'Scenario 7 '!AZ88</f>
        <v>0</v>
      </c>
      <c r="K38" s="46">
        <f>'Scenario 7 '!AF88+(1-'Scenario 7 '!BA$1)*'Scenario 7 '!BA88</f>
        <v>0</v>
      </c>
      <c r="L38" s="46">
        <f>'Scenario 7 '!AG88+(1-'Scenario 7 '!BB$1)*'Scenario 7 '!BB88</f>
        <v>0</v>
      </c>
      <c r="M38" s="46">
        <f>'Scenario 7 '!AH88+(1-'Scenario 7 '!BC$1)*'Scenario 7 '!BC88</f>
        <v>0</v>
      </c>
      <c r="N38" s="46">
        <f>'Scenario 7 '!AI88+(1-'Scenario 7 '!BD$1)*'Scenario 7 '!BD88</f>
        <v>0</v>
      </c>
      <c r="O38" s="46">
        <f>'Scenario 7 '!AJ88+(1-'Scenario 7 '!BE$1)*'Scenario 7 '!BE88</f>
        <v>0</v>
      </c>
      <c r="P38" s="46">
        <f>'Scenario 7 '!AK88+(1-'Scenario 7 '!BF$1)*'Scenario 7 '!BF88</f>
        <v>0</v>
      </c>
      <c r="Q38" s="46">
        <f>'Scenario 7 '!AL88+(1-'Scenario 7 '!BG$1)*'Scenario 7 '!BG88</f>
        <v>0</v>
      </c>
      <c r="R38" s="46">
        <f>'Scenario 7 '!AM88+(1-'Scenario 7 '!BH$1)*'Scenario 7 '!BH88</f>
        <v>0</v>
      </c>
      <c r="S38" s="46">
        <f>'Scenario 7 '!AN88+(1-'Scenario 7 '!BI$1)*'Scenario 7 '!BI88</f>
        <v>0</v>
      </c>
      <c r="T38" s="46">
        <f>'Scenario 7 '!AO88+(1-'Scenario 7 '!BJ$1)*'Scenario 7 '!BJ88</f>
        <v>0</v>
      </c>
      <c r="U38" s="46">
        <f>'Scenario 7 '!AP88+(1-'Scenario 7 '!BK$1)*'Scenario 7 '!BK88</f>
        <v>0</v>
      </c>
      <c r="V38" s="46">
        <f>'Scenario 7 '!AQ88+(1-'Scenario 7 '!BL$1)*'Scenario 7 '!BL88</f>
        <v>0</v>
      </c>
      <c r="W38" s="46">
        <f>'Scenario 7 '!AR88+(1-'Scenario 7 '!BM$1)*'Scenario 7 '!BM88</f>
        <v>0</v>
      </c>
      <c r="X38" s="47">
        <f t="shared" si="2"/>
        <v>0</v>
      </c>
    </row>
    <row r="39" spans="3:24" x14ac:dyDescent="0.2">
      <c r="C39" s="7" t="s">
        <v>63</v>
      </c>
      <c r="D39" s="45">
        <f>'Scenario 7 '!Y89+(1-'Scenario 7 '!AT$1)*'Scenario 7 '!AT89</f>
        <v>0</v>
      </c>
      <c r="E39" s="46">
        <f>'Scenario 7 '!Z89+(1-'Scenario 7 '!AU$1)*'Scenario 7 '!AU89</f>
        <v>0</v>
      </c>
      <c r="F39" s="46">
        <f>'Scenario 7 '!AA89+(1-'Scenario 7 '!AV$1)*'Scenario 7 '!AV89</f>
        <v>0</v>
      </c>
      <c r="G39" s="46">
        <f>'Scenario 7 '!AB89+(1-'Scenario 7 '!AW$1)*'Scenario 7 '!AW89</f>
        <v>0</v>
      </c>
      <c r="H39" s="46">
        <f>'Scenario 7 '!AC89+(1-'Scenario 7 '!AX$1)*'Scenario 7 '!AX89</f>
        <v>0</v>
      </c>
      <c r="I39" s="46">
        <f>'Scenario 7 '!AD89+(1-'Scenario 7 '!AY$1)*'Scenario 7 '!AY89</f>
        <v>0</v>
      </c>
      <c r="J39" s="46">
        <f>'Scenario 7 '!AE89+(1-'Scenario 7 '!AZ$1)*'Scenario 7 '!AZ89</f>
        <v>0</v>
      </c>
      <c r="K39" s="46">
        <f>'Scenario 7 '!AF89+(1-'Scenario 7 '!BA$1)*'Scenario 7 '!BA89</f>
        <v>0</v>
      </c>
      <c r="L39" s="46">
        <f>'Scenario 7 '!AG89+(1-'Scenario 7 '!BB$1)*'Scenario 7 '!BB89</f>
        <v>0</v>
      </c>
      <c r="M39" s="46">
        <f>'Scenario 7 '!AH89+(1-'Scenario 7 '!BC$1)*'Scenario 7 '!BC89</f>
        <v>0</v>
      </c>
      <c r="N39" s="46">
        <f>'Scenario 7 '!AI89+(1-'Scenario 7 '!BD$1)*'Scenario 7 '!BD89</f>
        <v>0</v>
      </c>
      <c r="O39" s="46">
        <f>'Scenario 7 '!AJ89+(1-'Scenario 7 '!BE$1)*'Scenario 7 '!BE89</f>
        <v>0</v>
      </c>
      <c r="P39" s="46">
        <f>'Scenario 7 '!AK89+(1-'Scenario 7 '!BF$1)*'Scenario 7 '!BF89</f>
        <v>0</v>
      </c>
      <c r="Q39" s="46">
        <f>'Scenario 7 '!AL89+(1-'Scenario 7 '!BG$1)*'Scenario 7 '!BG89</f>
        <v>0</v>
      </c>
      <c r="R39" s="46">
        <f>'Scenario 7 '!AM89+(1-'Scenario 7 '!BH$1)*'Scenario 7 '!BH89</f>
        <v>0</v>
      </c>
      <c r="S39" s="46">
        <f>'Scenario 7 '!AN89+(1-'Scenario 7 '!BI$1)*'Scenario 7 '!BI89</f>
        <v>0</v>
      </c>
      <c r="T39" s="46">
        <f>'Scenario 7 '!AO89+(1-'Scenario 7 '!BJ$1)*'Scenario 7 '!BJ89</f>
        <v>3.1936377124314044</v>
      </c>
      <c r="U39" s="46">
        <f>'Scenario 7 '!AP89+(1-'Scenario 7 '!BK$1)*'Scenario 7 '!BK89</f>
        <v>0</v>
      </c>
      <c r="V39" s="46">
        <f>'Scenario 7 '!AQ89+(1-'Scenario 7 '!BL$1)*'Scenario 7 '!BL89</f>
        <v>0</v>
      </c>
      <c r="W39" s="46">
        <f>'Scenario 7 '!AR89+(1-'Scenario 7 '!BM$1)*'Scenario 7 '!BM89</f>
        <v>0</v>
      </c>
      <c r="X39" s="47">
        <f t="shared" si="2"/>
        <v>3.1936377124314044</v>
      </c>
    </row>
    <row r="40" spans="3:24" x14ac:dyDescent="0.2">
      <c r="C40" s="7" t="s">
        <v>99</v>
      </c>
      <c r="D40" s="45">
        <f>'Scenario 7 '!Y90+(1-'Scenario 7 '!AT$1)*'Scenario 7 '!AT90</f>
        <v>0</v>
      </c>
      <c r="E40" s="46">
        <f>'Scenario 7 '!Z90+(1-'Scenario 7 '!AU$1)*'Scenario 7 '!AU90</f>
        <v>0</v>
      </c>
      <c r="F40" s="46">
        <f>'Scenario 7 '!AA90+(1-'Scenario 7 '!AV$1)*'Scenario 7 '!AV90</f>
        <v>0</v>
      </c>
      <c r="G40" s="46">
        <f>'Scenario 7 '!AB90+(1-'Scenario 7 '!AW$1)*'Scenario 7 '!AW90</f>
        <v>0</v>
      </c>
      <c r="H40" s="46">
        <f>'Scenario 7 '!AC90+(1-'Scenario 7 '!AX$1)*'Scenario 7 '!AX90</f>
        <v>0</v>
      </c>
      <c r="I40" s="46">
        <f>'Scenario 7 '!AD90+(1-'Scenario 7 '!AY$1)*'Scenario 7 '!AY90</f>
        <v>0</v>
      </c>
      <c r="J40" s="46">
        <f>'Scenario 7 '!AE90+(1-'Scenario 7 '!AZ$1)*'Scenario 7 '!AZ90</f>
        <v>0</v>
      </c>
      <c r="K40" s="46">
        <f>'Scenario 7 '!AF90+(1-'Scenario 7 '!BA$1)*'Scenario 7 '!BA90</f>
        <v>0</v>
      </c>
      <c r="L40" s="46">
        <f>'Scenario 7 '!AG90+(1-'Scenario 7 '!BB$1)*'Scenario 7 '!BB90</f>
        <v>0</v>
      </c>
      <c r="M40" s="46">
        <f>'Scenario 7 '!AH90+(1-'Scenario 7 '!BC$1)*'Scenario 7 '!BC90</f>
        <v>2.8041033911124913</v>
      </c>
      <c r="N40" s="46">
        <f>'Scenario 7 '!AI90+(1-'Scenario 7 '!BD$1)*'Scenario 7 '!BD90</f>
        <v>0</v>
      </c>
      <c r="O40" s="46">
        <f>'Scenario 7 '!AJ90+(1-'Scenario 7 '!BE$1)*'Scenario 7 '!BE90</f>
        <v>0</v>
      </c>
      <c r="P40" s="46">
        <f>'Scenario 7 '!AK90+(1-'Scenario 7 '!BF$1)*'Scenario 7 '!BF90</f>
        <v>0</v>
      </c>
      <c r="Q40" s="46">
        <f>'Scenario 7 '!AL90+(1-'Scenario 7 '!BG$1)*'Scenario 7 '!BG90</f>
        <v>0</v>
      </c>
      <c r="R40" s="46">
        <f>'Scenario 7 '!AM90+(1-'Scenario 7 '!BH$1)*'Scenario 7 '!BH90</f>
        <v>0</v>
      </c>
      <c r="S40" s="46">
        <f>'Scenario 7 '!AN90+(1-'Scenario 7 '!BI$1)*'Scenario 7 '!BI90</f>
        <v>0</v>
      </c>
      <c r="T40" s="46">
        <f>'Scenario 7 '!AO90+(1-'Scenario 7 '!BJ$1)*'Scenario 7 '!BJ90</f>
        <v>0</v>
      </c>
      <c r="U40" s="46">
        <f>'Scenario 7 '!AP90+(1-'Scenario 7 '!BK$1)*'Scenario 7 '!BK90</f>
        <v>1.2764996237294715</v>
      </c>
      <c r="V40" s="46">
        <f>'Scenario 7 '!AQ90+(1-'Scenario 7 '!BL$1)*'Scenario 7 '!BL90</f>
        <v>6.603153827975067</v>
      </c>
      <c r="W40" s="46">
        <f>'Scenario 7 '!AR90+(1-'Scenario 7 '!BM$1)*'Scenario 7 '!BM90</f>
        <v>0</v>
      </c>
      <c r="X40" s="47">
        <f t="shared" si="2"/>
        <v>10.683756842817029</v>
      </c>
    </row>
    <row r="41" spans="3:24" ht="13.5" thickBot="1" x14ac:dyDescent="0.25">
      <c r="C41" s="10" t="s">
        <v>77</v>
      </c>
      <c r="D41" s="48">
        <f>'Scenario 7 '!Y91+(1-'Scenario 7 '!AT$1)*'Scenario 7 '!AT91</f>
        <v>0</v>
      </c>
      <c r="E41" s="49">
        <f>'Scenario 7 '!Z91+(1-'Scenario 7 '!AU$1)*'Scenario 7 '!AU91</f>
        <v>0</v>
      </c>
      <c r="F41" s="49">
        <f>'Scenario 7 '!AA91+(1-'Scenario 7 '!AV$1)*'Scenario 7 '!AV91</f>
        <v>0</v>
      </c>
      <c r="G41" s="49">
        <f>'Scenario 7 '!AB91+(1-'Scenario 7 '!AW$1)*'Scenario 7 '!AW91</f>
        <v>2.6302280448134372</v>
      </c>
      <c r="H41" s="49">
        <f>'Scenario 7 '!AC91+(1-'Scenario 7 '!AX$1)*'Scenario 7 '!AX91</f>
        <v>0</v>
      </c>
      <c r="I41" s="49">
        <f>'Scenario 7 '!AD91+(1-'Scenario 7 '!AY$1)*'Scenario 7 '!AY91</f>
        <v>0</v>
      </c>
      <c r="J41" s="49">
        <f>'Scenario 7 '!AE91+(1-'Scenario 7 '!AZ$1)*'Scenario 7 '!AZ91</f>
        <v>0</v>
      </c>
      <c r="K41" s="49">
        <f>'Scenario 7 '!AF91+(1-'Scenario 7 '!BA$1)*'Scenario 7 '!BA91</f>
        <v>0</v>
      </c>
      <c r="L41" s="49">
        <f>'Scenario 7 '!AG91+(1-'Scenario 7 '!BB$1)*'Scenario 7 '!BB91</f>
        <v>0</v>
      </c>
      <c r="M41" s="49">
        <f>'Scenario 7 '!AH91+(1-'Scenario 7 '!BC$1)*'Scenario 7 '!BC91</f>
        <v>0</v>
      </c>
      <c r="N41" s="49">
        <f>'Scenario 7 '!AI91+(1-'Scenario 7 '!BD$1)*'Scenario 7 '!BD91</f>
        <v>0</v>
      </c>
      <c r="O41" s="49">
        <f>'Scenario 7 '!AJ91+(1-'Scenario 7 '!BE$1)*'Scenario 7 '!BE91</f>
        <v>0</v>
      </c>
      <c r="P41" s="49">
        <f>'Scenario 7 '!AK91+(1-'Scenario 7 '!BF$1)*'Scenario 7 '!BF91</f>
        <v>0</v>
      </c>
      <c r="Q41" s="49">
        <f>'Scenario 7 '!AL91+(1-'Scenario 7 '!BG$1)*'Scenario 7 '!BG91</f>
        <v>0</v>
      </c>
      <c r="R41" s="49">
        <f>'Scenario 7 '!AM91+(1-'Scenario 7 '!BH$1)*'Scenario 7 '!BH91</f>
        <v>4.1720477078358877</v>
      </c>
      <c r="S41" s="49">
        <f>'Scenario 7 '!AN91+(1-'Scenario 7 '!BI$1)*'Scenario 7 '!BI91</f>
        <v>0</v>
      </c>
      <c r="T41" s="49">
        <f>'Scenario 7 '!AO91+(1-'Scenario 7 '!BJ$1)*'Scenario 7 '!BJ91</f>
        <v>0</v>
      </c>
      <c r="U41" s="49">
        <f>'Scenario 7 '!AP91+(1-'Scenario 7 '!BK$1)*'Scenario 7 '!BK91</f>
        <v>0</v>
      </c>
      <c r="V41" s="49">
        <f>'Scenario 7 '!AQ91+(1-'Scenario 7 '!BL$1)*'Scenario 7 '!BL91</f>
        <v>0</v>
      </c>
      <c r="W41" s="49">
        <f>'Scenario 7 '!AR91+(1-'Scenario 7 '!BM$1)*'Scenario 7 '!BM91</f>
        <v>0</v>
      </c>
      <c r="X41" s="50">
        <f t="shared" si="2"/>
        <v>6.8022757526493249</v>
      </c>
    </row>
    <row r="42" spans="3:24" ht="13.5" thickBot="1" x14ac:dyDescent="0.25">
      <c r="C42" s="65" t="s">
        <v>93</v>
      </c>
      <c r="D42" s="37">
        <f>SUM(D26:D41)</f>
        <v>0</v>
      </c>
      <c r="E42" s="37">
        <f t="shared" ref="E42:W42" si="3">SUM(E26:E41)</f>
        <v>0</v>
      </c>
      <c r="F42" s="37">
        <f t="shared" si="3"/>
        <v>0</v>
      </c>
      <c r="G42" s="37">
        <f t="shared" si="3"/>
        <v>2.6302280448134372</v>
      </c>
      <c r="H42" s="37">
        <f t="shared" si="3"/>
        <v>90.247500000000002</v>
      </c>
      <c r="I42" s="37">
        <f t="shared" si="3"/>
        <v>0</v>
      </c>
      <c r="J42" s="37">
        <f t="shared" si="3"/>
        <v>0</v>
      </c>
      <c r="K42" s="37">
        <f t="shared" si="3"/>
        <v>101.64423293055791</v>
      </c>
      <c r="L42" s="37">
        <f t="shared" si="3"/>
        <v>0</v>
      </c>
      <c r="M42" s="37">
        <f t="shared" si="3"/>
        <v>2.8041033911124913</v>
      </c>
      <c r="N42" s="37">
        <f t="shared" si="3"/>
        <v>0</v>
      </c>
      <c r="O42" s="37">
        <f t="shared" si="3"/>
        <v>0</v>
      </c>
      <c r="P42" s="37">
        <f t="shared" si="3"/>
        <v>90.247500000000556</v>
      </c>
      <c r="Q42" s="37">
        <f t="shared" si="3"/>
        <v>0</v>
      </c>
      <c r="R42" s="37">
        <f t="shared" si="3"/>
        <v>4.1720477078358877</v>
      </c>
      <c r="S42" s="37">
        <f t="shared" si="3"/>
        <v>0</v>
      </c>
      <c r="T42" s="37">
        <f t="shared" si="3"/>
        <v>117.57104148621396</v>
      </c>
      <c r="U42" s="37">
        <f t="shared" si="3"/>
        <v>1.2764996237294715</v>
      </c>
      <c r="V42" s="37">
        <f t="shared" si="3"/>
        <v>6.603153827975067</v>
      </c>
      <c r="W42" s="37">
        <f t="shared" si="3"/>
        <v>0</v>
      </c>
      <c r="X42" s="51">
        <f>SUM(X27:X41)</f>
        <v>315.55207408168087</v>
      </c>
    </row>
    <row r="43" spans="3:24" ht="13.5" thickBot="1" x14ac:dyDescent="0.25">
      <c r="C43" s="66" t="s">
        <v>97</v>
      </c>
      <c r="D43" s="37">
        <f t="shared" ref="D43:X43" si="4">SUM(D22,D42)</f>
        <v>26.543753070094301</v>
      </c>
      <c r="E43" s="37">
        <f t="shared" si="4"/>
        <v>0.50885794886423241</v>
      </c>
      <c r="F43" s="37">
        <f t="shared" si="4"/>
        <v>100.55187130366436</v>
      </c>
      <c r="G43" s="37">
        <f t="shared" si="4"/>
        <v>203.24562229797073</v>
      </c>
      <c r="H43" s="37">
        <f t="shared" si="4"/>
        <v>292.2033368591197</v>
      </c>
      <c r="I43" s="37">
        <f t="shared" si="4"/>
        <v>211.51467498642174</v>
      </c>
      <c r="J43" s="37">
        <f t="shared" si="4"/>
        <v>316.63017979369448</v>
      </c>
      <c r="K43" s="37">
        <f t="shared" si="4"/>
        <v>503</v>
      </c>
      <c r="L43" s="37">
        <f t="shared" si="4"/>
        <v>20.523105816069368</v>
      </c>
      <c r="M43" s="37">
        <f t="shared" si="4"/>
        <v>3.3041033911124913</v>
      </c>
      <c r="N43" s="37">
        <f t="shared" si="4"/>
        <v>0.5</v>
      </c>
      <c r="O43" s="37">
        <f t="shared" si="4"/>
        <v>96.337397842329523</v>
      </c>
      <c r="P43" s="37">
        <f t="shared" si="4"/>
        <v>189.27497162383679</v>
      </c>
      <c r="Q43" s="37">
        <f t="shared" si="4"/>
        <v>0.5</v>
      </c>
      <c r="R43" s="37">
        <f t="shared" si="4"/>
        <v>115.89707608400134</v>
      </c>
      <c r="S43" s="37">
        <f t="shared" si="4"/>
        <v>172.75447951690236</v>
      </c>
      <c r="T43" s="37">
        <f t="shared" si="4"/>
        <v>673.52265724955805</v>
      </c>
      <c r="U43" s="37">
        <f t="shared" si="4"/>
        <v>308.47689519980383</v>
      </c>
      <c r="V43" s="37">
        <f t="shared" si="4"/>
        <v>298.83376308966962</v>
      </c>
      <c r="W43" s="37">
        <f t="shared" si="4"/>
        <v>410.04855236432718</v>
      </c>
      <c r="X43" s="51">
        <f t="shared" si="4"/>
        <v>3644.1712984374399</v>
      </c>
    </row>
    <row r="44" spans="3:24" ht="13.5" thickBot="1" x14ac:dyDescent="0.25">
      <c r="C44" s="8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40"/>
    </row>
    <row r="45" spans="3:24" ht="13.5" thickBot="1" x14ac:dyDescent="0.25">
      <c r="C45" s="4" t="s">
        <v>4</v>
      </c>
      <c r="D45" s="52"/>
      <c r="E45" s="53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40"/>
    </row>
    <row r="46" spans="3:24" x14ac:dyDescent="0.2">
      <c r="C46" s="26" t="s">
        <v>0</v>
      </c>
      <c r="D46" s="54">
        <f>'Scenario 1'!D72</f>
        <v>3.4493256753132089</v>
      </c>
      <c r="E46" s="55">
        <f>'Scenario 1'!E72</f>
        <v>7.117878217640615</v>
      </c>
      <c r="F46" s="55">
        <f>'Scenario 1'!F72</f>
        <v>11.244290371781972</v>
      </c>
      <c r="G46" s="55">
        <f>'Scenario 1'!G72</f>
        <v>15.910210060100145</v>
      </c>
      <c r="H46" s="55">
        <f>'Scenario 1'!H72</f>
        <v>19.800883659346507</v>
      </c>
      <c r="I46" s="55">
        <f>'Scenario 1'!I72</f>
        <v>24.104996885797291</v>
      </c>
      <c r="J46" s="55">
        <f>'Scenario 1'!J72</f>
        <v>29.217866955475529</v>
      </c>
      <c r="K46" s="55">
        <f>'Scenario 1'!K72</f>
        <v>34.550783358947783</v>
      </c>
      <c r="L46" s="55">
        <f>'Scenario 1'!L72</f>
        <v>39.846628677307486</v>
      </c>
      <c r="M46" s="55">
        <f>'Scenario 1'!M72</f>
        <v>44.510888396374156</v>
      </c>
      <c r="N46" s="55">
        <f>'Scenario 1'!N72</f>
        <v>49.162861188276914</v>
      </c>
      <c r="O46" s="55">
        <f>'Scenario 1'!O72</f>
        <v>53.589055564288074</v>
      </c>
      <c r="P46" s="55">
        <f>'Scenario 1'!P72</f>
        <v>57.656384830630394</v>
      </c>
      <c r="Q46" s="55">
        <f>'Scenario 1'!Q72</f>
        <v>61.15956212479977</v>
      </c>
      <c r="R46" s="55">
        <f>'Scenario 1'!R72</f>
        <v>64.531774078811921</v>
      </c>
      <c r="S46" s="55">
        <f>'Scenario 1'!S72</f>
        <v>67.674987558842474</v>
      </c>
      <c r="T46" s="55">
        <f>'Scenario 1'!T72</f>
        <v>70.127670113108763</v>
      </c>
      <c r="U46" s="55">
        <f>'Scenario 1'!U72</f>
        <v>72.802746265399165</v>
      </c>
      <c r="V46" s="55">
        <f>'Scenario 1'!V72</f>
        <v>75.269875778901394</v>
      </c>
      <c r="W46" s="55">
        <f>'Scenario 1'!W72</f>
        <v>77.382624782502532</v>
      </c>
      <c r="X46" s="56">
        <f>SUM(D46:W46)</f>
        <v>879.11129454364595</v>
      </c>
    </row>
    <row r="47" spans="3:24" ht="13.5" thickBot="1" x14ac:dyDescent="0.25">
      <c r="C47" s="10" t="s">
        <v>3</v>
      </c>
      <c r="D47" s="57">
        <f>'Scenario 1'!D73</f>
        <v>1.0557741383879111</v>
      </c>
      <c r="E47" s="58">
        <f>'Scenario 1'!E73</f>
        <v>2.2368585039420523</v>
      </c>
      <c r="F47" s="58">
        <f>'Scenario 1'!F73</f>
        <v>3.6087797179182739</v>
      </c>
      <c r="G47" s="58">
        <f>'Scenario 1'!G73</f>
        <v>5.2090786240274811</v>
      </c>
      <c r="H47" s="58">
        <f>'Scenario 1'!H73</f>
        <v>6.2708333657508506</v>
      </c>
      <c r="I47" s="58">
        <f>'Scenario 1'!I73</f>
        <v>7.5606455582914398</v>
      </c>
      <c r="J47" s="58">
        <f>'Scenario 1'!J73</f>
        <v>9.274555629485274</v>
      </c>
      <c r="K47" s="58">
        <f>'Scenario 1'!K73</f>
        <v>11.092968458597211</v>
      </c>
      <c r="L47" s="58">
        <f>'Scenario 1'!L73</f>
        <v>12.90252254160829</v>
      </c>
      <c r="M47" s="58">
        <f>'Scenario 1'!M73</f>
        <v>14.484912272373393</v>
      </c>
      <c r="N47" s="58">
        <f>'Scenario 1'!N73</f>
        <v>16.203907470706692</v>
      </c>
      <c r="O47" s="58">
        <f>'Scenario 1'!O73</f>
        <v>17.861306360028383</v>
      </c>
      <c r="P47" s="58">
        <f>'Scenario 1'!P73</f>
        <v>19.405965039094276</v>
      </c>
      <c r="Q47" s="58">
        <f>'Scenario 1'!Q73</f>
        <v>20.799210061742592</v>
      </c>
      <c r="R47" s="58">
        <f>'Scenario 1'!R73</f>
        <v>22.109901720350226</v>
      </c>
      <c r="S47" s="58">
        <f>'Scenario 1'!S73</f>
        <v>23.379811521093764</v>
      </c>
      <c r="T47" s="58">
        <f>'Scenario 1'!T73</f>
        <v>24.438390897910676</v>
      </c>
      <c r="U47" s="58">
        <f>'Scenario 1'!U73</f>
        <v>25.547714082753426</v>
      </c>
      <c r="V47" s="58">
        <f>'Scenario 1'!V73</f>
        <v>26.613234806028004</v>
      </c>
      <c r="W47" s="58">
        <f>'Scenario 1'!W73</f>
        <v>27.706782098201174</v>
      </c>
      <c r="X47" s="59">
        <f>SUM(D47:W47)</f>
        <v>297.7631528682914</v>
      </c>
    </row>
    <row r="48" spans="3:24" ht="13.5" thickBot="1" x14ac:dyDescent="0.25">
      <c r="C48" s="60" t="s">
        <v>93</v>
      </c>
      <c r="D48" s="61">
        <f>SUM(D46:D47)</f>
        <v>4.5050998137011202</v>
      </c>
      <c r="E48" s="62">
        <f t="shared" ref="E48:W48" si="5">SUM(E46:E47)</f>
        <v>9.3547367215826682</v>
      </c>
      <c r="F48" s="62">
        <f t="shared" si="5"/>
        <v>14.853070089700246</v>
      </c>
      <c r="G48" s="62">
        <f t="shared" si="5"/>
        <v>21.119288684127625</v>
      </c>
      <c r="H48" s="62">
        <f t="shared" si="5"/>
        <v>26.071717025097357</v>
      </c>
      <c r="I48" s="62">
        <f t="shared" si="5"/>
        <v>31.665642444088732</v>
      </c>
      <c r="J48" s="62">
        <f t="shared" si="5"/>
        <v>38.492422584960806</v>
      </c>
      <c r="K48" s="62">
        <f t="shared" si="5"/>
        <v>45.643751817544995</v>
      </c>
      <c r="L48" s="62">
        <f t="shared" si="5"/>
        <v>52.749151218915777</v>
      </c>
      <c r="M48" s="62">
        <f t="shared" si="5"/>
        <v>58.995800668747549</v>
      </c>
      <c r="N48" s="62">
        <f t="shared" si="5"/>
        <v>65.366768658983602</v>
      </c>
      <c r="O48" s="62">
        <f t="shared" si="5"/>
        <v>71.450361924316454</v>
      </c>
      <c r="P48" s="62">
        <f t="shared" si="5"/>
        <v>77.06234986972467</v>
      </c>
      <c r="Q48" s="62">
        <f t="shared" si="5"/>
        <v>81.958772186542362</v>
      </c>
      <c r="R48" s="62">
        <f t="shared" si="5"/>
        <v>86.641675799162144</v>
      </c>
      <c r="S48" s="62">
        <f t="shared" si="5"/>
        <v>91.054799079936231</v>
      </c>
      <c r="T48" s="62">
        <f t="shared" si="5"/>
        <v>94.566061011019443</v>
      </c>
      <c r="U48" s="62">
        <f t="shared" si="5"/>
        <v>98.350460348152595</v>
      </c>
      <c r="V48" s="62">
        <f t="shared" si="5"/>
        <v>101.8831105849294</v>
      </c>
      <c r="W48" s="62">
        <f t="shared" si="5"/>
        <v>105.08940688070371</v>
      </c>
      <c r="X48" s="63">
        <f>SUM(X46:X47)</f>
        <v>1176.8744474119374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9ECE3-F9C5-45C5-BC69-EC3299FEF175}">
  <sheetPr codeName="Sheet15"/>
  <dimension ref="A1:BM91"/>
  <sheetViews>
    <sheetView topLeftCell="A55" workbookViewId="0">
      <selection activeCell="A76" sqref="A76:BM91"/>
    </sheetView>
  </sheetViews>
  <sheetFormatPr defaultRowHeight="15" x14ac:dyDescent="0.25"/>
  <cols>
    <col min="1" max="1" width="23.140625" customWidth="1"/>
    <col min="3" max="3" width="64.140625" customWidth="1"/>
    <col min="4" max="21" width="9.28515625" bestFit="1" customWidth="1"/>
    <col min="22" max="23" width="9.5703125" bestFit="1" customWidth="1"/>
  </cols>
  <sheetData>
    <row r="1" spans="1:65" x14ac:dyDescent="0.25">
      <c r="AS1" t="s">
        <v>141</v>
      </c>
      <c r="AT1" s="17">
        <v>0.65489571107632405</v>
      </c>
      <c r="AU1" s="17">
        <v>0.65658574709541195</v>
      </c>
      <c r="AV1" s="17">
        <v>0.65835125306703535</v>
      </c>
      <c r="AW1" s="17">
        <v>0.65835542937033509</v>
      </c>
      <c r="AX1" s="17">
        <v>0.65874002599924064</v>
      </c>
      <c r="AY1" s="17">
        <v>0.65931575768236028</v>
      </c>
      <c r="AZ1" s="17">
        <v>0.66015526845275518</v>
      </c>
      <c r="BA1" s="17">
        <v>0.66118589023147367</v>
      </c>
      <c r="BB1" s="17">
        <v>0.66300894747320693</v>
      </c>
      <c r="BC1" s="17">
        <v>0.66483065510637707</v>
      </c>
      <c r="BD1" s="17">
        <v>0.66655071852740888</v>
      </c>
      <c r="BE1" s="17">
        <v>0.66882634871001445</v>
      </c>
      <c r="BF1" s="17">
        <v>0.67140950534855803</v>
      </c>
      <c r="BG1" s="17">
        <v>0.6737130748067518</v>
      </c>
      <c r="BH1" s="17">
        <v>0.67666764760509601</v>
      </c>
      <c r="BI1" s="17">
        <v>0.67870513967488544</v>
      </c>
      <c r="BJ1" s="17">
        <v>0.68063622875685958</v>
      </c>
      <c r="BK1" s="17">
        <v>0.68276135555429729</v>
      </c>
      <c r="BL1" s="17">
        <v>0.6845890016610342</v>
      </c>
      <c r="BM1" s="17">
        <v>0.68484075300150227</v>
      </c>
    </row>
    <row r="2" spans="1:65" x14ac:dyDescent="0.25">
      <c r="D2" s="16">
        <v>2026</v>
      </c>
      <c r="E2" s="16">
        <v>2027</v>
      </c>
      <c r="F2" s="16">
        <v>2028</v>
      </c>
      <c r="G2" s="16">
        <v>2029</v>
      </c>
      <c r="H2" s="16">
        <v>2030</v>
      </c>
      <c r="I2" s="16">
        <v>2031</v>
      </c>
      <c r="J2" s="16">
        <v>2032</v>
      </c>
      <c r="K2" s="16">
        <v>2033</v>
      </c>
      <c r="L2" s="16">
        <v>2034</v>
      </c>
      <c r="M2" s="16">
        <v>2035</v>
      </c>
      <c r="N2" s="16">
        <v>2036</v>
      </c>
      <c r="O2" s="16">
        <v>2037</v>
      </c>
      <c r="P2" s="16">
        <v>2038</v>
      </c>
      <c r="Q2" s="16">
        <v>2039</v>
      </c>
      <c r="R2" s="16">
        <v>2040</v>
      </c>
      <c r="S2" s="16">
        <v>2041</v>
      </c>
      <c r="T2" s="16">
        <v>2042</v>
      </c>
      <c r="U2" s="16">
        <v>2043</v>
      </c>
      <c r="V2" s="16">
        <v>2044</v>
      </c>
      <c r="W2" s="16">
        <v>2045</v>
      </c>
      <c r="Y2" s="14">
        <v>2026</v>
      </c>
      <c r="Z2" s="14">
        <v>2027</v>
      </c>
      <c r="AA2" s="14">
        <v>2028</v>
      </c>
      <c r="AB2" s="14">
        <v>2029</v>
      </c>
      <c r="AC2" s="14">
        <v>2030</v>
      </c>
      <c r="AD2" s="14">
        <v>2031</v>
      </c>
      <c r="AE2" s="14">
        <v>2032</v>
      </c>
      <c r="AF2" s="14">
        <v>2033</v>
      </c>
      <c r="AG2" s="14">
        <v>2034</v>
      </c>
      <c r="AH2" s="14">
        <v>2035</v>
      </c>
      <c r="AI2" s="14">
        <v>2036</v>
      </c>
      <c r="AJ2" s="14">
        <v>2037</v>
      </c>
      <c r="AK2" s="14">
        <v>2038</v>
      </c>
      <c r="AL2" s="14">
        <v>2039</v>
      </c>
      <c r="AM2" s="14">
        <v>2040</v>
      </c>
      <c r="AN2" s="14">
        <v>2041</v>
      </c>
      <c r="AO2" s="14">
        <v>2042</v>
      </c>
      <c r="AP2" s="14">
        <v>2043</v>
      </c>
      <c r="AQ2" s="14">
        <v>2044</v>
      </c>
      <c r="AR2" s="14">
        <v>2045</v>
      </c>
      <c r="AT2" s="15">
        <v>2026</v>
      </c>
      <c r="AU2" s="15">
        <v>2027</v>
      </c>
      <c r="AV2" s="15">
        <v>2028</v>
      </c>
      <c r="AW2" s="15">
        <v>2029</v>
      </c>
      <c r="AX2" s="15">
        <v>2030</v>
      </c>
      <c r="AY2" s="15">
        <v>2031</v>
      </c>
      <c r="AZ2" s="15">
        <v>2032</v>
      </c>
      <c r="BA2" s="15">
        <v>2033</v>
      </c>
      <c r="BB2" s="15">
        <v>2034</v>
      </c>
      <c r="BC2" s="15">
        <v>2035</v>
      </c>
      <c r="BD2" s="15">
        <v>2036</v>
      </c>
      <c r="BE2" s="15">
        <v>2037</v>
      </c>
      <c r="BF2" s="15">
        <v>2038</v>
      </c>
      <c r="BG2" s="15">
        <v>2039</v>
      </c>
      <c r="BH2" s="15">
        <v>2040</v>
      </c>
      <c r="BI2" s="15">
        <v>2041</v>
      </c>
      <c r="BJ2" s="15">
        <v>2042</v>
      </c>
      <c r="BK2" s="15">
        <v>2043</v>
      </c>
      <c r="BL2" s="15">
        <v>2044</v>
      </c>
      <c r="BM2" s="15">
        <v>2045</v>
      </c>
    </row>
    <row r="3" spans="1:65" x14ac:dyDescent="0.25">
      <c r="A3" t="s">
        <v>100</v>
      </c>
      <c r="C3" t="s">
        <v>94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T3">
        <v>40.297796881271367</v>
      </c>
      <c r="AU3">
        <v>5.0169460893000215</v>
      </c>
      <c r="AV3">
        <v>9.3788665273950382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</row>
    <row r="4" spans="1:65" x14ac:dyDescent="0.25">
      <c r="A4" t="s">
        <v>101</v>
      </c>
      <c r="C4" t="s">
        <v>101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300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</row>
    <row r="5" spans="1:65" x14ac:dyDescent="0.25">
      <c r="A5" t="s">
        <v>6</v>
      </c>
      <c r="B5" t="s">
        <v>7</v>
      </c>
      <c r="C5" t="s">
        <v>8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Y5">
        <v>0</v>
      </c>
      <c r="Z5">
        <v>0</v>
      </c>
      <c r="AA5">
        <v>0</v>
      </c>
      <c r="AB5">
        <v>0</v>
      </c>
      <c r="AC5">
        <v>92.880607541978918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149.75490813013505</v>
      </c>
      <c r="AP5">
        <v>0</v>
      </c>
      <c r="AQ5">
        <v>0</v>
      </c>
      <c r="AR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</row>
    <row r="6" spans="1:65" x14ac:dyDescent="0.25">
      <c r="A6" t="s">
        <v>6</v>
      </c>
      <c r="B6" t="s">
        <v>9</v>
      </c>
      <c r="C6" t="s">
        <v>10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46.359499999999997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</row>
    <row r="7" spans="1:65" x14ac:dyDescent="0.25">
      <c r="A7" t="s">
        <v>6</v>
      </c>
      <c r="B7" t="s">
        <v>11</v>
      </c>
      <c r="C7" t="s">
        <v>12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</row>
    <row r="8" spans="1:65" x14ac:dyDescent="0.25">
      <c r="A8" t="s">
        <v>13</v>
      </c>
      <c r="B8" t="s">
        <v>14</v>
      </c>
      <c r="C8" t="s">
        <v>15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117.49791862767509</v>
      </c>
      <c r="U8">
        <v>0</v>
      </c>
      <c r="V8">
        <v>0</v>
      </c>
      <c r="W8">
        <v>204.48903925576346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</row>
    <row r="9" spans="1:65" x14ac:dyDescent="0.25">
      <c r="A9" t="s">
        <v>2</v>
      </c>
      <c r="B9" t="s">
        <v>16</v>
      </c>
      <c r="C9" t="s">
        <v>102</v>
      </c>
      <c r="D9">
        <v>0</v>
      </c>
      <c r="E9">
        <v>0</v>
      </c>
      <c r="F9">
        <v>100</v>
      </c>
      <c r="G9">
        <v>99.999999999999829</v>
      </c>
      <c r="H9">
        <v>200</v>
      </c>
      <c r="I9">
        <v>100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</row>
    <row r="10" spans="1:65" x14ac:dyDescent="0.25">
      <c r="A10" t="s">
        <v>2</v>
      </c>
      <c r="B10" t="s">
        <v>17</v>
      </c>
      <c r="C10" t="s">
        <v>103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100</v>
      </c>
      <c r="K10">
        <v>162.50208137232491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100</v>
      </c>
      <c r="U10">
        <v>100</v>
      </c>
      <c r="V10">
        <v>0</v>
      </c>
      <c r="W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</row>
    <row r="11" spans="1:65" x14ac:dyDescent="0.25">
      <c r="A11" t="s">
        <v>2</v>
      </c>
      <c r="B11" t="s">
        <v>18</v>
      </c>
      <c r="C11" t="s">
        <v>104</v>
      </c>
      <c r="D11">
        <v>0</v>
      </c>
      <c r="E11">
        <v>0</v>
      </c>
      <c r="F11">
        <v>0</v>
      </c>
      <c r="G11">
        <v>100</v>
      </c>
      <c r="H11">
        <v>0</v>
      </c>
      <c r="I11">
        <v>100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</row>
    <row r="12" spans="1:65" x14ac:dyDescent="0.25">
      <c r="A12" t="s">
        <v>2</v>
      </c>
      <c r="B12" t="s">
        <v>19</v>
      </c>
      <c r="C12" t="s">
        <v>105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</row>
    <row r="13" spans="1:65" x14ac:dyDescent="0.25">
      <c r="A13" t="s">
        <v>1</v>
      </c>
      <c r="B13" t="s">
        <v>20</v>
      </c>
      <c r="C13" t="s">
        <v>106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</row>
    <row r="14" spans="1:65" x14ac:dyDescent="0.25">
      <c r="A14" t="s">
        <v>107</v>
      </c>
      <c r="B14" t="s">
        <v>22</v>
      </c>
      <c r="C14" t="s">
        <v>108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</row>
    <row r="15" spans="1:65" x14ac:dyDescent="0.25">
      <c r="A15" t="s">
        <v>1</v>
      </c>
      <c r="B15" t="s">
        <v>23</v>
      </c>
      <c r="C15" t="s">
        <v>109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</row>
    <row r="16" spans="1:65" x14ac:dyDescent="0.25">
      <c r="A16" t="s">
        <v>21</v>
      </c>
      <c r="B16" t="s">
        <v>24</v>
      </c>
      <c r="C16" t="s">
        <v>110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</row>
    <row r="17" spans="1:64" x14ac:dyDescent="0.25">
      <c r="A17" t="s">
        <v>1</v>
      </c>
      <c r="B17" t="s">
        <v>25</v>
      </c>
      <c r="C17" t="s">
        <v>26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3.9527184072015196</v>
      </c>
      <c r="U17">
        <v>5</v>
      </c>
      <c r="V17">
        <v>0</v>
      </c>
      <c r="W17">
        <v>5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</row>
    <row r="18" spans="1:64" x14ac:dyDescent="0.25">
      <c r="A18" t="s">
        <v>21</v>
      </c>
      <c r="B18" t="s">
        <v>27</v>
      </c>
      <c r="C18" t="s">
        <v>111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</row>
    <row r="19" spans="1:64" x14ac:dyDescent="0.25">
      <c r="A19" t="s">
        <v>1</v>
      </c>
      <c r="B19" t="s">
        <v>28</v>
      </c>
      <c r="C19" t="s">
        <v>76</v>
      </c>
      <c r="D19">
        <v>0</v>
      </c>
      <c r="E19">
        <v>0.50885794886426439</v>
      </c>
      <c r="F19">
        <v>0.55187130366425041</v>
      </c>
      <c r="G19">
        <v>0.61539425315732488</v>
      </c>
      <c r="H19">
        <v>3</v>
      </c>
      <c r="I19">
        <v>3</v>
      </c>
      <c r="J19">
        <v>3</v>
      </c>
      <c r="K19">
        <v>3</v>
      </c>
      <c r="L19">
        <v>0.5</v>
      </c>
      <c r="M19">
        <v>0.5</v>
      </c>
      <c r="N19">
        <v>0.5</v>
      </c>
      <c r="O19">
        <v>0.5</v>
      </c>
      <c r="P19">
        <v>0.5</v>
      </c>
      <c r="Q19">
        <v>0.5</v>
      </c>
      <c r="R19">
        <v>0</v>
      </c>
      <c r="S19">
        <v>0.5959566534965075</v>
      </c>
      <c r="T19">
        <v>0</v>
      </c>
      <c r="U19">
        <v>3</v>
      </c>
      <c r="V19">
        <v>0</v>
      </c>
      <c r="W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</row>
    <row r="20" spans="1:64" x14ac:dyDescent="0.25">
      <c r="A20" t="s">
        <v>1</v>
      </c>
      <c r="B20" t="s">
        <v>29</v>
      </c>
      <c r="C20" t="s">
        <v>112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1.9999999999999998</v>
      </c>
      <c r="S20">
        <v>0</v>
      </c>
      <c r="T20">
        <v>5</v>
      </c>
      <c r="U20">
        <v>5</v>
      </c>
      <c r="V20">
        <v>0</v>
      </c>
      <c r="W20">
        <v>5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</row>
    <row r="21" spans="1:64" x14ac:dyDescent="0.25">
      <c r="A21" t="s">
        <v>21</v>
      </c>
      <c r="B21" t="s">
        <v>30</v>
      </c>
      <c r="C21" t="s">
        <v>113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</row>
    <row r="22" spans="1:64" x14ac:dyDescent="0.25">
      <c r="A22" t="s">
        <v>1</v>
      </c>
      <c r="B22" t="s">
        <v>31</v>
      </c>
      <c r="C22" t="s">
        <v>114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</row>
    <row r="23" spans="1:64" x14ac:dyDescent="0.25">
      <c r="A23" t="s">
        <v>21</v>
      </c>
      <c r="B23" t="s">
        <v>32</v>
      </c>
      <c r="C23" t="s">
        <v>115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</row>
    <row r="24" spans="1:64" x14ac:dyDescent="0.25">
      <c r="A24" t="s">
        <v>1</v>
      </c>
      <c r="B24" t="s">
        <v>33</v>
      </c>
      <c r="C24" t="s">
        <v>116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</row>
    <row r="25" spans="1:64" x14ac:dyDescent="0.25">
      <c r="A25" t="s">
        <v>21</v>
      </c>
      <c r="B25" t="s">
        <v>35</v>
      </c>
      <c r="C25" t="s">
        <v>117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</row>
    <row r="26" spans="1:64" x14ac:dyDescent="0.25">
      <c r="A26" t="s">
        <v>1</v>
      </c>
      <c r="B26" t="s">
        <v>36</v>
      </c>
      <c r="C26" t="s">
        <v>118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197.80584868736238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102.19415131263749</v>
      </c>
      <c r="U26">
        <v>0</v>
      </c>
      <c r="V26">
        <v>0</v>
      </c>
      <c r="W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</row>
    <row r="27" spans="1:64" x14ac:dyDescent="0.25">
      <c r="A27" t="s">
        <v>21</v>
      </c>
      <c r="B27" t="s">
        <v>37</v>
      </c>
      <c r="C27" t="s">
        <v>119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98.902924343681192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51.097075656318758</v>
      </c>
      <c r="U27">
        <v>0</v>
      </c>
      <c r="V27">
        <v>0</v>
      </c>
      <c r="W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</row>
    <row r="28" spans="1:64" x14ac:dyDescent="0.25">
      <c r="A28" t="s">
        <v>1</v>
      </c>
      <c r="B28" t="s">
        <v>38</v>
      </c>
      <c r="C28" t="s">
        <v>34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195.5109607442366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</row>
    <row r="29" spans="1:64" x14ac:dyDescent="0.25">
      <c r="A29" t="s">
        <v>21</v>
      </c>
      <c r="B29" t="s">
        <v>40</v>
      </c>
      <c r="C29" t="s">
        <v>39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5.0756183348783246</v>
      </c>
      <c r="W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</row>
    <row r="30" spans="1:64" x14ac:dyDescent="0.25">
      <c r="A30" t="s">
        <v>21</v>
      </c>
      <c r="B30" t="s">
        <v>42</v>
      </c>
      <c r="C30" t="s">
        <v>41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</row>
    <row r="31" spans="1:64" x14ac:dyDescent="0.25">
      <c r="A31" t="s">
        <v>21</v>
      </c>
      <c r="B31" t="s">
        <v>44</v>
      </c>
      <c r="C31" t="s">
        <v>43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</row>
    <row r="32" spans="1:64" x14ac:dyDescent="0.25">
      <c r="A32" t="s">
        <v>21</v>
      </c>
      <c r="B32" t="s">
        <v>46</v>
      </c>
      <c r="C32" t="s">
        <v>45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</row>
    <row r="33" spans="1:64" x14ac:dyDescent="0.25">
      <c r="A33" t="s">
        <v>21</v>
      </c>
      <c r="B33" t="s">
        <v>49</v>
      </c>
      <c r="C33" t="s">
        <v>47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</row>
    <row r="34" spans="1:64" x14ac:dyDescent="0.25">
      <c r="A34" t="s">
        <v>48</v>
      </c>
      <c r="B34" t="s">
        <v>50</v>
      </c>
      <c r="C34" t="s">
        <v>120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</row>
    <row r="35" spans="1:64" x14ac:dyDescent="0.25">
      <c r="A35" t="s">
        <v>48</v>
      </c>
      <c r="B35" t="s">
        <v>51</v>
      </c>
      <c r="C35" t="s">
        <v>121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</row>
    <row r="36" spans="1:64" x14ac:dyDescent="0.25">
      <c r="A36" t="s">
        <v>142</v>
      </c>
      <c r="B36" t="s">
        <v>54</v>
      </c>
      <c r="C36" t="s">
        <v>52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61.208042478377521</v>
      </c>
      <c r="T36">
        <v>67.828901288164886</v>
      </c>
      <c r="U36">
        <v>51.784482526074868</v>
      </c>
      <c r="V36">
        <v>0</v>
      </c>
      <c r="W36">
        <v>81.191179667054342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</row>
    <row r="37" spans="1:64" x14ac:dyDescent="0.25">
      <c r="A37" t="s">
        <v>53</v>
      </c>
      <c r="B37" t="s">
        <v>56</v>
      </c>
      <c r="C37" t="s">
        <v>55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20</v>
      </c>
      <c r="U37">
        <v>0</v>
      </c>
      <c r="V37">
        <v>0</v>
      </c>
      <c r="W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</row>
    <row r="38" spans="1:64" x14ac:dyDescent="0.25">
      <c r="A38" t="s">
        <v>138</v>
      </c>
      <c r="B38" t="s">
        <v>58</v>
      </c>
      <c r="C38" t="s">
        <v>57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</row>
    <row r="39" spans="1:64" x14ac:dyDescent="0.25">
      <c r="A39" t="s">
        <v>139</v>
      </c>
      <c r="B39" t="s">
        <v>59</v>
      </c>
      <c r="C39" t="s">
        <v>122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90.247500000000002</v>
      </c>
      <c r="Q39">
        <v>93.26462601487448</v>
      </c>
      <c r="R39">
        <v>116.4878739851255</v>
      </c>
      <c r="S39">
        <v>0</v>
      </c>
      <c r="T39">
        <v>0</v>
      </c>
      <c r="U39">
        <v>0</v>
      </c>
      <c r="V39">
        <v>0</v>
      </c>
      <c r="W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</row>
    <row r="40" spans="1:64" x14ac:dyDescent="0.25">
      <c r="A40" t="s">
        <v>123</v>
      </c>
      <c r="B40" t="s">
        <v>60</v>
      </c>
      <c r="C40" t="s">
        <v>124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</row>
    <row r="41" spans="1:64" x14ac:dyDescent="0.25">
      <c r="A41" t="s">
        <v>107</v>
      </c>
      <c r="B41" t="s">
        <v>61</v>
      </c>
      <c r="C41" t="s">
        <v>125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</row>
    <row r="42" spans="1:64" x14ac:dyDescent="0.25">
      <c r="A42" t="s">
        <v>107</v>
      </c>
      <c r="B42" t="s">
        <v>62</v>
      </c>
      <c r="C42" t="s">
        <v>126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</row>
    <row r="43" spans="1:64" x14ac:dyDescent="0.25">
      <c r="A43" t="s">
        <v>107</v>
      </c>
      <c r="B43" t="s">
        <v>64</v>
      </c>
      <c r="C43" t="s">
        <v>127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100</v>
      </c>
      <c r="N43">
        <v>116.34019078692728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</row>
    <row r="44" spans="1:64" x14ac:dyDescent="0.25">
      <c r="A44" t="s">
        <v>63</v>
      </c>
      <c r="B44" t="s">
        <v>65</v>
      </c>
      <c r="C44" t="s">
        <v>128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57.599999999999994</v>
      </c>
      <c r="W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</row>
    <row r="45" spans="1:64" x14ac:dyDescent="0.25">
      <c r="A45" t="s">
        <v>6</v>
      </c>
      <c r="B45" t="s">
        <v>67</v>
      </c>
      <c r="C45" t="s">
        <v>66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</row>
    <row r="46" spans="1:64" x14ac:dyDescent="0.25">
      <c r="A46" t="s">
        <v>6</v>
      </c>
      <c r="B46" t="s">
        <v>69</v>
      </c>
      <c r="C46" t="s">
        <v>68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</row>
    <row r="47" spans="1:64" x14ac:dyDescent="0.25">
      <c r="A47" t="s">
        <v>63</v>
      </c>
      <c r="B47" t="s">
        <v>70</v>
      </c>
      <c r="C47" t="s">
        <v>129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9.9999999999999982</v>
      </c>
      <c r="BJ47">
        <v>1.7763568394002505E-15</v>
      </c>
      <c r="BK47">
        <v>0</v>
      </c>
      <c r="BL47">
        <v>0</v>
      </c>
    </row>
    <row r="48" spans="1:64" x14ac:dyDescent="0.25">
      <c r="A48" t="s">
        <v>2</v>
      </c>
      <c r="B48" t="s">
        <v>72</v>
      </c>
      <c r="C48" t="s">
        <v>71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120</v>
      </c>
      <c r="V48">
        <v>0</v>
      </c>
      <c r="W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</row>
    <row r="49" spans="1:64" x14ac:dyDescent="0.25">
      <c r="A49" t="s">
        <v>2</v>
      </c>
      <c r="B49" t="s">
        <v>74</v>
      </c>
      <c r="C49" t="s">
        <v>73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140</v>
      </c>
      <c r="T49">
        <v>0</v>
      </c>
      <c r="U49">
        <v>0</v>
      </c>
      <c r="V49">
        <v>0</v>
      </c>
      <c r="W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</row>
    <row r="50" spans="1:64" x14ac:dyDescent="0.25">
      <c r="A50" t="s">
        <v>1</v>
      </c>
      <c r="B50" t="s">
        <v>130</v>
      </c>
      <c r="C50" t="s">
        <v>75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</row>
    <row r="51" spans="1:64" x14ac:dyDescent="0.25">
      <c r="A51" t="s">
        <v>138</v>
      </c>
      <c r="B51" t="s">
        <v>131</v>
      </c>
      <c r="C51" t="s">
        <v>132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94.328162321264884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</row>
    <row r="52" spans="1:64" x14ac:dyDescent="0.25">
      <c r="A52" t="s">
        <v>138</v>
      </c>
      <c r="B52" t="s">
        <v>133</v>
      </c>
      <c r="C52" t="s">
        <v>134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</row>
    <row r="53" spans="1:64" x14ac:dyDescent="0.25">
      <c r="A53" t="s">
        <v>99</v>
      </c>
      <c r="B53" t="s">
        <v>135</v>
      </c>
      <c r="C53" t="s">
        <v>90</v>
      </c>
      <c r="D53">
        <v>10.447846432123574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Y53">
        <v>0</v>
      </c>
      <c r="Z53">
        <v>0</v>
      </c>
      <c r="AA53">
        <v>0</v>
      </c>
      <c r="AB53">
        <v>2.8041033911124913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</row>
    <row r="54" spans="1:64" x14ac:dyDescent="0.25">
      <c r="A54" t="s">
        <v>99</v>
      </c>
      <c r="B54" t="s">
        <v>135</v>
      </c>
      <c r="C54" t="s">
        <v>79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1.9183625793706565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1.2764996237294715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</row>
    <row r="55" spans="1:64" x14ac:dyDescent="0.25">
      <c r="A55" t="s">
        <v>99</v>
      </c>
      <c r="B55" t="s">
        <v>135</v>
      </c>
      <c r="C55" t="s">
        <v>80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9.8165815361444491</v>
      </c>
      <c r="U55">
        <v>0</v>
      </c>
      <c r="V55">
        <v>0</v>
      </c>
      <c r="W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</row>
    <row r="56" spans="1:64" x14ac:dyDescent="0.25">
      <c r="A56" t="s">
        <v>99</v>
      </c>
      <c r="B56" t="s">
        <v>135</v>
      </c>
      <c r="C56" t="s">
        <v>136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</row>
    <row r="57" spans="1:64" x14ac:dyDescent="0.25">
      <c r="A57" t="s">
        <v>99</v>
      </c>
      <c r="B57" t="s">
        <v>135</v>
      </c>
      <c r="C57" t="s">
        <v>81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2.5400461270968981</v>
      </c>
      <c r="U57">
        <v>0</v>
      </c>
      <c r="V57">
        <v>0</v>
      </c>
      <c r="W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</row>
    <row r="58" spans="1:64" x14ac:dyDescent="0.25">
      <c r="A58" t="s">
        <v>99</v>
      </c>
      <c r="B58" t="s">
        <v>135</v>
      </c>
      <c r="C58" t="s">
        <v>82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</row>
    <row r="59" spans="1:64" x14ac:dyDescent="0.25">
      <c r="A59" t="s">
        <v>99</v>
      </c>
      <c r="B59" t="s">
        <v>135</v>
      </c>
      <c r="C59" t="s">
        <v>83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</row>
    <row r="60" spans="1:64" x14ac:dyDescent="0.25">
      <c r="A60" t="s">
        <v>99</v>
      </c>
      <c r="B60" t="s">
        <v>135</v>
      </c>
      <c r="C60" t="s">
        <v>84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</row>
    <row r="61" spans="1:64" x14ac:dyDescent="0.25">
      <c r="A61" t="s">
        <v>99</v>
      </c>
      <c r="B61" t="s">
        <v>135</v>
      </c>
      <c r="C61" t="s">
        <v>85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5.5898978423295098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</row>
    <row r="62" spans="1:64" x14ac:dyDescent="0.25">
      <c r="A62" t="s">
        <v>99</v>
      </c>
      <c r="B62" t="s">
        <v>135</v>
      </c>
      <c r="C62" t="s">
        <v>86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</row>
    <row r="63" spans="1:64" x14ac:dyDescent="0.25">
      <c r="A63" t="s">
        <v>99</v>
      </c>
      <c r="B63" t="s">
        <v>135</v>
      </c>
      <c r="C63" t="s">
        <v>87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</row>
    <row r="64" spans="1:64" x14ac:dyDescent="0.25">
      <c r="A64" t="s">
        <v>99</v>
      </c>
      <c r="B64" t="s">
        <v>135</v>
      </c>
      <c r="C64" t="s">
        <v>88</v>
      </c>
      <c r="D64">
        <v>0</v>
      </c>
      <c r="E64">
        <v>0</v>
      </c>
      <c r="F64">
        <v>20.023105816069368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6.603153827975067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</row>
    <row r="65" spans="1:65" x14ac:dyDescent="0.25">
      <c r="A65" t="s">
        <v>77</v>
      </c>
      <c r="B65" t="s">
        <v>135</v>
      </c>
      <c r="C65" t="s">
        <v>89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2.5397464208615816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1.6947757659362104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</row>
    <row r="66" spans="1:65" x14ac:dyDescent="0.25">
      <c r="A66" t="s">
        <v>77</v>
      </c>
      <c r="B66" t="s">
        <v>135</v>
      </c>
      <c r="C66" t="s">
        <v>137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</row>
    <row r="67" spans="1:65" x14ac:dyDescent="0.25">
      <c r="A67" t="s">
        <v>77</v>
      </c>
      <c r="B67" t="s">
        <v>135</v>
      </c>
      <c r="C67" t="s">
        <v>91</v>
      </c>
      <c r="D67">
        <v>8.7833562341783669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Y67">
        <v>0</v>
      </c>
      <c r="Z67">
        <v>0</v>
      </c>
      <c r="AA67">
        <v>0</v>
      </c>
      <c r="AB67">
        <v>0.85295706974421281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</row>
    <row r="68" spans="1:65" x14ac:dyDescent="0.25">
      <c r="A68" t="s">
        <v>77</v>
      </c>
      <c r="B68" t="s">
        <v>135</v>
      </c>
      <c r="C68" t="s">
        <v>92</v>
      </c>
      <c r="D68">
        <v>5.394187824421703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Y68">
        <v>0</v>
      </c>
      <c r="Z68">
        <v>0</v>
      </c>
      <c r="AA68">
        <v>0</v>
      </c>
      <c r="AB68">
        <v>1.7772709750692242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</row>
    <row r="69" spans="1:65" x14ac:dyDescent="0.25">
      <c r="A69" t="s">
        <v>77</v>
      </c>
      <c r="B69" t="s">
        <v>135</v>
      </c>
      <c r="C69" t="s">
        <v>78</v>
      </c>
      <c r="D69">
        <v>0</v>
      </c>
      <c r="E69">
        <v>0</v>
      </c>
      <c r="F69">
        <v>0</v>
      </c>
      <c r="G69">
        <v>5.9749285655601563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4.1720477078358877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</row>
    <row r="71" spans="1:65" x14ac:dyDescent="0.25">
      <c r="C71" t="s">
        <v>140</v>
      </c>
    </row>
    <row r="72" spans="1:65" x14ac:dyDescent="0.25">
      <c r="C72" s="3" t="s">
        <v>95</v>
      </c>
      <c r="D72" s="23">
        <v>8.8326731175756041</v>
      </c>
      <c r="E72" s="23">
        <v>14.025148122429805</v>
      </c>
      <c r="F72" s="23">
        <v>19.943487879184037</v>
      </c>
      <c r="G72" s="23">
        <v>24.621926174243296</v>
      </c>
      <c r="H72" s="23">
        <v>29.906887859454528</v>
      </c>
      <c r="I72" s="23">
        <v>36.357051461281777</v>
      </c>
      <c r="J72" s="23">
        <v>43.114683267752426</v>
      </c>
      <c r="K72" s="23">
        <v>49.829870557720362</v>
      </c>
      <c r="L72" s="23">
        <v>55.734712457223893</v>
      </c>
      <c r="M72" s="23">
        <v>61.7578300062031</v>
      </c>
      <c r="N72" s="23">
        <v>67.510255830719885</v>
      </c>
      <c r="O72" s="23">
        <v>72.817848337973402</v>
      </c>
      <c r="P72" s="23">
        <v>77.449973779098613</v>
      </c>
      <c r="Q72" s="23">
        <v>81.880950645201509</v>
      </c>
      <c r="R72" s="23">
        <v>86.057561910441223</v>
      </c>
      <c r="S72" s="23">
        <v>89.382320657894965</v>
      </c>
      <c r="T72" s="23">
        <v>92.965715605097827</v>
      </c>
      <c r="U72" s="23">
        <v>96.31161658466597</v>
      </c>
      <c r="V72" s="23">
        <v>99.3494434746206</v>
      </c>
      <c r="W72" s="23">
        <v>0</v>
      </c>
    </row>
    <row r="73" spans="1:65" x14ac:dyDescent="0.25">
      <c r="C73" s="3" t="s">
        <v>5</v>
      </c>
      <c r="D73" s="23">
        <v>1.0082960179880827</v>
      </c>
      <c r="E73" s="23">
        <v>1.5966698682183293</v>
      </c>
      <c r="F73" s="23">
        <v>2.276653867486762</v>
      </c>
      <c r="G73" s="23">
        <v>2.8107221660095085</v>
      </c>
      <c r="H73" s="23">
        <v>3.4140282944582792</v>
      </c>
      <c r="I73" s="23">
        <v>4.1390085907652301</v>
      </c>
      <c r="J73" s="23">
        <v>4.9217674963187701</v>
      </c>
      <c r="K73" s="23">
        <v>5.688341387867621</v>
      </c>
      <c r="L73" s="23">
        <v>6.3624100978566087</v>
      </c>
      <c r="M73" s="23">
        <v>7.0307183522544516</v>
      </c>
      <c r="N73" s="23">
        <v>7.7066502089862885</v>
      </c>
      <c r="O73" s="23">
        <v>8.3125397646088359</v>
      </c>
      <c r="P73" s="23">
        <v>8.841321207659659</v>
      </c>
      <c r="Q73" s="23">
        <v>9.3216018494081858</v>
      </c>
      <c r="R73" s="23">
        <v>9.8239225925161211</v>
      </c>
      <c r="S73" s="23">
        <v>10.203461262316777</v>
      </c>
      <c r="T73" s="23">
        <v>10.61252461245409</v>
      </c>
      <c r="U73" s="23">
        <v>10.964437225030279</v>
      </c>
      <c r="V73" s="23">
        <v>11.341260670618791</v>
      </c>
      <c r="W73" s="23">
        <v>0</v>
      </c>
    </row>
    <row r="74" spans="1:65" x14ac:dyDescent="0.25">
      <c r="C74" s="3" t="s">
        <v>93</v>
      </c>
      <c r="D74" s="23">
        <f t="shared" ref="D74:W74" si="0">SUM(D72:D73)</f>
        <v>9.8409691355636859</v>
      </c>
      <c r="E74" s="23">
        <f t="shared" si="0"/>
        <v>15.621817990648134</v>
      </c>
      <c r="F74" s="23">
        <f t="shared" si="0"/>
        <v>22.220141746670798</v>
      </c>
      <c r="G74" s="23">
        <f t="shared" si="0"/>
        <v>27.432648340252804</v>
      </c>
      <c r="H74" s="23">
        <f t="shared" si="0"/>
        <v>33.320916153912805</v>
      </c>
      <c r="I74" s="23">
        <f t="shared" si="0"/>
        <v>40.496060052047007</v>
      </c>
      <c r="J74" s="23">
        <f t="shared" si="0"/>
        <v>48.036450764071198</v>
      </c>
      <c r="K74" s="23">
        <f t="shared" si="0"/>
        <v>55.518211945587986</v>
      </c>
      <c r="L74" s="23">
        <f t="shared" si="0"/>
        <v>62.097122555080503</v>
      </c>
      <c r="M74" s="23">
        <f t="shared" si="0"/>
        <v>68.788548358457547</v>
      </c>
      <c r="N74" s="23">
        <f t="shared" si="0"/>
        <v>75.216906039706174</v>
      </c>
      <c r="O74" s="23">
        <f t="shared" si="0"/>
        <v>81.130388102582231</v>
      </c>
      <c r="P74" s="23">
        <f t="shared" si="0"/>
        <v>86.291294986758274</v>
      </c>
      <c r="Q74" s="23">
        <f t="shared" si="0"/>
        <v>91.202552494609691</v>
      </c>
      <c r="R74" s="23">
        <f t="shared" si="0"/>
        <v>95.881484502957349</v>
      </c>
      <c r="S74" s="23">
        <f t="shared" si="0"/>
        <v>99.585781920211744</v>
      </c>
      <c r="T74" s="23">
        <f t="shared" si="0"/>
        <v>103.57824021755192</v>
      </c>
      <c r="U74" s="23">
        <f t="shared" si="0"/>
        <v>107.27605380969625</v>
      </c>
      <c r="V74" s="23">
        <f t="shared" si="0"/>
        <v>110.69070414523939</v>
      </c>
      <c r="W74" s="23">
        <f t="shared" si="0"/>
        <v>0</v>
      </c>
    </row>
    <row r="76" spans="1:65" x14ac:dyDescent="0.25">
      <c r="A76" s="7" t="s">
        <v>101</v>
      </c>
      <c r="D76" s="24">
        <f>SUMIF($A$4:$A$69,$A76,D$4:D$69)</f>
        <v>0</v>
      </c>
      <c r="E76" s="24">
        <f t="shared" ref="E76:W90" si="1">SUMIF($A$4:$A$69,$A76,E$4:E$69)</f>
        <v>0</v>
      </c>
      <c r="F76" s="24">
        <f t="shared" si="1"/>
        <v>0</v>
      </c>
      <c r="G76" s="24">
        <f t="shared" si="1"/>
        <v>0</v>
      </c>
      <c r="H76" s="24">
        <f t="shared" si="1"/>
        <v>0</v>
      </c>
      <c r="I76" s="24">
        <f t="shared" si="1"/>
        <v>0</v>
      </c>
      <c r="J76" s="24">
        <f t="shared" si="1"/>
        <v>0</v>
      </c>
      <c r="K76" s="24">
        <f t="shared" si="1"/>
        <v>0</v>
      </c>
      <c r="L76" s="24">
        <f t="shared" si="1"/>
        <v>0</v>
      </c>
      <c r="M76" s="24">
        <f t="shared" si="1"/>
        <v>0</v>
      </c>
      <c r="N76" s="24">
        <f t="shared" si="1"/>
        <v>0</v>
      </c>
      <c r="O76" s="24">
        <f t="shared" si="1"/>
        <v>0</v>
      </c>
      <c r="P76" s="24">
        <f t="shared" si="1"/>
        <v>0</v>
      </c>
      <c r="Q76" s="24">
        <f t="shared" si="1"/>
        <v>0</v>
      </c>
      <c r="R76" s="24">
        <f t="shared" si="1"/>
        <v>0</v>
      </c>
      <c r="S76" s="24">
        <f t="shared" si="1"/>
        <v>0</v>
      </c>
      <c r="T76" s="24">
        <f t="shared" si="1"/>
        <v>0</v>
      </c>
      <c r="U76" s="24">
        <f t="shared" si="1"/>
        <v>0</v>
      </c>
      <c r="V76" s="24">
        <f t="shared" si="1"/>
        <v>0</v>
      </c>
      <c r="W76" s="24">
        <f t="shared" si="1"/>
        <v>0</v>
      </c>
      <c r="Y76" s="24">
        <f t="shared" ref="Y76:AN91" si="2">SUMIF($A$4:$A$69,$A76,Y$4:Y$69)</f>
        <v>0</v>
      </c>
      <c r="Z76" s="24">
        <f t="shared" si="2"/>
        <v>0</v>
      </c>
      <c r="AA76" s="24">
        <f t="shared" si="2"/>
        <v>0</v>
      </c>
      <c r="AB76" s="24">
        <f t="shared" si="2"/>
        <v>0</v>
      </c>
      <c r="AC76" s="24">
        <f t="shared" si="2"/>
        <v>0</v>
      </c>
      <c r="AD76" s="24">
        <f t="shared" si="2"/>
        <v>0</v>
      </c>
      <c r="AE76" s="24">
        <f t="shared" si="2"/>
        <v>0</v>
      </c>
      <c r="AF76" s="24">
        <f t="shared" si="2"/>
        <v>0</v>
      </c>
      <c r="AG76" s="24">
        <f t="shared" si="2"/>
        <v>0</v>
      </c>
      <c r="AH76" s="24">
        <f t="shared" si="2"/>
        <v>0</v>
      </c>
      <c r="AI76" s="24">
        <f t="shared" si="2"/>
        <v>0</v>
      </c>
      <c r="AJ76" s="24">
        <f t="shared" si="2"/>
        <v>0</v>
      </c>
      <c r="AK76" s="24">
        <f t="shared" si="2"/>
        <v>0</v>
      </c>
      <c r="AL76" s="24">
        <f t="shared" si="2"/>
        <v>0</v>
      </c>
      <c r="AM76" s="24">
        <f t="shared" si="2"/>
        <v>0</v>
      </c>
      <c r="AN76" s="24">
        <f t="shared" si="2"/>
        <v>0</v>
      </c>
      <c r="AO76" s="24">
        <f t="shared" ref="AO76:BM86" si="3">SUMIF($A$4:$A$69,$A76,AO$4:AO$69)</f>
        <v>0</v>
      </c>
      <c r="AP76" s="24">
        <f t="shared" si="3"/>
        <v>0</v>
      </c>
      <c r="AQ76" s="24">
        <f t="shared" si="3"/>
        <v>0</v>
      </c>
      <c r="AR76" s="24">
        <f t="shared" si="3"/>
        <v>0</v>
      </c>
      <c r="AS76" s="24"/>
      <c r="AT76" s="24">
        <f t="shared" si="3"/>
        <v>0</v>
      </c>
      <c r="AU76" s="24">
        <f t="shared" si="3"/>
        <v>0</v>
      </c>
      <c r="AV76" s="24">
        <f t="shared" si="3"/>
        <v>0</v>
      </c>
      <c r="AW76" s="24">
        <f t="shared" si="3"/>
        <v>0</v>
      </c>
      <c r="AX76" s="24">
        <f t="shared" si="3"/>
        <v>0</v>
      </c>
      <c r="AY76" s="24">
        <f t="shared" si="3"/>
        <v>0</v>
      </c>
      <c r="AZ76" s="24">
        <f t="shared" si="3"/>
        <v>0</v>
      </c>
      <c r="BA76" s="24">
        <f t="shared" si="3"/>
        <v>300</v>
      </c>
      <c r="BB76" s="24">
        <f t="shared" si="3"/>
        <v>0</v>
      </c>
      <c r="BC76" s="24">
        <f t="shared" si="3"/>
        <v>0</v>
      </c>
      <c r="BD76" s="24">
        <f t="shared" si="3"/>
        <v>0</v>
      </c>
      <c r="BE76" s="24">
        <f t="shared" si="3"/>
        <v>0</v>
      </c>
      <c r="BF76" s="24">
        <f t="shared" si="3"/>
        <v>0</v>
      </c>
      <c r="BG76" s="24">
        <f t="shared" si="3"/>
        <v>0</v>
      </c>
      <c r="BH76" s="24">
        <f t="shared" si="3"/>
        <v>0</v>
      </c>
      <c r="BI76" s="24">
        <f t="shared" si="3"/>
        <v>0</v>
      </c>
      <c r="BJ76" s="24">
        <f t="shared" si="3"/>
        <v>0</v>
      </c>
      <c r="BK76" s="24">
        <f t="shared" si="3"/>
        <v>0</v>
      </c>
      <c r="BL76" s="24">
        <f t="shared" si="3"/>
        <v>0</v>
      </c>
      <c r="BM76" s="24">
        <f t="shared" si="3"/>
        <v>0</v>
      </c>
    </row>
    <row r="77" spans="1:65" x14ac:dyDescent="0.25">
      <c r="A77" s="7" t="s">
        <v>6</v>
      </c>
      <c r="D77" s="24">
        <f t="shared" ref="D77:S91" si="4">SUMIF($A$4:$A$69,$A77,D$4:D$69)</f>
        <v>0</v>
      </c>
      <c r="E77" s="24">
        <f t="shared" si="4"/>
        <v>0</v>
      </c>
      <c r="F77" s="24">
        <f t="shared" si="4"/>
        <v>0</v>
      </c>
      <c r="G77" s="24">
        <f t="shared" si="4"/>
        <v>0</v>
      </c>
      <c r="H77" s="24">
        <f t="shared" si="4"/>
        <v>0</v>
      </c>
      <c r="I77" s="24">
        <f t="shared" si="4"/>
        <v>0</v>
      </c>
      <c r="J77" s="24">
        <f t="shared" si="4"/>
        <v>0</v>
      </c>
      <c r="K77" s="24">
        <f t="shared" si="4"/>
        <v>0</v>
      </c>
      <c r="L77" s="24">
        <f t="shared" si="4"/>
        <v>0</v>
      </c>
      <c r="M77" s="24">
        <f t="shared" si="4"/>
        <v>0</v>
      </c>
      <c r="N77" s="24">
        <f t="shared" si="4"/>
        <v>0</v>
      </c>
      <c r="O77" s="24">
        <f t="shared" si="4"/>
        <v>0</v>
      </c>
      <c r="P77" s="24">
        <f t="shared" si="4"/>
        <v>0</v>
      </c>
      <c r="Q77" s="24">
        <f t="shared" si="4"/>
        <v>0</v>
      </c>
      <c r="R77" s="24">
        <f t="shared" si="4"/>
        <v>0</v>
      </c>
      <c r="S77" s="24">
        <f t="shared" si="4"/>
        <v>0</v>
      </c>
      <c r="T77" s="24">
        <f t="shared" si="1"/>
        <v>0</v>
      </c>
      <c r="U77" s="24">
        <f t="shared" si="1"/>
        <v>0</v>
      </c>
      <c r="V77" s="24">
        <f t="shared" si="1"/>
        <v>0</v>
      </c>
      <c r="W77" s="24">
        <f t="shared" si="1"/>
        <v>0</v>
      </c>
      <c r="Y77" s="24">
        <f t="shared" si="2"/>
        <v>0</v>
      </c>
      <c r="Z77" s="24">
        <f t="shared" si="2"/>
        <v>0</v>
      </c>
      <c r="AA77" s="24">
        <f t="shared" si="2"/>
        <v>0</v>
      </c>
      <c r="AB77" s="24">
        <f t="shared" si="2"/>
        <v>0</v>
      </c>
      <c r="AC77" s="24">
        <f t="shared" si="2"/>
        <v>92.880607541978918</v>
      </c>
      <c r="AD77" s="24">
        <f t="shared" si="2"/>
        <v>0</v>
      </c>
      <c r="AE77" s="24">
        <f t="shared" si="2"/>
        <v>0</v>
      </c>
      <c r="AF77" s="24">
        <f t="shared" si="2"/>
        <v>0</v>
      </c>
      <c r="AG77" s="24">
        <f t="shared" si="2"/>
        <v>0</v>
      </c>
      <c r="AH77" s="24">
        <f t="shared" si="2"/>
        <v>0</v>
      </c>
      <c r="AI77" s="24">
        <f t="shared" si="2"/>
        <v>0</v>
      </c>
      <c r="AJ77" s="24">
        <f t="shared" si="2"/>
        <v>0</v>
      </c>
      <c r="AK77" s="24">
        <f t="shared" si="2"/>
        <v>0</v>
      </c>
      <c r="AL77" s="24">
        <f t="shared" si="2"/>
        <v>46.359499999999997</v>
      </c>
      <c r="AM77" s="24">
        <f t="shared" si="2"/>
        <v>0</v>
      </c>
      <c r="AN77" s="24">
        <f t="shared" si="2"/>
        <v>0</v>
      </c>
      <c r="AO77" s="24">
        <f t="shared" si="3"/>
        <v>149.75490813013505</v>
      </c>
      <c r="AP77" s="24">
        <f t="shared" si="3"/>
        <v>0</v>
      </c>
      <c r="AQ77" s="24">
        <f t="shared" si="3"/>
        <v>0</v>
      </c>
      <c r="AR77" s="24">
        <f t="shared" si="3"/>
        <v>0</v>
      </c>
      <c r="AS77" s="24"/>
      <c r="AT77" s="24">
        <f t="shared" si="3"/>
        <v>0</v>
      </c>
      <c r="AU77" s="24">
        <f t="shared" si="3"/>
        <v>0</v>
      </c>
      <c r="AV77" s="24">
        <f t="shared" si="3"/>
        <v>0</v>
      </c>
      <c r="AW77" s="24">
        <f t="shared" si="3"/>
        <v>0</v>
      </c>
      <c r="AX77" s="24">
        <f t="shared" si="3"/>
        <v>0</v>
      </c>
      <c r="AY77" s="24">
        <f t="shared" si="3"/>
        <v>0</v>
      </c>
      <c r="AZ77" s="24">
        <f t="shared" si="3"/>
        <v>0</v>
      </c>
      <c r="BA77" s="24">
        <f t="shared" si="3"/>
        <v>0</v>
      </c>
      <c r="BB77" s="24">
        <f t="shared" si="3"/>
        <v>0</v>
      </c>
      <c r="BC77" s="24">
        <f t="shared" si="3"/>
        <v>0</v>
      </c>
      <c r="BD77" s="24">
        <f t="shared" si="3"/>
        <v>0</v>
      </c>
      <c r="BE77" s="24">
        <f t="shared" si="3"/>
        <v>0</v>
      </c>
      <c r="BF77" s="24">
        <f t="shared" si="3"/>
        <v>0</v>
      </c>
      <c r="BG77" s="24">
        <f t="shared" si="3"/>
        <v>0</v>
      </c>
      <c r="BH77" s="24">
        <f t="shared" si="3"/>
        <v>0</v>
      </c>
      <c r="BI77" s="24">
        <f t="shared" si="3"/>
        <v>0</v>
      </c>
      <c r="BJ77" s="24">
        <f t="shared" si="3"/>
        <v>0</v>
      </c>
      <c r="BK77" s="24">
        <f t="shared" si="3"/>
        <v>0</v>
      </c>
      <c r="BL77" s="24">
        <f t="shared" si="3"/>
        <v>0</v>
      </c>
      <c r="BM77" s="24">
        <f t="shared" si="3"/>
        <v>0</v>
      </c>
    </row>
    <row r="78" spans="1:65" x14ac:dyDescent="0.25">
      <c r="A78" s="7" t="s">
        <v>13</v>
      </c>
      <c r="D78" s="24">
        <f t="shared" si="4"/>
        <v>0</v>
      </c>
      <c r="E78" s="24">
        <f t="shared" si="1"/>
        <v>0</v>
      </c>
      <c r="F78" s="24">
        <f t="shared" si="1"/>
        <v>0</v>
      </c>
      <c r="G78" s="24">
        <f t="shared" si="1"/>
        <v>0</v>
      </c>
      <c r="H78" s="24">
        <f t="shared" si="1"/>
        <v>0</v>
      </c>
      <c r="I78" s="24">
        <f t="shared" si="1"/>
        <v>0</v>
      </c>
      <c r="J78" s="24">
        <f t="shared" si="1"/>
        <v>0</v>
      </c>
      <c r="K78" s="24">
        <f t="shared" si="1"/>
        <v>0</v>
      </c>
      <c r="L78" s="24">
        <f t="shared" si="1"/>
        <v>0</v>
      </c>
      <c r="M78" s="24">
        <f t="shared" si="1"/>
        <v>0</v>
      </c>
      <c r="N78" s="24">
        <f t="shared" si="1"/>
        <v>0</v>
      </c>
      <c r="O78" s="24">
        <f t="shared" si="1"/>
        <v>0</v>
      </c>
      <c r="P78" s="24">
        <f t="shared" si="1"/>
        <v>0</v>
      </c>
      <c r="Q78" s="24">
        <f t="shared" si="1"/>
        <v>0</v>
      </c>
      <c r="R78" s="24">
        <f t="shared" si="1"/>
        <v>0</v>
      </c>
      <c r="S78" s="24">
        <f t="shared" si="1"/>
        <v>0</v>
      </c>
      <c r="T78" s="24">
        <f t="shared" si="1"/>
        <v>117.49791862767509</v>
      </c>
      <c r="U78" s="24">
        <f t="shared" si="1"/>
        <v>0</v>
      </c>
      <c r="V78" s="24">
        <f t="shared" si="1"/>
        <v>0</v>
      </c>
      <c r="W78" s="24">
        <f t="shared" si="1"/>
        <v>204.48903925576346</v>
      </c>
      <c r="Y78" s="24">
        <f t="shared" si="2"/>
        <v>0</v>
      </c>
      <c r="Z78" s="24">
        <f t="shared" si="2"/>
        <v>0</v>
      </c>
      <c r="AA78" s="24">
        <f t="shared" si="2"/>
        <v>0</v>
      </c>
      <c r="AB78" s="24">
        <f t="shared" si="2"/>
        <v>0</v>
      </c>
      <c r="AC78" s="24">
        <f t="shared" si="2"/>
        <v>0</v>
      </c>
      <c r="AD78" s="24">
        <f t="shared" si="2"/>
        <v>0</v>
      </c>
      <c r="AE78" s="24">
        <f t="shared" si="2"/>
        <v>0</v>
      </c>
      <c r="AF78" s="24">
        <f t="shared" si="2"/>
        <v>0</v>
      </c>
      <c r="AG78" s="24">
        <f t="shared" si="2"/>
        <v>0</v>
      </c>
      <c r="AH78" s="24">
        <f t="shared" si="2"/>
        <v>0</v>
      </c>
      <c r="AI78" s="24">
        <f t="shared" si="2"/>
        <v>0</v>
      </c>
      <c r="AJ78" s="24">
        <f t="shared" si="2"/>
        <v>0</v>
      </c>
      <c r="AK78" s="24">
        <f t="shared" si="2"/>
        <v>0</v>
      </c>
      <c r="AL78" s="24">
        <f t="shared" si="2"/>
        <v>0</v>
      </c>
      <c r="AM78" s="24">
        <f t="shared" si="2"/>
        <v>0</v>
      </c>
      <c r="AN78" s="24">
        <f t="shared" si="2"/>
        <v>0</v>
      </c>
      <c r="AO78" s="24">
        <f t="shared" si="3"/>
        <v>0</v>
      </c>
      <c r="AP78" s="24">
        <f t="shared" si="3"/>
        <v>0</v>
      </c>
      <c r="AQ78" s="24">
        <f t="shared" si="3"/>
        <v>0</v>
      </c>
      <c r="AR78" s="24">
        <f t="shared" si="3"/>
        <v>0</v>
      </c>
      <c r="AS78" s="24"/>
      <c r="AT78" s="24">
        <f t="shared" si="3"/>
        <v>0</v>
      </c>
      <c r="AU78" s="24">
        <f t="shared" si="3"/>
        <v>0</v>
      </c>
      <c r="AV78" s="24">
        <f t="shared" si="3"/>
        <v>0</v>
      </c>
      <c r="AW78" s="24">
        <f t="shared" si="3"/>
        <v>0</v>
      </c>
      <c r="AX78" s="24">
        <f t="shared" si="3"/>
        <v>0</v>
      </c>
      <c r="AY78" s="24">
        <f t="shared" si="3"/>
        <v>0</v>
      </c>
      <c r="AZ78" s="24">
        <f t="shared" si="3"/>
        <v>0</v>
      </c>
      <c r="BA78" s="24">
        <f t="shared" si="3"/>
        <v>0</v>
      </c>
      <c r="BB78" s="24">
        <f t="shared" si="3"/>
        <v>0</v>
      </c>
      <c r="BC78" s="24">
        <f t="shared" si="3"/>
        <v>0</v>
      </c>
      <c r="BD78" s="24">
        <f t="shared" si="3"/>
        <v>0</v>
      </c>
      <c r="BE78" s="24">
        <f t="shared" si="3"/>
        <v>0</v>
      </c>
      <c r="BF78" s="24">
        <f t="shared" si="3"/>
        <v>0</v>
      </c>
      <c r="BG78" s="24">
        <f t="shared" si="3"/>
        <v>0</v>
      </c>
      <c r="BH78" s="24">
        <f t="shared" si="3"/>
        <v>0</v>
      </c>
      <c r="BI78" s="24">
        <f t="shared" si="3"/>
        <v>0</v>
      </c>
      <c r="BJ78" s="24">
        <f t="shared" si="3"/>
        <v>0</v>
      </c>
      <c r="BK78" s="24">
        <f t="shared" si="3"/>
        <v>0</v>
      </c>
      <c r="BL78" s="24">
        <f t="shared" si="3"/>
        <v>0</v>
      </c>
      <c r="BM78" s="24">
        <f t="shared" si="3"/>
        <v>0</v>
      </c>
    </row>
    <row r="79" spans="1:65" x14ac:dyDescent="0.25">
      <c r="A79" s="7" t="s">
        <v>2</v>
      </c>
      <c r="D79" s="24">
        <f t="shared" si="4"/>
        <v>0</v>
      </c>
      <c r="E79" s="24">
        <f t="shared" si="1"/>
        <v>0</v>
      </c>
      <c r="F79" s="24">
        <f t="shared" si="1"/>
        <v>100</v>
      </c>
      <c r="G79" s="24">
        <f t="shared" si="1"/>
        <v>199.99999999999983</v>
      </c>
      <c r="H79" s="24">
        <f t="shared" si="1"/>
        <v>200</v>
      </c>
      <c r="I79" s="24">
        <f t="shared" si="1"/>
        <v>200</v>
      </c>
      <c r="J79" s="24">
        <f t="shared" si="1"/>
        <v>100</v>
      </c>
      <c r="K79" s="24">
        <f t="shared" si="1"/>
        <v>162.50208137232491</v>
      </c>
      <c r="L79" s="24">
        <f t="shared" si="1"/>
        <v>0</v>
      </c>
      <c r="M79" s="24">
        <f t="shared" si="1"/>
        <v>0</v>
      </c>
      <c r="N79" s="24">
        <f t="shared" si="1"/>
        <v>0</v>
      </c>
      <c r="O79" s="24">
        <f t="shared" si="1"/>
        <v>0</v>
      </c>
      <c r="P79" s="24">
        <f t="shared" si="1"/>
        <v>0</v>
      </c>
      <c r="Q79" s="24">
        <f t="shared" si="1"/>
        <v>0</v>
      </c>
      <c r="R79" s="24">
        <f t="shared" si="1"/>
        <v>0</v>
      </c>
      <c r="S79" s="24">
        <f t="shared" si="1"/>
        <v>140</v>
      </c>
      <c r="T79" s="24">
        <f t="shared" si="1"/>
        <v>100</v>
      </c>
      <c r="U79" s="24">
        <f t="shared" si="1"/>
        <v>220</v>
      </c>
      <c r="V79" s="24">
        <f t="shared" si="1"/>
        <v>0</v>
      </c>
      <c r="W79" s="24">
        <f t="shared" si="1"/>
        <v>0</v>
      </c>
      <c r="Y79" s="24">
        <f t="shared" si="2"/>
        <v>0</v>
      </c>
      <c r="Z79" s="24">
        <f t="shared" si="2"/>
        <v>0</v>
      </c>
      <c r="AA79" s="24">
        <f t="shared" si="2"/>
        <v>0</v>
      </c>
      <c r="AB79" s="24">
        <f t="shared" si="2"/>
        <v>0</v>
      </c>
      <c r="AC79" s="24">
        <f t="shared" si="2"/>
        <v>0</v>
      </c>
      <c r="AD79" s="24">
        <f t="shared" si="2"/>
        <v>0</v>
      </c>
      <c r="AE79" s="24">
        <f t="shared" si="2"/>
        <v>0</v>
      </c>
      <c r="AF79" s="24">
        <f t="shared" si="2"/>
        <v>0</v>
      </c>
      <c r="AG79" s="24">
        <f t="shared" si="2"/>
        <v>0</v>
      </c>
      <c r="AH79" s="24">
        <f t="shared" si="2"/>
        <v>0</v>
      </c>
      <c r="AI79" s="24">
        <f t="shared" si="2"/>
        <v>0</v>
      </c>
      <c r="AJ79" s="24">
        <f t="shared" si="2"/>
        <v>0</v>
      </c>
      <c r="AK79" s="24">
        <f t="shared" si="2"/>
        <v>0</v>
      </c>
      <c r="AL79" s="24">
        <f t="shared" si="2"/>
        <v>0</v>
      </c>
      <c r="AM79" s="24">
        <f t="shared" si="2"/>
        <v>0</v>
      </c>
      <c r="AN79" s="24">
        <f t="shared" si="2"/>
        <v>0</v>
      </c>
      <c r="AO79" s="24">
        <f t="shared" si="3"/>
        <v>0</v>
      </c>
      <c r="AP79" s="24">
        <f t="shared" si="3"/>
        <v>0</v>
      </c>
      <c r="AQ79" s="24">
        <f t="shared" si="3"/>
        <v>0</v>
      </c>
      <c r="AR79" s="24">
        <f t="shared" si="3"/>
        <v>0</v>
      </c>
      <c r="AS79" s="24"/>
      <c r="AT79" s="24">
        <f t="shared" si="3"/>
        <v>0</v>
      </c>
      <c r="AU79" s="24">
        <f t="shared" si="3"/>
        <v>0</v>
      </c>
      <c r="AV79" s="24">
        <f t="shared" si="3"/>
        <v>0</v>
      </c>
      <c r="AW79" s="24">
        <f t="shared" si="3"/>
        <v>0</v>
      </c>
      <c r="AX79" s="24">
        <f t="shared" si="3"/>
        <v>0</v>
      </c>
      <c r="AY79" s="24">
        <f t="shared" si="3"/>
        <v>0</v>
      </c>
      <c r="AZ79" s="24">
        <f t="shared" si="3"/>
        <v>0</v>
      </c>
      <c r="BA79" s="24">
        <f t="shared" si="3"/>
        <v>0</v>
      </c>
      <c r="BB79" s="24">
        <f t="shared" si="3"/>
        <v>0</v>
      </c>
      <c r="BC79" s="24">
        <f t="shared" si="3"/>
        <v>0</v>
      </c>
      <c r="BD79" s="24">
        <f t="shared" si="3"/>
        <v>0</v>
      </c>
      <c r="BE79" s="24">
        <f t="shared" si="3"/>
        <v>0</v>
      </c>
      <c r="BF79" s="24">
        <f t="shared" si="3"/>
        <v>0</v>
      </c>
      <c r="BG79" s="24">
        <f t="shared" si="3"/>
        <v>0</v>
      </c>
      <c r="BH79" s="24">
        <f t="shared" si="3"/>
        <v>0</v>
      </c>
      <c r="BI79" s="24">
        <f t="shared" si="3"/>
        <v>0</v>
      </c>
      <c r="BJ79" s="24">
        <f t="shared" si="3"/>
        <v>0</v>
      </c>
      <c r="BK79" s="24">
        <f t="shared" si="3"/>
        <v>0</v>
      </c>
      <c r="BL79" s="24">
        <f t="shared" si="3"/>
        <v>0</v>
      </c>
      <c r="BM79" s="24">
        <f t="shared" si="3"/>
        <v>0</v>
      </c>
    </row>
    <row r="80" spans="1:65" x14ac:dyDescent="0.25">
      <c r="A80" s="7" t="s">
        <v>1</v>
      </c>
      <c r="D80" s="24">
        <f t="shared" si="4"/>
        <v>0</v>
      </c>
      <c r="E80" s="24">
        <f t="shared" si="1"/>
        <v>0.50885794886426439</v>
      </c>
      <c r="F80" s="24">
        <f t="shared" si="1"/>
        <v>0.55187130366425041</v>
      </c>
      <c r="G80" s="24">
        <f t="shared" si="1"/>
        <v>0.61539425315732488</v>
      </c>
      <c r="H80" s="24">
        <f t="shared" si="1"/>
        <v>3</v>
      </c>
      <c r="I80" s="24">
        <f t="shared" si="1"/>
        <v>3</v>
      </c>
      <c r="J80" s="24">
        <f t="shared" si="1"/>
        <v>200.80584868736238</v>
      </c>
      <c r="K80" s="24">
        <f t="shared" si="1"/>
        <v>3</v>
      </c>
      <c r="L80" s="24">
        <f t="shared" si="1"/>
        <v>0.5</v>
      </c>
      <c r="M80" s="24">
        <f t="shared" si="1"/>
        <v>0.5</v>
      </c>
      <c r="N80" s="24">
        <f t="shared" si="1"/>
        <v>0.5</v>
      </c>
      <c r="O80" s="24">
        <f t="shared" si="1"/>
        <v>0.5</v>
      </c>
      <c r="P80" s="24">
        <f t="shared" si="1"/>
        <v>0.5</v>
      </c>
      <c r="Q80" s="24">
        <f t="shared" si="1"/>
        <v>0.5</v>
      </c>
      <c r="R80" s="24">
        <f t="shared" si="1"/>
        <v>1.9999999999999998</v>
      </c>
      <c r="S80" s="24">
        <f t="shared" si="1"/>
        <v>0.5959566534965075</v>
      </c>
      <c r="T80" s="24">
        <f t="shared" si="1"/>
        <v>111.146869719839</v>
      </c>
      <c r="U80" s="24">
        <f t="shared" si="1"/>
        <v>13</v>
      </c>
      <c r="V80" s="24">
        <f t="shared" si="1"/>
        <v>0</v>
      </c>
      <c r="W80" s="24">
        <f t="shared" si="1"/>
        <v>205.5109607442366</v>
      </c>
      <c r="Y80" s="24">
        <f t="shared" si="2"/>
        <v>0</v>
      </c>
      <c r="Z80" s="24">
        <f t="shared" si="2"/>
        <v>0</v>
      </c>
      <c r="AA80" s="24">
        <f t="shared" si="2"/>
        <v>0</v>
      </c>
      <c r="AB80" s="24">
        <f t="shared" si="2"/>
        <v>0</v>
      </c>
      <c r="AC80" s="24">
        <f t="shared" si="2"/>
        <v>0</v>
      </c>
      <c r="AD80" s="24">
        <f t="shared" si="2"/>
        <v>0</v>
      </c>
      <c r="AE80" s="24">
        <f t="shared" si="2"/>
        <v>0</v>
      </c>
      <c r="AF80" s="24">
        <f t="shared" si="2"/>
        <v>0</v>
      </c>
      <c r="AG80" s="24">
        <f t="shared" si="2"/>
        <v>0</v>
      </c>
      <c r="AH80" s="24">
        <f t="shared" si="2"/>
        <v>0</v>
      </c>
      <c r="AI80" s="24">
        <f t="shared" si="2"/>
        <v>0</v>
      </c>
      <c r="AJ80" s="24">
        <f t="shared" si="2"/>
        <v>0</v>
      </c>
      <c r="AK80" s="24">
        <f t="shared" si="2"/>
        <v>0</v>
      </c>
      <c r="AL80" s="24">
        <f t="shared" si="2"/>
        <v>0</v>
      </c>
      <c r="AM80" s="24">
        <f t="shared" si="2"/>
        <v>0</v>
      </c>
      <c r="AN80" s="24">
        <f t="shared" si="2"/>
        <v>0</v>
      </c>
      <c r="AO80" s="24">
        <f t="shared" si="3"/>
        <v>0</v>
      </c>
      <c r="AP80" s="24">
        <f t="shared" si="3"/>
        <v>0</v>
      </c>
      <c r="AQ80" s="24">
        <f t="shared" si="3"/>
        <v>0</v>
      </c>
      <c r="AR80" s="24">
        <f t="shared" si="3"/>
        <v>0</v>
      </c>
      <c r="AS80" s="24"/>
      <c r="AT80" s="24">
        <f t="shared" si="3"/>
        <v>0</v>
      </c>
      <c r="AU80" s="24">
        <f t="shared" si="3"/>
        <v>0</v>
      </c>
      <c r="AV80" s="24">
        <f t="shared" si="3"/>
        <v>0</v>
      </c>
      <c r="AW80" s="24">
        <f t="shared" si="3"/>
        <v>0</v>
      </c>
      <c r="AX80" s="24">
        <f t="shared" si="3"/>
        <v>0</v>
      </c>
      <c r="AY80" s="24">
        <f t="shared" si="3"/>
        <v>0</v>
      </c>
      <c r="AZ80" s="24">
        <f t="shared" si="3"/>
        <v>0</v>
      </c>
      <c r="BA80" s="24">
        <f t="shared" si="3"/>
        <v>0</v>
      </c>
      <c r="BB80" s="24">
        <f t="shared" si="3"/>
        <v>0</v>
      </c>
      <c r="BC80" s="24">
        <f t="shared" si="3"/>
        <v>0</v>
      </c>
      <c r="BD80" s="24">
        <f t="shared" si="3"/>
        <v>0</v>
      </c>
      <c r="BE80" s="24">
        <f t="shared" si="3"/>
        <v>0</v>
      </c>
      <c r="BF80" s="24">
        <f t="shared" si="3"/>
        <v>0</v>
      </c>
      <c r="BG80" s="24">
        <f t="shared" si="3"/>
        <v>0</v>
      </c>
      <c r="BH80" s="24">
        <f t="shared" si="3"/>
        <v>0</v>
      </c>
      <c r="BI80" s="24">
        <f t="shared" si="3"/>
        <v>0</v>
      </c>
      <c r="BJ80" s="24">
        <f t="shared" si="3"/>
        <v>0</v>
      </c>
      <c r="BK80" s="24">
        <f t="shared" si="3"/>
        <v>0</v>
      </c>
      <c r="BL80" s="24">
        <f t="shared" si="3"/>
        <v>0</v>
      </c>
      <c r="BM80" s="24">
        <f t="shared" si="3"/>
        <v>0</v>
      </c>
    </row>
    <row r="81" spans="1:65" x14ac:dyDescent="0.25">
      <c r="A81" s="7" t="s">
        <v>107</v>
      </c>
      <c r="D81" s="24">
        <f t="shared" si="4"/>
        <v>0</v>
      </c>
      <c r="E81" s="24">
        <f t="shared" si="1"/>
        <v>0</v>
      </c>
      <c r="F81" s="24">
        <f t="shared" si="1"/>
        <v>0</v>
      </c>
      <c r="G81" s="24">
        <f t="shared" si="1"/>
        <v>0</v>
      </c>
      <c r="H81" s="24">
        <f t="shared" si="1"/>
        <v>0</v>
      </c>
      <c r="I81" s="24">
        <f t="shared" si="1"/>
        <v>0</v>
      </c>
      <c r="J81" s="24">
        <f t="shared" si="1"/>
        <v>0</v>
      </c>
      <c r="K81" s="24">
        <f t="shared" si="1"/>
        <v>0</v>
      </c>
      <c r="L81" s="24">
        <f t="shared" si="1"/>
        <v>0</v>
      </c>
      <c r="M81" s="24">
        <f t="shared" si="1"/>
        <v>100</v>
      </c>
      <c r="N81" s="24">
        <f t="shared" si="1"/>
        <v>116.34019078692728</v>
      </c>
      <c r="O81" s="24">
        <f t="shared" si="1"/>
        <v>0</v>
      </c>
      <c r="P81" s="24">
        <f t="shared" si="1"/>
        <v>0</v>
      </c>
      <c r="Q81" s="24">
        <f t="shared" si="1"/>
        <v>0</v>
      </c>
      <c r="R81" s="24">
        <f t="shared" si="1"/>
        <v>0</v>
      </c>
      <c r="S81" s="24">
        <f t="shared" si="1"/>
        <v>0</v>
      </c>
      <c r="T81" s="24">
        <f t="shared" si="1"/>
        <v>0</v>
      </c>
      <c r="U81" s="24">
        <f t="shared" si="1"/>
        <v>0</v>
      </c>
      <c r="V81" s="24">
        <f t="shared" si="1"/>
        <v>0</v>
      </c>
      <c r="W81" s="24">
        <f t="shared" si="1"/>
        <v>0</v>
      </c>
      <c r="Y81" s="24">
        <f t="shared" si="2"/>
        <v>0</v>
      </c>
      <c r="Z81" s="24">
        <f t="shared" si="2"/>
        <v>0</v>
      </c>
      <c r="AA81" s="24">
        <f t="shared" si="2"/>
        <v>0</v>
      </c>
      <c r="AB81" s="24">
        <f t="shared" si="2"/>
        <v>0</v>
      </c>
      <c r="AC81" s="24">
        <f t="shared" si="2"/>
        <v>0</v>
      </c>
      <c r="AD81" s="24">
        <f t="shared" si="2"/>
        <v>0</v>
      </c>
      <c r="AE81" s="24">
        <f t="shared" si="2"/>
        <v>0</v>
      </c>
      <c r="AF81" s="24">
        <f t="shared" si="2"/>
        <v>0</v>
      </c>
      <c r="AG81" s="24">
        <f t="shared" si="2"/>
        <v>0</v>
      </c>
      <c r="AH81" s="24">
        <f t="shared" si="2"/>
        <v>0</v>
      </c>
      <c r="AI81" s="24">
        <f t="shared" si="2"/>
        <v>0</v>
      </c>
      <c r="AJ81" s="24">
        <f t="shared" si="2"/>
        <v>0</v>
      </c>
      <c r="AK81" s="24">
        <f t="shared" si="2"/>
        <v>0</v>
      </c>
      <c r="AL81" s="24">
        <f t="shared" si="2"/>
        <v>0</v>
      </c>
      <c r="AM81" s="24">
        <f t="shared" si="2"/>
        <v>0</v>
      </c>
      <c r="AN81" s="24">
        <f t="shared" si="2"/>
        <v>0</v>
      </c>
      <c r="AO81" s="24">
        <f t="shared" si="3"/>
        <v>0</v>
      </c>
      <c r="AP81" s="24">
        <f t="shared" si="3"/>
        <v>0</v>
      </c>
      <c r="AQ81" s="24">
        <f t="shared" si="3"/>
        <v>0</v>
      </c>
      <c r="AR81" s="24">
        <f t="shared" si="3"/>
        <v>0</v>
      </c>
      <c r="AS81" s="24"/>
      <c r="AT81" s="24">
        <f t="shared" si="3"/>
        <v>0</v>
      </c>
      <c r="AU81" s="24">
        <f t="shared" si="3"/>
        <v>0</v>
      </c>
      <c r="AV81" s="24">
        <f t="shared" si="3"/>
        <v>0</v>
      </c>
      <c r="AW81" s="24">
        <f t="shared" si="3"/>
        <v>0</v>
      </c>
      <c r="AX81" s="24">
        <f t="shared" si="3"/>
        <v>0</v>
      </c>
      <c r="AY81" s="24">
        <f t="shared" si="3"/>
        <v>0</v>
      </c>
      <c r="AZ81" s="24">
        <f t="shared" si="3"/>
        <v>0</v>
      </c>
      <c r="BA81" s="24">
        <f t="shared" si="3"/>
        <v>0</v>
      </c>
      <c r="BB81" s="24">
        <f t="shared" si="3"/>
        <v>0</v>
      </c>
      <c r="BC81" s="24">
        <f t="shared" si="3"/>
        <v>0</v>
      </c>
      <c r="BD81" s="24">
        <f t="shared" si="3"/>
        <v>0</v>
      </c>
      <c r="BE81" s="24">
        <f t="shared" si="3"/>
        <v>0</v>
      </c>
      <c r="BF81" s="24">
        <f t="shared" si="3"/>
        <v>0</v>
      </c>
      <c r="BG81" s="24">
        <f t="shared" si="3"/>
        <v>0</v>
      </c>
      <c r="BH81" s="24">
        <f t="shared" si="3"/>
        <v>0</v>
      </c>
      <c r="BI81" s="24">
        <f t="shared" si="3"/>
        <v>0</v>
      </c>
      <c r="BJ81" s="24">
        <f t="shared" si="3"/>
        <v>0</v>
      </c>
      <c r="BK81" s="24">
        <f t="shared" si="3"/>
        <v>0</v>
      </c>
      <c r="BL81" s="24">
        <f t="shared" si="3"/>
        <v>0</v>
      </c>
      <c r="BM81" s="24">
        <f t="shared" si="3"/>
        <v>0</v>
      </c>
    </row>
    <row r="82" spans="1:65" x14ac:dyDescent="0.25">
      <c r="A82" s="7" t="s">
        <v>21</v>
      </c>
      <c r="D82" s="24">
        <f t="shared" si="4"/>
        <v>0</v>
      </c>
      <c r="E82" s="24">
        <f t="shared" si="1"/>
        <v>0</v>
      </c>
      <c r="F82" s="24">
        <f t="shared" si="1"/>
        <v>0</v>
      </c>
      <c r="G82" s="24">
        <f t="shared" si="1"/>
        <v>0</v>
      </c>
      <c r="H82" s="24">
        <f t="shared" si="1"/>
        <v>0</v>
      </c>
      <c r="I82" s="24">
        <f t="shared" si="1"/>
        <v>0</v>
      </c>
      <c r="J82" s="24">
        <f t="shared" si="1"/>
        <v>98.902924343681192</v>
      </c>
      <c r="K82" s="24">
        <f t="shared" si="1"/>
        <v>0</v>
      </c>
      <c r="L82" s="24">
        <f t="shared" si="1"/>
        <v>0</v>
      </c>
      <c r="M82" s="24">
        <f t="shared" si="1"/>
        <v>0</v>
      </c>
      <c r="N82" s="24">
        <f t="shared" si="1"/>
        <v>0</v>
      </c>
      <c r="O82" s="24">
        <f t="shared" si="1"/>
        <v>0</v>
      </c>
      <c r="P82" s="24">
        <f t="shared" si="1"/>
        <v>0</v>
      </c>
      <c r="Q82" s="24">
        <f t="shared" si="1"/>
        <v>0</v>
      </c>
      <c r="R82" s="24">
        <f t="shared" si="1"/>
        <v>0</v>
      </c>
      <c r="S82" s="24">
        <f t="shared" si="1"/>
        <v>0</v>
      </c>
      <c r="T82" s="24">
        <f t="shared" si="1"/>
        <v>51.097075656318758</v>
      </c>
      <c r="U82" s="24">
        <f t="shared" si="1"/>
        <v>0</v>
      </c>
      <c r="V82" s="24">
        <f t="shared" si="1"/>
        <v>5.0756183348783246</v>
      </c>
      <c r="W82" s="24">
        <f t="shared" si="1"/>
        <v>0</v>
      </c>
      <c r="Y82" s="24">
        <f t="shared" si="2"/>
        <v>0</v>
      </c>
      <c r="Z82" s="24">
        <f t="shared" si="2"/>
        <v>0</v>
      </c>
      <c r="AA82" s="24">
        <f t="shared" si="2"/>
        <v>0</v>
      </c>
      <c r="AB82" s="24">
        <f t="shared" si="2"/>
        <v>0</v>
      </c>
      <c r="AC82" s="24">
        <f t="shared" si="2"/>
        <v>0</v>
      </c>
      <c r="AD82" s="24">
        <f t="shared" si="2"/>
        <v>0</v>
      </c>
      <c r="AE82" s="24">
        <f t="shared" si="2"/>
        <v>0</v>
      </c>
      <c r="AF82" s="24">
        <f t="shared" si="2"/>
        <v>0</v>
      </c>
      <c r="AG82" s="24">
        <f t="shared" si="2"/>
        <v>0</v>
      </c>
      <c r="AH82" s="24">
        <f t="shared" si="2"/>
        <v>0</v>
      </c>
      <c r="AI82" s="24">
        <f t="shared" si="2"/>
        <v>0</v>
      </c>
      <c r="AJ82" s="24">
        <f t="shared" si="2"/>
        <v>0</v>
      </c>
      <c r="AK82" s="24">
        <f t="shared" si="2"/>
        <v>0</v>
      </c>
      <c r="AL82" s="24">
        <f t="shared" si="2"/>
        <v>0</v>
      </c>
      <c r="AM82" s="24">
        <f t="shared" si="2"/>
        <v>0</v>
      </c>
      <c r="AN82" s="24">
        <f t="shared" si="2"/>
        <v>0</v>
      </c>
      <c r="AO82" s="24">
        <f t="shared" si="3"/>
        <v>0</v>
      </c>
      <c r="AP82" s="24">
        <f t="shared" si="3"/>
        <v>0</v>
      </c>
      <c r="AQ82" s="24">
        <f t="shared" si="3"/>
        <v>0</v>
      </c>
      <c r="AR82" s="24">
        <f t="shared" si="3"/>
        <v>0</v>
      </c>
      <c r="AS82" s="24"/>
      <c r="AT82" s="24">
        <f t="shared" si="3"/>
        <v>0</v>
      </c>
      <c r="AU82" s="24">
        <f t="shared" si="3"/>
        <v>0</v>
      </c>
      <c r="AV82" s="24">
        <f t="shared" si="3"/>
        <v>0</v>
      </c>
      <c r="AW82" s="24">
        <f t="shared" si="3"/>
        <v>0</v>
      </c>
      <c r="AX82" s="24">
        <f t="shared" si="3"/>
        <v>0</v>
      </c>
      <c r="AY82" s="24">
        <f t="shared" si="3"/>
        <v>0</v>
      </c>
      <c r="AZ82" s="24">
        <f t="shared" si="3"/>
        <v>0</v>
      </c>
      <c r="BA82" s="24">
        <f t="shared" si="3"/>
        <v>0</v>
      </c>
      <c r="BB82" s="24">
        <f t="shared" si="3"/>
        <v>0</v>
      </c>
      <c r="BC82" s="24">
        <f t="shared" si="3"/>
        <v>0</v>
      </c>
      <c r="BD82" s="24">
        <f t="shared" si="3"/>
        <v>0</v>
      </c>
      <c r="BE82" s="24">
        <f t="shared" si="3"/>
        <v>0</v>
      </c>
      <c r="BF82" s="24">
        <f t="shared" si="3"/>
        <v>0</v>
      </c>
      <c r="BG82" s="24">
        <f t="shared" si="3"/>
        <v>0</v>
      </c>
      <c r="BH82" s="24">
        <f t="shared" si="3"/>
        <v>0</v>
      </c>
      <c r="BI82" s="24">
        <f t="shared" si="3"/>
        <v>0</v>
      </c>
      <c r="BJ82" s="24">
        <f t="shared" si="3"/>
        <v>0</v>
      </c>
      <c r="BK82" s="24">
        <f t="shared" si="3"/>
        <v>0</v>
      </c>
      <c r="BL82" s="24">
        <f t="shared" si="3"/>
        <v>0</v>
      </c>
      <c r="BM82" s="24">
        <f t="shared" si="3"/>
        <v>0</v>
      </c>
    </row>
    <row r="83" spans="1:65" x14ac:dyDescent="0.25">
      <c r="A83" s="7" t="s">
        <v>48</v>
      </c>
      <c r="D83" s="24">
        <f t="shared" si="4"/>
        <v>0</v>
      </c>
      <c r="E83" s="24">
        <f t="shared" si="1"/>
        <v>0</v>
      </c>
      <c r="F83" s="24">
        <f t="shared" si="1"/>
        <v>0</v>
      </c>
      <c r="G83" s="24">
        <f t="shared" si="1"/>
        <v>0</v>
      </c>
      <c r="H83" s="24">
        <f t="shared" si="1"/>
        <v>0</v>
      </c>
      <c r="I83" s="24">
        <f t="shared" si="1"/>
        <v>0</v>
      </c>
      <c r="J83" s="24">
        <f t="shared" si="1"/>
        <v>0</v>
      </c>
      <c r="K83" s="24">
        <f t="shared" si="1"/>
        <v>0</v>
      </c>
      <c r="L83" s="24">
        <f t="shared" si="1"/>
        <v>0</v>
      </c>
      <c r="M83" s="24">
        <f t="shared" si="1"/>
        <v>0</v>
      </c>
      <c r="N83" s="24">
        <f t="shared" si="1"/>
        <v>0</v>
      </c>
      <c r="O83" s="24">
        <f t="shared" si="1"/>
        <v>0</v>
      </c>
      <c r="P83" s="24">
        <f t="shared" si="1"/>
        <v>0</v>
      </c>
      <c r="Q83" s="24">
        <f t="shared" si="1"/>
        <v>0</v>
      </c>
      <c r="R83" s="24">
        <f t="shared" si="1"/>
        <v>0</v>
      </c>
      <c r="S83" s="24">
        <f t="shared" si="1"/>
        <v>0</v>
      </c>
      <c r="T83" s="24">
        <f t="shared" si="1"/>
        <v>0</v>
      </c>
      <c r="U83" s="24">
        <f t="shared" si="1"/>
        <v>0</v>
      </c>
      <c r="V83" s="24">
        <f t="shared" si="1"/>
        <v>0</v>
      </c>
      <c r="W83" s="24">
        <f t="shared" si="1"/>
        <v>0</v>
      </c>
      <c r="Y83" s="24">
        <f t="shared" si="2"/>
        <v>0</v>
      </c>
      <c r="Z83" s="24">
        <f t="shared" si="2"/>
        <v>0</v>
      </c>
      <c r="AA83" s="24">
        <f t="shared" si="2"/>
        <v>0</v>
      </c>
      <c r="AB83" s="24">
        <f t="shared" si="2"/>
        <v>0</v>
      </c>
      <c r="AC83" s="24">
        <f t="shared" si="2"/>
        <v>0</v>
      </c>
      <c r="AD83" s="24">
        <f t="shared" si="2"/>
        <v>0</v>
      </c>
      <c r="AE83" s="24">
        <f t="shared" si="2"/>
        <v>0</v>
      </c>
      <c r="AF83" s="24">
        <f t="shared" si="2"/>
        <v>0</v>
      </c>
      <c r="AG83" s="24">
        <f t="shared" si="2"/>
        <v>0</v>
      </c>
      <c r="AH83" s="24">
        <f t="shared" si="2"/>
        <v>0</v>
      </c>
      <c r="AI83" s="24">
        <f t="shared" si="2"/>
        <v>0</v>
      </c>
      <c r="AJ83" s="24">
        <f t="shared" si="2"/>
        <v>0</v>
      </c>
      <c r="AK83" s="24">
        <f t="shared" si="2"/>
        <v>0</v>
      </c>
      <c r="AL83" s="24">
        <f t="shared" si="2"/>
        <v>0</v>
      </c>
      <c r="AM83" s="24">
        <f t="shared" si="2"/>
        <v>0</v>
      </c>
      <c r="AN83" s="24">
        <f t="shared" si="2"/>
        <v>0</v>
      </c>
      <c r="AO83" s="24">
        <f t="shared" si="3"/>
        <v>0</v>
      </c>
      <c r="AP83" s="24">
        <f t="shared" si="3"/>
        <v>0</v>
      </c>
      <c r="AQ83" s="24">
        <f t="shared" si="3"/>
        <v>0</v>
      </c>
      <c r="AR83" s="24">
        <f t="shared" si="3"/>
        <v>0</v>
      </c>
      <c r="AS83" s="24"/>
      <c r="AT83" s="24">
        <f t="shared" si="3"/>
        <v>0</v>
      </c>
      <c r="AU83" s="24">
        <f t="shared" si="3"/>
        <v>0</v>
      </c>
      <c r="AV83" s="24">
        <f t="shared" si="3"/>
        <v>0</v>
      </c>
      <c r="AW83" s="24">
        <f t="shared" si="3"/>
        <v>0</v>
      </c>
      <c r="AX83" s="24">
        <f t="shared" si="3"/>
        <v>0</v>
      </c>
      <c r="AY83" s="24">
        <f t="shared" si="3"/>
        <v>0</v>
      </c>
      <c r="AZ83" s="24">
        <f t="shared" si="3"/>
        <v>0</v>
      </c>
      <c r="BA83" s="24">
        <f t="shared" si="3"/>
        <v>0</v>
      </c>
      <c r="BB83" s="24">
        <f t="shared" si="3"/>
        <v>0</v>
      </c>
      <c r="BC83" s="24">
        <f t="shared" si="3"/>
        <v>0</v>
      </c>
      <c r="BD83" s="24">
        <f t="shared" si="3"/>
        <v>0</v>
      </c>
      <c r="BE83" s="24">
        <f t="shared" si="3"/>
        <v>0</v>
      </c>
      <c r="BF83" s="24">
        <f t="shared" si="3"/>
        <v>0</v>
      </c>
      <c r="BG83" s="24">
        <f t="shared" si="3"/>
        <v>0</v>
      </c>
      <c r="BH83" s="24">
        <f t="shared" si="3"/>
        <v>0</v>
      </c>
      <c r="BI83" s="24">
        <f t="shared" si="3"/>
        <v>0</v>
      </c>
      <c r="BJ83" s="24">
        <f t="shared" si="3"/>
        <v>0</v>
      </c>
      <c r="BK83" s="24">
        <f t="shared" si="3"/>
        <v>0</v>
      </c>
      <c r="BL83" s="24">
        <f t="shared" si="3"/>
        <v>0</v>
      </c>
      <c r="BM83" s="24">
        <f t="shared" si="3"/>
        <v>0</v>
      </c>
    </row>
    <row r="84" spans="1:65" x14ac:dyDescent="0.25">
      <c r="A84" s="7" t="s">
        <v>142</v>
      </c>
      <c r="D84" s="24">
        <f t="shared" si="4"/>
        <v>0</v>
      </c>
      <c r="E84" s="24">
        <f t="shared" si="1"/>
        <v>0</v>
      </c>
      <c r="F84" s="24">
        <f t="shared" si="1"/>
        <v>0</v>
      </c>
      <c r="G84" s="24">
        <f t="shared" si="1"/>
        <v>0</v>
      </c>
      <c r="H84" s="24">
        <f t="shared" si="1"/>
        <v>0</v>
      </c>
      <c r="I84" s="24">
        <f t="shared" si="1"/>
        <v>0</v>
      </c>
      <c r="J84" s="24">
        <f t="shared" si="1"/>
        <v>0</v>
      </c>
      <c r="K84" s="24">
        <f t="shared" si="1"/>
        <v>0</v>
      </c>
      <c r="L84" s="24">
        <f t="shared" si="1"/>
        <v>0</v>
      </c>
      <c r="M84" s="24">
        <f t="shared" si="1"/>
        <v>0</v>
      </c>
      <c r="N84" s="24">
        <f t="shared" si="1"/>
        <v>0</v>
      </c>
      <c r="O84" s="24">
        <f t="shared" si="1"/>
        <v>0</v>
      </c>
      <c r="P84" s="24">
        <f t="shared" si="1"/>
        <v>0</v>
      </c>
      <c r="Q84" s="24">
        <f t="shared" si="1"/>
        <v>0</v>
      </c>
      <c r="R84" s="24">
        <f t="shared" si="1"/>
        <v>0</v>
      </c>
      <c r="S84" s="24">
        <f t="shared" si="1"/>
        <v>61.208042478377521</v>
      </c>
      <c r="T84" s="24">
        <f t="shared" si="1"/>
        <v>67.828901288164886</v>
      </c>
      <c r="U84" s="24">
        <f t="shared" si="1"/>
        <v>51.784482526074868</v>
      </c>
      <c r="V84" s="24">
        <f t="shared" si="1"/>
        <v>0</v>
      </c>
      <c r="W84" s="24">
        <f t="shared" si="1"/>
        <v>81.191179667054342</v>
      </c>
      <c r="Y84" s="24">
        <f t="shared" si="2"/>
        <v>0</v>
      </c>
      <c r="Z84" s="24">
        <f t="shared" si="2"/>
        <v>0</v>
      </c>
      <c r="AA84" s="24">
        <f t="shared" si="2"/>
        <v>0</v>
      </c>
      <c r="AB84" s="24">
        <f t="shared" si="2"/>
        <v>0</v>
      </c>
      <c r="AC84" s="24">
        <f t="shared" si="2"/>
        <v>0</v>
      </c>
      <c r="AD84" s="24">
        <f t="shared" si="2"/>
        <v>0</v>
      </c>
      <c r="AE84" s="24">
        <f t="shared" si="2"/>
        <v>0</v>
      </c>
      <c r="AF84" s="24">
        <f t="shared" si="2"/>
        <v>0</v>
      </c>
      <c r="AG84" s="24">
        <f t="shared" si="2"/>
        <v>0</v>
      </c>
      <c r="AH84" s="24">
        <f t="shared" si="2"/>
        <v>0</v>
      </c>
      <c r="AI84" s="24">
        <f t="shared" si="2"/>
        <v>0</v>
      </c>
      <c r="AJ84" s="24">
        <f t="shared" si="2"/>
        <v>0</v>
      </c>
      <c r="AK84" s="24">
        <f t="shared" si="2"/>
        <v>0</v>
      </c>
      <c r="AL84" s="24">
        <f t="shared" si="2"/>
        <v>0</v>
      </c>
      <c r="AM84" s="24">
        <f t="shared" si="2"/>
        <v>0</v>
      </c>
      <c r="AN84" s="24">
        <f t="shared" si="2"/>
        <v>0</v>
      </c>
      <c r="AO84" s="24">
        <f t="shared" si="3"/>
        <v>0</v>
      </c>
      <c r="AP84" s="24">
        <f t="shared" si="3"/>
        <v>0</v>
      </c>
      <c r="AQ84" s="24">
        <f t="shared" si="3"/>
        <v>0</v>
      </c>
      <c r="AR84" s="24">
        <f t="shared" si="3"/>
        <v>0</v>
      </c>
      <c r="AS84" s="24"/>
      <c r="AT84" s="24">
        <f t="shared" si="3"/>
        <v>0</v>
      </c>
      <c r="AU84" s="24">
        <f t="shared" si="3"/>
        <v>0</v>
      </c>
      <c r="AV84" s="24">
        <f t="shared" si="3"/>
        <v>0</v>
      </c>
      <c r="AW84" s="24">
        <f t="shared" si="3"/>
        <v>0</v>
      </c>
      <c r="AX84" s="24">
        <f t="shared" si="3"/>
        <v>0</v>
      </c>
      <c r="AY84" s="24">
        <f t="shared" si="3"/>
        <v>0</v>
      </c>
      <c r="AZ84" s="24">
        <f t="shared" si="3"/>
        <v>0</v>
      </c>
      <c r="BA84" s="24">
        <f t="shared" si="3"/>
        <v>0</v>
      </c>
      <c r="BB84" s="24">
        <f t="shared" si="3"/>
        <v>0</v>
      </c>
      <c r="BC84" s="24">
        <f t="shared" si="3"/>
        <v>0</v>
      </c>
      <c r="BD84" s="24">
        <f t="shared" si="3"/>
        <v>0</v>
      </c>
      <c r="BE84" s="24">
        <f t="shared" si="3"/>
        <v>0</v>
      </c>
      <c r="BF84" s="24">
        <f t="shared" si="3"/>
        <v>0</v>
      </c>
      <c r="BG84" s="24">
        <f t="shared" si="3"/>
        <v>0</v>
      </c>
      <c r="BH84" s="24">
        <f t="shared" si="3"/>
        <v>0</v>
      </c>
      <c r="BI84" s="24">
        <f t="shared" si="3"/>
        <v>0</v>
      </c>
      <c r="BJ84" s="24">
        <f t="shared" si="3"/>
        <v>0</v>
      </c>
      <c r="BK84" s="24">
        <f t="shared" si="3"/>
        <v>0</v>
      </c>
      <c r="BL84" s="24">
        <f t="shared" si="3"/>
        <v>0</v>
      </c>
      <c r="BM84" s="24">
        <f t="shared" si="3"/>
        <v>0</v>
      </c>
    </row>
    <row r="85" spans="1:65" x14ac:dyDescent="0.25">
      <c r="A85" s="7" t="s">
        <v>53</v>
      </c>
      <c r="D85" s="24">
        <f t="shared" si="4"/>
        <v>0</v>
      </c>
      <c r="E85" s="24">
        <f t="shared" si="1"/>
        <v>0</v>
      </c>
      <c r="F85" s="24">
        <f t="shared" si="1"/>
        <v>0</v>
      </c>
      <c r="G85" s="24">
        <f t="shared" si="1"/>
        <v>0</v>
      </c>
      <c r="H85" s="24">
        <f t="shared" si="1"/>
        <v>0</v>
      </c>
      <c r="I85" s="24">
        <f t="shared" si="1"/>
        <v>0</v>
      </c>
      <c r="J85" s="24">
        <f t="shared" si="1"/>
        <v>0</v>
      </c>
      <c r="K85" s="24">
        <f t="shared" si="1"/>
        <v>0</v>
      </c>
      <c r="L85" s="24">
        <f t="shared" si="1"/>
        <v>0</v>
      </c>
      <c r="M85" s="24">
        <f t="shared" si="1"/>
        <v>0</v>
      </c>
      <c r="N85" s="24">
        <f t="shared" si="1"/>
        <v>0</v>
      </c>
      <c r="O85" s="24">
        <f t="shared" si="1"/>
        <v>0</v>
      </c>
      <c r="P85" s="24">
        <f t="shared" si="1"/>
        <v>0</v>
      </c>
      <c r="Q85" s="24">
        <f t="shared" si="1"/>
        <v>0</v>
      </c>
      <c r="R85" s="24">
        <f t="shared" si="1"/>
        <v>0</v>
      </c>
      <c r="S85" s="24">
        <f t="shared" si="1"/>
        <v>0</v>
      </c>
      <c r="T85" s="24">
        <f t="shared" si="1"/>
        <v>20</v>
      </c>
      <c r="U85" s="24">
        <f t="shared" si="1"/>
        <v>0</v>
      </c>
      <c r="V85" s="24">
        <f t="shared" si="1"/>
        <v>0</v>
      </c>
      <c r="W85" s="24">
        <f t="shared" si="1"/>
        <v>0</v>
      </c>
      <c r="Y85" s="24">
        <f t="shared" si="2"/>
        <v>0</v>
      </c>
      <c r="Z85" s="24">
        <f t="shared" si="2"/>
        <v>0</v>
      </c>
      <c r="AA85" s="24">
        <f t="shared" si="2"/>
        <v>0</v>
      </c>
      <c r="AB85" s="24">
        <f t="shared" si="2"/>
        <v>0</v>
      </c>
      <c r="AC85" s="24">
        <f t="shared" si="2"/>
        <v>0</v>
      </c>
      <c r="AD85" s="24">
        <f t="shared" si="2"/>
        <v>0</v>
      </c>
      <c r="AE85" s="24">
        <f t="shared" si="2"/>
        <v>0</v>
      </c>
      <c r="AF85" s="24">
        <f t="shared" si="2"/>
        <v>0</v>
      </c>
      <c r="AG85" s="24">
        <f t="shared" si="2"/>
        <v>0</v>
      </c>
      <c r="AH85" s="24">
        <f t="shared" si="2"/>
        <v>0</v>
      </c>
      <c r="AI85" s="24">
        <f t="shared" si="2"/>
        <v>0</v>
      </c>
      <c r="AJ85" s="24">
        <f t="shared" si="2"/>
        <v>0</v>
      </c>
      <c r="AK85" s="24">
        <f t="shared" si="2"/>
        <v>0</v>
      </c>
      <c r="AL85" s="24">
        <f t="shared" si="2"/>
        <v>0</v>
      </c>
      <c r="AM85" s="24">
        <f t="shared" si="2"/>
        <v>0</v>
      </c>
      <c r="AN85" s="24">
        <f t="shared" si="2"/>
        <v>0</v>
      </c>
      <c r="AO85" s="24">
        <f t="shared" si="3"/>
        <v>0</v>
      </c>
      <c r="AP85" s="24">
        <f t="shared" si="3"/>
        <v>0</v>
      </c>
      <c r="AQ85" s="24">
        <f t="shared" si="3"/>
        <v>0</v>
      </c>
      <c r="AR85" s="24">
        <f t="shared" si="3"/>
        <v>0</v>
      </c>
      <c r="AS85" s="24"/>
      <c r="AT85" s="24">
        <f t="shared" si="3"/>
        <v>0</v>
      </c>
      <c r="AU85" s="24">
        <f t="shared" si="3"/>
        <v>0</v>
      </c>
      <c r="AV85" s="24">
        <f t="shared" si="3"/>
        <v>0</v>
      </c>
      <c r="AW85" s="24">
        <f t="shared" si="3"/>
        <v>0</v>
      </c>
      <c r="AX85" s="24">
        <f t="shared" si="3"/>
        <v>0</v>
      </c>
      <c r="AY85" s="24">
        <f t="shared" si="3"/>
        <v>0</v>
      </c>
      <c r="AZ85" s="24">
        <f t="shared" si="3"/>
        <v>0</v>
      </c>
      <c r="BA85" s="24">
        <f t="shared" si="3"/>
        <v>0</v>
      </c>
      <c r="BB85" s="24">
        <f t="shared" si="3"/>
        <v>0</v>
      </c>
      <c r="BC85" s="24">
        <f t="shared" si="3"/>
        <v>0</v>
      </c>
      <c r="BD85" s="24">
        <f t="shared" si="3"/>
        <v>0</v>
      </c>
      <c r="BE85" s="24">
        <f t="shared" si="3"/>
        <v>0</v>
      </c>
      <c r="BF85" s="24">
        <f t="shared" si="3"/>
        <v>0</v>
      </c>
      <c r="BG85" s="24">
        <f t="shared" si="3"/>
        <v>0</v>
      </c>
      <c r="BH85" s="24">
        <f t="shared" si="3"/>
        <v>0</v>
      </c>
      <c r="BI85" s="24">
        <f t="shared" si="3"/>
        <v>0</v>
      </c>
      <c r="BJ85" s="24">
        <f t="shared" si="3"/>
        <v>0</v>
      </c>
      <c r="BK85" s="24">
        <f t="shared" si="3"/>
        <v>0</v>
      </c>
      <c r="BL85" s="24">
        <f t="shared" si="3"/>
        <v>0</v>
      </c>
      <c r="BM85" s="24">
        <f t="shared" si="3"/>
        <v>0</v>
      </c>
    </row>
    <row r="86" spans="1:65" x14ac:dyDescent="0.25">
      <c r="A86" s="7" t="s">
        <v>138</v>
      </c>
      <c r="D86" s="24">
        <f t="shared" si="4"/>
        <v>0</v>
      </c>
      <c r="E86" s="24">
        <f t="shared" si="1"/>
        <v>0</v>
      </c>
      <c r="F86" s="24">
        <f t="shared" si="1"/>
        <v>0</v>
      </c>
      <c r="G86" s="24">
        <f t="shared" si="1"/>
        <v>0</v>
      </c>
      <c r="H86" s="24">
        <f t="shared" si="1"/>
        <v>0</v>
      </c>
      <c r="I86" s="24">
        <f t="shared" si="1"/>
        <v>0</v>
      </c>
      <c r="J86" s="24">
        <f t="shared" si="1"/>
        <v>0</v>
      </c>
      <c r="K86" s="24">
        <f t="shared" si="1"/>
        <v>0</v>
      </c>
      <c r="L86" s="24">
        <f t="shared" si="1"/>
        <v>0</v>
      </c>
      <c r="M86" s="24">
        <f t="shared" si="1"/>
        <v>0</v>
      </c>
      <c r="N86" s="24">
        <f t="shared" si="1"/>
        <v>0</v>
      </c>
      <c r="O86" s="24">
        <f t="shared" si="1"/>
        <v>0</v>
      </c>
      <c r="P86" s="24">
        <f t="shared" si="1"/>
        <v>0</v>
      </c>
      <c r="Q86" s="24">
        <f t="shared" si="1"/>
        <v>0</v>
      </c>
      <c r="R86" s="24">
        <f t="shared" si="1"/>
        <v>0</v>
      </c>
      <c r="S86" s="24">
        <f t="shared" si="1"/>
        <v>0</v>
      </c>
      <c r="T86" s="24">
        <f t="shared" si="1"/>
        <v>0</v>
      </c>
      <c r="U86" s="24">
        <f t="shared" si="1"/>
        <v>0</v>
      </c>
      <c r="V86" s="24">
        <f t="shared" si="1"/>
        <v>0</v>
      </c>
      <c r="W86" s="24">
        <f t="shared" si="1"/>
        <v>94.328162321264884</v>
      </c>
      <c r="Y86" s="24">
        <f t="shared" si="2"/>
        <v>0</v>
      </c>
      <c r="Z86" s="24">
        <f t="shared" si="2"/>
        <v>0</v>
      </c>
      <c r="AA86" s="24">
        <f t="shared" si="2"/>
        <v>0</v>
      </c>
      <c r="AB86" s="24">
        <f t="shared" si="2"/>
        <v>0</v>
      </c>
      <c r="AC86" s="24">
        <f t="shared" si="2"/>
        <v>0</v>
      </c>
      <c r="AD86" s="24">
        <f t="shared" si="2"/>
        <v>0</v>
      </c>
      <c r="AE86" s="24">
        <f t="shared" si="2"/>
        <v>0</v>
      </c>
      <c r="AF86" s="24">
        <f t="shared" si="2"/>
        <v>0</v>
      </c>
      <c r="AG86" s="24">
        <f t="shared" si="2"/>
        <v>0</v>
      </c>
      <c r="AH86" s="24">
        <f t="shared" si="2"/>
        <v>0</v>
      </c>
      <c r="AI86" s="24">
        <f t="shared" si="2"/>
        <v>0</v>
      </c>
      <c r="AJ86" s="24">
        <f t="shared" si="2"/>
        <v>0</v>
      </c>
      <c r="AK86" s="24">
        <f t="shared" si="2"/>
        <v>0</v>
      </c>
      <c r="AL86" s="24">
        <f t="shared" si="2"/>
        <v>0</v>
      </c>
      <c r="AM86" s="24">
        <f t="shared" si="2"/>
        <v>0</v>
      </c>
      <c r="AN86" s="24">
        <f t="shared" si="2"/>
        <v>0</v>
      </c>
      <c r="AO86" s="24">
        <f t="shared" si="3"/>
        <v>0</v>
      </c>
      <c r="AP86" s="24">
        <f t="shared" si="3"/>
        <v>0</v>
      </c>
      <c r="AQ86" s="24">
        <f t="shared" si="3"/>
        <v>0</v>
      </c>
      <c r="AR86" s="24">
        <f t="shared" si="3"/>
        <v>0</v>
      </c>
      <c r="AS86" s="24"/>
      <c r="AT86" s="24">
        <f t="shared" si="3"/>
        <v>0</v>
      </c>
      <c r="AU86" s="24">
        <f t="shared" si="3"/>
        <v>0</v>
      </c>
      <c r="AV86" s="24">
        <f t="shared" si="3"/>
        <v>0</v>
      </c>
      <c r="AW86" s="24">
        <f t="shared" si="3"/>
        <v>0</v>
      </c>
      <c r="AX86" s="24">
        <f t="shared" si="3"/>
        <v>0</v>
      </c>
      <c r="AY86" s="24">
        <f t="shared" si="3"/>
        <v>0</v>
      </c>
      <c r="AZ86" s="24">
        <f t="shared" si="3"/>
        <v>0</v>
      </c>
      <c r="BA86" s="24">
        <f t="shared" si="3"/>
        <v>0</v>
      </c>
      <c r="BB86" s="24">
        <f t="shared" si="3"/>
        <v>0</v>
      </c>
      <c r="BC86" s="24">
        <f t="shared" si="3"/>
        <v>0</v>
      </c>
      <c r="BD86" s="24">
        <f t="shared" si="3"/>
        <v>0</v>
      </c>
      <c r="BE86" s="24">
        <f t="shared" ref="BE86:BM86" si="5">SUMIF($A$4:$A$69,$A86,BE$4:BE$69)</f>
        <v>0</v>
      </c>
      <c r="BF86" s="24">
        <f t="shared" si="5"/>
        <v>0</v>
      </c>
      <c r="BG86" s="24">
        <f t="shared" si="5"/>
        <v>0</v>
      </c>
      <c r="BH86" s="24">
        <f t="shared" si="5"/>
        <v>0</v>
      </c>
      <c r="BI86" s="24">
        <f t="shared" si="5"/>
        <v>0</v>
      </c>
      <c r="BJ86" s="24">
        <f t="shared" si="5"/>
        <v>0</v>
      </c>
      <c r="BK86" s="24">
        <f t="shared" si="5"/>
        <v>0</v>
      </c>
      <c r="BL86" s="24">
        <f t="shared" si="5"/>
        <v>0</v>
      </c>
      <c r="BM86" s="24">
        <f t="shared" si="5"/>
        <v>0</v>
      </c>
    </row>
    <row r="87" spans="1:65" x14ac:dyDescent="0.25">
      <c r="A87" s="7" t="s">
        <v>139</v>
      </c>
      <c r="D87" s="24">
        <f t="shared" si="4"/>
        <v>0</v>
      </c>
      <c r="E87" s="24">
        <f t="shared" si="1"/>
        <v>0</v>
      </c>
      <c r="F87" s="24">
        <f t="shared" si="1"/>
        <v>0</v>
      </c>
      <c r="G87" s="24">
        <f t="shared" si="1"/>
        <v>0</v>
      </c>
      <c r="H87" s="24">
        <f t="shared" si="1"/>
        <v>0</v>
      </c>
      <c r="I87" s="24">
        <f t="shared" si="1"/>
        <v>0</v>
      </c>
      <c r="J87" s="24">
        <f t="shared" si="1"/>
        <v>0</v>
      </c>
      <c r="K87" s="24">
        <f t="shared" si="1"/>
        <v>0</v>
      </c>
      <c r="L87" s="24">
        <f t="shared" si="1"/>
        <v>0</v>
      </c>
      <c r="M87" s="24">
        <f t="shared" si="1"/>
        <v>0</v>
      </c>
      <c r="N87" s="24">
        <f t="shared" si="1"/>
        <v>0</v>
      </c>
      <c r="O87" s="24">
        <f t="shared" si="1"/>
        <v>0</v>
      </c>
      <c r="P87" s="24">
        <f t="shared" si="1"/>
        <v>90.247500000000002</v>
      </c>
      <c r="Q87" s="24">
        <f t="shared" si="1"/>
        <v>93.26462601487448</v>
      </c>
      <c r="R87" s="24">
        <f t="shared" si="1"/>
        <v>116.4878739851255</v>
      </c>
      <c r="S87" s="24">
        <f t="shared" si="1"/>
        <v>0</v>
      </c>
      <c r="T87" s="24">
        <f t="shared" si="1"/>
        <v>0</v>
      </c>
      <c r="U87" s="24">
        <f t="shared" si="1"/>
        <v>0</v>
      </c>
      <c r="V87" s="24">
        <f t="shared" si="1"/>
        <v>0</v>
      </c>
      <c r="W87" s="24">
        <f t="shared" si="1"/>
        <v>0</v>
      </c>
      <c r="Y87" s="24">
        <f t="shared" si="2"/>
        <v>0</v>
      </c>
      <c r="Z87" s="24">
        <f t="shared" si="2"/>
        <v>0</v>
      </c>
      <c r="AA87" s="24">
        <f t="shared" si="2"/>
        <v>0</v>
      </c>
      <c r="AB87" s="24">
        <f t="shared" si="2"/>
        <v>0</v>
      </c>
      <c r="AC87" s="24">
        <f t="shared" si="2"/>
        <v>0</v>
      </c>
      <c r="AD87" s="24">
        <f t="shared" si="2"/>
        <v>0</v>
      </c>
      <c r="AE87" s="24">
        <f t="shared" si="2"/>
        <v>0</v>
      </c>
      <c r="AF87" s="24">
        <f t="shared" si="2"/>
        <v>0</v>
      </c>
      <c r="AG87" s="24">
        <f t="shared" si="2"/>
        <v>0</v>
      </c>
      <c r="AH87" s="24">
        <f t="shared" si="2"/>
        <v>0</v>
      </c>
      <c r="AI87" s="24">
        <f t="shared" si="2"/>
        <v>0</v>
      </c>
      <c r="AJ87" s="24">
        <f t="shared" si="2"/>
        <v>0</v>
      </c>
      <c r="AK87" s="24">
        <f t="shared" si="2"/>
        <v>0</v>
      </c>
      <c r="AL87" s="24">
        <f t="shared" si="2"/>
        <v>0</v>
      </c>
      <c r="AM87" s="24">
        <f t="shared" si="2"/>
        <v>0</v>
      </c>
      <c r="AN87" s="24">
        <f t="shared" si="2"/>
        <v>0</v>
      </c>
      <c r="AO87" s="24">
        <f t="shared" ref="AO87:BM91" si="6">SUMIF($A$4:$A$69,$A87,AO$4:AO$69)</f>
        <v>0</v>
      </c>
      <c r="AP87" s="24">
        <f t="shared" si="6"/>
        <v>0</v>
      </c>
      <c r="AQ87" s="24">
        <f t="shared" si="6"/>
        <v>0</v>
      </c>
      <c r="AR87" s="24">
        <f t="shared" si="6"/>
        <v>0</v>
      </c>
      <c r="AS87" s="24"/>
      <c r="AT87" s="24">
        <f t="shared" si="6"/>
        <v>0</v>
      </c>
      <c r="AU87" s="24">
        <f t="shared" si="6"/>
        <v>0</v>
      </c>
      <c r="AV87" s="24">
        <f t="shared" si="6"/>
        <v>0</v>
      </c>
      <c r="AW87" s="24">
        <f t="shared" si="6"/>
        <v>0</v>
      </c>
      <c r="AX87" s="24">
        <f t="shared" si="6"/>
        <v>0</v>
      </c>
      <c r="AY87" s="24">
        <f t="shared" si="6"/>
        <v>0</v>
      </c>
      <c r="AZ87" s="24">
        <f t="shared" si="6"/>
        <v>0</v>
      </c>
      <c r="BA87" s="24">
        <f t="shared" si="6"/>
        <v>0</v>
      </c>
      <c r="BB87" s="24">
        <f t="shared" si="6"/>
        <v>0</v>
      </c>
      <c r="BC87" s="24">
        <f t="shared" si="6"/>
        <v>0</v>
      </c>
      <c r="BD87" s="24">
        <f t="shared" si="6"/>
        <v>0</v>
      </c>
      <c r="BE87" s="24">
        <f t="shared" si="6"/>
        <v>0</v>
      </c>
      <c r="BF87" s="24">
        <f t="shared" si="6"/>
        <v>0</v>
      </c>
      <c r="BG87" s="24">
        <f t="shared" si="6"/>
        <v>0</v>
      </c>
      <c r="BH87" s="24">
        <f t="shared" si="6"/>
        <v>0</v>
      </c>
      <c r="BI87" s="24">
        <f t="shared" si="6"/>
        <v>0</v>
      </c>
      <c r="BJ87" s="24">
        <f t="shared" si="6"/>
        <v>0</v>
      </c>
      <c r="BK87" s="24">
        <f t="shared" si="6"/>
        <v>0</v>
      </c>
      <c r="BL87" s="24">
        <f t="shared" si="6"/>
        <v>0</v>
      </c>
      <c r="BM87" s="24">
        <f t="shared" si="6"/>
        <v>0</v>
      </c>
    </row>
    <row r="88" spans="1:65" x14ac:dyDescent="0.25">
      <c r="A88" s="7" t="s">
        <v>123</v>
      </c>
      <c r="D88" s="24">
        <f t="shared" si="4"/>
        <v>0</v>
      </c>
      <c r="E88" s="24">
        <f t="shared" si="1"/>
        <v>0</v>
      </c>
      <c r="F88" s="24">
        <f t="shared" si="1"/>
        <v>0</v>
      </c>
      <c r="G88" s="24">
        <f t="shared" si="1"/>
        <v>0</v>
      </c>
      <c r="H88" s="24">
        <f t="shared" si="1"/>
        <v>0</v>
      </c>
      <c r="I88" s="24">
        <f t="shared" si="1"/>
        <v>0</v>
      </c>
      <c r="J88" s="24">
        <f t="shared" si="1"/>
        <v>0</v>
      </c>
      <c r="K88" s="24">
        <f t="shared" si="1"/>
        <v>0</v>
      </c>
      <c r="L88" s="24">
        <f t="shared" si="1"/>
        <v>0</v>
      </c>
      <c r="M88" s="24">
        <f t="shared" si="1"/>
        <v>0</v>
      </c>
      <c r="N88" s="24">
        <f t="shared" si="1"/>
        <v>0</v>
      </c>
      <c r="O88" s="24">
        <f t="shared" si="1"/>
        <v>0</v>
      </c>
      <c r="P88" s="24">
        <f t="shared" si="1"/>
        <v>0</v>
      </c>
      <c r="Q88" s="24">
        <f t="shared" si="1"/>
        <v>0</v>
      </c>
      <c r="R88" s="24">
        <f t="shared" si="1"/>
        <v>0</v>
      </c>
      <c r="S88" s="24">
        <f t="shared" si="1"/>
        <v>0</v>
      </c>
      <c r="T88" s="24">
        <f t="shared" si="1"/>
        <v>0</v>
      </c>
      <c r="U88" s="24">
        <f t="shared" si="1"/>
        <v>0</v>
      </c>
      <c r="V88" s="24">
        <f t="shared" si="1"/>
        <v>0</v>
      </c>
      <c r="W88" s="24">
        <f t="shared" si="1"/>
        <v>0</v>
      </c>
      <c r="Y88" s="24">
        <f t="shared" si="2"/>
        <v>0</v>
      </c>
      <c r="Z88" s="24">
        <f t="shared" si="2"/>
        <v>0</v>
      </c>
      <c r="AA88" s="24">
        <f t="shared" si="2"/>
        <v>0</v>
      </c>
      <c r="AB88" s="24">
        <f t="shared" si="2"/>
        <v>0</v>
      </c>
      <c r="AC88" s="24">
        <f t="shared" si="2"/>
        <v>0</v>
      </c>
      <c r="AD88" s="24">
        <f t="shared" si="2"/>
        <v>0</v>
      </c>
      <c r="AE88" s="24">
        <f t="shared" si="2"/>
        <v>0</v>
      </c>
      <c r="AF88" s="24">
        <f t="shared" si="2"/>
        <v>0</v>
      </c>
      <c r="AG88" s="24">
        <f t="shared" si="2"/>
        <v>0</v>
      </c>
      <c r="AH88" s="24">
        <f t="shared" si="2"/>
        <v>0</v>
      </c>
      <c r="AI88" s="24">
        <f t="shared" si="2"/>
        <v>0</v>
      </c>
      <c r="AJ88" s="24">
        <f t="shared" si="2"/>
        <v>0</v>
      </c>
      <c r="AK88" s="24">
        <f t="shared" si="2"/>
        <v>0</v>
      </c>
      <c r="AL88" s="24">
        <f t="shared" si="2"/>
        <v>0</v>
      </c>
      <c r="AM88" s="24">
        <f t="shared" si="2"/>
        <v>0</v>
      </c>
      <c r="AN88" s="24">
        <f t="shared" si="2"/>
        <v>0</v>
      </c>
      <c r="AO88" s="24">
        <f t="shared" si="6"/>
        <v>0</v>
      </c>
      <c r="AP88" s="24">
        <f t="shared" si="6"/>
        <v>0</v>
      </c>
      <c r="AQ88" s="24">
        <f t="shared" si="6"/>
        <v>0</v>
      </c>
      <c r="AR88" s="24">
        <f t="shared" si="6"/>
        <v>0</v>
      </c>
      <c r="AS88" s="24"/>
      <c r="AT88" s="24">
        <f t="shared" si="6"/>
        <v>0</v>
      </c>
      <c r="AU88" s="24">
        <f t="shared" si="6"/>
        <v>0</v>
      </c>
      <c r="AV88" s="24">
        <f t="shared" si="6"/>
        <v>0</v>
      </c>
      <c r="AW88" s="24">
        <f t="shared" si="6"/>
        <v>0</v>
      </c>
      <c r="AX88" s="24">
        <f t="shared" si="6"/>
        <v>0</v>
      </c>
      <c r="AY88" s="24">
        <f t="shared" si="6"/>
        <v>0</v>
      </c>
      <c r="AZ88" s="24">
        <f t="shared" si="6"/>
        <v>0</v>
      </c>
      <c r="BA88" s="24">
        <f t="shared" si="6"/>
        <v>0</v>
      </c>
      <c r="BB88" s="24">
        <f t="shared" si="6"/>
        <v>0</v>
      </c>
      <c r="BC88" s="24">
        <f t="shared" si="6"/>
        <v>0</v>
      </c>
      <c r="BD88" s="24">
        <f t="shared" si="6"/>
        <v>0</v>
      </c>
      <c r="BE88" s="24">
        <f t="shared" si="6"/>
        <v>0</v>
      </c>
      <c r="BF88" s="24">
        <f t="shared" si="6"/>
        <v>0</v>
      </c>
      <c r="BG88" s="24">
        <f t="shared" si="6"/>
        <v>0</v>
      </c>
      <c r="BH88" s="24">
        <f t="shared" si="6"/>
        <v>0</v>
      </c>
      <c r="BI88" s="24">
        <f t="shared" si="6"/>
        <v>0</v>
      </c>
      <c r="BJ88" s="24">
        <f t="shared" si="6"/>
        <v>0</v>
      </c>
      <c r="BK88" s="24">
        <f t="shared" si="6"/>
        <v>0</v>
      </c>
      <c r="BL88" s="24">
        <f t="shared" si="6"/>
        <v>0</v>
      </c>
      <c r="BM88" s="24">
        <f t="shared" si="6"/>
        <v>0</v>
      </c>
    </row>
    <row r="89" spans="1:65" x14ac:dyDescent="0.25">
      <c r="A89" s="7" t="s">
        <v>63</v>
      </c>
      <c r="D89" s="24">
        <f t="shared" si="4"/>
        <v>0</v>
      </c>
      <c r="E89" s="24">
        <f t="shared" si="1"/>
        <v>0</v>
      </c>
      <c r="F89" s="24">
        <f t="shared" si="1"/>
        <v>0</v>
      </c>
      <c r="G89" s="24">
        <f t="shared" si="1"/>
        <v>0</v>
      </c>
      <c r="H89" s="24">
        <f t="shared" si="1"/>
        <v>0</v>
      </c>
      <c r="I89" s="24">
        <f t="shared" si="1"/>
        <v>0</v>
      </c>
      <c r="J89" s="24">
        <f t="shared" si="1"/>
        <v>0</v>
      </c>
      <c r="K89" s="24">
        <f t="shared" si="1"/>
        <v>0</v>
      </c>
      <c r="L89" s="24">
        <f t="shared" si="1"/>
        <v>0</v>
      </c>
      <c r="M89" s="24">
        <f t="shared" si="1"/>
        <v>0</v>
      </c>
      <c r="N89" s="24">
        <f t="shared" si="1"/>
        <v>0</v>
      </c>
      <c r="O89" s="24">
        <f t="shared" si="1"/>
        <v>0</v>
      </c>
      <c r="P89" s="24">
        <f t="shared" si="1"/>
        <v>0</v>
      </c>
      <c r="Q89" s="24">
        <f t="shared" si="1"/>
        <v>0</v>
      </c>
      <c r="R89" s="24">
        <f t="shared" si="1"/>
        <v>0</v>
      </c>
      <c r="S89" s="24">
        <f t="shared" si="1"/>
        <v>0</v>
      </c>
      <c r="T89" s="24">
        <f t="shared" si="1"/>
        <v>0</v>
      </c>
      <c r="U89" s="24">
        <f t="shared" si="1"/>
        <v>0</v>
      </c>
      <c r="V89" s="24">
        <f t="shared" si="1"/>
        <v>57.599999999999994</v>
      </c>
      <c r="W89" s="24">
        <f t="shared" si="1"/>
        <v>0</v>
      </c>
      <c r="Y89" s="24">
        <f t="shared" si="2"/>
        <v>0</v>
      </c>
      <c r="Z89" s="24">
        <f t="shared" si="2"/>
        <v>0</v>
      </c>
      <c r="AA89" s="24">
        <f t="shared" si="2"/>
        <v>0</v>
      </c>
      <c r="AB89" s="24">
        <f t="shared" si="2"/>
        <v>0</v>
      </c>
      <c r="AC89" s="24">
        <f t="shared" si="2"/>
        <v>0</v>
      </c>
      <c r="AD89" s="24">
        <f t="shared" si="2"/>
        <v>0</v>
      </c>
      <c r="AE89" s="24">
        <f t="shared" si="2"/>
        <v>0</v>
      </c>
      <c r="AF89" s="24">
        <f t="shared" si="2"/>
        <v>0</v>
      </c>
      <c r="AG89" s="24">
        <f t="shared" si="2"/>
        <v>0</v>
      </c>
      <c r="AH89" s="24">
        <f t="shared" si="2"/>
        <v>0</v>
      </c>
      <c r="AI89" s="24">
        <f t="shared" si="2"/>
        <v>0</v>
      </c>
      <c r="AJ89" s="24">
        <f t="shared" si="2"/>
        <v>0</v>
      </c>
      <c r="AK89" s="24">
        <f t="shared" si="2"/>
        <v>0</v>
      </c>
      <c r="AL89" s="24">
        <f t="shared" si="2"/>
        <v>0</v>
      </c>
      <c r="AM89" s="24">
        <f t="shared" si="2"/>
        <v>0</v>
      </c>
      <c r="AN89" s="24">
        <f t="shared" si="2"/>
        <v>0</v>
      </c>
      <c r="AO89" s="24">
        <f t="shared" si="6"/>
        <v>0</v>
      </c>
      <c r="AP89" s="24">
        <f t="shared" si="6"/>
        <v>0</v>
      </c>
      <c r="AQ89" s="24">
        <f t="shared" si="6"/>
        <v>0</v>
      </c>
      <c r="AR89" s="24">
        <f t="shared" si="6"/>
        <v>0</v>
      </c>
      <c r="AS89" s="24"/>
      <c r="AT89" s="24">
        <f t="shared" si="6"/>
        <v>0</v>
      </c>
      <c r="AU89" s="24">
        <f t="shared" si="6"/>
        <v>0</v>
      </c>
      <c r="AV89" s="24">
        <f t="shared" si="6"/>
        <v>0</v>
      </c>
      <c r="AW89" s="24">
        <f t="shared" si="6"/>
        <v>0</v>
      </c>
      <c r="AX89" s="24">
        <f t="shared" si="6"/>
        <v>0</v>
      </c>
      <c r="AY89" s="24">
        <f t="shared" si="6"/>
        <v>0</v>
      </c>
      <c r="AZ89" s="24">
        <f t="shared" si="6"/>
        <v>0</v>
      </c>
      <c r="BA89" s="24">
        <f t="shared" si="6"/>
        <v>0</v>
      </c>
      <c r="BB89" s="24">
        <f t="shared" si="6"/>
        <v>0</v>
      </c>
      <c r="BC89" s="24">
        <f t="shared" si="6"/>
        <v>0</v>
      </c>
      <c r="BD89" s="24">
        <f t="shared" si="6"/>
        <v>0</v>
      </c>
      <c r="BE89" s="24">
        <f t="shared" si="6"/>
        <v>0</v>
      </c>
      <c r="BF89" s="24">
        <f t="shared" si="6"/>
        <v>0</v>
      </c>
      <c r="BG89" s="24">
        <f t="shared" si="6"/>
        <v>0</v>
      </c>
      <c r="BH89" s="24">
        <f t="shared" si="6"/>
        <v>0</v>
      </c>
      <c r="BI89" s="24">
        <f t="shared" si="6"/>
        <v>9.9999999999999982</v>
      </c>
      <c r="BJ89" s="24">
        <f t="shared" si="6"/>
        <v>1.7763568394002505E-15</v>
      </c>
      <c r="BK89" s="24">
        <f t="shared" si="6"/>
        <v>0</v>
      </c>
      <c r="BL89" s="24">
        <f t="shared" si="6"/>
        <v>0</v>
      </c>
      <c r="BM89" s="24">
        <f t="shared" si="6"/>
        <v>0</v>
      </c>
    </row>
    <row r="90" spans="1:65" x14ac:dyDescent="0.25">
      <c r="A90" s="7" t="s">
        <v>99</v>
      </c>
      <c r="D90" s="24">
        <f t="shared" si="4"/>
        <v>10.447846432123574</v>
      </c>
      <c r="E90" s="24">
        <f t="shared" si="1"/>
        <v>0</v>
      </c>
      <c r="F90" s="24">
        <f t="shared" si="1"/>
        <v>20.023105816069368</v>
      </c>
      <c r="G90" s="24">
        <f t="shared" si="1"/>
        <v>0</v>
      </c>
      <c r="H90" s="24">
        <f t="shared" si="1"/>
        <v>0</v>
      </c>
      <c r="I90" s="24">
        <f t="shared" ref="I90:AD91" si="7">SUMIF($A$4:$A$69,$A90,I$4:I$69)</f>
        <v>0</v>
      </c>
      <c r="J90" s="24">
        <f t="shared" si="7"/>
        <v>1.9183625793706565</v>
      </c>
      <c r="K90" s="24">
        <f t="shared" si="7"/>
        <v>0</v>
      </c>
      <c r="L90" s="24">
        <f t="shared" si="7"/>
        <v>0</v>
      </c>
      <c r="M90" s="24">
        <f t="shared" si="7"/>
        <v>5.5898978423295098</v>
      </c>
      <c r="N90" s="24">
        <f t="shared" si="7"/>
        <v>0</v>
      </c>
      <c r="O90" s="24">
        <f t="shared" si="7"/>
        <v>0</v>
      </c>
      <c r="P90" s="24">
        <f t="shared" si="7"/>
        <v>0</v>
      </c>
      <c r="Q90" s="24">
        <f t="shared" si="7"/>
        <v>0</v>
      </c>
      <c r="R90" s="24">
        <f t="shared" si="7"/>
        <v>0</v>
      </c>
      <c r="S90" s="24">
        <f t="shared" si="7"/>
        <v>0</v>
      </c>
      <c r="T90" s="24">
        <f t="shared" si="7"/>
        <v>12.356627663241348</v>
      </c>
      <c r="U90" s="24">
        <f t="shared" si="7"/>
        <v>0</v>
      </c>
      <c r="V90" s="24">
        <f t="shared" si="7"/>
        <v>0</v>
      </c>
      <c r="W90" s="24">
        <f t="shared" si="7"/>
        <v>0</v>
      </c>
      <c r="Y90" s="24">
        <f t="shared" si="7"/>
        <v>0</v>
      </c>
      <c r="Z90" s="24">
        <f t="shared" si="7"/>
        <v>0</v>
      </c>
      <c r="AA90" s="24">
        <f t="shared" si="2"/>
        <v>0</v>
      </c>
      <c r="AB90" s="24">
        <f t="shared" si="2"/>
        <v>2.8041033911124913</v>
      </c>
      <c r="AC90" s="24">
        <f t="shared" si="2"/>
        <v>0</v>
      </c>
      <c r="AD90" s="24">
        <f t="shared" si="2"/>
        <v>0</v>
      </c>
      <c r="AE90" s="24">
        <f t="shared" si="2"/>
        <v>0</v>
      </c>
      <c r="AF90" s="24">
        <f t="shared" si="2"/>
        <v>0</v>
      </c>
      <c r="AG90" s="24">
        <f t="shared" si="2"/>
        <v>0</v>
      </c>
      <c r="AH90" s="24">
        <f t="shared" si="2"/>
        <v>6.603153827975067</v>
      </c>
      <c r="AI90" s="24">
        <f t="shared" si="2"/>
        <v>0</v>
      </c>
      <c r="AJ90" s="24">
        <f t="shared" si="2"/>
        <v>1.2764996237294715</v>
      </c>
      <c r="AK90" s="24">
        <f t="shared" si="2"/>
        <v>0</v>
      </c>
      <c r="AL90" s="24">
        <f t="shared" si="2"/>
        <v>0</v>
      </c>
      <c r="AM90" s="24">
        <f t="shared" si="2"/>
        <v>0</v>
      </c>
      <c r="AN90" s="24">
        <f t="shared" si="2"/>
        <v>0</v>
      </c>
      <c r="AO90" s="24">
        <f t="shared" si="6"/>
        <v>0</v>
      </c>
      <c r="AP90" s="24">
        <f t="shared" si="6"/>
        <v>0</v>
      </c>
      <c r="AQ90" s="24">
        <f t="shared" si="6"/>
        <v>0</v>
      </c>
      <c r="AR90" s="24">
        <f t="shared" si="6"/>
        <v>0</v>
      </c>
      <c r="AS90" s="24"/>
      <c r="AT90" s="24">
        <f t="shared" si="6"/>
        <v>0</v>
      </c>
      <c r="AU90" s="24">
        <f t="shared" si="6"/>
        <v>0</v>
      </c>
      <c r="AV90" s="24">
        <f t="shared" si="6"/>
        <v>0</v>
      </c>
      <c r="AW90" s="24">
        <f t="shared" si="6"/>
        <v>0</v>
      </c>
      <c r="AX90" s="24">
        <f t="shared" si="6"/>
        <v>0</v>
      </c>
      <c r="AY90" s="24">
        <f t="shared" si="6"/>
        <v>0</v>
      </c>
      <c r="AZ90" s="24">
        <f t="shared" si="6"/>
        <v>0</v>
      </c>
      <c r="BA90" s="24">
        <f t="shared" si="6"/>
        <v>0</v>
      </c>
      <c r="BB90" s="24">
        <f t="shared" si="6"/>
        <v>0</v>
      </c>
      <c r="BC90" s="24">
        <f t="shared" si="6"/>
        <v>0</v>
      </c>
      <c r="BD90" s="24">
        <f t="shared" si="6"/>
        <v>0</v>
      </c>
      <c r="BE90" s="24">
        <f t="shared" si="6"/>
        <v>0</v>
      </c>
      <c r="BF90" s="24">
        <f t="shared" si="6"/>
        <v>0</v>
      </c>
      <c r="BG90" s="24">
        <f t="shared" si="6"/>
        <v>0</v>
      </c>
      <c r="BH90" s="24">
        <f t="shared" si="6"/>
        <v>0</v>
      </c>
      <c r="BI90" s="24">
        <f t="shared" si="6"/>
        <v>0</v>
      </c>
      <c r="BJ90" s="24">
        <f t="shared" si="6"/>
        <v>0</v>
      </c>
      <c r="BK90" s="24">
        <f t="shared" si="6"/>
        <v>0</v>
      </c>
      <c r="BL90" s="24">
        <f t="shared" si="6"/>
        <v>0</v>
      </c>
      <c r="BM90" s="24">
        <f t="shared" si="6"/>
        <v>0</v>
      </c>
    </row>
    <row r="91" spans="1:65" x14ac:dyDescent="0.25">
      <c r="A91" s="7" t="s">
        <v>77</v>
      </c>
      <c r="D91" s="24">
        <f t="shared" si="4"/>
        <v>14.17754405860007</v>
      </c>
      <c r="E91" s="24">
        <f t="shared" si="4"/>
        <v>0</v>
      </c>
      <c r="F91" s="24">
        <f t="shared" si="4"/>
        <v>0</v>
      </c>
      <c r="G91" s="24">
        <f t="shared" si="4"/>
        <v>5.9749285655601563</v>
      </c>
      <c r="H91" s="24">
        <f t="shared" si="4"/>
        <v>0</v>
      </c>
      <c r="I91" s="24">
        <f t="shared" si="4"/>
        <v>0</v>
      </c>
      <c r="J91" s="24">
        <f t="shared" si="4"/>
        <v>0</v>
      </c>
      <c r="K91" s="24">
        <f t="shared" si="4"/>
        <v>0</v>
      </c>
      <c r="L91" s="24">
        <f t="shared" si="4"/>
        <v>0</v>
      </c>
      <c r="M91" s="24">
        <f t="shared" si="4"/>
        <v>2.5397464208615816</v>
      </c>
      <c r="N91" s="24">
        <f t="shared" si="4"/>
        <v>0</v>
      </c>
      <c r="O91" s="24">
        <f t="shared" si="4"/>
        <v>0</v>
      </c>
      <c r="P91" s="24">
        <f t="shared" si="4"/>
        <v>0</v>
      </c>
      <c r="Q91" s="24">
        <f t="shared" si="4"/>
        <v>0</v>
      </c>
      <c r="R91" s="24">
        <f t="shared" si="4"/>
        <v>0</v>
      </c>
      <c r="S91" s="24">
        <f t="shared" si="4"/>
        <v>0</v>
      </c>
      <c r="T91" s="24">
        <f t="shared" si="7"/>
        <v>0</v>
      </c>
      <c r="U91" s="24">
        <f t="shared" si="7"/>
        <v>0</v>
      </c>
      <c r="V91" s="24">
        <f t="shared" si="7"/>
        <v>0</v>
      </c>
      <c r="W91" s="24">
        <f t="shared" si="7"/>
        <v>0</v>
      </c>
      <c r="Y91" s="24">
        <f t="shared" si="7"/>
        <v>0</v>
      </c>
      <c r="Z91" s="24">
        <f t="shared" si="7"/>
        <v>0</v>
      </c>
      <c r="AA91" s="24">
        <f t="shared" si="7"/>
        <v>0</v>
      </c>
      <c r="AB91" s="24">
        <f t="shared" si="7"/>
        <v>2.6302280448134372</v>
      </c>
      <c r="AC91" s="24">
        <f t="shared" si="7"/>
        <v>0</v>
      </c>
      <c r="AD91" s="24">
        <f t="shared" si="7"/>
        <v>0</v>
      </c>
      <c r="AE91" s="24">
        <f t="shared" si="2"/>
        <v>0</v>
      </c>
      <c r="AF91" s="24">
        <f t="shared" si="2"/>
        <v>4.1720477078358877</v>
      </c>
      <c r="AG91" s="24">
        <f t="shared" si="2"/>
        <v>1.6947757659362104</v>
      </c>
      <c r="AH91" s="24">
        <f t="shared" si="2"/>
        <v>0</v>
      </c>
      <c r="AI91" s="24">
        <f t="shared" si="2"/>
        <v>0</v>
      </c>
      <c r="AJ91" s="24">
        <f t="shared" si="2"/>
        <v>0</v>
      </c>
      <c r="AK91" s="24">
        <f t="shared" si="2"/>
        <v>0</v>
      </c>
      <c r="AL91" s="24">
        <f t="shared" si="2"/>
        <v>0</v>
      </c>
      <c r="AM91" s="24">
        <f t="shared" si="2"/>
        <v>0</v>
      </c>
      <c r="AN91" s="24">
        <f t="shared" si="2"/>
        <v>0</v>
      </c>
      <c r="AO91" s="24">
        <f t="shared" si="6"/>
        <v>0</v>
      </c>
      <c r="AP91" s="24">
        <f t="shared" si="6"/>
        <v>0</v>
      </c>
      <c r="AQ91" s="24">
        <f t="shared" si="6"/>
        <v>0</v>
      </c>
      <c r="AR91" s="24">
        <f t="shared" si="6"/>
        <v>0</v>
      </c>
      <c r="AS91" s="24"/>
      <c r="AT91" s="24">
        <f t="shared" si="6"/>
        <v>0</v>
      </c>
      <c r="AU91" s="24">
        <f t="shared" si="6"/>
        <v>0</v>
      </c>
      <c r="AV91" s="24">
        <f t="shared" si="6"/>
        <v>0</v>
      </c>
      <c r="AW91" s="24">
        <f t="shared" si="6"/>
        <v>0</v>
      </c>
      <c r="AX91" s="24">
        <f t="shared" si="6"/>
        <v>0</v>
      </c>
      <c r="AY91" s="24">
        <f t="shared" si="6"/>
        <v>0</v>
      </c>
      <c r="AZ91" s="24">
        <f t="shared" si="6"/>
        <v>0</v>
      </c>
      <c r="BA91" s="24">
        <f t="shared" si="6"/>
        <v>0</v>
      </c>
      <c r="BB91" s="24">
        <f t="shared" si="6"/>
        <v>0</v>
      </c>
      <c r="BC91" s="24">
        <f t="shared" si="6"/>
        <v>0</v>
      </c>
      <c r="BD91" s="24">
        <f t="shared" si="6"/>
        <v>0</v>
      </c>
      <c r="BE91" s="24">
        <f t="shared" si="6"/>
        <v>0</v>
      </c>
      <c r="BF91" s="24">
        <f t="shared" si="6"/>
        <v>0</v>
      </c>
      <c r="BG91" s="24">
        <f t="shared" si="6"/>
        <v>0</v>
      </c>
      <c r="BH91" s="24">
        <f t="shared" si="6"/>
        <v>0</v>
      </c>
      <c r="BI91" s="24">
        <f t="shared" si="6"/>
        <v>0</v>
      </c>
      <c r="BJ91" s="24">
        <f t="shared" si="6"/>
        <v>0</v>
      </c>
      <c r="BK91" s="24">
        <f t="shared" si="6"/>
        <v>0</v>
      </c>
      <c r="BL91" s="24">
        <f t="shared" si="6"/>
        <v>0</v>
      </c>
      <c r="BM91" s="24">
        <f t="shared" si="6"/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4FC9A-CA57-4264-97B2-425EF8646C40}">
  <sheetPr codeName="Sheet16"/>
  <dimension ref="C4:X48"/>
  <sheetViews>
    <sheetView showGridLines="0" zoomScale="80" zoomScaleNormal="80" workbookViewId="0">
      <selection activeCell="C4" sqref="C4:X48"/>
    </sheetView>
  </sheetViews>
  <sheetFormatPr defaultColWidth="9.140625" defaultRowHeight="12.75" x14ac:dyDescent="0.2"/>
  <cols>
    <col min="1" max="1" width="6.5703125" style="1" bestFit="1" customWidth="1"/>
    <col min="2" max="2" width="12.85546875" style="1" customWidth="1"/>
    <col min="3" max="3" width="24.42578125" style="1" customWidth="1"/>
    <col min="4" max="23" width="9.140625" style="1"/>
    <col min="24" max="24" width="9.140625" style="12"/>
    <col min="25" max="16384" width="9.140625" style="1"/>
  </cols>
  <sheetData>
    <row r="4" spans="3:24" ht="18.75" thickBot="1" x14ac:dyDescent="0.3">
      <c r="C4" s="11" t="s">
        <v>148</v>
      </c>
    </row>
    <row r="5" spans="3:24" x14ac:dyDescent="0.2">
      <c r="C5" s="9" t="s">
        <v>96</v>
      </c>
      <c r="D5" s="5">
        <v>2026</v>
      </c>
      <c r="E5" s="5">
        <v>2027</v>
      </c>
      <c r="F5" s="5">
        <v>2028</v>
      </c>
      <c r="G5" s="5">
        <v>2029</v>
      </c>
      <c r="H5" s="5">
        <v>2030</v>
      </c>
      <c r="I5" s="5">
        <v>2031</v>
      </c>
      <c r="J5" s="5">
        <v>2032</v>
      </c>
      <c r="K5" s="5">
        <v>2033</v>
      </c>
      <c r="L5" s="5">
        <v>2034</v>
      </c>
      <c r="M5" s="5">
        <v>2035</v>
      </c>
      <c r="N5" s="5">
        <v>2036</v>
      </c>
      <c r="O5" s="5">
        <v>2037</v>
      </c>
      <c r="P5" s="5">
        <v>2038</v>
      </c>
      <c r="Q5" s="5">
        <v>2039</v>
      </c>
      <c r="R5" s="5">
        <v>2040</v>
      </c>
      <c r="S5" s="5">
        <v>2041</v>
      </c>
      <c r="T5" s="5">
        <v>2042</v>
      </c>
      <c r="U5" s="5">
        <v>2043</v>
      </c>
      <c r="V5" s="5">
        <v>2044</v>
      </c>
      <c r="W5" s="5">
        <v>2045</v>
      </c>
      <c r="X5" s="13" t="s">
        <v>93</v>
      </c>
    </row>
    <row r="6" spans="3:24" x14ac:dyDescent="0.2">
      <c r="C6" s="7" t="s">
        <v>101</v>
      </c>
      <c r="D6" s="27">
        <f>'Scenario 8 '!D76+('Scenario 7 '!AT76*'Scenario 8 '!AT$1)</f>
        <v>0</v>
      </c>
      <c r="E6" s="28">
        <f>'Scenario 8 '!E76+('Scenario 7 '!AU76*'Scenario 8 '!AU$1)</f>
        <v>0</v>
      </c>
      <c r="F6" s="28">
        <f>'Scenario 8 '!F76+('Scenario 7 '!AV76*'Scenario 8 '!AV$1)</f>
        <v>0</v>
      </c>
      <c r="G6" s="28">
        <f>'Scenario 8 '!G76+('Scenario 7 '!AW76*'Scenario 8 '!AW$1)</f>
        <v>0</v>
      </c>
      <c r="H6" s="28">
        <f>'Scenario 8 '!H76+('Scenario 7 '!AX76*'Scenario 8 '!AX$1)</f>
        <v>0</v>
      </c>
      <c r="I6" s="28">
        <f>'Scenario 8 '!I76+('Scenario 7 '!AY76*'Scenario 8 '!AY$1)</f>
        <v>0</v>
      </c>
      <c r="J6" s="28">
        <f>'Scenario 8 '!J76+('Scenario 7 '!AZ76*'Scenario 8 '!AZ$1)</f>
        <v>0</v>
      </c>
      <c r="K6" s="28">
        <f>'Scenario 8 '!K76+('Scenario 7 '!BA76*'Scenario 8 '!BA$1)</f>
        <v>198.35576706944209</v>
      </c>
      <c r="L6" s="28">
        <f>'Scenario 8 '!L76+('Scenario 7 '!BB76*'Scenario 8 '!BB$1)</f>
        <v>0</v>
      </c>
      <c r="M6" s="28">
        <f>'Scenario 8 '!M76+('Scenario 7 '!BC76*'Scenario 8 '!BC$1)</f>
        <v>0</v>
      </c>
      <c r="N6" s="28">
        <f>'Scenario 8 '!N76+('Scenario 7 '!BD76*'Scenario 8 '!BD$1)</f>
        <v>0</v>
      </c>
      <c r="O6" s="28">
        <f>'Scenario 8 '!O76+('Scenario 7 '!BE76*'Scenario 8 '!BE$1)</f>
        <v>0</v>
      </c>
      <c r="P6" s="28">
        <f>'Scenario 8 '!P76+('Scenario 7 '!BF76*'Scenario 8 '!BF$1)</f>
        <v>0</v>
      </c>
      <c r="Q6" s="28">
        <f>'Scenario 8 '!Q76+('Scenario 7 '!BG76*'Scenario 8 '!BG$1)</f>
        <v>0</v>
      </c>
      <c r="R6" s="28">
        <f>'Scenario 8 '!R76+('Scenario 7 '!BH76*'Scenario 8 '!BH$1)</f>
        <v>0</v>
      </c>
      <c r="S6" s="28">
        <f>'Scenario 8 '!S76+('Scenario 7 '!BI76*'Scenario 8 '!BI$1)</f>
        <v>0</v>
      </c>
      <c r="T6" s="28">
        <f>'Scenario 8 '!T76+('Scenario 7 '!BJ76*'Scenario 8 '!BJ$1)</f>
        <v>0</v>
      </c>
      <c r="U6" s="28">
        <f>'Scenario 8 '!U76+('Scenario 7 '!BK76*'Scenario 8 '!BK$1)</f>
        <v>0</v>
      </c>
      <c r="V6" s="28">
        <f>'Scenario 8 '!V76+('Scenario 7 '!BL76*'Scenario 8 '!BL$1)</f>
        <v>0</v>
      </c>
      <c r="W6" s="28">
        <f>'Scenario 8 '!W76+('Scenario 7 '!BM76*'Scenario 8 '!BM$1)</f>
        <v>0</v>
      </c>
      <c r="X6" s="29">
        <f>SUM(D6:W6)</f>
        <v>198.35576706944209</v>
      </c>
    </row>
    <row r="7" spans="3:24" x14ac:dyDescent="0.2">
      <c r="C7" s="7" t="s">
        <v>6</v>
      </c>
      <c r="D7" s="30">
        <f>'Scenario 8 '!D77+('Scenario 7 '!AT77*'Scenario 8 '!AT$1)</f>
        <v>0</v>
      </c>
      <c r="E7" s="31">
        <f>'Scenario 8 '!E77+('Scenario 7 '!AU77*'Scenario 8 '!AU$1)</f>
        <v>0</v>
      </c>
      <c r="F7" s="31">
        <f>'Scenario 8 '!F77+('Scenario 7 '!AV77*'Scenario 8 '!AV$1)</f>
        <v>0</v>
      </c>
      <c r="G7" s="31">
        <f>'Scenario 8 '!G77+('Scenario 7 '!AW77*'Scenario 8 '!AW$1)</f>
        <v>0</v>
      </c>
      <c r="H7" s="31">
        <f>'Scenario 8 '!H77+('Scenario 7 '!AX77*'Scenario 8 '!AX$1)</f>
        <v>0</v>
      </c>
      <c r="I7" s="31">
        <f>'Scenario 8 '!I77+('Scenario 7 '!AY77*'Scenario 8 '!AY$1)</f>
        <v>0</v>
      </c>
      <c r="J7" s="31">
        <f>'Scenario 8 '!J77+('Scenario 7 '!AZ77*'Scenario 8 '!AZ$1)</f>
        <v>0</v>
      </c>
      <c r="K7" s="31">
        <f>'Scenario 8 '!K77+('Scenario 7 '!BA77*'Scenario 8 '!BA$1)</f>
        <v>0</v>
      </c>
      <c r="L7" s="31">
        <f>'Scenario 8 '!L77+('Scenario 7 '!BB77*'Scenario 8 '!BB$1)</f>
        <v>0</v>
      </c>
      <c r="M7" s="31">
        <f>'Scenario 8 '!M77+('Scenario 7 '!BC77*'Scenario 8 '!BC$1)</f>
        <v>0</v>
      </c>
      <c r="N7" s="31">
        <f>'Scenario 8 '!N77+('Scenario 7 '!BD77*'Scenario 8 '!BD$1)</f>
        <v>0</v>
      </c>
      <c r="O7" s="31">
        <f>'Scenario 8 '!O77+('Scenario 7 '!BE77*'Scenario 8 '!BE$1)</f>
        <v>0</v>
      </c>
      <c r="P7" s="31">
        <f>'Scenario 8 '!P77+('Scenario 7 '!BF77*'Scenario 8 '!BF$1)</f>
        <v>0</v>
      </c>
      <c r="Q7" s="31">
        <f>'Scenario 8 '!Q77+('Scenario 7 '!BG77*'Scenario 8 '!BG$1)</f>
        <v>0</v>
      </c>
      <c r="R7" s="31">
        <f>'Scenario 8 '!R77+('Scenario 7 '!BH77*'Scenario 8 '!BH$1)</f>
        <v>0</v>
      </c>
      <c r="S7" s="31">
        <f>'Scenario 8 '!S77+('Scenario 7 '!BI77*'Scenario 8 '!BI$1)</f>
        <v>0</v>
      </c>
      <c r="T7" s="31">
        <f>'Scenario 8 '!T77+('Scenario 7 '!BJ77*'Scenario 8 '!BJ$1)</f>
        <v>0</v>
      </c>
      <c r="U7" s="31">
        <f>'Scenario 8 '!U77+('Scenario 7 '!BK77*'Scenario 8 '!BK$1)</f>
        <v>0</v>
      </c>
      <c r="V7" s="31">
        <f>'Scenario 8 '!V77+('Scenario 7 '!BL77*'Scenario 8 '!BL$1)</f>
        <v>0</v>
      </c>
      <c r="W7" s="31">
        <f>'Scenario 8 '!W77+('Scenario 7 '!BM77*'Scenario 8 '!BM$1)</f>
        <v>0</v>
      </c>
      <c r="X7" s="32">
        <f t="shared" ref="X7:X21" si="0">SUM(D7:W7)</f>
        <v>0</v>
      </c>
    </row>
    <row r="8" spans="3:24" x14ac:dyDescent="0.2">
      <c r="C8" s="7" t="s">
        <v>13</v>
      </c>
      <c r="D8" s="30">
        <f>'Scenario 8 '!D78+('Scenario 7 '!AT78*'Scenario 8 '!AT$1)</f>
        <v>0</v>
      </c>
      <c r="E8" s="31">
        <f>'Scenario 8 '!E78+('Scenario 7 '!AU78*'Scenario 8 '!AU$1)</f>
        <v>0</v>
      </c>
      <c r="F8" s="31">
        <f>'Scenario 8 '!F78+('Scenario 7 '!AV78*'Scenario 8 '!AV$1)</f>
        <v>0</v>
      </c>
      <c r="G8" s="31">
        <f>'Scenario 8 '!G78+('Scenario 7 '!AW78*'Scenario 8 '!AW$1)</f>
        <v>0</v>
      </c>
      <c r="H8" s="31">
        <f>'Scenario 8 '!H78+('Scenario 7 '!AX78*'Scenario 8 '!AX$1)</f>
        <v>0</v>
      </c>
      <c r="I8" s="31">
        <f>'Scenario 8 '!I78+('Scenario 7 '!AY78*'Scenario 8 '!AY$1)</f>
        <v>0</v>
      </c>
      <c r="J8" s="31">
        <f>'Scenario 8 '!J78+('Scenario 7 '!AZ78*'Scenario 8 '!AZ$1)</f>
        <v>0</v>
      </c>
      <c r="K8" s="31">
        <f>'Scenario 8 '!K78+('Scenario 7 '!BA78*'Scenario 8 '!BA$1)</f>
        <v>0</v>
      </c>
      <c r="L8" s="31">
        <f>'Scenario 8 '!L78+('Scenario 7 '!BB78*'Scenario 8 '!BB$1)</f>
        <v>0</v>
      </c>
      <c r="M8" s="31">
        <f>'Scenario 8 '!M78+('Scenario 7 '!BC78*'Scenario 8 '!BC$1)</f>
        <v>0</v>
      </c>
      <c r="N8" s="31">
        <f>'Scenario 8 '!N78+('Scenario 7 '!BD78*'Scenario 8 '!BD$1)</f>
        <v>0</v>
      </c>
      <c r="O8" s="31">
        <f>'Scenario 8 '!O78+('Scenario 7 '!BE78*'Scenario 8 '!BE$1)</f>
        <v>0</v>
      </c>
      <c r="P8" s="31">
        <f>'Scenario 8 '!P78+('Scenario 7 '!BF78*'Scenario 8 '!BF$1)</f>
        <v>0</v>
      </c>
      <c r="Q8" s="31">
        <f>'Scenario 8 '!Q78+('Scenario 7 '!BG78*'Scenario 8 '!BG$1)</f>
        <v>0</v>
      </c>
      <c r="R8" s="31">
        <f>'Scenario 8 '!R78+('Scenario 7 '!BH78*'Scenario 8 '!BH$1)</f>
        <v>0</v>
      </c>
      <c r="S8" s="31">
        <f>'Scenario 8 '!S78+('Scenario 7 '!BI78*'Scenario 8 '!BI$1)</f>
        <v>0</v>
      </c>
      <c r="T8" s="31">
        <f>'Scenario 8 '!T78+('Scenario 7 '!BJ78*'Scenario 8 '!BJ$1)</f>
        <v>117.49791862767509</v>
      </c>
      <c r="U8" s="31">
        <f>'Scenario 8 '!U78+('Scenario 7 '!BK78*'Scenario 8 '!BK$1)</f>
        <v>0</v>
      </c>
      <c r="V8" s="31">
        <f>'Scenario 8 '!V78+('Scenario 7 '!BL78*'Scenario 8 '!BL$1)</f>
        <v>0</v>
      </c>
      <c r="W8" s="31">
        <f>'Scenario 8 '!W78+('Scenario 7 '!BM78*'Scenario 8 '!BM$1)</f>
        <v>204.48903925576346</v>
      </c>
      <c r="X8" s="32">
        <f t="shared" si="0"/>
        <v>321.98695788343855</v>
      </c>
    </row>
    <row r="9" spans="3:24" x14ac:dyDescent="0.2">
      <c r="C9" s="7" t="s">
        <v>2</v>
      </c>
      <c r="D9" s="30">
        <f>'Scenario 8 '!D79+('Scenario 7 '!AT79*'Scenario 8 '!AT$1)</f>
        <v>0</v>
      </c>
      <c r="E9" s="31">
        <f>'Scenario 8 '!E79+('Scenario 7 '!AU79*'Scenario 8 '!AU$1)</f>
        <v>0</v>
      </c>
      <c r="F9" s="31">
        <f>'Scenario 8 '!F79+('Scenario 7 '!AV79*'Scenario 8 '!AV$1)</f>
        <v>100</v>
      </c>
      <c r="G9" s="31">
        <f>'Scenario 8 '!G79+('Scenario 7 '!AW79*'Scenario 8 '!AW$1)</f>
        <v>199.99999999999983</v>
      </c>
      <c r="H9" s="31">
        <f>'Scenario 8 '!H79+('Scenario 7 '!AX79*'Scenario 8 '!AX$1)</f>
        <v>200</v>
      </c>
      <c r="I9" s="31">
        <f>'Scenario 8 '!I79+('Scenario 7 '!AY79*'Scenario 8 '!AY$1)</f>
        <v>200</v>
      </c>
      <c r="J9" s="31">
        <f>'Scenario 8 '!J79+('Scenario 7 '!AZ79*'Scenario 8 '!AZ$1)</f>
        <v>100</v>
      </c>
      <c r="K9" s="31">
        <f>'Scenario 8 '!K79+('Scenario 7 '!BA79*'Scenario 8 '!BA$1)</f>
        <v>162.50208137232491</v>
      </c>
      <c r="L9" s="31">
        <f>'Scenario 8 '!L79+('Scenario 7 '!BB79*'Scenario 8 '!BB$1)</f>
        <v>0</v>
      </c>
      <c r="M9" s="31">
        <f>'Scenario 8 '!M79+('Scenario 7 '!BC79*'Scenario 8 '!BC$1)</f>
        <v>0</v>
      </c>
      <c r="N9" s="31">
        <f>'Scenario 8 '!N79+('Scenario 7 '!BD79*'Scenario 8 '!BD$1)</f>
        <v>0</v>
      </c>
      <c r="O9" s="31">
        <f>'Scenario 8 '!O79+('Scenario 7 '!BE79*'Scenario 8 '!BE$1)</f>
        <v>0</v>
      </c>
      <c r="P9" s="31">
        <f>'Scenario 8 '!P79+('Scenario 7 '!BF79*'Scenario 8 '!BF$1)</f>
        <v>0</v>
      </c>
      <c r="Q9" s="31">
        <f>'Scenario 8 '!Q79+('Scenario 7 '!BG79*'Scenario 8 '!BG$1)</f>
        <v>0</v>
      </c>
      <c r="R9" s="31">
        <f>'Scenario 8 '!R79+('Scenario 7 '!BH79*'Scenario 8 '!BH$1)</f>
        <v>0</v>
      </c>
      <c r="S9" s="31">
        <f>'Scenario 8 '!S79+('Scenario 7 '!BI79*'Scenario 8 '!BI$1)</f>
        <v>140</v>
      </c>
      <c r="T9" s="31">
        <f>'Scenario 8 '!T79+('Scenario 7 '!BJ79*'Scenario 8 '!BJ$1)</f>
        <v>100</v>
      </c>
      <c r="U9" s="31">
        <f>'Scenario 8 '!U79+('Scenario 7 '!BK79*'Scenario 8 '!BK$1)</f>
        <v>220</v>
      </c>
      <c r="V9" s="31">
        <f>'Scenario 8 '!V79+('Scenario 7 '!BL79*'Scenario 8 '!BL$1)</f>
        <v>0</v>
      </c>
      <c r="W9" s="31">
        <f>'Scenario 8 '!W79+('Scenario 7 '!BM79*'Scenario 8 '!BM$1)</f>
        <v>0</v>
      </c>
      <c r="X9" s="32">
        <f t="shared" si="0"/>
        <v>1422.5020813723247</v>
      </c>
    </row>
    <row r="10" spans="3:24" x14ac:dyDescent="0.2">
      <c r="C10" s="7" t="s">
        <v>1</v>
      </c>
      <c r="D10" s="30">
        <f>'Scenario 8 '!D80+('Scenario 7 '!AT80*'Scenario 8 '!AT$1)</f>
        <v>0</v>
      </c>
      <c r="E10" s="31">
        <f>'Scenario 8 '!E80+('Scenario 7 '!AU80*'Scenario 8 '!AU$1)</f>
        <v>0.50885794886426439</v>
      </c>
      <c r="F10" s="31">
        <f>'Scenario 8 '!F80+('Scenario 7 '!AV80*'Scenario 8 '!AV$1)</f>
        <v>0.55187130366425041</v>
      </c>
      <c r="G10" s="31">
        <f>'Scenario 8 '!G80+('Scenario 7 '!AW80*'Scenario 8 '!AW$1)</f>
        <v>0.61539425315732488</v>
      </c>
      <c r="H10" s="31">
        <f>'Scenario 8 '!H80+('Scenario 7 '!AX80*'Scenario 8 '!AX$1)</f>
        <v>3</v>
      </c>
      <c r="I10" s="31">
        <f>'Scenario 8 '!I80+('Scenario 7 '!AY80*'Scenario 8 '!AY$1)</f>
        <v>3</v>
      </c>
      <c r="J10" s="31">
        <f>'Scenario 8 '!J80+('Scenario 7 '!AZ80*'Scenario 8 '!AZ$1)</f>
        <v>200.80584868736238</v>
      </c>
      <c r="K10" s="31">
        <f>'Scenario 8 '!K80+('Scenario 7 '!BA80*'Scenario 8 '!BA$1)</f>
        <v>3</v>
      </c>
      <c r="L10" s="31">
        <f>'Scenario 8 '!L80+('Scenario 7 '!BB80*'Scenario 8 '!BB$1)</f>
        <v>0.5</v>
      </c>
      <c r="M10" s="31">
        <f>'Scenario 8 '!M80+('Scenario 7 '!BC80*'Scenario 8 '!BC$1)</f>
        <v>0.5</v>
      </c>
      <c r="N10" s="31">
        <f>'Scenario 8 '!N80+('Scenario 7 '!BD80*'Scenario 8 '!BD$1)</f>
        <v>0.5</v>
      </c>
      <c r="O10" s="31">
        <f>'Scenario 8 '!O80+('Scenario 7 '!BE80*'Scenario 8 '!BE$1)</f>
        <v>0.5</v>
      </c>
      <c r="P10" s="31">
        <f>'Scenario 8 '!P80+('Scenario 7 '!BF80*'Scenario 8 '!BF$1)</f>
        <v>0.5</v>
      </c>
      <c r="Q10" s="31">
        <f>'Scenario 8 '!Q80+('Scenario 7 '!BG80*'Scenario 8 '!BG$1)</f>
        <v>0.5</v>
      </c>
      <c r="R10" s="31">
        <f>'Scenario 8 '!R80+('Scenario 7 '!BH80*'Scenario 8 '!BH$1)</f>
        <v>1.9999999999999998</v>
      </c>
      <c r="S10" s="31">
        <f>'Scenario 8 '!S80+('Scenario 7 '!BI80*'Scenario 8 '!BI$1)</f>
        <v>0.5959566534965075</v>
      </c>
      <c r="T10" s="31">
        <f>'Scenario 8 '!T80+('Scenario 7 '!BJ80*'Scenario 8 '!BJ$1)</f>
        <v>111.146869719839</v>
      </c>
      <c r="U10" s="31">
        <f>'Scenario 8 '!U80+('Scenario 7 '!BK80*'Scenario 8 '!BK$1)</f>
        <v>13</v>
      </c>
      <c r="V10" s="31">
        <f>'Scenario 8 '!V80+('Scenario 7 '!BL80*'Scenario 8 '!BL$1)</f>
        <v>0</v>
      </c>
      <c r="W10" s="31">
        <f>'Scenario 8 '!W80+('Scenario 7 '!BM80*'Scenario 8 '!BM$1)</f>
        <v>205.5109607442366</v>
      </c>
      <c r="X10" s="32">
        <f t="shared" si="0"/>
        <v>546.73575931062032</v>
      </c>
    </row>
    <row r="11" spans="3:24" x14ac:dyDescent="0.2">
      <c r="C11" s="7" t="s">
        <v>107</v>
      </c>
      <c r="D11" s="30">
        <f>'Scenario 8 '!D81+('Scenario 7 '!AT81*'Scenario 8 '!AT$1)</f>
        <v>0</v>
      </c>
      <c r="E11" s="31">
        <f>'Scenario 8 '!E81+('Scenario 7 '!AU81*'Scenario 8 '!AU$1)</f>
        <v>0</v>
      </c>
      <c r="F11" s="31">
        <f>'Scenario 8 '!F81+('Scenario 7 '!AV81*'Scenario 8 '!AV$1)</f>
        <v>0</v>
      </c>
      <c r="G11" s="31">
        <f>'Scenario 8 '!G81+('Scenario 7 '!AW81*'Scenario 8 '!AW$1)</f>
        <v>0</v>
      </c>
      <c r="H11" s="31">
        <f>'Scenario 8 '!H81+('Scenario 7 '!AX81*'Scenario 8 '!AX$1)</f>
        <v>0</v>
      </c>
      <c r="I11" s="31">
        <f>'Scenario 8 '!I81+('Scenario 7 '!AY81*'Scenario 8 '!AY$1)</f>
        <v>0</v>
      </c>
      <c r="J11" s="31">
        <f>'Scenario 8 '!J81+('Scenario 7 '!AZ81*'Scenario 8 '!AZ$1)</f>
        <v>0</v>
      </c>
      <c r="K11" s="31">
        <f>'Scenario 8 '!K81+('Scenario 7 '!BA81*'Scenario 8 '!BA$1)</f>
        <v>0</v>
      </c>
      <c r="L11" s="31">
        <f>'Scenario 8 '!L81+('Scenario 7 '!BB81*'Scenario 8 '!BB$1)</f>
        <v>0</v>
      </c>
      <c r="M11" s="31">
        <f>'Scenario 8 '!M81+('Scenario 7 '!BC81*'Scenario 8 '!BC$1)</f>
        <v>100</v>
      </c>
      <c r="N11" s="31">
        <f>'Scenario 8 '!N81+('Scenario 7 '!BD81*'Scenario 8 '!BD$1)</f>
        <v>116.34019078692728</v>
      </c>
      <c r="O11" s="31">
        <f>'Scenario 8 '!O81+('Scenario 7 '!BE81*'Scenario 8 '!BE$1)</f>
        <v>0</v>
      </c>
      <c r="P11" s="31">
        <f>'Scenario 8 '!P81+('Scenario 7 '!BF81*'Scenario 8 '!BF$1)</f>
        <v>0</v>
      </c>
      <c r="Q11" s="31">
        <f>'Scenario 8 '!Q81+('Scenario 7 '!BG81*'Scenario 8 '!BG$1)</f>
        <v>0</v>
      </c>
      <c r="R11" s="31">
        <f>'Scenario 8 '!R81+('Scenario 7 '!BH81*'Scenario 8 '!BH$1)</f>
        <v>0</v>
      </c>
      <c r="S11" s="31">
        <f>'Scenario 8 '!S81+('Scenario 7 '!BI81*'Scenario 8 '!BI$1)</f>
        <v>0</v>
      </c>
      <c r="T11" s="31">
        <f>'Scenario 8 '!T81+('Scenario 7 '!BJ81*'Scenario 8 '!BJ$1)</f>
        <v>0</v>
      </c>
      <c r="U11" s="31">
        <f>'Scenario 8 '!U81+('Scenario 7 '!BK81*'Scenario 8 '!BK$1)</f>
        <v>0</v>
      </c>
      <c r="V11" s="31">
        <f>'Scenario 8 '!V81+('Scenario 7 '!BL81*'Scenario 8 '!BL$1)</f>
        <v>0</v>
      </c>
      <c r="W11" s="31">
        <f>'Scenario 8 '!W81+('Scenario 7 '!BM81*'Scenario 8 '!BM$1)</f>
        <v>0</v>
      </c>
      <c r="X11" s="32">
        <f t="shared" si="0"/>
        <v>216.34019078692728</v>
      </c>
    </row>
    <row r="12" spans="3:24" x14ac:dyDescent="0.2">
      <c r="C12" s="7" t="s">
        <v>21</v>
      </c>
      <c r="D12" s="30">
        <f>'Scenario 8 '!D82+('Scenario 7 '!AT82*'Scenario 8 '!AT$1)</f>
        <v>0</v>
      </c>
      <c r="E12" s="31">
        <f>'Scenario 8 '!E82+('Scenario 7 '!AU82*'Scenario 8 '!AU$1)</f>
        <v>0</v>
      </c>
      <c r="F12" s="31">
        <f>'Scenario 8 '!F82+('Scenario 7 '!AV82*'Scenario 8 '!AV$1)</f>
        <v>0</v>
      </c>
      <c r="G12" s="31">
        <f>'Scenario 8 '!G82+('Scenario 7 '!AW82*'Scenario 8 '!AW$1)</f>
        <v>0</v>
      </c>
      <c r="H12" s="31">
        <f>'Scenario 8 '!H82+('Scenario 7 '!AX82*'Scenario 8 '!AX$1)</f>
        <v>0</v>
      </c>
      <c r="I12" s="31">
        <f>'Scenario 8 '!I82+('Scenario 7 '!AY82*'Scenario 8 '!AY$1)</f>
        <v>0</v>
      </c>
      <c r="J12" s="31">
        <f>'Scenario 8 '!J82+('Scenario 7 '!AZ82*'Scenario 8 '!AZ$1)</f>
        <v>98.902924343681192</v>
      </c>
      <c r="K12" s="31">
        <f>'Scenario 8 '!K82+('Scenario 7 '!BA82*'Scenario 8 '!BA$1)</f>
        <v>0</v>
      </c>
      <c r="L12" s="31">
        <f>'Scenario 8 '!L82+('Scenario 7 '!BB82*'Scenario 8 '!BB$1)</f>
        <v>0</v>
      </c>
      <c r="M12" s="31">
        <f>'Scenario 8 '!M82+('Scenario 7 '!BC82*'Scenario 8 '!BC$1)</f>
        <v>0</v>
      </c>
      <c r="N12" s="31">
        <f>'Scenario 8 '!N82+('Scenario 7 '!BD82*'Scenario 8 '!BD$1)</f>
        <v>0</v>
      </c>
      <c r="O12" s="31">
        <f>'Scenario 8 '!O82+('Scenario 7 '!BE82*'Scenario 8 '!BE$1)</f>
        <v>0</v>
      </c>
      <c r="P12" s="31">
        <f>'Scenario 8 '!P82+('Scenario 7 '!BF82*'Scenario 8 '!BF$1)</f>
        <v>0</v>
      </c>
      <c r="Q12" s="31">
        <f>'Scenario 8 '!Q82+('Scenario 7 '!BG82*'Scenario 8 '!BG$1)</f>
        <v>0</v>
      </c>
      <c r="R12" s="31">
        <f>'Scenario 8 '!R82+('Scenario 7 '!BH82*'Scenario 8 '!BH$1)</f>
        <v>0</v>
      </c>
      <c r="S12" s="31">
        <f>'Scenario 8 '!S82+('Scenario 7 '!BI82*'Scenario 8 '!BI$1)</f>
        <v>0</v>
      </c>
      <c r="T12" s="31">
        <f>'Scenario 8 '!T82+('Scenario 7 '!BJ82*'Scenario 8 '!BJ$1)</f>
        <v>51.097075656318758</v>
      </c>
      <c r="U12" s="31">
        <f>'Scenario 8 '!U82+('Scenario 7 '!BK82*'Scenario 8 '!BK$1)</f>
        <v>0</v>
      </c>
      <c r="V12" s="31">
        <f>'Scenario 8 '!V82+('Scenario 7 '!BL82*'Scenario 8 '!BL$1)</f>
        <v>5.0756183348783246</v>
      </c>
      <c r="W12" s="31">
        <f>'Scenario 8 '!W82+('Scenario 7 '!BM82*'Scenario 8 '!BM$1)</f>
        <v>0</v>
      </c>
      <c r="X12" s="32">
        <f t="shared" si="0"/>
        <v>155.07561833487827</v>
      </c>
    </row>
    <row r="13" spans="3:24" x14ac:dyDescent="0.2">
      <c r="C13" s="7" t="s">
        <v>48</v>
      </c>
      <c r="D13" s="30">
        <f>'Scenario 8 '!D83+('Scenario 7 '!AT83*'Scenario 8 '!AT$1)</f>
        <v>0</v>
      </c>
      <c r="E13" s="31">
        <f>'Scenario 8 '!E83+('Scenario 7 '!AU83*'Scenario 8 '!AU$1)</f>
        <v>0</v>
      </c>
      <c r="F13" s="31">
        <f>'Scenario 8 '!F83+('Scenario 7 '!AV83*'Scenario 8 '!AV$1)</f>
        <v>0</v>
      </c>
      <c r="G13" s="31">
        <f>'Scenario 8 '!G83+('Scenario 7 '!AW83*'Scenario 8 '!AW$1)</f>
        <v>0</v>
      </c>
      <c r="H13" s="31">
        <f>'Scenario 8 '!H83+('Scenario 7 '!AX83*'Scenario 8 '!AX$1)</f>
        <v>0</v>
      </c>
      <c r="I13" s="31">
        <f>'Scenario 8 '!I83+('Scenario 7 '!AY83*'Scenario 8 '!AY$1)</f>
        <v>0</v>
      </c>
      <c r="J13" s="31">
        <f>'Scenario 8 '!J83+('Scenario 7 '!AZ83*'Scenario 8 '!AZ$1)</f>
        <v>0</v>
      </c>
      <c r="K13" s="31">
        <f>'Scenario 8 '!K83+('Scenario 7 '!BA83*'Scenario 8 '!BA$1)</f>
        <v>0</v>
      </c>
      <c r="L13" s="31">
        <f>'Scenario 8 '!L83+('Scenario 7 '!BB83*'Scenario 8 '!BB$1)</f>
        <v>0</v>
      </c>
      <c r="M13" s="31">
        <f>'Scenario 8 '!M83+('Scenario 7 '!BC83*'Scenario 8 '!BC$1)</f>
        <v>0</v>
      </c>
      <c r="N13" s="31">
        <f>'Scenario 8 '!N83+('Scenario 7 '!BD83*'Scenario 8 '!BD$1)</f>
        <v>0</v>
      </c>
      <c r="O13" s="31">
        <f>'Scenario 8 '!O83+('Scenario 7 '!BE83*'Scenario 8 '!BE$1)</f>
        <v>0</v>
      </c>
      <c r="P13" s="31">
        <f>'Scenario 8 '!P83+('Scenario 7 '!BF83*'Scenario 8 '!BF$1)</f>
        <v>0</v>
      </c>
      <c r="Q13" s="31">
        <f>'Scenario 8 '!Q83+('Scenario 7 '!BG83*'Scenario 8 '!BG$1)</f>
        <v>0</v>
      </c>
      <c r="R13" s="31">
        <f>'Scenario 8 '!R83+('Scenario 7 '!BH83*'Scenario 8 '!BH$1)</f>
        <v>0</v>
      </c>
      <c r="S13" s="31">
        <f>'Scenario 8 '!S83+('Scenario 7 '!BI83*'Scenario 8 '!BI$1)</f>
        <v>0</v>
      </c>
      <c r="T13" s="31">
        <f>'Scenario 8 '!T83+('Scenario 7 '!BJ83*'Scenario 8 '!BJ$1)</f>
        <v>0</v>
      </c>
      <c r="U13" s="31">
        <f>'Scenario 8 '!U83+('Scenario 7 '!BK83*'Scenario 8 '!BK$1)</f>
        <v>0</v>
      </c>
      <c r="V13" s="31">
        <f>'Scenario 8 '!V83+('Scenario 7 '!BL83*'Scenario 8 '!BL$1)</f>
        <v>0</v>
      </c>
      <c r="W13" s="31">
        <f>'Scenario 8 '!W83+('Scenario 7 '!BM83*'Scenario 8 '!BM$1)</f>
        <v>0</v>
      </c>
      <c r="X13" s="32">
        <f t="shared" si="0"/>
        <v>0</v>
      </c>
    </row>
    <row r="14" spans="3:24" x14ac:dyDescent="0.2">
      <c r="C14" s="7" t="s">
        <v>142</v>
      </c>
      <c r="D14" s="30">
        <f>'Scenario 8 '!D84+('Scenario 7 '!AT84*'Scenario 8 '!AT$1)</f>
        <v>0</v>
      </c>
      <c r="E14" s="31">
        <f>'Scenario 8 '!E84+('Scenario 7 '!AU84*'Scenario 8 '!AU$1)</f>
        <v>0</v>
      </c>
      <c r="F14" s="31">
        <f>'Scenario 8 '!F84+('Scenario 7 '!AV84*'Scenario 8 '!AV$1)</f>
        <v>0</v>
      </c>
      <c r="G14" s="31">
        <f>'Scenario 8 '!G84+('Scenario 7 '!AW84*'Scenario 8 '!AW$1)</f>
        <v>0</v>
      </c>
      <c r="H14" s="31">
        <f>'Scenario 8 '!H84+('Scenario 7 '!AX84*'Scenario 8 '!AX$1)</f>
        <v>0</v>
      </c>
      <c r="I14" s="31">
        <f>'Scenario 8 '!I84+('Scenario 7 '!AY84*'Scenario 8 '!AY$1)</f>
        <v>0</v>
      </c>
      <c r="J14" s="31">
        <f>'Scenario 8 '!J84+('Scenario 7 '!AZ84*'Scenario 8 '!AZ$1)</f>
        <v>0</v>
      </c>
      <c r="K14" s="31">
        <f>'Scenario 8 '!K84+('Scenario 7 '!BA84*'Scenario 8 '!BA$1)</f>
        <v>0</v>
      </c>
      <c r="L14" s="31">
        <f>'Scenario 8 '!L84+('Scenario 7 '!BB84*'Scenario 8 '!BB$1)</f>
        <v>0</v>
      </c>
      <c r="M14" s="31">
        <f>'Scenario 8 '!M84+('Scenario 7 '!BC84*'Scenario 8 '!BC$1)</f>
        <v>0</v>
      </c>
      <c r="N14" s="31">
        <f>'Scenario 8 '!N84+('Scenario 7 '!BD84*'Scenario 8 '!BD$1)</f>
        <v>0</v>
      </c>
      <c r="O14" s="31">
        <f>'Scenario 8 '!O84+('Scenario 7 '!BE84*'Scenario 8 '!BE$1)</f>
        <v>0</v>
      </c>
      <c r="P14" s="31">
        <f>'Scenario 8 '!P84+('Scenario 7 '!BF84*'Scenario 8 '!BF$1)</f>
        <v>0</v>
      </c>
      <c r="Q14" s="31">
        <f>'Scenario 8 '!Q84+('Scenario 7 '!BG84*'Scenario 8 '!BG$1)</f>
        <v>0</v>
      </c>
      <c r="R14" s="31">
        <f>'Scenario 8 '!R84+('Scenario 7 '!BH84*'Scenario 8 '!BH$1)</f>
        <v>0</v>
      </c>
      <c r="S14" s="31">
        <f>'Scenario 8 '!S84+('Scenario 7 '!BI84*'Scenario 8 '!BI$1)</f>
        <v>61.208042478377521</v>
      </c>
      <c r="T14" s="31">
        <f>'Scenario 8 '!T84+('Scenario 7 '!BJ84*'Scenario 8 '!BJ$1)</f>
        <v>67.828901288164886</v>
      </c>
      <c r="U14" s="31">
        <f>'Scenario 8 '!U84+('Scenario 7 '!BK84*'Scenario 8 '!BK$1)</f>
        <v>51.784482526074868</v>
      </c>
      <c r="V14" s="31">
        <f>'Scenario 8 '!V84+('Scenario 7 '!BL84*'Scenario 8 '!BL$1)</f>
        <v>0</v>
      </c>
      <c r="W14" s="31">
        <f>'Scenario 8 '!W84+('Scenario 7 '!BM84*'Scenario 8 '!BM$1)</f>
        <v>81.191179667054342</v>
      </c>
      <c r="X14" s="32">
        <f t="shared" si="0"/>
        <v>262.01260595967165</v>
      </c>
    </row>
    <row r="15" spans="3:24" x14ac:dyDescent="0.2">
      <c r="C15" s="7" t="s">
        <v>53</v>
      </c>
      <c r="D15" s="30">
        <f>'Scenario 8 '!D85+('Scenario 7 '!AT85*'Scenario 8 '!AT$1)</f>
        <v>0</v>
      </c>
      <c r="E15" s="31">
        <f>'Scenario 8 '!E85+('Scenario 7 '!AU85*'Scenario 8 '!AU$1)</f>
        <v>0</v>
      </c>
      <c r="F15" s="31">
        <f>'Scenario 8 '!F85+('Scenario 7 '!AV85*'Scenario 8 '!AV$1)</f>
        <v>0</v>
      </c>
      <c r="G15" s="31">
        <f>'Scenario 8 '!G85+('Scenario 7 '!AW85*'Scenario 8 '!AW$1)</f>
        <v>0</v>
      </c>
      <c r="H15" s="31">
        <f>'Scenario 8 '!H85+('Scenario 7 '!AX85*'Scenario 8 '!AX$1)</f>
        <v>0</v>
      </c>
      <c r="I15" s="31">
        <f>'Scenario 8 '!I85+('Scenario 7 '!AY85*'Scenario 8 '!AY$1)</f>
        <v>0</v>
      </c>
      <c r="J15" s="31">
        <f>'Scenario 8 '!J85+('Scenario 7 '!AZ85*'Scenario 8 '!AZ$1)</f>
        <v>0</v>
      </c>
      <c r="K15" s="31">
        <f>'Scenario 8 '!K85+('Scenario 7 '!BA85*'Scenario 8 '!BA$1)</f>
        <v>0</v>
      </c>
      <c r="L15" s="31">
        <f>'Scenario 8 '!L85+('Scenario 7 '!BB85*'Scenario 8 '!BB$1)</f>
        <v>0</v>
      </c>
      <c r="M15" s="31">
        <f>'Scenario 8 '!M85+('Scenario 7 '!BC85*'Scenario 8 '!BC$1)</f>
        <v>0</v>
      </c>
      <c r="N15" s="31">
        <f>'Scenario 8 '!N85+('Scenario 7 '!BD85*'Scenario 8 '!BD$1)</f>
        <v>0</v>
      </c>
      <c r="O15" s="31">
        <f>'Scenario 8 '!O85+('Scenario 7 '!BE85*'Scenario 8 '!BE$1)</f>
        <v>0</v>
      </c>
      <c r="P15" s="31">
        <f>'Scenario 8 '!P85+('Scenario 7 '!BF85*'Scenario 8 '!BF$1)</f>
        <v>0</v>
      </c>
      <c r="Q15" s="31">
        <f>'Scenario 8 '!Q85+('Scenario 7 '!BG85*'Scenario 8 '!BG$1)</f>
        <v>0</v>
      </c>
      <c r="R15" s="31">
        <f>'Scenario 8 '!R85+('Scenario 7 '!BH85*'Scenario 8 '!BH$1)</f>
        <v>0</v>
      </c>
      <c r="S15" s="31">
        <f>'Scenario 8 '!S85+('Scenario 7 '!BI85*'Scenario 8 '!BI$1)</f>
        <v>0</v>
      </c>
      <c r="T15" s="31">
        <f>'Scenario 8 '!T85+('Scenario 7 '!BJ85*'Scenario 8 '!BJ$1)</f>
        <v>20</v>
      </c>
      <c r="U15" s="31">
        <f>'Scenario 8 '!U85+('Scenario 7 '!BK85*'Scenario 8 '!BK$1)</f>
        <v>0</v>
      </c>
      <c r="V15" s="31">
        <f>'Scenario 8 '!V85+('Scenario 7 '!BL85*'Scenario 8 '!BL$1)</f>
        <v>0</v>
      </c>
      <c r="W15" s="31">
        <f>'Scenario 8 '!W85+('Scenario 7 '!BM85*'Scenario 8 '!BM$1)</f>
        <v>0</v>
      </c>
      <c r="X15" s="32">
        <f t="shared" si="0"/>
        <v>20</v>
      </c>
    </row>
    <row r="16" spans="3:24" x14ac:dyDescent="0.2">
      <c r="C16" s="7" t="s">
        <v>138</v>
      </c>
      <c r="D16" s="30">
        <f>'Scenario 8 '!D86+('Scenario 7 '!AT86*'Scenario 8 '!AT$1)</f>
        <v>0</v>
      </c>
      <c r="E16" s="31">
        <f>'Scenario 8 '!E86+('Scenario 7 '!AU86*'Scenario 8 '!AU$1)</f>
        <v>0</v>
      </c>
      <c r="F16" s="31">
        <f>'Scenario 8 '!F86+('Scenario 7 '!AV86*'Scenario 8 '!AV$1)</f>
        <v>0</v>
      </c>
      <c r="G16" s="31">
        <f>'Scenario 8 '!G86+('Scenario 7 '!AW86*'Scenario 8 '!AW$1)</f>
        <v>0</v>
      </c>
      <c r="H16" s="31">
        <f>'Scenario 8 '!H86+('Scenario 7 '!AX86*'Scenario 8 '!AX$1)</f>
        <v>0</v>
      </c>
      <c r="I16" s="31">
        <f>'Scenario 8 '!I86+('Scenario 7 '!AY86*'Scenario 8 '!AY$1)</f>
        <v>0</v>
      </c>
      <c r="J16" s="31">
        <f>'Scenario 8 '!J86+('Scenario 7 '!AZ86*'Scenario 8 '!AZ$1)</f>
        <v>0</v>
      </c>
      <c r="K16" s="31">
        <f>'Scenario 8 '!K86+('Scenario 7 '!BA86*'Scenario 8 '!BA$1)</f>
        <v>0</v>
      </c>
      <c r="L16" s="31">
        <f>'Scenario 8 '!L86+('Scenario 7 '!BB86*'Scenario 8 '!BB$1)</f>
        <v>0</v>
      </c>
      <c r="M16" s="31">
        <f>'Scenario 8 '!M86+('Scenario 7 '!BC86*'Scenario 8 '!BC$1)</f>
        <v>0</v>
      </c>
      <c r="N16" s="31">
        <f>'Scenario 8 '!N86+('Scenario 7 '!BD86*'Scenario 8 '!BD$1)</f>
        <v>0</v>
      </c>
      <c r="O16" s="31">
        <f>'Scenario 8 '!O86+('Scenario 7 '!BE86*'Scenario 8 '!BE$1)</f>
        <v>0</v>
      </c>
      <c r="P16" s="31">
        <f>'Scenario 8 '!P86+('Scenario 7 '!BF86*'Scenario 8 '!BF$1)</f>
        <v>0</v>
      </c>
      <c r="Q16" s="31">
        <f>'Scenario 8 '!Q86+('Scenario 7 '!BG86*'Scenario 8 '!BG$1)</f>
        <v>0</v>
      </c>
      <c r="R16" s="31">
        <f>'Scenario 8 '!R86+('Scenario 7 '!BH86*'Scenario 8 '!BH$1)</f>
        <v>0</v>
      </c>
      <c r="S16" s="31">
        <f>'Scenario 8 '!S86+('Scenario 7 '!BI86*'Scenario 8 '!BI$1)</f>
        <v>0</v>
      </c>
      <c r="T16" s="31">
        <f>'Scenario 8 '!T86+('Scenario 7 '!BJ86*'Scenario 8 '!BJ$1)</f>
        <v>0</v>
      </c>
      <c r="U16" s="31">
        <f>'Scenario 8 '!U86+('Scenario 7 '!BK86*'Scenario 8 '!BK$1)</f>
        <v>0</v>
      </c>
      <c r="V16" s="31">
        <f>'Scenario 8 '!V86+('Scenario 7 '!BL86*'Scenario 8 '!BL$1)</f>
        <v>0</v>
      </c>
      <c r="W16" s="31">
        <f>'Scenario 8 '!W86+('Scenario 7 '!BM86*'Scenario 8 '!BM$1)</f>
        <v>94.328162321264884</v>
      </c>
      <c r="X16" s="32">
        <f t="shared" si="0"/>
        <v>94.328162321264884</v>
      </c>
    </row>
    <row r="17" spans="3:24" x14ac:dyDescent="0.2">
      <c r="C17" s="7" t="s">
        <v>139</v>
      </c>
      <c r="D17" s="30">
        <f>'Scenario 8 '!D87+('Scenario 7 '!AT87*'Scenario 8 '!AT$1)</f>
        <v>0</v>
      </c>
      <c r="E17" s="31">
        <f>'Scenario 8 '!E87+('Scenario 7 '!AU87*'Scenario 8 '!AU$1)</f>
        <v>0</v>
      </c>
      <c r="F17" s="31">
        <f>'Scenario 8 '!F87+('Scenario 7 '!AV87*'Scenario 8 '!AV$1)</f>
        <v>0</v>
      </c>
      <c r="G17" s="31">
        <f>'Scenario 8 '!G87+('Scenario 7 '!AW87*'Scenario 8 '!AW$1)</f>
        <v>0</v>
      </c>
      <c r="H17" s="31">
        <f>'Scenario 8 '!H87+('Scenario 7 '!AX87*'Scenario 8 '!AX$1)</f>
        <v>0</v>
      </c>
      <c r="I17" s="31">
        <f>'Scenario 8 '!I87+('Scenario 7 '!AY87*'Scenario 8 '!AY$1)</f>
        <v>0</v>
      </c>
      <c r="J17" s="31">
        <f>'Scenario 8 '!J87+('Scenario 7 '!AZ87*'Scenario 8 '!AZ$1)</f>
        <v>0</v>
      </c>
      <c r="K17" s="31">
        <f>'Scenario 8 '!K87+('Scenario 7 '!BA87*'Scenario 8 '!BA$1)</f>
        <v>0</v>
      </c>
      <c r="L17" s="31">
        <f>'Scenario 8 '!L87+('Scenario 7 '!BB87*'Scenario 8 '!BB$1)</f>
        <v>0</v>
      </c>
      <c r="M17" s="31">
        <f>'Scenario 8 '!M87+('Scenario 7 '!BC87*'Scenario 8 '!BC$1)</f>
        <v>0</v>
      </c>
      <c r="N17" s="31">
        <f>'Scenario 8 '!N87+('Scenario 7 '!BD87*'Scenario 8 '!BD$1)</f>
        <v>0</v>
      </c>
      <c r="O17" s="31">
        <f>'Scenario 8 '!O87+('Scenario 7 '!BE87*'Scenario 8 '!BE$1)</f>
        <v>0</v>
      </c>
      <c r="P17" s="31">
        <f>'Scenario 8 '!P87+('Scenario 7 '!BF87*'Scenario 8 '!BF$1)</f>
        <v>90.247500000000002</v>
      </c>
      <c r="Q17" s="31">
        <f>'Scenario 8 '!Q87+('Scenario 7 '!BG87*'Scenario 8 '!BG$1)</f>
        <v>93.26462601487448</v>
      </c>
      <c r="R17" s="31">
        <f>'Scenario 8 '!R87+('Scenario 7 '!BH87*'Scenario 8 '!BH$1)</f>
        <v>116.4878739851255</v>
      </c>
      <c r="S17" s="31">
        <f>'Scenario 8 '!S87+('Scenario 7 '!BI87*'Scenario 8 '!BI$1)</f>
        <v>0</v>
      </c>
      <c r="T17" s="31">
        <f>'Scenario 8 '!T87+('Scenario 7 '!BJ87*'Scenario 8 '!BJ$1)</f>
        <v>0</v>
      </c>
      <c r="U17" s="31">
        <f>'Scenario 8 '!U87+('Scenario 7 '!BK87*'Scenario 8 '!BK$1)</f>
        <v>0</v>
      </c>
      <c r="V17" s="31">
        <f>'Scenario 8 '!V87+('Scenario 7 '!BL87*'Scenario 8 '!BL$1)</f>
        <v>0</v>
      </c>
      <c r="W17" s="31">
        <f>'Scenario 8 '!W87+('Scenario 7 '!BM87*'Scenario 8 '!BM$1)</f>
        <v>0</v>
      </c>
      <c r="X17" s="32">
        <f t="shared" si="0"/>
        <v>300</v>
      </c>
    </row>
    <row r="18" spans="3:24" x14ac:dyDescent="0.2">
      <c r="C18" s="7" t="s">
        <v>123</v>
      </c>
      <c r="D18" s="30">
        <f>'Scenario 8 '!D88+('Scenario 7 '!AT88*'Scenario 8 '!AT$1)</f>
        <v>0</v>
      </c>
      <c r="E18" s="31">
        <f>'Scenario 8 '!E88+('Scenario 7 '!AU88*'Scenario 8 '!AU$1)</f>
        <v>0</v>
      </c>
      <c r="F18" s="31">
        <f>'Scenario 8 '!F88+('Scenario 7 '!AV88*'Scenario 8 '!AV$1)</f>
        <v>0</v>
      </c>
      <c r="G18" s="31">
        <f>'Scenario 8 '!G88+('Scenario 7 '!AW88*'Scenario 8 '!AW$1)</f>
        <v>0</v>
      </c>
      <c r="H18" s="31">
        <f>'Scenario 8 '!H88+('Scenario 7 '!AX88*'Scenario 8 '!AX$1)</f>
        <v>0</v>
      </c>
      <c r="I18" s="31">
        <f>'Scenario 8 '!I88+('Scenario 7 '!AY88*'Scenario 8 '!AY$1)</f>
        <v>0</v>
      </c>
      <c r="J18" s="31">
        <f>'Scenario 8 '!J88+('Scenario 7 '!AZ88*'Scenario 8 '!AZ$1)</f>
        <v>0</v>
      </c>
      <c r="K18" s="31">
        <f>'Scenario 8 '!K88+('Scenario 7 '!BA88*'Scenario 8 '!BA$1)</f>
        <v>0</v>
      </c>
      <c r="L18" s="31">
        <f>'Scenario 8 '!L88+('Scenario 7 '!BB88*'Scenario 8 '!BB$1)</f>
        <v>0</v>
      </c>
      <c r="M18" s="31">
        <f>'Scenario 8 '!M88+('Scenario 7 '!BC88*'Scenario 8 '!BC$1)</f>
        <v>0</v>
      </c>
      <c r="N18" s="31">
        <f>'Scenario 8 '!N88+('Scenario 7 '!BD88*'Scenario 8 '!BD$1)</f>
        <v>0</v>
      </c>
      <c r="O18" s="31">
        <f>'Scenario 8 '!O88+('Scenario 7 '!BE88*'Scenario 8 '!BE$1)</f>
        <v>0</v>
      </c>
      <c r="P18" s="31">
        <f>'Scenario 8 '!P88+('Scenario 7 '!BF88*'Scenario 8 '!BF$1)</f>
        <v>0</v>
      </c>
      <c r="Q18" s="31">
        <f>'Scenario 8 '!Q88+('Scenario 7 '!BG88*'Scenario 8 '!BG$1)</f>
        <v>0</v>
      </c>
      <c r="R18" s="31">
        <f>'Scenario 8 '!R88+('Scenario 7 '!BH88*'Scenario 8 '!BH$1)</f>
        <v>0</v>
      </c>
      <c r="S18" s="31">
        <f>'Scenario 8 '!S88+('Scenario 7 '!BI88*'Scenario 8 '!BI$1)</f>
        <v>0</v>
      </c>
      <c r="T18" s="31">
        <f>'Scenario 8 '!T88+('Scenario 7 '!BJ88*'Scenario 8 '!BJ$1)</f>
        <v>0</v>
      </c>
      <c r="U18" s="31">
        <f>'Scenario 8 '!U88+('Scenario 7 '!BK88*'Scenario 8 '!BK$1)</f>
        <v>0</v>
      </c>
      <c r="V18" s="31">
        <f>'Scenario 8 '!V88+('Scenario 7 '!BL88*'Scenario 8 '!BL$1)</f>
        <v>0</v>
      </c>
      <c r="W18" s="31">
        <f>'Scenario 8 '!W88+('Scenario 7 '!BM88*'Scenario 8 '!BM$1)</f>
        <v>0</v>
      </c>
      <c r="X18" s="32">
        <f t="shared" si="0"/>
        <v>0</v>
      </c>
    </row>
    <row r="19" spans="3:24" x14ac:dyDescent="0.2">
      <c r="C19" s="7" t="s">
        <v>63</v>
      </c>
      <c r="D19" s="30">
        <f>'Scenario 8 '!D89+('Scenario 7 '!AT89*'Scenario 8 '!AT$1)</f>
        <v>0</v>
      </c>
      <c r="E19" s="31">
        <f>'Scenario 8 '!E89+('Scenario 7 '!AU89*'Scenario 8 '!AU$1)</f>
        <v>0</v>
      </c>
      <c r="F19" s="31">
        <f>'Scenario 8 '!F89+('Scenario 7 '!AV89*'Scenario 8 '!AV$1)</f>
        <v>0</v>
      </c>
      <c r="G19" s="31">
        <f>'Scenario 8 '!G89+('Scenario 7 '!AW89*'Scenario 8 '!AW$1)</f>
        <v>0</v>
      </c>
      <c r="H19" s="31">
        <f>'Scenario 8 '!H89+('Scenario 7 '!AX89*'Scenario 8 '!AX$1)</f>
        <v>0</v>
      </c>
      <c r="I19" s="31">
        <f>'Scenario 8 '!I89+('Scenario 7 '!AY89*'Scenario 8 '!AY$1)</f>
        <v>0</v>
      </c>
      <c r="J19" s="31">
        <f>'Scenario 8 '!J89+('Scenario 7 '!AZ89*'Scenario 8 '!AZ$1)</f>
        <v>0</v>
      </c>
      <c r="K19" s="31">
        <f>'Scenario 8 '!K89+('Scenario 7 '!BA89*'Scenario 8 '!BA$1)</f>
        <v>0</v>
      </c>
      <c r="L19" s="31">
        <f>'Scenario 8 '!L89+('Scenario 7 '!BB89*'Scenario 8 '!BB$1)</f>
        <v>0</v>
      </c>
      <c r="M19" s="31">
        <f>'Scenario 8 '!M89+('Scenario 7 '!BC89*'Scenario 8 '!BC$1)</f>
        <v>0</v>
      </c>
      <c r="N19" s="31">
        <f>'Scenario 8 '!N89+('Scenario 7 '!BD89*'Scenario 8 '!BD$1)</f>
        <v>0</v>
      </c>
      <c r="O19" s="31">
        <f>'Scenario 8 '!O89+('Scenario 7 '!BE89*'Scenario 8 '!BE$1)</f>
        <v>0</v>
      </c>
      <c r="P19" s="31">
        <f>'Scenario 8 '!P89+('Scenario 7 '!BF89*'Scenario 8 '!BF$1)</f>
        <v>0</v>
      </c>
      <c r="Q19" s="31">
        <f>'Scenario 8 '!Q89+('Scenario 7 '!BG89*'Scenario 8 '!BG$1)</f>
        <v>0</v>
      </c>
      <c r="R19" s="31">
        <f>'Scenario 8 '!R89+('Scenario 7 '!BH89*'Scenario 8 '!BH$1)</f>
        <v>0</v>
      </c>
      <c r="S19" s="31">
        <f>'Scenario 8 '!S89+('Scenario 7 '!BI89*'Scenario 8 '!BI$1)</f>
        <v>0</v>
      </c>
      <c r="T19" s="31">
        <f>'Scenario 8 '!T89+('Scenario 7 '!BJ89*'Scenario 8 '!BJ$1)</f>
        <v>6.8063622875685956</v>
      </c>
      <c r="U19" s="31">
        <f>'Scenario 8 '!U89+('Scenario 7 '!BK89*'Scenario 8 '!BK$1)</f>
        <v>0</v>
      </c>
      <c r="V19" s="31">
        <f>'Scenario 8 '!V89+('Scenario 7 '!BL89*'Scenario 8 '!BL$1)</f>
        <v>57.599999999999994</v>
      </c>
      <c r="W19" s="31">
        <f>'Scenario 8 '!W89+('Scenario 7 '!BM89*'Scenario 8 '!BM$1)</f>
        <v>0</v>
      </c>
      <c r="X19" s="32">
        <f t="shared" si="0"/>
        <v>64.406362287568584</v>
      </c>
    </row>
    <row r="20" spans="3:24" x14ac:dyDescent="0.2">
      <c r="C20" s="7" t="s">
        <v>99</v>
      </c>
      <c r="D20" s="30">
        <f>'Scenario 8 '!D90+('Scenario 7 '!AT90*'Scenario 8 '!AT$1)</f>
        <v>10.447846432123574</v>
      </c>
      <c r="E20" s="31">
        <f>'Scenario 8 '!E90+('Scenario 7 '!AU90*'Scenario 8 '!AU$1)</f>
        <v>0</v>
      </c>
      <c r="F20" s="31">
        <f>'Scenario 8 '!F90+('Scenario 7 '!AV90*'Scenario 8 '!AV$1)</f>
        <v>20.023105816069368</v>
      </c>
      <c r="G20" s="31">
        <f>'Scenario 8 '!G90+('Scenario 7 '!AW90*'Scenario 8 '!AW$1)</f>
        <v>0</v>
      </c>
      <c r="H20" s="31">
        <f>'Scenario 8 '!H90+('Scenario 7 '!AX90*'Scenario 8 '!AX$1)</f>
        <v>0</v>
      </c>
      <c r="I20" s="31">
        <f>'Scenario 8 '!I90+('Scenario 7 '!AY90*'Scenario 8 '!AY$1)</f>
        <v>0</v>
      </c>
      <c r="J20" s="31">
        <f>'Scenario 8 '!J90+('Scenario 7 '!AZ90*'Scenario 8 '!AZ$1)</f>
        <v>1.9183625793706565</v>
      </c>
      <c r="K20" s="31">
        <f>'Scenario 8 '!K90+('Scenario 7 '!BA90*'Scenario 8 '!BA$1)</f>
        <v>0</v>
      </c>
      <c r="L20" s="31">
        <f>'Scenario 8 '!L90+('Scenario 7 '!BB90*'Scenario 8 '!BB$1)</f>
        <v>0</v>
      </c>
      <c r="M20" s="31">
        <f>'Scenario 8 '!M90+('Scenario 7 '!BC90*'Scenario 8 '!BC$1)</f>
        <v>5.5898978423295098</v>
      </c>
      <c r="N20" s="31">
        <f>'Scenario 8 '!N90+('Scenario 7 '!BD90*'Scenario 8 '!BD$1)</f>
        <v>0</v>
      </c>
      <c r="O20" s="31">
        <f>'Scenario 8 '!O90+('Scenario 7 '!BE90*'Scenario 8 '!BE$1)</f>
        <v>0</v>
      </c>
      <c r="P20" s="31">
        <f>'Scenario 8 '!P90+('Scenario 7 '!BF90*'Scenario 8 '!BF$1)</f>
        <v>0</v>
      </c>
      <c r="Q20" s="31">
        <f>'Scenario 8 '!Q90+('Scenario 7 '!BG90*'Scenario 8 '!BG$1)</f>
        <v>0</v>
      </c>
      <c r="R20" s="31">
        <f>'Scenario 8 '!R90+('Scenario 7 '!BH90*'Scenario 8 '!BH$1)</f>
        <v>0</v>
      </c>
      <c r="S20" s="31">
        <f>'Scenario 8 '!S90+('Scenario 7 '!BI90*'Scenario 8 '!BI$1)</f>
        <v>0</v>
      </c>
      <c r="T20" s="31">
        <f>'Scenario 8 '!T90+('Scenario 7 '!BJ90*'Scenario 8 '!BJ$1)</f>
        <v>12.356627663241348</v>
      </c>
      <c r="U20" s="31">
        <f>'Scenario 8 '!U90+('Scenario 7 '!BK90*'Scenario 8 '!BK$1)</f>
        <v>0</v>
      </c>
      <c r="V20" s="31">
        <f>'Scenario 8 '!V90+('Scenario 7 '!BL90*'Scenario 8 '!BL$1)</f>
        <v>0</v>
      </c>
      <c r="W20" s="31">
        <f>'Scenario 8 '!W90+('Scenario 7 '!BM90*'Scenario 8 '!BM$1)</f>
        <v>0</v>
      </c>
      <c r="X20" s="32">
        <f t="shared" si="0"/>
        <v>50.335840333134463</v>
      </c>
    </row>
    <row r="21" spans="3:24" ht="13.5" thickBot="1" x14ac:dyDescent="0.25">
      <c r="C21" s="10" t="s">
        <v>77</v>
      </c>
      <c r="D21" s="33">
        <f>'Scenario 8 '!D91+('Scenario 7 '!AT91*'Scenario 8 '!AT$1)</f>
        <v>14.17754405860007</v>
      </c>
      <c r="E21" s="34">
        <f>'Scenario 8 '!E91+('Scenario 7 '!AU91*'Scenario 8 '!AU$1)</f>
        <v>0</v>
      </c>
      <c r="F21" s="34">
        <f>'Scenario 8 '!F91+('Scenario 7 '!AV91*'Scenario 8 '!AV$1)</f>
        <v>0</v>
      </c>
      <c r="G21" s="34">
        <f>'Scenario 8 '!G91+('Scenario 7 '!AW91*'Scenario 8 '!AW$1)</f>
        <v>5.9749285655601563</v>
      </c>
      <c r="H21" s="34">
        <f>'Scenario 8 '!H91+('Scenario 7 '!AX91*'Scenario 8 '!AX$1)</f>
        <v>0</v>
      </c>
      <c r="I21" s="34">
        <f>'Scenario 8 '!I91+('Scenario 7 '!AY91*'Scenario 8 '!AY$1)</f>
        <v>0</v>
      </c>
      <c r="J21" s="34">
        <f>'Scenario 8 '!J91+('Scenario 7 '!AZ91*'Scenario 8 '!AZ$1)</f>
        <v>0</v>
      </c>
      <c r="K21" s="34">
        <f>'Scenario 8 '!K91+('Scenario 7 '!BA91*'Scenario 8 '!BA$1)</f>
        <v>0</v>
      </c>
      <c r="L21" s="34">
        <f>'Scenario 8 '!L91+('Scenario 7 '!BB91*'Scenario 8 '!BB$1)</f>
        <v>0</v>
      </c>
      <c r="M21" s="34">
        <f>'Scenario 8 '!M91+('Scenario 7 '!BC91*'Scenario 8 '!BC$1)</f>
        <v>2.5397464208615816</v>
      </c>
      <c r="N21" s="34">
        <f>'Scenario 8 '!N91+('Scenario 7 '!BD91*'Scenario 8 '!BD$1)</f>
        <v>0</v>
      </c>
      <c r="O21" s="34">
        <f>'Scenario 8 '!O91+('Scenario 7 '!BE91*'Scenario 8 '!BE$1)</f>
        <v>0</v>
      </c>
      <c r="P21" s="34">
        <f>'Scenario 8 '!P91+('Scenario 7 '!BF91*'Scenario 8 '!BF$1)</f>
        <v>0</v>
      </c>
      <c r="Q21" s="34">
        <f>'Scenario 8 '!Q91+('Scenario 7 '!BG91*'Scenario 8 '!BG$1)</f>
        <v>0</v>
      </c>
      <c r="R21" s="34">
        <f>'Scenario 8 '!R91+('Scenario 7 '!BH91*'Scenario 8 '!BH$1)</f>
        <v>0</v>
      </c>
      <c r="S21" s="34">
        <f>'Scenario 8 '!S91+('Scenario 7 '!BI91*'Scenario 8 '!BI$1)</f>
        <v>0</v>
      </c>
      <c r="T21" s="34">
        <f>'Scenario 8 '!T91+('Scenario 7 '!BJ91*'Scenario 8 '!BJ$1)</f>
        <v>0</v>
      </c>
      <c r="U21" s="34">
        <f>'Scenario 8 '!U91+('Scenario 7 '!BK91*'Scenario 8 '!BK$1)</f>
        <v>0</v>
      </c>
      <c r="V21" s="34">
        <f>'Scenario 8 '!V91+('Scenario 7 '!BL91*'Scenario 8 '!BL$1)</f>
        <v>0</v>
      </c>
      <c r="W21" s="34">
        <f>'Scenario 8 '!W91+('Scenario 7 '!BM91*'Scenario 8 '!BM$1)</f>
        <v>0</v>
      </c>
      <c r="X21" s="35">
        <f t="shared" si="0"/>
        <v>22.692219045021808</v>
      </c>
    </row>
    <row r="22" spans="3:24" ht="13.5" thickBot="1" x14ac:dyDescent="0.25">
      <c r="C22" s="25" t="s">
        <v>93</v>
      </c>
      <c r="D22" s="36">
        <f>SUM(D6:D21)</f>
        <v>24.625390490723646</v>
      </c>
      <c r="E22" s="37">
        <f t="shared" ref="E22:W22" si="1">SUM(E6:E21)</f>
        <v>0.50885794886426439</v>
      </c>
      <c r="F22" s="37">
        <f t="shared" si="1"/>
        <v>120.57497711973363</v>
      </c>
      <c r="G22" s="37">
        <f t="shared" si="1"/>
        <v>206.59032281871731</v>
      </c>
      <c r="H22" s="37">
        <f t="shared" si="1"/>
        <v>203</v>
      </c>
      <c r="I22" s="37">
        <f t="shared" si="1"/>
        <v>203</v>
      </c>
      <c r="J22" s="37">
        <f t="shared" si="1"/>
        <v>401.62713561041426</v>
      </c>
      <c r="K22" s="37">
        <f t="shared" si="1"/>
        <v>363.85784844176703</v>
      </c>
      <c r="L22" s="37">
        <f t="shared" si="1"/>
        <v>0.5</v>
      </c>
      <c r="M22" s="37">
        <f t="shared" si="1"/>
        <v>108.62964426319108</v>
      </c>
      <c r="N22" s="37">
        <f t="shared" si="1"/>
        <v>116.84019078692728</v>
      </c>
      <c r="O22" s="37">
        <f t="shared" si="1"/>
        <v>0.5</v>
      </c>
      <c r="P22" s="37">
        <f t="shared" si="1"/>
        <v>90.747500000000002</v>
      </c>
      <c r="Q22" s="37">
        <f t="shared" si="1"/>
        <v>93.76462601487448</v>
      </c>
      <c r="R22" s="37">
        <f t="shared" si="1"/>
        <v>118.4878739851255</v>
      </c>
      <c r="S22" s="37">
        <f t="shared" si="1"/>
        <v>201.80399913187404</v>
      </c>
      <c r="T22" s="37">
        <f t="shared" si="1"/>
        <v>486.73375524280772</v>
      </c>
      <c r="U22" s="37">
        <f t="shared" si="1"/>
        <v>284.78448252607484</v>
      </c>
      <c r="V22" s="37">
        <f t="shared" si="1"/>
        <v>62.675618334878322</v>
      </c>
      <c r="W22" s="37">
        <f t="shared" si="1"/>
        <v>585.5193419883193</v>
      </c>
      <c r="X22" s="38">
        <f>SUM(X7:X21)</f>
        <v>3476.4157976348506</v>
      </c>
    </row>
    <row r="23" spans="3:24" x14ac:dyDescent="0.2">
      <c r="C23" s="8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40"/>
    </row>
    <row r="24" spans="3:24" x14ac:dyDescent="0.2">
      <c r="C24" s="8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40"/>
    </row>
    <row r="25" spans="3:24" x14ac:dyDescent="0.2">
      <c r="C25" s="6" t="s">
        <v>3</v>
      </c>
      <c r="D25" s="64">
        <v>2024</v>
      </c>
      <c r="E25" s="64">
        <v>2025</v>
      </c>
      <c r="F25" s="64">
        <v>2026</v>
      </c>
      <c r="G25" s="64">
        <v>2027</v>
      </c>
      <c r="H25" s="64">
        <v>2028</v>
      </c>
      <c r="I25" s="64">
        <v>2029</v>
      </c>
      <c r="J25" s="64">
        <v>2030</v>
      </c>
      <c r="K25" s="64">
        <v>2031</v>
      </c>
      <c r="L25" s="64">
        <v>2032</v>
      </c>
      <c r="M25" s="64">
        <v>2033</v>
      </c>
      <c r="N25" s="64">
        <v>2034</v>
      </c>
      <c r="O25" s="64">
        <v>2035</v>
      </c>
      <c r="P25" s="64">
        <v>2036</v>
      </c>
      <c r="Q25" s="64">
        <v>2037</v>
      </c>
      <c r="R25" s="64">
        <v>2038</v>
      </c>
      <c r="S25" s="64">
        <v>2039</v>
      </c>
      <c r="T25" s="64">
        <v>2040</v>
      </c>
      <c r="U25" s="64">
        <v>2041</v>
      </c>
      <c r="V25" s="64">
        <v>2042</v>
      </c>
      <c r="W25" s="64">
        <v>2043</v>
      </c>
      <c r="X25" s="41" t="s">
        <v>93</v>
      </c>
    </row>
    <row r="26" spans="3:24" x14ac:dyDescent="0.2">
      <c r="C26" s="7" t="s">
        <v>101</v>
      </c>
      <c r="D26" s="42">
        <f>'Scenario 8 '!Y76+(1-'Scenario 8 '!AT$1)*'Scenario 8 '!AT76</f>
        <v>0</v>
      </c>
      <c r="E26" s="43">
        <f>'Scenario 8 '!Z76+(1-'Scenario 8 '!AU$1)*'Scenario 8 '!AU76</f>
        <v>0</v>
      </c>
      <c r="F26" s="43">
        <f>'Scenario 8 '!AA76+(1-'Scenario 8 '!AV$1)*'Scenario 8 '!AV76</f>
        <v>0</v>
      </c>
      <c r="G26" s="43">
        <f>'Scenario 8 '!AB76+(1-'Scenario 8 '!AW$1)*'Scenario 8 '!AW76</f>
        <v>0</v>
      </c>
      <c r="H26" s="43">
        <f>'Scenario 8 '!AC76+(1-'Scenario 8 '!AX$1)*'Scenario 8 '!AX76</f>
        <v>0</v>
      </c>
      <c r="I26" s="43">
        <f>'Scenario 8 '!AD76+(1-'Scenario 8 '!AY$1)*'Scenario 8 '!AY76</f>
        <v>0</v>
      </c>
      <c r="J26" s="43">
        <f>'Scenario 8 '!AE76+(1-'Scenario 8 '!AZ$1)*'Scenario 8 '!AZ76</f>
        <v>0</v>
      </c>
      <c r="K26" s="43">
        <f>'Scenario 8 '!AF76+(1-'Scenario 8 '!BA$1)*'Scenario 8 '!BA76</f>
        <v>101.64423293055791</v>
      </c>
      <c r="L26" s="43">
        <f>'Scenario 8 '!AG76+(1-'Scenario 8 '!BB$1)*'Scenario 8 '!BB76</f>
        <v>0</v>
      </c>
      <c r="M26" s="43">
        <f>'Scenario 8 '!AH76+(1-'Scenario 8 '!BC$1)*'Scenario 8 '!BC76</f>
        <v>0</v>
      </c>
      <c r="N26" s="43">
        <f>'Scenario 8 '!AI76+(1-'Scenario 8 '!BD$1)*'Scenario 8 '!BD76</f>
        <v>0</v>
      </c>
      <c r="O26" s="43">
        <f>'Scenario 8 '!AJ76+(1-'Scenario 8 '!BE$1)*'Scenario 8 '!BE76</f>
        <v>0</v>
      </c>
      <c r="P26" s="43">
        <f>'Scenario 8 '!AK76+(1-'Scenario 8 '!BF$1)*'Scenario 8 '!BF76</f>
        <v>0</v>
      </c>
      <c r="Q26" s="43">
        <f>'Scenario 8 '!AL76+(1-'Scenario 8 '!BG$1)*'Scenario 8 '!BG76</f>
        <v>0</v>
      </c>
      <c r="R26" s="43">
        <f>'Scenario 8 '!AM76+(1-'Scenario 8 '!BH$1)*'Scenario 8 '!BH76</f>
        <v>0</v>
      </c>
      <c r="S26" s="43">
        <f>'Scenario 8 '!AN76+(1-'Scenario 8 '!BI$1)*'Scenario 8 '!BI76</f>
        <v>0</v>
      </c>
      <c r="T26" s="43">
        <f>'Scenario 8 '!AO76+(1-'Scenario 8 '!BJ$1)*'Scenario 8 '!BJ76</f>
        <v>0</v>
      </c>
      <c r="U26" s="43">
        <f>'Scenario 8 '!AP76+(1-'Scenario 8 '!BK$1)*'Scenario 8 '!BK76</f>
        <v>0</v>
      </c>
      <c r="V26" s="43">
        <f>'Scenario 8 '!AQ76+(1-'Scenario 8 '!BL$1)*'Scenario 8 '!BL76</f>
        <v>0</v>
      </c>
      <c r="W26" s="43">
        <f>'Scenario 8 '!AR76+(1-'Scenario 8 '!BM$1)*'Scenario 8 '!BM76</f>
        <v>0</v>
      </c>
      <c r="X26" s="44">
        <f t="shared" ref="X26:X41" si="2">SUM(D26:W26)</f>
        <v>101.64423293055791</v>
      </c>
    </row>
    <row r="27" spans="3:24" x14ac:dyDescent="0.2">
      <c r="C27" s="7" t="s">
        <v>6</v>
      </c>
      <c r="D27" s="45">
        <f>'Scenario 8 '!Y77+(1-'Scenario 8 '!AT$1)*'Scenario 8 '!AT77</f>
        <v>0</v>
      </c>
      <c r="E27" s="46">
        <f>'Scenario 8 '!Z77+(1-'Scenario 8 '!AU$1)*'Scenario 8 '!AU77</f>
        <v>0</v>
      </c>
      <c r="F27" s="46">
        <f>'Scenario 8 '!AA77+(1-'Scenario 8 '!AV$1)*'Scenario 8 '!AV77</f>
        <v>0</v>
      </c>
      <c r="G27" s="46">
        <f>'Scenario 8 '!AB77+(1-'Scenario 8 '!AW$1)*'Scenario 8 '!AW77</f>
        <v>0</v>
      </c>
      <c r="H27" s="46">
        <f>'Scenario 8 '!AC77+(1-'Scenario 8 '!AX$1)*'Scenario 8 '!AX77</f>
        <v>92.880607541978918</v>
      </c>
      <c r="I27" s="46">
        <f>'Scenario 8 '!AD77+(1-'Scenario 8 '!AY$1)*'Scenario 8 '!AY77</f>
        <v>0</v>
      </c>
      <c r="J27" s="46">
        <f>'Scenario 8 '!AE77+(1-'Scenario 8 '!AZ$1)*'Scenario 8 '!AZ77</f>
        <v>0</v>
      </c>
      <c r="K27" s="46">
        <f>'Scenario 8 '!AF77+(1-'Scenario 8 '!BA$1)*'Scenario 8 '!BA77</f>
        <v>0</v>
      </c>
      <c r="L27" s="46">
        <f>'Scenario 8 '!AG77+(1-'Scenario 8 '!BB$1)*'Scenario 8 '!BB77</f>
        <v>0</v>
      </c>
      <c r="M27" s="46">
        <f>'Scenario 8 '!AH77+(1-'Scenario 8 '!BC$1)*'Scenario 8 '!BC77</f>
        <v>0</v>
      </c>
      <c r="N27" s="46">
        <f>'Scenario 8 '!AI77+(1-'Scenario 8 '!BD$1)*'Scenario 8 '!BD77</f>
        <v>0</v>
      </c>
      <c r="O27" s="46">
        <f>'Scenario 8 '!AJ77+(1-'Scenario 8 '!BE$1)*'Scenario 8 '!BE77</f>
        <v>0</v>
      </c>
      <c r="P27" s="46">
        <f>'Scenario 8 '!AK77+(1-'Scenario 8 '!BF$1)*'Scenario 8 '!BF77</f>
        <v>0</v>
      </c>
      <c r="Q27" s="46">
        <f>'Scenario 8 '!AL77+(1-'Scenario 8 '!BG$1)*'Scenario 8 '!BG77</f>
        <v>46.359499999999997</v>
      </c>
      <c r="R27" s="46">
        <f>'Scenario 8 '!AM77+(1-'Scenario 8 '!BH$1)*'Scenario 8 '!BH77</f>
        <v>0</v>
      </c>
      <c r="S27" s="46">
        <f>'Scenario 8 '!AN77+(1-'Scenario 8 '!BI$1)*'Scenario 8 '!BI77</f>
        <v>0</v>
      </c>
      <c r="T27" s="46">
        <f>'Scenario 8 '!AO77+(1-'Scenario 8 '!BJ$1)*'Scenario 8 '!BJ77</f>
        <v>149.75490813013505</v>
      </c>
      <c r="U27" s="46">
        <f>'Scenario 8 '!AP77+(1-'Scenario 8 '!BK$1)*'Scenario 8 '!BK77</f>
        <v>0</v>
      </c>
      <c r="V27" s="46">
        <f>'Scenario 8 '!AQ77+(1-'Scenario 8 '!BL$1)*'Scenario 8 '!BL77</f>
        <v>0</v>
      </c>
      <c r="W27" s="46">
        <f>'Scenario 8 '!AR77+(1-'Scenario 8 '!BM$1)*'Scenario 8 '!BM77</f>
        <v>0</v>
      </c>
      <c r="X27" s="47">
        <f t="shared" si="2"/>
        <v>288.99501567211394</v>
      </c>
    </row>
    <row r="28" spans="3:24" x14ac:dyDescent="0.2">
      <c r="C28" s="7" t="s">
        <v>13</v>
      </c>
      <c r="D28" s="45">
        <f>'Scenario 8 '!Y78+(1-'Scenario 8 '!AT$1)*'Scenario 8 '!AT78</f>
        <v>0</v>
      </c>
      <c r="E28" s="46">
        <f>'Scenario 8 '!Z78+(1-'Scenario 8 '!AU$1)*'Scenario 8 '!AU78</f>
        <v>0</v>
      </c>
      <c r="F28" s="46">
        <f>'Scenario 8 '!AA78+(1-'Scenario 8 '!AV$1)*'Scenario 8 '!AV78</f>
        <v>0</v>
      </c>
      <c r="G28" s="46">
        <f>'Scenario 8 '!AB78+(1-'Scenario 8 '!AW$1)*'Scenario 8 '!AW78</f>
        <v>0</v>
      </c>
      <c r="H28" s="46">
        <f>'Scenario 8 '!AC78+(1-'Scenario 8 '!AX$1)*'Scenario 8 '!AX78</f>
        <v>0</v>
      </c>
      <c r="I28" s="46">
        <f>'Scenario 8 '!AD78+(1-'Scenario 8 '!AY$1)*'Scenario 8 '!AY78</f>
        <v>0</v>
      </c>
      <c r="J28" s="46">
        <f>'Scenario 8 '!AE78+(1-'Scenario 8 '!AZ$1)*'Scenario 8 '!AZ78</f>
        <v>0</v>
      </c>
      <c r="K28" s="46">
        <f>'Scenario 8 '!AF78+(1-'Scenario 8 '!BA$1)*'Scenario 8 '!BA78</f>
        <v>0</v>
      </c>
      <c r="L28" s="46">
        <f>'Scenario 8 '!AG78+(1-'Scenario 8 '!BB$1)*'Scenario 8 '!BB78</f>
        <v>0</v>
      </c>
      <c r="M28" s="46">
        <f>'Scenario 8 '!AH78+(1-'Scenario 8 '!BC$1)*'Scenario 8 '!BC78</f>
        <v>0</v>
      </c>
      <c r="N28" s="46">
        <f>'Scenario 8 '!AI78+(1-'Scenario 8 '!BD$1)*'Scenario 8 '!BD78</f>
        <v>0</v>
      </c>
      <c r="O28" s="46">
        <f>'Scenario 8 '!AJ78+(1-'Scenario 8 '!BE$1)*'Scenario 8 '!BE78</f>
        <v>0</v>
      </c>
      <c r="P28" s="46">
        <f>'Scenario 8 '!AK78+(1-'Scenario 8 '!BF$1)*'Scenario 8 '!BF78</f>
        <v>0</v>
      </c>
      <c r="Q28" s="46">
        <f>'Scenario 8 '!AL78+(1-'Scenario 8 '!BG$1)*'Scenario 8 '!BG78</f>
        <v>0</v>
      </c>
      <c r="R28" s="46">
        <f>'Scenario 8 '!AM78+(1-'Scenario 8 '!BH$1)*'Scenario 8 '!BH78</f>
        <v>0</v>
      </c>
      <c r="S28" s="46">
        <f>'Scenario 8 '!AN78+(1-'Scenario 8 '!BI$1)*'Scenario 8 '!BI78</f>
        <v>0</v>
      </c>
      <c r="T28" s="46">
        <f>'Scenario 8 '!AO78+(1-'Scenario 8 '!BJ$1)*'Scenario 8 '!BJ78</f>
        <v>0</v>
      </c>
      <c r="U28" s="46">
        <f>'Scenario 8 '!AP78+(1-'Scenario 8 '!BK$1)*'Scenario 8 '!BK78</f>
        <v>0</v>
      </c>
      <c r="V28" s="46">
        <f>'Scenario 8 '!AQ78+(1-'Scenario 8 '!BL$1)*'Scenario 8 '!BL78</f>
        <v>0</v>
      </c>
      <c r="W28" s="46">
        <f>'Scenario 8 '!AR78+(1-'Scenario 8 '!BM$1)*'Scenario 8 '!BM78</f>
        <v>0</v>
      </c>
      <c r="X28" s="47">
        <f t="shared" si="2"/>
        <v>0</v>
      </c>
    </row>
    <row r="29" spans="3:24" x14ac:dyDescent="0.2">
      <c r="C29" s="7" t="s">
        <v>2</v>
      </c>
      <c r="D29" s="45">
        <f>'Scenario 8 '!Y79+(1-'Scenario 8 '!AT$1)*'Scenario 8 '!AT79</f>
        <v>0</v>
      </c>
      <c r="E29" s="46">
        <f>'Scenario 8 '!Z79+(1-'Scenario 8 '!AU$1)*'Scenario 8 '!AU79</f>
        <v>0</v>
      </c>
      <c r="F29" s="46">
        <f>'Scenario 8 '!AA79+(1-'Scenario 8 '!AV$1)*'Scenario 8 '!AV79</f>
        <v>0</v>
      </c>
      <c r="G29" s="46">
        <f>'Scenario 8 '!AB79+(1-'Scenario 8 '!AW$1)*'Scenario 8 '!AW79</f>
        <v>0</v>
      </c>
      <c r="H29" s="46">
        <f>'Scenario 8 '!AC79+(1-'Scenario 8 '!AX$1)*'Scenario 8 '!AX79</f>
        <v>0</v>
      </c>
      <c r="I29" s="46">
        <f>'Scenario 8 '!AD79+(1-'Scenario 8 '!AY$1)*'Scenario 8 '!AY79</f>
        <v>0</v>
      </c>
      <c r="J29" s="46">
        <f>'Scenario 8 '!AE79+(1-'Scenario 8 '!AZ$1)*'Scenario 8 '!AZ79</f>
        <v>0</v>
      </c>
      <c r="K29" s="46">
        <f>'Scenario 8 '!AF79+(1-'Scenario 8 '!BA$1)*'Scenario 8 '!BA79</f>
        <v>0</v>
      </c>
      <c r="L29" s="46">
        <f>'Scenario 8 '!AG79+(1-'Scenario 8 '!BB$1)*'Scenario 8 '!BB79</f>
        <v>0</v>
      </c>
      <c r="M29" s="46">
        <f>'Scenario 8 '!AH79+(1-'Scenario 8 '!BC$1)*'Scenario 8 '!BC79</f>
        <v>0</v>
      </c>
      <c r="N29" s="46">
        <f>'Scenario 8 '!AI79+(1-'Scenario 8 '!BD$1)*'Scenario 8 '!BD79</f>
        <v>0</v>
      </c>
      <c r="O29" s="46">
        <f>'Scenario 8 '!AJ79+(1-'Scenario 8 '!BE$1)*'Scenario 8 '!BE79</f>
        <v>0</v>
      </c>
      <c r="P29" s="46">
        <f>'Scenario 8 '!AK79+(1-'Scenario 8 '!BF$1)*'Scenario 8 '!BF79</f>
        <v>0</v>
      </c>
      <c r="Q29" s="46">
        <f>'Scenario 8 '!AL79+(1-'Scenario 8 '!BG$1)*'Scenario 8 '!BG79</f>
        <v>0</v>
      </c>
      <c r="R29" s="46">
        <f>'Scenario 8 '!AM79+(1-'Scenario 8 '!BH$1)*'Scenario 8 '!BH79</f>
        <v>0</v>
      </c>
      <c r="S29" s="46">
        <f>'Scenario 8 '!AN79+(1-'Scenario 8 '!BI$1)*'Scenario 8 '!BI79</f>
        <v>0</v>
      </c>
      <c r="T29" s="46">
        <f>'Scenario 8 '!AO79+(1-'Scenario 8 '!BJ$1)*'Scenario 8 '!BJ79</f>
        <v>0</v>
      </c>
      <c r="U29" s="46">
        <f>'Scenario 8 '!AP79+(1-'Scenario 8 '!BK$1)*'Scenario 8 '!BK79</f>
        <v>0</v>
      </c>
      <c r="V29" s="46">
        <f>'Scenario 8 '!AQ79+(1-'Scenario 8 '!BL$1)*'Scenario 8 '!BL79</f>
        <v>0</v>
      </c>
      <c r="W29" s="46">
        <f>'Scenario 8 '!AR79+(1-'Scenario 8 '!BM$1)*'Scenario 8 '!BM79</f>
        <v>0</v>
      </c>
      <c r="X29" s="47">
        <f t="shared" si="2"/>
        <v>0</v>
      </c>
    </row>
    <row r="30" spans="3:24" x14ac:dyDescent="0.2">
      <c r="C30" s="7" t="s">
        <v>1</v>
      </c>
      <c r="D30" s="45">
        <f>'Scenario 8 '!Y80+(1-'Scenario 8 '!AT$1)*'Scenario 8 '!AT80</f>
        <v>0</v>
      </c>
      <c r="E30" s="46">
        <f>'Scenario 8 '!Z80+(1-'Scenario 8 '!AU$1)*'Scenario 8 '!AU80</f>
        <v>0</v>
      </c>
      <c r="F30" s="46">
        <f>'Scenario 8 '!AA80+(1-'Scenario 8 '!AV$1)*'Scenario 8 '!AV80</f>
        <v>0</v>
      </c>
      <c r="G30" s="46">
        <f>'Scenario 8 '!AB80+(1-'Scenario 8 '!AW$1)*'Scenario 8 '!AW80</f>
        <v>0</v>
      </c>
      <c r="H30" s="46">
        <f>'Scenario 8 '!AC80+(1-'Scenario 8 '!AX$1)*'Scenario 8 '!AX80</f>
        <v>0</v>
      </c>
      <c r="I30" s="46">
        <f>'Scenario 8 '!AD80+(1-'Scenario 8 '!AY$1)*'Scenario 8 '!AY80</f>
        <v>0</v>
      </c>
      <c r="J30" s="46">
        <f>'Scenario 8 '!AE80+(1-'Scenario 8 '!AZ$1)*'Scenario 8 '!AZ80</f>
        <v>0</v>
      </c>
      <c r="K30" s="46">
        <f>'Scenario 8 '!AF80+(1-'Scenario 8 '!BA$1)*'Scenario 8 '!BA80</f>
        <v>0</v>
      </c>
      <c r="L30" s="46">
        <f>'Scenario 8 '!AG80+(1-'Scenario 8 '!BB$1)*'Scenario 8 '!BB80</f>
        <v>0</v>
      </c>
      <c r="M30" s="46">
        <f>'Scenario 8 '!AH80+(1-'Scenario 8 '!BC$1)*'Scenario 8 '!BC80</f>
        <v>0</v>
      </c>
      <c r="N30" s="46">
        <f>'Scenario 8 '!AI80+(1-'Scenario 8 '!BD$1)*'Scenario 8 '!BD80</f>
        <v>0</v>
      </c>
      <c r="O30" s="46">
        <f>'Scenario 8 '!AJ80+(1-'Scenario 8 '!BE$1)*'Scenario 8 '!BE80</f>
        <v>0</v>
      </c>
      <c r="P30" s="46">
        <f>'Scenario 8 '!AK80+(1-'Scenario 8 '!BF$1)*'Scenario 8 '!BF80</f>
        <v>0</v>
      </c>
      <c r="Q30" s="46">
        <f>'Scenario 8 '!AL80+(1-'Scenario 8 '!BG$1)*'Scenario 8 '!BG80</f>
        <v>0</v>
      </c>
      <c r="R30" s="46">
        <f>'Scenario 8 '!AM80+(1-'Scenario 8 '!BH$1)*'Scenario 8 '!BH80</f>
        <v>0</v>
      </c>
      <c r="S30" s="46">
        <f>'Scenario 8 '!AN80+(1-'Scenario 8 '!BI$1)*'Scenario 8 '!BI80</f>
        <v>0</v>
      </c>
      <c r="T30" s="46">
        <f>'Scenario 8 '!AO80+(1-'Scenario 8 '!BJ$1)*'Scenario 8 '!BJ80</f>
        <v>0</v>
      </c>
      <c r="U30" s="46">
        <f>'Scenario 8 '!AP80+(1-'Scenario 8 '!BK$1)*'Scenario 8 '!BK80</f>
        <v>0</v>
      </c>
      <c r="V30" s="46">
        <f>'Scenario 8 '!AQ80+(1-'Scenario 8 '!BL$1)*'Scenario 8 '!BL80</f>
        <v>0</v>
      </c>
      <c r="W30" s="46">
        <f>'Scenario 8 '!AR80+(1-'Scenario 8 '!BM$1)*'Scenario 8 '!BM80</f>
        <v>0</v>
      </c>
      <c r="X30" s="47">
        <f t="shared" si="2"/>
        <v>0</v>
      </c>
    </row>
    <row r="31" spans="3:24" x14ac:dyDescent="0.2">
      <c r="C31" s="7" t="s">
        <v>107</v>
      </c>
      <c r="D31" s="45">
        <f>'Scenario 8 '!Y81+(1-'Scenario 8 '!AT$1)*'Scenario 8 '!AT81</f>
        <v>0</v>
      </c>
      <c r="E31" s="46">
        <f>'Scenario 8 '!Z81+(1-'Scenario 8 '!AU$1)*'Scenario 8 '!AU81</f>
        <v>0</v>
      </c>
      <c r="F31" s="46">
        <f>'Scenario 8 '!AA81+(1-'Scenario 8 '!AV$1)*'Scenario 8 '!AV81</f>
        <v>0</v>
      </c>
      <c r="G31" s="46">
        <f>'Scenario 8 '!AB81+(1-'Scenario 8 '!AW$1)*'Scenario 8 '!AW81</f>
        <v>0</v>
      </c>
      <c r="H31" s="46">
        <f>'Scenario 8 '!AC81+(1-'Scenario 8 '!AX$1)*'Scenario 8 '!AX81</f>
        <v>0</v>
      </c>
      <c r="I31" s="46">
        <f>'Scenario 8 '!AD81+(1-'Scenario 8 '!AY$1)*'Scenario 8 '!AY81</f>
        <v>0</v>
      </c>
      <c r="J31" s="46">
        <f>'Scenario 8 '!AE81+(1-'Scenario 8 '!AZ$1)*'Scenario 8 '!AZ81</f>
        <v>0</v>
      </c>
      <c r="K31" s="46">
        <f>'Scenario 8 '!AF81+(1-'Scenario 8 '!BA$1)*'Scenario 8 '!BA81</f>
        <v>0</v>
      </c>
      <c r="L31" s="46">
        <f>'Scenario 8 '!AG81+(1-'Scenario 8 '!BB$1)*'Scenario 8 '!BB81</f>
        <v>0</v>
      </c>
      <c r="M31" s="46">
        <f>'Scenario 8 '!AH81+(1-'Scenario 8 '!BC$1)*'Scenario 8 '!BC81</f>
        <v>0</v>
      </c>
      <c r="N31" s="46">
        <f>'Scenario 8 '!AI81+(1-'Scenario 8 '!BD$1)*'Scenario 8 '!BD81</f>
        <v>0</v>
      </c>
      <c r="O31" s="46">
        <f>'Scenario 8 '!AJ81+(1-'Scenario 8 '!BE$1)*'Scenario 8 '!BE81</f>
        <v>0</v>
      </c>
      <c r="P31" s="46">
        <f>'Scenario 8 '!AK81+(1-'Scenario 8 '!BF$1)*'Scenario 8 '!BF81</f>
        <v>0</v>
      </c>
      <c r="Q31" s="46">
        <f>'Scenario 8 '!AL81+(1-'Scenario 8 '!BG$1)*'Scenario 8 '!BG81</f>
        <v>0</v>
      </c>
      <c r="R31" s="46">
        <f>'Scenario 8 '!AM81+(1-'Scenario 8 '!BH$1)*'Scenario 8 '!BH81</f>
        <v>0</v>
      </c>
      <c r="S31" s="46">
        <f>'Scenario 8 '!AN81+(1-'Scenario 8 '!BI$1)*'Scenario 8 '!BI81</f>
        <v>0</v>
      </c>
      <c r="T31" s="46">
        <f>'Scenario 8 '!AO81+(1-'Scenario 8 '!BJ$1)*'Scenario 8 '!BJ81</f>
        <v>0</v>
      </c>
      <c r="U31" s="46">
        <f>'Scenario 8 '!AP81+(1-'Scenario 8 '!BK$1)*'Scenario 8 '!BK81</f>
        <v>0</v>
      </c>
      <c r="V31" s="46">
        <f>'Scenario 8 '!AQ81+(1-'Scenario 8 '!BL$1)*'Scenario 8 '!BL81</f>
        <v>0</v>
      </c>
      <c r="W31" s="46">
        <f>'Scenario 8 '!AR81+(1-'Scenario 8 '!BM$1)*'Scenario 8 '!BM81</f>
        <v>0</v>
      </c>
      <c r="X31" s="47">
        <f t="shared" si="2"/>
        <v>0</v>
      </c>
    </row>
    <row r="32" spans="3:24" x14ac:dyDescent="0.2">
      <c r="C32" s="7" t="s">
        <v>21</v>
      </c>
      <c r="D32" s="45">
        <f>'Scenario 8 '!Y82+(1-'Scenario 8 '!AT$1)*'Scenario 8 '!AT82</f>
        <v>0</v>
      </c>
      <c r="E32" s="46">
        <f>'Scenario 8 '!Z82+(1-'Scenario 8 '!AU$1)*'Scenario 8 '!AU82</f>
        <v>0</v>
      </c>
      <c r="F32" s="46">
        <f>'Scenario 8 '!AA82+(1-'Scenario 8 '!AV$1)*'Scenario 8 '!AV82</f>
        <v>0</v>
      </c>
      <c r="G32" s="46">
        <f>'Scenario 8 '!AB82+(1-'Scenario 8 '!AW$1)*'Scenario 8 '!AW82</f>
        <v>0</v>
      </c>
      <c r="H32" s="46">
        <f>'Scenario 8 '!AC82+(1-'Scenario 8 '!AX$1)*'Scenario 8 '!AX82</f>
        <v>0</v>
      </c>
      <c r="I32" s="46">
        <f>'Scenario 8 '!AD82+(1-'Scenario 8 '!AY$1)*'Scenario 8 '!AY82</f>
        <v>0</v>
      </c>
      <c r="J32" s="46">
        <f>'Scenario 8 '!AE82+(1-'Scenario 8 '!AZ$1)*'Scenario 8 '!AZ82</f>
        <v>0</v>
      </c>
      <c r="K32" s="46">
        <f>'Scenario 8 '!AF82+(1-'Scenario 8 '!BA$1)*'Scenario 8 '!BA82</f>
        <v>0</v>
      </c>
      <c r="L32" s="46">
        <f>'Scenario 8 '!AG82+(1-'Scenario 8 '!BB$1)*'Scenario 8 '!BB82</f>
        <v>0</v>
      </c>
      <c r="M32" s="46">
        <f>'Scenario 8 '!AH82+(1-'Scenario 8 '!BC$1)*'Scenario 8 '!BC82</f>
        <v>0</v>
      </c>
      <c r="N32" s="46">
        <f>'Scenario 8 '!AI82+(1-'Scenario 8 '!BD$1)*'Scenario 8 '!BD82</f>
        <v>0</v>
      </c>
      <c r="O32" s="46">
        <f>'Scenario 8 '!AJ82+(1-'Scenario 8 '!BE$1)*'Scenario 8 '!BE82</f>
        <v>0</v>
      </c>
      <c r="P32" s="46">
        <f>'Scenario 8 '!AK82+(1-'Scenario 8 '!BF$1)*'Scenario 8 '!BF82</f>
        <v>0</v>
      </c>
      <c r="Q32" s="46">
        <f>'Scenario 8 '!AL82+(1-'Scenario 8 '!BG$1)*'Scenario 8 '!BG82</f>
        <v>0</v>
      </c>
      <c r="R32" s="46">
        <f>'Scenario 8 '!AM82+(1-'Scenario 8 '!BH$1)*'Scenario 8 '!BH82</f>
        <v>0</v>
      </c>
      <c r="S32" s="46">
        <f>'Scenario 8 '!AN82+(1-'Scenario 8 '!BI$1)*'Scenario 8 '!BI82</f>
        <v>0</v>
      </c>
      <c r="T32" s="46">
        <f>'Scenario 8 '!AO82+(1-'Scenario 8 '!BJ$1)*'Scenario 8 '!BJ82</f>
        <v>0</v>
      </c>
      <c r="U32" s="46">
        <f>'Scenario 8 '!AP82+(1-'Scenario 8 '!BK$1)*'Scenario 8 '!BK82</f>
        <v>0</v>
      </c>
      <c r="V32" s="46">
        <f>'Scenario 8 '!AQ82+(1-'Scenario 8 '!BL$1)*'Scenario 8 '!BL82</f>
        <v>0</v>
      </c>
      <c r="W32" s="46">
        <f>'Scenario 8 '!AR82+(1-'Scenario 8 '!BM$1)*'Scenario 8 '!BM82</f>
        <v>0</v>
      </c>
      <c r="X32" s="47">
        <f t="shared" si="2"/>
        <v>0</v>
      </c>
    </row>
    <row r="33" spans="3:24" x14ac:dyDescent="0.2">
      <c r="C33" s="7" t="s">
        <v>48</v>
      </c>
      <c r="D33" s="45">
        <f>'Scenario 8 '!Y83+(1-'Scenario 8 '!AT$1)*'Scenario 8 '!AT83</f>
        <v>0</v>
      </c>
      <c r="E33" s="46">
        <f>'Scenario 8 '!Z83+(1-'Scenario 8 '!AU$1)*'Scenario 8 '!AU83</f>
        <v>0</v>
      </c>
      <c r="F33" s="46">
        <f>'Scenario 8 '!AA83+(1-'Scenario 8 '!AV$1)*'Scenario 8 '!AV83</f>
        <v>0</v>
      </c>
      <c r="G33" s="46">
        <f>'Scenario 8 '!AB83+(1-'Scenario 8 '!AW$1)*'Scenario 8 '!AW83</f>
        <v>0</v>
      </c>
      <c r="H33" s="46">
        <f>'Scenario 8 '!AC83+(1-'Scenario 8 '!AX$1)*'Scenario 8 '!AX83</f>
        <v>0</v>
      </c>
      <c r="I33" s="46">
        <f>'Scenario 8 '!AD83+(1-'Scenario 8 '!AY$1)*'Scenario 8 '!AY83</f>
        <v>0</v>
      </c>
      <c r="J33" s="46">
        <f>'Scenario 8 '!AE83+(1-'Scenario 8 '!AZ$1)*'Scenario 8 '!AZ83</f>
        <v>0</v>
      </c>
      <c r="K33" s="46">
        <f>'Scenario 8 '!AF83+(1-'Scenario 8 '!BA$1)*'Scenario 8 '!BA83</f>
        <v>0</v>
      </c>
      <c r="L33" s="46">
        <f>'Scenario 8 '!AG83+(1-'Scenario 8 '!BB$1)*'Scenario 8 '!BB83</f>
        <v>0</v>
      </c>
      <c r="M33" s="46">
        <f>'Scenario 8 '!AH83+(1-'Scenario 8 '!BC$1)*'Scenario 8 '!BC83</f>
        <v>0</v>
      </c>
      <c r="N33" s="46">
        <f>'Scenario 8 '!AI83+(1-'Scenario 8 '!BD$1)*'Scenario 8 '!BD83</f>
        <v>0</v>
      </c>
      <c r="O33" s="46">
        <f>'Scenario 8 '!AJ83+(1-'Scenario 8 '!BE$1)*'Scenario 8 '!BE83</f>
        <v>0</v>
      </c>
      <c r="P33" s="46">
        <f>'Scenario 8 '!AK83+(1-'Scenario 8 '!BF$1)*'Scenario 8 '!BF83</f>
        <v>0</v>
      </c>
      <c r="Q33" s="46">
        <f>'Scenario 8 '!AL83+(1-'Scenario 8 '!BG$1)*'Scenario 8 '!BG83</f>
        <v>0</v>
      </c>
      <c r="R33" s="46">
        <f>'Scenario 8 '!AM83+(1-'Scenario 8 '!BH$1)*'Scenario 8 '!BH83</f>
        <v>0</v>
      </c>
      <c r="S33" s="46">
        <f>'Scenario 8 '!AN83+(1-'Scenario 8 '!BI$1)*'Scenario 8 '!BI83</f>
        <v>0</v>
      </c>
      <c r="T33" s="46">
        <f>'Scenario 8 '!AO83+(1-'Scenario 8 '!BJ$1)*'Scenario 8 '!BJ83</f>
        <v>0</v>
      </c>
      <c r="U33" s="46">
        <f>'Scenario 8 '!AP83+(1-'Scenario 8 '!BK$1)*'Scenario 8 '!BK83</f>
        <v>0</v>
      </c>
      <c r="V33" s="46">
        <f>'Scenario 8 '!AQ83+(1-'Scenario 8 '!BL$1)*'Scenario 8 '!BL83</f>
        <v>0</v>
      </c>
      <c r="W33" s="46">
        <f>'Scenario 8 '!AR83+(1-'Scenario 8 '!BM$1)*'Scenario 8 '!BM83</f>
        <v>0</v>
      </c>
      <c r="X33" s="47">
        <f t="shared" si="2"/>
        <v>0</v>
      </c>
    </row>
    <row r="34" spans="3:24" x14ac:dyDescent="0.2">
      <c r="C34" s="7" t="s">
        <v>142</v>
      </c>
      <c r="D34" s="45">
        <f>'Scenario 8 '!Y84+(1-'Scenario 8 '!AT$1)*'Scenario 8 '!AT84</f>
        <v>0</v>
      </c>
      <c r="E34" s="46">
        <f>'Scenario 8 '!Z84+(1-'Scenario 8 '!AU$1)*'Scenario 8 '!AU84</f>
        <v>0</v>
      </c>
      <c r="F34" s="46">
        <f>'Scenario 8 '!AA84+(1-'Scenario 8 '!AV$1)*'Scenario 8 '!AV84</f>
        <v>0</v>
      </c>
      <c r="G34" s="46">
        <f>'Scenario 8 '!AB84+(1-'Scenario 8 '!AW$1)*'Scenario 8 '!AW84</f>
        <v>0</v>
      </c>
      <c r="H34" s="46">
        <f>'Scenario 8 '!AC84+(1-'Scenario 8 '!AX$1)*'Scenario 8 '!AX84</f>
        <v>0</v>
      </c>
      <c r="I34" s="46">
        <f>'Scenario 8 '!AD84+(1-'Scenario 8 '!AY$1)*'Scenario 8 '!AY84</f>
        <v>0</v>
      </c>
      <c r="J34" s="46">
        <f>'Scenario 8 '!AE84+(1-'Scenario 8 '!AZ$1)*'Scenario 8 '!AZ84</f>
        <v>0</v>
      </c>
      <c r="K34" s="46">
        <f>'Scenario 8 '!AF84+(1-'Scenario 8 '!BA$1)*'Scenario 8 '!BA84</f>
        <v>0</v>
      </c>
      <c r="L34" s="46">
        <f>'Scenario 8 '!AG84+(1-'Scenario 8 '!BB$1)*'Scenario 8 '!BB84</f>
        <v>0</v>
      </c>
      <c r="M34" s="46">
        <f>'Scenario 8 '!AH84+(1-'Scenario 8 '!BC$1)*'Scenario 8 '!BC84</f>
        <v>0</v>
      </c>
      <c r="N34" s="46">
        <f>'Scenario 8 '!AI84+(1-'Scenario 8 '!BD$1)*'Scenario 8 '!BD84</f>
        <v>0</v>
      </c>
      <c r="O34" s="46">
        <f>'Scenario 8 '!AJ84+(1-'Scenario 8 '!BE$1)*'Scenario 8 '!BE84</f>
        <v>0</v>
      </c>
      <c r="P34" s="46">
        <f>'Scenario 8 '!AK84+(1-'Scenario 8 '!BF$1)*'Scenario 8 '!BF84</f>
        <v>0</v>
      </c>
      <c r="Q34" s="46">
        <f>'Scenario 8 '!AL84+(1-'Scenario 8 '!BG$1)*'Scenario 8 '!BG84</f>
        <v>0</v>
      </c>
      <c r="R34" s="46">
        <f>'Scenario 8 '!AM84+(1-'Scenario 8 '!BH$1)*'Scenario 8 '!BH84</f>
        <v>0</v>
      </c>
      <c r="S34" s="46">
        <f>'Scenario 8 '!AN84+(1-'Scenario 8 '!BI$1)*'Scenario 8 '!BI84</f>
        <v>0</v>
      </c>
      <c r="T34" s="46">
        <f>'Scenario 8 '!AO84+(1-'Scenario 8 '!BJ$1)*'Scenario 8 '!BJ84</f>
        <v>0</v>
      </c>
      <c r="U34" s="46">
        <f>'Scenario 8 '!AP84+(1-'Scenario 8 '!BK$1)*'Scenario 8 '!BK84</f>
        <v>0</v>
      </c>
      <c r="V34" s="46">
        <f>'Scenario 8 '!AQ84+(1-'Scenario 8 '!BL$1)*'Scenario 8 '!BL84</f>
        <v>0</v>
      </c>
      <c r="W34" s="46">
        <f>'Scenario 8 '!AR84+(1-'Scenario 8 '!BM$1)*'Scenario 8 '!BM84</f>
        <v>0</v>
      </c>
      <c r="X34" s="47">
        <f t="shared" si="2"/>
        <v>0</v>
      </c>
    </row>
    <row r="35" spans="3:24" x14ac:dyDescent="0.2">
      <c r="C35" s="7" t="s">
        <v>53</v>
      </c>
      <c r="D35" s="45">
        <f>'Scenario 8 '!Y85+(1-'Scenario 8 '!AT$1)*'Scenario 8 '!AT85</f>
        <v>0</v>
      </c>
      <c r="E35" s="46">
        <f>'Scenario 8 '!Z85+(1-'Scenario 8 '!AU$1)*'Scenario 8 '!AU85</f>
        <v>0</v>
      </c>
      <c r="F35" s="46">
        <f>'Scenario 8 '!AA85+(1-'Scenario 8 '!AV$1)*'Scenario 8 '!AV85</f>
        <v>0</v>
      </c>
      <c r="G35" s="46">
        <f>'Scenario 8 '!AB85+(1-'Scenario 8 '!AW$1)*'Scenario 8 '!AW85</f>
        <v>0</v>
      </c>
      <c r="H35" s="46">
        <f>'Scenario 8 '!AC85+(1-'Scenario 8 '!AX$1)*'Scenario 8 '!AX85</f>
        <v>0</v>
      </c>
      <c r="I35" s="46">
        <f>'Scenario 8 '!AD85+(1-'Scenario 8 '!AY$1)*'Scenario 8 '!AY85</f>
        <v>0</v>
      </c>
      <c r="J35" s="46">
        <f>'Scenario 8 '!AE85+(1-'Scenario 8 '!AZ$1)*'Scenario 8 '!AZ85</f>
        <v>0</v>
      </c>
      <c r="K35" s="46">
        <f>'Scenario 8 '!AF85+(1-'Scenario 8 '!BA$1)*'Scenario 8 '!BA85</f>
        <v>0</v>
      </c>
      <c r="L35" s="46">
        <f>'Scenario 8 '!AG85+(1-'Scenario 8 '!BB$1)*'Scenario 8 '!BB85</f>
        <v>0</v>
      </c>
      <c r="M35" s="46">
        <f>'Scenario 8 '!AH85+(1-'Scenario 8 '!BC$1)*'Scenario 8 '!BC85</f>
        <v>0</v>
      </c>
      <c r="N35" s="46">
        <f>'Scenario 8 '!AI85+(1-'Scenario 8 '!BD$1)*'Scenario 8 '!BD85</f>
        <v>0</v>
      </c>
      <c r="O35" s="46">
        <f>'Scenario 8 '!AJ85+(1-'Scenario 8 '!BE$1)*'Scenario 8 '!BE85</f>
        <v>0</v>
      </c>
      <c r="P35" s="46">
        <f>'Scenario 8 '!AK85+(1-'Scenario 8 '!BF$1)*'Scenario 8 '!BF85</f>
        <v>0</v>
      </c>
      <c r="Q35" s="46">
        <f>'Scenario 8 '!AL85+(1-'Scenario 8 '!BG$1)*'Scenario 8 '!BG85</f>
        <v>0</v>
      </c>
      <c r="R35" s="46">
        <f>'Scenario 8 '!AM85+(1-'Scenario 8 '!BH$1)*'Scenario 8 '!BH85</f>
        <v>0</v>
      </c>
      <c r="S35" s="46">
        <f>'Scenario 8 '!AN85+(1-'Scenario 8 '!BI$1)*'Scenario 8 '!BI85</f>
        <v>0</v>
      </c>
      <c r="T35" s="46">
        <f>'Scenario 8 '!AO85+(1-'Scenario 8 '!BJ$1)*'Scenario 8 '!BJ85</f>
        <v>0</v>
      </c>
      <c r="U35" s="46">
        <f>'Scenario 8 '!AP85+(1-'Scenario 8 '!BK$1)*'Scenario 8 '!BK85</f>
        <v>0</v>
      </c>
      <c r="V35" s="46">
        <f>'Scenario 8 '!AQ85+(1-'Scenario 8 '!BL$1)*'Scenario 8 '!BL85</f>
        <v>0</v>
      </c>
      <c r="W35" s="46">
        <f>'Scenario 8 '!AR85+(1-'Scenario 8 '!BM$1)*'Scenario 8 '!BM85</f>
        <v>0</v>
      </c>
      <c r="X35" s="47">
        <f t="shared" si="2"/>
        <v>0</v>
      </c>
    </row>
    <row r="36" spans="3:24" x14ac:dyDescent="0.2">
      <c r="C36" s="7" t="s">
        <v>138</v>
      </c>
      <c r="D36" s="45">
        <f>'Scenario 8 '!Y86+(1-'Scenario 8 '!AT$1)*'Scenario 8 '!AT86</f>
        <v>0</v>
      </c>
      <c r="E36" s="46">
        <f>'Scenario 8 '!Z86+(1-'Scenario 8 '!AU$1)*'Scenario 8 '!AU86</f>
        <v>0</v>
      </c>
      <c r="F36" s="46">
        <f>'Scenario 8 '!AA86+(1-'Scenario 8 '!AV$1)*'Scenario 8 '!AV86</f>
        <v>0</v>
      </c>
      <c r="G36" s="46">
        <f>'Scenario 8 '!AB86+(1-'Scenario 8 '!AW$1)*'Scenario 8 '!AW86</f>
        <v>0</v>
      </c>
      <c r="H36" s="46">
        <f>'Scenario 8 '!AC86+(1-'Scenario 8 '!AX$1)*'Scenario 8 '!AX86</f>
        <v>0</v>
      </c>
      <c r="I36" s="46">
        <f>'Scenario 8 '!AD86+(1-'Scenario 8 '!AY$1)*'Scenario 8 '!AY86</f>
        <v>0</v>
      </c>
      <c r="J36" s="46">
        <f>'Scenario 8 '!AE86+(1-'Scenario 8 '!AZ$1)*'Scenario 8 '!AZ86</f>
        <v>0</v>
      </c>
      <c r="K36" s="46">
        <f>'Scenario 8 '!AF86+(1-'Scenario 8 '!BA$1)*'Scenario 8 '!BA86</f>
        <v>0</v>
      </c>
      <c r="L36" s="46">
        <f>'Scenario 8 '!AG86+(1-'Scenario 8 '!BB$1)*'Scenario 8 '!BB86</f>
        <v>0</v>
      </c>
      <c r="M36" s="46">
        <f>'Scenario 8 '!AH86+(1-'Scenario 8 '!BC$1)*'Scenario 8 '!BC86</f>
        <v>0</v>
      </c>
      <c r="N36" s="46">
        <f>'Scenario 8 '!AI86+(1-'Scenario 8 '!BD$1)*'Scenario 8 '!BD86</f>
        <v>0</v>
      </c>
      <c r="O36" s="46">
        <f>'Scenario 8 '!AJ86+(1-'Scenario 8 '!BE$1)*'Scenario 8 '!BE86</f>
        <v>0</v>
      </c>
      <c r="P36" s="46">
        <f>'Scenario 8 '!AK86+(1-'Scenario 8 '!BF$1)*'Scenario 8 '!BF86</f>
        <v>0</v>
      </c>
      <c r="Q36" s="46">
        <f>'Scenario 8 '!AL86+(1-'Scenario 8 '!BG$1)*'Scenario 8 '!BG86</f>
        <v>0</v>
      </c>
      <c r="R36" s="46">
        <f>'Scenario 8 '!AM86+(1-'Scenario 8 '!BH$1)*'Scenario 8 '!BH86</f>
        <v>0</v>
      </c>
      <c r="S36" s="46">
        <f>'Scenario 8 '!AN86+(1-'Scenario 8 '!BI$1)*'Scenario 8 '!BI86</f>
        <v>0</v>
      </c>
      <c r="T36" s="46">
        <f>'Scenario 8 '!AO86+(1-'Scenario 8 '!BJ$1)*'Scenario 8 '!BJ86</f>
        <v>0</v>
      </c>
      <c r="U36" s="46">
        <f>'Scenario 8 '!AP86+(1-'Scenario 8 '!BK$1)*'Scenario 8 '!BK86</f>
        <v>0</v>
      </c>
      <c r="V36" s="46">
        <f>'Scenario 8 '!AQ86+(1-'Scenario 8 '!BL$1)*'Scenario 8 '!BL86</f>
        <v>0</v>
      </c>
      <c r="W36" s="46">
        <f>'Scenario 8 '!AR86+(1-'Scenario 8 '!BM$1)*'Scenario 8 '!BM86</f>
        <v>0</v>
      </c>
      <c r="X36" s="47">
        <f t="shared" si="2"/>
        <v>0</v>
      </c>
    </row>
    <row r="37" spans="3:24" x14ac:dyDescent="0.2">
      <c r="C37" s="7" t="s">
        <v>139</v>
      </c>
      <c r="D37" s="45">
        <f>'Scenario 8 '!Y87+(1-'Scenario 8 '!AT$1)*'Scenario 8 '!AT87</f>
        <v>0</v>
      </c>
      <c r="E37" s="46">
        <f>'Scenario 8 '!Z87+(1-'Scenario 8 '!AU$1)*'Scenario 8 '!AU87</f>
        <v>0</v>
      </c>
      <c r="F37" s="46">
        <f>'Scenario 8 '!AA87+(1-'Scenario 8 '!AV$1)*'Scenario 8 '!AV87</f>
        <v>0</v>
      </c>
      <c r="G37" s="46">
        <f>'Scenario 8 '!AB87+(1-'Scenario 8 '!AW$1)*'Scenario 8 '!AW87</f>
        <v>0</v>
      </c>
      <c r="H37" s="46">
        <f>'Scenario 8 '!AC87+(1-'Scenario 8 '!AX$1)*'Scenario 8 '!AX87</f>
        <v>0</v>
      </c>
      <c r="I37" s="46">
        <f>'Scenario 8 '!AD87+(1-'Scenario 8 '!AY$1)*'Scenario 8 '!AY87</f>
        <v>0</v>
      </c>
      <c r="J37" s="46">
        <f>'Scenario 8 '!AE87+(1-'Scenario 8 '!AZ$1)*'Scenario 8 '!AZ87</f>
        <v>0</v>
      </c>
      <c r="K37" s="46">
        <f>'Scenario 8 '!AF87+(1-'Scenario 8 '!BA$1)*'Scenario 8 '!BA87</f>
        <v>0</v>
      </c>
      <c r="L37" s="46">
        <f>'Scenario 8 '!AG87+(1-'Scenario 8 '!BB$1)*'Scenario 8 '!BB87</f>
        <v>0</v>
      </c>
      <c r="M37" s="46">
        <f>'Scenario 8 '!AH87+(1-'Scenario 8 '!BC$1)*'Scenario 8 '!BC87</f>
        <v>0</v>
      </c>
      <c r="N37" s="46">
        <f>'Scenario 8 '!AI87+(1-'Scenario 8 '!BD$1)*'Scenario 8 '!BD87</f>
        <v>0</v>
      </c>
      <c r="O37" s="46">
        <f>'Scenario 8 '!AJ87+(1-'Scenario 8 '!BE$1)*'Scenario 8 '!BE87</f>
        <v>0</v>
      </c>
      <c r="P37" s="46">
        <f>'Scenario 8 '!AK87+(1-'Scenario 8 '!BF$1)*'Scenario 8 '!BF87</f>
        <v>0</v>
      </c>
      <c r="Q37" s="46">
        <f>'Scenario 8 '!AL87+(1-'Scenario 8 '!BG$1)*'Scenario 8 '!BG87</f>
        <v>0</v>
      </c>
      <c r="R37" s="46">
        <f>'Scenario 8 '!AM87+(1-'Scenario 8 '!BH$1)*'Scenario 8 '!BH87</f>
        <v>0</v>
      </c>
      <c r="S37" s="46">
        <f>'Scenario 8 '!AN87+(1-'Scenario 8 '!BI$1)*'Scenario 8 '!BI87</f>
        <v>0</v>
      </c>
      <c r="T37" s="46">
        <f>'Scenario 8 '!AO87+(1-'Scenario 8 '!BJ$1)*'Scenario 8 '!BJ87</f>
        <v>0</v>
      </c>
      <c r="U37" s="46">
        <f>'Scenario 8 '!AP87+(1-'Scenario 8 '!BK$1)*'Scenario 8 '!BK87</f>
        <v>0</v>
      </c>
      <c r="V37" s="46">
        <f>'Scenario 8 '!AQ87+(1-'Scenario 8 '!BL$1)*'Scenario 8 '!BL87</f>
        <v>0</v>
      </c>
      <c r="W37" s="46">
        <f>'Scenario 8 '!AR87+(1-'Scenario 8 '!BM$1)*'Scenario 8 '!BM87</f>
        <v>0</v>
      </c>
      <c r="X37" s="47">
        <f t="shared" si="2"/>
        <v>0</v>
      </c>
    </row>
    <row r="38" spans="3:24" x14ac:dyDescent="0.2">
      <c r="C38" s="7" t="s">
        <v>123</v>
      </c>
      <c r="D38" s="45">
        <f>'Scenario 8 '!Y88+(1-'Scenario 8 '!AT$1)*'Scenario 8 '!AT88</f>
        <v>0</v>
      </c>
      <c r="E38" s="46">
        <f>'Scenario 8 '!Z88+(1-'Scenario 8 '!AU$1)*'Scenario 8 '!AU88</f>
        <v>0</v>
      </c>
      <c r="F38" s="46">
        <f>'Scenario 8 '!AA88+(1-'Scenario 8 '!AV$1)*'Scenario 8 '!AV88</f>
        <v>0</v>
      </c>
      <c r="G38" s="46">
        <f>'Scenario 8 '!AB88+(1-'Scenario 8 '!AW$1)*'Scenario 8 '!AW88</f>
        <v>0</v>
      </c>
      <c r="H38" s="46">
        <f>'Scenario 8 '!AC88+(1-'Scenario 8 '!AX$1)*'Scenario 8 '!AX88</f>
        <v>0</v>
      </c>
      <c r="I38" s="46">
        <f>'Scenario 8 '!AD88+(1-'Scenario 8 '!AY$1)*'Scenario 8 '!AY88</f>
        <v>0</v>
      </c>
      <c r="J38" s="46">
        <f>'Scenario 8 '!AE88+(1-'Scenario 8 '!AZ$1)*'Scenario 8 '!AZ88</f>
        <v>0</v>
      </c>
      <c r="K38" s="46">
        <f>'Scenario 8 '!AF88+(1-'Scenario 8 '!BA$1)*'Scenario 8 '!BA88</f>
        <v>0</v>
      </c>
      <c r="L38" s="46">
        <f>'Scenario 8 '!AG88+(1-'Scenario 8 '!BB$1)*'Scenario 8 '!BB88</f>
        <v>0</v>
      </c>
      <c r="M38" s="46">
        <f>'Scenario 8 '!AH88+(1-'Scenario 8 '!BC$1)*'Scenario 8 '!BC88</f>
        <v>0</v>
      </c>
      <c r="N38" s="46">
        <f>'Scenario 8 '!AI88+(1-'Scenario 8 '!BD$1)*'Scenario 8 '!BD88</f>
        <v>0</v>
      </c>
      <c r="O38" s="46">
        <f>'Scenario 8 '!AJ88+(1-'Scenario 8 '!BE$1)*'Scenario 8 '!BE88</f>
        <v>0</v>
      </c>
      <c r="P38" s="46">
        <f>'Scenario 8 '!AK88+(1-'Scenario 8 '!BF$1)*'Scenario 8 '!BF88</f>
        <v>0</v>
      </c>
      <c r="Q38" s="46">
        <f>'Scenario 8 '!AL88+(1-'Scenario 8 '!BG$1)*'Scenario 8 '!BG88</f>
        <v>0</v>
      </c>
      <c r="R38" s="46">
        <f>'Scenario 8 '!AM88+(1-'Scenario 8 '!BH$1)*'Scenario 8 '!BH88</f>
        <v>0</v>
      </c>
      <c r="S38" s="46">
        <f>'Scenario 8 '!AN88+(1-'Scenario 8 '!BI$1)*'Scenario 8 '!BI88</f>
        <v>0</v>
      </c>
      <c r="T38" s="46">
        <f>'Scenario 8 '!AO88+(1-'Scenario 8 '!BJ$1)*'Scenario 8 '!BJ88</f>
        <v>0</v>
      </c>
      <c r="U38" s="46">
        <f>'Scenario 8 '!AP88+(1-'Scenario 8 '!BK$1)*'Scenario 8 '!BK88</f>
        <v>0</v>
      </c>
      <c r="V38" s="46">
        <f>'Scenario 8 '!AQ88+(1-'Scenario 8 '!BL$1)*'Scenario 8 '!BL88</f>
        <v>0</v>
      </c>
      <c r="W38" s="46">
        <f>'Scenario 8 '!AR88+(1-'Scenario 8 '!BM$1)*'Scenario 8 '!BM88</f>
        <v>0</v>
      </c>
      <c r="X38" s="47">
        <f t="shared" si="2"/>
        <v>0</v>
      </c>
    </row>
    <row r="39" spans="3:24" x14ac:dyDescent="0.2">
      <c r="C39" s="7" t="s">
        <v>63</v>
      </c>
      <c r="D39" s="45">
        <f>'Scenario 8 '!Y89+(1-'Scenario 8 '!AT$1)*'Scenario 8 '!AT89</f>
        <v>0</v>
      </c>
      <c r="E39" s="46">
        <f>'Scenario 8 '!Z89+(1-'Scenario 8 '!AU$1)*'Scenario 8 '!AU89</f>
        <v>0</v>
      </c>
      <c r="F39" s="46">
        <f>'Scenario 8 '!AA89+(1-'Scenario 8 '!AV$1)*'Scenario 8 '!AV89</f>
        <v>0</v>
      </c>
      <c r="G39" s="46">
        <f>'Scenario 8 '!AB89+(1-'Scenario 8 '!AW$1)*'Scenario 8 '!AW89</f>
        <v>0</v>
      </c>
      <c r="H39" s="46">
        <f>'Scenario 8 '!AC89+(1-'Scenario 8 '!AX$1)*'Scenario 8 '!AX89</f>
        <v>0</v>
      </c>
      <c r="I39" s="46">
        <f>'Scenario 8 '!AD89+(1-'Scenario 8 '!AY$1)*'Scenario 8 '!AY89</f>
        <v>0</v>
      </c>
      <c r="J39" s="46">
        <f>'Scenario 8 '!AE89+(1-'Scenario 8 '!AZ$1)*'Scenario 8 '!AZ89</f>
        <v>0</v>
      </c>
      <c r="K39" s="46">
        <f>'Scenario 8 '!AF89+(1-'Scenario 8 '!BA$1)*'Scenario 8 '!BA89</f>
        <v>0</v>
      </c>
      <c r="L39" s="46">
        <f>'Scenario 8 '!AG89+(1-'Scenario 8 '!BB$1)*'Scenario 8 '!BB89</f>
        <v>0</v>
      </c>
      <c r="M39" s="46">
        <f>'Scenario 8 '!AH89+(1-'Scenario 8 '!BC$1)*'Scenario 8 '!BC89</f>
        <v>0</v>
      </c>
      <c r="N39" s="46">
        <f>'Scenario 8 '!AI89+(1-'Scenario 8 '!BD$1)*'Scenario 8 '!BD89</f>
        <v>0</v>
      </c>
      <c r="O39" s="46">
        <f>'Scenario 8 '!AJ89+(1-'Scenario 8 '!BE$1)*'Scenario 8 '!BE89</f>
        <v>0</v>
      </c>
      <c r="P39" s="46">
        <f>'Scenario 8 '!AK89+(1-'Scenario 8 '!BF$1)*'Scenario 8 '!BF89</f>
        <v>0</v>
      </c>
      <c r="Q39" s="46">
        <f>'Scenario 8 '!AL89+(1-'Scenario 8 '!BG$1)*'Scenario 8 '!BG89</f>
        <v>0</v>
      </c>
      <c r="R39" s="46">
        <f>'Scenario 8 '!AM89+(1-'Scenario 8 '!BH$1)*'Scenario 8 '!BH89</f>
        <v>0</v>
      </c>
      <c r="S39" s="46">
        <f>'Scenario 8 '!AN89+(1-'Scenario 8 '!BI$1)*'Scenario 8 '!BI89</f>
        <v>3.212948603251145</v>
      </c>
      <c r="T39" s="46">
        <f>'Scenario 8 '!AO89+(1-'Scenario 8 '!BJ$1)*'Scenario 8 '!BJ89</f>
        <v>5.6730401930440951E-16</v>
      </c>
      <c r="U39" s="46">
        <f>'Scenario 8 '!AP89+(1-'Scenario 8 '!BK$1)*'Scenario 8 '!BK89</f>
        <v>0</v>
      </c>
      <c r="V39" s="46">
        <f>'Scenario 8 '!AQ89+(1-'Scenario 8 '!BL$1)*'Scenario 8 '!BL89</f>
        <v>0</v>
      </c>
      <c r="W39" s="46">
        <f>'Scenario 8 '!AR89+(1-'Scenario 8 '!BM$1)*'Scenario 8 '!BM89</f>
        <v>0</v>
      </c>
      <c r="X39" s="47">
        <f t="shared" si="2"/>
        <v>3.2129486032511454</v>
      </c>
    </row>
    <row r="40" spans="3:24" x14ac:dyDescent="0.2">
      <c r="C40" s="7" t="s">
        <v>99</v>
      </c>
      <c r="D40" s="45">
        <f>'Scenario 8 '!Y90+(1-'Scenario 8 '!AT$1)*'Scenario 8 '!AT90</f>
        <v>0</v>
      </c>
      <c r="E40" s="46">
        <f>'Scenario 8 '!Z90+(1-'Scenario 8 '!AU$1)*'Scenario 8 '!AU90</f>
        <v>0</v>
      </c>
      <c r="F40" s="46">
        <f>'Scenario 8 '!AA90+(1-'Scenario 8 '!AV$1)*'Scenario 8 '!AV90</f>
        <v>0</v>
      </c>
      <c r="G40" s="46">
        <f>'Scenario 8 '!AB90+(1-'Scenario 8 '!AW$1)*'Scenario 8 '!AW90</f>
        <v>2.8041033911124913</v>
      </c>
      <c r="H40" s="46">
        <f>'Scenario 8 '!AC90+(1-'Scenario 8 '!AX$1)*'Scenario 8 '!AX90</f>
        <v>0</v>
      </c>
      <c r="I40" s="46">
        <f>'Scenario 8 '!AD90+(1-'Scenario 8 '!AY$1)*'Scenario 8 '!AY90</f>
        <v>0</v>
      </c>
      <c r="J40" s="46">
        <f>'Scenario 8 '!AE90+(1-'Scenario 8 '!AZ$1)*'Scenario 8 '!AZ90</f>
        <v>0</v>
      </c>
      <c r="K40" s="46">
        <f>'Scenario 8 '!AF90+(1-'Scenario 8 '!BA$1)*'Scenario 8 '!BA90</f>
        <v>0</v>
      </c>
      <c r="L40" s="46">
        <f>'Scenario 8 '!AG90+(1-'Scenario 8 '!BB$1)*'Scenario 8 '!BB90</f>
        <v>0</v>
      </c>
      <c r="M40" s="46">
        <f>'Scenario 8 '!AH90+(1-'Scenario 8 '!BC$1)*'Scenario 8 '!BC90</f>
        <v>6.603153827975067</v>
      </c>
      <c r="N40" s="46">
        <f>'Scenario 8 '!AI90+(1-'Scenario 8 '!BD$1)*'Scenario 8 '!BD90</f>
        <v>0</v>
      </c>
      <c r="O40" s="46">
        <f>'Scenario 8 '!AJ90+(1-'Scenario 8 '!BE$1)*'Scenario 8 '!BE90</f>
        <v>1.2764996237294715</v>
      </c>
      <c r="P40" s="46">
        <f>'Scenario 8 '!AK90+(1-'Scenario 8 '!BF$1)*'Scenario 8 '!BF90</f>
        <v>0</v>
      </c>
      <c r="Q40" s="46">
        <f>'Scenario 8 '!AL90+(1-'Scenario 8 '!BG$1)*'Scenario 8 '!BG90</f>
        <v>0</v>
      </c>
      <c r="R40" s="46">
        <f>'Scenario 8 '!AM90+(1-'Scenario 8 '!BH$1)*'Scenario 8 '!BH90</f>
        <v>0</v>
      </c>
      <c r="S40" s="46">
        <f>'Scenario 8 '!AN90+(1-'Scenario 8 '!BI$1)*'Scenario 8 '!BI90</f>
        <v>0</v>
      </c>
      <c r="T40" s="46">
        <f>'Scenario 8 '!AO90+(1-'Scenario 8 '!BJ$1)*'Scenario 8 '!BJ90</f>
        <v>0</v>
      </c>
      <c r="U40" s="46">
        <f>'Scenario 8 '!AP90+(1-'Scenario 8 '!BK$1)*'Scenario 8 '!BK90</f>
        <v>0</v>
      </c>
      <c r="V40" s="46">
        <f>'Scenario 8 '!AQ90+(1-'Scenario 8 '!BL$1)*'Scenario 8 '!BL90</f>
        <v>0</v>
      </c>
      <c r="W40" s="46">
        <f>'Scenario 8 '!AR90+(1-'Scenario 8 '!BM$1)*'Scenario 8 '!BM90</f>
        <v>0</v>
      </c>
      <c r="X40" s="47">
        <f t="shared" si="2"/>
        <v>10.683756842817029</v>
      </c>
    </row>
    <row r="41" spans="3:24" ht="13.5" thickBot="1" x14ac:dyDescent="0.25">
      <c r="C41" s="10" t="s">
        <v>77</v>
      </c>
      <c r="D41" s="48">
        <f>'Scenario 8 '!Y91+(1-'Scenario 8 '!AT$1)*'Scenario 8 '!AT91</f>
        <v>0</v>
      </c>
      <c r="E41" s="49">
        <f>'Scenario 8 '!Z91+(1-'Scenario 8 '!AU$1)*'Scenario 8 '!AU91</f>
        <v>0</v>
      </c>
      <c r="F41" s="49">
        <f>'Scenario 8 '!AA91+(1-'Scenario 8 '!AV$1)*'Scenario 8 '!AV91</f>
        <v>0</v>
      </c>
      <c r="G41" s="49">
        <f>'Scenario 8 '!AB91+(1-'Scenario 8 '!AW$1)*'Scenario 8 '!AW91</f>
        <v>2.6302280448134372</v>
      </c>
      <c r="H41" s="49">
        <f>'Scenario 8 '!AC91+(1-'Scenario 8 '!AX$1)*'Scenario 8 '!AX91</f>
        <v>0</v>
      </c>
      <c r="I41" s="49">
        <f>'Scenario 8 '!AD91+(1-'Scenario 8 '!AY$1)*'Scenario 8 '!AY91</f>
        <v>0</v>
      </c>
      <c r="J41" s="49">
        <f>'Scenario 8 '!AE91+(1-'Scenario 8 '!AZ$1)*'Scenario 8 '!AZ91</f>
        <v>0</v>
      </c>
      <c r="K41" s="49">
        <f>'Scenario 8 '!AF91+(1-'Scenario 8 '!BA$1)*'Scenario 8 '!BA91</f>
        <v>4.1720477078358877</v>
      </c>
      <c r="L41" s="49">
        <f>'Scenario 8 '!AG91+(1-'Scenario 8 '!BB$1)*'Scenario 8 '!BB91</f>
        <v>1.6947757659362104</v>
      </c>
      <c r="M41" s="49">
        <f>'Scenario 8 '!AH91+(1-'Scenario 8 '!BC$1)*'Scenario 8 '!BC91</f>
        <v>0</v>
      </c>
      <c r="N41" s="49">
        <f>'Scenario 8 '!AI91+(1-'Scenario 8 '!BD$1)*'Scenario 8 '!BD91</f>
        <v>0</v>
      </c>
      <c r="O41" s="49">
        <f>'Scenario 8 '!AJ91+(1-'Scenario 8 '!BE$1)*'Scenario 8 '!BE91</f>
        <v>0</v>
      </c>
      <c r="P41" s="49">
        <f>'Scenario 8 '!AK91+(1-'Scenario 8 '!BF$1)*'Scenario 8 '!BF91</f>
        <v>0</v>
      </c>
      <c r="Q41" s="49">
        <f>'Scenario 8 '!AL91+(1-'Scenario 8 '!BG$1)*'Scenario 8 '!BG91</f>
        <v>0</v>
      </c>
      <c r="R41" s="49">
        <f>'Scenario 8 '!AM91+(1-'Scenario 8 '!BH$1)*'Scenario 8 '!BH91</f>
        <v>0</v>
      </c>
      <c r="S41" s="49">
        <f>'Scenario 8 '!AN91+(1-'Scenario 8 '!BI$1)*'Scenario 8 '!BI91</f>
        <v>0</v>
      </c>
      <c r="T41" s="49">
        <f>'Scenario 8 '!AO91+(1-'Scenario 8 '!BJ$1)*'Scenario 8 '!BJ91</f>
        <v>0</v>
      </c>
      <c r="U41" s="49">
        <f>'Scenario 8 '!AP91+(1-'Scenario 8 '!BK$1)*'Scenario 8 '!BK91</f>
        <v>0</v>
      </c>
      <c r="V41" s="49">
        <f>'Scenario 8 '!AQ91+(1-'Scenario 8 '!BL$1)*'Scenario 8 '!BL91</f>
        <v>0</v>
      </c>
      <c r="W41" s="49">
        <f>'Scenario 8 '!AR91+(1-'Scenario 8 '!BM$1)*'Scenario 8 '!BM91</f>
        <v>0</v>
      </c>
      <c r="X41" s="50">
        <f t="shared" si="2"/>
        <v>8.4970515185855362</v>
      </c>
    </row>
    <row r="42" spans="3:24" ht="13.5" thickBot="1" x14ac:dyDescent="0.25">
      <c r="C42" s="65" t="s">
        <v>93</v>
      </c>
      <c r="D42" s="37">
        <f>SUM(D26:D41)</f>
        <v>0</v>
      </c>
      <c r="E42" s="37">
        <f t="shared" ref="E42:W42" si="3">SUM(E26:E41)</f>
        <v>0</v>
      </c>
      <c r="F42" s="37">
        <f t="shared" si="3"/>
        <v>0</v>
      </c>
      <c r="G42" s="37">
        <f t="shared" si="3"/>
        <v>5.4343314359259285</v>
      </c>
      <c r="H42" s="37">
        <f t="shared" si="3"/>
        <v>92.880607541978918</v>
      </c>
      <c r="I42" s="37">
        <f t="shared" si="3"/>
        <v>0</v>
      </c>
      <c r="J42" s="37">
        <f t="shared" si="3"/>
        <v>0</v>
      </c>
      <c r="K42" s="37">
        <f t="shared" si="3"/>
        <v>105.81628063839379</v>
      </c>
      <c r="L42" s="37">
        <f t="shared" si="3"/>
        <v>1.6947757659362104</v>
      </c>
      <c r="M42" s="37">
        <f t="shared" si="3"/>
        <v>6.603153827975067</v>
      </c>
      <c r="N42" s="37">
        <f t="shared" si="3"/>
        <v>0</v>
      </c>
      <c r="O42" s="37">
        <f t="shared" si="3"/>
        <v>1.2764996237294715</v>
      </c>
      <c r="P42" s="37">
        <f t="shared" si="3"/>
        <v>0</v>
      </c>
      <c r="Q42" s="37">
        <f t="shared" si="3"/>
        <v>46.359499999999997</v>
      </c>
      <c r="R42" s="37">
        <f t="shared" si="3"/>
        <v>0</v>
      </c>
      <c r="S42" s="37">
        <f t="shared" si="3"/>
        <v>3.212948603251145</v>
      </c>
      <c r="T42" s="37">
        <f t="shared" si="3"/>
        <v>149.75490813013505</v>
      </c>
      <c r="U42" s="37">
        <f t="shared" si="3"/>
        <v>0</v>
      </c>
      <c r="V42" s="37">
        <f t="shared" si="3"/>
        <v>0</v>
      </c>
      <c r="W42" s="37">
        <f t="shared" si="3"/>
        <v>0</v>
      </c>
      <c r="X42" s="51">
        <f>SUM(X27:X41)</f>
        <v>311.38877263676767</v>
      </c>
    </row>
    <row r="43" spans="3:24" ht="13.5" thickBot="1" x14ac:dyDescent="0.25">
      <c r="C43" s="66" t="s">
        <v>97</v>
      </c>
      <c r="D43" s="37">
        <f t="shared" ref="D43:X43" si="4">SUM(D22,D42)</f>
        <v>24.625390490723646</v>
      </c>
      <c r="E43" s="37">
        <f t="shared" si="4"/>
        <v>0.50885794886426439</v>
      </c>
      <c r="F43" s="37">
        <f t="shared" si="4"/>
        <v>120.57497711973363</v>
      </c>
      <c r="G43" s="37">
        <f t="shared" si="4"/>
        <v>212.02465425464325</v>
      </c>
      <c r="H43" s="37">
        <f t="shared" si="4"/>
        <v>295.88060754197892</v>
      </c>
      <c r="I43" s="37">
        <f t="shared" si="4"/>
        <v>203</v>
      </c>
      <c r="J43" s="37">
        <f t="shared" si="4"/>
        <v>401.62713561041426</v>
      </c>
      <c r="K43" s="37">
        <f t="shared" si="4"/>
        <v>469.67412908016081</v>
      </c>
      <c r="L43" s="37">
        <f t="shared" si="4"/>
        <v>2.1947757659362104</v>
      </c>
      <c r="M43" s="37">
        <f t="shared" si="4"/>
        <v>115.23279809116615</v>
      </c>
      <c r="N43" s="37">
        <f t="shared" si="4"/>
        <v>116.84019078692728</v>
      </c>
      <c r="O43" s="37">
        <f t="shared" si="4"/>
        <v>1.7764996237294715</v>
      </c>
      <c r="P43" s="37">
        <f t="shared" si="4"/>
        <v>90.747500000000002</v>
      </c>
      <c r="Q43" s="37">
        <f t="shared" si="4"/>
        <v>140.12412601487449</v>
      </c>
      <c r="R43" s="37">
        <f t="shared" si="4"/>
        <v>118.4878739851255</v>
      </c>
      <c r="S43" s="37">
        <f t="shared" si="4"/>
        <v>205.01694773512517</v>
      </c>
      <c r="T43" s="37">
        <f t="shared" si="4"/>
        <v>636.48866337294271</v>
      </c>
      <c r="U43" s="37">
        <f t="shared" si="4"/>
        <v>284.78448252607484</v>
      </c>
      <c r="V43" s="37">
        <f t="shared" si="4"/>
        <v>62.675618334878322</v>
      </c>
      <c r="W43" s="37">
        <f t="shared" si="4"/>
        <v>585.5193419883193</v>
      </c>
      <c r="X43" s="51">
        <f t="shared" si="4"/>
        <v>3787.8045702716181</v>
      </c>
    </row>
    <row r="44" spans="3:24" ht="13.5" thickBot="1" x14ac:dyDescent="0.25">
      <c r="C44" s="8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40"/>
    </row>
    <row r="45" spans="3:24" ht="13.5" thickBot="1" x14ac:dyDescent="0.25">
      <c r="C45" s="4" t="s">
        <v>4</v>
      </c>
      <c r="D45" s="52"/>
      <c r="E45" s="53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40"/>
    </row>
    <row r="46" spans="3:24" x14ac:dyDescent="0.2">
      <c r="C46" s="26" t="s">
        <v>0</v>
      </c>
      <c r="D46" s="54">
        <f>'Scenario 1'!D72</f>
        <v>3.4493256753132089</v>
      </c>
      <c r="E46" s="55">
        <f>'Scenario 1'!E72</f>
        <v>7.117878217640615</v>
      </c>
      <c r="F46" s="55">
        <f>'Scenario 1'!F72</f>
        <v>11.244290371781972</v>
      </c>
      <c r="G46" s="55">
        <f>'Scenario 1'!G72</f>
        <v>15.910210060100145</v>
      </c>
      <c r="H46" s="55">
        <f>'Scenario 1'!H72</f>
        <v>19.800883659346507</v>
      </c>
      <c r="I46" s="55">
        <f>'Scenario 1'!I72</f>
        <v>24.104996885797291</v>
      </c>
      <c r="J46" s="55">
        <f>'Scenario 1'!J72</f>
        <v>29.217866955475529</v>
      </c>
      <c r="K46" s="55">
        <f>'Scenario 1'!K72</f>
        <v>34.550783358947783</v>
      </c>
      <c r="L46" s="55">
        <f>'Scenario 1'!L72</f>
        <v>39.846628677307486</v>
      </c>
      <c r="M46" s="55">
        <f>'Scenario 1'!M72</f>
        <v>44.510888396374156</v>
      </c>
      <c r="N46" s="55">
        <f>'Scenario 1'!N72</f>
        <v>49.162861188276914</v>
      </c>
      <c r="O46" s="55">
        <f>'Scenario 1'!O72</f>
        <v>53.589055564288074</v>
      </c>
      <c r="P46" s="55">
        <f>'Scenario 1'!P72</f>
        <v>57.656384830630394</v>
      </c>
      <c r="Q46" s="55">
        <f>'Scenario 1'!Q72</f>
        <v>61.15956212479977</v>
      </c>
      <c r="R46" s="55">
        <f>'Scenario 1'!R72</f>
        <v>64.531774078811921</v>
      </c>
      <c r="S46" s="55">
        <f>'Scenario 1'!S72</f>
        <v>67.674987558842474</v>
      </c>
      <c r="T46" s="55">
        <f>'Scenario 1'!T72</f>
        <v>70.127670113108763</v>
      </c>
      <c r="U46" s="55">
        <f>'Scenario 1'!U72</f>
        <v>72.802746265399165</v>
      </c>
      <c r="V46" s="55">
        <f>'Scenario 1'!V72</f>
        <v>75.269875778901394</v>
      </c>
      <c r="W46" s="55">
        <f>'Scenario 1'!W72</f>
        <v>77.382624782502532</v>
      </c>
      <c r="X46" s="56">
        <f>SUM(D46:W46)</f>
        <v>879.11129454364595</v>
      </c>
    </row>
    <row r="47" spans="3:24" ht="13.5" thickBot="1" x14ac:dyDescent="0.25">
      <c r="C47" s="10" t="s">
        <v>3</v>
      </c>
      <c r="D47" s="57">
        <f>'Scenario 1'!D73</f>
        <v>1.0557741383879111</v>
      </c>
      <c r="E47" s="58">
        <f>'Scenario 1'!E73</f>
        <v>2.2368585039420523</v>
      </c>
      <c r="F47" s="58">
        <f>'Scenario 1'!F73</f>
        <v>3.6087797179182739</v>
      </c>
      <c r="G47" s="58">
        <f>'Scenario 1'!G73</f>
        <v>5.2090786240274811</v>
      </c>
      <c r="H47" s="58">
        <f>'Scenario 1'!H73</f>
        <v>6.2708333657508506</v>
      </c>
      <c r="I47" s="58">
        <f>'Scenario 1'!I73</f>
        <v>7.5606455582914398</v>
      </c>
      <c r="J47" s="58">
        <f>'Scenario 1'!J73</f>
        <v>9.274555629485274</v>
      </c>
      <c r="K47" s="58">
        <f>'Scenario 1'!K73</f>
        <v>11.092968458597211</v>
      </c>
      <c r="L47" s="58">
        <f>'Scenario 1'!L73</f>
        <v>12.90252254160829</v>
      </c>
      <c r="M47" s="58">
        <f>'Scenario 1'!M73</f>
        <v>14.484912272373393</v>
      </c>
      <c r="N47" s="58">
        <f>'Scenario 1'!N73</f>
        <v>16.203907470706692</v>
      </c>
      <c r="O47" s="58">
        <f>'Scenario 1'!O73</f>
        <v>17.861306360028383</v>
      </c>
      <c r="P47" s="58">
        <f>'Scenario 1'!P73</f>
        <v>19.405965039094276</v>
      </c>
      <c r="Q47" s="58">
        <f>'Scenario 1'!Q73</f>
        <v>20.799210061742592</v>
      </c>
      <c r="R47" s="58">
        <f>'Scenario 1'!R73</f>
        <v>22.109901720350226</v>
      </c>
      <c r="S47" s="58">
        <f>'Scenario 1'!S73</f>
        <v>23.379811521093764</v>
      </c>
      <c r="T47" s="58">
        <f>'Scenario 1'!T73</f>
        <v>24.438390897910676</v>
      </c>
      <c r="U47" s="58">
        <f>'Scenario 1'!U73</f>
        <v>25.547714082753426</v>
      </c>
      <c r="V47" s="58">
        <f>'Scenario 1'!V73</f>
        <v>26.613234806028004</v>
      </c>
      <c r="W47" s="58">
        <f>'Scenario 1'!W73</f>
        <v>27.706782098201174</v>
      </c>
      <c r="X47" s="59">
        <f>SUM(D47:W47)</f>
        <v>297.7631528682914</v>
      </c>
    </row>
    <row r="48" spans="3:24" ht="13.5" thickBot="1" x14ac:dyDescent="0.25">
      <c r="C48" s="60" t="s">
        <v>93</v>
      </c>
      <c r="D48" s="61">
        <f>SUM(D46:D47)</f>
        <v>4.5050998137011202</v>
      </c>
      <c r="E48" s="62">
        <f t="shared" ref="E48:W48" si="5">SUM(E46:E47)</f>
        <v>9.3547367215826682</v>
      </c>
      <c r="F48" s="62">
        <f t="shared" si="5"/>
        <v>14.853070089700246</v>
      </c>
      <c r="G48" s="62">
        <f t="shared" si="5"/>
        <v>21.119288684127625</v>
      </c>
      <c r="H48" s="62">
        <f t="shared" si="5"/>
        <v>26.071717025097357</v>
      </c>
      <c r="I48" s="62">
        <f t="shared" si="5"/>
        <v>31.665642444088732</v>
      </c>
      <c r="J48" s="62">
        <f t="shared" si="5"/>
        <v>38.492422584960806</v>
      </c>
      <c r="K48" s="62">
        <f t="shared" si="5"/>
        <v>45.643751817544995</v>
      </c>
      <c r="L48" s="62">
        <f t="shared" si="5"/>
        <v>52.749151218915777</v>
      </c>
      <c r="M48" s="62">
        <f t="shared" si="5"/>
        <v>58.995800668747549</v>
      </c>
      <c r="N48" s="62">
        <f t="shared" si="5"/>
        <v>65.366768658983602</v>
      </c>
      <c r="O48" s="62">
        <f t="shared" si="5"/>
        <v>71.450361924316454</v>
      </c>
      <c r="P48" s="62">
        <f t="shared" si="5"/>
        <v>77.06234986972467</v>
      </c>
      <c r="Q48" s="62">
        <f t="shared" si="5"/>
        <v>81.958772186542362</v>
      </c>
      <c r="R48" s="62">
        <f t="shared" si="5"/>
        <v>86.641675799162144</v>
      </c>
      <c r="S48" s="62">
        <f t="shared" si="5"/>
        <v>91.054799079936231</v>
      </c>
      <c r="T48" s="62">
        <f t="shared" si="5"/>
        <v>94.566061011019443</v>
      </c>
      <c r="U48" s="62">
        <f t="shared" si="5"/>
        <v>98.350460348152595</v>
      </c>
      <c r="V48" s="62">
        <f t="shared" si="5"/>
        <v>101.8831105849294</v>
      </c>
      <c r="W48" s="62">
        <f t="shared" si="5"/>
        <v>105.08940688070371</v>
      </c>
      <c r="X48" s="63">
        <f>SUM(X46:X47)</f>
        <v>1176.8744474119374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D0364-46E6-4F11-9911-B84A3C62DA7A}">
  <sheetPr codeName="Sheet17"/>
  <dimension ref="A1:BM91"/>
  <sheetViews>
    <sheetView topLeftCell="G55" workbookViewId="0">
      <selection activeCell="Y76" sqref="Y76"/>
    </sheetView>
  </sheetViews>
  <sheetFormatPr defaultRowHeight="15" x14ac:dyDescent="0.25"/>
  <cols>
    <col min="1" max="1" width="23.140625" customWidth="1"/>
    <col min="3" max="3" width="64.140625" customWidth="1"/>
    <col min="4" max="21" width="9.28515625" bestFit="1" customWidth="1"/>
    <col min="22" max="23" width="9.5703125" bestFit="1" customWidth="1"/>
  </cols>
  <sheetData>
    <row r="1" spans="1:65" x14ac:dyDescent="0.25">
      <c r="AS1" t="s">
        <v>141</v>
      </c>
      <c r="AT1" s="17">
        <v>0.65489571107632405</v>
      </c>
      <c r="AU1" s="17">
        <v>0.65658574709541195</v>
      </c>
      <c r="AV1" s="17">
        <v>0.65835125306703535</v>
      </c>
      <c r="AW1" s="17">
        <v>0.65835542937033509</v>
      </c>
      <c r="AX1" s="17">
        <v>0.65874002599924064</v>
      </c>
      <c r="AY1" s="17">
        <v>0.65931575768236028</v>
      </c>
      <c r="AZ1" s="17">
        <v>0.66015526845275518</v>
      </c>
      <c r="BA1" s="17">
        <v>0.66118589023147367</v>
      </c>
      <c r="BB1" s="17">
        <v>0.66300894747320693</v>
      </c>
      <c r="BC1" s="17">
        <v>0.66483065510637707</v>
      </c>
      <c r="BD1" s="17">
        <v>0.66655071852740888</v>
      </c>
      <c r="BE1" s="17">
        <v>0.66882634871001445</v>
      </c>
      <c r="BF1" s="17">
        <v>0.67140950534855803</v>
      </c>
      <c r="BG1" s="17">
        <v>0.6737130748067518</v>
      </c>
      <c r="BH1" s="17">
        <v>0.67666764760509601</v>
      </c>
      <c r="BI1" s="17">
        <v>0.67870513967488544</v>
      </c>
      <c r="BJ1" s="17">
        <v>0.68063622875685958</v>
      </c>
      <c r="BK1" s="17">
        <v>0.68276135555429729</v>
      </c>
      <c r="BL1" s="17">
        <v>0.6845890016610342</v>
      </c>
      <c r="BM1" s="17">
        <v>0.68484075300150227</v>
      </c>
    </row>
    <row r="2" spans="1:65" x14ac:dyDescent="0.25">
      <c r="D2" s="16">
        <v>2026</v>
      </c>
      <c r="E2" s="16">
        <v>2027</v>
      </c>
      <c r="F2" s="16">
        <v>2028</v>
      </c>
      <c r="G2" s="16">
        <v>2029</v>
      </c>
      <c r="H2" s="16">
        <v>2030</v>
      </c>
      <c r="I2" s="16">
        <v>2031</v>
      </c>
      <c r="J2" s="16">
        <v>2032</v>
      </c>
      <c r="K2" s="16">
        <v>2033</v>
      </c>
      <c r="L2" s="16">
        <v>2034</v>
      </c>
      <c r="M2" s="16">
        <v>2035</v>
      </c>
      <c r="N2" s="16">
        <v>2036</v>
      </c>
      <c r="O2" s="16">
        <v>2037</v>
      </c>
      <c r="P2" s="16">
        <v>2038</v>
      </c>
      <c r="Q2" s="16">
        <v>2039</v>
      </c>
      <c r="R2" s="16">
        <v>2040</v>
      </c>
      <c r="S2" s="16">
        <v>2041</v>
      </c>
      <c r="T2" s="16">
        <v>2042</v>
      </c>
      <c r="U2" s="16">
        <v>2043</v>
      </c>
      <c r="V2" s="16">
        <v>2044</v>
      </c>
      <c r="W2" s="16">
        <v>2045</v>
      </c>
      <c r="Y2" s="14">
        <v>2026</v>
      </c>
      <c r="Z2" s="14">
        <v>2027</v>
      </c>
      <c r="AA2" s="14">
        <v>2028</v>
      </c>
      <c r="AB2" s="14">
        <v>2029</v>
      </c>
      <c r="AC2" s="14">
        <v>2030</v>
      </c>
      <c r="AD2" s="14">
        <v>2031</v>
      </c>
      <c r="AE2" s="14">
        <v>2032</v>
      </c>
      <c r="AF2" s="14">
        <v>2033</v>
      </c>
      <c r="AG2" s="14">
        <v>2034</v>
      </c>
      <c r="AH2" s="14">
        <v>2035</v>
      </c>
      <c r="AI2" s="14">
        <v>2036</v>
      </c>
      <c r="AJ2" s="14">
        <v>2037</v>
      </c>
      <c r="AK2" s="14">
        <v>2038</v>
      </c>
      <c r="AL2" s="14">
        <v>2039</v>
      </c>
      <c r="AM2" s="14">
        <v>2040</v>
      </c>
      <c r="AN2" s="14">
        <v>2041</v>
      </c>
      <c r="AO2" s="14">
        <v>2042</v>
      </c>
      <c r="AP2" s="14">
        <v>2043</v>
      </c>
      <c r="AQ2" s="14">
        <v>2044</v>
      </c>
      <c r="AR2" s="14">
        <v>2045</v>
      </c>
      <c r="AT2" s="15">
        <v>2026</v>
      </c>
      <c r="AU2" s="15">
        <v>2027</v>
      </c>
      <c r="AV2" s="15">
        <v>2028</v>
      </c>
      <c r="AW2" s="15">
        <v>2029</v>
      </c>
      <c r="AX2" s="15">
        <v>2030</v>
      </c>
      <c r="AY2" s="15">
        <v>2031</v>
      </c>
      <c r="AZ2" s="15">
        <v>2032</v>
      </c>
      <c r="BA2" s="15">
        <v>2033</v>
      </c>
      <c r="BB2" s="15">
        <v>2034</v>
      </c>
      <c r="BC2" s="15">
        <v>2035</v>
      </c>
      <c r="BD2" s="15">
        <v>2036</v>
      </c>
      <c r="BE2" s="15">
        <v>2037</v>
      </c>
      <c r="BF2" s="15">
        <v>2038</v>
      </c>
      <c r="BG2" s="15">
        <v>2039</v>
      </c>
      <c r="BH2" s="15">
        <v>2040</v>
      </c>
      <c r="BI2" s="15">
        <v>2041</v>
      </c>
      <c r="BJ2" s="15">
        <v>2042</v>
      </c>
      <c r="BK2" s="15">
        <v>2043</v>
      </c>
      <c r="BL2" s="15">
        <v>2044</v>
      </c>
      <c r="BM2" s="15">
        <v>2045</v>
      </c>
    </row>
    <row r="3" spans="1:65" x14ac:dyDescent="0.25">
      <c r="A3" t="s">
        <v>100</v>
      </c>
      <c r="C3" t="s">
        <v>94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T3">
        <v>36.234670231036127</v>
      </c>
      <c r="AU3">
        <v>0</v>
      </c>
      <c r="AV3">
        <v>9.9948752578980731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</row>
    <row r="4" spans="1:65" x14ac:dyDescent="0.25">
      <c r="A4" t="s">
        <v>101</v>
      </c>
      <c r="C4" t="s">
        <v>101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300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</row>
    <row r="5" spans="1:65" x14ac:dyDescent="0.25">
      <c r="A5" t="s">
        <v>6</v>
      </c>
      <c r="B5" t="s">
        <v>7</v>
      </c>
      <c r="C5" t="s">
        <v>8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</row>
    <row r="6" spans="1:65" x14ac:dyDescent="0.25">
      <c r="A6" t="s">
        <v>6</v>
      </c>
      <c r="B6" t="s">
        <v>9</v>
      </c>
      <c r="C6" t="s">
        <v>10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</row>
    <row r="7" spans="1:65" x14ac:dyDescent="0.25">
      <c r="A7" t="s">
        <v>6</v>
      </c>
      <c r="B7" t="s">
        <v>11</v>
      </c>
      <c r="C7" t="s">
        <v>12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</row>
    <row r="8" spans="1:65" x14ac:dyDescent="0.25">
      <c r="A8" t="s">
        <v>13</v>
      </c>
      <c r="B8" t="s">
        <v>14</v>
      </c>
      <c r="C8" t="s">
        <v>15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100</v>
      </c>
      <c r="Q8">
        <v>0</v>
      </c>
      <c r="R8">
        <v>0</v>
      </c>
      <c r="S8">
        <v>0</v>
      </c>
      <c r="T8">
        <v>188.82988703108731</v>
      </c>
      <c r="U8">
        <v>0</v>
      </c>
      <c r="V8">
        <v>0</v>
      </c>
      <c r="W8">
        <v>131.89450991512692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104.86890808901946</v>
      </c>
      <c r="AN8">
        <v>0</v>
      </c>
      <c r="AO8">
        <v>100</v>
      </c>
      <c r="AP8">
        <v>0</v>
      </c>
      <c r="AQ8">
        <v>0</v>
      </c>
      <c r="AR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100.57430183272183</v>
      </c>
      <c r="BH8">
        <v>0</v>
      </c>
      <c r="BI8">
        <v>0</v>
      </c>
      <c r="BJ8">
        <v>0</v>
      </c>
      <c r="BK8">
        <v>100</v>
      </c>
      <c r="BL8">
        <v>0</v>
      </c>
      <c r="BM8">
        <v>0</v>
      </c>
    </row>
    <row r="9" spans="1:65" x14ac:dyDescent="0.25">
      <c r="A9" t="s">
        <v>2</v>
      </c>
      <c r="B9" t="s">
        <v>16</v>
      </c>
      <c r="C9" t="s">
        <v>102</v>
      </c>
      <c r="D9">
        <v>0</v>
      </c>
      <c r="E9">
        <v>0</v>
      </c>
      <c r="F9">
        <v>0</v>
      </c>
      <c r="G9">
        <v>100</v>
      </c>
      <c r="H9">
        <v>100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100</v>
      </c>
      <c r="Y9">
        <v>0</v>
      </c>
      <c r="Z9">
        <v>0</v>
      </c>
      <c r="AA9">
        <v>100.83787170722051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199.16212829277492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</row>
    <row r="10" spans="1:65" x14ac:dyDescent="0.25">
      <c r="A10" t="s">
        <v>2</v>
      </c>
      <c r="B10" t="s">
        <v>17</v>
      </c>
      <c r="C10" t="s">
        <v>103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153.83239313204686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</row>
    <row r="11" spans="1:65" x14ac:dyDescent="0.25">
      <c r="A11" t="s">
        <v>2</v>
      </c>
      <c r="B11" t="s">
        <v>18</v>
      </c>
      <c r="C11" t="s">
        <v>104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Y11">
        <v>0</v>
      </c>
      <c r="Z11">
        <v>0</v>
      </c>
      <c r="AA11">
        <v>0</v>
      </c>
      <c r="AB11">
        <v>100.00000000000865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T11">
        <v>0</v>
      </c>
      <c r="AU11">
        <v>0</v>
      </c>
      <c r="AV11">
        <v>0</v>
      </c>
      <c r="AW11">
        <v>0</v>
      </c>
      <c r="AX11">
        <v>100.00000000000017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</row>
    <row r="12" spans="1:65" x14ac:dyDescent="0.25">
      <c r="A12" t="s">
        <v>2</v>
      </c>
      <c r="B12" t="s">
        <v>19</v>
      </c>
      <c r="C12" t="s">
        <v>105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</row>
    <row r="13" spans="1:65" x14ac:dyDescent="0.25">
      <c r="A13" t="s">
        <v>1</v>
      </c>
      <c r="B13" t="s">
        <v>20</v>
      </c>
      <c r="C13" t="s">
        <v>106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1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</row>
    <row r="14" spans="1:65" x14ac:dyDescent="0.25">
      <c r="A14" t="s">
        <v>107</v>
      </c>
      <c r="B14" t="s">
        <v>22</v>
      </c>
      <c r="C14" t="s">
        <v>108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</row>
    <row r="15" spans="1:65" x14ac:dyDescent="0.25">
      <c r="A15" t="s">
        <v>1</v>
      </c>
      <c r="B15" t="s">
        <v>23</v>
      </c>
      <c r="C15" t="s">
        <v>109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1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</row>
    <row r="16" spans="1:65" x14ac:dyDescent="0.25">
      <c r="A16" t="s">
        <v>21</v>
      </c>
      <c r="B16" t="s">
        <v>24</v>
      </c>
      <c r="C16" t="s">
        <v>110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</row>
    <row r="17" spans="1:65" x14ac:dyDescent="0.25">
      <c r="A17" t="s">
        <v>1</v>
      </c>
      <c r="B17" t="s">
        <v>25</v>
      </c>
      <c r="C17" t="s">
        <v>26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5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5</v>
      </c>
      <c r="AO17">
        <v>0</v>
      </c>
      <c r="AP17">
        <v>0</v>
      </c>
      <c r="AQ17">
        <v>5</v>
      </c>
      <c r="AR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</row>
    <row r="18" spans="1:65" x14ac:dyDescent="0.25">
      <c r="A18" t="s">
        <v>21</v>
      </c>
      <c r="B18" t="s">
        <v>27</v>
      </c>
      <c r="C18" t="s">
        <v>111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</row>
    <row r="19" spans="1:65" x14ac:dyDescent="0.25">
      <c r="A19" t="s">
        <v>1</v>
      </c>
      <c r="B19" t="s">
        <v>28</v>
      </c>
      <c r="C19" t="s">
        <v>76</v>
      </c>
      <c r="D19">
        <v>3</v>
      </c>
      <c r="E19">
        <v>3</v>
      </c>
      <c r="F19">
        <v>3</v>
      </c>
      <c r="G19">
        <v>3</v>
      </c>
      <c r="H19">
        <v>3</v>
      </c>
      <c r="I19">
        <v>3</v>
      </c>
      <c r="J19">
        <v>3</v>
      </c>
      <c r="K19">
        <v>3</v>
      </c>
      <c r="L19">
        <v>0.57116633994450672</v>
      </c>
      <c r="M19">
        <v>0.50375903969598879</v>
      </c>
      <c r="N19">
        <v>0</v>
      </c>
      <c r="O19">
        <v>0</v>
      </c>
      <c r="P19">
        <v>0</v>
      </c>
      <c r="Q19">
        <v>0.70499010146553687</v>
      </c>
      <c r="R19">
        <v>3</v>
      </c>
      <c r="S19">
        <v>3</v>
      </c>
      <c r="T19">
        <v>3</v>
      </c>
      <c r="U19">
        <v>1.1707599394471373</v>
      </c>
      <c r="V19">
        <v>3</v>
      </c>
      <c r="W19">
        <v>3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</row>
    <row r="20" spans="1:65" x14ac:dyDescent="0.25">
      <c r="A20" t="s">
        <v>1</v>
      </c>
      <c r="B20" t="s">
        <v>29</v>
      </c>
      <c r="C20" t="s">
        <v>112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3.0000000000004943</v>
      </c>
      <c r="K20">
        <v>0</v>
      </c>
      <c r="L20">
        <v>0</v>
      </c>
      <c r="M20">
        <v>0</v>
      </c>
      <c r="N20">
        <v>2.0495934267791118</v>
      </c>
      <c r="O20">
        <v>5</v>
      </c>
      <c r="P20">
        <v>1.9999999999999984</v>
      </c>
      <c r="Q20">
        <v>0</v>
      </c>
      <c r="R20">
        <v>5</v>
      </c>
      <c r="S20">
        <v>5</v>
      </c>
      <c r="T20">
        <v>5</v>
      </c>
      <c r="U20">
        <v>0</v>
      </c>
      <c r="V20">
        <v>0</v>
      </c>
      <c r="W20">
        <v>5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2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3.0000000000000018</v>
      </c>
      <c r="AL20">
        <v>5</v>
      </c>
      <c r="AM20">
        <v>0</v>
      </c>
      <c r="AN20">
        <v>0</v>
      </c>
      <c r="AO20">
        <v>0</v>
      </c>
      <c r="AP20">
        <v>5</v>
      </c>
      <c r="AQ20">
        <v>5</v>
      </c>
      <c r="AR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</row>
    <row r="21" spans="1:65" x14ac:dyDescent="0.25">
      <c r="A21" t="s">
        <v>21</v>
      </c>
      <c r="B21" t="s">
        <v>30</v>
      </c>
      <c r="C21" t="s">
        <v>113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</row>
    <row r="22" spans="1:65" x14ac:dyDescent="0.25">
      <c r="A22" t="s">
        <v>1</v>
      </c>
      <c r="B22" t="s">
        <v>31</v>
      </c>
      <c r="C22" t="s">
        <v>114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</row>
    <row r="23" spans="1:65" x14ac:dyDescent="0.25">
      <c r="A23" t="s">
        <v>21</v>
      </c>
      <c r="B23" t="s">
        <v>32</v>
      </c>
      <c r="C23" t="s">
        <v>115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</row>
    <row r="24" spans="1:65" x14ac:dyDescent="0.25">
      <c r="A24" t="s">
        <v>1</v>
      </c>
      <c r="B24" t="s">
        <v>33</v>
      </c>
      <c r="C24" t="s">
        <v>116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</row>
    <row r="25" spans="1:65" x14ac:dyDescent="0.25">
      <c r="A25" t="s">
        <v>21</v>
      </c>
      <c r="B25" t="s">
        <v>35</v>
      </c>
      <c r="C25" t="s">
        <v>117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</row>
    <row r="26" spans="1:65" x14ac:dyDescent="0.25">
      <c r="A26" t="s">
        <v>1</v>
      </c>
      <c r="B26" t="s">
        <v>36</v>
      </c>
      <c r="C26" t="s">
        <v>118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100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100</v>
      </c>
      <c r="U26">
        <v>0</v>
      </c>
      <c r="V26">
        <v>197.57892296135688</v>
      </c>
      <c r="W26">
        <v>102.4210770384999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100.00000000000009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200</v>
      </c>
      <c r="AO26">
        <v>100.00000000000009</v>
      </c>
      <c r="AP26">
        <v>0</v>
      </c>
      <c r="AQ26">
        <v>0</v>
      </c>
      <c r="AR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100.00000000000023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</row>
    <row r="27" spans="1:65" x14ac:dyDescent="0.25">
      <c r="A27" t="s">
        <v>21</v>
      </c>
      <c r="B27" t="s">
        <v>37</v>
      </c>
      <c r="C27" t="s">
        <v>119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50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50</v>
      </c>
      <c r="U27">
        <v>0</v>
      </c>
      <c r="V27">
        <v>98.789461480678469</v>
      </c>
      <c r="W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50.000000000000057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100</v>
      </c>
      <c r="AO27">
        <v>50.000000000000057</v>
      </c>
      <c r="AP27">
        <v>0</v>
      </c>
      <c r="AQ27">
        <v>0</v>
      </c>
      <c r="AR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50.000000000000121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</row>
    <row r="28" spans="1:65" x14ac:dyDescent="0.25">
      <c r="A28" t="s">
        <v>1</v>
      </c>
      <c r="B28" t="s">
        <v>38</v>
      </c>
      <c r="C28" t="s">
        <v>34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</row>
    <row r="29" spans="1:65" x14ac:dyDescent="0.25">
      <c r="A29" t="s">
        <v>21</v>
      </c>
      <c r="B29" t="s">
        <v>40</v>
      </c>
      <c r="C29" t="s">
        <v>39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Y29">
        <v>0</v>
      </c>
      <c r="Z29">
        <v>0</v>
      </c>
      <c r="AA29">
        <v>0</v>
      </c>
      <c r="AB29">
        <v>2.029103297201416</v>
      </c>
      <c r="AC29">
        <v>0</v>
      </c>
      <c r="AD29">
        <v>6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</row>
    <row r="30" spans="1:65" x14ac:dyDescent="0.25">
      <c r="A30" t="s">
        <v>21</v>
      </c>
      <c r="B30" t="s">
        <v>42</v>
      </c>
      <c r="C30" t="s">
        <v>41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</row>
    <row r="31" spans="1:65" x14ac:dyDescent="0.25">
      <c r="A31" t="s">
        <v>21</v>
      </c>
      <c r="B31" t="s">
        <v>44</v>
      </c>
      <c r="C31" t="s">
        <v>43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Y31">
        <v>0</v>
      </c>
      <c r="Z31">
        <v>0</v>
      </c>
      <c r="AA31">
        <v>0</v>
      </c>
      <c r="AB31">
        <v>0</v>
      </c>
      <c r="AC31">
        <v>93.877805718175296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</row>
    <row r="32" spans="1:65" x14ac:dyDescent="0.25">
      <c r="A32" t="s">
        <v>21</v>
      </c>
      <c r="B32" t="s">
        <v>46</v>
      </c>
      <c r="C32" t="s">
        <v>45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</row>
    <row r="33" spans="1:65" x14ac:dyDescent="0.25">
      <c r="A33" t="s">
        <v>21</v>
      </c>
      <c r="B33" t="s">
        <v>49</v>
      </c>
      <c r="C33" t="s">
        <v>47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</row>
    <row r="34" spans="1:65" x14ac:dyDescent="0.25">
      <c r="A34" t="s">
        <v>48</v>
      </c>
      <c r="B34" t="s">
        <v>50</v>
      </c>
      <c r="C34" t="s">
        <v>120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</row>
    <row r="35" spans="1:65" x14ac:dyDescent="0.25">
      <c r="A35" t="s">
        <v>48</v>
      </c>
      <c r="B35" t="s">
        <v>51</v>
      </c>
      <c r="C35" t="s">
        <v>121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24.999999999999659</v>
      </c>
      <c r="AP35">
        <v>0</v>
      </c>
      <c r="AQ35">
        <v>0</v>
      </c>
      <c r="AR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</row>
    <row r="36" spans="1:65" x14ac:dyDescent="0.25">
      <c r="A36" t="s">
        <v>142</v>
      </c>
      <c r="B36" t="s">
        <v>54</v>
      </c>
      <c r="C36" t="s">
        <v>52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60.862270992959452</v>
      </c>
      <c r="T36">
        <v>0</v>
      </c>
      <c r="U36">
        <v>0</v>
      </c>
      <c r="V36">
        <v>0</v>
      </c>
      <c r="W36">
        <v>150.68441304637344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28.940178053588312</v>
      </c>
      <c r="AQ36">
        <v>64.584788898427519</v>
      </c>
      <c r="AR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25.952541483479035</v>
      </c>
      <c r="BK36">
        <v>0</v>
      </c>
      <c r="BL36">
        <v>0</v>
      </c>
      <c r="BM36">
        <v>0</v>
      </c>
    </row>
    <row r="37" spans="1:65" x14ac:dyDescent="0.25">
      <c r="A37" t="s">
        <v>53</v>
      </c>
      <c r="B37" t="s">
        <v>56</v>
      </c>
      <c r="C37" t="s">
        <v>55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20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</row>
    <row r="38" spans="1:65" x14ac:dyDescent="0.25">
      <c r="A38" t="s">
        <v>138</v>
      </c>
      <c r="B38" t="s">
        <v>58</v>
      </c>
      <c r="C38" t="s">
        <v>57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</row>
    <row r="39" spans="1:65" x14ac:dyDescent="0.25">
      <c r="A39" t="s">
        <v>139</v>
      </c>
      <c r="B39" t="s">
        <v>59</v>
      </c>
      <c r="C39" t="s">
        <v>122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110.61567160407454</v>
      </c>
      <c r="S39">
        <v>0</v>
      </c>
      <c r="T39">
        <v>0</v>
      </c>
      <c r="U39">
        <v>0</v>
      </c>
      <c r="V39">
        <v>0</v>
      </c>
      <c r="W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92.745146273344233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96.639182122581289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</row>
    <row r="40" spans="1:65" x14ac:dyDescent="0.25">
      <c r="A40" t="s">
        <v>123</v>
      </c>
      <c r="B40" t="s">
        <v>60</v>
      </c>
      <c r="C40" t="s">
        <v>124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</row>
    <row r="41" spans="1:65" x14ac:dyDescent="0.25">
      <c r="A41" t="s">
        <v>107</v>
      </c>
      <c r="B41" t="s">
        <v>61</v>
      </c>
      <c r="C41" t="s">
        <v>125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</row>
    <row r="42" spans="1:65" x14ac:dyDescent="0.25">
      <c r="A42" t="s">
        <v>107</v>
      </c>
      <c r="B42" t="s">
        <v>62</v>
      </c>
      <c r="C42" t="s">
        <v>126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</row>
    <row r="43" spans="1:65" x14ac:dyDescent="0.25">
      <c r="A43" t="s">
        <v>107</v>
      </c>
      <c r="B43" t="s">
        <v>64</v>
      </c>
      <c r="C43" t="s">
        <v>127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117.54461612201202</v>
      </c>
      <c r="BC43">
        <v>0</v>
      </c>
      <c r="BD43">
        <v>113.69041066884546</v>
      </c>
      <c r="BE43">
        <v>0</v>
      </c>
      <c r="BF43">
        <v>0</v>
      </c>
      <c r="BG43">
        <v>0</v>
      </c>
      <c r="BH43">
        <v>2.8421709430404007E-14</v>
      </c>
      <c r="BI43">
        <v>0</v>
      </c>
      <c r="BJ43">
        <v>0</v>
      </c>
      <c r="BK43">
        <v>0</v>
      </c>
      <c r="BL43">
        <v>0</v>
      </c>
      <c r="BM43">
        <v>0</v>
      </c>
    </row>
    <row r="44" spans="1:65" x14ac:dyDescent="0.25">
      <c r="A44" t="s">
        <v>63</v>
      </c>
      <c r="B44" t="s">
        <v>65</v>
      </c>
      <c r="C44" t="s">
        <v>128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57.6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</row>
    <row r="45" spans="1:65" x14ac:dyDescent="0.25">
      <c r="A45" t="s">
        <v>6</v>
      </c>
      <c r="B45" t="s">
        <v>67</v>
      </c>
      <c r="C45" t="s">
        <v>66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</row>
    <row r="46" spans="1:65" x14ac:dyDescent="0.25">
      <c r="A46" t="s">
        <v>6</v>
      </c>
      <c r="B46" t="s">
        <v>69</v>
      </c>
      <c r="C46" t="s">
        <v>68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</row>
    <row r="47" spans="1:65" x14ac:dyDescent="0.25">
      <c r="A47" t="s">
        <v>63</v>
      </c>
      <c r="B47" t="s">
        <v>70</v>
      </c>
      <c r="C47" t="s">
        <v>129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10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</row>
    <row r="48" spans="1:65" x14ac:dyDescent="0.25">
      <c r="A48" t="s">
        <v>2</v>
      </c>
      <c r="B48" t="s">
        <v>72</v>
      </c>
      <c r="C48" t="s">
        <v>71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120</v>
      </c>
      <c r="BL48">
        <v>0</v>
      </c>
      <c r="BM48">
        <v>0</v>
      </c>
    </row>
    <row r="49" spans="1:65" x14ac:dyDescent="0.25">
      <c r="A49" t="s">
        <v>2</v>
      </c>
      <c r="B49" t="s">
        <v>74</v>
      </c>
      <c r="C49" t="s">
        <v>73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140</v>
      </c>
      <c r="T49">
        <v>0</v>
      </c>
      <c r="U49">
        <v>0</v>
      </c>
      <c r="V49">
        <v>0</v>
      </c>
      <c r="W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</row>
    <row r="50" spans="1:65" x14ac:dyDescent="0.25">
      <c r="A50" t="s">
        <v>1</v>
      </c>
      <c r="B50" t="s">
        <v>130</v>
      </c>
      <c r="C50" t="s">
        <v>75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</row>
    <row r="51" spans="1:65" x14ac:dyDescent="0.25">
      <c r="A51" t="s">
        <v>138</v>
      </c>
      <c r="B51" t="s">
        <v>131</v>
      </c>
      <c r="C51" t="s">
        <v>132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94.328162321264884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</row>
    <row r="52" spans="1:65" x14ac:dyDescent="0.25">
      <c r="A52" t="s">
        <v>138</v>
      </c>
      <c r="B52" t="s">
        <v>133</v>
      </c>
      <c r="C52" t="s">
        <v>134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</row>
    <row r="53" spans="1:65" x14ac:dyDescent="0.25">
      <c r="A53" t="s">
        <v>99</v>
      </c>
      <c r="B53" t="s">
        <v>135</v>
      </c>
      <c r="C53" t="s">
        <v>90</v>
      </c>
      <c r="D53">
        <v>10.447846432123574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Y53">
        <v>0</v>
      </c>
      <c r="Z53">
        <v>0</v>
      </c>
      <c r="AA53">
        <v>0</v>
      </c>
      <c r="AB53">
        <v>2.8041033911124913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</row>
    <row r="54" spans="1:65" x14ac:dyDescent="0.25">
      <c r="A54" t="s">
        <v>99</v>
      </c>
      <c r="B54" t="s">
        <v>135</v>
      </c>
      <c r="C54" t="s">
        <v>79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1.9183625793706565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Y54">
        <v>0</v>
      </c>
      <c r="Z54">
        <v>0</v>
      </c>
      <c r="AA54">
        <v>1.2764996237294715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</row>
    <row r="55" spans="1:65" x14ac:dyDescent="0.25">
      <c r="A55" t="s">
        <v>99</v>
      </c>
      <c r="B55" t="s">
        <v>135</v>
      </c>
      <c r="C55" t="s">
        <v>80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9.8165815361444491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</row>
    <row r="56" spans="1:65" x14ac:dyDescent="0.25">
      <c r="A56" t="s">
        <v>99</v>
      </c>
      <c r="B56" t="s">
        <v>135</v>
      </c>
      <c r="C56" t="s">
        <v>136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</row>
    <row r="57" spans="1:65" x14ac:dyDescent="0.25">
      <c r="A57" t="s">
        <v>99</v>
      </c>
      <c r="B57" t="s">
        <v>135</v>
      </c>
      <c r="C57" t="s">
        <v>81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2.5400461270968981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</row>
    <row r="58" spans="1:65" x14ac:dyDescent="0.25">
      <c r="A58" t="s">
        <v>99</v>
      </c>
      <c r="B58" t="s">
        <v>135</v>
      </c>
      <c r="C58" t="s">
        <v>82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</row>
    <row r="59" spans="1:65" x14ac:dyDescent="0.25">
      <c r="A59" t="s">
        <v>99</v>
      </c>
      <c r="B59" t="s">
        <v>135</v>
      </c>
      <c r="C59" t="s">
        <v>83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</row>
    <row r="60" spans="1:65" x14ac:dyDescent="0.25">
      <c r="A60" t="s">
        <v>99</v>
      </c>
      <c r="B60" t="s">
        <v>135</v>
      </c>
      <c r="C60" t="s">
        <v>84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</row>
    <row r="61" spans="1:65" x14ac:dyDescent="0.25">
      <c r="A61" t="s">
        <v>99</v>
      </c>
      <c r="B61" t="s">
        <v>135</v>
      </c>
      <c r="C61" t="s">
        <v>85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5.5898978423295098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</row>
    <row r="62" spans="1:65" x14ac:dyDescent="0.25">
      <c r="A62" t="s">
        <v>99</v>
      </c>
      <c r="B62" t="s">
        <v>135</v>
      </c>
      <c r="C62" t="s">
        <v>86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</row>
    <row r="63" spans="1:65" x14ac:dyDescent="0.25">
      <c r="A63" t="s">
        <v>99</v>
      </c>
      <c r="B63" t="s">
        <v>135</v>
      </c>
      <c r="C63" t="s">
        <v>87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</row>
    <row r="64" spans="1:65" x14ac:dyDescent="0.25">
      <c r="A64" t="s">
        <v>99</v>
      </c>
      <c r="B64" t="s">
        <v>135</v>
      </c>
      <c r="C64" t="s">
        <v>88</v>
      </c>
      <c r="D64">
        <v>0</v>
      </c>
      <c r="E64">
        <v>20.023105816069368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Y64">
        <v>0</v>
      </c>
      <c r="Z64">
        <v>0</v>
      </c>
      <c r="AA64">
        <v>0</v>
      </c>
      <c r="AB64">
        <v>6.603153827975067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</row>
    <row r="65" spans="1:65" x14ac:dyDescent="0.25">
      <c r="A65" t="s">
        <v>77</v>
      </c>
      <c r="B65" t="s">
        <v>135</v>
      </c>
      <c r="C65" t="s">
        <v>89</v>
      </c>
      <c r="D65">
        <v>0</v>
      </c>
      <c r="E65">
        <v>0</v>
      </c>
      <c r="F65">
        <v>0</v>
      </c>
      <c r="G65">
        <v>0</v>
      </c>
      <c r="H65">
        <v>2.5397464208615816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1.6947757659362104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</row>
    <row r="66" spans="1:65" x14ac:dyDescent="0.25">
      <c r="A66" t="s">
        <v>77</v>
      </c>
      <c r="B66" t="s">
        <v>135</v>
      </c>
      <c r="C66" t="s">
        <v>137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</row>
    <row r="67" spans="1:65" x14ac:dyDescent="0.25">
      <c r="A67" t="s">
        <v>77</v>
      </c>
      <c r="B67" t="s">
        <v>135</v>
      </c>
      <c r="C67" t="s">
        <v>91</v>
      </c>
      <c r="D67">
        <v>8.7833562341783669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Y67">
        <v>0</v>
      </c>
      <c r="Z67">
        <v>0</v>
      </c>
      <c r="AA67">
        <v>0</v>
      </c>
      <c r="AB67">
        <v>0.85295706974421281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</row>
    <row r="68" spans="1:65" x14ac:dyDescent="0.25">
      <c r="A68" t="s">
        <v>77</v>
      </c>
      <c r="B68" t="s">
        <v>135</v>
      </c>
      <c r="C68" t="s">
        <v>92</v>
      </c>
      <c r="D68">
        <v>5.394187824421703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Y68">
        <v>0</v>
      </c>
      <c r="Z68">
        <v>0</v>
      </c>
      <c r="AA68">
        <v>0</v>
      </c>
      <c r="AB68">
        <v>1.7772709750692242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</row>
    <row r="69" spans="1:65" x14ac:dyDescent="0.25">
      <c r="A69" t="s">
        <v>77</v>
      </c>
      <c r="B69" t="s">
        <v>135</v>
      </c>
      <c r="C69" t="s">
        <v>78</v>
      </c>
      <c r="D69">
        <v>5.9749285655601563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Y69">
        <v>0</v>
      </c>
      <c r="Z69">
        <v>0</v>
      </c>
      <c r="AA69">
        <v>0</v>
      </c>
      <c r="AB69">
        <v>4.1720477078358877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</row>
    <row r="71" spans="1:65" x14ac:dyDescent="0.25">
      <c r="C71" t="s">
        <v>140</v>
      </c>
    </row>
    <row r="72" spans="1:65" x14ac:dyDescent="0.25">
      <c r="C72" s="3" t="s">
        <v>95</v>
      </c>
      <c r="D72" s="23">
        <v>4.272068149680103</v>
      </c>
      <c r="E72" s="23">
        <v>8.9293585291591633</v>
      </c>
      <c r="F72" s="23">
        <v>14.234927685773695</v>
      </c>
      <c r="G72" s="23">
        <v>20.269646262902612</v>
      </c>
      <c r="H72" s="23">
        <v>25.746486610971417</v>
      </c>
      <c r="I72" s="23">
        <v>31.843689091760719</v>
      </c>
      <c r="J72" s="23">
        <v>38.890239311403697</v>
      </c>
      <c r="K72" s="23">
        <v>46.281551765228116</v>
      </c>
      <c r="L72" s="23">
        <v>53.647025042026108</v>
      </c>
      <c r="M72" s="23">
        <v>60.25430474927542</v>
      </c>
      <c r="N72" s="23">
        <v>66.643159729221054</v>
      </c>
      <c r="O72" s="23">
        <v>72.657331285264505</v>
      </c>
      <c r="P72" s="23">
        <v>78.09420618431183</v>
      </c>
      <c r="Q72" s="23">
        <v>82.727408786004816</v>
      </c>
      <c r="R72" s="23">
        <v>87.223846424242296</v>
      </c>
      <c r="S72" s="23">
        <v>91.451544526629291</v>
      </c>
      <c r="T72" s="23">
        <v>94.714879456270836</v>
      </c>
      <c r="U72" s="23">
        <v>98.201572024340621</v>
      </c>
      <c r="V72" s="23">
        <v>101.301726107741</v>
      </c>
      <c r="W72" s="23">
        <v>103.8977471786377</v>
      </c>
    </row>
    <row r="73" spans="1:65" x14ac:dyDescent="0.25">
      <c r="C73" s="3" t="s">
        <v>5</v>
      </c>
      <c r="D73" s="23">
        <v>2.4217917903614317</v>
      </c>
      <c r="E73" s="23">
        <v>5.1422278941493591</v>
      </c>
      <c r="F73" s="23">
        <v>8.241345264959298</v>
      </c>
      <c r="G73" s="23">
        <v>11.756807661743991</v>
      </c>
      <c r="H73" s="23">
        <v>14.923714491800848</v>
      </c>
      <c r="I73" s="23">
        <v>18.51342796562723</v>
      </c>
      <c r="J73" s="23">
        <v>22.644059594231269</v>
      </c>
      <c r="K73" s="23">
        <v>26.936188411288196</v>
      </c>
      <c r="L73" s="23">
        <v>31.078197778264322</v>
      </c>
      <c r="M73" s="23">
        <v>34.761743319304493</v>
      </c>
      <c r="N73" s="23">
        <v>38.247982384647685</v>
      </c>
      <c r="O73" s="23">
        <v>41.369472471073102</v>
      </c>
      <c r="P73" s="23">
        <v>44.098282781989049</v>
      </c>
      <c r="Q73" s="23">
        <v>46.390677653061694</v>
      </c>
      <c r="R73" s="23">
        <v>48.509833959679227</v>
      </c>
      <c r="S73" s="23">
        <v>50.635805885954717</v>
      </c>
      <c r="T73" s="23">
        <v>52.247007037401538</v>
      </c>
      <c r="U73" s="23">
        <v>53.965497967089405</v>
      </c>
      <c r="V73" s="23">
        <v>55.505807345486915</v>
      </c>
      <c r="W73" s="23">
        <v>57.043024626927419</v>
      </c>
    </row>
    <row r="74" spans="1:65" x14ac:dyDescent="0.25">
      <c r="C74" s="3" t="s">
        <v>93</v>
      </c>
      <c r="D74" s="23">
        <v>6.6938599400415342</v>
      </c>
      <c r="E74" s="23">
        <v>14.071586423308522</v>
      </c>
      <c r="F74" s="23">
        <v>22.476272950732991</v>
      </c>
      <c r="G74" s="23">
        <v>32.026453924646603</v>
      </c>
      <c r="H74" s="23">
        <v>40.670201102772268</v>
      </c>
      <c r="I74" s="23">
        <v>50.357117057387953</v>
      </c>
      <c r="J74" s="23">
        <v>61.534298905634969</v>
      </c>
      <c r="K74" s="23">
        <v>73.217740176516315</v>
      </c>
      <c r="L74" s="23">
        <v>84.725222820290426</v>
      </c>
      <c r="M74" s="23">
        <v>95.01604806857992</v>
      </c>
      <c r="N74" s="23">
        <v>104.89114211386874</v>
      </c>
      <c r="O74" s="23">
        <v>114.02680375633761</v>
      </c>
      <c r="P74" s="23">
        <v>122.19248896630089</v>
      </c>
      <c r="Q74" s="23">
        <v>129.1180864390665</v>
      </c>
      <c r="R74" s="23">
        <v>135.73368038392152</v>
      </c>
      <c r="S74" s="23">
        <v>142.08735041258402</v>
      </c>
      <c r="T74" s="23">
        <v>146.96188649367238</v>
      </c>
      <c r="U74" s="23">
        <v>152.16706999143003</v>
      </c>
      <c r="V74" s="23">
        <v>156.8075334532279</v>
      </c>
      <c r="W74" s="23">
        <v>160.94077180556513</v>
      </c>
    </row>
    <row r="76" spans="1:65" x14ac:dyDescent="0.25">
      <c r="A76" s="7" t="s">
        <v>101</v>
      </c>
      <c r="D76" s="24">
        <f>SUMIF($A$4:$A$69,$A76,D$4:D$69)</f>
        <v>0</v>
      </c>
      <c r="E76" s="24">
        <f t="shared" ref="E76:W90" si="0">SUMIF($A$4:$A$69,$A76,E$4:E$69)</f>
        <v>0</v>
      </c>
      <c r="F76" s="24">
        <f t="shared" si="0"/>
        <v>0</v>
      </c>
      <c r="G76" s="24">
        <f t="shared" si="0"/>
        <v>0</v>
      </c>
      <c r="H76" s="24">
        <f t="shared" si="0"/>
        <v>0</v>
      </c>
      <c r="I76" s="24">
        <f t="shared" si="0"/>
        <v>0</v>
      </c>
      <c r="J76" s="24">
        <f t="shared" si="0"/>
        <v>0</v>
      </c>
      <c r="K76" s="24">
        <f t="shared" si="0"/>
        <v>0</v>
      </c>
      <c r="L76" s="24">
        <f t="shared" si="0"/>
        <v>0</v>
      </c>
      <c r="M76" s="24">
        <f t="shared" si="0"/>
        <v>0</v>
      </c>
      <c r="N76" s="24">
        <f t="shared" si="0"/>
        <v>0</v>
      </c>
      <c r="O76" s="24">
        <f t="shared" si="0"/>
        <v>0</v>
      </c>
      <c r="P76" s="24">
        <f t="shared" si="0"/>
        <v>0</v>
      </c>
      <c r="Q76" s="24">
        <f t="shared" si="0"/>
        <v>0</v>
      </c>
      <c r="R76" s="24">
        <f t="shared" si="0"/>
        <v>0</v>
      </c>
      <c r="S76" s="24">
        <f t="shared" si="0"/>
        <v>0</v>
      </c>
      <c r="T76" s="24">
        <f t="shared" si="0"/>
        <v>0</v>
      </c>
      <c r="U76" s="24">
        <f t="shared" si="0"/>
        <v>0</v>
      </c>
      <c r="V76" s="24">
        <f t="shared" si="0"/>
        <v>0</v>
      </c>
      <c r="W76" s="24">
        <f t="shared" si="0"/>
        <v>0</v>
      </c>
      <c r="Y76" s="24">
        <f t="shared" ref="Y76:AN91" si="1">SUMIF($A$4:$A$69,$A76,Y$4:Y$69)</f>
        <v>0</v>
      </c>
      <c r="Z76" s="24">
        <f t="shared" si="1"/>
        <v>0</v>
      </c>
      <c r="AA76" s="24">
        <f t="shared" si="1"/>
        <v>0</v>
      </c>
      <c r="AB76" s="24">
        <f t="shared" si="1"/>
        <v>0</v>
      </c>
      <c r="AC76" s="24">
        <f t="shared" si="1"/>
        <v>0</v>
      </c>
      <c r="AD76" s="24">
        <f t="shared" si="1"/>
        <v>0</v>
      </c>
      <c r="AE76" s="24">
        <f t="shared" si="1"/>
        <v>0</v>
      </c>
      <c r="AF76" s="24">
        <f t="shared" si="1"/>
        <v>0</v>
      </c>
      <c r="AG76" s="24">
        <f t="shared" si="1"/>
        <v>0</v>
      </c>
      <c r="AH76" s="24">
        <f t="shared" si="1"/>
        <v>0</v>
      </c>
      <c r="AI76" s="24">
        <f t="shared" si="1"/>
        <v>0</v>
      </c>
      <c r="AJ76" s="24">
        <f t="shared" si="1"/>
        <v>0</v>
      </c>
      <c r="AK76" s="24">
        <f t="shared" si="1"/>
        <v>0</v>
      </c>
      <c r="AL76" s="24">
        <f t="shared" si="1"/>
        <v>0</v>
      </c>
      <c r="AM76" s="24">
        <f t="shared" si="1"/>
        <v>0</v>
      </c>
      <c r="AN76" s="24">
        <f t="shared" si="1"/>
        <v>0</v>
      </c>
      <c r="AO76" s="24">
        <f t="shared" ref="AO76:BM86" si="2">SUMIF($A$4:$A$69,$A76,AO$4:AO$69)</f>
        <v>0</v>
      </c>
      <c r="AP76" s="24">
        <f t="shared" si="2"/>
        <v>0</v>
      </c>
      <c r="AQ76" s="24">
        <f t="shared" si="2"/>
        <v>0</v>
      </c>
      <c r="AR76" s="24">
        <f t="shared" si="2"/>
        <v>0</v>
      </c>
      <c r="AS76" s="24"/>
      <c r="AT76" s="24">
        <f t="shared" si="2"/>
        <v>0</v>
      </c>
      <c r="AU76" s="24">
        <f t="shared" si="2"/>
        <v>0</v>
      </c>
      <c r="AV76" s="24">
        <f t="shared" si="2"/>
        <v>0</v>
      </c>
      <c r="AW76" s="24">
        <f t="shared" si="2"/>
        <v>0</v>
      </c>
      <c r="AX76" s="24">
        <f t="shared" si="2"/>
        <v>0</v>
      </c>
      <c r="AY76" s="24">
        <f t="shared" si="2"/>
        <v>0</v>
      </c>
      <c r="AZ76" s="24">
        <f t="shared" si="2"/>
        <v>0</v>
      </c>
      <c r="BA76" s="24">
        <f t="shared" si="2"/>
        <v>300</v>
      </c>
      <c r="BB76" s="24">
        <f t="shared" si="2"/>
        <v>0</v>
      </c>
      <c r="BC76" s="24">
        <f t="shared" si="2"/>
        <v>0</v>
      </c>
      <c r="BD76" s="24">
        <f t="shared" si="2"/>
        <v>0</v>
      </c>
      <c r="BE76" s="24">
        <f t="shared" si="2"/>
        <v>0</v>
      </c>
      <c r="BF76" s="24">
        <f t="shared" si="2"/>
        <v>0</v>
      </c>
      <c r="BG76" s="24">
        <f t="shared" si="2"/>
        <v>0</v>
      </c>
      <c r="BH76" s="24">
        <f t="shared" si="2"/>
        <v>0</v>
      </c>
      <c r="BI76" s="24">
        <f t="shared" si="2"/>
        <v>0</v>
      </c>
      <c r="BJ76" s="24">
        <f t="shared" si="2"/>
        <v>0</v>
      </c>
      <c r="BK76" s="24">
        <f t="shared" si="2"/>
        <v>0</v>
      </c>
      <c r="BL76" s="24">
        <f t="shared" si="2"/>
        <v>0</v>
      </c>
      <c r="BM76" s="24">
        <f t="shared" si="2"/>
        <v>0</v>
      </c>
    </row>
    <row r="77" spans="1:65" x14ac:dyDescent="0.25">
      <c r="A77" s="7" t="s">
        <v>6</v>
      </c>
      <c r="D77" s="24">
        <f t="shared" ref="D77:S91" si="3">SUMIF($A$4:$A$69,$A77,D$4:D$69)</f>
        <v>0</v>
      </c>
      <c r="E77" s="24">
        <f t="shared" si="3"/>
        <v>0</v>
      </c>
      <c r="F77" s="24">
        <f t="shared" si="3"/>
        <v>0</v>
      </c>
      <c r="G77" s="24">
        <f t="shared" si="3"/>
        <v>0</v>
      </c>
      <c r="H77" s="24">
        <f t="shared" si="3"/>
        <v>0</v>
      </c>
      <c r="I77" s="24">
        <f t="shared" si="3"/>
        <v>0</v>
      </c>
      <c r="J77" s="24">
        <f t="shared" si="3"/>
        <v>0</v>
      </c>
      <c r="K77" s="24">
        <f t="shared" si="3"/>
        <v>0</v>
      </c>
      <c r="L77" s="24">
        <f t="shared" si="3"/>
        <v>0</v>
      </c>
      <c r="M77" s="24">
        <f t="shared" si="3"/>
        <v>0</v>
      </c>
      <c r="N77" s="24">
        <f t="shared" si="3"/>
        <v>0</v>
      </c>
      <c r="O77" s="24">
        <f t="shared" si="3"/>
        <v>0</v>
      </c>
      <c r="P77" s="24">
        <f t="shared" si="3"/>
        <v>0</v>
      </c>
      <c r="Q77" s="24">
        <f t="shared" si="3"/>
        <v>0</v>
      </c>
      <c r="R77" s="24">
        <f t="shared" si="3"/>
        <v>0</v>
      </c>
      <c r="S77" s="24">
        <f t="shared" si="3"/>
        <v>0</v>
      </c>
      <c r="T77" s="24">
        <f t="shared" si="0"/>
        <v>0</v>
      </c>
      <c r="U77" s="24">
        <f t="shared" si="0"/>
        <v>0</v>
      </c>
      <c r="V77" s="24">
        <f t="shared" si="0"/>
        <v>0</v>
      </c>
      <c r="W77" s="24">
        <f t="shared" si="0"/>
        <v>0</v>
      </c>
      <c r="Y77" s="24">
        <f t="shared" si="1"/>
        <v>0</v>
      </c>
      <c r="Z77" s="24">
        <f t="shared" si="1"/>
        <v>0</v>
      </c>
      <c r="AA77" s="24">
        <f t="shared" si="1"/>
        <v>0</v>
      </c>
      <c r="AB77" s="24">
        <f t="shared" si="1"/>
        <v>0</v>
      </c>
      <c r="AC77" s="24">
        <f t="shared" si="1"/>
        <v>0</v>
      </c>
      <c r="AD77" s="24">
        <f t="shared" si="1"/>
        <v>0</v>
      </c>
      <c r="AE77" s="24">
        <f t="shared" si="1"/>
        <v>0</v>
      </c>
      <c r="AF77" s="24">
        <f t="shared" si="1"/>
        <v>0</v>
      </c>
      <c r="AG77" s="24">
        <f t="shared" si="1"/>
        <v>0</v>
      </c>
      <c r="AH77" s="24">
        <f t="shared" si="1"/>
        <v>0</v>
      </c>
      <c r="AI77" s="24">
        <f t="shared" si="1"/>
        <v>0</v>
      </c>
      <c r="AJ77" s="24">
        <f t="shared" si="1"/>
        <v>0</v>
      </c>
      <c r="AK77" s="24">
        <f t="shared" si="1"/>
        <v>0</v>
      </c>
      <c r="AL77" s="24">
        <f t="shared" si="1"/>
        <v>0</v>
      </c>
      <c r="AM77" s="24">
        <f t="shared" si="1"/>
        <v>0</v>
      </c>
      <c r="AN77" s="24">
        <f t="shared" si="1"/>
        <v>0</v>
      </c>
      <c r="AO77" s="24">
        <f t="shared" si="2"/>
        <v>0</v>
      </c>
      <c r="AP77" s="24">
        <f t="shared" si="2"/>
        <v>0</v>
      </c>
      <c r="AQ77" s="24">
        <f t="shared" si="2"/>
        <v>0</v>
      </c>
      <c r="AR77" s="24">
        <f t="shared" si="2"/>
        <v>0</v>
      </c>
      <c r="AS77" s="24"/>
      <c r="AT77" s="24">
        <f t="shared" si="2"/>
        <v>0</v>
      </c>
      <c r="AU77" s="24">
        <f t="shared" si="2"/>
        <v>0</v>
      </c>
      <c r="AV77" s="24">
        <f t="shared" si="2"/>
        <v>0</v>
      </c>
      <c r="AW77" s="24">
        <f t="shared" si="2"/>
        <v>0</v>
      </c>
      <c r="AX77" s="24">
        <f t="shared" si="2"/>
        <v>0</v>
      </c>
      <c r="AY77" s="24">
        <f t="shared" si="2"/>
        <v>0</v>
      </c>
      <c r="AZ77" s="24">
        <f t="shared" si="2"/>
        <v>0</v>
      </c>
      <c r="BA77" s="24">
        <f t="shared" si="2"/>
        <v>0</v>
      </c>
      <c r="BB77" s="24">
        <f t="shared" si="2"/>
        <v>0</v>
      </c>
      <c r="BC77" s="24">
        <f t="shared" si="2"/>
        <v>0</v>
      </c>
      <c r="BD77" s="24">
        <f t="shared" si="2"/>
        <v>0</v>
      </c>
      <c r="BE77" s="24">
        <f t="shared" si="2"/>
        <v>0</v>
      </c>
      <c r="BF77" s="24">
        <f t="shared" si="2"/>
        <v>0</v>
      </c>
      <c r="BG77" s="24">
        <f t="shared" si="2"/>
        <v>0</v>
      </c>
      <c r="BH77" s="24">
        <f t="shared" si="2"/>
        <v>0</v>
      </c>
      <c r="BI77" s="24">
        <f t="shared" si="2"/>
        <v>0</v>
      </c>
      <c r="BJ77" s="24">
        <f t="shared" si="2"/>
        <v>0</v>
      </c>
      <c r="BK77" s="24">
        <f t="shared" si="2"/>
        <v>0</v>
      </c>
      <c r="BL77" s="24">
        <f t="shared" si="2"/>
        <v>0</v>
      </c>
      <c r="BM77" s="24">
        <f t="shared" si="2"/>
        <v>0</v>
      </c>
    </row>
    <row r="78" spans="1:65" x14ac:dyDescent="0.25">
      <c r="A78" s="7" t="s">
        <v>13</v>
      </c>
      <c r="D78" s="24">
        <f t="shared" si="3"/>
        <v>0</v>
      </c>
      <c r="E78" s="24">
        <f t="shared" si="0"/>
        <v>0</v>
      </c>
      <c r="F78" s="24">
        <f t="shared" si="0"/>
        <v>0</v>
      </c>
      <c r="G78" s="24">
        <f t="shared" si="0"/>
        <v>0</v>
      </c>
      <c r="H78" s="24">
        <f t="shared" si="0"/>
        <v>0</v>
      </c>
      <c r="I78" s="24">
        <f t="shared" si="0"/>
        <v>0</v>
      </c>
      <c r="J78" s="24">
        <f t="shared" si="0"/>
        <v>0</v>
      </c>
      <c r="K78" s="24">
        <f t="shared" si="0"/>
        <v>0</v>
      </c>
      <c r="L78" s="24">
        <f t="shared" si="0"/>
        <v>0</v>
      </c>
      <c r="M78" s="24">
        <f t="shared" si="0"/>
        <v>0</v>
      </c>
      <c r="N78" s="24">
        <f t="shared" si="0"/>
        <v>0</v>
      </c>
      <c r="O78" s="24">
        <f t="shared" si="0"/>
        <v>0</v>
      </c>
      <c r="P78" s="24">
        <f t="shared" si="0"/>
        <v>100</v>
      </c>
      <c r="Q78" s="24">
        <f t="shared" si="0"/>
        <v>0</v>
      </c>
      <c r="R78" s="24">
        <f t="shared" si="0"/>
        <v>0</v>
      </c>
      <c r="S78" s="24">
        <f t="shared" si="0"/>
        <v>0</v>
      </c>
      <c r="T78" s="24">
        <f t="shared" si="0"/>
        <v>188.82988703108731</v>
      </c>
      <c r="U78" s="24">
        <f t="shared" si="0"/>
        <v>0</v>
      </c>
      <c r="V78" s="24">
        <f t="shared" si="0"/>
        <v>0</v>
      </c>
      <c r="W78" s="24">
        <f t="shared" si="0"/>
        <v>131.89450991512692</v>
      </c>
      <c r="Y78" s="24">
        <f t="shared" si="1"/>
        <v>0</v>
      </c>
      <c r="Z78" s="24">
        <f t="shared" si="1"/>
        <v>0</v>
      </c>
      <c r="AA78" s="24">
        <f t="shared" si="1"/>
        <v>0</v>
      </c>
      <c r="AB78" s="24">
        <f t="shared" si="1"/>
        <v>0</v>
      </c>
      <c r="AC78" s="24">
        <f t="shared" si="1"/>
        <v>0</v>
      </c>
      <c r="AD78" s="24">
        <f t="shared" si="1"/>
        <v>0</v>
      </c>
      <c r="AE78" s="24">
        <f t="shared" si="1"/>
        <v>0</v>
      </c>
      <c r="AF78" s="24">
        <f t="shared" si="1"/>
        <v>0</v>
      </c>
      <c r="AG78" s="24">
        <f t="shared" si="1"/>
        <v>0</v>
      </c>
      <c r="AH78" s="24">
        <f t="shared" si="1"/>
        <v>0</v>
      </c>
      <c r="AI78" s="24">
        <f t="shared" si="1"/>
        <v>0</v>
      </c>
      <c r="AJ78" s="24">
        <f t="shared" si="1"/>
        <v>0</v>
      </c>
      <c r="AK78" s="24">
        <f t="shared" si="1"/>
        <v>0</v>
      </c>
      <c r="AL78" s="24">
        <f t="shared" si="1"/>
        <v>0</v>
      </c>
      <c r="AM78" s="24">
        <f t="shared" si="1"/>
        <v>104.86890808901946</v>
      </c>
      <c r="AN78" s="24">
        <f t="shared" si="1"/>
        <v>0</v>
      </c>
      <c r="AO78" s="24">
        <f t="shared" si="2"/>
        <v>100</v>
      </c>
      <c r="AP78" s="24">
        <f t="shared" si="2"/>
        <v>0</v>
      </c>
      <c r="AQ78" s="24">
        <f t="shared" si="2"/>
        <v>0</v>
      </c>
      <c r="AR78" s="24">
        <f t="shared" si="2"/>
        <v>0</v>
      </c>
      <c r="AS78" s="24"/>
      <c r="AT78" s="24">
        <f t="shared" si="2"/>
        <v>0</v>
      </c>
      <c r="AU78" s="24">
        <f t="shared" si="2"/>
        <v>0</v>
      </c>
      <c r="AV78" s="24">
        <f t="shared" si="2"/>
        <v>0</v>
      </c>
      <c r="AW78" s="24">
        <f t="shared" si="2"/>
        <v>0</v>
      </c>
      <c r="AX78" s="24">
        <f t="shared" si="2"/>
        <v>0</v>
      </c>
      <c r="AY78" s="24">
        <f t="shared" si="2"/>
        <v>0</v>
      </c>
      <c r="AZ78" s="24">
        <f t="shared" si="2"/>
        <v>0</v>
      </c>
      <c r="BA78" s="24">
        <f t="shared" si="2"/>
        <v>0</v>
      </c>
      <c r="BB78" s="24">
        <f t="shared" si="2"/>
        <v>0</v>
      </c>
      <c r="BC78" s="24">
        <f t="shared" si="2"/>
        <v>0</v>
      </c>
      <c r="BD78" s="24">
        <f t="shared" si="2"/>
        <v>0</v>
      </c>
      <c r="BE78" s="24">
        <f t="shared" si="2"/>
        <v>0</v>
      </c>
      <c r="BF78" s="24">
        <f t="shared" si="2"/>
        <v>0</v>
      </c>
      <c r="BG78" s="24">
        <f t="shared" si="2"/>
        <v>100.57430183272183</v>
      </c>
      <c r="BH78" s="24">
        <f t="shared" si="2"/>
        <v>0</v>
      </c>
      <c r="BI78" s="24">
        <f t="shared" si="2"/>
        <v>0</v>
      </c>
      <c r="BJ78" s="24">
        <f t="shared" si="2"/>
        <v>0</v>
      </c>
      <c r="BK78" s="24">
        <f t="shared" si="2"/>
        <v>100</v>
      </c>
      <c r="BL78" s="24">
        <f t="shared" si="2"/>
        <v>0</v>
      </c>
      <c r="BM78" s="24">
        <f t="shared" si="2"/>
        <v>0</v>
      </c>
    </row>
    <row r="79" spans="1:65" x14ac:dyDescent="0.25">
      <c r="A79" s="7" t="s">
        <v>2</v>
      </c>
      <c r="D79" s="24">
        <f t="shared" si="3"/>
        <v>0</v>
      </c>
      <c r="E79" s="24">
        <f t="shared" si="0"/>
        <v>0</v>
      </c>
      <c r="F79" s="24">
        <f t="shared" si="0"/>
        <v>0</v>
      </c>
      <c r="G79" s="24">
        <f t="shared" si="0"/>
        <v>100</v>
      </c>
      <c r="H79" s="24">
        <f t="shared" si="0"/>
        <v>100</v>
      </c>
      <c r="I79" s="24">
        <f t="shared" si="0"/>
        <v>0</v>
      </c>
      <c r="J79" s="24">
        <f t="shared" si="0"/>
        <v>0</v>
      </c>
      <c r="K79" s="24">
        <f t="shared" si="0"/>
        <v>0</v>
      </c>
      <c r="L79" s="24">
        <f t="shared" si="0"/>
        <v>0</v>
      </c>
      <c r="M79" s="24">
        <f t="shared" si="0"/>
        <v>0</v>
      </c>
      <c r="N79" s="24">
        <f t="shared" si="0"/>
        <v>0</v>
      </c>
      <c r="O79" s="24">
        <f t="shared" si="0"/>
        <v>0</v>
      </c>
      <c r="P79" s="24">
        <f t="shared" si="0"/>
        <v>0</v>
      </c>
      <c r="Q79" s="24">
        <f t="shared" si="0"/>
        <v>0</v>
      </c>
      <c r="R79" s="24">
        <f t="shared" si="0"/>
        <v>0</v>
      </c>
      <c r="S79" s="24">
        <f t="shared" si="0"/>
        <v>140</v>
      </c>
      <c r="T79" s="24">
        <f t="shared" si="0"/>
        <v>0</v>
      </c>
      <c r="U79" s="24">
        <f t="shared" si="0"/>
        <v>0</v>
      </c>
      <c r="V79" s="24">
        <f t="shared" si="0"/>
        <v>0</v>
      </c>
      <c r="W79" s="24">
        <f t="shared" si="0"/>
        <v>100</v>
      </c>
      <c r="Y79" s="24">
        <f t="shared" si="1"/>
        <v>0</v>
      </c>
      <c r="Z79" s="24">
        <f t="shared" si="1"/>
        <v>0</v>
      </c>
      <c r="AA79" s="24">
        <f t="shared" si="1"/>
        <v>100.83787170722051</v>
      </c>
      <c r="AB79" s="24">
        <f t="shared" si="1"/>
        <v>100.00000000000865</v>
      </c>
      <c r="AC79" s="24">
        <f t="shared" si="1"/>
        <v>0</v>
      </c>
      <c r="AD79" s="24">
        <f t="shared" si="1"/>
        <v>0</v>
      </c>
      <c r="AE79" s="24">
        <f t="shared" si="1"/>
        <v>0</v>
      </c>
      <c r="AF79" s="24">
        <f t="shared" si="1"/>
        <v>153.83239313204686</v>
      </c>
      <c r="AG79" s="24">
        <f t="shared" si="1"/>
        <v>0</v>
      </c>
      <c r="AH79" s="24">
        <f t="shared" si="1"/>
        <v>0</v>
      </c>
      <c r="AI79" s="24">
        <f t="shared" si="1"/>
        <v>0</v>
      </c>
      <c r="AJ79" s="24">
        <f t="shared" si="1"/>
        <v>0</v>
      </c>
      <c r="AK79" s="24">
        <f t="shared" si="1"/>
        <v>0</v>
      </c>
      <c r="AL79" s="24">
        <f t="shared" si="1"/>
        <v>0</v>
      </c>
      <c r="AM79" s="24">
        <f t="shared" si="1"/>
        <v>0</v>
      </c>
      <c r="AN79" s="24">
        <f t="shared" si="1"/>
        <v>0</v>
      </c>
      <c r="AO79" s="24">
        <f t="shared" si="2"/>
        <v>0</v>
      </c>
      <c r="AP79" s="24">
        <f t="shared" si="2"/>
        <v>0</v>
      </c>
      <c r="AQ79" s="24">
        <f t="shared" si="2"/>
        <v>0</v>
      </c>
      <c r="AR79" s="24">
        <f t="shared" si="2"/>
        <v>0</v>
      </c>
      <c r="AS79" s="24"/>
      <c r="AT79" s="24">
        <f t="shared" si="2"/>
        <v>0</v>
      </c>
      <c r="AU79" s="24">
        <f t="shared" si="2"/>
        <v>0</v>
      </c>
      <c r="AV79" s="24">
        <f t="shared" si="2"/>
        <v>0</v>
      </c>
      <c r="AW79" s="24">
        <f t="shared" si="2"/>
        <v>0</v>
      </c>
      <c r="AX79" s="24">
        <f t="shared" si="2"/>
        <v>100.00000000000017</v>
      </c>
      <c r="AY79" s="24">
        <f t="shared" si="2"/>
        <v>199.16212829277492</v>
      </c>
      <c r="AZ79" s="24">
        <f t="shared" si="2"/>
        <v>0</v>
      </c>
      <c r="BA79" s="24">
        <f t="shared" si="2"/>
        <v>0</v>
      </c>
      <c r="BB79" s="24">
        <f t="shared" si="2"/>
        <v>0</v>
      </c>
      <c r="BC79" s="24">
        <f t="shared" si="2"/>
        <v>0</v>
      </c>
      <c r="BD79" s="24">
        <f t="shared" si="2"/>
        <v>0</v>
      </c>
      <c r="BE79" s="24">
        <f t="shared" si="2"/>
        <v>0</v>
      </c>
      <c r="BF79" s="24">
        <f t="shared" si="2"/>
        <v>0</v>
      </c>
      <c r="BG79" s="24">
        <f t="shared" si="2"/>
        <v>0</v>
      </c>
      <c r="BH79" s="24">
        <f t="shared" si="2"/>
        <v>0</v>
      </c>
      <c r="BI79" s="24">
        <f t="shared" si="2"/>
        <v>0</v>
      </c>
      <c r="BJ79" s="24">
        <f t="shared" si="2"/>
        <v>0</v>
      </c>
      <c r="BK79" s="24">
        <f t="shared" si="2"/>
        <v>120</v>
      </c>
      <c r="BL79" s="24">
        <f t="shared" si="2"/>
        <v>0</v>
      </c>
      <c r="BM79" s="24">
        <f t="shared" si="2"/>
        <v>0</v>
      </c>
    </row>
    <row r="80" spans="1:65" x14ac:dyDescent="0.25">
      <c r="A80" s="7" t="s">
        <v>1</v>
      </c>
      <c r="D80" s="24">
        <f t="shared" si="3"/>
        <v>3</v>
      </c>
      <c r="E80" s="24">
        <f t="shared" si="0"/>
        <v>3</v>
      </c>
      <c r="F80" s="24">
        <f t="shared" si="0"/>
        <v>3</v>
      </c>
      <c r="G80" s="24">
        <f t="shared" si="0"/>
        <v>3</v>
      </c>
      <c r="H80" s="24">
        <f t="shared" si="0"/>
        <v>3</v>
      </c>
      <c r="I80" s="24">
        <f t="shared" si="0"/>
        <v>3</v>
      </c>
      <c r="J80" s="24">
        <f t="shared" si="0"/>
        <v>106.0000000000005</v>
      </c>
      <c r="K80" s="24">
        <f t="shared" si="0"/>
        <v>3</v>
      </c>
      <c r="L80" s="24">
        <f t="shared" si="0"/>
        <v>0.57116633994450672</v>
      </c>
      <c r="M80" s="24">
        <f t="shared" si="0"/>
        <v>0.50375903969598879</v>
      </c>
      <c r="N80" s="24">
        <f t="shared" si="0"/>
        <v>2.0495934267791118</v>
      </c>
      <c r="O80" s="24">
        <f t="shared" si="0"/>
        <v>5</v>
      </c>
      <c r="P80" s="24">
        <f t="shared" si="0"/>
        <v>1.9999999999999984</v>
      </c>
      <c r="Q80" s="24">
        <f t="shared" si="0"/>
        <v>0.70499010146553687</v>
      </c>
      <c r="R80" s="24">
        <f t="shared" si="0"/>
        <v>8</v>
      </c>
      <c r="S80" s="24">
        <f t="shared" si="0"/>
        <v>8</v>
      </c>
      <c r="T80" s="24">
        <f t="shared" si="0"/>
        <v>108</v>
      </c>
      <c r="U80" s="24">
        <f t="shared" si="0"/>
        <v>1.1707599394471373</v>
      </c>
      <c r="V80" s="24">
        <f t="shared" si="0"/>
        <v>200.57892296135688</v>
      </c>
      <c r="W80" s="24">
        <f t="shared" si="0"/>
        <v>117.4210770384999</v>
      </c>
      <c r="Y80" s="24">
        <f t="shared" si="1"/>
        <v>0</v>
      </c>
      <c r="Z80" s="24">
        <f t="shared" si="1"/>
        <v>0</v>
      </c>
      <c r="AA80" s="24">
        <f t="shared" si="1"/>
        <v>0</v>
      </c>
      <c r="AB80" s="24">
        <f t="shared" si="1"/>
        <v>0</v>
      </c>
      <c r="AC80" s="24">
        <f t="shared" si="1"/>
        <v>0</v>
      </c>
      <c r="AD80" s="24">
        <f t="shared" si="1"/>
        <v>0</v>
      </c>
      <c r="AE80" s="24">
        <f t="shared" si="1"/>
        <v>102.00000000000009</v>
      </c>
      <c r="AF80" s="24">
        <f t="shared" si="1"/>
        <v>0</v>
      </c>
      <c r="AG80" s="24">
        <f t="shared" si="1"/>
        <v>0</v>
      </c>
      <c r="AH80" s="24">
        <f t="shared" si="1"/>
        <v>0</v>
      </c>
      <c r="AI80" s="24">
        <f t="shared" si="1"/>
        <v>0</v>
      </c>
      <c r="AJ80" s="24">
        <f t="shared" si="1"/>
        <v>0</v>
      </c>
      <c r="AK80" s="24">
        <f t="shared" si="1"/>
        <v>3.0000000000000018</v>
      </c>
      <c r="AL80" s="24">
        <f t="shared" si="1"/>
        <v>5</v>
      </c>
      <c r="AM80" s="24">
        <f t="shared" si="1"/>
        <v>0</v>
      </c>
      <c r="AN80" s="24">
        <f t="shared" si="1"/>
        <v>205</v>
      </c>
      <c r="AO80" s="24">
        <f t="shared" si="2"/>
        <v>100.00000000000009</v>
      </c>
      <c r="AP80" s="24">
        <f t="shared" si="2"/>
        <v>5</v>
      </c>
      <c r="AQ80" s="24">
        <f t="shared" si="2"/>
        <v>10</v>
      </c>
      <c r="AR80" s="24">
        <f t="shared" si="2"/>
        <v>0</v>
      </c>
      <c r="AS80" s="24"/>
      <c r="AT80" s="24">
        <f t="shared" si="2"/>
        <v>0</v>
      </c>
      <c r="AU80" s="24">
        <f t="shared" si="2"/>
        <v>0</v>
      </c>
      <c r="AV80" s="24">
        <f t="shared" si="2"/>
        <v>0</v>
      </c>
      <c r="AW80" s="24">
        <f t="shared" si="2"/>
        <v>0</v>
      </c>
      <c r="AX80" s="24">
        <f t="shared" si="2"/>
        <v>0</v>
      </c>
      <c r="AY80" s="24">
        <f t="shared" si="2"/>
        <v>100.00000000000023</v>
      </c>
      <c r="AZ80" s="24">
        <f t="shared" si="2"/>
        <v>0</v>
      </c>
      <c r="BA80" s="24">
        <f t="shared" si="2"/>
        <v>0</v>
      </c>
      <c r="BB80" s="24">
        <f t="shared" si="2"/>
        <v>0</v>
      </c>
      <c r="BC80" s="24">
        <f t="shared" si="2"/>
        <v>0</v>
      </c>
      <c r="BD80" s="24">
        <f t="shared" si="2"/>
        <v>0</v>
      </c>
      <c r="BE80" s="24">
        <f t="shared" si="2"/>
        <v>0</v>
      </c>
      <c r="BF80" s="24">
        <f t="shared" si="2"/>
        <v>0</v>
      </c>
      <c r="BG80" s="24">
        <f t="shared" si="2"/>
        <v>0</v>
      </c>
      <c r="BH80" s="24">
        <f t="shared" si="2"/>
        <v>0</v>
      </c>
      <c r="BI80" s="24">
        <f t="shared" si="2"/>
        <v>0</v>
      </c>
      <c r="BJ80" s="24">
        <f t="shared" si="2"/>
        <v>0</v>
      </c>
      <c r="BK80" s="24">
        <f t="shared" si="2"/>
        <v>0</v>
      </c>
      <c r="BL80" s="24">
        <f t="shared" si="2"/>
        <v>0</v>
      </c>
      <c r="BM80" s="24">
        <f t="shared" si="2"/>
        <v>0</v>
      </c>
    </row>
    <row r="81" spans="1:65" x14ac:dyDescent="0.25">
      <c r="A81" s="7" t="s">
        <v>107</v>
      </c>
      <c r="D81" s="24">
        <f t="shared" si="3"/>
        <v>0</v>
      </c>
      <c r="E81" s="24">
        <f t="shared" si="0"/>
        <v>0</v>
      </c>
      <c r="F81" s="24">
        <f t="shared" si="0"/>
        <v>0</v>
      </c>
      <c r="G81" s="24">
        <f t="shared" si="0"/>
        <v>0</v>
      </c>
      <c r="H81" s="24">
        <f t="shared" si="0"/>
        <v>0</v>
      </c>
      <c r="I81" s="24">
        <f t="shared" si="0"/>
        <v>0</v>
      </c>
      <c r="J81" s="24">
        <f t="shared" si="0"/>
        <v>0</v>
      </c>
      <c r="K81" s="24">
        <f t="shared" si="0"/>
        <v>0</v>
      </c>
      <c r="L81" s="24">
        <f t="shared" si="0"/>
        <v>0</v>
      </c>
      <c r="M81" s="24">
        <f t="shared" si="0"/>
        <v>0</v>
      </c>
      <c r="N81" s="24">
        <f t="shared" si="0"/>
        <v>0</v>
      </c>
      <c r="O81" s="24">
        <f t="shared" si="0"/>
        <v>0</v>
      </c>
      <c r="P81" s="24">
        <f t="shared" si="0"/>
        <v>0</v>
      </c>
      <c r="Q81" s="24">
        <f t="shared" si="0"/>
        <v>0</v>
      </c>
      <c r="R81" s="24">
        <f t="shared" si="0"/>
        <v>0</v>
      </c>
      <c r="S81" s="24">
        <f t="shared" si="0"/>
        <v>0</v>
      </c>
      <c r="T81" s="24">
        <f t="shared" si="0"/>
        <v>0</v>
      </c>
      <c r="U81" s="24">
        <f t="shared" si="0"/>
        <v>0</v>
      </c>
      <c r="V81" s="24">
        <f t="shared" si="0"/>
        <v>0</v>
      </c>
      <c r="W81" s="24">
        <f t="shared" si="0"/>
        <v>0</v>
      </c>
      <c r="Y81" s="24">
        <f t="shared" si="1"/>
        <v>0</v>
      </c>
      <c r="Z81" s="24">
        <f t="shared" si="1"/>
        <v>0</v>
      </c>
      <c r="AA81" s="24">
        <f t="shared" si="1"/>
        <v>0</v>
      </c>
      <c r="AB81" s="24">
        <f t="shared" si="1"/>
        <v>0</v>
      </c>
      <c r="AC81" s="24">
        <f t="shared" si="1"/>
        <v>0</v>
      </c>
      <c r="AD81" s="24">
        <f t="shared" si="1"/>
        <v>0</v>
      </c>
      <c r="AE81" s="24">
        <f t="shared" si="1"/>
        <v>0</v>
      </c>
      <c r="AF81" s="24">
        <f t="shared" si="1"/>
        <v>0</v>
      </c>
      <c r="AG81" s="24">
        <f t="shared" si="1"/>
        <v>0</v>
      </c>
      <c r="AH81" s="24">
        <f t="shared" si="1"/>
        <v>0</v>
      </c>
      <c r="AI81" s="24">
        <f t="shared" si="1"/>
        <v>0</v>
      </c>
      <c r="AJ81" s="24">
        <f t="shared" si="1"/>
        <v>0</v>
      </c>
      <c r="AK81" s="24">
        <f t="shared" si="1"/>
        <v>0</v>
      </c>
      <c r="AL81" s="24">
        <f t="shared" si="1"/>
        <v>0</v>
      </c>
      <c r="AM81" s="24">
        <f t="shared" si="1"/>
        <v>0</v>
      </c>
      <c r="AN81" s="24">
        <f t="shared" si="1"/>
        <v>0</v>
      </c>
      <c r="AO81" s="24">
        <f t="shared" si="2"/>
        <v>0</v>
      </c>
      <c r="AP81" s="24">
        <f t="shared" si="2"/>
        <v>0</v>
      </c>
      <c r="AQ81" s="24">
        <f t="shared" si="2"/>
        <v>0</v>
      </c>
      <c r="AR81" s="24">
        <f t="shared" si="2"/>
        <v>0</v>
      </c>
      <c r="AS81" s="24"/>
      <c r="AT81" s="24">
        <f t="shared" si="2"/>
        <v>0</v>
      </c>
      <c r="AU81" s="24">
        <f t="shared" si="2"/>
        <v>0</v>
      </c>
      <c r="AV81" s="24">
        <f t="shared" si="2"/>
        <v>0</v>
      </c>
      <c r="AW81" s="24">
        <f t="shared" si="2"/>
        <v>0</v>
      </c>
      <c r="AX81" s="24">
        <f t="shared" si="2"/>
        <v>0</v>
      </c>
      <c r="AY81" s="24">
        <f t="shared" si="2"/>
        <v>0</v>
      </c>
      <c r="AZ81" s="24">
        <f t="shared" si="2"/>
        <v>0</v>
      </c>
      <c r="BA81" s="24">
        <f t="shared" si="2"/>
        <v>0</v>
      </c>
      <c r="BB81" s="24">
        <f t="shared" si="2"/>
        <v>117.54461612201202</v>
      </c>
      <c r="BC81" s="24">
        <f t="shared" si="2"/>
        <v>0</v>
      </c>
      <c r="BD81" s="24">
        <f t="shared" si="2"/>
        <v>113.69041066884546</v>
      </c>
      <c r="BE81" s="24">
        <f t="shared" si="2"/>
        <v>0</v>
      </c>
      <c r="BF81" s="24">
        <f t="shared" si="2"/>
        <v>0</v>
      </c>
      <c r="BG81" s="24">
        <f t="shared" si="2"/>
        <v>0</v>
      </c>
      <c r="BH81" s="24">
        <f t="shared" si="2"/>
        <v>2.8421709430404007E-14</v>
      </c>
      <c r="BI81" s="24">
        <f t="shared" si="2"/>
        <v>0</v>
      </c>
      <c r="BJ81" s="24">
        <f t="shared" si="2"/>
        <v>0</v>
      </c>
      <c r="BK81" s="24">
        <f t="shared" si="2"/>
        <v>0</v>
      </c>
      <c r="BL81" s="24">
        <f t="shared" si="2"/>
        <v>0</v>
      </c>
      <c r="BM81" s="24">
        <f t="shared" si="2"/>
        <v>0</v>
      </c>
    </row>
    <row r="82" spans="1:65" x14ac:dyDescent="0.25">
      <c r="A82" s="7" t="s">
        <v>21</v>
      </c>
      <c r="D82" s="24">
        <f t="shared" si="3"/>
        <v>0</v>
      </c>
      <c r="E82" s="24">
        <f t="shared" si="0"/>
        <v>0</v>
      </c>
      <c r="F82" s="24">
        <f t="shared" si="0"/>
        <v>0</v>
      </c>
      <c r="G82" s="24">
        <f t="shared" si="0"/>
        <v>0</v>
      </c>
      <c r="H82" s="24">
        <f t="shared" si="0"/>
        <v>0</v>
      </c>
      <c r="I82" s="24">
        <f t="shared" si="0"/>
        <v>0</v>
      </c>
      <c r="J82" s="24">
        <f t="shared" si="0"/>
        <v>50</v>
      </c>
      <c r="K82" s="24">
        <f t="shared" si="0"/>
        <v>0</v>
      </c>
      <c r="L82" s="24">
        <f t="shared" si="0"/>
        <v>0</v>
      </c>
      <c r="M82" s="24">
        <f t="shared" si="0"/>
        <v>0</v>
      </c>
      <c r="N82" s="24">
        <f t="shared" si="0"/>
        <v>0</v>
      </c>
      <c r="O82" s="24">
        <f t="shared" si="0"/>
        <v>0</v>
      </c>
      <c r="P82" s="24">
        <f t="shared" si="0"/>
        <v>0</v>
      </c>
      <c r="Q82" s="24">
        <f t="shared" si="0"/>
        <v>0</v>
      </c>
      <c r="R82" s="24">
        <f t="shared" si="0"/>
        <v>0</v>
      </c>
      <c r="S82" s="24">
        <f t="shared" si="0"/>
        <v>0</v>
      </c>
      <c r="T82" s="24">
        <f t="shared" si="0"/>
        <v>50</v>
      </c>
      <c r="U82" s="24">
        <f t="shared" si="0"/>
        <v>0</v>
      </c>
      <c r="V82" s="24">
        <f t="shared" si="0"/>
        <v>98.789461480678469</v>
      </c>
      <c r="W82" s="24">
        <f t="shared" si="0"/>
        <v>0</v>
      </c>
      <c r="Y82" s="24">
        <f t="shared" si="1"/>
        <v>0</v>
      </c>
      <c r="Z82" s="24">
        <f t="shared" si="1"/>
        <v>0</v>
      </c>
      <c r="AA82" s="24">
        <f t="shared" si="1"/>
        <v>0</v>
      </c>
      <c r="AB82" s="24">
        <f t="shared" si="1"/>
        <v>2.029103297201416</v>
      </c>
      <c r="AC82" s="24">
        <f t="shared" si="1"/>
        <v>93.877805718175296</v>
      </c>
      <c r="AD82" s="24">
        <f t="shared" si="1"/>
        <v>6</v>
      </c>
      <c r="AE82" s="24">
        <f t="shared" si="1"/>
        <v>50.000000000000057</v>
      </c>
      <c r="AF82" s="24">
        <f t="shared" si="1"/>
        <v>0</v>
      </c>
      <c r="AG82" s="24">
        <f t="shared" si="1"/>
        <v>0</v>
      </c>
      <c r="AH82" s="24">
        <f t="shared" si="1"/>
        <v>0</v>
      </c>
      <c r="AI82" s="24">
        <f t="shared" si="1"/>
        <v>0</v>
      </c>
      <c r="AJ82" s="24">
        <f t="shared" si="1"/>
        <v>0</v>
      </c>
      <c r="AK82" s="24">
        <f t="shared" si="1"/>
        <v>0</v>
      </c>
      <c r="AL82" s="24">
        <f t="shared" si="1"/>
        <v>0</v>
      </c>
      <c r="AM82" s="24">
        <f t="shared" si="1"/>
        <v>0</v>
      </c>
      <c r="AN82" s="24">
        <f t="shared" si="1"/>
        <v>100</v>
      </c>
      <c r="AO82" s="24">
        <f t="shared" si="2"/>
        <v>50.000000000000057</v>
      </c>
      <c r="AP82" s="24">
        <f t="shared" si="2"/>
        <v>0</v>
      </c>
      <c r="AQ82" s="24">
        <f t="shared" si="2"/>
        <v>0</v>
      </c>
      <c r="AR82" s="24">
        <f t="shared" si="2"/>
        <v>0</v>
      </c>
      <c r="AS82" s="24"/>
      <c r="AT82" s="24">
        <f t="shared" si="2"/>
        <v>0</v>
      </c>
      <c r="AU82" s="24">
        <f t="shared" si="2"/>
        <v>0</v>
      </c>
      <c r="AV82" s="24">
        <f t="shared" si="2"/>
        <v>0</v>
      </c>
      <c r="AW82" s="24">
        <f t="shared" si="2"/>
        <v>0</v>
      </c>
      <c r="AX82" s="24">
        <f t="shared" si="2"/>
        <v>0</v>
      </c>
      <c r="AY82" s="24">
        <f t="shared" si="2"/>
        <v>50.000000000000121</v>
      </c>
      <c r="AZ82" s="24">
        <f t="shared" si="2"/>
        <v>0</v>
      </c>
      <c r="BA82" s="24">
        <f t="shared" si="2"/>
        <v>0</v>
      </c>
      <c r="BB82" s="24">
        <f t="shared" si="2"/>
        <v>0</v>
      </c>
      <c r="BC82" s="24">
        <f t="shared" si="2"/>
        <v>0</v>
      </c>
      <c r="BD82" s="24">
        <f t="shared" si="2"/>
        <v>0</v>
      </c>
      <c r="BE82" s="24">
        <f t="shared" si="2"/>
        <v>0</v>
      </c>
      <c r="BF82" s="24">
        <f t="shared" si="2"/>
        <v>0</v>
      </c>
      <c r="BG82" s="24">
        <f t="shared" si="2"/>
        <v>0</v>
      </c>
      <c r="BH82" s="24">
        <f t="shared" si="2"/>
        <v>0</v>
      </c>
      <c r="BI82" s="24">
        <f t="shared" si="2"/>
        <v>0</v>
      </c>
      <c r="BJ82" s="24">
        <f t="shared" si="2"/>
        <v>0</v>
      </c>
      <c r="BK82" s="24">
        <f t="shared" si="2"/>
        <v>0</v>
      </c>
      <c r="BL82" s="24">
        <f t="shared" si="2"/>
        <v>0</v>
      </c>
      <c r="BM82" s="24">
        <f t="shared" si="2"/>
        <v>0</v>
      </c>
    </row>
    <row r="83" spans="1:65" x14ac:dyDescent="0.25">
      <c r="A83" s="7" t="s">
        <v>48</v>
      </c>
      <c r="D83" s="24">
        <f t="shared" si="3"/>
        <v>0</v>
      </c>
      <c r="E83" s="24">
        <f t="shared" si="0"/>
        <v>0</v>
      </c>
      <c r="F83" s="24">
        <f t="shared" si="0"/>
        <v>0</v>
      </c>
      <c r="G83" s="24">
        <f t="shared" si="0"/>
        <v>0</v>
      </c>
      <c r="H83" s="24">
        <f t="shared" si="0"/>
        <v>0</v>
      </c>
      <c r="I83" s="24">
        <f t="shared" si="0"/>
        <v>0</v>
      </c>
      <c r="J83" s="24">
        <f t="shared" si="0"/>
        <v>0</v>
      </c>
      <c r="K83" s="24">
        <f t="shared" si="0"/>
        <v>0</v>
      </c>
      <c r="L83" s="24">
        <f t="shared" si="0"/>
        <v>0</v>
      </c>
      <c r="M83" s="24">
        <f t="shared" si="0"/>
        <v>0</v>
      </c>
      <c r="N83" s="24">
        <f t="shared" si="0"/>
        <v>0</v>
      </c>
      <c r="O83" s="24">
        <f t="shared" si="0"/>
        <v>0</v>
      </c>
      <c r="P83" s="24">
        <f t="shared" si="0"/>
        <v>0</v>
      </c>
      <c r="Q83" s="24">
        <f t="shared" si="0"/>
        <v>0</v>
      </c>
      <c r="R83" s="24">
        <f t="shared" si="0"/>
        <v>0</v>
      </c>
      <c r="S83" s="24">
        <f t="shared" si="0"/>
        <v>0</v>
      </c>
      <c r="T83" s="24">
        <f t="shared" si="0"/>
        <v>0</v>
      </c>
      <c r="U83" s="24">
        <f t="shared" si="0"/>
        <v>0</v>
      </c>
      <c r="V83" s="24">
        <f t="shared" si="0"/>
        <v>0</v>
      </c>
      <c r="W83" s="24">
        <f t="shared" si="0"/>
        <v>0</v>
      </c>
      <c r="Y83" s="24">
        <f t="shared" si="1"/>
        <v>0</v>
      </c>
      <c r="Z83" s="24">
        <f t="shared" si="1"/>
        <v>0</v>
      </c>
      <c r="AA83" s="24">
        <f t="shared" si="1"/>
        <v>0</v>
      </c>
      <c r="AB83" s="24">
        <f t="shared" si="1"/>
        <v>0</v>
      </c>
      <c r="AC83" s="24">
        <f t="shared" si="1"/>
        <v>0</v>
      </c>
      <c r="AD83" s="24">
        <f t="shared" si="1"/>
        <v>0</v>
      </c>
      <c r="AE83" s="24">
        <f t="shared" si="1"/>
        <v>0</v>
      </c>
      <c r="AF83" s="24">
        <f t="shared" si="1"/>
        <v>0</v>
      </c>
      <c r="AG83" s="24">
        <f t="shared" si="1"/>
        <v>0</v>
      </c>
      <c r="AH83" s="24">
        <f t="shared" si="1"/>
        <v>0</v>
      </c>
      <c r="AI83" s="24">
        <f t="shared" si="1"/>
        <v>0</v>
      </c>
      <c r="AJ83" s="24">
        <f t="shared" si="1"/>
        <v>0</v>
      </c>
      <c r="AK83" s="24">
        <f t="shared" si="1"/>
        <v>0</v>
      </c>
      <c r="AL83" s="24">
        <f t="shared" si="1"/>
        <v>0</v>
      </c>
      <c r="AM83" s="24">
        <f t="shared" si="1"/>
        <v>0</v>
      </c>
      <c r="AN83" s="24">
        <f t="shared" si="1"/>
        <v>0</v>
      </c>
      <c r="AO83" s="24">
        <f t="shared" si="2"/>
        <v>24.999999999999659</v>
      </c>
      <c r="AP83" s="24">
        <f t="shared" si="2"/>
        <v>0</v>
      </c>
      <c r="AQ83" s="24">
        <f t="shared" si="2"/>
        <v>0</v>
      </c>
      <c r="AR83" s="24">
        <f t="shared" si="2"/>
        <v>0</v>
      </c>
      <c r="AS83" s="24"/>
      <c r="AT83" s="24">
        <f t="shared" si="2"/>
        <v>0</v>
      </c>
      <c r="AU83" s="24">
        <f t="shared" si="2"/>
        <v>0</v>
      </c>
      <c r="AV83" s="24">
        <f t="shared" si="2"/>
        <v>0</v>
      </c>
      <c r="AW83" s="24">
        <f t="shared" si="2"/>
        <v>0</v>
      </c>
      <c r="AX83" s="24">
        <f t="shared" si="2"/>
        <v>0</v>
      </c>
      <c r="AY83" s="24">
        <f t="shared" si="2"/>
        <v>0</v>
      </c>
      <c r="AZ83" s="24">
        <f t="shared" si="2"/>
        <v>0</v>
      </c>
      <c r="BA83" s="24">
        <f t="shared" si="2"/>
        <v>0</v>
      </c>
      <c r="BB83" s="24">
        <f t="shared" si="2"/>
        <v>0</v>
      </c>
      <c r="BC83" s="24">
        <f t="shared" si="2"/>
        <v>0</v>
      </c>
      <c r="BD83" s="24">
        <f t="shared" si="2"/>
        <v>0</v>
      </c>
      <c r="BE83" s="24">
        <f t="shared" si="2"/>
        <v>0</v>
      </c>
      <c r="BF83" s="24">
        <f t="shared" si="2"/>
        <v>0</v>
      </c>
      <c r="BG83" s="24">
        <f t="shared" si="2"/>
        <v>0</v>
      </c>
      <c r="BH83" s="24">
        <f t="shared" si="2"/>
        <v>0</v>
      </c>
      <c r="BI83" s="24">
        <f t="shared" si="2"/>
        <v>0</v>
      </c>
      <c r="BJ83" s="24">
        <f t="shared" si="2"/>
        <v>0</v>
      </c>
      <c r="BK83" s="24">
        <f t="shared" si="2"/>
        <v>0</v>
      </c>
      <c r="BL83" s="24">
        <f t="shared" si="2"/>
        <v>0</v>
      </c>
      <c r="BM83" s="24">
        <f t="shared" si="2"/>
        <v>0</v>
      </c>
    </row>
    <row r="84" spans="1:65" x14ac:dyDescent="0.25">
      <c r="A84" s="7" t="s">
        <v>142</v>
      </c>
      <c r="D84" s="24">
        <f t="shared" si="3"/>
        <v>0</v>
      </c>
      <c r="E84" s="24">
        <f t="shared" si="0"/>
        <v>0</v>
      </c>
      <c r="F84" s="24">
        <f t="shared" si="0"/>
        <v>0</v>
      </c>
      <c r="G84" s="24">
        <f t="shared" si="0"/>
        <v>0</v>
      </c>
      <c r="H84" s="24">
        <f t="shared" si="0"/>
        <v>0</v>
      </c>
      <c r="I84" s="24">
        <f t="shared" si="0"/>
        <v>0</v>
      </c>
      <c r="J84" s="24">
        <f t="shared" si="0"/>
        <v>0</v>
      </c>
      <c r="K84" s="24">
        <f t="shared" si="0"/>
        <v>0</v>
      </c>
      <c r="L84" s="24">
        <f t="shared" si="0"/>
        <v>0</v>
      </c>
      <c r="M84" s="24">
        <f t="shared" si="0"/>
        <v>0</v>
      </c>
      <c r="N84" s="24">
        <f t="shared" si="0"/>
        <v>0</v>
      </c>
      <c r="O84" s="24">
        <f t="shared" si="0"/>
        <v>0</v>
      </c>
      <c r="P84" s="24">
        <f t="shared" si="0"/>
        <v>0</v>
      </c>
      <c r="Q84" s="24">
        <f t="shared" si="0"/>
        <v>0</v>
      </c>
      <c r="R84" s="24">
        <f t="shared" si="0"/>
        <v>0</v>
      </c>
      <c r="S84" s="24">
        <f t="shared" si="0"/>
        <v>60.862270992959452</v>
      </c>
      <c r="T84" s="24">
        <f t="shared" si="0"/>
        <v>0</v>
      </c>
      <c r="U84" s="24">
        <f t="shared" si="0"/>
        <v>0</v>
      </c>
      <c r="V84" s="24">
        <f t="shared" si="0"/>
        <v>0</v>
      </c>
      <c r="W84" s="24">
        <f t="shared" si="0"/>
        <v>150.68441304637344</v>
      </c>
      <c r="Y84" s="24">
        <f t="shared" si="1"/>
        <v>0</v>
      </c>
      <c r="Z84" s="24">
        <f t="shared" si="1"/>
        <v>0</v>
      </c>
      <c r="AA84" s="24">
        <f t="shared" si="1"/>
        <v>0</v>
      </c>
      <c r="AB84" s="24">
        <f t="shared" si="1"/>
        <v>0</v>
      </c>
      <c r="AC84" s="24">
        <f t="shared" si="1"/>
        <v>0</v>
      </c>
      <c r="AD84" s="24">
        <f t="shared" si="1"/>
        <v>0</v>
      </c>
      <c r="AE84" s="24">
        <f t="shared" si="1"/>
        <v>0</v>
      </c>
      <c r="AF84" s="24">
        <f t="shared" si="1"/>
        <v>0</v>
      </c>
      <c r="AG84" s="24">
        <f t="shared" si="1"/>
        <v>0</v>
      </c>
      <c r="AH84" s="24">
        <f t="shared" si="1"/>
        <v>0</v>
      </c>
      <c r="AI84" s="24">
        <f t="shared" si="1"/>
        <v>0</v>
      </c>
      <c r="AJ84" s="24">
        <f t="shared" si="1"/>
        <v>0</v>
      </c>
      <c r="AK84" s="24">
        <f t="shared" si="1"/>
        <v>0</v>
      </c>
      <c r="AL84" s="24">
        <f t="shared" si="1"/>
        <v>0</v>
      </c>
      <c r="AM84" s="24">
        <f t="shared" si="1"/>
        <v>0</v>
      </c>
      <c r="AN84" s="24">
        <f t="shared" si="1"/>
        <v>0</v>
      </c>
      <c r="AO84" s="24">
        <f t="shared" si="2"/>
        <v>0</v>
      </c>
      <c r="AP84" s="24">
        <f t="shared" si="2"/>
        <v>28.940178053588312</v>
      </c>
      <c r="AQ84" s="24">
        <f t="shared" si="2"/>
        <v>64.584788898427519</v>
      </c>
      <c r="AR84" s="24">
        <f t="shared" si="2"/>
        <v>0</v>
      </c>
      <c r="AS84" s="24"/>
      <c r="AT84" s="24">
        <f t="shared" si="2"/>
        <v>0</v>
      </c>
      <c r="AU84" s="24">
        <f t="shared" si="2"/>
        <v>0</v>
      </c>
      <c r="AV84" s="24">
        <f t="shared" si="2"/>
        <v>0</v>
      </c>
      <c r="AW84" s="24">
        <f t="shared" si="2"/>
        <v>0</v>
      </c>
      <c r="AX84" s="24">
        <f t="shared" si="2"/>
        <v>0</v>
      </c>
      <c r="AY84" s="24">
        <f t="shared" si="2"/>
        <v>0</v>
      </c>
      <c r="AZ84" s="24">
        <f t="shared" si="2"/>
        <v>0</v>
      </c>
      <c r="BA84" s="24">
        <f t="shared" si="2"/>
        <v>0</v>
      </c>
      <c r="BB84" s="24">
        <f t="shared" si="2"/>
        <v>0</v>
      </c>
      <c r="BC84" s="24">
        <f t="shared" si="2"/>
        <v>0</v>
      </c>
      <c r="BD84" s="24">
        <f t="shared" si="2"/>
        <v>0</v>
      </c>
      <c r="BE84" s="24">
        <f t="shared" si="2"/>
        <v>0</v>
      </c>
      <c r="BF84" s="24">
        <f t="shared" si="2"/>
        <v>0</v>
      </c>
      <c r="BG84" s="24">
        <f t="shared" si="2"/>
        <v>0</v>
      </c>
      <c r="BH84" s="24">
        <f t="shared" si="2"/>
        <v>0</v>
      </c>
      <c r="BI84" s="24">
        <f t="shared" si="2"/>
        <v>0</v>
      </c>
      <c r="BJ84" s="24">
        <f t="shared" si="2"/>
        <v>25.952541483479035</v>
      </c>
      <c r="BK84" s="24">
        <f t="shared" si="2"/>
        <v>0</v>
      </c>
      <c r="BL84" s="24">
        <f t="shared" si="2"/>
        <v>0</v>
      </c>
      <c r="BM84" s="24">
        <f t="shared" si="2"/>
        <v>0</v>
      </c>
    </row>
    <row r="85" spans="1:65" x14ac:dyDescent="0.25">
      <c r="A85" s="7" t="s">
        <v>53</v>
      </c>
      <c r="D85" s="24">
        <f t="shared" si="3"/>
        <v>0</v>
      </c>
      <c r="E85" s="24">
        <f t="shared" si="0"/>
        <v>0</v>
      </c>
      <c r="F85" s="24">
        <f t="shared" si="0"/>
        <v>0</v>
      </c>
      <c r="G85" s="24">
        <f t="shared" si="0"/>
        <v>0</v>
      </c>
      <c r="H85" s="24">
        <f t="shared" si="0"/>
        <v>0</v>
      </c>
      <c r="I85" s="24">
        <f t="shared" si="0"/>
        <v>0</v>
      </c>
      <c r="J85" s="24">
        <f t="shared" si="0"/>
        <v>0</v>
      </c>
      <c r="K85" s="24">
        <f t="shared" si="0"/>
        <v>0</v>
      </c>
      <c r="L85" s="24">
        <f t="shared" si="0"/>
        <v>0</v>
      </c>
      <c r="M85" s="24">
        <f t="shared" si="0"/>
        <v>0</v>
      </c>
      <c r="N85" s="24">
        <f t="shared" si="0"/>
        <v>0</v>
      </c>
      <c r="O85" s="24">
        <f t="shared" si="0"/>
        <v>20</v>
      </c>
      <c r="P85" s="24">
        <f t="shared" si="0"/>
        <v>0</v>
      </c>
      <c r="Q85" s="24">
        <f t="shared" si="0"/>
        <v>0</v>
      </c>
      <c r="R85" s="24">
        <f t="shared" si="0"/>
        <v>0</v>
      </c>
      <c r="S85" s="24">
        <f t="shared" si="0"/>
        <v>0</v>
      </c>
      <c r="T85" s="24">
        <f t="shared" si="0"/>
        <v>0</v>
      </c>
      <c r="U85" s="24">
        <f t="shared" si="0"/>
        <v>0</v>
      </c>
      <c r="V85" s="24">
        <f t="shared" si="0"/>
        <v>0</v>
      </c>
      <c r="W85" s="24">
        <f t="shared" si="0"/>
        <v>0</v>
      </c>
      <c r="Y85" s="24">
        <f t="shared" si="1"/>
        <v>0</v>
      </c>
      <c r="Z85" s="24">
        <f t="shared" si="1"/>
        <v>0</v>
      </c>
      <c r="AA85" s="24">
        <f t="shared" si="1"/>
        <v>0</v>
      </c>
      <c r="AB85" s="24">
        <f t="shared" si="1"/>
        <v>0</v>
      </c>
      <c r="AC85" s="24">
        <f t="shared" si="1"/>
        <v>0</v>
      </c>
      <c r="AD85" s="24">
        <f t="shared" si="1"/>
        <v>0</v>
      </c>
      <c r="AE85" s="24">
        <f t="shared" si="1"/>
        <v>0</v>
      </c>
      <c r="AF85" s="24">
        <f t="shared" si="1"/>
        <v>0</v>
      </c>
      <c r="AG85" s="24">
        <f t="shared" si="1"/>
        <v>0</v>
      </c>
      <c r="AH85" s="24">
        <f t="shared" si="1"/>
        <v>0</v>
      </c>
      <c r="AI85" s="24">
        <f t="shared" si="1"/>
        <v>0</v>
      </c>
      <c r="AJ85" s="24">
        <f t="shared" si="1"/>
        <v>0</v>
      </c>
      <c r="AK85" s="24">
        <f t="shared" si="1"/>
        <v>0</v>
      </c>
      <c r="AL85" s="24">
        <f t="shared" si="1"/>
        <v>0</v>
      </c>
      <c r="AM85" s="24">
        <f t="shared" si="1"/>
        <v>0</v>
      </c>
      <c r="AN85" s="24">
        <f t="shared" si="1"/>
        <v>0</v>
      </c>
      <c r="AO85" s="24">
        <f t="shared" si="2"/>
        <v>0</v>
      </c>
      <c r="AP85" s="24">
        <f t="shared" si="2"/>
        <v>0</v>
      </c>
      <c r="AQ85" s="24">
        <f t="shared" si="2"/>
        <v>0</v>
      </c>
      <c r="AR85" s="24">
        <f t="shared" si="2"/>
        <v>0</v>
      </c>
      <c r="AS85" s="24"/>
      <c r="AT85" s="24">
        <f t="shared" si="2"/>
        <v>0</v>
      </c>
      <c r="AU85" s="24">
        <f t="shared" si="2"/>
        <v>0</v>
      </c>
      <c r="AV85" s="24">
        <f t="shared" si="2"/>
        <v>0</v>
      </c>
      <c r="AW85" s="24">
        <f t="shared" si="2"/>
        <v>0</v>
      </c>
      <c r="AX85" s="24">
        <f t="shared" si="2"/>
        <v>0</v>
      </c>
      <c r="AY85" s="24">
        <f t="shared" si="2"/>
        <v>0</v>
      </c>
      <c r="AZ85" s="24">
        <f t="shared" si="2"/>
        <v>0</v>
      </c>
      <c r="BA85" s="24">
        <f t="shared" si="2"/>
        <v>0</v>
      </c>
      <c r="BB85" s="24">
        <f t="shared" si="2"/>
        <v>0</v>
      </c>
      <c r="BC85" s="24">
        <f t="shared" si="2"/>
        <v>0</v>
      </c>
      <c r="BD85" s="24">
        <f t="shared" si="2"/>
        <v>0</v>
      </c>
      <c r="BE85" s="24">
        <f t="shared" si="2"/>
        <v>0</v>
      </c>
      <c r="BF85" s="24">
        <f t="shared" si="2"/>
        <v>0</v>
      </c>
      <c r="BG85" s="24">
        <f t="shared" si="2"/>
        <v>0</v>
      </c>
      <c r="BH85" s="24">
        <f t="shared" si="2"/>
        <v>0</v>
      </c>
      <c r="BI85" s="24">
        <f t="shared" si="2"/>
        <v>0</v>
      </c>
      <c r="BJ85" s="24">
        <f t="shared" si="2"/>
        <v>0</v>
      </c>
      <c r="BK85" s="24">
        <f t="shared" si="2"/>
        <v>0</v>
      </c>
      <c r="BL85" s="24">
        <f t="shared" si="2"/>
        <v>0</v>
      </c>
      <c r="BM85" s="24">
        <f t="shared" si="2"/>
        <v>0</v>
      </c>
    </row>
    <row r="86" spans="1:65" x14ac:dyDescent="0.25">
      <c r="A86" s="7" t="s">
        <v>138</v>
      </c>
      <c r="D86" s="24">
        <f t="shared" si="3"/>
        <v>0</v>
      </c>
      <c r="E86" s="24">
        <f t="shared" si="0"/>
        <v>0</v>
      </c>
      <c r="F86" s="24">
        <f t="shared" si="0"/>
        <v>0</v>
      </c>
      <c r="G86" s="24">
        <f t="shared" si="0"/>
        <v>0</v>
      </c>
      <c r="H86" s="24">
        <f t="shared" si="0"/>
        <v>0</v>
      </c>
      <c r="I86" s="24">
        <f t="shared" si="0"/>
        <v>0</v>
      </c>
      <c r="J86" s="24">
        <f t="shared" si="0"/>
        <v>0</v>
      </c>
      <c r="K86" s="24">
        <f t="shared" si="0"/>
        <v>0</v>
      </c>
      <c r="L86" s="24">
        <f t="shared" si="0"/>
        <v>0</v>
      </c>
      <c r="M86" s="24">
        <f t="shared" si="0"/>
        <v>0</v>
      </c>
      <c r="N86" s="24">
        <f t="shared" si="0"/>
        <v>0</v>
      </c>
      <c r="O86" s="24">
        <f t="shared" si="0"/>
        <v>0</v>
      </c>
      <c r="P86" s="24">
        <f t="shared" si="0"/>
        <v>0</v>
      </c>
      <c r="Q86" s="24">
        <f t="shared" si="0"/>
        <v>0</v>
      </c>
      <c r="R86" s="24">
        <f t="shared" si="0"/>
        <v>0</v>
      </c>
      <c r="S86" s="24">
        <f t="shared" si="0"/>
        <v>0</v>
      </c>
      <c r="T86" s="24">
        <f t="shared" si="0"/>
        <v>0</v>
      </c>
      <c r="U86" s="24">
        <f t="shared" si="0"/>
        <v>0</v>
      </c>
      <c r="V86" s="24">
        <f t="shared" si="0"/>
        <v>0</v>
      </c>
      <c r="W86" s="24">
        <f t="shared" si="0"/>
        <v>94.328162321264884</v>
      </c>
      <c r="Y86" s="24">
        <f t="shared" si="1"/>
        <v>0</v>
      </c>
      <c r="Z86" s="24">
        <f t="shared" si="1"/>
        <v>0</v>
      </c>
      <c r="AA86" s="24">
        <f t="shared" si="1"/>
        <v>0</v>
      </c>
      <c r="AB86" s="24">
        <f t="shared" si="1"/>
        <v>0</v>
      </c>
      <c r="AC86" s="24">
        <f t="shared" si="1"/>
        <v>0</v>
      </c>
      <c r="AD86" s="24">
        <f t="shared" si="1"/>
        <v>0</v>
      </c>
      <c r="AE86" s="24">
        <f t="shared" si="1"/>
        <v>0</v>
      </c>
      <c r="AF86" s="24">
        <f t="shared" si="1"/>
        <v>0</v>
      </c>
      <c r="AG86" s="24">
        <f t="shared" si="1"/>
        <v>0</v>
      </c>
      <c r="AH86" s="24">
        <f t="shared" si="1"/>
        <v>0</v>
      </c>
      <c r="AI86" s="24">
        <f t="shared" si="1"/>
        <v>0</v>
      </c>
      <c r="AJ86" s="24">
        <f t="shared" si="1"/>
        <v>0</v>
      </c>
      <c r="AK86" s="24">
        <f t="shared" si="1"/>
        <v>0</v>
      </c>
      <c r="AL86" s="24">
        <f t="shared" si="1"/>
        <v>0</v>
      </c>
      <c r="AM86" s="24">
        <f t="shared" si="1"/>
        <v>0</v>
      </c>
      <c r="AN86" s="24">
        <f t="shared" si="1"/>
        <v>0</v>
      </c>
      <c r="AO86" s="24">
        <f t="shared" si="2"/>
        <v>0</v>
      </c>
      <c r="AP86" s="24">
        <f t="shared" si="2"/>
        <v>0</v>
      </c>
      <c r="AQ86" s="24">
        <f t="shared" si="2"/>
        <v>0</v>
      </c>
      <c r="AR86" s="24">
        <f t="shared" si="2"/>
        <v>0</v>
      </c>
      <c r="AS86" s="24"/>
      <c r="AT86" s="24">
        <f t="shared" si="2"/>
        <v>0</v>
      </c>
      <c r="AU86" s="24">
        <f t="shared" si="2"/>
        <v>0</v>
      </c>
      <c r="AV86" s="24">
        <f t="shared" si="2"/>
        <v>0</v>
      </c>
      <c r="AW86" s="24">
        <f t="shared" si="2"/>
        <v>0</v>
      </c>
      <c r="AX86" s="24">
        <f t="shared" si="2"/>
        <v>0</v>
      </c>
      <c r="AY86" s="24">
        <f t="shared" si="2"/>
        <v>0</v>
      </c>
      <c r="AZ86" s="24">
        <f t="shared" si="2"/>
        <v>0</v>
      </c>
      <c r="BA86" s="24">
        <f t="shared" si="2"/>
        <v>0</v>
      </c>
      <c r="BB86" s="24">
        <f t="shared" si="2"/>
        <v>0</v>
      </c>
      <c r="BC86" s="24">
        <f t="shared" si="2"/>
        <v>0</v>
      </c>
      <c r="BD86" s="24">
        <f t="shared" si="2"/>
        <v>0</v>
      </c>
      <c r="BE86" s="24">
        <f t="shared" ref="BE86:BM86" si="4">SUMIF($A$4:$A$69,$A86,BE$4:BE$69)</f>
        <v>0</v>
      </c>
      <c r="BF86" s="24">
        <f t="shared" si="4"/>
        <v>0</v>
      </c>
      <c r="BG86" s="24">
        <f t="shared" si="4"/>
        <v>0</v>
      </c>
      <c r="BH86" s="24">
        <f t="shared" si="4"/>
        <v>0</v>
      </c>
      <c r="BI86" s="24">
        <f t="shared" si="4"/>
        <v>0</v>
      </c>
      <c r="BJ86" s="24">
        <f t="shared" si="4"/>
        <v>0</v>
      </c>
      <c r="BK86" s="24">
        <f t="shared" si="4"/>
        <v>0</v>
      </c>
      <c r="BL86" s="24">
        <f t="shared" si="4"/>
        <v>0</v>
      </c>
      <c r="BM86" s="24">
        <f t="shared" si="4"/>
        <v>0</v>
      </c>
    </row>
    <row r="87" spans="1:65" x14ac:dyDescent="0.25">
      <c r="A87" s="7" t="s">
        <v>139</v>
      </c>
      <c r="D87" s="24">
        <f t="shared" si="3"/>
        <v>0</v>
      </c>
      <c r="E87" s="24">
        <f t="shared" si="0"/>
        <v>0</v>
      </c>
      <c r="F87" s="24">
        <f t="shared" si="0"/>
        <v>0</v>
      </c>
      <c r="G87" s="24">
        <f t="shared" si="0"/>
        <v>0</v>
      </c>
      <c r="H87" s="24">
        <f t="shared" si="0"/>
        <v>0</v>
      </c>
      <c r="I87" s="24">
        <f t="shared" si="0"/>
        <v>0</v>
      </c>
      <c r="J87" s="24">
        <f t="shared" si="0"/>
        <v>0</v>
      </c>
      <c r="K87" s="24">
        <f t="shared" si="0"/>
        <v>0</v>
      </c>
      <c r="L87" s="24">
        <f t="shared" si="0"/>
        <v>0</v>
      </c>
      <c r="M87" s="24">
        <f t="shared" si="0"/>
        <v>0</v>
      </c>
      <c r="N87" s="24">
        <f t="shared" si="0"/>
        <v>0</v>
      </c>
      <c r="O87" s="24">
        <f t="shared" si="0"/>
        <v>0</v>
      </c>
      <c r="P87" s="24">
        <f t="shared" si="0"/>
        <v>0</v>
      </c>
      <c r="Q87" s="24">
        <f t="shared" si="0"/>
        <v>0</v>
      </c>
      <c r="R87" s="24">
        <f t="shared" si="0"/>
        <v>110.61567160407454</v>
      </c>
      <c r="S87" s="24">
        <f t="shared" si="0"/>
        <v>0</v>
      </c>
      <c r="T87" s="24">
        <f t="shared" si="0"/>
        <v>0</v>
      </c>
      <c r="U87" s="24">
        <f t="shared" si="0"/>
        <v>0</v>
      </c>
      <c r="V87" s="24">
        <f t="shared" si="0"/>
        <v>0</v>
      </c>
      <c r="W87" s="24">
        <f t="shared" si="0"/>
        <v>0</v>
      </c>
      <c r="Y87" s="24">
        <f t="shared" si="1"/>
        <v>0</v>
      </c>
      <c r="Z87" s="24">
        <f t="shared" si="1"/>
        <v>0</v>
      </c>
      <c r="AA87" s="24">
        <f t="shared" si="1"/>
        <v>0</v>
      </c>
      <c r="AB87" s="24">
        <f t="shared" si="1"/>
        <v>0</v>
      </c>
      <c r="AC87" s="24">
        <f t="shared" si="1"/>
        <v>0</v>
      </c>
      <c r="AD87" s="24">
        <f t="shared" si="1"/>
        <v>0</v>
      </c>
      <c r="AE87" s="24">
        <f t="shared" si="1"/>
        <v>0</v>
      </c>
      <c r="AF87" s="24">
        <f t="shared" si="1"/>
        <v>0</v>
      </c>
      <c r="AG87" s="24">
        <f t="shared" si="1"/>
        <v>0</v>
      </c>
      <c r="AH87" s="24">
        <f t="shared" si="1"/>
        <v>0</v>
      </c>
      <c r="AI87" s="24">
        <f t="shared" si="1"/>
        <v>0</v>
      </c>
      <c r="AJ87" s="24">
        <f t="shared" si="1"/>
        <v>92.745146273344233</v>
      </c>
      <c r="AK87" s="24">
        <f t="shared" si="1"/>
        <v>0</v>
      </c>
      <c r="AL87" s="24">
        <f t="shared" si="1"/>
        <v>0</v>
      </c>
      <c r="AM87" s="24">
        <f t="shared" si="1"/>
        <v>0</v>
      </c>
      <c r="AN87" s="24">
        <f t="shared" si="1"/>
        <v>0</v>
      </c>
      <c r="AO87" s="24">
        <f t="shared" ref="AO87:BM91" si="5">SUMIF($A$4:$A$69,$A87,AO$4:AO$69)</f>
        <v>0</v>
      </c>
      <c r="AP87" s="24">
        <f t="shared" si="5"/>
        <v>0</v>
      </c>
      <c r="AQ87" s="24">
        <f t="shared" si="5"/>
        <v>0</v>
      </c>
      <c r="AR87" s="24">
        <f t="shared" si="5"/>
        <v>0</v>
      </c>
      <c r="AS87" s="24"/>
      <c r="AT87" s="24">
        <f t="shared" si="5"/>
        <v>0</v>
      </c>
      <c r="AU87" s="24">
        <f t="shared" si="5"/>
        <v>0</v>
      </c>
      <c r="AV87" s="24">
        <f t="shared" si="5"/>
        <v>0</v>
      </c>
      <c r="AW87" s="24">
        <f t="shared" si="5"/>
        <v>0</v>
      </c>
      <c r="AX87" s="24">
        <f t="shared" si="5"/>
        <v>0</v>
      </c>
      <c r="AY87" s="24">
        <f t="shared" si="5"/>
        <v>0</v>
      </c>
      <c r="AZ87" s="24">
        <f t="shared" si="5"/>
        <v>0</v>
      </c>
      <c r="BA87" s="24">
        <f t="shared" si="5"/>
        <v>0</v>
      </c>
      <c r="BB87" s="24">
        <f t="shared" si="5"/>
        <v>0</v>
      </c>
      <c r="BC87" s="24">
        <f t="shared" si="5"/>
        <v>0</v>
      </c>
      <c r="BD87" s="24">
        <f t="shared" si="5"/>
        <v>0</v>
      </c>
      <c r="BE87" s="24">
        <f t="shared" si="5"/>
        <v>96.639182122581289</v>
      </c>
      <c r="BF87" s="24">
        <f t="shared" si="5"/>
        <v>0</v>
      </c>
      <c r="BG87" s="24">
        <f t="shared" si="5"/>
        <v>0</v>
      </c>
      <c r="BH87" s="24">
        <f t="shared" si="5"/>
        <v>0</v>
      </c>
      <c r="BI87" s="24">
        <f t="shared" si="5"/>
        <v>0</v>
      </c>
      <c r="BJ87" s="24">
        <f t="shared" si="5"/>
        <v>0</v>
      </c>
      <c r="BK87" s="24">
        <f t="shared" si="5"/>
        <v>0</v>
      </c>
      <c r="BL87" s="24">
        <f t="shared" si="5"/>
        <v>0</v>
      </c>
      <c r="BM87" s="24">
        <f t="shared" si="5"/>
        <v>0</v>
      </c>
    </row>
    <row r="88" spans="1:65" x14ac:dyDescent="0.25">
      <c r="A88" s="7" t="s">
        <v>123</v>
      </c>
      <c r="D88" s="24">
        <f t="shared" si="3"/>
        <v>0</v>
      </c>
      <c r="E88" s="24">
        <f t="shared" si="0"/>
        <v>0</v>
      </c>
      <c r="F88" s="24">
        <f t="shared" si="0"/>
        <v>0</v>
      </c>
      <c r="G88" s="24">
        <f t="shared" si="0"/>
        <v>0</v>
      </c>
      <c r="H88" s="24">
        <f t="shared" si="0"/>
        <v>0</v>
      </c>
      <c r="I88" s="24">
        <f t="shared" si="0"/>
        <v>0</v>
      </c>
      <c r="J88" s="24">
        <f t="shared" si="0"/>
        <v>0</v>
      </c>
      <c r="K88" s="24">
        <f t="shared" si="0"/>
        <v>0</v>
      </c>
      <c r="L88" s="24">
        <f t="shared" si="0"/>
        <v>0</v>
      </c>
      <c r="M88" s="24">
        <f t="shared" si="0"/>
        <v>0</v>
      </c>
      <c r="N88" s="24">
        <f t="shared" si="0"/>
        <v>0</v>
      </c>
      <c r="O88" s="24">
        <f t="shared" si="0"/>
        <v>0</v>
      </c>
      <c r="P88" s="24">
        <f t="shared" si="0"/>
        <v>0</v>
      </c>
      <c r="Q88" s="24">
        <f t="shared" si="0"/>
        <v>0</v>
      </c>
      <c r="R88" s="24">
        <f t="shared" si="0"/>
        <v>0</v>
      </c>
      <c r="S88" s="24">
        <f t="shared" si="0"/>
        <v>0</v>
      </c>
      <c r="T88" s="24">
        <f t="shared" si="0"/>
        <v>0</v>
      </c>
      <c r="U88" s="24">
        <f t="shared" si="0"/>
        <v>0</v>
      </c>
      <c r="V88" s="24">
        <f t="shared" si="0"/>
        <v>0</v>
      </c>
      <c r="W88" s="24">
        <f t="shared" si="0"/>
        <v>0</v>
      </c>
      <c r="Y88" s="24">
        <f t="shared" si="1"/>
        <v>0</v>
      </c>
      <c r="Z88" s="24">
        <f t="shared" si="1"/>
        <v>0</v>
      </c>
      <c r="AA88" s="24">
        <f t="shared" si="1"/>
        <v>0</v>
      </c>
      <c r="AB88" s="24">
        <f t="shared" si="1"/>
        <v>0</v>
      </c>
      <c r="AC88" s="24">
        <f t="shared" si="1"/>
        <v>0</v>
      </c>
      <c r="AD88" s="24">
        <f t="shared" si="1"/>
        <v>0</v>
      </c>
      <c r="AE88" s="24">
        <f t="shared" si="1"/>
        <v>0</v>
      </c>
      <c r="AF88" s="24">
        <f t="shared" si="1"/>
        <v>0</v>
      </c>
      <c r="AG88" s="24">
        <f t="shared" si="1"/>
        <v>0</v>
      </c>
      <c r="AH88" s="24">
        <f t="shared" si="1"/>
        <v>0</v>
      </c>
      <c r="AI88" s="24">
        <f t="shared" si="1"/>
        <v>0</v>
      </c>
      <c r="AJ88" s="24">
        <f t="shared" si="1"/>
        <v>0</v>
      </c>
      <c r="AK88" s="24">
        <f t="shared" si="1"/>
        <v>0</v>
      </c>
      <c r="AL88" s="24">
        <f t="shared" si="1"/>
        <v>0</v>
      </c>
      <c r="AM88" s="24">
        <f t="shared" si="1"/>
        <v>0</v>
      </c>
      <c r="AN88" s="24">
        <f t="shared" si="1"/>
        <v>0</v>
      </c>
      <c r="AO88" s="24">
        <f t="shared" si="5"/>
        <v>0</v>
      </c>
      <c r="AP88" s="24">
        <f t="shared" si="5"/>
        <v>0</v>
      </c>
      <c r="AQ88" s="24">
        <f t="shared" si="5"/>
        <v>0</v>
      </c>
      <c r="AR88" s="24">
        <f t="shared" si="5"/>
        <v>0</v>
      </c>
      <c r="AS88" s="24"/>
      <c r="AT88" s="24">
        <f t="shared" si="5"/>
        <v>0</v>
      </c>
      <c r="AU88" s="24">
        <f t="shared" si="5"/>
        <v>0</v>
      </c>
      <c r="AV88" s="24">
        <f t="shared" si="5"/>
        <v>0</v>
      </c>
      <c r="AW88" s="24">
        <f t="shared" si="5"/>
        <v>0</v>
      </c>
      <c r="AX88" s="24">
        <f t="shared" si="5"/>
        <v>0</v>
      </c>
      <c r="AY88" s="24">
        <f t="shared" si="5"/>
        <v>0</v>
      </c>
      <c r="AZ88" s="24">
        <f t="shared" si="5"/>
        <v>0</v>
      </c>
      <c r="BA88" s="24">
        <f t="shared" si="5"/>
        <v>0</v>
      </c>
      <c r="BB88" s="24">
        <f t="shared" si="5"/>
        <v>0</v>
      </c>
      <c r="BC88" s="24">
        <f t="shared" si="5"/>
        <v>0</v>
      </c>
      <c r="BD88" s="24">
        <f t="shared" si="5"/>
        <v>0</v>
      </c>
      <c r="BE88" s="24">
        <f t="shared" si="5"/>
        <v>0</v>
      </c>
      <c r="BF88" s="24">
        <f t="shared" si="5"/>
        <v>0</v>
      </c>
      <c r="BG88" s="24">
        <f t="shared" si="5"/>
        <v>0</v>
      </c>
      <c r="BH88" s="24">
        <f t="shared" si="5"/>
        <v>0</v>
      </c>
      <c r="BI88" s="24">
        <f t="shared" si="5"/>
        <v>0</v>
      </c>
      <c r="BJ88" s="24">
        <f t="shared" si="5"/>
        <v>0</v>
      </c>
      <c r="BK88" s="24">
        <f t="shared" si="5"/>
        <v>0</v>
      </c>
      <c r="BL88" s="24">
        <f t="shared" si="5"/>
        <v>0</v>
      </c>
      <c r="BM88" s="24">
        <f t="shared" si="5"/>
        <v>0</v>
      </c>
    </row>
    <row r="89" spans="1:65" x14ac:dyDescent="0.25">
      <c r="A89" s="7" t="s">
        <v>63</v>
      </c>
      <c r="D89" s="24">
        <f t="shared" si="3"/>
        <v>0</v>
      </c>
      <c r="E89" s="24">
        <f t="shared" si="0"/>
        <v>0</v>
      </c>
      <c r="F89" s="24">
        <f t="shared" si="0"/>
        <v>0</v>
      </c>
      <c r="G89" s="24">
        <f t="shared" si="0"/>
        <v>0</v>
      </c>
      <c r="H89" s="24">
        <f t="shared" si="0"/>
        <v>0</v>
      </c>
      <c r="I89" s="24">
        <f t="shared" si="0"/>
        <v>0</v>
      </c>
      <c r="J89" s="24">
        <f t="shared" si="0"/>
        <v>0</v>
      </c>
      <c r="K89" s="24">
        <f t="shared" si="0"/>
        <v>0</v>
      </c>
      <c r="L89" s="24">
        <f t="shared" si="0"/>
        <v>0</v>
      </c>
      <c r="M89" s="24">
        <f t="shared" si="0"/>
        <v>0</v>
      </c>
      <c r="N89" s="24">
        <f t="shared" si="0"/>
        <v>0</v>
      </c>
      <c r="O89" s="24">
        <f t="shared" si="0"/>
        <v>0</v>
      </c>
      <c r="P89" s="24">
        <f t="shared" si="0"/>
        <v>0</v>
      </c>
      <c r="Q89" s="24">
        <f t="shared" si="0"/>
        <v>0</v>
      </c>
      <c r="R89" s="24">
        <f t="shared" si="0"/>
        <v>0</v>
      </c>
      <c r="S89" s="24">
        <f t="shared" si="0"/>
        <v>0</v>
      </c>
      <c r="T89" s="24">
        <f t="shared" si="0"/>
        <v>0</v>
      </c>
      <c r="U89" s="24">
        <f t="shared" si="0"/>
        <v>0</v>
      </c>
      <c r="V89" s="24">
        <f t="shared" si="0"/>
        <v>0</v>
      </c>
      <c r="W89" s="24">
        <f t="shared" si="0"/>
        <v>0</v>
      </c>
      <c r="Y89" s="24">
        <f t="shared" si="1"/>
        <v>0</v>
      </c>
      <c r="Z89" s="24">
        <f t="shared" si="1"/>
        <v>0</v>
      </c>
      <c r="AA89" s="24">
        <f t="shared" si="1"/>
        <v>0</v>
      </c>
      <c r="AB89" s="24">
        <f t="shared" si="1"/>
        <v>0</v>
      </c>
      <c r="AC89" s="24">
        <f t="shared" si="1"/>
        <v>0</v>
      </c>
      <c r="AD89" s="24">
        <f t="shared" si="1"/>
        <v>0</v>
      </c>
      <c r="AE89" s="24">
        <f t="shared" si="1"/>
        <v>0</v>
      </c>
      <c r="AF89" s="24">
        <f t="shared" si="1"/>
        <v>0</v>
      </c>
      <c r="AG89" s="24">
        <f t="shared" si="1"/>
        <v>0</v>
      </c>
      <c r="AH89" s="24">
        <f t="shared" si="1"/>
        <v>0</v>
      </c>
      <c r="AI89" s="24">
        <f t="shared" si="1"/>
        <v>0</v>
      </c>
      <c r="AJ89" s="24">
        <f t="shared" si="1"/>
        <v>57.6</v>
      </c>
      <c r="AK89" s="24">
        <f t="shared" si="1"/>
        <v>0</v>
      </c>
      <c r="AL89" s="24">
        <f t="shared" si="1"/>
        <v>0</v>
      </c>
      <c r="AM89" s="24">
        <f t="shared" si="1"/>
        <v>0</v>
      </c>
      <c r="AN89" s="24">
        <f t="shared" si="1"/>
        <v>0</v>
      </c>
      <c r="AO89" s="24">
        <f t="shared" si="5"/>
        <v>0</v>
      </c>
      <c r="AP89" s="24">
        <f t="shared" si="5"/>
        <v>0</v>
      </c>
      <c r="AQ89" s="24">
        <f t="shared" si="5"/>
        <v>0</v>
      </c>
      <c r="AR89" s="24">
        <f t="shared" si="5"/>
        <v>0</v>
      </c>
      <c r="AS89" s="24"/>
      <c r="AT89" s="24">
        <f t="shared" si="5"/>
        <v>0</v>
      </c>
      <c r="AU89" s="24">
        <f t="shared" si="5"/>
        <v>0</v>
      </c>
      <c r="AV89" s="24">
        <f t="shared" si="5"/>
        <v>0</v>
      </c>
      <c r="AW89" s="24">
        <f t="shared" si="5"/>
        <v>0</v>
      </c>
      <c r="AX89" s="24">
        <f t="shared" si="5"/>
        <v>0</v>
      </c>
      <c r="AY89" s="24">
        <f t="shared" si="5"/>
        <v>0</v>
      </c>
      <c r="AZ89" s="24">
        <f t="shared" si="5"/>
        <v>0</v>
      </c>
      <c r="BA89" s="24">
        <f t="shared" si="5"/>
        <v>0</v>
      </c>
      <c r="BB89" s="24">
        <f t="shared" si="5"/>
        <v>0</v>
      </c>
      <c r="BC89" s="24">
        <f t="shared" si="5"/>
        <v>10</v>
      </c>
      <c r="BD89" s="24">
        <f t="shared" si="5"/>
        <v>0</v>
      </c>
      <c r="BE89" s="24">
        <f t="shared" si="5"/>
        <v>0</v>
      </c>
      <c r="BF89" s="24">
        <f t="shared" si="5"/>
        <v>0</v>
      </c>
      <c r="BG89" s="24">
        <f t="shared" si="5"/>
        <v>0</v>
      </c>
      <c r="BH89" s="24">
        <f t="shared" si="5"/>
        <v>0</v>
      </c>
      <c r="BI89" s="24">
        <f t="shared" si="5"/>
        <v>0</v>
      </c>
      <c r="BJ89" s="24">
        <f t="shared" si="5"/>
        <v>0</v>
      </c>
      <c r="BK89" s="24">
        <f t="shared" si="5"/>
        <v>0</v>
      </c>
      <c r="BL89" s="24">
        <f t="shared" si="5"/>
        <v>0</v>
      </c>
      <c r="BM89" s="24">
        <f t="shared" si="5"/>
        <v>0</v>
      </c>
    </row>
    <row r="90" spans="1:65" x14ac:dyDescent="0.25">
      <c r="A90" s="7" t="s">
        <v>99</v>
      </c>
      <c r="D90" s="24">
        <f t="shared" si="3"/>
        <v>10.447846432123574</v>
      </c>
      <c r="E90" s="24">
        <f t="shared" si="0"/>
        <v>20.023105816069368</v>
      </c>
      <c r="F90" s="24">
        <f t="shared" si="0"/>
        <v>0</v>
      </c>
      <c r="G90" s="24">
        <f t="shared" si="0"/>
        <v>0</v>
      </c>
      <c r="H90" s="24">
        <f t="shared" si="0"/>
        <v>0</v>
      </c>
      <c r="I90" s="24">
        <f t="shared" ref="I90:AD91" si="6">SUMIF($A$4:$A$69,$A90,I$4:I$69)</f>
        <v>0</v>
      </c>
      <c r="J90" s="24">
        <f t="shared" si="6"/>
        <v>0</v>
      </c>
      <c r="K90" s="24">
        <f t="shared" si="6"/>
        <v>0</v>
      </c>
      <c r="L90" s="24">
        <f t="shared" si="6"/>
        <v>1.9183625793706565</v>
      </c>
      <c r="M90" s="24">
        <f t="shared" si="6"/>
        <v>0</v>
      </c>
      <c r="N90" s="24">
        <f t="shared" si="6"/>
        <v>5.5898978423295098</v>
      </c>
      <c r="O90" s="24">
        <f t="shared" si="6"/>
        <v>0</v>
      </c>
      <c r="P90" s="24">
        <f t="shared" si="6"/>
        <v>0</v>
      </c>
      <c r="Q90" s="24">
        <f t="shared" si="6"/>
        <v>12.356627663241348</v>
      </c>
      <c r="R90" s="24">
        <f t="shared" si="6"/>
        <v>0</v>
      </c>
      <c r="S90" s="24">
        <f t="shared" si="6"/>
        <v>0</v>
      </c>
      <c r="T90" s="24">
        <f t="shared" si="6"/>
        <v>0</v>
      </c>
      <c r="U90" s="24">
        <f t="shared" si="6"/>
        <v>0</v>
      </c>
      <c r="V90" s="24">
        <f t="shared" si="6"/>
        <v>0</v>
      </c>
      <c r="W90" s="24">
        <f t="shared" si="6"/>
        <v>0</v>
      </c>
      <c r="Y90" s="24">
        <f t="shared" si="6"/>
        <v>0</v>
      </c>
      <c r="Z90" s="24">
        <f t="shared" si="6"/>
        <v>0</v>
      </c>
      <c r="AA90" s="24">
        <f t="shared" si="1"/>
        <v>1.2764996237294715</v>
      </c>
      <c r="AB90" s="24">
        <f t="shared" si="1"/>
        <v>9.4072572190875583</v>
      </c>
      <c r="AC90" s="24">
        <f t="shared" si="1"/>
        <v>0</v>
      </c>
      <c r="AD90" s="24">
        <f t="shared" si="1"/>
        <v>0</v>
      </c>
      <c r="AE90" s="24">
        <f t="shared" si="1"/>
        <v>0</v>
      </c>
      <c r="AF90" s="24">
        <f t="shared" si="1"/>
        <v>0</v>
      </c>
      <c r="AG90" s="24">
        <f t="shared" si="1"/>
        <v>0</v>
      </c>
      <c r="AH90" s="24">
        <f t="shared" si="1"/>
        <v>0</v>
      </c>
      <c r="AI90" s="24">
        <f t="shared" si="1"/>
        <v>0</v>
      </c>
      <c r="AJ90" s="24">
        <f t="shared" si="1"/>
        <v>0</v>
      </c>
      <c r="AK90" s="24">
        <f t="shared" si="1"/>
        <v>0</v>
      </c>
      <c r="AL90" s="24">
        <f t="shared" si="1"/>
        <v>0</v>
      </c>
      <c r="AM90" s="24">
        <f t="shared" si="1"/>
        <v>0</v>
      </c>
      <c r="AN90" s="24">
        <f t="shared" si="1"/>
        <v>0</v>
      </c>
      <c r="AO90" s="24">
        <f t="shared" si="5"/>
        <v>0</v>
      </c>
      <c r="AP90" s="24">
        <f t="shared" si="5"/>
        <v>0</v>
      </c>
      <c r="AQ90" s="24">
        <f t="shared" si="5"/>
        <v>0</v>
      </c>
      <c r="AR90" s="24">
        <f t="shared" si="5"/>
        <v>0</v>
      </c>
      <c r="AS90" s="24"/>
      <c r="AT90" s="24">
        <f t="shared" si="5"/>
        <v>0</v>
      </c>
      <c r="AU90" s="24">
        <f t="shared" si="5"/>
        <v>0</v>
      </c>
      <c r="AV90" s="24">
        <f t="shared" si="5"/>
        <v>0</v>
      </c>
      <c r="AW90" s="24">
        <f t="shared" si="5"/>
        <v>0</v>
      </c>
      <c r="AX90" s="24">
        <f t="shared" si="5"/>
        <v>0</v>
      </c>
      <c r="AY90" s="24">
        <f t="shared" si="5"/>
        <v>0</v>
      </c>
      <c r="AZ90" s="24">
        <f t="shared" si="5"/>
        <v>0</v>
      </c>
      <c r="BA90" s="24">
        <f t="shared" si="5"/>
        <v>0</v>
      </c>
      <c r="BB90" s="24">
        <f t="shared" si="5"/>
        <v>0</v>
      </c>
      <c r="BC90" s="24">
        <f t="shared" si="5"/>
        <v>0</v>
      </c>
      <c r="BD90" s="24">
        <f t="shared" si="5"/>
        <v>0</v>
      </c>
      <c r="BE90" s="24">
        <f t="shared" si="5"/>
        <v>0</v>
      </c>
      <c r="BF90" s="24">
        <f t="shared" si="5"/>
        <v>0</v>
      </c>
      <c r="BG90" s="24">
        <f t="shared" si="5"/>
        <v>0</v>
      </c>
      <c r="BH90" s="24">
        <f t="shared" si="5"/>
        <v>0</v>
      </c>
      <c r="BI90" s="24">
        <f t="shared" si="5"/>
        <v>0</v>
      </c>
      <c r="BJ90" s="24">
        <f t="shared" si="5"/>
        <v>0</v>
      </c>
      <c r="BK90" s="24">
        <f t="shared" si="5"/>
        <v>0</v>
      </c>
      <c r="BL90" s="24">
        <f t="shared" si="5"/>
        <v>0</v>
      </c>
      <c r="BM90" s="24">
        <f t="shared" si="5"/>
        <v>0</v>
      </c>
    </row>
    <row r="91" spans="1:65" x14ac:dyDescent="0.25">
      <c r="A91" s="7" t="s">
        <v>77</v>
      </c>
      <c r="D91" s="24">
        <f t="shared" si="3"/>
        <v>20.152472624160225</v>
      </c>
      <c r="E91" s="24">
        <f t="shared" si="3"/>
        <v>0</v>
      </c>
      <c r="F91" s="24">
        <f t="shared" si="3"/>
        <v>0</v>
      </c>
      <c r="G91" s="24">
        <f t="shared" si="3"/>
        <v>0</v>
      </c>
      <c r="H91" s="24">
        <f t="shared" si="3"/>
        <v>2.5397464208615816</v>
      </c>
      <c r="I91" s="24">
        <f t="shared" si="3"/>
        <v>0</v>
      </c>
      <c r="J91" s="24">
        <f t="shared" si="3"/>
        <v>0</v>
      </c>
      <c r="K91" s="24">
        <f t="shared" si="3"/>
        <v>0</v>
      </c>
      <c r="L91" s="24">
        <f t="shared" si="3"/>
        <v>0</v>
      </c>
      <c r="M91" s="24">
        <f t="shared" si="3"/>
        <v>0</v>
      </c>
      <c r="N91" s="24">
        <f t="shared" si="3"/>
        <v>0</v>
      </c>
      <c r="O91" s="24">
        <f t="shared" si="3"/>
        <v>0</v>
      </c>
      <c r="P91" s="24">
        <f t="shared" si="3"/>
        <v>0</v>
      </c>
      <c r="Q91" s="24">
        <f t="shared" si="3"/>
        <v>0</v>
      </c>
      <c r="R91" s="24">
        <f t="shared" si="3"/>
        <v>0</v>
      </c>
      <c r="S91" s="24">
        <f t="shared" si="3"/>
        <v>0</v>
      </c>
      <c r="T91" s="24">
        <f t="shared" si="6"/>
        <v>0</v>
      </c>
      <c r="U91" s="24">
        <f t="shared" si="6"/>
        <v>0</v>
      </c>
      <c r="V91" s="24">
        <f t="shared" si="6"/>
        <v>0</v>
      </c>
      <c r="W91" s="24">
        <f t="shared" si="6"/>
        <v>0</v>
      </c>
      <c r="Y91" s="24">
        <f t="shared" si="6"/>
        <v>0</v>
      </c>
      <c r="Z91" s="24">
        <f t="shared" si="6"/>
        <v>0</v>
      </c>
      <c r="AA91" s="24">
        <f t="shared" si="6"/>
        <v>0</v>
      </c>
      <c r="AB91" s="24">
        <f t="shared" si="6"/>
        <v>6.8022757526493249</v>
      </c>
      <c r="AC91" s="24">
        <f t="shared" si="6"/>
        <v>0</v>
      </c>
      <c r="AD91" s="24">
        <f t="shared" si="6"/>
        <v>1.6947757659362104</v>
      </c>
      <c r="AE91" s="24">
        <f t="shared" si="1"/>
        <v>0</v>
      </c>
      <c r="AF91" s="24">
        <f t="shared" si="1"/>
        <v>0</v>
      </c>
      <c r="AG91" s="24">
        <f t="shared" si="1"/>
        <v>0</v>
      </c>
      <c r="AH91" s="24">
        <f t="shared" si="1"/>
        <v>0</v>
      </c>
      <c r="AI91" s="24">
        <f t="shared" si="1"/>
        <v>0</v>
      </c>
      <c r="AJ91" s="24">
        <f t="shared" si="1"/>
        <v>0</v>
      </c>
      <c r="AK91" s="24">
        <f t="shared" si="1"/>
        <v>0</v>
      </c>
      <c r="AL91" s="24">
        <f t="shared" si="1"/>
        <v>0</v>
      </c>
      <c r="AM91" s="24">
        <f t="shared" si="1"/>
        <v>0</v>
      </c>
      <c r="AN91" s="24">
        <f t="shared" si="1"/>
        <v>0</v>
      </c>
      <c r="AO91" s="24">
        <f t="shared" si="5"/>
        <v>0</v>
      </c>
      <c r="AP91" s="24">
        <f t="shared" si="5"/>
        <v>0</v>
      </c>
      <c r="AQ91" s="24">
        <f t="shared" si="5"/>
        <v>0</v>
      </c>
      <c r="AR91" s="24">
        <f t="shared" si="5"/>
        <v>0</v>
      </c>
      <c r="AS91" s="24"/>
      <c r="AT91" s="24">
        <f t="shared" si="5"/>
        <v>0</v>
      </c>
      <c r="AU91" s="24">
        <f t="shared" si="5"/>
        <v>0</v>
      </c>
      <c r="AV91" s="24">
        <f t="shared" si="5"/>
        <v>0</v>
      </c>
      <c r="AW91" s="24">
        <f t="shared" si="5"/>
        <v>0</v>
      </c>
      <c r="AX91" s="24">
        <f t="shared" si="5"/>
        <v>0</v>
      </c>
      <c r="AY91" s="24">
        <f t="shared" si="5"/>
        <v>0</v>
      </c>
      <c r="AZ91" s="24">
        <f t="shared" si="5"/>
        <v>0</v>
      </c>
      <c r="BA91" s="24">
        <f t="shared" si="5"/>
        <v>0</v>
      </c>
      <c r="BB91" s="24">
        <f t="shared" si="5"/>
        <v>0</v>
      </c>
      <c r="BC91" s="24">
        <f t="shared" si="5"/>
        <v>0</v>
      </c>
      <c r="BD91" s="24">
        <f t="shared" si="5"/>
        <v>0</v>
      </c>
      <c r="BE91" s="24">
        <f t="shared" si="5"/>
        <v>0</v>
      </c>
      <c r="BF91" s="24">
        <f t="shared" si="5"/>
        <v>0</v>
      </c>
      <c r="BG91" s="24">
        <f t="shared" si="5"/>
        <v>0</v>
      </c>
      <c r="BH91" s="24">
        <f t="shared" si="5"/>
        <v>0</v>
      </c>
      <c r="BI91" s="24">
        <f t="shared" si="5"/>
        <v>0</v>
      </c>
      <c r="BJ91" s="24">
        <f t="shared" si="5"/>
        <v>0</v>
      </c>
      <c r="BK91" s="24">
        <f t="shared" si="5"/>
        <v>0</v>
      </c>
      <c r="BL91" s="24">
        <f t="shared" si="5"/>
        <v>0</v>
      </c>
      <c r="BM91" s="24">
        <f t="shared" si="5"/>
        <v>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B36FF-0AF5-4D80-9C1E-2CADC504BA5F}">
  <sheetPr codeName="Sheet18"/>
  <dimension ref="C4:X48"/>
  <sheetViews>
    <sheetView showGridLines="0" zoomScale="80" zoomScaleNormal="80" workbookViewId="0">
      <selection activeCell="C4" sqref="C4:X48"/>
    </sheetView>
  </sheetViews>
  <sheetFormatPr defaultColWidth="9.140625" defaultRowHeight="12.75" x14ac:dyDescent="0.2"/>
  <cols>
    <col min="1" max="1" width="6.5703125" style="1" bestFit="1" customWidth="1"/>
    <col min="2" max="2" width="12.85546875" style="1" customWidth="1"/>
    <col min="3" max="3" width="24.42578125" style="1" customWidth="1"/>
    <col min="4" max="23" width="9.140625" style="1"/>
    <col min="24" max="24" width="9.140625" style="12"/>
    <col min="25" max="16384" width="9.140625" style="1"/>
  </cols>
  <sheetData>
    <row r="4" spans="3:24" ht="18.75" thickBot="1" x14ac:dyDescent="0.3">
      <c r="C4" s="11" t="s">
        <v>149</v>
      </c>
    </row>
    <row r="5" spans="3:24" x14ac:dyDescent="0.2">
      <c r="C5" s="9" t="s">
        <v>96</v>
      </c>
      <c r="D5" s="5">
        <v>2026</v>
      </c>
      <c r="E5" s="5">
        <v>2027</v>
      </c>
      <c r="F5" s="5">
        <v>2028</v>
      </c>
      <c r="G5" s="5">
        <v>2029</v>
      </c>
      <c r="H5" s="5">
        <v>2030</v>
      </c>
      <c r="I5" s="5">
        <v>2031</v>
      </c>
      <c r="J5" s="5">
        <v>2032</v>
      </c>
      <c r="K5" s="5">
        <v>2033</v>
      </c>
      <c r="L5" s="5">
        <v>2034</v>
      </c>
      <c r="M5" s="5">
        <v>2035</v>
      </c>
      <c r="N5" s="5">
        <v>2036</v>
      </c>
      <c r="O5" s="5">
        <v>2037</v>
      </c>
      <c r="P5" s="5">
        <v>2038</v>
      </c>
      <c r="Q5" s="5">
        <v>2039</v>
      </c>
      <c r="R5" s="5">
        <v>2040</v>
      </c>
      <c r="S5" s="5">
        <v>2041</v>
      </c>
      <c r="T5" s="5">
        <v>2042</v>
      </c>
      <c r="U5" s="5">
        <v>2043</v>
      </c>
      <c r="V5" s="5">
        <v>2044</v>
      </c>
      <c r="W5" s="5">
        <v>2045</v>
      </c>
      <c r="X5" s="13" t="s">
        <v>93</v>
      </c>
    </row>
    <row r="6" spans="3:24" x14ac:dyDescent="0.2">
      <c r="C6" s="7" t="s">
        <v>101</v>
      </c>
      <c r="D6" s="27">
        <f>'Scenario 9 '!D76+('Scenario 9 '!AT76*'Scenario 9 '!AT$1)</f>
        <v>0</v>
      </c>
      <c r="E6" s="28">
        <f>'Scenario 9 '!E76+('Scenario 9 '!AU76*'Scenario 9 '!AU$1)</f>
        <v>0</v>
      </c>
      <c r="F6" s="28">
        <f>'Scenario 9 '!F76+('Scenario 9 '!AV76*'Scenario 9 '!AV$1)</f>
        <v>0</v>
      </c>
      <c r="G6" s="28">
        <f>'Scenario 9 '!G76+('Scenario 9 '!AW76*'Scenario 9 '!AW$1)</f>
        <v>0</v>
      </c>
      <c r="H6" s="28">
        <f>'Scenario 9 '!H76+('Scenario 9 '!AX76*'Scenario 9 '!AX$1)</f>
        <v>0</v>
      </c>
      <c r="I6" s="28">
        <f>'Scenario 9 '!I76+('Scenario 9 '!AY76*'Scenario 9 '!AY$1)</f>
        <v>0</v>
      </c>
      <c r="J6" s="28">
        <f>'Scenario 9 '!J76+('Scenario 9 '!AZ76*'Scenario 9 '!AZ$1)</f>
        <v>0</v>
      </c>
      <c r="K6" s="28">
        <f>'Scenario 9 '!K76+('Scenario 9 '!BA76*'Scenario 9 '!BA$1)</f>
        <v>198.35576706944209</v>
      </c>
      <c r="L6" s="28">
        <f>'Scenario 9 '!L76+('Scenario 9 '!BB76*'Scenario 9 '!BB$1)</f>
        <v>0</v>
      </c>
      <c r="M6" s="28">
        <f>'Scenario 9 '!M76+('Scenario 9 '!BC76*'Scenario 9 '!BC$1)</f>
        <v>0</v>
      </c>
      <c r="N6" s="28">
        <f>'Scenario 9 '!N76+('Scenario 9 '!BD76*'Scenario 9 '!BD$1)</f>
        <v>0</v>
      </c>
      <c r="O6" s="28">
        <f>'Scenario 9 '!O76+('Scenario 9 '!BE76*'Scenario 9 '!BE$1)</f>
        <v>0</v>
      </c>
      <c r="P6" s="28">
        <f>'Scenario 9 '!P76+('Scenario 9 '!BF76*'Scenario 9 '!BF$1)</f>
        <v>0</v>
      </c>
      <c r="Q6" s="28">
        <f>'Scenario 9 '!Q76+('Scenario 9 '!BG76*'Scenario 9 '!BG$1)</f>
        <v>0</v>
      </c>
      <c r="R6" s="28">
        <f>'Scenario 9 '!R76+('Scenario 9 '!BH76*'Scenario 9 '!BH$1)</f>
        <v>0</v>
      </c>
      <c r="S6" s="28">
        <f>'Scenario 9 '!S76+('Scenario 9 '!BI76*'Scenario 9 '!BI$1)</f>
        <v>0</v>
      </c>
      <c r="T6" s="28">
        <f>'Scenario 9 '!T76+('Scenario 9 '!BJ76*'Scenario 9 '!BJ$1)</f>
        <v>0</v>
      </c>
      <c r="U6" s="28">
        <f>'Scenario 9 '!U76+('Scenario 9 '!BK76*'Scenario 9 '!BK$1)</f>
        <v>0</v>
      </c>
      <c r="V6" s="28">
        <f>'Scenario 9 '!V76+('Scenario 9 '!BL76*'Scenario 9 '!BL$1)</f>
        <v>0</v>
      </c>
      <c r="W6" s="28">
        <f>'Scenario 9 '!W76+('Scenario 9 '!BM76*'Scenario 9 '!BM$1)</f>
        <v>0</v>
      </c>
      <c r="X6" s="29">
        <f>SUM(D6:W6)</f>
        <v>198.35576706944209</v>
      </c>
    </row>
    <row r="7" spans="3:24" x14ac:dyDescent="0.2">
      <c r="C7" s="7" t="s">
        <v>6</v>
      </c>
      <c r="D7" s="30">
        <f>'Scenario 9 '!D77+('Scenario 9 '!AT77*'Scenario 9 '!AT$1)</f>
        <v>0</v>
      </c>
      <c r="E7" s="31">
        <f>'Scenario 9 '!E77+('Scenario 9 '!AU77*'Scenario 9 '!AU$1)</f>
        <v>0</v>
      </c>
      <c r="F7" s="31">
        <f>'Scenario 9 '!F77+('Scenario 9 '!AV77*'Scenario 9 '!AV$1)</f>
        <v>0</v>
      </c>
      <c r="G7" s="31">
        <f>'Scenario 9 '!G77+('Scenario 9 '!AW77*'Scenario 9 '!AW$1)</f>
        <v>0</v>
      </c>
      <c r="H7" s="31">
        <f>'Scenario 9 '!H77+('Scenario 9 '!AX77*'Scenario 9 '!AX$1)</f>
        <v>0</v>
      </c>
      <c r="I7" s="31">
        <f>'Scenario 9 '!I77+('Scenario 9 '!AY77*'Scenario 9 '!AY$1)</f>
        <v>0</v>
      </c>
      <c r="J7" s="31">
        <f>'Scenario 9 '!J77+('Scenario 9 '!AZ77*'Scenario 9 '!AZ$1)</f>
        <v>0</v>
      </c>
      <c r="K7" s="31">
        <f>'Scenario 9 '!K77+('Scenario 9 '!BA77*'Scenario 9 '!BA$1)</f>
        <v>0</v>
      </c>
      <c r="L7" s="31">
        <f>'Scenario 9 '!L77+('Scenario 9 '!BB77*'Scenario 9 '!BB$1)</f>
        <v>0</v>
      </c>
      <c r="M7" s="31">
        <f>'Scenario 9 '!M77+('Scenario 9 '!BC77*'Scenario 9 '!BC$1)</f>
        <v>0</v>
      </c>
      <c r="N7" s="31">
        <f>'Scenario 9 '!N77+('Scenario 9 '!BD77*'Scenario 9 '!BD$1)</f>
        <v>0</v>
      </c>
      <c r="O7" s="31">
        <f>'Scenario 9 '!O77+('Scenario 9 '!BE77*'Scenario 9 '!BE$1)</f>
        <v>0</v>
      </c>
      <c r="P7" s="31">
        <f>'Scenario 9 '!P77+('Scenario 9 '!BF77*'Scenario 9 '!BF$1)</f>
        <v>0</v>
      </c>
      <c r="Q7" s="31">
        <f>'Scenario 9 '!Q77+('Scenario 9 '!BG77*'Scenario 9 '!BG$1)</f>
        <v>0</v>
      </c>
      <c r="R7" s="31">
        <f>'Scenario 9 '!R77+('Scenario 9 '!BH77*'Scenario 9 '!BH$1)</f>
        <v>0</v>
      </c>
      <c r="S7" s="31">
        <f>'Scenario 9 '!S77+('Scenario 9 '!BI77*'Scenario 9 '!BI$1)</f>
        <v>0</v>
      </c>
      <c r="T7" s="31">
        <f>'Scenario 9 '!T77+('Scenario 9 '!BJ77*'Scenario 9 '!BJ$1)</f>
        <v>0</v>
      </c>
      <c r="U7" s="31">
        <f>'Scenario 9 '!U77+('Scenario 9 '!BK77*'Scenario 9 '!BK$1)</f>
        <v>0</v>
      </c>
      <c r="V7" s="31">
        <f>'Scenario 9 '!V77+('Scenario 9 '!BL77*'Scenario 9 '!BL$1)</f>
        <v>0</v>
      </c>
      <c r="W7" s="31">
        <f>'Scenario 9 '!W77+('Scenario 9 '!BM77*'Scenario 9 '!BM$1)</f>
        <v>0</v>
      </c>
      <c r="X7" s="32">
        <f t="shared" ref="X7:X21" si="0">SUM(D7:W7)</f>
        <v>0</v>
      </c>
    </row>
    <row r="8" spans="3:24" x14ac:dyDescent="0.2">
      <c r="C8" s="7" t="s">
        <v>13</v>
      </c>
      <c r="D8" s="30">
        <f>'Scenario 9 '!D78+('Scenario 9 '!AT78*'Scenario 9 '!AT$1)</f>
        <v>0</v>
      </c>
      <c r="E8" s="31">
        <f>'Scenario 9 '!E78+('Scenario 9 '!AU78*'Scenario 9 '!AU$1)</f>
        <v>0</v>
      </c>
      <c r="F8" s="31">
        <f>'Scenario 9 '!F78+('Scenario 9 '!AV78*'Scenario 9 '!AV$1)</f>
        <v>0</v>
      </c>
      <c r="G8" s="31">
        <f>'Scenario 9 '!G78+('Scenario 9 '!AW78*'Scenario 9 '!AW$1)</f>
        <v>0</v>
      </c>
      <c r="H8" s="31">
        <f>'Scenario 9 '!H78+('Scenario 9 '!AX78*'Scenario 9 '!AX$1)</f>
        <v>0</v>
      </c>
      <c r="I8" s="31">
        <f>'Scenario 9 '!I78+('Scenario 9 '!AY78*'Scenario 9 '!AY$1)</f>
        <v>0</v>
      </c>
      <c r="J8" s="31">
        <f>'Scenario 9 '!J78+('Scenario 9 '!AZ78*'Scenario 9 '!AZ$1)</f>
        <v>0</v>
      </c>
      <c r="K8" s="31">
        <f>'Scenario 9 '!K78+('Scenario 9 '!BA78*'Scenario 9 '!BA$1)</f>
        <v>0</v>
      </c>
      <c r="L8" s="31">
        <f>'Scenario 9 '!L78+('Scenario 9 '!BB78*'Scenario 9 '!BB$1)</f>
        <v>0</v>
      </c>
      <c r="M8" s="31">
        <f>'Scenario 9 '!M78+('Scenario 9 '!BC78*'Scenario 9 '!BC$1)</f>
        <v>0</v>
      </c>
      <c r="N8" s="31">
        <f>'Scenario 9 '!N78+('Scenario 9 '!BD78*'Scenario 9 '!BD$1)</f>
        <v>0</v>
      </c>
      <c r="O8" s="31">
        <f>'Scenario 9 '!O78+('Scenario 9 '!BE78*'Scenario 9 '!BE$1)</f>
        <v>0</v>
      </c>
      <c r="P8" s="31">
        <f>'Scenario 9 '!P78+('Scenario 9 '!BF78*'Scenario 9 '!BF$1)</f>
        <v>100</v>
      </c>
      <c r="Q8" s="31">
        <f>'Scenario 9 '!Q78+('Scenario 9 '!BG78*'Scenario 9 '!BG$1)</f>
        <v>67.758222134265353</v>
      </c>
      <c r="R8" s="31">
        <f>'Scenario 9 '!R78+('Scenario 9 '!BH78*'Scenario 9 '!BH$1)</f>
        <v>0</v>
      </c>
      <c r="S8" s="31">
        <f>'Scenario 9 '!S78+('Scenario 9 '!BI78*'Scenario 9 '!BI$1)</f>
        <v>0</v>
      </c>
      <c r="T8" s="31">
        <f>'Scenario 9 '!T78+('Scenario 9 '!BJ78*'Scenario 9 '!BJ$1)</f>
        <v>188.82988703108731</v>
      </c>
      <c r="U8" s="31">
        <f>'Scenario 9 '!U78+('Scenario 9 '!BK78*'Scenario 9 '!BK$1)</f>
        <v>68.276135555429732</v>
      </c>
      <c r="V8" s="31">
        <f>'Scenario 9 '!V78+('Scenario 9 '!BL78*'Scenario 9 '!BL$1)</f>
        <v>0</v>
      </c>
      <c r="W8" s="31">
        <f>'Scenario 9 '!W78+('Scenario 9 '!BM78*'Scenario 9 '!BM$1)</f>
        <v>131.89450991512692</v>
      </c>
      <c r="X8" s="32">
        <f t="shared" si="0"/>
        <v>556.75875463590933</v>
      </c>
    </row>
    <row r="9" spans="3:24" x14ac:dyDescent="0.2">
      <c r="C9" s="7" t="s">
        <v>2</v>
      </c>
      <c r="D9" s="30">
        <f>'Scenario 9 '!D79+('Scenario 9 '!AT79*'Scenario 9 '!AT$1)</f>
        <v>0</v>
      </c>
      <c r="E9" s="31">
        <f>'Scenario 9 '!E79+('Scenario 9 '!AU79*'Scenario 9 '!AU$1)</f>
        <v>0</v>
      </c>
      <c r="F9" s="31">
        <f>'Scenario 9 '!F79+('Scenario 9 '!AV79*'Scenario 9 '!AV$1)</f>
        <v>0</v>
      </c>
      <c r="G9" s="31">
        <f>'Scenario 9 '!G79+('Scenario 9 '!AW79*'Scenario 9 '!AW$1)</f>
        <v>100</v>
      </c>
      <c r="H9" s="31">
        <f>'Scenario 9 '!H79+('Scenario 9 '!AX79*'Scenario 9 '!AX$1)</f>
        <v>165.87400259992418</v>
      </c>
      <c r="I9" s="31">
        <f>'Scenario 9 '!I79+('Scenario 9 '!AY79*'Scenario 9 '!AY$1)</f>
        <v>131.31072951698235</v>
      </c>
      <c r="J9" s="31">
        <f>'Scenario 9 '!J79+('Scenario 9 '!AZ79*'Scenario 9 '!AZ$1)</f>
        <v>0</v>
      </c>
      <c r="K9" s="31">
        <f>'Scenario 9 '!K79+('Scenario 9 '!BA79*'Scenario 9 '!BA$1)</f>
        <v>0</v>
      </c>
      <c r="L9" s="31">
        <f>'Scenario 9 '!L79+('Scenario 9 '!BB79*'Scenario 9 '!BB$1)</f>
        <v>0</v>
      </c>
      <c r="M9" s="31">
        <f>'Scenario 9 '!M79+('Scenario 9 '!BC79*'Scenario 9 '!BC$1)</f>
        <v>0</v>
      </c>
      <c r="N9" s="31">
        <f>'Scenario 9 '!N79+('Scenario 9 '!BD79*'Scenario 9 '!BD$1)</f>
        <v>0</v>
      </c>
      <c r="O9" s="31">
        <f>'Scenario 9 '!O79+('Scenario 9 '!BE79*'Scenario 9 '!BE$1)</f>
        <v>0</v>
      </c>
      <c r="P9" s="31">
        <f>'Scenario 9 '!P79+('Scenario 9 '!BF79*'Scenario 9 '!BF$1)</f>
        <v>0</v>
      </c>
      <c r="Q9" s="31">
        <f>'Scenario 9 '!Q79+('Scenario 9 '!BG79*'Scenario 9 '!BG$1)</f>
        <v>0</v>
      </c>
      <c r="R9" s="31">
        <f>'Scenario 9 '!R79+('Scenario 9 '!BH79*'Scenario 9 '!BH$1)</f>
        <v>0</v>
      </c>
      <c r="S9" s="31">
        <f>'Scenario 9 '!S79+('Scenario 9 '!BI79*'Scenario 9 '!BI$1)</f>
        <v>140</v>
      </c>
      <c r="T9" s="31">
        <f>'Scenario 9 '!T79+('Scenario 9 '!BJ79*'Scenario 9 '!BJ$1)</f>
        <v>0</v>
      </c>
      <c r="U9" s="31">
        <f>'Scenario 9 '!U79+('Scenario 9 '!BK79*'Scenario 9 '!BK$1)</f>
        <v>81.931362666515668</v>
      </c>
      <c r="V9" s="31">
        <f>'Scenario 9 '!V79+('Scenario 9 '!BL79*'Scenario 9 '!BL$1)</f>
        <v>0</v>
      </c>
      <c r="W9" s="31">
        <f>'Scenario 9 '!W79+('Scenario 9 '!BM79*'Scenario 9 '!BM$1)</f>
        <v>100</v>
      </c>
      <c r="X9" s="32">
        <f t="shared" si="0"/>
        <v>719.11609478342234</v>
      </c>
    </row>
    <row r="10" spans="3:24" x14ac:dyDescent="0.2">
      <c r="C10" s="7" t="s">
        <v>1</v>
      </c>
      <c r="D10" s="30">
        <f>'Scenario 9 '!D80+('Scenario 9 '!AT80*'Scenario 9 '!AT$1)</f>
        <v>3</v>
      </c>
      <c r="E10" s="31">
        <f>'Scenario 9 '!E80+('Scenario 9 '!AU80*'Scenario 9 '!AU$1)</f>
        <v>3</v>
      </c>
      <c r="F10" s="31">
        <f>'Scenario 9 '!F80+('Scenario 9 '!AV80*'Scenario 9 '!AV$1)</f>
        <v>3</v>
      </c>
      <c r="G10" s="31">
        <f>'Scenario 9 '!G80+('Scenario 9 '!AW80*'Scenario 9 '!AW$1)</f>
        <v>3</v>
      </c>
      <c r="H10" s="31">
        <f>'Scenario 9 '!H80+('Scenario 9 '!AX80*'Scenario 9 '!AX$1)</f>
        <v>3</v>
      </c>
      <c r="I10" s="31">
        <f>'Scenario 9 '!I80+('Scenario 9 '!AY80*'Scenario 9 '!AY$1)</f>
        <v>68.931575768236172</v>
      </c>
      <c r="J10" s="31">
        <f>'Scenario 9 '!J80+('Scenario 9 '!AZ80*'Scenario 9 '!AZ$1)</f>
        <v>106.0000000000005</v>
      </c>
      <c r="K10" s="31">
        <f>'Scenario 9 '!K80+('Scenario 9 '!BA80*'Scenario 9 '!BA$1)</f>
        <v>3</v>
      </c>
      <c r="L10" s="31">
        <f>'Scenario 9 '!L80+('Scenario 9 '!BB80*'Scenario 9 '!BB$1)</f>
        <v>0.57116633994450672</v>
      </c>
      <c r="M10" s="31">
        <f>'Scenario 9 '!M80+('Scenario 9 '!BC80*'Scenario 9 '!BC$1)</f>
        <v>0.50375903969598879</v>
      </c>
      <c r="N10" s="31">
        <f>'Scenario 9 '!N80+('Scenario 9 '!BD80*'Scenario 9 '!BD$1)</f>
        <v>2.0495934267791118</v>
      </c>
      <c r="O10" s="31">
        <f>'Scenario 9 '!O80+('Scenario 9 '!BE80*'Scenario 9 '!BE$1)</f>
        <v>5</v>
      </c>
      <c r="P10" s="31">
        <f>'Scenario 9 '!P80+('Scenario 9 '!BF80*'Scenario 9 '!BF$1)</f>
        <v>1.9999999999999984</v>
      </c>
      <c r="Q10" s="31">
        <f>'Scenario 9 '!Q80+('Scenario 9 '!BG80*'Scenario 9 '!BG$1)</f>
        <v>0.70499010146553687</v>
      </c>
      <c r="R10" s="31">
        <f>'Scenario 9 '!R80+('Scenario 9 '!BH80*'Scenario 9 '!BH$1)</f>
        <v>8</v>
      </c>
      <c r="S10" s="31">
        <f>'Scenario 9 '!S80+('Scenario 9 '!BI80*'Scenario 9 '!BI$1)</f>
        <v>8</v>
      </c>
      <c r="T10" s="31">
        <f>'Scenario 9 '!T80+('Scenario 9 '!BJ80*'Scenario 9 '!BJ$1)</f>
        <v>108</v>
      </c>
      <c r="U10" s="31">
        <f>'Scenario 9 '!U80+('Scenario 9 '!BK80*'Scenario 9 '!BK$1)</f>
        <v>1.1707599394471373</v>
      </c>
      <c r="V10" s="31">
        <f>'Scenario 9 '!V80+('Scenario 9 '!BL80*'Scenario 9 '!BL$1)</f>
        <v>200.57892296135688</v>
      </c>
      <c r="W10" s="31">
        <f>'Scenario 9 '!W80+('Scenario 9 '!BM80*'Scenario 9 '!BM$1)</f>
        <v>117.4210770384999</v>
      </c>
      <c r="X10" s="32">
        <f t="shared" si="0"/>
        <v>646.93184461542569</v>
      </c>
    </row>
    <row r="11" spans="3:24" x14ac:dyDescent="0.2">
      <c r="C11" s="7" t="s">
        <v>107</v>
      </c>
      <c r="D11" s="30">
        <f>'Scenario 9 '!D81+('Scenario 9 '!AT81*'Scenario 9 '!AT$1)</f>
        <v>0</v>
      </c>
      <c r="E11" s="31">
        <f>'Scenario 9 '!E81+('Scenario 9 '!AU81*'Scenario 9 '!AU$1)</f>
        <v>0</v>
      </c>
      <c r="F11" s="31">
        <f>'Scenario 9 '!F81+('Scenario 9 '!AV81*'Scenario 9 '!AV$1)</f>
        <v>0</v>
      </c>
      <c r="G11" s="31">
        <f>'Scenario 9 '!G81+('Scenario 9 '!AW81*'Scenario 9 '!AW$1)</f>
        <v>0</v>
      </c>
      <c r="H11" s="31">
        <f>'Scenario 9 '!H81+('Scenario 9 '!AX81*'Scenario 9 '!AX$1)</f>
        <v>0</v>
      </c>
      <c r="I11" s="31">
        <f>'Scenario 9 '!I81+('Scenario 9 '!AY81*'Scenario 9 '!AY$1)</f>
        <v>0</v>
      </c>
      <c r="J11" s="31">
        <f>'Scenario 9 '!J81+('Scenario 9 '!AZ81*'Scenario 9 '!AZ$1)</f>
        <v>0</v>
      </c>
      <c r="K11" s="31">
        <f>'Scenario 9 '!K81+('Scenario 9 '!BA81*'Scenario 9 '!BA$1)</f>
        <v>0</v>
      </c>
      <c r="L11" s="31">
        <f>'Scenario 9 '!L81+('Scenario 9 '!BB81*'Scenario 9 '!BB$1)</f>
        <v>77.933132216197336</v>
      </c>
      <c r="M11" s="31">
        <f>'Scenario 9 '!M81+('Scenario 9 '!BC81*'Scenario 9 '!BC$1)</f>
        <v>0</v>
      </c>
      <c r="N11" s="31">
        <f>'Scenario 9 '!N81+('Scenario 9 '!BD81*'Scenario 9 '!BD$1)</f>
        <v>75.780424920995131</v>
      </c>
      <c r="O11" s="31">
        <f>'Scenario 9 '!O81+('Scenario 9 '!BE81*'Scenario 9 '!BE$1)</f>
        <v>0</v>
      </c>
      <c r="P11" s="31">
        <f>'Scenario 9 '!P81+('Scenario 9 '!BF81*'Scenario 9 '!BF$1)</f>
        <v>0</v>
      </c>
      <c r="Q11" s="31">
        <f>'Scenario 9 '!Q81+('Scenario 9 '!BG81*'Scenario 9 '!BG$1)</f>
        <v>0</v>
      </c>
      <c r="R11" s="31">
        <f>'Scenario 9 '!R81+('Scenario 9 '!BH81*'Scenario 9 '!BH$1)</f>
        <v>1.9232051261187053E-14</v>
      </c>
      <c r="S11" s="31">
        <f>'Scenario 9 '!S81+('Scenario 9 '!BI81*'Scenario 9 '!BI$1)</f>
        <v>0</v>
      </c>
      <c r="T11" s="31">
        <f>'Scenario 9 '!T81+('Scenario 9 '!BJ81*'Scenario 9 '!BJ$1)</f>
        <v>0</v>
      </c>
      <c r="U11" s="31">
        <f>'Scenario 9 '!U81+('Scenario 9 '!BK81*'Scenario 9 '!BK$1)</f>
        <v>0</v>
      </c>
      <c r="V11" s="31">
        <f>'Scenario 9 '!V81+('Scenario 9 '!BL81*'Scenario 9 '!BL$1)</f>
        <v>0</v>
      </c>
      <c r="W11" s="31">
        <f>'Scenario 9 '!W81+('Scenario 9 '!BM81*'Scenario 9 '!BM$1)</f>
        <v>0</v>
      </c>
      <c r="X11" s="32">
        <f t="shared" si="0"/>
        <v>153.71355713719251</v>
      </c>
    </row>
    <row r="12" spans="3:24" x14ac:dyDescent="0.2">
      <c r="C12" s="7" t="s">
        <v>21</v>
      </c>
      <c r="D12" s="30">
        <f>'Scenario 9 '!D82+('Scenario 9 '!AT82*'Scenario 9 '!AT$1)</f>
        <v>0</v>
      </c>
      <c r="E12" s="31">
        <f>'Scenario 9 '!E82+('Scenario 9 '!AU82*'Scenario 9 '!AU$1)</f>
        <v>0</v>
      </c>
      <c r="F12" s="31">
        <f>'Scenario 9 '!F82+('Scenario 9 '!AV82*'Scenario 9 '!AV$1)</f>
        <v>0</v>
      </c>
      <c r="G12" s="31">
        <f>'Scenario 9 '!G82+('Scenario 9 '!AW82*'Scenario 9 '!AW$1)</f>
        <v>0</v>
      </c>
      <c r="H12" s="31">
        <f>'Scenario 9 '!H82+('Scenario 9 '!AX82*'Scenario 9 '!AX$1)</f>
        <v>0</v>
      </c>
      <c r="I12" s="31">
        <f>'Scenario 9 '!I82+('Scenario 9 '!AY82*'Scenario 9 '!AY$1)</f>
        <v>32.965787884118093</v>
      </c>
      <c r="J12" s="31">
        <f>'Scenario 9 '!J82+('Scenario 9 '!AZ82*'Scenario 9 '!AZ$1)</f>
        <v>50</v>
      </c>
      <c r="K12" s="31">
        <f>'Scenario 9 '!K82+('Scenario 9 '!BA82*'Scenario 9 '!BA$1)</f>
        <v>0</v>
      </c>
      <c r="L12" s="31">
        <f>'Scenario 9 '!L82+('Scenario 9 '!BB82*'Scenario 9 '!BB$1)</f>
        <v>0</v>
      </c>
      <c r="M12" s="31">
        <f>'Scenario 9 '!M82+('Scenario 9 '!BC82*'Scenario 9 '!BC$1)</f>
        <v>0</v>
      </c>
      <c r="N12" s="31">
        <f>'Scenario 9 '!N82+('Scenario 9 '!BD82*'Scenario 9 '!BD$1)</f>
        <v>0</v>
      </c>
      <c r="O12" s="31">
        <f>'Scenario 9 '!O82+('Scenario 9 '!BE82*'Scenario 9 '!BE$1)</f>
        <v>0</v>
      </c>
      <c r="P12" s="31">
        <f>'Scenario 9 '!P82+('Scenario 9 '!BF82*'Scenario 9 '!BF$1)</f>
        <v>0</v>
      </c>
      <c r="Q12" s="31">
        <f>'Scenario 9 '!Q82+('Scenario 9 '!BG82*'Scenario 9 '!BG$1)</f>
        <v>0</v>
      </c>
      <c r="R12" s="31">
        <f>'Scenario 9 '!R82+('Scenario 9 '!BH82*'Scenario 9 '!BH$1)</f>
        <v>0</v>
      </c>
      <c r="S12" s="31">
        <f>'Scenario 9 '!S82+('Scenario 9 '!BI82*'Scenario 9 '!BI$1)</f>
        <v>0</v>
      </c>
      <c r="T12" s="31">
        <f>'Scenario 9 '!T82+('Scenario 9 '!BJ82*'Scenario 9 '!BJ$1)</f>
        <v>50</v>
      </c>
      <c r="U12" s="31">
        <f>'Scenario 9 '!U82+('Scenario 9 '!BK82*'Scenario 9 '!BK$1)</f>
        <v>0</v>
      </c>
      <c r="V12" s="31">
        <f>'Scenario 9 '!V82+('Scenario 9 '!BL82*'Scenario 9 '!BL$1)</f>
        <v>98.789461480678469</v>
      </c>
      <c r="W12" s="31">
        <f>'Scenario 9 '!W82+('Scenario 9 '!BM82*'Scenario 9 '!BM$1)</f>
        <v>0</v>
      </c>
      <c r="X12" s="32">
        <f t="shared" si="0"/>
        <v>231.75524936479655</v>
      </c>
    </row>
    <row r="13" spans="3:24" x14ac:dyDescent="0.2">
      <c r="C13" s="7" t="s">
        <v>48</v>
      </c>
      <c r="D13" s="30">
        <f>'Scenario 9 '!D83+('Scenario 9 '!AT83*'Scenario 9 '!AT$1)</f>
        <v>0</v>
      </c>
      <c r="E13" s="31">
        <f>'Scenario 9 '!E83+('Scenario 9 '!AU83*'Scenario 9 '!AU$1)</f>
        <v>0</v>
      </c>
      <c r="F13" s="31">
        <f>'Scenario 9 '!F83+('Scenario 9 '!AV83*'Scenario 9 '!AV$1)</f>
        <v>0</v>
      </c>
      <c r="G13" s="31">
        <f>'Scenario 9 '!G83+('Scenario 9 '!AW83*'Scenario 9 '!AW$1)</f>
        <v>0</v>
      </c>
      <c r="H13" s="31">
        <f>'Scenario 9 '!H83+('Scenario 9 '!AX83*'Scenario 9 '!AX$1)</f>
        <v>0</v>
      </c>
      <c r="I13" s="31">
        <f>'Scenario 9 '!I83+('Scenario 9 '!AY83*'Scenario 9 '!AY$1)</f>
        <v>0</v>
      </c>
      <c r="J13" s="31">
        <f>'Scenario 9 '!J83+('Scenario 9 '!AZ83*'Scenario 9 '!AZ$1)</f>
        <v>0</v>
      </c>
      <c r="K13" s="31">
        <f>'Scenario 9 '!K83+('Scenario 9 '!BA83*'Scenario 9 '!BA$1)</f>
        <v>0</v>
      </c>
      <c r="L13" s="31">
        <f>'Scenario 9 '!L83+('Scenario 9 '!BB83*'Scenario 9 '!BB$1)</f>
        <v>0</v>
      </c>
      <c r="M13" s="31">
        <f>'Scenario 9 '!M83+('Scenario 9 '!BC83*'Scenario 9 '!BC$1)</f>
        <v>0</v>
      </c>
      <c r="N13" s="31">
        <f>'Scenario 9 '!N83+('Scenario 9 '!BD83*'Scenario 9 '!BD$1)</f>
        <v>0</v>
      </c>
      <c r="O13" s="31">
        <f>'Scenario 9 '!O83+('Scenario 9 '!BE83*'Scenario 9 '!BE$1)</f>
        <v>0</v>
      </c>
      <c r="P13" s="31">
        <f>'Scenario 9 '!P83+('Scenario 9 '!BF83*'Scenario 9 '!BF$1)</f>
        <v>0</v>
      </c>
      <c r="Q13" s="31">
        <f>'Scenario 9 '!Q83+('Scenario 9 '!BG83*'Scenario 9 '!BG$1)</f>
        <v>0</v>
      </c>
      <c r="R13" s="31">
        <f>'Scenario 9 '!R83+('Scenario 9 '!BH83*'Scenario 9 '!BH$1)</f>
        <v>0</v>
      </c>
      <c r="S13" s="31">
        <f>'Scenario 9 '!S83+('Scenario 9 '!BI83*'Scenario 9 '!BI$1)</f>
        <v>0</v>
      </c>
      <c r="T13" s="31">
        <f>'Scenario 9 '!T83+('Scenario 9 '!BJ83*'Scenario 9 '!BJ$1)</f>
        <v>0</v>
      </c>
      <c r="U13" s="31">
        <f>'Scenario 9 '!U83+('Scenario 9 '!BK83*'Scenario 9 '!BK$1)</f>
        <v>0</v>
      </c>
      <c r="V13" s="31">
        <f>'Scenario 9 '!V83+('Scenario 9 '!BL83*'Scenario 9 '!BL$1)</f>
        <v>0</v>
      </c>
      <c r="W13" s="31">
        <f>'Scenario 9 '!W83+('Scenario 9 '!BM83*'Scenario 9 '!BM$1)</f>
        <v>0</v>
      </c>
      <c r="X13" s="32">
        <f t="shared" si="0"/>
        <v>0</v>
      </c>
    </row>
    <row r="14" spans="3:24" x14ac:dyDescent="0.2">
      <c r="C14" s="7" t="s">
        <v>142</v>
      </c>
      <c r="D14" s="30">
        <f>'Scenario 9 '!D84+('Scenario 9 '!AT84*'Scenario 9 '!AT$1)</f>
        <v>0</v>
      </c>
      <c r="E14" s="31">
        <f>'Scenario 9 '!E84+('Scenario 9 '!AU84*'Scenario 9 '!AU$1)</f>
        <v>0</v>
      </c>
      <c r="F14" s="31">
        <f>'Scenario 9 '!F84+('Scenario 9 '!AV84*'Scenario 9 '!AV$1)</f>
        <v>0</v>
      </c>
      <c r="G14" s="31">
        <f>'Scenario 9 '!G84+('Scenario 9 '!AW84*'Scenario 9 '!AW$1)</f>
        <v>0</v>
      </c>
      <c r="H14" s="31">
        <f>'Scenario 9 '!H84+('Scenario 9 '!AX84*'Scenario 9 '!AX$1)</f>
        <v>0</v>
      </c>
      <c r="I14" s="31">
        <f>'Scenario 9 '!I84+('Scenario 9 '!AY84*'Scenario 9 '!AY$1)</f>
        <v>0</v>
      </c>
      <c r="J14" s="31">
        <f>'Scenario 9 '!J84+('Scenario 9 '!AZ84*'Scenario 9 '!AZ$1)</f>
        <v>0</v>
      </c>
      <c r="K14" s="31">
        <f>'Scenario 9 '!K84+('Scenario 9 '!BA84*'Scenario 9 '!BA$1)</f>
        <v>0</v>
      </c>
      <c r="L14" s="31">
        <f>'Scenario 9 '!L84+('Scenario 9 '!BB84*'Scenario 9 '!BB$1)</f>
        <v>0</v>
      </c>
      <c r="M14" s="31">
        <f>'Scenario 9 '!M84+('Scenario 9 '!BC84*'Scenario 9 '!BC$1)</f>
        <v>0</v>
      </c>
      <c r="N14" s="31">
        <f>'Scenario 9 '!N84+('Scenario 9 '!BD84*'Scenario 9 '!BD$1)</f>
        <v>0</v>
      </c>
      <c r="O14" s="31">
        <f>'Scenario 9 '!O84+('Scenario 9 '!BE84*'Scenario 9 '!BE$1)</f>
        <v>0</v>
      </c>
      <c r="P14" s="31">
        <f>'Scenario 9 '!P84+('Scenario 9 '!BF84*'Scenario 9 '!BF$1)</f>
        <v>0</v>
      </c>
      <c r="Q14" s="31">
        <f>'Scenario 9 '!Q84+('Scenario 9 '!BG84*'Scenario 9 '!BG$1)</f>
        <v>0</v>
      </c>
      <c r="R14" s="31">
        <f>'Scenario 9 '!R84+('Scenario 9 '!BH84*'Scenario 9 '!BH$1)</f>
        <v>0</v>
      </c>
      <c r="S14" s="31">
        <f>'Scenario 9 '!S84+('Scenario 9 '!BI84*'Scenario 9 '!BI$1)</f>
        <v>60.862270992959452</v>
      </c>
      <c r="T14" s="31">
        <f>'Scenario 9 '!T84+('Scenario 9 '!BJ84*'Scenario 9 '!BJ$1)</f>
        <v>17.664239961971123</v>
      </c>
      <c r="U14" s="31">
        <f>'Scenario 9 '!U84+('Scenario 9 '!BK84*'Scenario 9 '!BK$1)</f>
        <v>0</v>
      </c>
      <c r="V14" s="31">
        <f>'Scenario 9 '!V84+('Scenario 9 '!BL84*'Scenario 9 '!BL$1)</f>
        <v>0</v>
      </c>
      <c r="W14" s="31">
        <f>'Scenario 9 '!W84+('Scenario 9 '!BM84*'Scenario 9 '!BM$1)</f>
        <v>150.68441304637344</v>
      </c>
      <c r="X14" s="32">
        <f t="shared" si="0"/>
        <v>229.21092400130402</v>
      </c>
    </row>
    <row r="15" spans="3:24" x14ac:dyDescent="0.2">
      <c r="C15" s="7" t="s">
        <v>53</v>
      </c>
      <c r="D15" s="30">
        <f>'Scenario 9 '!D85+('Scenario 9 '!AT85*'Scenario 9 '!AT$1)</f>
        <v>0</v>
      </c>
      <c r="E15" s="31">
        <f>'Scenario 9 '!E85+('Scenario 9 '!AU85*'Scenario 9 '!AU$1)</f>
        <v>0</v>
      </c>
      <c r="F15" s="31">
        <f>'Scenario 9 '!F85+('Scenario 9 '!AV85*'Scenario 9 '!AV$1)</f>
        <v>0</v>
      </c>
      <c r="G15" s="31">
        <f>'Scenario 9 '!G85+('Scenario 9 '!AW85*'Scenario 9 '!AW$1)</f>
        <v>0</v>
      </c>
      <c r="H15" s="31">
        <f>'Scenario 9 '!H85+('Scenario 9 '!AX85*'Scenario 9 '!AX$1)</f>
        <v>0</v>
      </c>
      <c r="I15" s="31">
        <f>'Scenario 9 '!I85+('Scenario 9 '!AY85*'Scenario 9 '!AY$1)</f>
        <v>0</v>
      </c>
      <c r="J15" s="31">
        <f>'Scenario 9 '!J85+('Scenario 9 '!AZ85*'Scenario 9 '!AZ$1)</f>
        <v>0</v>
      </c>
      <c r="K15" s="31">
        <f>'Scenario 9 '!K85+('Scenario 9 '!BA85*'Scenario 9 '!BA$1)</f>
        <v>0</v>
      </c>
      <c r="L15" s="31">
        <f>'Scenario 9 '!L85+('Scenario 9 '!BB85*'Scenario 9 '!BB$1)</f>
        <v>0</v>
      </c>
      <c r="M15" s="31">
        <f>'Scenario 9 '!M85+('Scenario 9 '!BC85*'Scenario 9 '!BC$1)</f>
        <v>0</v>
      </c>
      <c r="N15" s="31">
        <f>'Scenario 9 '!N85+('Scenario 9 '!BD85*'Scenario 9 '!BD$1)</f>
        <v>0</v>
      </c>
      <c r="O15" s="31">
        <f>'Scenario 9 '!O85+('Scenario 9 '!BE85*'Scenario 9 '!BE$1)</f>
        <v>20</v>
      </c>
      <c r="P15" s="31">
        <f>'Scenario 9 '!P85+('Scenario 9 '!BF85*'Scenario 9 '!BF$1)</f>
        <v>0</v>
      </c>
      <c r="Q15" s="31">
        <f>'Scenario 9 '!Q85+('Scenario 9 '!BG85*'Scenario 9 '!BG$1)</f>
        <v>0</v>
      </c>
      <c r="R15" s="31">
        <f>'Scenario 9 '!R85+('Scenario 9 '!BH85*'Scenario 9 '!BH$1)</f>
        <v>0</v>
      </c>
      <c r="S15" s="31">
        <f>'Scenario 9 '!S85+('Scenario 9 '!BI85*'Scenario 9 '!BI$1)</f>
        <v>0</v>
      </c>
      <c r="T15" s="31">
        <f>'Scenario 9 '!T85+('Scenario 9 '!BJ85*'Scenario 9 '!BJ$1)</f>
        <v>0</v>
      </c>
      <c r="U15" s="31">
        <f>'Scenario 9 '!U85+('Scenario 9 '!BK85*'Scenario 9 '!BK$1)</f>
        <v>0</v>
      </c>
      <c r="V15" s="31">
        <f>'Scenario 9 '!V85+('Scenario 9 '!BL85*'Scenario 9 '!BL$1)</f>
        <v>0</v>
      </c>
      <c r="W15" s="31">
        <f>'Scenario 9 '!W85+('Scenario 9 '!BM85*'Scenario 9 '!BM$1)</f>
        <v>0</v>
      </c>
      <c r="X15" s="32">
        <f t="shared" si="0"/>
        <v>20</v>
      </c>
    </row>
    <row r="16" spans="3:24" x14ac:dyDescent="0.2">
      <c r="C16" s="7" t="s">
        <v>138</v>
      </c>
      <c r="D16" s="30">
        <f>'Scenario 9 '!D86+('Scenario 9 '!AT86*'Scenario 9 '!AT$1)</f>
        <v>0</v>
      </c>
      <c r="E16" s="31">
        <f>'Scenario 9 '!E86+('Scenario 9 '!AU86*'Scenario 9 '!AU$1)</f>
        <v>0</v>
      </c>
      <c r="F16" s="31">
        <f>'Scenario 9 '!F86+('Scenario 9 '!AV86*'Scenario 9 '!AV$1)</f>
        <v>0</v>
      </c>
      <c r="G16" s="31">
        <f>'Scenario 9 '!G86+('Scenario 9 '!AW86*'Scenario 9 '!AW$1)</f>
        <v>0</v>
      </c>
      <c r="H16" s="31">
        <f>'Scenario 9 '!H86+('Scenario 9 '!AX86*'Scenario 9 '!AX$1)</f>
        <v>0</v>
      </c>
      <c r="I16" s="31">
        <f>'Scenario 9 '!I86+('Scenario 9 '!AY86*'Scenario 9 '!AY$1)</f>
        <v>0</v>
      </c>
      <c r="J16" s="31">
        <f>'Scenario 9 '!J86+('Scenario 9 '!AZ86*'Scenario 9 '!AZ$1)</f>
        <v>0</v>
      </c>
      <c r="K16" s="31">
        <f>'Scenario 9 '!K86+('Scenario 9 '!BA86*'Scenario 9 '!BA$1)</f>
        <v>0</v>
      </c>
      <c r="L16" s="31">
        <f>'Scenario 9 '!L86+('Scenario 9 '!BB86*'Scenario 9 '!BB$1)</f>
        <v>0</v>
      </c>
      <c r="M16" s="31">
        <f>'Scenario 9 '!M86+('Scenario 9 '!BC86*'Scenario 9 '!BC$1)</f>
        <v>0</v>
      </c>
      <c r="N16" s="31">
        <f>'Scenario 9 '!N86+('Scenario 9 '!BD86*'Scenario 9 '!BD$1)</f>
        <v>0</v>
      </c>
      <c r="O16" s="31">
        <f>'Scenario 9 '!O86+('Scenario 9 '!BE86*'Scenario 9 '!BE$1)</f>
        <v>0</v>
      </c>
      <c r="P16" s="31">
        <f>'Scenario 9 '!P86+('Scenario 9 '!BF86*'Scenario 9 '!BF$1)</f>
        <v>0</v>
      </c>
      <c r="Q16" s="31">
        <f>'Scenario 9 '!Q86+('Scenario 9 '!BG86*'Scenario 9 '!BG$1)</f>
        <v>0</v>
      </c>
      <c r="R16" s="31">
        <f>'Scenario 9 '!R86+('Scenario 9 '!BH86*'Scenario 9 '!BH$1)</f>
        <v>0</v>
      </c>
      <c r="S16" s="31">
        <f>'Scenario 9 '!S86+('Scenario 9 '!BI86*'Scenario 9 '!BI$1)</f>
        <v>0</v>
      </c>
      <c r="T16" s="31">
        <f>'Scenario 9 '!T86+('Scenario 9 '!BJ86*'Scenario 9 '!BJ$1)</f>
        <v>0</v>
      </c>
      <c r="U16" s="31">
        <f>'Scenario 9 '!U86+('Scenario 9 '!BK86*'Scenario 9 '!BK$1)</f>
        <v>0</v>
      </c>
      <c r="V16" s="31">
        <f>'Scenario 9 '!V86+('Scenario 9 '!BL86*'Scenario 9 '!BL$1)</f>
        <v>0</v>
      </c>
      <c r="W16" s="31">
        <f>'Scenario 9 '!W86+('Scenario 9 '!BM86*'Scenario 9 '!BM$1)</f>
        <v>94.328162321264884</v>
      </c>
      <c r="X16" s="32">
        <f t="shared" si="0"/>
        <v>94.328162321264884</v>
      </c>
    </row>
    <row r="17" spans="3:24" x14ac:dyDescent="0.2">
      <c r="C17" s="7" t="s">
        <v>139</v>
      </c>
      <c r="D17" s="30">
        <f>'Scenario 9 '!D87+('Scenario 9 '!AT87*'Scenario 9 '!AT$1)</f>
        <v>0</v>
      </c>
      <c r="E17" s="31">
        <f>'Scenario 9 '!E87+('Scenario 9 '!AU87*'Scenario 9 '!AU$1)</f>
        <v>0</v>
      </c>
      <c r="F17" s="31">
        <f>'Scenario 9 '!F87+('Scenario 9 '!AV87*'Scenario 9 '!AV$1)</f>
        <v>0</v>
      </c>
      <c r="G17" s="31">
        <f>'Scenario 9 '!G87+('Scenario 9 '!AW87*'Scenario 9 '!AW$1)</f>
        <v>0</v>
      </c>
      <c r="H17" s="31">
        <f>'Scenario 9 '!H87+('Scenario 9 '!AX87*'Scenario 9 '!AX$1)</f>
        <v>0</v>
      </c>
      <c r="I17" s="31">
        <f>'Scenario 9 '!I87+('Scenario 9 '!AY87*'Scenario 9 '!AY$1)</f>
        <v>0</v>
      </c>
      <c r="J17" s="31">
        <f>'Scenario 9 '!J87+('Scenario 9 '!AZ87*'Scenario 9 '!AZ$1)</f>
        <v>0</v>
      </c>
      <c r="K17" s="31">
        <f>'Scenario 9 '!K87+('Scenario 9 '!BA87*'Scenario 9 '!BA$1)</f>
        <v>0</v>
      </c>
      <c r="L17" s="31">
        <f>'Scenario 9 '!L87+('Scenario 9 '!BB87*'Scenario 9 '!BB$1)</f>
        <v>0</v>
      </c>
      <c r="M17" s="31">
        <f>'Scenario 9 '!M87+('Scenario 9 '!BC87*'Scenario 9 '!BC$1)</f>
        <v>0</v>
      </c>
      <c r="N17" s="31">
        <f>'Scenario 9 '!N87+('Scenario 9 '!BD87*'Scenario 9 '!BD$1)</f>
        <v>0</v>
      </c>
      <c r="O17" s="31">
        <f>'Scenario 9 '!O87+('Scenario 9 '!BE87*'Scenario 9 '!BE$1)</f>
        <v>64.634831321368154</v>
      </c>
      <c r="P17" s="31">
        <f>'Scenario 9 '!P87+('Scenario 9 '!BF87*'Scenario 9 '!BF$1)</f>
        <v>0</v>
      </c>
      <c r="Q17" s="31">
        <f>'Scenario 9 '!Q87+('Scenario 9 '!BG87*'Scenario 9 '!BG$1)</f>
        <v>0</v>
      </c>
      <c r="R17" s="31">
        <f>'Scenario 9 '!R87+('Scenario 9 '!BH87*'Scenario 9 '!BH$1)</f>
        <v>110.61567160407454</v>
      </c>
      <c r="S17" s="31">
        <f>'Scenario 9 '!S87+('Scenario 9 '!BI87*'Scenario 9 '!BI$1)</f>
        <v>0</v>
      </c>
      <c r="T17" s="31">
        <f>'Scenario 9 '!T87+('Scenario 9 '!BJ87*'Scenario 9 '!BJ$1)</f>
        <v>0</v>
      </c>
      <c r="U17" s="31">
        <f>'Scenario 9 '!U87+('Scenario 9 '!BK87*'Scenario 9 '!BK$1)</f>
        <v>0</v>
      </c>
      <c r="V17" s="31">
        <f>'Scenario 9 '!V87+('Scenario 9 '!BL87*'Scenario 9 '!BL$1)</f>
        <v>0</v>
      </c>
      <c r="W17" s="31">
        <f>'Scenario 9 '!W87+('Scenario 9 '!BM87*'Scenario 9 '!BM$1)</f>
        <v>0</v>
      </c>
      <c r="X17" s="32">
        <f t="shared" si="0"/>
        <v>175.25050292544267</v>
      </c>
    </row>
    <row r="18" spans="3:24" x14ac:dyDescent="0.2">
      <c r="C18" s="7" t="s">
        <v>123</v>
      </c>
      <c r="D18" s="30">
        <f>'Scenario 9 '!D88+('Scenario 9 '!AT88*'Scenario 9 '!AT$1)</f>
        <v>0</v>
      </c>
      <c r="E18" s="31">
        <f>'Scenario 9 '!E88+('Scenario 9 '!AU88*'Scenario 9 '!AU$1)</f>
        <v>0</v>
      </c>
      <c r="F18" s="31">
        <f>'Scenario 9 '!F88+('Scenario 9 '!AV88*'Scenario 9 '!AV$1)</f>
        <v>0</v>
      </c>
      <c r="G18" s="31">
        <f>'Scenario 9 '!G88+('Scenario 9 '!AW88*'Scenario 9 '!AW$1)</f>
        <v>0</v>
      </c>
      <c r="H18" s="31">
        <f>'Scenario 9 '!H88+('Scenario 9 '!AX88*'Scenario 9 '!AX$1)</f>
        <v>0</v>
      </c>
      <c r="I18" s="31">
        <f>'Scenario 9 '!I88+('Scenario 9 '!AY88*'Scenario 9 '!AY$1)</f>
        <v>0</v>
      </c>
      <c r="J18" s="31">
        <f>'Scenario 9 '!J88+('Scenario 9 '!AZ88*'Scenario 9 '!AZ$1)</f>
        <v>0</v>
      </c>
      <c r="K18" s="31">
        <f>'Scenario 9 '!K88+('Scenario 9 '!BA88*'Scenario 9 '!BA$1)</f>
        <v>0</v>
      </c>
      <c r="L18" s="31">
        <f>'Scenario 9 '!L88+('Scenario 9 '!BB88*'Scenario 9 '!BB$1)</f>
        <v>0</v>
      </c>
      <c r="M18" s="31">
        <f>'Scenario 9 '!M88+('Scenario 9 '!BC88*'Scenario 9 '!BC$1)</f>
        <v>0</v>
      </c>
      <c r="N18" s="31">
        <f>'Scenario 9 '!N88+('Scenario 9 '!BD88*'Scenario 9 '!BD$1)</f>
        <v>0</v>
      </c>
      <c r="O18" s="31">
        <f>'Scenario 9 '!O88+('Scenario 9 '!BE88*'Scenario 9 '!BE$1)</f>
        <v>0</v>
      </c>
      <c r="P18" s="31">
        <f>'Scenario 9 '!P88+('Scenario 9 '!BF88*'Scenario 9 '!BF$1)</f>
        <v>0</v>
      </c>
      <c r="Q18" s="31">
        <f>'Scenario 9 '!Q88+('Scenario 9 '!BG88*'Scenario 9 '!BG$1)</f>
        <v>0</v>
      </c>
      <c r="R18" s="31">
        <f>'Scenario 9 '!R88+('Scenario 9 '!BH88*'Scenario 9 '!BH$1)</f>
        <v>0</v>
      </c>
      <c r="S18" s="31">
        <f>'Scenario 9 '!S88+('Scenario 9 '!BI88*'Scenario 9 '!BI$1)</f>
        <v>0</v>
      </c>
      <c r="T18" s="31">
        <f>'Scenario 9 '!T88+('Scenario 9 '!BJ88*'Scenario 9 '!BJ$1)</f>
        <v>0</v>
      </c>
      <c r="U18" s="31">
        <f>'Scenario 9 '!U88+('Scenario 9 '!BK88*'Scenario 9 '!BK$1)</f>
        <v>0</v>
      </c>
      <c r="V18" s="31">
        <f>'Scenario 9 '!V88+('Scenario 9 '!BL88*'Scenario 9 '!BL$1)</f>
        <v>0</v>
      </c>
      <c r="W18" s="31">
        <f>'Scenario 9 '!W88+('Scenario 9 '!BM88*'Scenario 9 '!BM$1)</f>
        <v>0</v>
      </c>
      <c r="X18" s="32">
        <f t="shared" si="0"/>
        <v>0</v>
      </c>
    </row>
    <row r="19" spans="3:24" x14ac:dyDescent="0.2">
      <c r="C19" s="7" t="s">
        <v>63</v>
      </c>
      <c r="D19" s="30">
        <f>'Scenario 9 '!D89+('Scenario 9 '!AT89*'Scenario 9 '!AT$1)</f>
        <v>0</v>
      </c>
      <c r="E19" s="31">
        <f>'Scenario 9 '!E89+('Scenario 9 '!AU89*'Scenario 9 '!AU$1)</f>
        <v>0</v>
      </c>
      <c r="F19" s="31">
        <f>'Scenario 9 '!F89+('Scenario 9 '!AV89*'Scenario 9 '!AV$1)</f>
        <v>0</v>
      </c>
      <c r="G19" s="31">
        <f>'Scenario 9 '!G89+('Scenario 9 '!AW89*'Scenario 9 '!AW$1)</f>
        <v>0</v>
      </c>
      <c r="H19" s="31">
        <f>'Scenario 9 '!H89+('Scenario 9 '!AX89*'Scenario 9 '!AX$1)</f>
        <v>0</v>
      </c>
      <c r="I19" s="31">
        <f>'Scenario 9 '!I89+('Scenario 9 '!AY89*'Scenario 9 '!AY$1)</f>
        <v>0</v>
      </c>
      <c r="J19" s="31">
        <f>'Scenario 9 '!J89+('Scenario 9 '!AZ89*'Scenario 9 '!AZ$1)</f>
        <v>0</v>
      </c>
      <c r="K19" s="31">
        <f>'Scenario 9 '!K89+('Scenario 9 '!BA89*'Scenario 9 '!BA$1)</f>
        <v>0</v>
      </c>
      <c r="L19" s="31">
        <f>'Scenario 9 '!L89+('Scenario 9 '!BB89*'Scenario 9 '!BB$1)</f>
        <v>0</v>
      </c>
      <c r="M19" s="31">
        <f>'Scenario 9 '!M89+('Scenario 9 '!BC89*'Scenario 9 '!BC$1)</f>
        <v>6.6483065510637704</v>
      </c>
      <c r="N19" s="31">
        <f>'Scenario 9 '!N89+('Scenario 9 '!BD89*'Scenario 9 '!BD$1)</f>
        <v>0</v>
      </c>
      <c r="O19" s="31">
        <f>'Scenario 9 '!O89+('Scenario 9 '!BE89*'Scenario 9 '!BE$1)</f>
        <v>0</v>
      </c>
      <c r="P19" s="31">
        <f>'Scenario 9 '!P89+('Scenario 9 '!BF89*'Scenario 9 '!BF$1)</f>
        <v>0</v>
      </c>
      <c r="Q19" s="31">
        <f>'Scenario 9 '!Q89+('Scenario 9 '!BG89*'Scenario 9 '!BG$1)</f>
        <v>0</v>
      </c>
      <c r="R19" s="31">
        <f>'Scenario 9 '!R89+('Scenario 9 '!BH89*'Scenario 9 '!BH$1)</f>
        <v>0</v>
      </c>
      <c r="S19" s="31">
        <f>'Scenario 9 '!S89+('Scenario 9 '!BI89*'Scenario 9 '!BI$1)</f>
        <v>0</v>
      </c>
      <c r="T19" s="31">
        <f>'Scenario 9 '!T89+('Scenario 9 '!BJ89*'Scenario 9 '!BJ$1)</f>
        <v>0</v>
      </c>
      <c r="U19" s="31">
        <f>'Scenario 9 '!U89+('Scenario 9 '!BK89*'Scenario 9 '!BK$1)</f>
        <v>0</v>
      </c>
      <c r="V19" s="31">
        <f>'Scenario 9 '!V89+('Scenario 9 '!BL89*'Scenario 9 '!BL$1)</f>
        <v>0</v>
      </c>
      <c r="W19" s="31">
        <f>'Scenario 9 '!W89+('Scenario 9 '!BM89*'Scenario 9 '!BM$1)</f>
        <v>0</v>
      </c>
      <c r="X19" s="32">
        <f t="shared" si="0"/>
        <v>6.6483065510637704</v>
      </c>
    </row>
    <row r="20" spans="3:24" x14ac:dyDescent="0.2">
      <c r="C20" s="7" t="s">
        <v>99</v>
      </c>
      <c r="D20" s="30">
        <f>'Scenario 9 '!D90+('Scenario 9 '!AT90*'Scenario 9 '!AT$1)</f>
        <v>10.447846432123574</v>
      </c>
      <c r="E20" s="31">
        <f>'Scenario 9 '!E90+('Scenario 9 '!AU90*'Scenario 9 '!AU$1)</f>
        <v>20.023105816069368</v>
      </c>
      <c r="F20" s="31">
        <f>'Scenario 9 '!F90+('Scenario 9 '!AV90*'Scenario 9 '!AV$1)</f>
        <v>0</v>
      </c>
      <c r="G20" s="31">
        <f>'Scenario 9 '!G90+('Scenario 9 '!AW90*'Scenario 9 '!AW$1)</f>
        <v>0</v>
      </c>
      <c r="H20" s="31">
        <f>'Scenario 9 '!H90+('Scenario 9 '!AX90*'Scenario 9 '!AX$1)</f>
        <v>0</v>
      </c>
      <c r="I20" s="31">
        <f>'Scenario 9 '!I90+('Scenario 9 '!AY90*'Scenario 9 '!AY$1)</f>
        <v>0</v>
      </c>
      <c r="J20" s="31">
        <f>'Scenario 9 '!J90+('Scenario 9 '!AZ90*'Scenario 9 '!AZ$1)</f>
        <v>0</v>
      </c>
      <c r="K20" s="31">
        <f>'Scenario 9 '!K90+('Scenario 9 '!BA90*'Scenario 9 '!BA$1)</f>
        <v>0</v>
      </c>
      <c r="L20" s="31">
        <f>'Scenario 9 '!L90+('Scenario 9 '!BB90*'Scenario 9 '!BB$1)</f>
        <v>1.9183625793706565</v>
      </c>
      <c r="M20" s="31">
        <f>'Scenario 9 '!M90+('Scenario 9 '!BC90*'Scenario 9 '!BC$1)</f>
        <v>0</v>
      </c>
      <c r="N20" s="31">
        <f>'Scenario 9 '!N90+('Scenario 9 '!BD90*'Scenario 9 '!BD$1)</f>
        <v>5.5898978423295098</v>
      </c>
      <c r="O20" s="31">
        <f>'Scenario 9 '!O90+('Scenario 9 '!BE90*'Scenario 9 '!BE$1)</f>
        <v>0</v>
      </c>
      <c r="P20" s="31">
        <f>'Scenario 9 '!P90+('Scenario 9 '!BF90*'Scenario 9 '!BF$1)</f>
        <v>0</v>
      </c>
      <c r="Q20" s="31">
        <f>'Scenario 9 '!Q90+('Scenario 9 '!BG90*'Scenario 9 '!BG$1)</f>
        <v>12.356627663241348</v>
      </c>
      <c r="R20" s="31">
        <f>'Scenario 9 '!R90+('Scenario 9 '!BH90*'Scenario 9 '!BH$1)</f>
        <v>0</v>
      </c>
      <c r="S20" s="31">
        <f>'Scenario 9 '!S90+('Scenario 9 '!BI90*'Scenario 9 '!BI$1)</f>
        <v>0</v>
      </c>
      <c r="T20" s="31">
        <f>'Scenario 9 '!T90+('Scenario 9 '!BJ90*'Scenario 9 '!BJ$1)</f>
        <v>0</v>
      </c>
      <c r="U20" s="31">
        <f>'Scenario 9 '!U90+('Scenario 9 '!BK90*'Scenario 9 '!BK$1)</f>
        <v>0</v>
      </c>
      <c r="V20" s="31">
        <f>'Scenario 9 '!V90+('Scenario 9 '!BL90*'Scenario 9 '!BL$1)</f>
        <v>0</v>
      </c>
      <c r="W20" s="31">
        <f>'Scenario 9 '!W90+('Scenario 9 '!BM90*'Scenario 9 '!BM$1)</f>
        <v>0</v>
      </c>
      <c r="X20" s="32">
        <f t="shared" si="0"/>
        <v>50.335840333134463</v>
      </c>
    </row>
    <row r="21" spans="3:24" ht="13.5" thickBot="1" x14ac:dyDescent="0.25">
      <c r="C21" s="10" t="s">
        <v>77</v>
      </c>
      <c r="D21" s="33">
        <f>'Scenario 9 '!D91+('Scenario 9 '!AT91*'Scenario 9 '!AT$1)</f>
        <v>20.152472624160225</v>
      </c>
      <c r="E21" s="34">
        <f>'Scenario 9 '!E91+('Scenario 9 '!AU91*'Scenario 9 '!AU$1)</f>
        <v>0</v>
      </c>
      <c r="F21" s="34">
        <f>'Scenario 9 '!F91+('Scenario 9 '!AV91*'Scenario 9 '!AV$1)</f>
        <v>0</v>
      </c>
      <c r="G21" s="34">
        <f>'Scenario 9 '!G91+('Scenario 9 '!AW91*'Scenario 9 '!AW$1)</f>
        <v>0</v>
      </c>
      <c r="H21" s="34">
        <f>'Scenario 9 '!H91+('Scenario 9 '!AX91*'Scenario 9 '!AX$1)</f>
        <v>2.5397464208615816</v>
      </c>
      <c r="I21" s="34">
        <f>'Scenario 9 '!I91+('Scenario 9 '!AY91*'Scenario 9 '!AY$1)</f>
        <v>0</v>
      </c>
      <c r="J21" s="34">
        <f>'Scenario 9 '!J91+('Scenario 9 '!AZ91*'Scenario 9 '!AZ$1)</f>
        <v>0</v>
      </c>
      <c r="K21" s="34">
        <f>'Scenario 9 '!K91+('Scenario 9 '!BA91*'Scenario 9 '!BA$1)</f>
        <v>0</v>
      </c>
      <c r="L21" s="34">
        <f>'Scenario 9 '!L91+('Scenario 9 '!BB91*'Scenario 9 '!BB$1)</f>
        <v>0</v>
      </c>
      <c r="M21" s="34">
        <f>'Scenario 9 '!M91+('Scenario 9 '!BC91*'Scenario 9 '!BC$1)</f>
        <v>0</v>
      </c>
      <c r="N21" s="34">
        <f>'Scenario 9 '!N91+('Scenario 9 '!BD91*'Scenario 9 '!BD$1)</f>
        <v>0</v>
      </c>
      <c r="O21" s="34">
        <f>'Scenario 9 '!O91+('Scenario 9 '!BE91*'Scenario 9 '!BE$1)</f>
        <v>0</v>
      </c>
      <c r="P21" s="34">
        <f>'Scenario 9 '!P91+('Scenario 9 '!BF91*'Scenario 9 '!BF$1)</f>
        <v>0</v>
      </c>
      <c r="Q21" s="34">
        <f>'Scenario 9 '!Q91+('Scenario 9 '!BG91*'Scenario 9 '!BG$1)</f>
        <v>0</v>
      </c>
      <c r="R21" s="34">
        <f>'Scenario 9 '!R91+('Scenario 9 '!BH91*'Scenario 9 '!BH$1)</f>
        <v>0</v>
      </c>
      <c r="S21" s="34">
        <f>'Scenario 9 '!S91+('Scenario 9 '!BI91*'Scenario 9 '!BI$1)</f>
        <v>0</v>
      </c>
      <c r="T21" s="34">
        <f>'Scenario 9 '!T91+('Scenario 9 '!BJ91*'Scenario 9 '!BJ$1)</f>
        <v>0</v>
      </c>
      <c r="U21" s="34">
        <f>'Scenario 9 '!U91+('Scenario 9 '!BK91*'Scenario 9 '!BK$1)</f>
        <v>0</v>
      </c>
      <c r="V21" s="34">
        <f>'Scenario 9 '!V91+('Scenario 9 '!BL91*'Scenario 9 '!BL$1)</f>
        <v>0</v>
      </c>
      <c r="W21" s="34">
        <f>'Scenario 9 '!W91+('Scenario 9 '!BM91*'Scenario 9 '!BM$1)</f>
        <v>0</v>
      </c>
      <c r="X21" s="35">
        <f t="shared" si="0"/>
        <v>22.692219045021808</v>
      </c>
    </row>
    <row r="22" spans="3:24" ht="13.5" thickBot="1" x14ac:dyDescent="0.25">
      <c r="C22" s="25" t="s">
        <v>93</v>
      </c>
      <c r="D22" s="36">
        <f>SUM(D6:D21)</f>
        <v>33.600319056283801</v>
      </c>
      <c r="E22" s="37">
        <f t="shared" ref="E22:W22" si="1">SUM(E6:E21)</f>
        <v>23.023105816069368</v>
      </c>
      <c r="F22" s="37">
        <f t="shared" si="1"/>
        <v>3</v>
      </c>
      <c r="G22" s="37">
        <f t="shared" si="1"/>
        <v>103</v>
      </c>
      <c r="H22" s="37">
        <f t="shared" si="1"/>
        <v>171.41374902078576</v>
      </c>
      <c r="I22" s="37">
        <f t="shared" si="1"/>
        <v>233.20809316933662</v>
      </c>
      <c r="J22" s="37">
        <f t="shared" si="1"/>
        <v>156.00000000000051</v>
      </c>
      <c r="K22" s="37">
        <f t="shared" si="1"/>
        <v>201.35576706944209</v>
      </c>
      <c r="L22" s="37">
        <f t="shared" si="1"/>
        <v>80.422661135512499</v>
      </c>
      <c r="M22" s="37">
        <f t="shared" si="1"/>
        <v>7.1520655907597597</v>
      </c>
      <c r="N22" s="37">
        <f t="shared" si="1"/>
        <v>83.419916190103748</v>
      </c>
      <c r="O22" s="37">
        <f t="shared" si="1"/>
        <v>89.634831321368154</v>
      </c>
      <c r="P22" s="37">
        <f t="shared" si="1"/>
        <v>102</v>
      </c>
      <c r="Q22" s="37">
        <f t="shared" si="1"/>
        <v>80.819839898972248</v>
      </c>
      <c r="R22" s="37">
        <f t="shared" si="1"/>
        <v>118.61567160407455</v>
      </c>
      <c r="S22" s="37">
        <f t="shared" si="1"/>
        <v>208.86227099295945</v>
      </c>
      <c r="T22" s="37">
        <f t="shared" si="1"/>
        <v>364.49412699305844</v>
      </c>
      <c r="U22" s="37">
        <f t="shared" si="1"/>
        <v>151.37825816139252</v>
      </c>
      <c r="V22" s="37">
        <f t="shared" si="1"/>
        <v>299.36838444203534</v>
      </c>
      <c r="W22" s="37">
        <f t="shared" si="1"/>
        <v>594.32816232126515</v>
      </c>
      <c r="X22" s="38">
        <f>SUM(X7:X21)</f>
        <v>2906.7414557139778</v>
      </c>
    </row>
    <row r="23" spans="3:24" x14ac:dyDescent="0.2">
      <c r="C23" s="8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40"/>
    </row>
    <row r="24" spans="3:24" x14ac:dyDescent="0.2">
      <c r="C24" s="8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40"/>
    </row>
    <row r="25" spans="3:24" x14ac:dyDescent="0.2">
      <c r="C25" s="6" t="s">
        <v>3</v>
      </c>
      <c r="D25" s="64">
        <v>2024</v>
      </c>
      <c r="E25" s="64">
        <v>2025</v>
      </c>
      <c r="F25" s="64">
        <v>2026</v>
      </c>
      <c r="G25" s="64">
        <v>2027</v>
      </c>
      <c r="H25" s="64">
        <v>2028</v>
      </c>
      <c r="I25" s="64">
        <v>2029</v>
      </c>
      <c r="J25" s="64">
        <v>2030</v>
      </c>
      <c r="K25" s="64">
        <v>2031</v>
      </c>
      <c r="L25" s="64">
        <v>2032</v>
      </c>
      <c r="M25" s="64">
        <v>2033</v>
      </c>
      <c r="N25" s="64">
        <v>2034</v>
      </c>
      <c r="O25" s="64">
        <v>2035</v>
      </c>
      <c r="P25" s="64">
        <v>2036</v>
      </c>
      <c r="Q25" s="64">
        <v>2037</v>
      </c>
      <c r="R25" s="64">
        <v>2038</v>
      </c>
      <c r="S25" s="64">
        <v>2039</v>
      </c>
      <c r="T25" s="64">
        <v>2040</v>
      </c>
      <c r="U25" s="64">
        <v>2041</v>
      </c>
      <c r="V25" s="64">
        <v>2042</v>
      </c>
      <c r="W25" s="64">
        <v>2043</v>
      </c>
      <c r="X25" s="41" t="s">
        <v>93</v>
      </c>
    </row>
    <row r="26" spans="3:24" x14ac:dyDescent="0.2">
      <c r="C26" s="7" t="s">
        <v>101</v>
      </c>
      <c r="D26" s="42">
        <f>'Scenario 9 '!Y76+(1-'Scenario 9 '!AT$1)*'Scenario 9 '!AT76</f>
        <v>0</v>
      </c>
      <c r="E26" s="43">
        <f>'Scenario 9 '!Z76+(1-'Scenario 9 '!AU$1)*'Scenario 9 '!AU76</f>
        <v>0</v>
      </c>
      <c r="F26" s="43">
        <f>'Scenario 9 '!AA76+(1-'Scenario 9 '!AV$1)*'Scenario 9 '!AV76</f>
        <v>0</v>
      </c>
      <c r="G26" s="43">
        <f>'Scenario 9 '!AB76+(1-'Scenario 9 '!AW$1)*'Scenario 9 '!AW76</f>
        <v>0</v>
      </c>
      <c r="H26" s="43">
        <f>'Scenario 9 '!AC76+(1-'Scenario 9 '!AX$1)*'Scenario 9 '!AX76</f>
        <v>0</v>
      </c>
      <c r="I26" s="43">
        <f>'Scenario 9 '!AD76+(1-'Scenario 9 '!AY$1)*'Scenario 9 '!AY76</f>
        <v>0</v>
      </c>
      <c r="J26" s="43">
        <f>'Scenario 9 '!AE76+(1-'Scenario 9 '!AZ$1)*'Scenario 9 '!AZ76</f>
        <v>0</v>
      </c>
      <c r="K26" s="43">
        <f>'Scenario 9 '!AF76+(1-'Scenario 9 '!BA$1)*'Scenario 9 '!BA76</f>
        <v>101.64423293055791</v>
      </c>
      <c r="L26" s="43">
        <f>'Scenario 9 '!AG76+(1-'Scenario 9 '!BB$1)*'Scenario 9 '!BB76</f>
        <v>0</v>
      </c>
      <c r="M26" s="43">
        <f>'Scenario 9 '!AH76+(1-'Scenario 9 '!BC$1)*'Scenario 9 '!BC76</f>
        <v>0</v>
      </c>
      <c r="N26" s="43">
        <f>'Scenario 9 '!AI76+(1-'Scenario 9 '!BD$1)*'Scenario 9 '!BD76</f>
        <v>0</v>
      </c>
      <c r="O26" s="43">
        <f>'Scenario 9 '!AJ76+(1-'Scenario 9 '!BE$1)*'Scenario 9 '!BE76</f>
        <v>0</v>
      </c>
      <c r="P26" s="43">
        <f>'Scenario 9 '!AK76+(1-'Scenario 9 '!BF$1)*'Scenario 9 '!BF76</f>
        <v>0</v>
      </c>
      <c r="Q26" s="43">
        <f>'Scenario 9 '!AL76+(1-'Scenario 9 '!BG$1)*'Scenario 9 '!BG76</f>
        <v>0</v>
      </c>
      <c r="R26" s="43">
        <f>'Scenario 9 '!AM76+(1-'Scenario 9 '!BH$1)*'Scenario 9 '!BH76</f>
        <v>0</v>
      </c>
      <c r="S26" s="43">
        <f>'Scenario 9 '!AN76+(1-'Scenario 9 '!BI$1)*'Scenario 9 '!BI76</f>
        <v>0</v>
      </c>
      <c r="T26" s="43">
        <f>'Scenario 9 '!AO76+(1-'Scenario 9 '!BJ$1)*'Scenario 9 '!BJ76</f>
        <v>0</v>
      </c>
      <c r="U26" s="43">
        <f>'Scenario 9 '!AP76+(1-'Scenario 9 '!BK$1)*'Scenario 9 '!BK76</f>
        <v>0</v>
      </c>
      <c r="V26" s="43">
        <f>'Scenario 9 '!AQ76+(1-'Scenario 9 '!BL$1)*'Scenario 9 '!BL76</f>
        <v>0</v>
      </c>
      <c r="W26" s="43">
        <f>'Scenario 9 '!AR76+(1-'Scenario 9 '!BM$1)*'Scenario 9 '!BM76</f>
        <v>0</v>
      </c>
      <c r="X26" s="44">
        <f t="shared" ref="X26:X41" si="2">SUM(D26:W26)</f>
        <v>101.64423293055791</v>
      </c>
    </row>
    <row r="27" spans="3:24" x14ac:dyDescent="0.2">
      <c r="C27" s="7" t="s">
        <v>6</v>
      </c>
      <c r="D27" s="45">
        <f>'Scenario 9 '!Y77+(1-'Scenario 9 '!AT$1)*'Scenario 9 '!AT77</f>
        <v>0</v>
      </c>
      <c r="E27" s="46">
        <f>'Scenario 9 '!Z77+(1-'Scenario 9 '!AU$1)*'Scenario 9 '!AU77</f>
        <v>0</v>
      </c>
      <c r="F27" s="46">
        <f>'Scenario 9 '!AA77+(1-'Scenario 9 '!AV$1)*'Scenario 9 '!AV77</f>
        <v>0</v>
      </c>
      <c r="G27" s="46">
        <f>'Scenario 9 '!AB77+(1-'Scenario 9 '!AW$1)*'Scenario 9 '!AW77</f>
        <v>0</v>
      </c>
      <c r="H27" s="46">
        <f>'Scenario 9 '!AC77+(1-'Scenario 9 '!AX$1)*'Scenario 9 '!AX77</f>
        <v>0</v>
      </c>
      <c r="I27" s="46">
        <f>'Scenario 9 '!AD77+(1-'Scenario 9 '!AY$1)*'Scenario 9 '!AY77</f>
        <v>0</v>
      </c>
      <c r="J27" s="46">
        <f>'Scenario 9 '!AE77+(1-'Scenario 9 '!AZ$1)*'Scenario 9 '!AZ77</f>
        <v>0</v>
      </c>
      <c r="K27" s="46">
        <f>'Scenario 9 '!AF77+(1-'Scenario 9 '!BA$1)*'Scenario 9 '!BA77</f>
        <v>0</v>
      </c>
      <c r="L27" s="46">
        <f>'Scenario 9 '!AG77+(1-'Scenario 9 '!BB$1)*'Scenario 9 '!BB77</f>
        <v>0</v>
      </c>
      <c r="M27" s="46">
        <f>'Scenario 9 '!AH77+(1-'Scenario 9 '!BC$1)*'Scenario 9 '!BC77</f>
        <v>0</v>
      </c>
      <c r="N27" s="46">
        <f>'Scenario 9 '!AI77+(1-'Scenario 9 '!BD$1)*'Scenario 9 '!BD77</f>
        <v>0</v>
      </c>
      <c r="O27" s="46">
        <f>'Scenario 9 '!AJ77+(1-'Scenario 9 '!BE$1)*'Scenario 9 '!BE77</f>
        <v>0</v>
      </c>
      <c r="P27" s="46">
        <f>'Scenario 9 '!AK77+(1-'Scenario 9 '!BF$1)*'Scenario 9 '!BF77</f>
        <v>0</v>
      </c>
      <c r="Q27" s="46">
        <f>'Scenario 9 '!AL77+(1-'Scenario 9 '!BG$1)*'Scenario 9 '!BG77</f>
        <v>0</v>
      </c>
      <c r="R27" s="46">
        <f>'Scenario 9 '!AM77+(1-'Scenario 9 '!BH$1)*'Scenario 9 '!BH77</f>
        <v>0</v>
      </c>
      <c r="S27" s="46">
        <f>'Scenario 9 '!AN77+(1-'Scenario 9 '!BI$1)*'Scenario 9 '!BI77</f>
        <v>0</v>
      </c>
      <c r="T27" s="46">
        <f>'Scenario 9 '!AO77+(1-'Scenario 9 '!BJ$1)*'Scenario 9 '!BJ77</f>
        <v>0</v>
      </c>
      <c r="U27" s="46">
        <f>'Scenario 9 '!AP77+(1-'Scenario 9 '!BK$1)*'Scenario 9 '!BK77</f>
        <v>0</v>
      </c>
      <c r="V27" s="46">
        <f>'Scenario 9 '!AQ77+(1-'Scenario 9 '!BL$1)*'Scenario 9 '!BL77</f>
        <v>0</v>
      </c>
      <c r="W27" s="46">
        <f>'Scenario 9 '!AR77+(1-'Scenario 9 '!BM$1)*'Scenario 9 '!BM77</f>
        <v>0</v>
      </c>
      <c r="X27" s="47">
        <f t="shared" si="2"/>
        <v>0</v>
      </c>
    </row>
    <row r="28" spans="3:24" x14ac:dyDescent="0.2">
      <c r="C28" s="7" t="s">
        <v>13</v>
      </c>
      <c r="D28" s="45">
        <f>'Scenario 9 '!Y78+(1-'Scenario 9 '!AT$1)*'Scenario 9 '!AT78</f>
        <v>0</v>
      </c>
      <c r="E28" s="46">
        <f>'Scenario 9 '!Z78+(1-'Scenario 9 '!AU$1)*'Scenario 9 '!AU78</f>
        <v>0</v>
      </c>
      <c r="F28" s="46">
        <f>'Scenario 9 '!AA78+(1-'Scenario 9 '!AV$1)*'Scenario 9 '!AV78</f>
        <v>0</v>
      </c>
      <c r="G28" s="46">
        <f>'Scenario 9 '!AB78+(1-'Scenario 9 '!AW$1)*'Scenario 9 '!AW78</f>
        <v>0</v>
      </c>
      <c r="H28" s="46">
        <f>'Scenario 9 '!AC78+(1-'Scenario 9 '!AX$1)*'Scenario 9 '!AX78</f>
        <v>0</v>
      </c>
      <c r="I28" s="46">
        <f>'Scenario 9 '!AD78+(1-'Scenario 9 '!AY$1)*'Scenario 9 '!AY78</f>
        <v>0</v>
      </c>
      <c r="J28" s="46">
        <f>'Scenario 9 '!AE78+(1-'Scenario 9 '!AZ$1)*'Scenario 9 '!AZ78</f>
        <v>0</v>
      </c>
      <c r="K28" s="46">
        <f>'Scenario 9 '!AF78+(1-'Scenario 9 '!BA$1)*'Scenario 9 '!BA78</f>
        <v>0</v>
      </c>
      <c r="L28" s="46">
        <f>'Scenario 9 '!AG78+(1-'Scenario 9 '!BB$1)*'Scenario 9 '!BB78</f>
        <v>0</v>
      </c>
      <c r="M28" s="46">
        <f>'Scenario 9 '!AH78+(1-'Scenario 9 '!BC$1)*'Scenario 9 '!BC78</f>
        <v>0</v>
      </c>
      <c r="N28" s="46">
        <f>'Scenario 9 '!AI78+(1-'Scenario 9 '!BD$1)*'Scenario 9 '!BD78</f>
        <v>0</v>
      </c>
      <c r="O28" s="46">
        <f>'Scenario 9 '!AJ78+(1-'Scenario 9 '!BE$1)*'Scenario 9 '!BE78</f>
        <v>0</v>
      </c>
      <c r="P28" s="46">
        <f>'Scenario 9 '!AK78+(1-'Scenario 9 '!BF$1)*'Scenario 9 '!BF78</f>
        <v>0</v>
      </c>
      <c r="Q28" s="46">
        <f>'Scenario 9 '!AL78+(1-'Scenario 9 '!BG$1)*'Scenario 9 '!BG78</f>
        <v>32.81607969845647</v>
      </c>
      <c r="R28" s="46">
        <f>'Scenario 9 '!AM78+(1-'Scenario 9 '!BH$1)*'Scenario 9 '!BH78</f>
        <v>104.86890808901946</v>
      </c>
      <c r="S28" s="46">
        <f>'Scenario 9 '!AN78+(1-'Scenario 9 '!BI$1)*'Scenario 9 '!BI78</f>
        <v>0</v>
      </c>
      <c r="T28" s="46">
        <f>'Scenario 9 '!AO78+(1-'Scenario 9 '!BJ$1)*'Scenario 9 '!BJ78</f>
        <v>100</v>
      </c>
      <c r="U28" s="46">
        <f>'Scenario 9 '!AP78+(1-'Scenario 9 '!BK$1)*'Scenario 9 '!BK78</f>
        <v>31.723864444570271</v>
      </c>
      <c r="V28" s="46">
        <f>'Scenario 9 '!AQ78+(1-'Scenario 9 '!BL$1)*'Scenario 9 '!BL78</f>
        <v>0</v>
      </c>
      <c r="W28" s="46">
        <f>'Scenario 9 '!AR78+(1-'Scenario 9 '!BM$1)*'Scenario 9 '!BM78</f>
        <v>0</v>
      </c>
      <c r="X28" s="47">
        <f t="shared" si="2"/>
        <v>269.40885223204623</v>
      </c>
    </row>
    <row r="29" spans="3:24" x14ac:dyDescent="0.2">
      <c r="C29" s="7" t="s">
        <v>2</v>
      </c>
      <c r="D29" s="45">
        <f>'Scenario 9 '!Y79+(1-'Scenario 9 '!AT$1)*'Scenario 9 '!AT79</f>
        <v>0</v>
      </c>
      <c r="E29" s="46">
        <f>'Scenario 9 '!Z79+(1-'Scenario 9 '!AU$1)*'Scenario 9 '!AU79</f>
        <v>0</v>
      </c>
      <c r="F29" s="46">
        <f>'Scenario 9 '!AA79+(1-'Scenario 9 '!AV$1)*'Scenario 9 '!AV79</f>
        <v>100.83787170722051</v>
      </c>
      <c r="G29" s="46">
        <f>'Scenario 9 '!AB79+(1-'Scenario 9 '!AW$1)*'Scenario 9 '!AW79</f>
        <v>100.00000000000865</v>
      </c>
      <c r="H29" s="46">
        <f>'Scenario 9 '!AC79+(1-'Scenario 9 '!AX$1)*'Scenario 9 '!AX79</f>
        <v>34.125997400075995</v>
      </c>
      <c r="I29" s="46">
        <f>'Scenario 9 '!AD79+(1-'Scenario 9 '!AY$1)*'Scenario 9 '!AY79</f>
        <v>67.851398775792575</v>
      </c>
      <c r="J29" s="46">
        <f>'Scenario 9 '!AE79+(1-'Scenario 9 '!AZ$1)*'Scenario 9 '!AZ79</f>
        <v>0</v>
      </c>
      <c r="K29" s="46">
        <f>'Scenario 9 '!AF79+(1-'Scenario 9 '!BA$1)*'Scenario 9 '!BA79</f>
        <v>153.83239313204686</v>
      </c>
      <c r="L29" s="46">
        <f>'Scenario 9 '!AG79+(1-'Scenario 9 '!BB$1)*'Scenario 9 '!BB79</f>
        <v>0</v>
      </c>
      <c r="M29" s="46">
        <f>'Scenario 9 '!AH79+(1-'Scenario 9 '!BC$1)*'Scenario 9 '!BC79</f>
        <v>0</v>
      </c>
      <c r="N29" s="46">
        <f>'Scenario 9 '!AI79+(1-'Scenario 9 '!BD$1)*'Scenario 9 '!BD79</f>
        <v>0</v>
      </c>
      <c r="O29" s="46">
        <f>'Scenario 9 '!AJ79+(1-'Scenario 9 '!BE$1)*'Scenario 9 '!BE79</f>
        <v>0</v>
      </c>
      <c r="P29" s="46">
        <f>'Scenario 9 '!AK79+(1-'Scenario 9 '!BF$1)*'Scenario 9 '!BF79</f>
        <v>0</v>
      </c>
      <c r="Q29" s="46">
        <f>'Scenario 9 '!AL79+(1-'Scenario 9 '!BG$1)*'Scenario 9 '!BG79</f>
        <v>0</v>
      </c>
      <c r="R29" s="46">
        <f>'Scenario 9 '!AM79+(1-'Scenario 9 '!BH$1)*'Scenario 9 '!BH79</f>
        <v>0</v>
      </c>
      <c r="S29" s="46">
        <f>'Scenario 9 '!AN79+(1-'Scenario 9 '!BI$1)*'Scenario 9 '!BI79</f>
        <v>0</v>
      </c>
      <c r="T29" s="46">
        <f>'Scenario 9 '!AO79+(1-'Scenario 9 '!BJ$1)*'Scenario 9 '!BJ79</f>
        <v>0</v>
      </c>
      <c r="U29" s="46">
        <f>'Scenario 9 '!AP79+(1-'Scenario 9 '!BK$1)*'Scenario 9 '!BK79</f>
        <v>38.068637333484325</v>
      </c>
      <c r="V29" s="46">
        <f>'Scenario 9 '!AQ79+(1-'Scenario 9 '!BL$1)*'Scenario 9 '!BL79</f>
        <v>0</v>
      </c>
      <c r="W29" s="46">
        <f>'Scenario 9 '!AR79+(1-'Scenario 9 '!BM$1)*'Scenario 9 '!BM79</f>
        <v>0</v>
      </c>
      <c r="X29" s="47">
        <f t="shared" si="2"/>
        <v>494.71629834862887</v>
      </c>
    </row>
    <row r="30" spans="3:24" x14ac:dyDescent="0.2">
      <c r="C30" s="7" t="s">
        <v>1</v>
      </c>
      <c r="D30" s="45">
        <f>'Scenario 9 '!Y80+(1-'Scenario 9 '!AT$1)*'Scenario 9 '!AT80</f>
        <v>0</v>
      </c>
      <c r="E30" s="46">
        <f>'Scenario 9 '!Z80+(1-'Scenario 9 '!AU$1)*'Scenario 9 '!AU80</f>
        <v>0</v>
      </c>
      <c r="F30" s="46">
        <f>'Scenario 9 '!AA80+(1-'Scenario 9 '!AV$1)*'Scenario 9 '!AV80</f>
        <v>0</v>
      </c>
      <c r="G30" s="46">
        <f>'Scenario 9 '!AB80+(1-'Scenario 9 '!AW$1)*'Scenario 9 '!AW80</f>
        <v>0</v>
      </c>
      <c r="H30" s="46">
        <f>'Scenario 9 '!AC80+(1-'Scenario 9 '!AX$1)*'Scenario 9 '!AX80</f>
        <v>0</v>
      </c>
      <c r="I30" s="46">
        <f>'Scenario 9 '!AD80+(1-'Scenario 9 '!AY$1)*'Scenario 9 '!AY80</f>
        <v>34.068424231764048</v>
      </c>
      <c r="J30" s="46">
        <f>'Scenario 9 '!AE80+(1-'Scenario 9 '!AZ$1)*'Scenario 9 '!AZ80</f>
        <v>102.00000000000009</v>
      </c>
      <c r="K30" s="46">
        <f>'Scenario 9 '!AF80+(1-'Scenario 9 '!BA$1)*'Scenario 9 '!BA80</f>
        <v>0</v>
      </c>
      <c r="L30" s="46">
        <f>'Scenario 9 '!AG80+(1-'Scenario 9 '!BB$1)*'Scenario 9 '!BB80</f>
        <v>0</v>
      </c>
      <c r="M30" s="46">
        <f>'Scenario 9 '!AH80+(1-'Scenario 9 '!BC$1)*'Scenario 9 '!BC80</f>
        <v>0</v>
      </c>
      <c r="N30" s="46">
        <f>'Scenario 9 '!AI80+(1-'Scenario 9 '!BD$1)*'Scenario 9 '!BD80</f>
        <v>0</v>
      </c>
      <c r="O30" s="46">
        <f>'Scenario 9 '!AJ80+(1-'Scenario 9 '!BE$1)*'Scenario 9 '!BE80</f>
        <v>0</v>
      </c>
      <c r="P30" s="46">
        <f>'Scenario 9 '!AK80+(1-'Scenario 9 '!BF$1)*'Scenario 9 '!BF80</f>
        <v>3.0000000000000018</v>
      </c>
      <c r="Q30" s="46">
        <f>'Scenario 9 '!AL80+(1-'Scenario 9 '!BG$1)*'Scenario 9 '!BG80</f>
        <v>5</v>
      </c>
      <c r="R30" s="46">
        <f>'Scenario 9 '!AM80+(1-'Scenario 9 '!BH$1)*'Scenario 9 '!BH80</f>
        <v>0</v>
      </c>
      <c r="S30" s="46">
        <f>'Scenario 9 '!AN80+(1-'Scenario 9 '!BI$1)*'Scenario 9 '!BI80</f>
        <v>205</v>
      </c>
      <c r="T30" s="46">
        <f>'Scenario 9 '!AO80+(1-'Scenario 9 '!BJ$1)*'Scenario 9 '!BJ80</f>
        <v>100.00000000000009</v>
      </c>
      <c r="U30" s="46">
        <f>'Scenario 9 '!AP80+(1-'Scenario 9 '!BK$1)*'Scenario 9 '!BK80</f>
        <v>5</v>
      </c>
      <c r="V30" s="46">
        <f>'Scenario 9 '!AQ80+(1-'Scenario 9 '!BL$1)*'Scenario 9 '!BL80</f>
        <v>10</v>
      </c>
      <c r="W30" s="46">
        <f>'Scenario 9 '!AR80+(1-'Scenario 9 '!BM$1)*'Scenario 9 '!BM80</f>
        <v>0</v>
      </c>
      <c r="X30" s="47">
        <f t="shared" si="2"/>
        <v>464.0684242317642</v>
      </c>
    </row>
    <row r="31" spans="3:24" x14ac:dyDescent="0.2">
      <c r="C31" s="7" t="s">
        <v>107</v>
      </c>
      <c r="D31" s="45">
        <f>'Scenario 9 '!Y81+(1-'Scenario 9 '!AT$1)*'Scenario 9 '!AT81</f>
        <v>0</v>
      </c>
      <c r="E31" s="46">
        <f>'Scenario 9 '!Z81+(1-'Scenario 9 '!AU$1)*'Scenario 9 '!AU81</f>
        <v>0</v>
      </c>
      <c r="F31" s="46">
        <f>'Scenario 9 '!AA81+(1-'Scenario 9 '!AV$1)*'Scenario 9 '!AV81</f>
        <v>0</v>
      </c>
      <c r="G31" s="46">
        <f>'Scenario 9 '!AB81+(1-'Scenario 9 '!AW$1)*'Scenario 9 '!AW81</f>
        <v>0</v>
      </c>
      <c r="H31" s="46">
        <f>'Scenario 9 '!AC81+(1-'Scenario 9 '!AX$1)*'Scenario 9 '!AX81</f>
        <v>0</v>
      </c>
      <c r="I31" s="46">
        <f>'Scenario 9 '!AD81+(1-'Scenario 9 '!AY$1)*'Scenario 9 '!AY81</f>
        <v>0</v>
      </c>
      <c r="J31" s="46">
        <f>'Scenario 9 '!AE81+(1-'Scenario 9 '!AZ$1)*'Scenario 9 '!AZ81</f>
        <v>0</v>
      </c>
      <c r="K31" s="46">
        <f>'Scenario 9 '!AF81+(1-'Scenario 9 '!BA$1)*'Scenario 9 '!BA81</f>
        <v>0</v>
      </c>
      <c r="L31" s="46">
        <f>'Scenario 9 '!AG81+(1-'Scenario 9 '!BB$1)*'Scenario 9 '!BB81</f>
        <v>39.61148390581468</v>
      </c>
      <c r="M31" s="46">
        <f>'Scenario 9 '!AH81+(1-'Scenario 9 '!BC$1)*'Scenario 9 '!BC81</f>
        <v>0</v>
      </c>
      <c r="N31" s="46">
        <f>'Scenario 9 '!AI81+(1-'Scenario 9 '!BD$1)*'Scenario 9 '!BD81</f>
        <v>37.909985747850328</v>
      </c>
      <c r="O31" s="46">
        <f>'Scenario 9 '!AJ81+(1-'Scenario 9 '!BE$1)*'Scenario 9 '!BE81</f>
        <v>0</v>
      </c>
      <c r="P31" s="46">
        <f>'Scenario 9 '!AK81+(1-'Scenario 9 '!BF$1)*'Scenario 9 '!BF81</f>
        <v>0</v>
      </c>
      <c r="Q31" s="46">
        <f>'Scenario 9 '!AL81+(1-'Scenario 9 '!BG$1)*'Scenario 9 '!BG81</f>
        <v>0</v>
      </c>
      <c r="R31" s="46">
        <f>'Scenario 9 '!AM81+(1-'Scenario 9 '!BH$1)*'Scenario 9 '!BH81</f>
        <v>9.1896581692169544E-15</v>
      </c>
      <c r="S31" s="46">
        <f>'Scenario 9 '!AN81+(1-'Scenario 9 '!BI$1)*'Scenario 9 '!BI81</f>
        <v>0</v>
      </c>
      <c r="T31" s="46">
        <f>'Scenario 9 '!AO81+(1-'Scenario 9 '!BJ$1)*'Scenario 9 '!BJ81</f>
        <v>0</v>
      </c>
      <c r="U31" s="46">
        <f>'Scenario 9 '!AP81+(1-'Scenario 9 '!BK$1)*'Scenario 9 '!BK81</f>
        <v>0</v>
      </c>
      <c r="V31" s="46">
        <f>'Scenario 9 '!AQ81+(1-'Scenario 9 '!BL$1)*'Scenario 9 '!BL81</f>
        <v>0</v>
      </c>
      <c r="W31" s="46">
        <f>'Scenario 9 '!AR81+(1-'Scenario 9 '!BM$1)*'Scenario 9 '!BM81</f>
        <v>0</v>
      </c>
      <c r="X31" s="47">
        <f t="shared" si="2"/>
        <v>77.521469653665022</v>
      </c>
    </row>
    <row r="32" spans="3:24" x14ac:dyDescent="0.2">
      <c r="C32" s="7" t="s">
        <v>21</v>
      </c>
      <c r="D32" s="45">
        <f>'Scenario 9 '!Y82+(1-'Scenario 9 '!AT$1)*'Scenario 9 '!AT82</f>
        <v>0</v>
      </c>
      <c r="E32" s="46">
        <f>'Scenario 9 '!Z82+(1-'Scenario 9 '!AU$1)*'Scenario 9 '!AU82</f>
        <v>0</v>
      </c>
      <c r="F32" s="46">
        <f>'Scenario 9 '!AA82+(1-'Scenario 9 '!AV$1)*'Scenario 9 '!AV82</f>
        <v>0</v>
      </c>
      <c r="G32" s="46">
        <f>'Scenario 9 '!AB82+(1-'Scenario 9 '!AW$1)*'Scenario 9 '!AW82</f>
        <v>2.029103297201416</v>
      </c>
      <c r="H32" s="46">
        <f>'Scenario 9 '!AC82+(1-'Scenario 9 '!AX$1)*'Scenario 9 '!AX82</f>
        <v>93.877805718175296</v>
      </c>
      <c r="I32" s="46">
        <f>'Scenario 9 '!AD82+(1-'Scenario 9 '!AY$1)*'Scenario 9 '!AY82</f>
        <v>23.034212115882028</v>
      </c>
      <c r="J32" s="46">
        <f>'Scenario 9 '!AE82+(1-'Scenario 9 '!AZ$1)*'Scenario 9 '!AZ82</f>
        <v>50.000000000000057</v>
      </c>
      <c r="K32" s="46">
        <f>'Scenario 9 '!AF82+(1-'Scenario 9 '!BA$1)*'Scenario 9 '!BA82</f>
        <v>0</v>
      </c>
      <c r="L32" s="46">
        <f>'Scenario 9 '!AG82+(1-'Scenario 9 '!BB$1)*'Scenario 9 '!BB82</f>
        <v>0</v>
      </c>
      <c r="M32" s="46">
        <f>'Scenario 9 '!AH82+(1-'Scenario 9 '!BC$1)*'Scenario 9 '!BC82</f>
        <v>0</v>
      </c>
      <c r="N32" s="46">
        <f>'Scenario 9 '!AI82+(1-'Scenario 9 '!BD$1)*'Scenario 9 '!BD82</f>
        <v>0</v>
      </c>
      <c r="O32" s="46">
        <f>'Scenario 9 '!AJ82+(1-'Scenario 9 '!BE$1)*'Scenario 9 '!BE82</f>
        <v>0</v>
      </c>
      <c r="P32" s="46">
        <f>'Scenario 9 '!AK82+(1-'Scenario 9 '!BF$1)*'Scenario 9 '!BF82</f>
        <v>0</v>
      </c>
      <c r="Q32" s="46">
        <f>'Scenario 9 '!AL82+(1-'Scenario 9 '!BG$1)*'Scenario 9 '!BG82</f>
        <v>0</v>
      </c>
      <c r="R32" s="46">
        <f>'Scenario 9 '!AM82+(1-'Scenario 9 '!BH$1)*'Scenario 9 '!BH82</f>
        <v>0</v>
      </c>
      <c r="S32" s="46">
        <f>'Scenario 9 '!AN82+(1-'Scenario 9 '!BI$1)*'Scenario 9 '!BI82</f>
        <v>100</v>
      </c>
      <c r="T32" s="46">
        <f>'Scenario 9 '!AO82+(1-'Scenario 9 '!BJ$1)*'Scenario 9 '!BJ82</f>
        <v>50.000000000000057</v>
      </c>
      <c r="U32" s="46">
        <f>'Scenario 9 '!AP82+(1-'Scenario 9 '!BK$1)*'Scenario 9 '!BK82</f>
        <v>0</v>
      </c>
      <c r="V32" s="46">
        <f>'Scenario 9 '!AQ82+(1-'Scenario 9 '!BL$1)*'Scenario 9 '!BL82</f>
        <v>0</v>
      </c>
      <c r="W32" s="46">
        <f>'Scenario 9 '!AR82+(1-'Scenario 9 '!BM$1)*'Scenario 9 '!BM82</f>
        <v>0</v>
      </c>
      <c r="X32" s="47">
        <f t="shared" si="2"/>
        <v>318.94112113125885</v>
      </c>
    </row>
    <row r="33" spans="3:24" x14ac:dyDescent="0.2">
      <c r="C33" s="7" t="s">
        <v>48</v>
      </c>
      <c r="D33" s="45">
        <f>'Scenario 9 '!Y83+(1-'Scenario 9 '!AT$1)*'Scenario 9 '!AT83</f>
        <v>0</v>
      </c>
      <c r="E33" s="46">
        <f>'Scenario 9 '!Z83+(1-'Scenario 9 '!AU$1)*'Scenario 9 '!AU83</f>
        <v>0</v>
      </c>
      <c r="F33" s="46">
        <f>'Scenario 9 '!AA83+(1-'Scenario 9 '!AV$1)*'Scenario 9 '!AV83</f>
        <v>0</v>
      </c>
      <c r="G33" s="46">
        <f>'Scenario 9 '!AB83+(1-'Scenario 9 '!AW$1)*'Scenario 9 '!AW83</f>
        <v>0</v>
      </c>
      <c r="H33" s="46">
        <f>'Scenario 9 '!AC83+(1-'Scenario 9 '!AX$1)*'Scenario 9 '!AX83</f>
        <v>0</v>
      </c>
      <c r="I33" s="46">
        <f>'Scenario 9 '!AD83+(1-'Scenario 9 '!AY$1)*'Scenario 9 '!AY83</f>
        <v>0</v>
      </c>
      <c r="J33" s="46">
        <f>'Scenario 9 '!AE83+(1-'Scenario 9 '!AZ$1)*'Scenario 9 '!AZ83</f>
        <v>0</v>
      </c>
      <c r="K33" s="46">
        <f>'Scenario 9 '!AF83+(1-'Scenario 9 '!BA$1)*'Scenario 9 '!BA83</f>
        <v>0</v>
      </c>
      <c r="L33" s="46">
        <f>'Scenario 9 '!AG83+(1-'Scenario 9 '!BB$1)*'Scenario 9 '!BB83</f>
        <v>0</v>
      </c>
      <c r="M33" s="46">
        <f>'Scenario 9 '!AH83+(1-'Scenario 9 '!BC$1)*'Scenario 9 '!BC83</f>
        <v>0</v>
      </c>
      <c r="N33" s="46">
        <f>'Scenario 9 '!AI83+(1-'Scenario 9 '!BD$1)*'Scenario 9 '!BD83</f>
        <v>0</v>
      </c>
      <c r="O33" s="46">
        <f>'Scenario 9 '!AJ83+(1-'Scenario 9 '!BE$1)*'Scenario 9 '!BE83</f>
        <v>0</v>
      </c>
      <c r="P33" s="46">
        <f>'Scenario 9 '!AK83+(1-'Scenario 9 '!BF$1)*'Scenario 9 '!BF83</f>
        <v>0</v>
      </c>
      <c r="Q33" s="46">
        <f>'Scenario 9 '!AL83+(1-'Scenario 9 '!BG$1)*'Scenario 9 '!BG83</f>
        <v>0</v>
      </c>
      <c r="R33" s="46">
        <f>'Scenario 9 '!AM83+(1-'Scenario 9 '!BH$1)*'Scenario 9 '!BH83</f>
        <v>0</v>
      </c>
      <c r="S33" s="46">
        <f>'Scenario 9 '!AN83+(1-'Scenario 9 '!BI$1)*'Scenario 9 '!BI83</f>
        <v>0</v>
      </c>
      <c r="T33" s="46">
        <f>'Scenario 9 '!AO83+(1-'Scenario 9 '!BJ$1)*'Scenario 9 '!BJ83</f>
        <v>24.999999999999659</v>
      </c>
      <c r="U33" s="46">
        <f>'Scenario 9 '!AP83+(1-'Scenario 9 '!BK$1)*'Scenario 9 '!BK83</f>
        <v>0</v>
      </c>
      <c r="V33" s="46">
        <f>'Scenario 9 '!AQ83+(1-'Scenario 9 '!BL$1)*'Scenario 9 '!BL83</f>
        <v>0</v>
      </c>
      <c r="W33" s="46">
        <f>'Scenario 9 '!AR83+(1-'Scenario 9 '!BM$1)*'Scenario 9 '!BM83</f>
        <v>0</v>
      </c>
      <c r="X33" s="47">
        <f t="shared" si="2"/>
        <v>24.999999999999659</v>
      </c>
    </row>
    <row r="34" spans="3:24" x14ac:dyDescent="0.2">
      <c r="C34" s="7" t="s">
        <v>142</v>
      </c>
      <c r="D34" s="45">
        <f>'Scenario 9 '!Y84+(1-'Scenario 9 '!AT$1)*'Scenario 9 '!AT84</f>
        <v>0</v>
      </c>
      <c r="E34" s="46">
        <f>'Scenario 9 '!Z84+(1-'Scenario 9 '!AU$1)*'Scenario 9 '!AU84</f>
        <v>0</v>
      </c>
      <c r="F34" s="46">
        <f>'Scenario 9 '!AA84+(1-'Scenario 9 '!AV$1)*'Scenario 9 '!AV84</f>
        <v>0</v>
      </c>
      <c r="G34" s="46">
        <f>'Scenario 9 '!AB84+(1-'Scenario 9 '!AW$1)*'Scenario 9 '!AW84</f>
        <v>0</v>
      </c>
      <c r="H34" s="46">
        <f>'Scenario 9 '!AC84+(1-'Scenario 9 '!AX$1)*'Scenario 9 '!AX84</f>
        <v>0</v>
      </c>
      <c r="I34" s="46">
        <f>'Scenario 9 '!AD84+(1-'Scenario 9 '!AY$1)*'Scenario 9 '!AY84</f>
        <v>0</v>
      </c>
      <c r="J34" s="46">
        <f>'Scenario 9 '!AE84+(1-'Scenario 9 '!AZ$1)*'Scenario 9 '!AZ84</f>
        <v>0</v>
      </c>
      <c r="K34" s="46">
        <f>'Scenario 9 '!AF84+(1-'Scenario 9 '!BA$1)*'Scenario 9 '!BA84</f>
        <v>0</v>
      </c>
      <c r="L34" s="46">
        <f>'Scenario 9 '!AG84+(1-'Scenario 9 '!BB$1)*'Scenario 9 '!BB84</f>
        <v>0</v>
      </c>
      <c r="M34" s="46">
        <f>'Scenario 9 '!AH84+(1-'Scenario 9 '!BC$1)*'Scenario 9 '!BC84</f>
        <v>0</v>
      </c>
      <c r="N34" s="46">
        <f>'Scenario 9 '!AI84+(1-'Scenario 9 '!BD$1)*'Scenario 9 '!BD84</f>
        <v>0</v>
      </c>
      <c r="O34" s="46">
        <f>'Scenario 9 '!AJ84+(1-'Scenario 9 '!BE$1)*'Scenario 9 '!BE84</f>
        <v>0</v>
      </c>
      <c r="P34" s="46">
        <f>'Scenario 9 '!AK84+(1-'Scenario 9 '!BF$1)*'Scenario 9 '!BF84</f>
        <v>0</v>
      </c>
      <c r="Q34" s="46">
        <f>'Scenario 9 '!AL84+(1-'Scenario 9 '!BG$1)*'Scenario 9 '!BG84</f>
        <v>0</v>
      </c>
      <c r="R34" s="46">
        <f>'Scenario 9 '!AM84+(1-'Scenario 9 '!BH$1)*'Scenario 9 '!BH84</f>
        <v>0</v>
      </c>
      <c r="S34" s="46">
        <f>'Scenario 9 '!AN84+(1-'Scenario 9 '!BI$1)*'Scenario 9 '!BI84</f>
        <v>0</v>
      </c>
      <c r="T34" s="46">
        <f>'Scenario 9 '!AO84+(1-'Scenario 9 '!BJ$1)*'Scenario 9 '!BJ84</f>
        <v>8.2883015215079112</v>
      </c>
      <c r="U34" s="46">
        <f>'Scenario 9 '!AP84+(1-'Scenario 9 '!BK$1)*'Scenario 9 '!BK84</f>
        <v>28.940178053588312</v>
      </c>
      <c r="V34" s="46">
        <f>'Scenario 9 '!AQ84+(1-'Scenario 9 '!BL$1)*'Scenario 9 '!BL84</f>
        <v>64.584788898427519</v>
      </c>
      <c r="W34" s="46">
        <f>'Scenario 9 '!AR84+(1-'Scenario 9 '!BM$1)*'Scenario 9 '!BM84</f>
        <v>0</v>
      </c>
      <c r="X34" s="47">
        <f t="shared" si="2"/>
        <v>101.81326847352375</v>
      </c>
    </row>
    <row r="35" spans="3:24" x14ac:dyDescent="0.2">
      <c r="C35" s="7" t="s">
        <v>53</v>
      </c>
      <c r="D35" s="45">
        <f>'Scenario 9 '!Y85+(1-'Scenario 9 '!AT$1)*'Scenario 9 '!AT85</f>
        <v>0</v>
      </c>
      <c r="E35" s="46">
        <f>'Scenario 9 '!Z85+(1-'Scenario 9 '!AU$1)*'Scenario 9 '!AU85</f>
        <v>0</v>
      </c>
      <c r="F35" s="46">
        <f>'Scenario 9 '!AA85+(1-'Scenario 9 '!AV$1)*'Scenario 9 '!AV85</f>
        <v>0</v>
      </c>
      <c r="G35" s="46">
        <f>'Scenario 9 '!AB85+(1-'Scenario 9 '!AW$1)*'Scenario 9 '!AW85</f>
        <v>0</v>
      </c>
      <c r="H35" s="46">
        <f>'Scenario 9 '!AC85+(1-'Scenario 9 '!AX$1)*'Scenario 9 '!AX85</f>
        <v>0</v>
      </c>
      <c r="I35" s="46">
        <f>'Scenario 9 '!AD85+(1-'Scenario 9 '!AY$1)*'Scenario 9 '!AY85</f>
        <v>0</v>
      </c>
      <c r="J35" s="46">
        <f>'Scenario 9 '!AE85+(1-'Scenario 9 '!AZ$1)*'Scenario 9 '!AZ85</f>
        <v>0</v>
      </c>
      <c r="K35" s="46">
        <f>'Scenario 9 '!AF85+(1-'Scenario 9 '!BA$1)*'Scenario 9 '!BA85</f>
        <v>0</v>
      </c>
      <c r="L35" s="46">
        <f>'Scenario 9 '!AG85+(1-'Scenario 9 '!BB$1)*'Scenario 9 '!BB85</f>
        <v>0</v>
      </c>
      <c r="M35" s="46">
        <f>'Scenario 9 '!AH85+(1-'Scenario 9 '!BC$1)*'Scenario 9 '!BC85</f>
        <v>0</v>
      </c>
      <c r="N35" s="46">
        <f>'Scenario 9 '!AI85+(1-'Scenario 9 '!BD$1)*'Scenario 9 '!BD85</f>
        <v>0</v>
      </c>
      <c r="O35" s="46">
        <f>'Scenario 9 '!AJ85+(1-'Scenario 9 '!BE$1)*'Scenario 9 '!BE85</f>
        <v>0</v>
      </c>
      <c r="P35" s="46">
        <f>'Scenario 9 '!AK85+(1-'Scenario 9 '!BF$1)*'Scenario 9 '!BF85</f>
        <v>0</v>
      </c>
      <c r="Q35" s="46">
        <f>'Scenario 9 '!AL85+(1-'Scenario 9 '!BG$1)*'Scenario 9 '!BG85</f>
        <v>0</v>
      </c>
      <c r="R35" s="46">
        <f>'Scenario 9 '!AM85+(1-'Scenario 9 '!BH$1)*'Scenario 9 '!BH85</f>
        <v>0</v>
      </c>
      <c r="S35" s="46">
        <f>'Scenario 9 '!AN85+(1-'Scenario 9 '!BI$1)*'Scenario 9 '!BI85</f>
        <v>0</v>
      </c>
      <c r="T35" s="46">
        <f>'Scenario 9 '!AO85+(1-'Scenario 9 '!BJ$1)*'Scenario 9 '!BJ85</f>
        <v>0</v>
      </c>
      <c r="U35" s="46">
        <f>'Scenario 9 '!AP85+(1-'Scenario 9 '!BK$1)*'Scenario 9 '!BK85</f>
        <v>0</v>
      </c>
      <c r="V35" s="46">
        <f>'Scenario 9 '!AQ85+(1-'Scenario 9 '!BL$1)*'Scenario 9 '!BL85</f>
        <v>0</v>
      </c>
      <c r="W35" s="46">
        <f>'Scenario 9 '!AR85+(1-'Scenario 9 '!BM$1)*'Scenario 9 '!BM85</f>
        <v>0</v>
      </c>
      <c r="X35" s="47">
        <f t="shared" si="2"/>
        <v>0</v>
      </c>
    </row>
    <row r="36" spans="3:24" x14ac:dyDescent="0.2">
      <c r="C36" s="7" t="s">
        <v>138</v>
      </c>
      <c r="D36" s="45">
        <f>'Scenario 9 '!Y86+(1-'Scenario 9 '!AT$1)*'Scenario 9 '!AT86</f>
        <v>0</v>
      </c>
      <c r="E36" s="46">
        <f>'Scenario 9 '!Z86+(1-'Scenario 9 '!AU$1)*'Scenario 9 '!AU86</f>
        <v>0</v>
      </c>
      <c r="F36" s="46">
        <f>'Scenario 9 '!AA86+(1-'Scenario 9 '!AV$1)*'Scenario 9 '!AV86</f>
        <v>0</v>
      </c>
      <c r="G36" s="46">
        <f>'Scenario 9 '!AB86+(1-'Scenario 9 '!AW$1)*'Scenario 9 '!AW86</f>
        <v>0</v>
      </c>
      <c r="H36" s="46">
        <f>'Scenario 9 '!AC86+(1-'Scenario 9 '!AX$1)*'Scenario 9 '!AX86</f>
        <v>0</v>
      </c>
      <c r="I36" s="46">
        <f>'Scenario 9 '!AD86+(1-'Scenario 9 '!AY$1)*'Scenario 9 '!AY86</f>
        <v>0</v>
      </c>
      <c r="J36" s="46">
        <f>'Scenario 9 '!AE86+(1-'Scenario 9 '!AZ$1)*'Scenario 9 '!AZ86</f>
        <v>0</v>
      </c>
      <c r="K36" s="46">
        <f>'Scenario 9 '!AF86+(1-'Scenario 9 '!BA$1)*'Scenario 9 '!BA86</f>
        <v>0</v>
      </c>
      <c r="L36" s="46">
        <f>'Scenario 9 '!AG86+(1-'Scenario 9 '!BB$1)*'Scenario 9 '!BB86</f>
        <v>0</v>
      </c>
      <c r="M36" s="46">
        <f>'Scenario 9 '!AH86+(1-'Scenario 9 '!BC$1)*'Scenario 9 '!BC86</f>
        <v>0</v>
      </c>
      <c r="N36" s="46">
        <f>'Scenario 9 '!AI86+(1-'Scenario 9 '!BD$1)*'Scenario 9 '!BD86</f>
        <v>0</v>
      </c>
      <c r="O36" s="46">
        <f>'Scenario 9 '!AJ86+(1-'Scenario 9 '!BE$1)*'Scenario 9 '!BE86</f>
        <v>0</v>
      </c>
      <c r="P36" s="46">
        <f>'Scenario 9 '!AK86+(1-'Scenario 9 '!BF$1)*'Scenario 9 '!BF86</f>
        <v>0</v>
      </c>
      <c r="Q36" s="46">
        <f>'Scenario 9 '!AL86+(1-'Scenario 9 '!BG$1)*'Scenario 9 '!BG86</f>
        <v>0</v>
      </c>
      <c r="R36" s="46">
        <f>'Scenario 9 '!AM86+(1-'Scenario 9 '!BH$1)*'Scenario 9 '!BH86</f>
        <v>0</v>
      </c>
      <c r="S36" s="46">
        <f>'Scenario 9 '!AN86+(1-'Scenario 9 '!BI$1)*'Scenario 9 '!BI86</f>
        <v>0</v>
      </c>
      <c r="T36" s="46">
        <f>'Scenario 9 '!AO86+(1-'Scenario 9 '!BJ$1)*'Scenario 9 '!BJ86</f>
        <v>0</v>
      </c>
      <c r="U36" s="46">
        <f>'Scenario 9 '!AP86+(1-'Scenario 9 '!BK$1)*'Scenario 9 '!BK86</f>
        <v>0</v>
      </c>
      <c r="V36" s="46">
        <f>'Scenario 9 '!AQ86+(1-'Scenario 9 '!BL$1)*'Scenario 9 '!BL86</f>
        <v>0</v>
      </c>
      <c r="W36" s="46">
        <f>'Scenario 9 '!AR86+(1-'Scenario 9 '!BM$1)*'Scenario 9 '!BM86</f>
        <v>0</v>
      </c>
      <c r="X36" s="47">
        <f t="shared" si="2"/>
        <v>0</v>
      </c>
    </row>
    <row r="37" spans="3:24" x14ac:dyDescent="0.2">
      <c r="C37" s="7" t="s">
        <v>139</v>
      </c>
      <c r="D37" s="45">
        <f>'Scenario 9 '!Y87+(1-'Scenario 9 '!AT$1)*'Scenario 9 '!AT87</f>
        <v>0</v>
      </c>
      <c r="E37" s="46">
        <f>'Scenario 9 '!Z87+(1-'Scenario 9 '!AU$1)*'Scenario 9 '!AU87</f>
        <v>0</v>
      </c>
      <c r="F37" s="46">
        <f>'Scenario 9 '!AA87+(1-'Scenario 9 '!AV$1)*'Scenario 9 '!AV87</f>
        <v>0</v>
      </c>
      <c r="G37" s="46">
        <f>'Scenario 9 '!AB87+(1-'Scenario 9 '!AW$1)*'Scenario 9 '!AW87</f>
        <v>0</v>
      </c>
      <c r="H37" s="46">
        <f>'Scenario 9 '!AC87+(1-'Scenario 9 '!AX$1)*'Scenario 9 '!AX87</f>
        <v>0</v>
      </c>
      <c r="I37" s="46">
        <f>'Scenario 9 '!AD87+(1-'Scenario 9 '!AY$1)*'Scenario 9 '!AY87</f>
        <v>0</v>
      </c>
      <c r="J37" s="46">
        <f>'Scenario 9 '!AE87+(1-'Scenario 9 '!AZ$1)*'Scenario 9 '!AZ87</f>
        <v>0</v>
      </c>
      <c r="K37" s="46">
        <f>'Scenario 9 '!AF87+(1-'Scenario 9 '!BA$1)*'Scenario 9 '!BA87</f>
        <v>0</v>
      </c>
      <c r="L37" s="46">
        <f>'Scenario 9 '!AG87+(1-'Scenario 9 '!BB$1)*'Scenario 9 '!BB87</f>
        <v>0</v>
      </c>
      <c r="M37" s="46">
        <f>'Scenario 9 '!AH87+(1-'Scenario 9 '!BC$1)*'Scenario 9 '!BC87</f>
        <v>0</v>
      </c>
      <c r="N37" s="46">
        <f>'Scenario 9 '!AI87+(1-'Scenario 9 '!BD$1)*'Scenario 9 '!BD87</f>
        <v>0</v>
      </c>
      <c r="O37" s="46">
        <f>'Scenario 9 '!AJ87+(1-'Scenario 9 '!BE$1)*'Scenario 9 '!BE87</f>
        <v>124.74949707455738</v>
      </c>
      <c r="P37" s="46">
        <f>'Scenario 9 '!AK87+(1-'Scenario 9 '!BF$1)*'Scenario 9 '!BF87</f>
        <v>0</v>
      </c>
      <c r="Q37" s="46">
        <f>'Scenario 9 '!AL87+(1-'Scenario 9 '!BG$1)*'Scenario 9 '!BG87</f>
        <v>0</v>
      </c>
      <c r="R37" s="46">
        <f>'Scenario 9 '!AM87+(1-'Scenario 9 '!BH$1)*'Scenario 9 '!BH87</f>
        <v>0</v>
      </c>
      <c r="S37" s="46">
        <f>'Scenario 9 '!AN87+(1-'Scenario 9 '!BI$1)*'Scenario 9 '!BI87</f>
        <v>0</v>
      </c>
      <c r="T37" s="46">
        <f>'Scenario 9 '!AO87+(1-'Scenario 9 '!BJ$1)*'Scenario 9 '!BJ87</f>
        <v>0</v>
      </c>
      <c r="U37" s="46">
        <f>'Scenario 9 '!AP87+(1-'Scenario 9 '!BK$1)*'Scenario 9 '!BK87</f>
        <v>0</v>
      </c>
      <c r="V37" s="46">
        <f>'Scenario 9 '!AQ87+(1-'Scenario 9 '!BL$1)*'Scenario 9 '!BL87</f>
        <v>0</v>
      </c>
      <c r="W37" s="46">
        <f>'Scenario 9 '!AR87+(1-'Scenario 9 '!BM$1)*'Scenario 9 '!BM87</f>
        <v>0</v>
      </c>
      <c r="X37" s="47">
        <f t="shared" si="2"/>
        <v>124.74949707455738</v>
      </c>
    </row>
    <row r="38" spans="3:24" x14ac:dyDescent="0.2">
      <c r="C38" s="7" t="s">
        <v>123</v>
      </c>
      <c r="D38" s="45">
        <f>'Scenario 9 '!Y88+(1-'Scenario 9 '!AT$1)*'Scenario 9 '!AT88</f>
        <v>0</v>
      </c>
      <c r="E38" s="46">
        <f>'Scenario 9 '!Z88+(1-'Scenario 9 '!AU$1)*'Scenario 9 '!AU88</f>
        <v>0</v>
      </c>
      <c r="F38" s="46">
        <f>'Scenario 9 '!AA88+(1-'Scenario 9 '!AV$1)*'Scenario 9 '!AV88</f>
        <v>0</v>
      </c>
      <c r="G38" s="46">
        <f>'Scenario 9 '!AB88+(1-'Scenario 9 '!AW$1)*'Scenario 9 '!AW88</f>
        <v>0</v>
      </c>
      <c r="H38" s="46">
        <f>'Scenario 9 '!AC88+(1-'Scenario 9 '!AX$1)*'Scenario 9 '!AX88</f>
        <v>0</v>
      </c>
      <c r="I38" s="46">
        <f>'Scenario 9 '!AD88+(1-'Scenario 9 '!AY$1)*'Scenario 9 '!AY88</f>
        <v>0</v>
      </c>
      <c r="J38" s="46">
        <f>'Scenario 9 '!AE88+(1-'Scenario 9 '!AZ$1)*'Scenario 9 '!AZ88</f>
        <v>0</v>
      </c>
      <c r="K38" s="46">
        <f>'Scenario 9 '!AF88+(1-'Scenario 9 '!BA$1)*'Scenario 9 '!BA88</f>
        <v>0</v>
      </c>
      <c r="L38" s="46">
        <f>'Scenario 9 '!AG88+(1-'Scenario 9 '!BB$1)*'Scenario 9 '!BB88</f>
        <v>0</v>
      </c>
      <c r="M38" s="46">
        <f>'Scenario 9 '!AH88+(1-'Scenario 9 '!BC$1)*'Scenario 9 '!BC88</f>
        <v>0</v>
      </c>
      <c r="N38" s="46">
        <f>'Scenario 9 '!AI88+(1-'Scenario 9 '!BD$1)*'Scenario 9 '!BD88</f>
        <v>0</v>
      </c>
      <c r="O38" s="46">
        <f>'Scenario 9 '!AJ88+(1-'Scenario 9 '!BE$1)*'Scenario 9 '!BE88</f>
        <v>0</v>
      </c>
      <c r="P38" s="46">
        <f>'Scenario 9 '!AK88+(1-'Scenario 9 '!BF$1)*'Scenario 9 '!BF88</f>
        <v>0</v>
      </c>
      <c r="Q38" s="46">
        <f>'Scenario 9 '!AL88+(1-'Scenario 9 '!BG$1)*'Scenario 9 '!BG88</f>
        <v>0</v>
      </c>
      <c r="R38" s="46">
        <f>'Scenario 9 '!AM88+(1-'Scenario 9 '!BH$1)*'Scenario 9 '!BH88</f>
        <v>0</v>
      </c>
      <c r="S38" s="46">
        <f>'Scenario 9 '!AN88+(1-'Scenario 9 '!BI$1)*'Scenario 9 '!BI88</f>
        <v>0</v>
      </c>
      <c r="T38" s="46">
        <f>'Scenario 9 '!AO88+(1-'Scenario 9 '!BJ$1)*'Scenario 9 '!BJ88</f>
        <v>0</v>
      </c>
      <c r="U38" s="46">
        <f>'Scenario 9 '!AP88+(1-'Scenario 9 '!BK$1)*'Scenario 9 '!BK88</f>
        <v>0</v>
      </c>
      <c r="V38" s="46">
        <f>'Scenario 9 '!AQ88+(1-'Scenario 9 '!BL$1)*'Scenario 9 '!BL88</f>
        <v>0</v>
      </c>
      <c r="W38" s="46">
        <f>'Scenario 9 '!AR88+(1-'Scenario 9 '!BM$1)*'Scenario 9 '!BM88</f>
        <v>0</v>
      </c>
      <c r="X38" s="47">
        <f t="shared" si="2"/>
        <v>0</v>
      </c>
    </row>
    <row r="39" spans="3:24" x14ac:dyDescent="0.2">
      <c r="C39" s="7" t="s">
        <v>63</v>
      </c>
      <c r="D39" s="45">
        <f>'Scenario 9 '!Y89+(1-'Scenario 9 '!AT$1)*'Scenario 9 '!AT89</f>
        <v>0</v>
      </c>
      <c r="E39" s="46">
        <f>'Scenario 9 '!Z89+(1-'Scenario 9 '!AU$1)*'Scenario 9 '!AU89</f>
        <v>0</v>
      </c>
      <c r="F39" s="46">
        <f>'Scenario 9 '!AA89+(1-'Scenario 9 '!AV$1)*'Scenario 9 '!AV89</f>
        <v>0</v>
      </c>
      <c r="G39" s="46">
        <f>'Scenario 9 '!AB89+(1-'Scenario 9 '!AW$1)*'Scenario 9 '!AW89</f>
        <v>0</v>
      </c>
      <c r="H39" s="46">
        <f>'Scenario 9 '!AC89+(1-'Scenario 9 '!AX$1)*'Scenario 9 '!AX89</f>
        <v>0</v>
      </c>
      <c r="I39" s="46">
        <f>'Scenario 9 '!AD89+(1-'Scenario 9 '!AY$1)*'Scenario 9 '!AY89</f>
        <v>0</v>
      </c>
      <c r="J39" s="46">
        <f>'Scenario 9 '!AE89+(1-'Scenario 9 '!AZ$1)*'Scenario 9 '!AZ89</f>
        <v>0</v>
      </c>
      <c r="K39" s="46">
        <f>'Scenario 9 '!AF89+(1-'Scenario 9 '!BA$1)*'Scenario 9 '!BA89</f>
        <v>0</v>
      </c>
      <c r="L39" s="46">
        <f>'Scenario 9 '!AG89+(1-'Scenario 9 '!BB$1)*'Scenario 9 '!BB89</f>
        <v>0</v>
      </c>
      <c r="M39" s="46">
        <f>'Scenario 9 '!AH89+(1-'Scenario 9 '!BC$1)*'Scenario 9 '!BC89</f>
        <v>3.3516934489362296</v>
      </c>
      <c r="N39" s="46">
        <f>'Scenario 9 '!AI89+(1-'Scenario 9 '!BD$1)*'Scenario 9 '!BD89</f>
        <v>0</v>
      </c>
      <c r="O39" s="46">
        <f>'Scenario 9 '!AJ89+(1-'Scenario 9 '!BE$1)*'Scenario 9 '!BE89</f>
        <v>57.6</v>
      </c>
      <c r="P39" s="46">
        <f>'Scenario 9 '!AK89+(1-'Scenario 9 '!BF$1)*'Scenario 9 '!BF89</f>
        <v>0</v>
      </c>
      <c r="Q39" s="46">
        <f>'Scenario 9 '!AL89+(1-'Scenario 9 '!BG$1)*'Scenario 9 '!BG89</f>
        <v>0</v>
      </c>
      <c r="R39" s="46">
        <f>'Scenario 9 '!AM89+(1-'Scenario 9 '!BH$1)*'Scenario 9 '!BH89</f>
        <v>0</v>
      </c>
      <c r="S39" s="46">
        <f>'Scenario 9 '!AN89+(1-'Scenario 9 '!BI$1)*'Scenario 9 '!BI89</f>
        <v>0</v>
      </c>
      <c r="T39" s="46">
        <f>'Scenario 9 '!AO89+(1-'Scenario 9 '!BJ$1)*'Scenario 9 '!BJ89</f>
        <v>0</v>
      </c>
      <c r="U39" s="46">
        <f>'Scenario 9 '!AP89+(1-'Scenario 9 '!BK$1)*'Scenario 9 '!BK89</f>
        <v>0</v>
      </c>
      <c r="V39" s="46">
        <f>'Scenario 9 '!AQ89+(1-'Scenario 9 '!BL$1)*'Scenario 9 '!BL89</f>
        <v>0</v>
      </c>
      <c r="W39" s="46">
        <f>'Scenario 9 '!AR89+(1-'Scenario 9 '!BM$1)*'Scenario 9 '!BM89</f>
        <v>0</v>
      </c>
      <c r="X39" s="47">
        <f t="shared" si="2"/>
        <v>60.951693448936233</v>
      </c>
    </row>
    <row r="40" spans="3:24" x14ac:dyDescent="0.2">
      <c r="C40" s="7" t="s">
        <v>99</v>
      </c>
      <c r="D40" s="45">
        <f>'Scenario 9 '!Y90+(1-'Scenario 9 '!AT$1)*'Scenario 9 '!AT90</f>
        <v>0</v>
      </c>
      <c r="E40" s="46">
        <f>'Scenario 9 '!Z90+(1-'Scenario 9 '!AU$1)*'Scenario 9 '!AU90</f>
        <v>0</v>
      </c>
      <c r="F40" s="46">
        <f>'Scenario 9 '!AA90+(1-'Scenario 9 '!AV$1)*'Scenario 9 '!AV90</f>
        <v>1.2764996237294715</v>
      </c>
      <c r="G40" s="46">
        <f>'Scenario 9 '!AB90+(1-'Scenario 9 '!AW$1)*'Scenario 9 '!AW90</f>
        <v>9.4072572190875583</v>
      </c>
      <c r="H40" s="46">
        <f>'Scenario 9 '!AC90+(1-'Scenario 9 '!AX$1)*'Scenario 9 '!AX90</f>
        <v>0</v>
      </c>
      <c r="I40" s="46">
        <f>'Scenario 9 '!AD90+(1-'Scenario 9 '!AY$1)*'Scenario 9 '!AY90</f>
        <v>0</v>
      </c>
      <c r="J40" s="46">
        <f>'Scenario 9 '!AE90+(1-'Scenario 9 '!AZ$1)*'Scenario 9 '!AZ90</f>
        <v>0</v>
      </c>
      <c r="K40" s="46">
        <f>'Scenario 9 '!AF90+(1-'Scenario 9 '!BA$1)*'Scenario 9 '!BA90</f>
        <v>0</v>
      </c>
      <c r="L40" s="46">
        <f>'Scenario 9 '!AG90+(1-'Scenario 9 '!BB$1)*'Scenario 9 '!BB90</f>
        <v>0</v>
      </c>
      <c r="M40" s="46">
        <f>'Scenario 9 '!AH90+(1-'Scenario 9 '!BC$1)*'Scenario 9 '!BC90</f>
        <v>0</v>
      </c>
      <c r="N40" s="46">
        <f>'Scenario 9 '!AI90+(1-'Scenario 9 '!BD$1)*'Scenario 9 '!BD90</f>
        <v>0</v>
      </c>
      <c r="O40" s="46">
        <f>'Scenario 9 '!AJ90+(1-'Scenario 9 '!BE$1)*'Scenario 9 '!BE90</f>
        <v>0</v>
      </c>
      <c r="P40" s="46">
        <f>'Scenario 9 '!AK90+(1-'Scenario 9 '!BF$1)*'Scenario 9 '!BF90</f>
        <v>0</v>
      </c>
      <c r="Q40" s="46">
        <f>'Scenario 9 '!AL90+(1-'Scenario 9 '!BG$1)*'Scenario 9 '!BG90</f>
        <v>0</v>
      </c>
      <c r="R40" s="46">
        <f>'Scenario 9 '!AM90+(1-'Scenario 9 '!BH$1)*'Scenario 9 '!BH90</f>
        <v>0</v>
      </c>
      <c r="S40" s="46">
        <f>'Scenario 9 '!AN90+(1-'Scenario 9 '!BI$1)*'Scenario 9 '!BI90</f>
        <v>0</v>
      </c>
      <c r="T40" s="46">
        <f>'Scenario 9 '!AO90+(1-'Scenario 9 '!BJ$1)*'Scenario 9 '!BJ90</f>
        <v>0</v>
      </c>
      <c r="U40" s="46">
        <f>'Scenario 9 '!AP90+(1-'Scenario 9 '!BK$1)*'Scenario 9 '!BK90</f>
        <v>0</v>
      </c>
      <c r="V40" s="46">
        <f>'Scenario 9 '!AQ90+(1-'Scenario 9 '!BL$1)*'Scenario 9 '!BL90</f>
        <v>0</v>
      </c>
      <c r="W40" s="46">
        <f>'Scenario 9 '!AR90+(1-'Scenario 9 '!BM$1)*'Scenario 9 '!BM90</f>
        <v>0</v>
      </c>
      <c r="X40" s="47">
        <f t="shared" si="2"/>
        <v>10.683756842817029</v>
      </c>
    </row>
    <row r="41" spans="3:24" ht="13.5" thickBot="1" x14ac:dyDescent="0.25">
      <c r="C41" s="10" t="s">
        <v>77</v>
      </c>
      <c r="D41" s="48">
        <f>'Scenario 9 '!Y91+(1-'Scenario 9 '!AT$1)*'Scenario 9 '!AT91</f>
        <v>0</v>
      </c>
      <c r="E41" s="49">
        <f>'Scenario 9 '!Z91+(1-'Scenario 9 '!AU$1)*'Scenario 9 '!AU91</f>
        <v>0</v>
      </c>
      <c r="F41" s="49">
        <f>'Scenario 9 '!AA91+(1-'Scenario 9 '!AV$1)*'Scenario 9 '!AV91</f>
        <v>0</v>
      </c>
      <c r="G41" s="49">
        <f>'Scenario 9 '!AB91+(1-'Scenario 9 '!AW$1)*'Scenario 9 '!AW91</f>
        <v>6.8022757526493249</v>
      </c>
      <c r="H41" s="49">
        <f>'Scenario 9 '!AC91+(1-'Scenario 9 '!AX$1)*'Scenario 9 '!AX91</f>
        <v>0</v>
      </c>
      <c r="I41" s="49">
        <f>'Scenario 9 '!AD91+(1-'Scenario 9 '!AY$1)*'Scenario 9 '!AY91</f>
        <v>1.6947757659362104</v>
      </c>
      <c r="J41" s="49">
        <f>'Scenario 9 '!AE91+(1-'Scenario 9 '!AZ$1)*'Scenario 9 '!AZ91</f>
        <v>0</v>
      </c>
      <c r="K41" s="49">
        <f>'Scenario 9 '!AF91+(1-'Scenario 9 '!BA$1)*'Scenario 9 '!BA91</f>
        <v>0</v>
      </c>
      <c r="L41" s="49">
        <f>'Scenario 9 '!AG91+(1-'Scenario 9 '!BB$1)*'Scenario 9 '!BB91</f>
        <v>0</v>
      </c>
      <c r="M41" s="49">
        <f>'Scenario 9 '!AH91+(1-'Scenario 9 '!BC$1)*'Scenario 9 '!BC91</f>
        <v>0</v>
      </c>
      <c r="N41" s="49">
        <f>'Scenario 9 '!AI91+(1-'Scenario 9 '!BD$1)*'Scenario 9 '!BD91</f>
        <v>0</v>
      </c>
      <c r="O41" s="49">
        <f>'Scenario 9 '!AJ91+(1-'Scenario 9 '!BE$1)*'Scenario 9 '!BE91</f>
        <v>0</v>
      </c>
      <c r="P41" s="49">
        <f>'Scenario 9 '!AK91+(1-'Scenario 9 '!BF$1)*'Scenario 9 '!BF91</f>
        <v>0</v>
      </c>
      <c r="Q41" s="49">
        <f>'Scenario 9 '!AL91+(1-'Scenario 9 '!BG$1)*'Scenario 9 '!BG91</f>
        <v>0</v>
      </c>
      <c r="R41" s="49">
        <f>'Scenario 9 '!AM91+(1-'Scenario 9 '!BH$1)*'Scenario 9 '!BH91</f>
        <v>0</v>
      </c>
      <c r="S41" s="49">
        <f>'Scenario 9 '!AN91+(1-'Scenario 9 '!BI$1)*'Scenario 9 '!BI91</f>
        <v>0</v>
      </c>
      <c r="T41" s="49">
        <f>'Scenario 9 '!AO91+(1-'Scenario 9 '!BJ$1)*'Scenario 9 '!BJ91</f>
        <v>0</v>
      </c>
      <c r="U41" s="49">
        <f>'Scenario 9 '!AP91+(1-'Scenario 9 '!BK$1)*'Scenario 9 '!BK91</f>
        <v>0</v>
      </c>
      <c r="V41" s="49">
        <f>'Scenario 9 '!AQ91+(1-'Scenario 9 '!BL$1)*'Scenario 9 '!BL91</f>
        <v>0</v>
      </c>
      <c r="W41" s="49">
        <f>'Scenario 9 '!AR91+(1-'Scenario 9 '!BM$1)*'Scenario 9 '!BM91</f>
        <v>0</v>
      </c>
      <c r="X41" s="50">
        <f t="shared" si="2"/>
        <v>8.4970515185855362</v>
      </c>
    </row>
    <row r="42" spans="3:24" ht="13.5" thickBot="1" x14ac:dyDescent="0.25">
      <c r="C42" s="65" t="s">
        <v>93</v>
      </c>
      <c r="D42" s="37">
        <f>SUM(D26:D41)</f>
        <v>0</v>
      </c>
      <c r="E42" s="37">
        <f t="shared" ref="E42:W42" si="3">SUM(E26:E41)</f>
        <v>0</v>
      </c>
      <c r="F42" s="37">
        <f t="shared" si="3"/>
        <v>102.11437133094999</v>
      </c>
      <c r="G42" s="37">
        <f t="shared" si="3"/>
        <v>118.23863626894695</v>
      </c>
      <c r="H42" s="37">
        <f t="shared" si="3"/>
        <v>128.00380311825128</v>
      </c>
      <c r="I42" s="37">
        <f t="shared" si="3"/>
        <v>126.64881088937487</v>
      </c>
      <c r="J42" s="37">
        <f t="shared" si="3"/>
        <v>152.00000000000014</v>
      </c>
      <c r="K42" s="37">
        <f t="shared" si="3"/>
        <v>255.47662606260477</v>
      </c>
      <c r="L42" s="37">
        <f t="shared" si="3"/>
        <v>39.61148390581468</v>
      </c>
      <c r="M42" s="37">
        <f t="shared" si="3"/>
        <v>3.3516934489362296</v>
      </c>
      <c r="N42" s="37">
        <f t="shared" si="3"/>
        <v>37.909985747850328</v>
      </c>
      <c r="O42" s="37">
        <f t="shared" si="3"/>
        <v>182.34949707455738</v>
      </c>
      <c r="P42" s="37">
        <f t="shared" si="3"/>
        <v>3.0000000000000018</v>
      </c>
      <c r="Q42" s="37">
        <f t="shared" si="3"/>
        <v>37.81607969845647</v>
      </c>
      <c r="R42" s="37">
        <f t="shared" si="3"/>
        <v>104.86890808901947</v>
      </c>
      <c r="S42" s="37">
        <f t="shared" si="3"/>
        <v>305</v>
      </c>
      <c r="T42" s="37">
        <f t="shared" si="3"/>
        <v>283.28830152150766</v>
      </c>
      <c r="U42" s="37">
        <f t="shared" si="3"/>
        <v>103.73267983164291</v>
      </c>
      <c r="V42" s="37">
        <f t="shared" si="3"/>
        <v>74.584788898427519</v>
      </c>
      <c r="W42" s="37">
        <f t="shared" si="3"/>
        <v>0</v>
      </c>
      <c r="X42" s="51">
        <f>SUM(X27:X41)</f>
        <v>1956.3514329557829</v>
      </c>
    </row>
    <row r="43" spans="3:24" ht="13.5" thickBot="1" x14ac:dyDescent="0.25">
      <c r="C43" s="66" t="s">
        <v>97</v>
      </c>
      <c r="D43" s="37">
        <f t="shared" ref="D43:X43" si="4">SUM(D22,D42)</f>
        <v>33.600319056283801</v>
      </c>
      <c r="E43" s="37">
        <f t="shared" si="4"/>
        <v>23.023105816069368</v>
      </c>
      <c r="F43" s="37">
        <f t="shared" si="4"/>
        <v>105.11437133094999</v>
      </c>
      <c r="G43" s="37">
        <f t="shared" si="4"/>
        <v>221.23863626894695</v>
      </c>
      <c r="H43" s="37">
        <f t="shared" si="4"/>
        <v>299.41755213903707</v>
      </c>
      <c r="I43" s="37">
        <f t="shared" si="4"/>
        <v>359.85690405871151</v>
      </c>
      <c r="J43" s="37">
        <f t="shared" si="4"/>
        <v>308.00000000000068</v>
      </c>
      <c r="K43" s="37">
        <f t="shared" si="4"/>
        <v>456.83239313204683</v>
      </c>
      <c r="L43" s="37">
        <f t="shared" si="4"/>
        <v>120.03414504132718</v>
      </c>
      <c r="M43" s="37">
        <f t="shared" si="4"/>
        <v>10.503759039695989</v>
      </c>
      <c r="N43" s="37">
        <f t="shared" si="4"/>
        <v>121.32990193795408</v>
      </c>
      <c r="O43" s="37">
        <f t="shared" si="4"/>
        <v>271.98432839592556</v>
      </c>
      <c r="P43" s="37">
        <f t="shared" si="4"/>
        <v>105</v>
      </c>
      <c r="Q43" s="37">
        <f t="shared" si="4"/>
        <v>118.63591959742871</v>
      </c>
      <c r="R43" s="37">
        <f t="shared" si="4"/>
        <v>223.48457969309402</v>
      </c>
      <c r="S43" s="37">
        <f t="shared" si="4"/>
        <v>513.86227099295945</v>
      </c>
      <c r="T43" s="37">
        <f t="shared" si="4"/>
        <v>647.78242851456616</v>
      </c>
      <c r="U43" s="37">
        <f t="shared" si="4"/>
        <v>255.11093799303544</v>
      </c>
      <c r="V43" s="37">
        <f t="shared" si="4"/>
        <v>373.95317334046285</v>
      </c>
      <c r="W43" s="37">
        <f t="shared" si="4"/>
        <v>594.32816232126515</v>
      </c>
      <c r="X43" s="51">
        <f t="shared" si="4"/>
        <v>4863.0928886697602</v>
      </c>
    </row>
    <row r="44" spans="3:24" ht="13.5" thickBot="1" x14ac:dyDescent="0.25">
      <c r="C44" s="8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40"/>
    </row>
    <row r="45" spans="3:24" ht="13.5" thickBot="1" x14ac:dyDescent="0.25">
      <c r="C45" s="4" t="s">
        <v>4</v>
      </c>
      <c r="D45" s="52"/>
      <c r="E45" s="53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40"/>
    </row>
    <row r="46" spans="3:24" x14ac:dyDescent="0.2">
      <c r="C46" s="26" t="s">
        <v>0</v>
      </c>
      <c r="D46" s="54">
        <f>'Scenario 1'!D72</f>
        <v>3.4493256753132089</v>
      </c>
      <c r="E46" s="55">
        <f>'Scenario 1'!E72</f>
        <v>7.117878217640615</v>
      </c>
      <c r="F46" s="55">
        <f>'Scenario 1'!F72</f>
        <v>11.244290371781972</v>
      </c>
      <c r="G46" s="55">
        <f>'Scenario 1'!G72</f>
        <v>15.910210060100145</v>
      </c>
      <c r="H46" s="55">
        <f>'Scenario 1'!H72</f>
        <v>19.800883659346507</v>
      </c>
      <c r="I46" s="55">
        <f>'Scenario 1'!I72</f>
        <v>24.104996885797291</v>
      </c>
      <c r="J46" s="55">
        <f>'Scenario 1'!J72</f>
        <v>29.217866955475529</v>
      </c>
      <c r="K46" s="55">
        <f>'Scenario 1'!K72</f>
        <v>34.550783358947783</v>
      </c>
      <c r="L46" s="55">
        <f>'Scenario 1'!L72</f>
        <v>39.846628677307486</v>
      </c>
      <c r="M46" s="55">
        <f>'Scenario 1'!M72</f>
        <v>44.510888396374156</v>
      </c>
      <c r="N46" s="55">
        <f>'Scenario 1'!N72</f>
        <v>49.162861188276914</v>
      </c>
      <c r="O46" s="55">
        <f>'Scenario 1'!O72</f>
        <v>53.589055564288074</v>
      </c>
      <c r="P46" s="55">
        <f>'Scenario 1'!P72</f>
        <v>57.656384830630394</v>
      </c>
      <c r="Q46" s="55">
        <f>'Scenario 1'!Q72</f>
        <v>61.15956212479977</v>
      </c>
      <c r="R46" s="55">
        <f>'Scenario 1'!R72</f>
        <v>64.531774078811921</v>
      </c>
      <c r="S46" s="55">
        <f>'Scenario 1'!S72</f>
        <v>67.674987558842474</v>
      </c>
      <c r="T46" s="55">
        <f>'Scenario 1'!T72</f>
        <v>70.127670113108763</v>
      </c>
      <c r="U46" s="55">
        <f>'Scenario 1'!U72</f>
        <v>72.802746265399165</v>
      </c>
      <c r="V46" s="55">
        <f>'Scenario 1'!V72</f>
        <v>75.269875778901394</v>
      </c>
      <c r="W46" s="55">
        <f>'Scenario 1'!W72</f>
        <v>77.382624782502532</v>
      </c>
      <c r="X46" s="56">
        <f>SUM(D46:W46)</f>
        <v>879.11129454364595</v>
      </c>
    </row>
    <row r="47" spans="3:24" ht="13.5" thickBot="1" x14ac:dyDescent="0.25">
      <c r="C47" s="10" t="s">
        <v>3</v>
      </c>
      <c r="D47" s="57">
        <f>'Scenario 1'!D73</f>
        <v>1.0557741383879111</v>
      </c>
      <c r="E47" s="58">
        <f>'Scenario 1'!E73</f>
        <v>2.2368585039420523</v>
      </c>
      <c r="F47" s="58">
        <f>'Scenario 1'!F73</f>
        <v>3.6087797179182739</v>
      </c>
      <c r="G47" s="58">
        <f>'Scenario 1'!G73</f>
        <v>5.2090786240274811</v>
      </c>
      <c r="H47" s="58">
        <f>'Scenario 1'!H73</f>
        <v>6.2708333657508506</v>
      </c>
      <c r="I47" s="58">
        <f>'Scenario 1'!I73</f>
        <v>7.5606455582914398</v>
      </c>
      <c r="J47" s="58">
        <f>'Scenario 1'!J73</f>
        <v>9.274555629485274</v>
      </c>
      <c r="K47" s="58">
        <f>'Scenario 1'!K73</f>
        <v>11.092968458597211</v>
      </c>
      <c r="L47" s="58">
        <f>'Scenario 1'!L73</f>
        <v>12.90252254160829</v>
      </c>
      <c r="M47" s="58">
        <f>'Scenario 1'!M73</f>
        <v>14.484912272373393</v>
      </c>
      <c r="N47" s="58">
        <f>'Scenario 1'!N73</f>
        <v>16.203907470706692</v>
      </c>
      <c r="O47" s="58">
        <f>'Scenario 1'!O73</f>
        <v>17.861306360028383</v>
      </c>
      <c r="P47" s="58">
        <f>'Scenario 1'!P73</f>
        <v>19.405965039094276</v>
      </c>
      <c r="Q47" s="58">
        <f>'Scenario 1'!Q73</f>
        <v>20.799210061742592</v>
      </c>
      <c r="R47" s="58">
        <f>'Scenario 1'!R73</f>
        <v>22.109901720350226</v>
      </c>
      <c r="S47" s="58">
        <f>'Scenario 1'!S73</f>
        <v>23.379811521093764</v>
      </c>
      <c r="T47" s="58">
        <f>'Scenario 1'!T73</f>
        <v>24.438390897910676</v>
      </c>
      <c r="U47" s="58">
        <f>'Scenario 1'!U73</f>
        <v>25.547714082753426</v>
      </c>
      <c r="V47" s="58">
        <f>'Scenario 1'!V73</f>
        <v>26.613234806028004</v>
      </c>
      <c r="W47" s="58">
        <f>'Scenario 1'!W73</f>
        <v>27.706782098201174</v>
      </c>
      <c r="X47" s="59">
        <f>SUM(D47:W47)</f>
        <v>297.7631528682914</v>
      </c>
    </row>
    <row r="48" spans="3:24" ht="13.5" thickBot="1" x14ac:dyDescent="0.25">
      <c r="C48" s="60" t="s">
        <v>93</v>
      </c>
      <c r="D48" s="61">
        <f>SUM(D46:D47)</f>
        <v>4.5050998137011202</v>
      </c>
      <c r="E48" s="62">
        <f t="shared" ref="E48:W48" si="5">SUM(E46:E47)</f>
        <v>9.3547367215826682</v>
      </c>
      <c r="F48" s="62">
        <f t="shared" si="5"/>
        <v>14.853070089700246</v>
      </c>
      <c r="G48" s="62">
        <f t="shared" si="5"/>
        <v>21.119288684127625</v>
      </c>
      <c r="H48" s="62">
        <f t="shared" si="5"/>
        <v>26.071717025097357</v>
      </c>
      <c r="I48" s="62">
        <f t="shared" si="5"/>
        <v>31.665642444088732</v>
      </c>
      <c r="J48" s="62">
        <f t="shared" si="5"/>
        <v>38.492422584960806</v>
      </c>
      <c r="K48" s="62">
        <f t="shared" si="5"/>
        <v>45.643751817544995</v>
      </c>
      <c r="L48" s="62">
        <f t="shared" si="5"/>
        <v>52.749151218915777</v>
      </c>
      <c r="M48" s="62">
        <f t="shared" si="5"/>
        <v>58.995800668747549</v>
      </c>
      <c r="N48" s="62">
        <f t="shared" si="5"/>
        <v>65.366768658983602</v>
      </c>
      <c r="O48" s="62">
        <f t="shared" si="5"/>
        <v>71.450361924316454</v>
      </c>
      <c r="P48" s="62">
        <f t="shared" si="5"/>
        <v>77.06234986972467</v>
      </c>
      <c r="Q48" s="62">
        <f t="shared" si="5"/>
        <v>81.958772186542362</v>
      </c>
      <c r="R48" s="62">
        <f t="shared" si="5"/>
        <v>86.641675799162144</v>
      </c>
      <c r="S48" s="62">
        <f t="shared" si="5"/>
        <v>91.054799079936231</v>
      </c>
      <c r="T48" s="62">
        <f t="shared" si="5"/>
        <v>94.566061011019443</v>
      </c>
      <c r="U48" s="62">
        <f t="shared" si="5"/>
        <v>98.350460348152595</v>
      </c>
      <c r="V48" s="62">
        <f t="shared" si="5"/>
        <v>101.8831105849294</v>
      </c>
      <c r="W48" s="62">
        <f t="shared" si="5"/>
        <v>105.08940688070371</v>
      </c>
      <c r="X48" s="63">
        <f>SUM(X46:X47)</f>
        <v>1176.8744474119374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99246-B0C1-40A5-B149-9EADFB99E92C}">
  <sheetPr codeName="Sheet19"/>
  <dimension ref="A1:BM91"/>
  <sheetViews>
    <sheetView topLeftCell="A49" workbookViewId="0">
      <selection activeCell="A76" sqref="A76:BM91"/>
    </sheetView>
  </sheetViews>
  <sheetFormatPr defaultRowHeight="15" x14ac:dyDescent="0.25"/>
  <cols>
    <col min="1" max="1" width="23.140625" customWidth="1"/>
    <col min="3" max="3" width="64.140625" customWidth="1"/>
    <col min="4" max="21" width="9.28515625" bestFit="1" customWidth="1"/>
    <col min="22" max="23" width="9.5703125" bestFit="1" customWidth="1"/>
  </cols>
  <sheetData>
    <row r="1" spans="1:65" x14ac:dyDescent="0.25">
      <c r="AS1" t="s">
        <v>141</v>
      </c>
      <c r="AT1" s="17">
        <v>0.65489571107632405</v>
      </c>
      <c r="AU1" s="17">
        <v>0.65658574709541195</v>
      </c>
      <c r="AV1" s="17">
        <v>0.65835125306703535</v>
      </c>
      <c r="AW1" s="17">
        <v>0.65835542937033509</v>
      </c>
      <c r="AX1" s="17">
        <v>0.65874002599924064</v>
      </c>
      <c r="AY1" s="17">
        <v>0.65931575768236028</v>
      </c>
      <c r="AZ1" s="17">
        <v>0.66015526845275518</v>
      </c>
      <c r="BA1" s="17">
        <v>0.66118589023147367</v>
      </c>
      <c r="BB1" s="17">
        <v>0.66300894747320693</v>
      </c>
      <c r="BC1" s="17">
        <v>0.66483065510637707</v>
      </c>
      <c r="BD1" s="17">
        <v>0.66655071852740888</v>
      </c>
      <c r="BE1" s="17">
        <v>0.66882634871001445</v>
      </c>
      <c r="BF1" s="17">
        <v>0.67140950534855803</v>
      </c>
      <c r="BG1" s="17">
        <v>0.6737130748067518</v>
      </c>
      <c r="BH1" s="17">
        <v>0.67666764760509601</v>
      </c>
      <c r="BI1" s="17">
        <v>0.67870513967488544</v>
      </c>
      <c r="BJ1" s="17">
        <v>0.68063622875685958</v>
      </c>
      <c r="BK1" s="17">
        <v>0.68276135555429729</v>
      </c>
      <c r="BL1" s="17">
        <v>0.6845890016610342</v>
      </c>
      <c r="BM1" s="17">
        <v>0.68484075300150227</v>
      </c>
    </row>
    <row r="2" spans="1:65" x14ac:dyDescent="0.25">
      <c r="D2" s="16">
        <v>2026</v>
      </c>
      <c r="E2" s="16">
        <v>2027</v>
      </c>
      <c r="F2" s="16">
        <v>2028</v>
      </c>
      <c r="G2" s="16">
        <v>2029</v>
      </c>
      <c r="H2" s="16">
        <v>2030</v>
      </c>
      <c r="I2" s="16">
        <v>2031</v>
      </c>
      <c r="J2" s="16">
        <v>2032</v>
      </c>
      <c r="K2" s="16">
        <v>2033</v>
      </c>
      <c r="L2" s="16">
        <v>2034</v>
      </c>
      <c r="M2" s="16">
        <v>2035</v>
      </c>
      <c r="N2" s="16">
        <v>2036</v>
      </c>
      <c r="O2" s="16">
        <v>2037</v>
      </c>
      <c r="P2" s="16">
        <v>2038</v>
      </c>
      <c r="Q2" s="16">
        <v>2039</v>
      </c>
      <c r="R2" s="16">
        <v>2040</v>
      </c>
      <c r="S2" s="16">
        <v>2041</v>
      </c>
      <c r="T2" s="16">
        <v>2042</v>
      </c>
      <c r="U2" s="16">
        <v>2043</v>
      </c>
      <c r="V2" s="16">
        <v>2044</v>
      </c>
      <c r="W2" s="16">
        <v>2045</v>
      </c>
      <c r="Y2" s="14">
        <v>2026</v>
      </c>
      <c r="Z2" s="14">
        <v>2027</v>
      </c>
      <c r="AA2" s="14">
        <v>2028</v>
      </c>
      <c r="AB2" s="14">
        <v>2029</v>
      </c>
      <c r="AC2" s="14">
        <v>2030</v>
      </c>
      <c r="AD2" s="14">
        <v>2031</v>
      </c>
      <c r="AE2" s="14">
        <v>2032</v>
      </c>
      <c r="AF2" s="14">
        <v>2033</v>
      </c>
      <c r="AG2" s="14">
        <v>2034</v>
      </c>
      <c r="AH2" s="14">
        <v>2035</v>
      </c>
      <c r="AI2" s="14">
        <v>2036</v>
      </c>
      <c r="AJ2" s="14">
        <v>2037</v>
      </c>
      <c r="AK2" s="14">
        <v>2038</v>
      </c>
      <c r="AL2" s="14">
        <v>2039</v>
      </c>
      <c r="AM2" s="14">
        <v>2040</v>
      </c>
      <c r="AN2" s="14">
        <v>2041</v>
      </c>
      <c r="AO2" s="14">
        <v>2042</v>
      </c>
      <c r="AP2" s="14">
        <v>2043</v>
      </c>
      <c r="AQ2" s="14">
        <v>2044</v>
      </c>
      <c r="AR2" s="14">
        <v>2045</v>
      </c>
      <c r="AT2" s="15">
        <v>2026</v>
      </c>
      <c r="AU2" s="15">
        <v>2027</v>
      </c>
      <c r="AV2" s="15">
        <v>2028</v>
      </c>
      <c r="AW2" s="15">
        <v>2029</v>
      </c>
      <c r="AX2" s="15">
        <v>2030</v>
      </c>
      <c r="AY2" s="15">
        <v>2031</v>
      </c>
      <c r="AZ2" s="15">
        <v>2032</v>
      </c>
      <c r="BA2" s="15">
        <v>2033</v>
      </c>
      <c r="BB2" s="15">
        <v>2034</v>
      </c>
      <c r="BC2" s="15">
        <v>2035</v>
      </c>
      <c r="BD2" s="15">
        <v>2036</v>
      </c>
      <c r="BE2" s="15">
        <v>2037</v>
      </c>
      <c r="BF2" s="15">
        <v>2038</v>
      </c>
      <c r="BG2" s="15">
        <v>2039</v>
      </c>
      <c r="BH2" s="15">
        <v>2040</v>
      </c>
      <c r="BI2" s="15">
        <v>2041</v>
      </c>
      <c r="BJ2" s="15">
        <v>2042</v>
      </c>
      <c r="BK2" s="15">
        <v>2043</v>
      </c>
      <c r="BL2" s="15">
        <v>2044</v>
      </c>
      <c r="BM2" s="15">
        <v>2045</v>
      </c>
    </row>
    <row r="3" spans="1:65" x14ac:dyDescent="0.25">
      <c r="A3" t="s">
        <v>100</v>
      </c>
      <c r="C3" t="s">
        <v>94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T3">
        <v>42.106240203416768</v>
      </c>
      <c r="AU3">
        <v>8.3169123239295804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</row>
    <row r="4" spans="1:65" x14ac:dyDescent="0.25">
      <c r="A4" t="s">
        <v>101</v>
      </c>
      <c r="C4" t="s">
        <v>101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300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</row>
    <row r="5" spans="1:65" x14ac:dyDescent="0.25">
      <c r="A5" t="s">
        <v>6</v>
      </c>
      <c r="B5" t="s">
        <v>7</v>
      </c>
      <c r="C5" t="s">
        <v>8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Y5">
        <v>0</v>
      </c>
      <c r="Z5">
        <v>0</v>
      </c>
      <c r="AA5">
        <v>0</v>
      </c>
      <c r="AB5">
        <v>0</v>
      </c>
      <c r="AC5">
        <v>90.314004594613706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90.247500000000002</v>
      </c>
      <c r="AN5">
        <v>0</v>
      </c>
      <c r="AO5">
        <v>97.01714744780962</v>
      </c>
      <c r="AP5">
        <v>0</v>
      </c>
      <c r="AQ5">
        <v>0</v>
      </c>
      <c r="AR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</row>
    <row r="6" spans="1:65" x14ac:dyDescent="0.25">
      <c r="A6" t="s">
        <v>6</v>
      </c>
      <c r="B6" t="s">
        <v>9</v>
      </c>
      <c r="C6" t="s">
        <v>10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</row>
    <row r="7" spans="1:65" x14ac:dyDescent="0.25">
      <c r="A7" t="s">
        <v>6</v>
      </c>
      <c r="B7" t="s">
        <v>11</v>
      </c>
      <c r="C7" t="s">
        <v>12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</row>
    <row r="8" spans="1:65" x14ac:dyDescent="0.25">
      <c r="A8" t="s">
        <v>13</v>
      </c>
      <c r="B8" t="s">
        <v>14</v>
      </c>
      <c r="C8" t="s">
        <v>15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289.34731561926623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</row>
    <row r="9" spans="1:65" x14ac:dyDescent="0.25">
      <c r="A9" t="s">
        <v>2</v>
      </c>
      <c r="B9" t="s">
        <v>16</v>
      </c>
      <c r="C9" t="s">
        <v>102</v>
      </c>
      <c r="D9">
        <v>0</v>
      </c>
      <c r="E9">
        <v>0</v>
      </c>
      <c r="F9">
        <v>100</v>
      </c>
      <c r="G9">
        <v>100</v>
      </c>
      <c r="H9">
        <v>200</v>
      </c>
      <c r="I9">
        <v>100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</row>
    <row r="10" spans="1:65" x14ac:dyDescent="0.25">
      <c r="A10" t="s">
        <v>2</v>
      </c>
      <c r="B10" t="s">
        <v>17</v>
      </c>
      <c r="C10" t="s">
        <v>103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100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200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</row>
    <row r="11" spans="1:65" x14ac:dyDescent="0.25">
      <c r="A11" t="s">
        <v>2</v>
      </c>
      <c r="B11" t="s">
        <v>18</v>
      </c>
      <c r="C11" t="s">
        <v>104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100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100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</row>
    <row r="12" spans="1:65" x14ac:dyDescent="0.25">
      <c r="A12" t="s">
        <v>2</v>
      </c>
      <c r="B12" t="s">
        <v>19</v>
      </c>
      <c r="C12" t="s">
        <v>105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</row>
    <row r="13" spans="1:65" x14ac:dyDescent="0.25">
      <c r="A13" t="s">
        <v>1</v>
      </c>
      <c r="B13" t="s">
        <v>20</v>
      </c>
      <c r="C13" t="s">
        <v>106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</row>
    <row r="14" spans="1:65" x14ac:dyDescent="0.25">
      <c r="A14" t="s">
        <v>107</v>
      </c>
      <c r="B14" t="s">
        <v>22</v>
      </c>
      <c r="C14" t="s">
        <v>108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</row>
    <row r="15" spans="1:65" x14ac:dyDescent="0.25">
      <c r="A15" t="s">
        <v>1</v>
      </c>
      <c r="B15" t="s">
        <v>23</v>
      </c>
      <c r="C15" t="s">
        <v>109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</row>
    <row r="16" spans="1:65" x14ac:dyDescent="0.25">
      <c r="A16" t="s">
        <v>21</v>
      </c>
      <c r="B16" t="s">
        <v>24</v>
      </c>
      <c r="C16" t="s">
        <v>110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</row>
    <row r="17" spans="1:65" x14ac:dyDescent="0.25">
      <c r="A17" t="s">
        <v>1</v>
      </c>
      <c r="B17" t="s">
        <v>25</v>
      </c>
      <c r="C17" t="s">
        <v>26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</row>
    <row r="18" spans="1:65" x14ac:dyDescent="0.25">
      <c r="A18" t="s">
        <v>21</v>
      </c>
      <c r="B18" t="s">
        <v>27</v>
      </c>
      <c r="C18" t="s">
        <v>111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</row>
    <row r="19" spans="1:65" x14ac:dyDescent="0.25">
      <c r="A19" t="s">
        <v>1</v>
      </c>
      <c r="B19" t="s">
        <v>28</v>
      </c>
      <c r="C19" t="s">
        <v>76</v>
      </c>
      <c r="D19">
        <v>0</v>
      </c>
      <c r="E19">
        <v>0.50885794886426805</v>
      </c>
      <c r="F19">
        <v>0.55187130366600667</v>
      </c>
      <c r="G19">
        <v>0.6153942531593285</v>
      </c>
      <c r="H19">
        <v>0.67023663605721362</v>
      </c>
      <c r="I19">
        <v>0.7583520622581168</v>
      </c>
      <c r="J19">
        <v>0.82742336899936031</v>
      </c>
      <c r="K19">
        <v>1.007049387840997</v>
      </c>
      <c r="L19">
        <v>0.5</v>
      </c>
      <c r="M19">
        <v>0.5</v>
      </c>
      <c r="N19">
        <v>0.5</v>
      </c>
      <c r="O19">
        <v>0.50000000000003697</v>
      </c>
      <c r="P19">
        <v>0.5</v>
      </c>
      <c r="Q19">
        <v>0.5</v>
      </c>
      <c r="R19">
        <v>0.5</v>
      </c>
      <c r="S19">
        <v>0.5</v>
      </c>
      <c r="T19">
        <v>0.5</v>
      </c>
      <c r="U19">
        <v>0.50403015323902467</v>
      </c>
      <c r="V19">
        <v>0.513514364121332</v>
      </c>
      <c r="W19">
        <v>0.60228646119836438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</row>
    <row r="20" spans="1:65" x14ac:dyDescent="0.25">
      <c r="A20" t="s">
        <v>1</v>
      </c>
      <c r="B20" t="s">
        <v>29</v>
      </c>
      <c r="C20" t="s">
        <v>112</v>
      </c>
      <c r="D20">
        <v>0</v>
      </c>
      <c r="E20">
        <v>2</v>
      </c>
      <c r="F20">
        <v>4</v>
      </c>
      <c r="G20">
        <v>4</v>
      </c>
      <c r="H20">
        <v>4</v>
      </c>
      <c r="I20">
        <v>4</v>
      </c>
      <c r="J20">
        <v>6</v>
      </c>
      <c r="K20">
        <v>6</v>
      </c>
      <c r="L20">
        <v>6</v>
      </c>
      <c r="M20">
        <v>6</v>
      </c>
      <c r="N20">
        <v>10</v>
      </c>
      <c r="O20">
        <v>14</v>
      </c>
      <c r="P20">
        <v>16</v>
      </c>
      <c r="Q20">
        <v>18</v>
      </c>
      <c r="R20">
        <v>20</v>
      </c>
      <c r="S20">
        <v>24</v>
      </c>
      <c r="T20">
        <v>30</v>
      </c>
      <c r="U20">
        <v>34</v>
      </c>
      <c r="V20">
        <v>36</v>
      </c>
      <c r="W20">
        <v>40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</row>
    <row r="21" spans="1:65" x14ac:dyDescent="0.25">
      <c r="A21" t="s">
        <v>21</v>
      </c>
      <c r="B21" t="s">
        <v>30</v>
      </c>
      <c r="C21" t="s">
        <v>113</v>
      </c>
      <c r="D21">
        <v>0</v>
      </c>
      <c r="E21">
        <v>2</v>
      </c>
      <c r="F21">
        <v>2</v>
      </c>
      <c r="G21">
        <v>2</v>
      </c>
      <c r="H21">
        <v>2</v>
      </c>
      <c r="I21">
        <v>2</v>
      </c>
      <c r="J21">
        <v>2</v>
      </c>
      <c r="K21">
        <v>2</v>
      </c>
      <c r="L21">
        <v>2</v>
      </c>
      <c r="M21">
        <v>2</v>
      </c>
      <c r="N21">
        <v>2</v>
      </c>
      <c r="O21">
        <v>2</v>
      </c>
      <c r="P21">
        <v>2</v>
      </c>
      <c r="Q21">
        <v>2</v>
      </c>
      <c r="R21">
        <v>2</v>
      </c>
      <c r="S21">
        <v>2</v>
      </c>
      <c r="T21">
        <v>2</v>
      </c>
      <c r="U21">
        <v>2</v>
      </c>
      <c r="V21">
        <v>2</v>
      </c>
      <c r="W21">
        <v>2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</row>
    <row r="22" spans="1:65" x14ac:dyDescent="0.25">
      <c r="A22" t="s">
        <v>1</v>
      </c>
      <c r="B22" t="s">
        <v>31</v>
      </c>
      <c r="C22" t="s">
        <v>114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</row>
    <row r="23" spans="1:65" x14ac:dyDescent="0.25">
      <c r="A23" t="s">
        <v>21</v>
      </c>
      <c r="B23" t="s">
        <v>32</v>
      </c>
      <c r="C23" t="s">
        <v>115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</row>
    <row r="24" spans="1:65" x14ac:dyDescent="0.25">
      <c r="A24" t="s">
        <v>1</v>
      </c>
      <c r="B24" t="s">
        <v>33</v>
      </c>
      <c r="C24" t="s">
        <v>116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</row>
    <row r="25" spans="1:65" x14ac:dyDescent="0.25">
      <c r="A25" t="s">
        <v>21</v>
      </c>
      <c r="B25" t="s">
        <v>35</v>
      </c>
      <c r="C25" t="s">
        <v>117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</row>
    <row r="26" spans="1:65" x14ac:dyDescent="0.25">
      <c r="A26" t="s">
        <v>1</v>
      </c>
      <c r="B26" t="s">
        <v>36</v>
      </c>
      <c r="C26" t="s">
        <v>118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182.3560622380613</v>
      </c>
      <c r="V26">
        <v>117.64393776195148</v>
      </c>
      <c r="W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</row>
    <row r="27" spans="1:65" x14ac:dyDescent="0.25">
      <c r="A27" t="s">
        <v>21</v>
      </c>
      <c r="B27" t="s">
        <v>37</v>
      </c>
      <c r="C27" t="s">
        <v>119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91.178031119030649</v>
      </c>
      <c r="V27">
        <v>58.821968880975739</v>
      </c>
      <c r="W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</row>
    <row r="28" spans="1:65" x14ac:dyDescent="0.25">
      <c r="A28" t="s">
        <v>1</v>
      </c>
      <c r="B28" t="s">
        <v>38</v>
      </c>
      <c r="C28" t="s">
        <v>34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</row>
    <row r="29" spans="1:65" x14ac:dyDescent="0.25">
      <c r="A29" t="s">
        <v>21</v>
      </c>
      <c r="B29" t="s">
        <v>40</v>
      </c>
      <c r="C29" t="s">
        <v>39</v>
      </c>
      <c r="D29">
        <v>0</v>
      </c>
      <c r="E29">
        <v>2</v>
      </c>
      <c r="F29">
        <v>2</v>
      </c>
      <c r="G29">
        <v>2</v>
      </c>
      <c r="H29">
        <v>2</v>
      </c>
      <c r="I29">
        <v>2</v>
      </c>
      <c r="J29">
        <v>2</v>
      </c>
      <c r="K29">
        <v>2</v>
      </c>
      <c r="L29">
        <v>2</v>
      </c>
      <c r="M29">
        <v>2</v>
      </c>
      <c r="N29">
        <v>2</v>
      </c>
      <c r="O29">
        <v>2</v>
      </c>
      <c r="P29">
        <v>2</v>
      </c>
      <c r="Q29">
        <v>2</v>
      </c>
      <c r="R29">
        <v>2</v>
      </c>
      <c r="S29">
        <v>2</v>
      </c>
      <c r="T29">
        <v>2</v>
      </c>
      <c r="U29">
        <v>2</v>
      </c>
      <c r="V29">
        <v>2</v>
      </c>
      <c r="W29">
        <v>2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</row>
    <row r="30" spans="1:65" x14ac:dyDescent="0.25">
      <c r="A30" t="s">
        <v>21</v>
      </c>
      <c r="B30" t="s">
        <v>42</v>
      </c>
      <c r="C30" t="s">
        <v>41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</row>
    <row r="31" spans="1:65" x14ac:dyDescent="0.25">
      <c r="A31" t="s">
        <v>21</v>
      </c>
      <c r="B31" t="s">
        <v>44</v>
      </c>
      <c r="C31" t="s">
        <v>43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</row>
    <row r="32" spans="1:65" x14ac:dyDescent="0.25">
      <c r="A32" t="s">
        <v>21</v>
      </c>
      <c r="B32" t="s">
        <v>46</v>
      </c>
      <c r="C32" t="s">
        <v>45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</row>
    <row r="33" spans="1:65" x14ac:dyDescent="0.25">
      <c r="A33" t="s">
        <v>21</v>
      </c>
      <c r="B33" t="s">
        <v>49</v>
      </c>
      <c r="C33" t="s">
        <v>47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</row>
    <row r="34" spans="1:65" x14ac:dyDescent="0.25">
      <c r="A34" t="s">
        <v>48</v>
      </c>
      <c r="B34" t="s">
        <v>50</v>
      </c>
      <c r="C34" t="s">
        <v>120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</row>
    <row r="35" spans="1:65" x14ac:dyDescent="0.25">
      <c r="A35" t="s">
        <v>48</v>
      </c>
      <c r="B35" t="s">
        <v>51</v>
      </c>
      <c r="C35" t="s">
        <v>121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25.000546741737939</v>
      </c>
      <c r="S35">
        <v>0</v>
      </c>
      <c r="T35">
        <v>0</v>
      </c>
      <c r="U35">
        <v>0</v>
      </c>
      <c r="V35">
        <v>0</v>
      </c>
      <c r="W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</row>
    <row r="36" spans="1:65" x14ac:dyDescent="0.25">
      <c r="A36" t="s">
        <v>142</v>
      </c>
      <c r="B36" t="s">
        <v>54</v>
      </c>
      <c r="C36" t="s">
        <v>52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25.158177725709574</v>
      </c>
      <c r="T36">
        <v>218.62517745237676</v>
      </c>
      <c r="U36">
        <v>0</v>
      </c>
      <c r="V36">
        <v>37.105274457675236</v>
      </c>
      <c r="W36">
        <v>66.050397919535399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</row>
    <row r="37" spans="1:65" x14ac:dyDescent="0.25">
      <c r="A37" t="s">
        <v>53</v>
      </c>
      <c r="B37" t="s">
        <v>56</v>
      </c>
      <c r="C37" t="s">
        <v>55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</row>
    <row r="38" spans="1:65" x14ac:dyDescent="0.25">
      <c r="A38" t="s">
        <v>138</v>
      </c>
      <c r="B38" t="s">
        <v>58</v>
      </c>
      <c r="C38" t="s">
        <v>57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</row>
    <row r="39" spans="1:65" x14ac:dyDescent="0.25">
      <c r="A39" t="s">
        <v>139</v>
      </c>
      <c r="B39" t="s">
        <v>59</v>
      </c>
      <c r="C39" t="s">
        <v>122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</row>
    <row r="40" spans="1:65" x14ac:dyDescent="0.25">
      <c r="A40" t="s">
        <v>123</v>
      </c>
      <c r="B40" t="s">
        <v>60</v>
      </c>
      <c r="C40" t="s">
        <v>124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</row>
    <row r="41" spans="1:65" x14ac:dyDescent="0.25">
      <c r="A41" t="s">
        <v>107</v>
      </c>
      <c r="B41" t="s">
        <v>61</v>
      </c>
      <c r="C41" t="s">
        <v>125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</row>
    <row r="42" spans="1:65" x14ac:dyDescent="0.25">
      <c r="A42" t="s">
        <v>107</v>
      </c>
      <c r="B42" t="s">
        <v>62</v>
      </c>
      <c r="C42" t="s">
        <v>126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</row>
    <row r="43" spans="1:65" x14ac:dyDescent="0.25">
      <c r="A43" t="s">
        <v>107</v>
      </c>
      <c r="B43" t="s">
        <v>64</v>
      </c>
      <c r="C43" t="s">
        <v>127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</row>
    <row r="44" spans="1:65" x14ac:dyDescent="0.25">
      <c r="A44" t="s">
        <v>63</v>
      </c>
      <c r="B44" t="s">
        <v>65</v>
      </c>
      <c r="C44" t="s">
        <v>128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</row>
    <row r="45" spans="1:65" x14ac:dyDescent="0.25">
      <c r="A45" t="s">
        <v>6</v>
      </c>
      <c r="B45" t="s">
        <v>67</v>
      </c>
      <c r="C45" t="s">
        <v>66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</row>
    <row r="46" spans="1:65" x14ac:dyDescent="0.25">
      <c r="A46" t="s">
        <v>6</v>
      </c>
      <c r="B46" t="s">
        <v>69</v>
      </c>
      <c r="C46" t="s">
        <v>68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</row>
    <row r="47" spans="1:65" x14ac:dyDescent="0.25">
      <c r="A47" t="s">
        <v>63</v>
      </c>
      <c r="B47" t="s">
        <v>70</v>
      </c>
      <c r="C47" t="s">
        <v>129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</row>
    <row r="48" spans="1:65" x14ac:dyDescent="0.25">
      <c r="A48" t="s">
        <v>2</v>
      </c>
      <c r="B48" t="s">
        <v>72</v>
      </c>
      <c r="C48" t="s">
        <v>71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120</v>
      </c>
      <c r="V48">
        <v>0</v>
      </c>
      <c r="W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</row>
    <row r="49" spans="1:65" x14ac:dyDescent="0.25">
      <c r="A49" t="s">
        <v>2</v>
      </c>
      <c r="B49" t="s">
        <v>74</v>
      </c>
      <c r="C49" t="s">
        <v>73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140</v>
      </c>
      <c r="T49">
        <v>0</v>
      </c>
      <c r="U49">
        <v>0</v>
      </c>
      <c r="V49">
        <v>0</v>
      </c>
      <c r="W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</row>
    <row r="50" spans="1:65" x14ac:dyDescent="0.25">
      <c r="A50" t="s">
        <v>1</v>
      </c>
      <c r="B50" t="s">
        <v>130</v>
      </c>
      <c r="C50" t="s">
        <v>75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</row>
    <row r="51" spans="1:65" x14ac:dyDescent="0.25">
      <c r="A51" t="s">
        <v>138</v>
      </c>
      <c r="B51" t="s">
        <v>131</v>
      </c>
      <c r="C51" t="s">
        <v>132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</row>
    <row r="52" spans="1:65" x14ac:dyDescent="0.25">
      <c r="A52" t="s">
        <v>138</v>
      </c>
      <c r="B52" t="s">
        <v>133</v>
      </c>
      <c r="C52" t="s">
        <v>134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</row>
    <row r="53" spans="1:65" x14ac:dyDescent="0.25">
      <c r="A53" t="s">
        <v>99</v>
      </c>
      <c r="B53" t="s">
        <v>135</v>
      </c>
      <c r="C53" t="s">
        <v>90</v>
      </c>
      <c r="D53">
        <v>10.447846432123574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Y53">
        <v>0</v>
      </c>
      <c r="Z53">
        <v>0</v>
      </c>
      <c r="AA53">
        <v>0</v>
      </c>
      <c r="AB53">
        <v>2.8041033911124913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</row>
    <row r="54" spans="1:65" x14ac:dyDescent="0.25">
      <c r="A54" t="s">
        <v>99</v>
      </c>
      <c r="B54" t="s">
        <v>135</v>
      </c>
      <c r="C54" t="s">
        <v>79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1.9183625793706565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1.2764996237294715</v>
      </c>
      <c r="AQ54">
        <v>0</v>
      </c>
      <c r="AR54">
        <v>0</v>
      </c>
    </row>
    <row r="55" spans="1:65" x14ac:dyDescent="0.25">
      <c r="A55" t="s">
        <v>99</v>
      </c>
      <c r="B55" t="s">
        <v>135</v>
      </c>
      <c r="C55" t="s">
        <v>80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9.8165815361444491</v>
      </c>
      <c r="V55">
        <v>0</v>
      </c>
      <c r="W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</row>
    <row r="56" spans="1:65" x14ac:dyDescent="0.25">
      <c r="A56" t="s">
        <v>99</v>
      </c>
      <c r="B56" t="s">
        <v>135</v>
      </c>
      <c r="C56" t="s">
        <v>136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47.140504664033614</v>
      </c>
      <c r="W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</row>
    <row r="57" spans="1:65" x14ac:dyDescent="0.25">
      <c r="A57" t="s">
        <v>99</v>
      </c>
      <c r="B57" t="s">
        <v>135</v>
      </c>
      <c r="C57" t="s">
        <v>81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2.5400461270968981</v>
      </c>
      <c r="V57">
        <v>0</v>
      </c>
      <c r="W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</row>
    <row r="58" spans="1:65" x14ac:dyDescent="0.25">
      <c r="A58" t="s">
        <v>99</v>
      </c>
      <c r="B58" t="s">
        <v>135</v>
      </c>
      <c r="C58" t="s">
        <v>82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</row>
    <row r="59" spans="1:65" x14ac:dyDescent="0.25">
      <c r="A59" t="s">
        <v>99</v>
      </c>
      <c r="B59" t="s">
        <v>135</v>
      </c>
      <c r="C59" t="s">
        <v>83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</row>
    <row r="60" spans="1:65" x14ac:dyDescent="0.25">
      <c r="A60" t="s">
        <v>99</v>
      </c>
      <c r="B60" t="s">
        <v>135</v>
      </c>
      <c r="C60" t="s">
        <v>84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</row>
    <row r="61" spans="1:65" x14ac:dyDescent="0.25">
      <c r="A61" t="s">
        <v>99</v>
      </c>
      <c r="B61" t="s">
        <v>135</v>
      </c>
      <c r="C61" t="s">
        <v>85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5.5898978423295098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</row>
    <row r="62" spans="1:65" x14ac:dyDescent="0.25">
      <c r="A62" t="s">
        <v>99</v>
      </c>
      <c r="B62" t="s">
        <v>135</v>
      </c>
      <c r="C62" t="s">
        <v>86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</row>
    <row r="63" spans="1:65" x14ac:dyDescent="0.25">
      <c r="A63" t="s">
        <v>99</v>
      </c>
      <c r="B63" t="s">
        <v>135</v>
      </c>
      <c r="C63" t="s">
        <v>87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</row>
    <row r="64" spans="1:65" x14ac:dyDescent="0.25">
      <c r="A64" t="s">
        <v>99</v>
      </c>
      <c r="B64" t="s">
        <v>135</v>
      </c>
      <c r="C64" t="s">
        <v>88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20.023105816069368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6.603153827975067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</row>
    <row r="65" spans="1:65" x14ac:dyDescent="0.25">
      <c r="A65" t="s">
        <v>77</v>
      </c>
      <c r="B65" t="s">
        <v>135</v>
      </c>
      <c r="C65" t="s">
        <v>89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2.5397464208615816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</row>
    <row r="66" spans="1:65" x14ac:dyDescent="0.25">
      <c r="A66" t="s">
        <v>77</v>
      </c>
      <c r="B66" t="s">
        <v>135</v>
      </c>
      <c r="C66" t="s">
        <v>137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</row>
    <row r="67" spans="1:65" x14ac:dyDescent="0.25">
      <c r="A67" t="s">
        <v>77</v>
      </c>
      <c r="B67" t="s">
        <v>135</v>
      </c>
      <c r="C67" t="s">
        <v>91</v>
      </c>
      <c r="D67">
        <v>8.7833562341783669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Y67">
        <v>0</v>
      </c>
      <c r="Z67">
        <v>0</v>
      </c>
      <c r="AA67">
        <v>0</v>
      </c>
      <c r="AB67">
        <v>0.85295706974421281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</row>
    <row r="68" spans="1:65" x14ac:dyDescent="0.25">
      <c r="A68" t="s">
        <v>77</v>
      </c>
      <c r="B68" t="s">
        <v>135</v>
      </c>
      <c r="C68" t="s">
        <v>92</v>
      </c>
      <c r="D68">
        <v>5.394187824421703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Y68">
        <v>0</v>
      </c>
      <c r="Z68">
        <v>0</v>
      </c>
      <c r="AA68">
        <v>0</v>
      </c>
      <c r="AB68">
        <v>1.7772709750692242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</row>
    <row r="69" spans="1:65" x14ac:dyDescent="0.25">
      <c r="A69" t="s">
        <v>77</v>
      </c>
      <c r="B69" t="s">
        <v>135</v>
      </c>
      <c r="C69" t="s">
        <v>78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5.9749285655601563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4.1720477078358877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</row>
    <row r="71" spans="1:65" x14ac:dyDescent="0.25">
      <c r="C71" t="s">
        <v>140</v>
      </c>
    </row>
    <row r="72" spans="1:65" x14ac:dyDescent="0.25">
      <c r="C72" s="3" t="s">
        <v>95</v>
      </c>
      <c r="D72" s="2">
        <v>3.4824797215833621</v>
      </c>
      <c r="E72" s="2">
        <v>7.1942495928394639</v>
      </c>
      <c r="F72" s="2">
        <v>11.377475647698587</v>
      </c>
      <c r="G72" s="2">
        <v>16.116601474101348</v>
      </c>
      <c r="H72" s="2">
        <v>20.110120494884853</v>
      </c>
      <c r="I72" s="2">
        <v>24.532186764879079</v>
      </c>
      <c r="J72" s="2">
        <v>29.777496165763143</v>
      </c>
      <c r="K72" s="2">
        <v>35.262007218230124</v>
      </c>
      <c r="L72" s="2">
        <v>40.721164056460402</v>
      </c>
      <c r="M72" s="2">
        <v>45.558356925747219</v>
      </c>
      <c r="N72" s="2">
        <v>50.38958142361389</v>
      </c>
      <c r="O72" s="2">
        <v>55.004759516263981</v>
      </c>
      <c r="P72" s="2">
        <v>59.259275290650031</v>
      </c>
      <c r="Q72" s="2">
        <v>62.944048303765015</v>
      </c>
      <c r="R72" s="2">
        <v>66.502851705931164</v>
      </c>
      <c r="S72" s="2">
        <v>69.831209083626646</v>
      </c>
      <c r="T72" s="2">
        <v>72.456028729384798</v>
      </c>
      <c r="U72" s="2">
        <v>75.292108010299984</v>
      </c>
      <c r="V72" s="2">
        <v>77.899695732951571</v>
      </c>
      <c r="W72" s="2">
        <v>80.150368709138249</v>
      </c>
    </row>
    <row r="73" spans="1:65" x14ac:dyDescent="0.25">
      <c r="C73" s="3" t="s">
        <v>5</v>
      </c>
      <c r="D73" s="2">
        <v>1.0856026369717882</v>
      </c>
      <c r="E73" s="2">
        <v>2.2900778372120691</v>
      </c>
      <c r="F73" s="2">
        <v>3.6855082397747942</v>
      </c>
      <c r="G73" s="2">
        <v>5.3113211609163624</v>
      </c>
      <c r="H73" s="2">
        <v>6.4015992828868953</v>
      </c>
      <c r="I73" s="2">
        <v>7.7250147482232689</v>
      </c>
      <c r="J73" s="2">
        <v>9.4774674198209681</v>
      </c>
      <c r="K73" s="2">
        <v>11.340093006386835</v>
      </c>
      <c r="L73" s="2">
        <v>13.199408093132304</v>
      </c>
      <c r="M73" s="2">
        <v>14.832151893791391</v>
      </c>
      <c r="N73" s="2">
        <v>16.60130195783503</v>
      </c>
      <c r="O73" s="2">
        <v>18.309787384711015</v>
      </c>
      <c r="P73" s="2">
        <v>19.905265870156946</v>
      </c>
      <c r="Q73" s="2">
        <v>21.34255022421593</v>
      </c>
      <c r="R73" s="2">
        <v>22.692373533813495</v>
      </c>
      <c r="S73" s="2">
        <v>24.000945216351823</v>
      </c>
      <c r="T73" s="2">
        <v>25.088266820594267</v>
      </c>
      <c r="U73" s="2">
        <v>26.224629232343755</v>
      </c>
      <c r="V73" s="2">
        <v>27.31273499371483</v>
      </c>
      <c r="W73" s="2">
        <v>28.428529813782024</v>
      </c>
    </row>
    <row r="74" spans="1:65" x14ac:dyDescent="0.25">
      <c r="C74" s="3" t="s">
        <v>93</v>
      </c>
      <c r="D74" s="2">
        <v>4.5680823585551504</v>
      </c>
      <c r="E74" s="2">
        <v>9.4843274300515326</v>
      </c>
      <c r="F74" s="2">
        <v>15.062983887473381</v>
      </c>
      <c r="G74" s="2">
        <v>21.427922635017708</v>
      </c>
      <c r="H74" s="2">
        <v>26.511719777771749</v>
      </c>
      <c r="I74" s="2">
        <v>32.257201513102345</v>
      </c>
      <c r="J74" s="2">
        <v>39.254963585584107</v>
      </c>
      <c r="K74" s="2">
        <v>46.602100224616962</v>
      </c>
      <c r="L74" s="2">
        <v>53.920572149592708</v>
      </c>
      <c r="M74" s="2">
        <v>60.39050881953861</v>
      </c>
      <c r="N74" s="2">
        <v>66.990883381448924</v>
      </c>
      <c r="O74" s="2">
        <v>73.314546900974989</v>
      </c>
      <c r="P74" s="2">
        <v>79.164541160806976</v>
      </c>
      <c r="Q74" s="2">
        <v>84.286598527980942</v>
      </c>
      <c r="R74" s="2">
        <v>89.195225239744659</v>
      </c>
      <c r="S74" s="2">
        <v>93.83215429997847</v>
      </c>
      <c r="T74" s="2">
        <v>97.544295549979068</v>
      </c>
      <c r="U74" s="2">
        <v>101.51673724264374</v>
      </c>
      <c r="V74" s="2">
        <v>105.2124307266664</v>
      </c>
      <c r="W74" s="2">
        <v>108.57889852292027</v>
      </c>
    </row>
    <row r="76" spans="1:65" x14ac:dyDescent="0.25">
      <c r="A76" s="7" t="s">
        <v>101</v>
      </c>
      <c r="D76" s="24">
        <f>SUMIF($A$4:$A$69,$A76,D$4:D$69)</f>
        <v>0</v>
      </c>
      <c r="E76" s="24">
        <f t="shared" ref="E76:W90" si="0">SUMIF($A$4:$A$69,$A76,E$4:E$69)</f>
        <v>0</v>
      </c>
      <c r="F76" s="24">
        <f t="shared" si="0"/>
        <v>0</v>
      </c>
      <c r="G76" s="24">
        <f t="shared" si="0"/>
        <v>0</v>
      </c>
      <c r="H76" s="24">
        <f t="shared" si="0"/>
        <v>0</v>
      </c>
      <c r="I76" s="24">
        <f t="shared" si="0"/>
        <v>0</v>
      </c>
      <c r="J76" s="24">
        <f t="shared" si="0"/>
        <v>0</v>
      </c>
      <c r="K76" s="24">
        <f t="shared" si="0"/>
        <v>0</v>
      </c>
      <c r="L76" s="24">
        <f t="shared" si="0"/>
        <v>0</v>
      </c>
      <c r="M76" s="24">
        <f t="shared" si="0"/>
        <v>0</v>
      </c>
      <c r="N76" s="24">
        <f t="shared" si="0"/>
        <v>0</v>
      </c>
      <c r="O76" s="24">
        <f t="shared" si="0"/>
        <v>0</v>
      </c>
      <c r="P76" s="24">
        <f t="shared" si="0"/>
        <v>0</v>
      </c>
      <c r="Q76" s="24">
        <f t="shared" si="0"/>
        <v>0</v>
      </c>
      <c r="R76" s="24">
        <f t="shared" si="0"/>
        <v>0</v>
      </c>
      <c r="S76" s="24">
        <f t="shared" si="0"/>
        <v>0</v>
      </c>
      <c r="T76" s="24">
        <f t="shared" si="0"/>
        <v>0</v>
      </c>
      <c r="U76" s="24">
        <f t="shared" si="0"/>
        <v>0</v>
      </c>
      <c r="V76" s="24">
        <f t="shared" si="0"/>
        <v>0</v>
      </c>
      <c r="W76" s="24">
        <f t="shared" si="0"/>
        <v>0</v>
      </c>
      <c r="Y76" s="24">
        <f t="shared" ref="Y76:AN91" si="1">SUMIF($A$4:$A$69,$A76,Y$4:Y$69)</f>
        <v>0</v>
      </c>
      <c r="Z76" s="24">
        <f t="shared" si="1"/>
        <v>0</v>
      </c>
      <c r="AA76" s="24">
        <f t="shared" si="1"/>
        <v>0</v>
      </c>
      <c r="AB76" s="24">
        <f t="shared" si="1"/>
        <v>0</v>
      </c>
      <c r="AC76" s="24">
        <f t="shared" si="1"/>
        <v>0</v>
      </c>
      <c r="AD76" s="24">
        <f t="shared" si="1"/>
        <v>0</v>
      </c>
      <c r="AE76" s="24">
        <f t="shared" si="1"/>
        <v>0</v>
      </c>
      <c r="AF76" s="24">
        <f t="shared" si="1"/>
        <v>0</v>
      </c>
      <c r="AG76" s="24">
        <f t="shared" si="1"/>
        <v>0</v>
      </c>
      <c r="AH76" s="24">
        <f t="shared" si="1"/>
        <v>0</v>
      </c>
      <c r="AI76" s="24">
        <f t="shared" si="1"/>
        <v>0</v>
      </c>
      <c r="AJ76" s="24">
        <f t="shared" si="1"/>
        <v>0</v>
      </c>
      <c r="AK76" s="24">
        <f t="shared" si="1"/>
        <v>0</v>
      </c>
      <c r="AL76" s="24">
        <f t="shared" si="1"/>
        <v>0</v>
      </c>
      <c r="AM76" s="24">
        <f t="shared" si="1"/>
        <v>0</v>
      </c>
      <c r="AN76" s="24">
        <f t="shared" si="1"/>
        <v>0</v>
      </c>
      <c r="AO76" s="24">
        <f t="shared" ref="AO76:BM86" si="2">SUMIF($A$4:$A$69,$A76,AO$4:AO$69)</f>
        <v>0</v>
      </c>
      <c r="AP76" s="24">
        <f t="shared" si="2"/>
        <v>0</v>
      </c>
      <c r="AQ76" s="24">
        <f t="shared" si="2"/>
        <v>0</v>
      </c>
      <c r="AR76" s="24">
        <f t="shared" si="2"/>
        <v>0</v>
      </c>
      <c r="AS76" s="24"/>
      <c r="AT76" s="24">
        <f t="shared" si="2"/>
        <v>0</v>
      </c>
      <c r="AU76" s="24">
        <f t="shared" si="2"/>
        <v>0</v>
      </c>
      <c r="AV76" s="24">
        <f t="shared" si="2"/>
        <v>0</v>
      </c>
      <c r="AW76" s="24">
        <f t="shared" si="2"/>
        <v>0</v>
      </c>
      <c r="AX76" s="24">
        <f t="shared" si="2"/>
        <v>0</v>
      </c>
      <c r="AY76" s="24">
        <f t="shared" si="2"/>
        <v>0</v>
      </c>
      <c r="AZ76" s="24">
        <f t="shared" si="2"/>
        <v>0</v>
      </c>
      <c r="BA76" s="24">
        <f t="shared" si="2"/>
        <v>300</v>
      </c>
      <c r="BB76" s="24">
        <f t="shared" si="2"/>
        <v>0</v>
      </c>
      <c r="BC76" s="24">
        <f t="shared" si="2"/>
        <v>0</v>
      </c>
      <c r="BD76" s="24">
        <f t="shared" si="2"/>
        <v>0</v>
      </c>
      <c r="BE76" s="24">
        <f t="shared" si="2"/>
        <v>0</v>
      </c>
      <c r="BF76" s="24">
        <f t="shared" si="2"/>
        <v>0</v>
      </c>
      <c r="BG76" s="24">
        <f t="shared" si="2"/>
        <v>0</v>
      </c>
      <c r="BH76" s="24">
        <f t="shared" si="2"/>
        <v>0</v>
      </c>
      <c r="BI76" s="24">
        <f t="shared" si="2"/>
        <v>0</v>
      </c>
      <c r="BJ76" s="24">
        <f t="shared" si="2"/>
        <v>0</v>
      </c>
      <c r="BK76" s="24">
        <f t="shared" si="2"/>
        <v>0</v>
      </c>
      <c r="BL76" s="24">
        <f t="shared" si="2"/>
        <v>0</v>
      </c>
      <c r="BM76" s="24">
        <f t="shared" si="2"/>
        <v>0</v>
      </c>
    </row>
    <row r="77" spans="1:65" x14ac:dyDescent="0.25">
      <c r="A77" s="7" t="s">
        <v>6</v>
      </c>
      <c r="D77" s="24">
        <f t="shared" ref="D77:S91" si="3">SUMIF($A$4:$A$69,$A77,D$4:D$69)</f>
        <v>0</v>
      </c>
      <c r="E77" s="24">
        <f t="shared" si="3"/>
        <v>0</v>
      </c>
      <c r="F77" s="24">
        <f t="shared" si="3"/>
        <v>0</v>
      </c>
      <c r="G77" s="24">
        <f t="shared" si="3"/>
        <v>0</v>
      </c>
      <c r="H77" s="24">
        <f t="shared" si="3"/>
        <v>0</v>
      </c>
      <c r="I77" s="24">
        <f t="shared" si="3"/>
        <v>0</v>
      </c>
      <c r="J77" s="24">
        <f t="shared" si="3"/>
        <v>0</v>
      </c>
      <c r="K77" s="24">
        <f t="shared" si="3"/>
        <v>0</v>
      </c>
      <c r="L77" s="24">
        <f t="shared" si="3"/>
        <v>0</v>
      </c>
      <c r="M77" s="24">
        <f t="shared" si="3"/>
        <v>0</v>
      </c>
      <c r="N77" s="24">
        <f t="shared" si="3"/>
        <v>0</v>
      </c>
      <c r="O77" s="24">
        <f t="shared" si="3"/>
        <v>0</v>
      </c>
      <c r="P77" s="24">
        <f t="shared" si="3"/>
        <v>0</v>
      </c>
      <c r="Q77" s="24">
        <f t="shared" si="3"/>
        <v>0</v>
      </c>
      <c r="R77" s="24">
        <f t="shared" si="3"/>
        <v>0</v>
      </c>
      <c r="S77" s="24">
        <f t="shared" si="3"/>
        <v>0</v>
      </c>
      <c r="T77" s="24">
        <f t="shared" si="0"/>
        <v>0</v>
      </c>
      <c r="U77" s="24">
        <f t="shared" si="0"/>
        <v>0</v>
      </c>
      <c r="V77" s="24">
        <f t="shared" si="0"/>
        <v>0</v>
      </c>
      <c r="W77" s="24">
        <f t="shared" si="0"/>
        <v>0</v>
      </c>
      <c r="Y77" s="24">
        <f t="shared" si="1"/>
        <v>0</v>
      </c>
      <c r="Z77" s="24">
        <f t="shared" si="1"/>
        <v>0</v>
      </c>
      <c r="AA77" s="24">
        <f t="shared" si="1"/>
        <v>0</v>
      </c>
      <c r="AB77" s="24">
        <f t="shared" si="1"/>
        <v>0</v>
      </c>
      <c r="AC77" s="24">
        <f t="shared" si="1"/>
        <v>90.314004594613706</v>
      </c>
      <c r="AD77" s="24">
        <f t="shared" si="1"/>
        <v>0</v>
      </c>
      <c r="AE77" s="24">
        <f t="shared" si="1"/>
        <v>0</v>
      </c>
      <c r="AF77" s="24">
        <f t="shared" si="1"/>
        <v>0</v>
      </c>
      <c r="AG77" s="24">
        <f t="shared" si="1"/>
        <v>0</v>
      </c>
      <c r="AH77" s="24">
        <f t="shared" si="1"/>
        <v>0</v>
      </c>
      <c r="AI77" s="24">
        <f t="shared" si="1"/>
        <v>0</v>
      </c>
      <c r="AJ77" s="24">
        <f t="shared" si="1"/>
        <v>0</v>
      </c>
      <c r="AK77" s="24">
        <f t="shared" si="1"/>
        <v>0</v>
      </c>
      <c r="AL77" s="24">
        <f t="shared" si="1"/>
        <v>0</v>
      </c>
      <c r="AM77" s="24">
        <f t="shared" si="1"/>
        <v>90.247500000000002</v>
      </c>
      <c r="AN77" s="24">
        <f t="shared" si="1"/>
        <v>0</v>
      </c>
      <c r="AO77" s="24">
        <f t="shared" si="2"/>
        <v>97.01714744780962</v>
      </c>
      <c r="AP77" s="24">
        <f t="shared" si="2"/>
        <v>0</v>
      </c>
      <c r="AQ77" s="24">
        <f t="shared" si="2"/>
        <v>0</v>
      </c>
      <c r="AR77" s="24">
        <f t="shared" si="2"/>
        <v>0</v>
      </c>
      <c r="AS77" s="24"/>
      <c r="AT77" s="24">
        <f t="shared" si="2"/>
        <v>0</v>
      </c>
      <c r="AU77" s="24">
        <f t="shared" si="2"/>
        <v>0</v>
      </c>
      <c r="AV77" s="24">
        <f t="shared" si="2"/>
        <v>0</v>
      </c>
      <c r="AW77" s="24">
        <f t="shared" si="2"/>
        <v>0</v>
      </c>
      <c r="AX77" s="24">
        <f t="shared" si="2"/>
        <v>0</v>
      </c>
      <c r="AY77" s="24">
        <f t="shared" si="2"/>
        <v>0</v>
      </c>
      <c r="AZ77" s="24">
        <f t="shared" si="2"/>
        <v>0</v>
      </c>
      <c r="BA77" s="24">
        <f t="shared" si="2"/>
        <v>0</v>
      </c>
      <c r="BB77" s="24">
        <f t="shared" si="2"/>
        <v>0</v>
      </c>
      <c r="BC77" s="24">
        <f t="shared" si="2"/>
        <v>0</v>
      </c>
      <c r="BD77" s="24">
        <f t="shared" si="2"/>
        <v>0</v>
      </c>
      <c r="BE77" s="24">
        <f t="shared" si="2"/>
        <v>0</v>
      </c>
      <c r="BF77" s="24">
        <f t="shared" si="2"/>
        <v>0</v>
      </c>
      <c r="BG77" s="24">
        <f t="shared" si="2"/>
        <v>0</v>
      </c>
      <c r="BH77" s="24">
        <f t="shared" si="2"/>
        <v>0</v>
      </c>
      <c r="BI77" s="24">
        <f t="shared" si="2"/>
        <v>0</v>
      </c>
      <c r="BJ77" s="24">
        <f t="shared" si="2"/>
        <v>0</v>
      </c>
      <c r="BK77" s="24">
        <f t="shared" si="2"/>
        <v>0</v>
      </c>
      <c r="BL77" s="24">
        <f t="shared" si="2"/>
        <v>0</v>
      </c>
      <c r="BM77" s="24">
        <f t="shared" si="2"/>
        <v>0</v>
      </c>
    </row>
    <row r="78" spans="1:65" x14ac:dyDescent="0.25">
      <c r="A78" s="7" t="s">
        <v>13</v>
      </c>
      <c r="D78" s="24">
        <f t="shared" si="3"/>
        <v>0</v>
      </c>
      <c r="E78" s="24">
        <f t="shared" si="0"/>
        <v>0</v>
      </c>
      <c r="F78" s="24">
        <f t="shared" si="0"/>
        <v>0</v>
      </c>
      <c r="G78" s="24">
        <f t="shared" si="0"/>
        <v>0</v>
      </c>
      <c r="H78" s="24">
        <f t="shared" si="0"/>
        <v>0</v>
      </c>
      <c r="I78" s="24">
        <f t="shared" si="0"/>
        <v>0</v>
      </c>
      <c r="J78" s="24">
        <f t="shared" si="0"/>
        <v>0</v>
      </c>
      <c r="K78" s="24">
        <f t="shared" si="0"/>
        <v>0</v>
      </c>
      <c r="L78" s="24">
        <f t="shared" si="0"/>
        <v>0</v>
      </c>
      <c r="M78" s="24">
        <f t="shared" si="0"/>
        <v>0</v>
      </c>
      <c r="N78" s="24">
        <f t="shared" si="0"/>
        <v>0</v>
      </c>
      <c r="O78" s="24">
        <f t="shared" si="0"/>
        <v>0</v>
      </c>
      <c r="P78" s="24">
        <f t="shared" si="0"/>
        <v>0</v>
      </c>
      <c r="Q78" s="24">
        <f t="shared" si="0"/>
        <v>0</v>
      </c>
      <c r="R78" s="24">
        <f t="shared" si="0"/>
        <v>0</v>
      </c>
      <c r="S78" s="24">
        <f t="shared" si="0"/>
        <v>0</v>
      </c>
      <c r="T78" s="24">
        <f t="shared" si="0"/>
        <v>0</v>
      </c>
      <c r="U78" s="24">
        <f t="shared" si="0"/>
        <v>0</v>
      </c>
      <c r="V78" s="24">
        <f t="shared" si="0"/>
        <v>0</v>
      </c>
      <c r="W78" s="24">
        <f t="shared" si="0"/>
        <v>289.34731561926623</v>
      </c>
      <c r="Y78" s="24">
        <f t="shared" si="1"/>
        <v>0</v>
      </c>
      <c r="Z78" s="24">
        <f t="shared" si="1"/>
        <v>0</v>
      </c>
      <c r="AA78" s="24">
        <f t="shared" si="1"/>
        <v>0</v>
      </c>
      <c r="AB78" s="24">
        <f t="shared" si="1"/>
        <v>0</v>
      </c>
      <c r="AC78" s="24">
        <f t="shared" si="1"/>
        <v>0</v>
      </c>
      <c r="AD78" s="24">
        <f t="shared" si="1"/>
        <v>0</v>
      </c>
      <c r="AE78" s="24">
        <f t="shared" si="1"/>
        <v>0</v>
      </c>
      <c r="AF78" s="24">
        <f t="shared" si="1"/>
        <v>0</v>
      </c>
      <c r="AG78" s="24">
        <f t="shared" si="1"/>
        <v>0</v>
      </c>
      <c r="AH78" s="24">
        <f t="shared" si="1"/>
        <v>0</v>
      </c>
      <c r="AI78" s="24">
        <f t="shared" si="1"/>
        <v>0</v>
      </c>
      <c r="AJ78" s="24">
        <f t="shared" si="1"/>
        <v>0</v>
      </c>
      <c r="AK78" s="24">
        <f t="shared" si="1"/>
        <v>0</v>
      </c>
      <c r="AL78" s="24">
        <f t="shared" si="1"/>
        <v>0</v>
      </c>
      <c r="AM78" s="24">
        <f t="shared" si="1"/>
        <v>0</v>
      </c>
      <c r="AN78" s="24">
        <f t="shared" si="1"/>
        <v>0</v>
      </c>
      <c r="AO78" s="24">
        <f t="shared" si="2"/>
        <v>0</v>
      </c>
      <c r="AP78" s="24">
        <f t="shared" si="2"/>
        <v>0</v>
      </c>
      <c r="AQ78" s="24">
        <f t="shared" si="2"/>
        <v>0</v>
      </c>
      <c r="AR78" s="24">
        <f t="shared" si="2"/>
        <v>0</v>
      </c>
      <c r="AS78" s="24"/>
      <c r="AT78" s="24">
        <f t="shared" si="2"/>
        <v>0</v>
      </c>
      <c r="AU78" s="24">
        <f t="shared" si="2"/>
        <v>0</v>
      </c>
      <c r="AV78" s="24">
        <f t="shared" si="2"/>
        <v>0</v>
      </c>
      <c r="AW78" s="24">
        <f t="shared" si="2"/>
        <v>0</v>
      </c>
      <c r="AX78" s="24">
        <f t="shared" si="2"/>
        <v>0</v>
      </c>
      <c r="AY78" s="24">
        <f t="shared" si="2"/>
        <v>0</v>
      </c>
      <c r="AZ78" s="24">
        <f t="shared" si="2"/>
        <v>0</v>
      </c>
      <c r="BA78" s="24">
        <f t="shared" si="2"/>
        <v>0</v>
      </c>
      <c r="BB78" s="24">
        <f t="shared" si="2"/>
        <v>0</v>
      </c>
      <c r="BC78" s="24">
        <f t="shared" si="2"/>
        <v>0</v>
      </c>
      <c r="BD78" s="24">
        <f t="shared" si="2"/>
        <v>0</v>
      </c>
      <c r="BE78" s="24">
        <f t="shared" si="2"/>
        <v>0</v>
      </c>
      <c r="BF78" s="24">
        <f t="shared" si="2"/>
        <v>0</v>
      </c>
      <c r="BG78" s="24">
        <f t="shared" si="2"/>
        <v>0</v>
      </c>
      <c r="BH78" s="24">
        <f t="shared" si="2"/>
        <v>0</v>
      </c>
      <c r="BI78" s="24">
        <f t="shared" si="2"/>
        <v>0</v>
      </c>
      <c r="BJ78" s="24">
        <f t="shared" si="2"/>
        <v>0</v>
      </c>
      <c r="BK78" s="24">
        <f t="shared" si="2"/>
        <v>0</v>
      </c>
      <c r="BL78" s="24">
        <f t="shared" si="2"/>
        <v>0</v>
      </c>
      <c r="BM78" s="24">
        <f t="shared" si="2"/>
        <v>0</v>
      </c>
    </row>
    <row r="79" spans="1:65" x14ac:dyDescent="0.25">
      <c r="A79" s="7" t="s">
        <v>2</v>
      </c>
      <c r="D79" s="24">
        <f t="shared" si="3"/>
        <v>0</v>
      </c>
      <c r="E79" s="24">
        <f t="shared" si="0"/>
        <v>0</v>
      </c>
      <c r="F79" s="24">
        <f t="shared" si="0"/>
        <v>100</v>
      </c>
      <c r="G79" s="24">
        <f t="shared" si="0"/>
        <v>100</v>
      </c>
      <c r="H79" s="24">
        <f t="shared" si="0"/>
        <v>200</v>
      </c>
      <c r="I79" s="24">
        <f t="shared" si="0"/>
        <v>100</v>
      </c>
      <c r="J79" s="24">
        <f t="shared" si="0"/>
        <v>100</v>
      </c>
      <c r="K79" s="24">
        <f t="shared" si="0"/>
        <v>0</v>
      </c>
      <c r="L79" s="24">
        <f t="shared" si="0"/>
        <v>0</v>
      </c>
      <c r="M79" s="24">
        <f t="shared" si="0"/>
        <v>0</v>
      </c>
      <c r="N79" s="24">
        <f t="shared" si="0"/>
        <v>0</v>
      </c>
      <c r="O79" s="24">
        <f t="shared" si="0"/>
        <v>0</v>
      </c>
      <c r="P79" s="24">
        <f t="shared" si="0"/>
        <v>0</v>
      </c>
      <c r="Q79" s="24">
        <f t="shared" si="0"/>
        <v>0</v>
      </c>
      <c r="R79" s="24">
        <f t="shared" si="0"/>
        <v>0</v>
      </c>
      <c r="S79" s="24">
        <f t="shared" si="0"/>
        <v>140</v>
      </c>
      <c r="T79" s="24">
        <f t="shared" si="0"/>
        <v>0</v>
      </c>
      <c r="U79" s="24">
        <f t="shared" si="0"/>
        <v>120</v>
      </c>
      <c r="V79" s="24">
        <f t="shared" si="0"/>
        <v>0</v>
      </c>
      <c r="W79" s="24">
        <f t="shared" si="0"/>
        <v>100</v>
      </c>
      <c r="Y79" s="24">
        <f t="shared" si="1"/>
        <v>0</v>
      </c>
      <c r="Z79" s="24">
        <f t="shared" si="1"/>
        <v>0</v>
      </c>
      <c r="AA79" s="24">
        <f t="shared" si="1"/>
        <v>0</v>
      </c>
      <c r="AB79" s="24">
        <f t="shared" si="1"/>
        <v>0</v>
      </c>
      <c r="AC79" s="24">
        <f t="shared" si="1"/>
        <v>0</v>
      </c>
      <c r="AD79" s="24">
        <f t="shared" si="1"/>
        <v>0</v>
      </c>
      <c r="AE79" s="24">
        <f t="shared" si="1"/>
        <v>0</v>
      </c>
      <c r="AF79" s="24">
        <f t="shared" si="1"/>
        <v>0</v>
      </c>
      <c r="AG79" s="24">
        <f t="shared" si="1"/>
        <v>0</v>
      </c>
      <c r="AH79" s="24">
        <f t="shared" si="1"/>
        <v>0</v>
      </c>
      <c r="AI79" s="24">
        <f t="shared" si="1"/>
        <v>0</v>
      </c>
      <c r="AJ79" s="24">
        <f t="shared" si="1"/>
        <v>0</v>
      </c>
      <c r="AK79" s="24">
        <f t="shared" si="1"/>
        <v>0</v>
      </c>
      <c r="AL79" s="24">
        <f t="shared" si="1"/>
        <v>0</v>
      </c>
      <c r="AM79" s="24">
        <f t="shared" si="1"/>
        <v>0</v>
      </c>
      <c r="AN79" s="24">
        <f t="shared" si="1"/>
        <v>0</v>
      </c>
      <c r="AO79" s="24">
        <f t="shared" si="2"/>
        <v>0</v>
      </c>
      <c r="AP79" s="24">
        <f t="shared" si="2"/>
        <v>0</v>
      </c>
      <c r="AQ79" s="24">
        <f t="shared" si="2"/>
        <v>0</v>
      </c>
      <c r="AR79" s="24">
        <f t="shared" si="2"/>
        <v>0</v>
      </c>
      <c r="AS79" s="24"/>
      <c r="AT79" s="24">
        <f t="shared" si="2"/>
        <v>0</v>
      </c>
      <c r="AU79" s="24">
        <f t="shared" si="2"/>
        <v>0</v>
      </c>
      <c r="AV79" s="24">
        <f t="shared" si="2"/>
        <v>0</v>
      </c>
      <c r="AW79" s="24">
        <f t="shared" si="2"/>
        <v>0</v>
      </c>
      <c r="AX79" s="24">
        <f t="shared" si="2"/>
        <v>0</v>
      </c>
      <c r="AY79" s="24">
        <f t="shared" si="2"/>
        <v>100</v>
      </c>
      <c r="AZ79" s="24">
        <f t="shared" si="2"/>
        <v>0</v>
      </c>
      <c r="BA79" s="24">
        <f t="shared" si="2"/>
        <v>200</v>
      </c>
      <c r="BB79" s="24">
        <f t="shared" si="2"/>
        <v>0</v>
      </c>
      <c r="BC79" s="24">
        <f t="shared" si="2"/>
        <v>0</v>
      </c>
      <c r="BD79" s="24">
        <f t="shared" si="2"/>
        <v>0</v>
      </c>
      <c r="BE79" s="24">
        <f t="shared" si="2"/>
        <v>0</v>
      </c>
      <c r="BF79" s="24">
        <f t="shared" si="2"/>
        <v>0</v>
      </c>
      <c r="BG79" s="24">
        <f t="shared" si="2"/>
        <v>0</v>
      </c>
      <c r="BH79" s="24">
        <f t="shared" si="2"/>
        <v>0</v>
      </c>
      <c r="BI79" s="24">
        <f t="shared" si="2"/>
        <v>0</v>
      </c>
      <c r="BJ79" s="24">
        <f t="shared" si="2"/>
        <v>0</v>
      </c>
      <c r="BK79" s="24">
        <f t="shared" si="2"/>
        <v>0</v>
      </c>
      <c r="BL79" s="24">
        <f t="shared" si="2"/>
        <v>0</v>
      </c>
      <c r="BM79" s="24">
        <f t="shared" si="2"/>
        <v>0</v>
      </c>
    </row>
    <row r="80" spans="1:65" x14ac:dyDescent="0.25">
      <c r="A80" s="7" t="s">
        <v>1</v>
      </c>
      <c r="D80" s="24">
        <f t="shared" si="3"/>
        <v>0</v>
      </c>
      <c r="E80" s="24">
        <f t="shared" si="0"/>
        <v>2.5088579488642679</v>
      </c>
      <c r="F80" s="24">
        <f t="shared" si="0"/>
        <v>4.5518713036660063</v>
      </c>
      <c r="G80" s="24">
        <f t="shared" si="0"/>
        <v>4.6153942531593284</v>
      </c>
      <c r="H80" s="24">
        <f t="shared" si="0"/>
        <v>4.6702366360572132</v>
      </c>
      <c r="I80" s="24">
        <f t="shared" si="0"/>
        <v>4.7583520622581172</v>
      </c>
      <c r="J80" s="24">
        <f t="shared" si="0"/>
        <v>6.8274233689993604</v>
      </c>
      <c r="K80" s="24">
        <f t="shared" si="0"/>
        <v>7.007049387840997</v>
      </c>
      <c r="L80" s="24">
        <f t="shared" si="0"/>
        <v>6.5</v>
      </c>
      <c r="M80" s="24">
        <f t="shared" si="0"/>
        <v>6.5</v>
      </c>
      <c r="N80" s="24">
        <f t="shared" si="0"/>
        <v>10.5</v>
      </c>
      <c r="O80" s="24">
        <f t="shared" si="0"/>
        <v>14.500000000000037</v>
      </c>
      <c r="P80" s="24">
        <f t="shared" si="0"/>
        <v>16.5</v>
      </c>
      <c r="Q80" s="24">
        <f t="shared" si="0"/>
        <v>18.5</v>
      </c>
      <c r="R80" s="24">
        <f t="shared" si="0"/>
        <v>20.5</v>
      </c>
      <c r="S80" s="24">
        <f t="shared" si="0"/>
        <v>24.5</v>
      </c>
      <c r="T80" s="24">
        <f t="shared" si="0"/>
        <v>30.5</v>
      </c>
      <c r="U80" s="24">
        <f t="shared" si="0"/>
        <v>216.86009239130033</v>
      </c>
      <c r="V80" s="24">
        <f t="shared" si="0"/>
        <v>154.15745212607283</v>
      </c>
      <c r="W80" s="24">
        <f t="shared" si="0"/>
        <v>40.602286461198368</v>
      </c>
      <c r="Y80" s="24">
        <f t="shared" si="1"/>
        <v>0</v>
      </c>
      <c r="Z80" s="24">
        <f t="shared" si="1"/>
        <v>0</v>
      </c>
      <c r="AA80" s="24">
        <f t="shared" si="1"/>
        <v>0</v>
      </c>
      <c r="AB80" s="24">
        <f t="shared" si="1"/>
        <v>0</v>
      </c>
      <c r="AC80" s="24">
        <f t="shared" si="1"/>
        <v>0</v>
      </c>
      <c r="AD80" s="24">
        <f t="shared" si="1"/>
        <v>0</v>
      </c>
      <c r="AE80" s="24">
        <f t="shared" si="1"/>
        <v>0</v>
      </c>
      <c r="AF80" s="24">
        <f t="shared" si="1"/>
        <v>0</v>
      </c>
      <c r="AG80" s="24">
        <f t="shared" si="1"/>
        <v>0</v>
      </c>
      <c r="AH80" s="24">
        <f t="shared" si="1"/>
        <v>0</v>
      </c>
      <c r="AI80" s="24">
        <f t="shared" si="1"/>
        <v>0</v>
      </c>
      <c r="AJ80" s="24">
        <f t="shared" si="1"/>
        <v>0</v>
      </c>
      <c r="AK80" s="24">
        <f t="shared" si="1"/>
        <v>0</v>
      </c>
      <c r="AL80" s="24">
        <f t="shared" si="1"/>
        <v>0</v>
      </c>
      <c r="AM80" s="24">
        <f t="shared" si="1"/>
        <v>0</v>
      </c>
      <c r="AN80" s="24">
        <f t="shared" si="1"/>
        <v>0</v>
      </c>
      <c r="AO80" s="24">
        <f t="shared" si="2"/>
        <v>0</v>
      </c>
      <c r="AP80" s="24">
        <f t="shared" si="2"/>
        <v>0</v>
      </c>
      <c r="AQ80" s="24">
        <f t="shared" si="2"/>
        <v>0</v>
      </c>
      <c r="AR80" s="24">
        <f t="shared" si="2"/>
        <v>0</v>
      </c>
      <c r="AS80" s="24"/>
      <c r="AT80" s="24">
        <f t="shared" si="2"/>
        <v>0</v>
      </c>
      <c r="AU80" s="24">
        <f t="shared" si="2"/>
        <v>0</v>
      </c>
      <c r="AV80" s="24">
        <f t="shared" si="2"/>
        <v>0</v>
      </c>
      <c r="AW80" s="24">
        <f t="shared" si="2"/>
        <v>0</v>
      </c>
      <c r="AX80" s="24">
        <f t="shared" si="2"/>
        <v>0</v>
      </c>
      <c r="AY80" s="24">
        <f t="shared" si="2"/>
        <v>0</v>
      </c>
      <c r="AZ80" s="24">
        <f t="shared" si="2"/>
        <v>0</v>
      </c>
      <c r="BA80" s="24">
        <f t="shared" si="2"/>
        <v>0</v>
      </c>
      <c r="BB80" s="24">
        <f t="shared" si="2"/>
        <v>0</v>
      </c>
      <c r="BC80" s="24">
        <f t="shared" si="2"/>
        <v>0</v>
      </c>
      <c r="BD80" s="24">
        <f t="shared" si="2"/>
        <v>0</v>
      </c>
      <c r="BE80" s="24">
        <f t="shared" si="2"/>
        <v>0</v>
      </c>
      <c r="BF80" s="24">
        <f t="shared" si="2"/>
        <v>0</v>
      </c>
      <c r="BG80" s="24">
        <f t="shared" si="2"/>
        <v>0</v>
      </c>
      <c r="BH80" s="24">
        <f t="shared" si="2"/>
        <v>0</v>
      </c>
      <c r="BI80" s="24">
        <f t="shared" si="2"/>
        <v>0</v>
      </c>
      <c r="BJ80" s="24">
        <f t="shared" si="2"/>
        <v>0</v>
      </c>
      <c r="BK80" s="24">
        <f t="shared" si="2"/>
        <v>0</v>
      </c>
      <c r="BL80" s="24">
        <f t="shared" si="2"/>
        <v>0</v>
      </c>
      <c r="BM80" s="24">
        <f t="shared" si="2"/>
        <v>0</v>
      </c>
    </row>
    <row r="81" spans="1:65" x14ac:dyDescent="0.25">
      <c r="A81" s="7" t="s">
        <v>107</v>
      </c>
      <c r="D81" s="24">
        <f t="shared" si="3"/>
        <v>0</v>
      </c>
      <c r="E81" s="24">
        <f t="shared" si="0"/>
        <v>0</v>
      </c>
      <c r="F81" s="24">
        <f t="shared" si="0"/>
        <v>0</v>
      </c>
      <c r="G81" s="24">
        <f t="shared" si="0"/>
        <v>0</v>
      </c>
      <c r="H81" s="24">
        <f t="shared" si="0"/>
        <v>0</v>
      </c>
      <c r="I81" s="24">
        <f t="shared" si="0"/>
        <v>0</v>
      </c>
      <c r="J81" s="24">
        <f t="shared" si="0"/>
        <v>0</v>
      </c>
      <c r="K81" s="24">
        <f t="shared" si="0"/>
        <v>0</v>
      </c>
      <c r="L81" s="24">
        <f t="shared" si="0"/>
        <v>0</v>
      </c>
      <c r="M81" s="24">
        <f t="shared" si="0"/>
        <v>0</v>
      </c>
      <c r="N81" s="24">
        <f t="shared" si="0"/>
        <v>0</v>
      </c>
      <c r="O81" s="24">
        <f t="shared" si="0"/>
        <v>0</v>
      </c>
      <c r="P81" s="24">
        <f t="shared" si="0"/>
        <v>0</v>
      </c>
      <c r="Q81" s="24">
        <f t="shared" si="0"/>
        <v>0</v>
      </c>
      <c r="R81" s="24">
        <f t="shared" si="0"/>
        <v>0</v>
      </c>
      <c r="S81" s="24">
        <f t="shared" si="0"/>
        <v>0</v>
      </c>
      <c r="T81" s="24">
        <f t="shared" si="0"/>
        <v>0</v>
      </c>
      <c r="U81" s="24">
        <f t="shared" si="0"/>
        <v>0</v>
      </c>
      <c r="V81" s="24">
        <f t="shared" si="0"/>
        <v>0</v>
      </c>
      <c r="W81" s="24">
        <f t="shared" si="0"/>
        <v>0</v>
      </c>
      <c r="Y81" s="24">
        <f t="shared" si="1"/>
        <v>0</v>
      </c>
      <c r="Z81" s="24">
        <f t="shared" si="1"/>
        <v>0</v>
      </c>
      <c r="AA81" s="24">
        <f t="shared" si="1"/>
        <v>0</v>
      </c>
      <c r="AB81" s="24">
        <f t="shared" si="1"/>
        <v>0</v>
      </c>
      <c r="AC81" s="24">
        <f t="shared" si="1"/>
        <v>0</v>
      </c>
      <c r="AD81" s="24">
        <f t="shared" si="1"/>
        <v>0</v>
      </c>
      <c r="AE81" s="24">
        <f t="shared" si="1"/>
        <v>0</v>
      </c>
      <c r="AF81" s="24">
        <f t="shared" si="1"/>
        <v>0</v>
      </c>
      <c r="AG81" s="24">
        <f t="shared" si="1"/>
        <v>0</v>
      </c>
      <c r="AH81" s="24">
        <f t="shared" si="1"/>
        <v>0</v>
      </c>
      <c r="AI81" s="24">
        <f t="shared" si="1"/>
        <v>0</v>
      </c>
      <c r="AJ81" s="24">
        <f t="shared" si="1"/>
        <v>0</v>
      </c>
      <c r="AK81" s="24">
        <f t="shared" si="1"/>
        <v>0</v>
      </c>
      <c r="AL81" s="24">
        <f t="shared" si="1"/>
        <v>0</v>
      </c>
      <c r="AM81" s="24">
        <f t="shared" si="1"/>
        <v>0</v>
      </c>
      <c r="AN81" s="24">
        <f t="shared" si="1"/>
        <v>0</v>
      </c>
      <c r="AO81" s="24">
        <f t="shared" si="2"/>
        <v>0</v>
      </c>
      <c r="AP81" s="24">
        <f t="shared" si="2"/>
        <v>0</v>
      </c>
      <c r="AQ81" s="24">
        <f t="shared" si="2"/>
        <v>0</v>
      </c>
      <c r="AR81" s="24">
        <f t="shared" si="2"/>
        <v>0</v>
      </c>
      <c r="AS81" s="24"/>
      <c r="AT81" s="24">
        <f t="shared" si="2"/>
        <v>0</v>
      </c>
      <c r="AU81" s="24">
        <f t="shared" si="2"/>
        <v>0</v>
      </c>
      <c r="AV81" s="24">
        <f t="shared" si="2"/>
        <v>0</v>
      </c>
      <c r="AW81" s="24">
        <f t="shared" si="2"/>
        <v>0</v>
      </c>
      <c r="AX81" s="24">
        <f t="shared" si="2"/>
        <v>0</v>
      </c>
      <c r="AY81" s="24">
        <f t="shared" si="2"/>
        <v>0</v>
      </c>
      <c r="AZ81" s="24">
        <f t="shared" si="2"/>
        <v>0</v>
      </c>
      <c r="BA81" s="24">
        <f t="shared" si="2"/>
        <v>0</v>
      </c>
      <c r="BB81" s="24">
        <f t="shared" si="2"/>
        <v>0</v>
      </c>
      <c r="BC81" s="24">
        <f t="shared" si="2"/>
        <v>0</v>
      </c>
      <c r="BD81" s="24">
        <f t="shared" si="2"/>
        <v>0</v>
      </c>
      <c r="BE81" s="24">
        <f t="shared" si="2"/>
        <v>0</v>
      </c>
      <c r="BF81" s="24">
        <f t="shared" si="2"/>
        <v>0</v>
      </c>
      <c r="BG81" s="24">
        <f t="shared" si="2"/>
        <v>0</v>
      </c>
      <c r="BH81" s="24">
        <f t="shared" si="2"/>
        <v>0</v>
      </c>
      <c r="BI81" s="24">
        <f t="shared" si="2"/>
        <v>0</v>
      </c>
      <c r="BJ81" s="24">
        <f t="shared" si="2"/>
        <v>0</v>
      </c>
      <c r="BK81" s="24">
        <f t="shared" si="2"/>
        <v>0</v>
      </c>
      <c r="BL81" s="24">
        <f t="shared" si="2"/>
        <v>0</v>
      </c>
      <c r="BM81" s="24">
        <f t="shared" si="2"/>
        <v>0</v>
      </c>
    </row>
    <row r="82" spans="1:65" x14ac:dyDescent="0.25">
      <c r="A82" s="7" t="s">
        <v>21</v>
      </c>
      <c r="D82" s="24">
        <f t="shared" si="3"/>
        <v>0</v>
      </c>
      <c r="E82" s="24">
        <f t="shared" si="0"/>
        <v>4</v>
      </c>
      <c r="F82" s="24">
        <f t="shared" si="0"/>
        <v>4</v>
      </c>
      <c r="G82" s="24">
        <f t="shared" si="0"/>
        <v>4</v>
      </c>
      <c r="H82" s="24">
        <f t="shared" si="0"/>
        <v>4</v>
      </c>
      <c r="I82" s="24">
        <f t="shared" si="0"/>
        <v>4</v>
      </c>
      <c r="J82" s="24">
        <f t="shared" si="0"/>
        <v>4</v>
      </c>
      <c r="K82" s="24">
        <f t="shared" si="0"/>
        <v>4</v>
      </c>
      <c r="L82" s="24">
        <f t="shared" si="0"/>
        <v>4</v>
      </c>
      <c r="M82" s="24">
        <f t="shared" si="0"/>
        <v>4</v>
      </c>
      <c r="N82" s="24">
        <f t="shared" si="0"/>
        <v>4</v>
      </c>
      <c r="O82" s="24">
        <f t="shared" si="0"/>
        <v>4</v>
      </c>
      <c r="P82" s="24">
        <f t="shared" si="0"/>
        <v>4</v>
      </c>
      <c r="Q82" s="24">
        <f t="shared" si="0"/>
        <v>4</v>
      </c>
      <c r="R82" s="24">
        <f t="shared" si="0"/>
        <v>4</v>
      </c>
      <c r="S82" s="24">
        <f t="shared" si="0"/>
        <v>4</v>
      </c>
      <c r="T82" s="24">
        <f t="shared" si="0"/>
        <v>4</v>
      </c>
      <c r="U82" s="24">
        <f t="shared" si="0"/>
        <v>95.178031119030649</v>
      </c>
      <c r="V82" s="24">
        <f t="shared" si="0"/>
        <v>62.821968880975739</v>
      </c>
      <c r="W82" s="24">
        <f t="shared" si="0"/>
        <v>4</v>
      </c>
      <c r="Y82" s="24">
        <f t="shared" si="1"/>
        <v>0</v>
      </c>
      <c r="Z82" s="24">
        <f t="shared" si="1"/>
        <v>0</v>
      </c>
      <c r="AA82" s="24">
        <f t="shared" si="1"/>
        <v>0</v>
      </c>
      <c r="AB82" s="24">
        <f t="shared" si="1"/>
        <v>0</v>
      </c>
      <c r="AC82" s="24">
        <f t="shared" si="1"/>
        <v>0</v>
      </c>
      <c r="AD82" s="24">
        <f t="shared" si="1"/>
        <v>0</v>
      </c>
      <c r="AE82" s="24">
        <f t="shared" si="1"/>
        <v>0</v>
      </c>
      <c r="AF82" s="24">
        <f t="shared" si="1"/>
        <v>0</v>
      </c>
      <c r="AG82" s="24">
        <f t="shared" si="1"/>
        <v>0</v>
      </c>
      <c r="AH82" s="24">
        <f t="shared" si="1"/>
        <v>0</v>
      </c>
      <c r="AI82" s="24">
        <f t="shared" si="1"/>
        <v>0</v>
      </c>
      <c r="AJ82" s="24">
        <f t="shared" si="1"/>
        <v>0</v>
      </c>
      <c r="AK82" s="24">
        <f t="shared" si="1"/>
        <v>0</v>
      </c>
      <c r="AL82" s="24">
        <f t="shared" si="1"/>
        <v>0</v>
      </c>
      <c r="AM82" s="24">
        <f t="shared" si="1"/>
        <v>0</v>
      </c>
      <c r="AN82" s="24">
        <f t="shared" si="1"/>
        <v>0</v>
      </c>
      <c r="AO82" s="24">
        <f t="shared" si="2"/>
        <v>0</v>
      </c>
      <c r="AP82" s="24">
        <f t="shared" si="2"/>
        <v>0</v>
      </c>
      <c r="AQ82" s="24">
        <f t="shared" si="2"/>
        <v>0</v>
      </c>
      <c r="AR82" s="24">
        <f t="shared" si="2"/>
        <v>0</v>
      </c>
      <c r="AS82" s="24"/>
      <c r="AT82" s="24">
        <f t="shared" si="2"/>
        <v>0</v>
      </c>
      <c r="AU82" s="24">
        <f t="shared" si="2"/>
        <v>0</v>
      </c>
      <c r="AV82" s="24">
        <f t="shared" si="2"/>
        <v>0</v>
      </c>
      <c r="AW82" s="24">
        <f t="shared" si="2"/>
        <v>0</v>
      </c>
      <c r="AX82" s="24">
        <f t="shared" si="2"/>
        <v>0</v>
      </c>
      <c r="AY82" s="24">
        <f t="shared" si="2"/>
        <v>0</v>
      </c>
      <c r="AZ82" s="24">
        <f t="shared" si="2"/>
        <v>0</v>
      </c>
      <c r="BA82" s="24">
        <f t="shared" si="2"/>
        <v>0</v>
      </c>
      <c r="BB82" s="24">
        <f t="shared" si="2"/>
        <v>0</v>
      </c>
      <c r="BC82" s="24">
        <f t="shared" si="2"/>
        <v>0</v>
      </c>
      <c r="BD82" s="24">
        <f t="shared" si="2"/>
        <v>0</v>
      </c>
      <c r="BE82" s="24">
        <f t="shared" si="2"/>
        <v>0</v>
      </c>
      <c r="BF82" s="24">
        <f t="shared" si="2"/>
        <v>0</v>
      </c>
      <c r="BG82" s="24">
        <f t="shared" si="2"/>
        <v>0</v>
      </c>
      <c r="BH82" s="24">
        <f t="shared" si="2"/>
        <v>0</v>
      </c>
      <c r="BI82" s="24">
        <f t="shared" si="2"/>
        <v>0</v>
      </c>
      <c r="BJ82" s="24">
        <f t="shared" si="2"/>
        <v>0</v>
      </c>
      <c r="BK82" s="24">
        <f t="shared" si="2"/>
        <v>0</v>
      </c>
      <c r="BL82" s="24">
        <f t="shared" si="2"/>
        <v>0</v>
      </c>
      <c r="BM82" s="24">
        <f t="shared" si="2"/>
        <v>0</v>
      </c>
    </row>
    <row r="83" spans="1:65" x14ac:dyDescent="0.25">
      <c r="A83" s="7" t="s">
        <v>48</v>
      </c>
      <c r="D83" s="24">
        <f t="shared" si="3"/>
        <v>0</v>
      </c>
      <c r="E83" s="24">
        <f t="shared" si="0"/>
        <v>0</v>
      </c>
      <c r="F83" s="24">
        <f t="shared" si="0"/>
        <v>0</v>
      </c>
      <c r="G83" s="24">
        <f t="shared" si="0"/>
        <v>0</v>
      </c>
      <c r="H83" s="24">
        <f t="shared" si="0"/>
        <v>0</v>
      </c>
      <c r="I83" s="24">
        <f t="shared" si="0"/>
        <v>0</v>
      </c>
      <c r="J83" s="24">
        <f t="shared" si="0"/>
        <v>0</v>
      </c>
      <c r="K83" s="24">
        <f t="shared" si="0"/>
        <v>0</v>
      </c>
      <c r="L83" s="24">
        <f t="shared" si="0"/>
        <v>0</v>
      </c>
      <c r="M83" s="24">
        <f t="shared" si="0"/>
        <v>0</v>
      </c>
      <c r="N83" s="24">
        <f t="shared" si="0"/>
        <v>0</v>
      </c>
      <c r="O83" s="24">
        <f t="shared" si="0"/>
        <v>0</v>
      </c>
      <c r="P83" s="24">
        <f t="shared" si="0"/>
        <v>0</v>
      </c>
      <c r="Q83" s="24">
        <f t="shared" si="0"/>
        <v>0</v>
      </c>
      <c r="R83" s="24">
        <f t="shared" si="0"/>
        <v>25.000546741737939</v>
      </c>
      <c r="S83" s="24">
        <f t="shared" si="0"/>
        <v>0</v>
      </c>
      <c r="T83" s="24">
        <f t="shared" si="0"/>
        <v>0</v>
      </c>
      <c r="U83" s="24">
        <f t="shared" si="0"/>
        <v>0</v>
      </c>
      <c r="V83" s="24">
        <f t="shared" si="0"/>
        <v>0</v>
      </c>
      <c r="W83" s="24">
        <f t="shared" si="0"/>
        <v>0</v>
      </c>
      <c r="Y83" s="24">
        <f t="shared" si="1"/>
        <v>0</v>
      </c>
      <c r="Z83" s="24">
        <f t="shared" si="1"/>
        <v>0</v>
      </c>
      <c r="AA83" s="24">
        <f t="shared" si="1"/>
        <v>0</v>
      </c>
      <c r="AB83" s="24">
        <f t="shared" si="1"/>
        <v>0</v>
      </c>
      <c r="AC83" s="24">
        <f t="shared" si="1"/>
        <v>0</v>
      </c>
      <c r="AD83" s="24">
        <f t="shared" si="1"/>
        <v>0</v>
      </c>
      <c r="AE83" s="24">
        <f t="shared" si="1"/>
        <v>0</v>
      </c>
      <c r="AF83" s="24">
        <f t="shared" si="1"/>
        <v>0</v>
      </c>
      <c r="AG83" s="24">
        <f t="shared" si="1"/>
        <v>0</v>
      </c>
      <c r="AH83" s="24">
        <f t="shared" si="1"/>
        <v>0</v>
      </c>
      <c r="AI83" s="24">
        <f t="shared" si="1"/>
        <v>0</v>
      </c>
      <c r="AJ83" s="24">
        <f t="shared" si="1"/>
        <v>0</v>
      </c>
      <c r="AK83" s="24">
        <f t="shared" si="1"/>
        <v>0</v>
      </c>
      <c r="AL83" s="24">
        <f t="shared" si="1"/>
        <v>0</v>
      </c>
      <c r="AM83" s="24">
        <f t="shared" si="1"/>
        <v>0</v>
      </c>
      <c r="AN83" s="24">
        <f t="shared" si="1"/>
        <v>0</v>
      </c>
      <c r="AO83" s="24">
        <f t="shared" si="2"/>
        <v>0</v>
      </c>
      <c r="AP83" s="24">
        <f t="shared" si="2"/>
        <v>0</v>
      </c>
      <c r="AQ83" s="24">
        <f t="shared" si="2"/>
        <v>0</v>
      </c>
      <c r="AR83" s="24">
        <f t="shared" si="2"/>
        <v>0</v>
      </c>
      <c r="AS83" s="24"/>
      <c r="AT83" s="24">
        <f t="shared" si="2"/>
        <v>0</v>
      </c>
      <c r="AU83" s="24">
        <f t="shared" si="2"/>
        <v>0</v>
      </c>
      <c r="AV83" s="24">
        <f t="shared" si="2"/>
        <v>0</v>
      </c>
      <c r="AW83" s="24">
        <f t="shared" si="2"/>
        <v>0</v>
      </c>
      <c r="AX83" s="24">
        <f t="shared" si="2"/>
        <v>0</v>
      </c>
      <c r="AY83" s="24">
        <f t="shared" si="2"/>
        <v>0</v>
      </c>
      <c r="AZ83" s="24">
        <f t="shared" si="2"/>
        <v>0</v>
      </c>
      <c r="BA83" s="24">
        <f t="shared" si="2"/>
        <v>0</v>
      </c>
      <c r="BB83" s="24">
        <f t="shared" si="2"/>
        <v>0</v>
      </c>
      <c r="BC83" s="24">
        <f t="shared" si="2"/>
        <v>0</v>
      </c>
      <c r="BD83" s="24">
        <f t="shared" si="2"/>
        <v>0</v>
      </c>
      <c r="BE83" s="24">
        <f t="shared" si="2"/>
        <v>0</v>
      </c>
      <c r="BF83" s="24">
        <f t="shared" si="2"/>
        <v>0</v>
      </c>
      <c r="BG83" s="24">
        <f t="shared" si="2"/>
        <v>0</v>
      </c>
      <c r="BH83" s="24">
        <f t="shared" si="2"/>
        <v>0</v>
      </c>
      <c r="BI83" s="24">
        <f t="shared" si="2"/>
        <v>0</v>
      </c>
      <c r="BJ83" s="24">
        <f t="shared" si="2"/>
        <v>0</v>
      </c>
      <c r="BK83" s="24">
        <f t="shared" si="2"/>
        <v>0</v>
      </c>
      <c r="BL83" s="24">
        <f t="shared" si="2"/>
        <v>0</v>
      </c>
      <c r="BM83" s="24">
        <f t="shared" si="2"/>
        <v>0</v>
      </c>
    </row>
    <row r="84" spans="1:65" x14ac:dyDescent="0.25">
      <c r="A84" s="7" t="s">
        <v>142</v>
      </c>
      <c r="D84" s="24">
        <f t="shared" si="3"/>
        <v>0</v>
      </c>
      <c r="E84" s="24">
        <f t="shared" si="0"/>
        <v>0</v>
      </c>
      <c r="F84" s="24">
        <f t="shared" si="0"/>
        <v>0</v>
      </c>
      <c r="G84" s="24">
        <f t="shared" si="0"/>
        <v>0</v>
      </c>
      <c r="H84" s="24">
        <f t="shared" si="0"/>
        <v>0</v>
      </c>
      <c r="I84" s="24">
        <f t="shared" si="0"/>
        <v>0</v>
      </c>
      <c r="J84" s="24">
        <f t="shared" si="0"/>
        <v>0</v>
      </c>
      <c r="K84" s="24">
        <f t="shared" si="0"/>
        <v>0</v>
      </c>
      <c r="L84" s="24">
        <f t="shared" si="0"/>
        <v>0</v>
      </c>
      <c r="M84" s="24">
        <f t="shared" si="0"/>
        <v>0</v>
      </c>
      <c r="N84" s="24">
        <f t="shared" si="0"/>
        <v>0</v>
      </c>
      <c r="O84" s="24">
        <f t="shared" si="0"/>
        <v>0</v>
      </c>
      <c r="P84" s="24">
        <f t="shared" si="0"/>
        <v>0</v>
      </c>
      <c r="Q84" s="24">
        <f t="shared" si="0"/>
        <v>0</v>
      </c>
      <c r="R84" s="24">
        <f t="shared" si="0"/>
        <v>0</v>
      </c>
      <c r="S84" s="24">
        <f t="shared" si="0"/>
        <v>25.158177725709574</v>
      </c>
      <c r="T84" s="24">
        <f t="shared" si="0"/>
        <v>218.62517745237676</v>
      </c>
      <c r="U84" s="24">
        <f t="shared" si="0"/>
        <v>0</v>
      </c>
      <c r="V84" s="24">
        <f t="shared" si="0"/>
        <v>37.105274457675236</v>
      </c>
      <c r="W84" s="24">
        <f t="shared" si="0"/>
        <v>66.050397919535399</v>
      </c>
      <c r="Y84" s="24">
        <f t="shared" si="1"/>
        <v>0</v>
      </c>
      <c r="Z84" s="24">
        <f t="shared" si="1"/>
        <v>0</v>
      </c>
      <c r="AA84" s="24">
        <f t="shared" si="1"/>
        <v>0</v>
      </c>
      <c r="AB84" s="24">
        <f t="shared" si="1"/>
        <v>0</v>
      </c>
      <c r="AC84" s="24">
        <f t="shared" si="1"/>
        <v>0</v>
      </c>
      <c r="AD84" s="24">
        <f t="shared" si="1"/>
        <v>0</v>
      </c>
      <c r="AE84" s="24">
        <f t="shared" si="1"/>
        <v>0</v>
      </c>
      <c r="AF84" s="24">
        <f t="shared" si="1"/>
        <v>0</v>
      </c>
      <c r="AG84" s="24">
        <f t="shared" si="1"/>
        <v>0</v>
      </c>
      <c r="AH84" s="24">
        <f t="shared" si="1"/>
        <v>0</v>
      </c>
      <c r="AI84" s="24">
        <f t="shared" si="1"/>
        <v>0</v>
      </c>
      <c r="AJ84" s="24">
        <f t="shared" si="1"/>
        <v>0</v>
      </c>
      <c r="AK84" s="24">
        <f t="shared" si="1"/>
        <v>0</v>
      </c>
      <c r="AL84" s="24">
        <f t="shared" si="1"/>
        <v>0</v>
      </c>
      <c r="AM84" s="24">
        <f t="shared" si="1"/>
        <v>0</v>
      </c>
      <c r="AN84" s="24">
        <f t="shared" si="1"/>
        <v>0</v>
      </c>
      <c r="AO84" s="24">
        <f t="shared" si="2"/>
        <v>0</v>
      </c>
      <c r="AP84" s="24">
        <f t="shared" si="2"/>
        <v>0</v>
      </c>
      <c r="AQ84" s="24">
        <f t="shared" si="2"/>
        <v>0</v>
      </c>
      <c r="AR84" s="24">
        <f t="shared" si="2"/>
        <v>0</v>
      </c>
      <c r="AS84" s="24"/>
      <c r="AT84" s="24">
        <f t="shared" si="2"/>
        <v>0</v>
      </c>
      <c r="AU84" s="24">
        <f t="shared" si="2"/>
        <v>0</v>
      </c>
      <c r="AV84" s="24">
        <f t="shared" si="2"/>
        <v>0</v>
      </c>
      <c r="AW84" s="24">
        <f t="shared" si="2"/>
        <v>0</v>
      </c>
      <c r="AX84" s="24">
        <f t="shared" si="2"/>
        <v>0</v>
      </c>
      <c r="AY84" s="24">
        <f t="shared" si="2"/>
        <v>0</v>
      </c>
      <c r="AZ84" s="24">
        <f t="shared" si="2"/>
        <v>0</v>
      </c>
      <c r="BA84" s="24">
        <f t="shared" si="2"/>
        <v>0</v>
      </c>
      <c r="BB84" s="24">
        <f t="shared" si="2"/>
        <v>0</v>
      </c>
      <c r="BC84" s="24">
        <f t="shared" si="2"/>
        <v>0</v>
      </c>
      <c r="BD84" s="24">
        <f t="shared" si="2"/>
        <v>0</v>
      </c>
      <c r="BE84" s="24">
        <f t="shared" si="2"/>
        <v>0</v>
      </c>
      <c r="BF84" s="24">
        <f t="shared" si="2"/>
        <v>0</v>
      </c>
      <c r="BG84" s="24">
        <f t="shared" si="2"/>
        <v>0</v>
      </c>
      <c r="BH84" s="24">
        <f t="shared" si="2"/>
        <v>0</v>
      </c>
      <c r="BI84" s="24">
        <f t="shared" si="2"/>
        <v>0</v>
      </c>
      <c r="BJ84" s="24">
        <f t="shared" si="2"/>
        <v>0</v>
      </c>
      <c r="BK84" s="24">
        <f t="shared" si="2"/>
        <v>0</v>
      </c>
      <c r="BL84" s="24">
        <f t="shared" si="2"/>
        <v>0</v>
      </c>
      <c r="BM84" s="24">
        <f t="shared" si="2"/>
        <v>0</v>
      </c>
    </row>
    <row r="85" spans="1:65" x14ac:dyDescent="0.25">
      <c r="A85" s="7" t="s">
        <v>53</v>
      </c>
      <c r="D85" s="24">
        <f t="shared" si="3"/>
        <v>0</v>
      </c>
      <c r="E85" s="24">
        <f t="shared" si="0"/>
        <v>0</v>
      </c>
      <c r="F85" s="24">
        <f t="shared" si="0"/>
        <v>0</v>
      </c>
      <c r="G85" s="24">
        <f t="shared" si="0"/>
        <v>0</v>
      </c>
      <c r="H85" s="24">
        <f t="shared" si="0"/>
        <v>0</v>
      </c>
      <c r="I85" s="24">
        <f t="shared" si="0"/>
        <v>0</v>
      </c>
      <c r="J85" s="24">
        <f t="shared" si="0"/>
        <v>0</v>
      </c>
      <c r="K85" s="24">
        <f t="shared" si="0"/>
        <v>0</v>
      </c>
      <c r="L85" s="24">
        <f t="shared" si="0"/>
        <v>0</v>
      </c>
      <c r="M85" s="24">
        <f t="shared" si="0"/>
        <v>0</v>
      </c>
      <c r="N85" s="24">
        <f t="shared" si="0"/>
        <v>0</v>
      </c>
      <c r="O85" s="24">
        <f t="shared" si="0"/>
        <v>0</v>
      </c>
      <c r="P85" s="24">
        <f t="shared" si="0"/>
        <v>0</v>
      </c>
      <c r="Q85" s="24">
        <f t="shared" si="0"/>
        <v>0</v>
      </c>
      <c r="R85" s="24">
        <f t="shared" si="0"/>
        <v>0</v>
      </c>
      <c r="S85" s="24">
        <f t="shared" si="0"/>
        <v>0</v>
      </c>
      <c r="T85" s="24">
        <f t="shared" si="0"/>
        <v>0</v>
      </c>
      <c r="U85" s="24">
        <f t="shared" si="0"/>
        <v>0</v>
      </c>
      <c r="V85" s="24">
        <f t="shared" si="0"/>
        <v>0</v>
      </c>
      <c r="W85" s="24">
        <f t="shared" si="0"/>
        <v>0</v>
      </c>
      <c r="Y85" s="24">
        <f t="shared" si="1"/>
        <v>0</v>
      </c>
      <c r="Z85" s="24">
        <f t="shared" si="1"/>
        <v>0</v>
      </c>
      <c r="AA85" s="24">
        <f t="shared" si="1"/>
        <v>0</v>
      </c>
      <c r="AB85" s="24">
        <f t="shared" si="1"/>
        <v>0</v>
      </c>
      <c r="AC85" s="24">
        <f t="shared" si="1"/>
        <v>0</v>
      </c>
      <c r="AD85" s="24">
        <f t="shared" si="1"/>
        <v>0</v>
      </c>
      <c r="AE85" s="24">
        <f t="shared" si="1"/>
        <v>0</v>
      </c>
      <c r="AF85" s="24">
        <f t="shared" si="1"/>
        <v>0</v>
      </c>
      <c r="AG85" s="24">
        <f t="shared" si="1"/>
        <v>0</v>
      </c>
      <c r="AH85" s="24">
        <f t="shared" si="1"/>
        <v>0</v>
      </c>
      <c r="AI85" s="24">
        <f t="shared" si="1"/>
        <v>0</v>
      </c>
      <c r="AJ85" s="24">
        <f t="shared" si="1"/>
        <v>0</v>
      </c>
      <c r="AK85" s="24">
        <f t="shared" si="1"/>
        <v>0</v>
      </c>
      <c r="AL85" s="24">
        <f t="shared" si="1"/>
        <v>0</v>
      </c>
      <c r="AM85" s="24">
        <f t="shared" si="1"/>
        <v>0</v>
      </c>
      <c r="AN85" s="24">
        <f t="shared" si="1"/>
        <v>0</v>
      </c>
      <c r="AO85" s="24">
        <f t="shared" si="2"/>
        <v>0</v>
      </c>
      <c r="AP85" s="24">
        <f t="shared" si="2"/>
        <v>0</v>
      </c>
      <c r="AQ85" s="24">
        <f t="shared" si="2"/>
        <v>0</v>
      </c>
      <c r="AR85" s="24">
        <f t="shared" si="2"/>
        <v>0</v>
      </c>
      <c r="AS85" s="24"/>
      <c r="AT85" s="24">
        <f t="shared" si="2"/>
        <v>0</v>
      </c>
      <c r="AU85" s="24">
        <f t="shared" si="2"/>
        <v>0</v>
      </c>
      <c r="AV85" s="24">
        <f t="shared" si="2"/>
        <v>0</v>
      </c>
      <c r="AW85" s="24">
        <f t="shared" si="2"/>
        <v>0</v>
      </c>
      <c r="AX85" s="24">
        <f t="shared" si="2"/>
        <v>0</v>
      </c>
      <c r="AY85" s="24">
        <f t="shared" si="2"/>
        <v>0</v>
      </c>
      <c r="AZ85" s="24">
        <f t="shared" si="2"/>
        <v>0</v>
      </c>
      <c r="BA85" s="24">
        <f t="shared" si="2"/>
        <v>0</v>
      </c>
      <c r="BB85" s="24">
        <f t="shared" si="2"/>
        <v>0</v>
      </c>
      <c r="BC85" s="24">
        <f t="shared" si="2"/>
        <v>0</v>
      </c>
      <c r="BD85" s="24">
        <f t="shared" si="2"/>
        <v>0</v>
      </c>
      <c r="BE85" s="24">
        <f t="shared" si="2"/>
        <v>0</v>
      </c>
      <c r="BF85" s="24">
        <f t="shared" si="2"/>
        <v>0</v>
      </c>
      <c r="BG85" s="24">
        <f t="shared" si="2"/>
        <v>0</v>
      </c>
      <c r="BH85" s="24">
        <f t="shared" si="2"/>
        <v>0</v>
      </c>
      <c r="BI85" s="24">
        <f t="shared" si="2"/>
        <v>0</v>
      </c>
      <c r="BJ85" s="24">
        <f t="shared" si="2"/>
        <v>0</v>
      </c>
      <c r="BK85" s="24">
        <f t="shared" si="2"/>
        <v>0</v>
      </c>
      <c r="BL85" s="24">
        <f t="shared" si="2"/>
        <v>0</v>
      </c>
      <c r="BM85" s="24">
        <f t="shared" si="2"/>
        <v>0</v>
      </c>
    </row>
    <row r="86" spans="1:65" x14ac:dyDescent="0.25">
      <c r="A86" s="7" t="s">
        <v>138</v>
      </c>
      <c r="D86" s="24">
        <f t="shared" si="3"/>
        <v>0</v>
      </c>
      <c r="E86" s="24">
        <f t="shared" si="0"/>
        <v>0</v>
      </c>
      <c r="F86" s="24">
        <f t="shared" si="0"/>
        <v>0</v>
      </c>
      <c r="G86" s="24">
        <f t="shared" si="0"/>
        <v>0</v>
      </c>
      <c r="H86" s="24">
        <f t="shared" si="0"/>
        <v>0</v>
      </c>
      <c r="I86" s="24">
        <f t="shared" si="0"/>
        <v>0</v>
      </c>
      <c r="J86" s="24">
        <f t="shared" si="0"/>
        <v>0</v>
      </c>
      <c r="K86" s="24">
        <f t="shared" si="0"/>
        <v>0</v>
      </c>
      <c r="L86" s="24">
        <f t="shared" si="0"/>
        <v>0</v>
      </c>
      <c r="M86" s="24">
        <f t="shared" si="0"/>
        <v>0</v>
      </c>
      <c r="N86" s="24">
        <f t="shared" si="0"/>
        <v>0</v>
      </c>
      <c r="O86" s="24">
        <f t="shared" si="0"/>
        <v>0</v>
      </c>
      <c r="P86" s="24">
        <f t="shared" si="0"/>
        <v>0</v>
      </c>
      <c r="Q86" s="24">
        <f t="shared" si="0"/>
        <v>0</v>
      </c>
      <c r="R86" s="24">
        <f t="shared" si="0"/>
        <v>0</v>
      </c>
      <c r="S86" s="24">
        <f t="shared" si="0"/>
        <v>0</v>
      </c>
      <c r="T86" s="24">
        <f t="shared" si="0"/>
        <v>0</v>
      </c>
      <c r="U86" s="24">
        <f t="shared" si="0"/>
        <v>0</v>
      </c>
      <c r="V86" s="24">
        <f t="shared" si="0"/>
        <v>0</v>
      </c>
      <c r="W86" s="24">
        <f t="shared" si="0"/>
        <v>0</v>
      </c>
      <c r="Y86" s="24">
        <f t="shared" si="1"/>
        <v>0</v>
      </c>
      <c r="Z86" s="24">
        <f t="shared" si="1"/>
        <v>0</v>
      </c>
      <c r="AA86" s="24">
        <f t="shared" si="1"/>
        <v>0</v>
      </c>
      <c r="AB86" s="24">
        <f t="shared" si="1"/>
        <v>0</v>
      </c>
      <c r="AC86" s="24">
        <f t="shared" si="1"/>
        <v>0</v>
      </c>
      <c r="AD86" s="24">
        <f t="shared" si="1"/>
        <v>0</v>
      </c>
      <c r="AE86" s="24">
        <f t="shared" si="1"/>
        <v>0</v>
      </c>
      <c r="AF86" s="24">
        <f t="shared" si="1"/>
        <v>0</v>
      </c>
      <c r="AG86" s="24">
        <f t="shared" si="1"/>
        <v>0</v>
      </c>
      <c r="AH86" s="24">
        <f t="shared" si="1"/>
        <v>0</v>
      </c>
      <c r="AI86" s="24">
        <f t="shared" si="1"/>
        <v>0</v>
      </c>
      <c r="AJ86" s="24">
        <f t="shared" si="1"/>
        <v>0</v>
      </c>
      <c r="AK86" s="24">
        <f t="shared" si="1"/>
        <v>0</v>
      </c>
      <c r="AL86" s="24">
        <f t="shared" si="1"/>
        <v>0</v>
      </c>
      <c r="AM86" s="24">
        <f t="shared" si="1"/>
        <v>0</v>
      </c>
      <c r="AN86" s="24">
        <f t="shared" si="1"/>
        <v>0</v>
      </c>
      <c r="AO86" s="24">
        <f t="shared" si="2"/>
        <v>0</v>
      </c>
      <c r="AP86" s="24">
        <f t="shared" si="2"/>
        <v>0</v>
      </c>
      <c r="AQ86" s="24">
        <f t="shared" si="2"/>
        <v>0</v>
      </c>
      <c r="AR86" s="24">
        <f t="shared" si="2"/>
        <v>0</v>
      </c>
      <c r="AS86" s="24"/>
      <c r="AT86" s="24">
        <f t="shared" si="2"/>
        <v>0</v>
      </c>
      <c r="AU86" s="24">
        <f t="shared" si="2"/>
        <v>0</v>
      </c>
      <c r="AV86" s="24">
        <f t="shared" si="2"/>
        <v>0</v>
      </c>
      <c r="AW86" s="24">
        <f t="shared" si="2"/>
        <v>0</v>
      </c>
      <c r="AX86" s="24">
        <f t="shared" si="2"/>
        <v>0</v>
      </c>
      <c r="AY86" s="24">
        <f t="shared" si="2"/>
        <v>0</v>
      </c>
      <c r="AZ86" s="24">
        <f t="shared" si="2"/>
        <v>0</v>
      </c>
      <c r="BA86" s="24">
        <f t="shared" si="2"/>
        <v>0</v>
      </c>
      <c r="BB86" s="24">
        <f t="shared" si="2"/>
        <v>0</v>
      </c>
      <c r="BC86" s="24">
        <f t="shared" si="2"/>
        <v>0</v>
      </c>
      <c r="BD86" s="24">
        <f t="shared" si="2"/>
        <v>0</v>
      </c>
      <c r="BE86" s="24">
        <f t="shared" ref="BE86:BM86" si="4">SUMIF($A$4:$A$69,$A86,BE$4:BE$69)</f>
        <v>0</v>
      </c>
      <c r="BF86" s="24">
        <f t="shared" si="4"/>
        <v>0</v>
      </c>
      <c r="BG86" s="24">
        <f t="shared" si="4"/>
        <v>0</v>
      </c>
      <c r="BH86" s="24">
        <f t="shared" si="4"/>
        <v>0</v>
      </c>
      <c r="BI86" s="24">
        <f t="shared" si="4"/>
        <v>0</v>
      </c>
      <c r="BJ86" s="24">
        <f t="shared" si="4"/>
        <v>0</v>
      </c>
      <c r="BK86" s="24">
        <f t="shared" si="4"/>
        <v>0</v>
      </c>
      <c r="BL86" s="24">
        <f t="shared" si="4"/>
        <v>0</v>
      </c>
      <c r="BM86" s="24">
        <f t="shared" si="4"/>
        <v>0</v>
      </c>
    </row>
    <row r="87" spans="1:65" x14ac:dyDescent="0.25">
      <c r="A87" s="7" t="s">
        <v>139</v>
      </c>
      <c r="D87" s="24">
        <f t="shared" si="3"/>
        <v>0</v>
      </c>
      <c r="E87" s="24">
        <f t="shared" si="0"/>
        <v>0</v>
      </c>
      <c r="F87" s="24">
        <f t="shared" si="0"/>
        <v>0</v>
      </c>
      <c r="G87" s="24">
        <f t="shared" si="0"/>
        <v>0</v>
      </c>
      <c r="H87" s="24">
        <f t="shared" si="0"/>
        <v>0</v>
      </c>
      <c r="I87" s="24">
        <f t="shared" si="0"/>
        <v>0</v>
      </c>
      <c r="J87" s="24">
        <f t="shared" si="0"/>
        <v>0</v>
      </c>
      <c r="K87" s="24">
        <f t="shared" si="0"/>
        <v>0</v>
      </c>
      <c r="L87" s="24">
        <f t="shared" si="0"/>
        <v>0</v>
      </c>
      <c r="M87" s="24">
        <f t="shared" si="0"/>
        <v>0</v>
      </c>
      <c r="N87" s="24">
        <f t="shared" si="0"/>
        <v>0</v>
      </c>
      <c r="O87" s="24">
        <f t="shared" si="0"/>
        <v>0</v>
      </c>
      <c r="P87" s="24">
        <f t="shared" si="0"/>
        <v>0</v>
      </c>
      <c r="Q87" s="24">
        <f t="shared" si="0"/>
        <v>0</v>
      </c>
      <c r="R87" s="24">
        <f t="shared" si="0"/>
        <v>0</v>
      </c>
      <c r="S87" s="24">
        <f t="shared" si="0"/>
        <v>0</v>
      </c>
      <c r="T87" s="24">
        <f t="shared" si="0"/>
        <v>0</v>
      </c>
      <c r="U87" s="24">
        <f t="shared" si="0"/>
        <v>0</v>
      </c>
      <c r="V87" s="24">
        <f t="shared" si="0"/>
        <v>0</v>
      </c>
      <c r="W87" s="24">
        <f t="shared" si="0"/>
        <v>0</v>
      </c>
      <c r="Y87" s="24">
        <f t="shared" si="1"/>
        <v>0</v>
      </c>
      <c r="Z87" s="24">
        <f t="shared" si="1"/>
        <v>0</v>
      </c>
      <c r="AA87" s="24">
        <f t="shared" si="1"/>
        <v>0</v>
      </c>
      <c r="AB87" s="24">
        <f t="shared" si="1"/>
        <v>0</v>
      </c>
      <c r="AC87" s="24">
        <f t="shared" si="1"/>
        <v>0</v>
      </c>
      <c r="AD87" s="24">
        <f t="shared" si="1"/>
        <v>0</v>
      </c>
      <c r="AE87" s="24">
        <f t="shared" si="1"/>
        <v>0</v>
      </c>
      <c r="AF87" s="24">
        <f t="shared" si="1"/>
        <v>0</v>
      </c>
      <c r="AG87" s="24">
        <f t="shared" si="1"/>
        <v>0</v>
      </c>
      <c r="AH87" s="24">
        <f t="shared" si="1"/>
        <v>0</v>
      </c>
      <c r="AI87" s="24">
        <f t="shared" si="1"/>
        <v>0</v>
      </c>
      <c r="AJ87" s="24">
        <f t="shared" si="1"/>
        <v>0</v>
      </c>
      <c r="AK87" s="24">
        <f t="shared" si="1"/>
        <v>0</v>
      </c>
      <c r="AL87" s="24">
        <f t="shared" si="1"/>
        <v>0</v>
      </c>
      <c r="AM87" s="24">
        <f t="shared" si="1"/>
        <v>0</v>
      </c>
      <c r="AN87" s="24">
        <f t="shared" si="1"/>
        <v>0</v>
      </c>
      <c r="AO87" s="24">
        <f t="shared" ref="AO87:BM91" si="5">SUMIF($A$4:$A$69,$A87,AO$4:AO$69)</f>
        <v>0</v>
      </c>
      <c r="AP87" s="24">
        <f t="shared" si="5"/>
        <v>0</v>
      </c>
      <c r="AQ87" s="24">
        <f t="shared" si="5"/>
        <v>0</v>
      </c>
      <c r="AR87" s="24">
        <f t="shared" si="5"/>
        <v>0</v>
      </c>
      <c r="AS87" s="24"/>
      <c r="AT87" s="24">
        <f t="shared" si="5"/>
        <v>0</v>
      </c>
      <c r="AU87" s="24">
        <f t="shared" si="5"/>
        <v>0</v>
      </c>
      <c r="AV87" s="24">
        <f t="shared" si="5"/>
        <v>0</v>
      </c>
      <c r="AW87" s="24">
        <f t="shared" si="5"/>
        <v>0</v>
      </c>
      <c r="AX87" s="24">
        <f t="shared" si="5"/>
        <v>0</v>
      </c>
      <c r="AY87" s="24">
        <f t="shared" si="5"/>
        <v>0</v>
      </c>
      <c r="AZ87" s="24">
        <f t="shared" si="5"/>
        <v>0</v>
      </c>
      <c r="BA87" s="24">
        <f t="shared" si="5"/>
        <v>0</v>
      </c>
      <c r="BB87" s="24">
        <f t="shared" si="5"/>
        <v>0</v>
      </c>
      <c r="BC87" s="24">
        <f t="shared" si="5"/>
        <v>0</v>
      </c>
      <c r="BD87" s="24">
        <f t="shared" si="5"/>
        <v>0</v>
      </c>
      <c r="BE87" s="24">
        <f t="shared" si="5"/>
        <v>0</v>
      </c>
      <c r="BF87" s="24">
        <f t="shared" si="5"/>
        <v>0</v>
      </c>
      <c r="BG87" s="24">
        <f t="shared" si="5"/>
        <v>0</v>
      </c>
      <c r="BH87" s="24">
        <f t="shared" si="5"/>
        <v>0</v>
      </c>
      <c r="BI87" s="24">
        <f t="shared" si="5"/>
        <v>0</v>
      </c>
      <c r="BJ87" s="24">
        <f t="shared" si="5"/>
        <v>0</v>
      </c>
      <c r="BK87" s="24">
        <f t="shared" si="5"/>
        <v>0</v>
      </c>
      <c r="BL87" s="24">
        <f t="shared" si="5"/>
        <v>0</v>
      </c>
      <c r="BM87" s="24">
        <f t="shared" si="5"/>
        <v>0</v>
      </c>
    </row>
    <row r="88" spans="1:65" x14ac:dyDescent="0.25">
      <c r="A88" s="7" t="s">
        <v>123</v>
      </c>
      <c r="D88" s="24">
        <f t="shared" si="3"/>
        <v>0</v>
      </c>
      <c r="E88" s="24">
        <f t="shared" si="0"/>
        <v>0</v>
      </c>
      <c r="F88" s="24">
        <f t="shared" si="0"/>
        <v>0</v>
      </c>
      <c r="G88" s="24">
        <f t="shared" si="0"/>
        <v>0</v>
      </c>
      <c r="H88" s="24">
        <f t="shared" si="0"/>
        <v>0</v>
      </c>
      <c r="I88" s="24">
        <f t="shared" si="0"/>
        <v>0</v>
      </c>
      <c r="J88" s="24">
        <f t="shared" si="0"/>
        <v>0</v>
      </c>
      <c r="K88" s="24">
        <f t="shared" si="0"/>
        <v>0</v>
      </c>
      <c r="L88" s="24">
        <f t="shared" si="0"/>
        <v>0</v>
      </c>
      <c r="M88" s="24">
        <f t="shared" si="0"/>
        <v>0</v>
      </c>
      <c r="N88" s="24">
        <f t="shared" si="0"/>
        <v>0</v>
      </c>
      <c r="O88" s="24">
        <f t="shared" si="0"/>
        <v>0</v>
      </c>
      <c r="P88" s="24">
        <f t="shared" si="0"/>
        <v>0</v>
      </c>
      <c r="Q88" s="24">
        <f t="shared" si="0"/>
        <v>0</v>
      </c>
      <c r="R88" s="24">
        <f t="shared" si="0"/>
        <v>0</v>
      </c>
      <c r="S88" s="24">
        <f t="shared" si="0"/>
        <v>0</v>
      </c>
      <c r="T88" s="24">
        <f t="shared" si="0"/>
        <v>0</v>
      </c>
      <c r="U88" s="24">
        <f t="shared" si="0"/>
        <v>0</v>
      </c>
      <c r="V88" s="24">
        <f t="shared" si="0"/>
        <v>0</v>
      </c>
      <c r="W88" s="24">
        <f t="shared" si="0"/>
        <v>0</v>
      </c>
      <c r="Y88" s="24">
        <f t="shared" si="1"/>
        <v>0</v>
      </c>
      <c r="Z88" s="24">
        <f t="shared" si="1"/>
        <v>0</v>
      </c>
      <c r="AA88" s="24">
        <f t="shared" si="1"/>
        <v>0</v>
      </c>
      <c r="AB88" s="24">
        <f t="shared" si="1"/>
        <v>0</v>
      </c>
      <c r="AC88" s="24">
        <f t="shared" si="1"/>
        <v>0</v>
      </c>
      <c r="AD88" s="24">
        <f t="shared" si="1"/>
        <v>0</v>
      </c>
      <c r="AE88" s="24">
        <f t="shared" si="1"/>
        <v>0</v>
      </c>
      <c r="AF88" s="24">
        <f t="shared" si="1"/>
        <v>0</v>
      </c>
      <c r="AG88" s="24">
        <f t="shared" si="1"/>
        <v>0</v>
      </c>
      <c r="AH88" s="24">
        <f t="shared" si="1"/>
        <v>0</v>
      </c>
      <c r="AI88" s="24">
        <f t="shared" si="1"/>
        <v>0</v>
      </c>
      <c r="AJ88" s="24">
        <f t="shared" si="1"/>
        <v>0</v>
      </c>
      <c r="AK88" s="24">
        <f t="shared" si="1"/>
        <v>0</v>
      </c>
      <c r="AL88" s="24">
        <f t="shared" si="1"/>
        <v>0</v>
      </c>
      <c r="AM88" s="24">
        <f t="shared" si="1"/>
        <v>0</v>
      </c>
      <c r="AN88" s="24">
        <f t="shared" si="1"/>
        <v>0</v>
      </c>
      <c r="AO88" s="24">
        <f t="shared" si="5"/>
        <v>0</v>
      </c>
      <c r="AP88" s="24">
        <f t="shared" si="5"/>
        <v>0</v>
      </c>
      <c r="AQ88" s="24">
        <f t="shared" si="5"/>
        <v>0</v>
      </c>
      <c r="AR88" s="24">
        <f t="shared" si="5"/>
        <v>0</v>
      </c>
      <c r="AS88" s="24"/>
      <c r="AT88" s="24">
        <f t="shared" si="5"/>
        <v>0</v>
      </c>
      <c r="AU88" s="24">
        <f t="shared" si="5"/>
        <v>0</v>
      </c>
      <c r="AV88" s="24">
        <f t="shared" si="5"/>
        <v>0</v>
      </c>
      <c r="AW88" s="24">
        <f t="shared" si="5"/>
        <v>0</v>
      </c>
      <c r="AX88" s="24">
        <f t="shared" si="5"/>
        <v>0</v>
      </c>
      <c r="AY88" s="24">
        <f t="shared" si="5"/>
        <v>0</v>
      </c>
      <c r="AZ88" s="24">
        <f t="shared" si="5"/>
        <v>0</v>
      </c>
      <c r="BA88" s="24">
        <f t="shared" si="5"/>
        <v>0</v>
      </c>
      <c r="BB88" s="24">
        <f t="shared" si="5"/>
        <v>0</v>
      </c>
      <c r="BC88" s="24">
        <f t="shared" si="5"/>
        <v>0</v>
      </c>
      <c r="BD88" s="24">
        <f t="shared" si="5"/>
        <v>0</v>
      </c>
      <c r="BE88" s="24">
        <f t="shared" si="5"/>
        <v>0</v>
      </c>
      <c r="BF88" s="24">
        <f t="shared" si="5"/>
        <v>0</v>
      </c>
      <c r="BG88" s="24">
        <f t="shared" si="5"/>
        <v>0</v>
      </c>
      <c r="BH88" s="24">
        <f t="shared" si="5"/>
        <v>0</v>
      </c>
      <c r="BI88" s="24">
        <f t="shared" si="5"/>
        <v>0</v>
      </c>
      <c r="BJ88" s="24">
        <f t="shared" si="5"/>
        <v>0</v>
      </c>
      <c r="BK88" s="24">
        <f t="shared" si="5"/>
        <v>0</v>
      </c>
      <c r="BL88" s="24">
        <f t="shared" si="5"/>
        <v>0</v>
      </c>
      <c r="BM88" s="24">
        <f t="shared" si="5"/>
        <v>0</v>
      </c>
    </row>
    <row r="89" spans="1:65" x14ac:dyDescent="0.25">
      <c r="A89" s="7" t="s">
        <v>63</v>
      </c>
      <c r="D89" s="24">
        <f t="shared" si="3"/>
        <v>0</v>
      </c>
      <c r="E89" s="24">
        <f t="shared" si="0"/>
        <v>0</v>
      </c>
      <c r="F89" s="24">
        <f t="shared" si="0"/>
        <v>0</v>
      </c>
      <c r="G89" s="24">
        <f t="shared" si="0"/>
        <v>0</v>
      </c>
      <c r="H89" s="24">
        <f t="shared" si="0"/>
        <v>0</v>
      </c>
      <c r="I89" s="24">
        <f t="shared" si="0"/>
        <v>0</v>
      </c>
      <c r="J89" s="24">
        <f t="shared" si="0"/>
        <v>0</v>
      </c>
      <c r="K89" s="24">
        <f t="shared" si="0"/>
        <v>0</v>
      </c>
      <c r="L89" s="24">
        <f t="shared" si="0"/>
        <v>0</v>
      </c>
      <c r="M89" s="24">
        <f t="shared" si="0"/>
        <v>0</v>
      </c>
      <c r="N89" s="24">
        <f t="shared" si="0"/>
        <v>0</v>
      </c>
      <c r="O89" s="24">
        <f t="shared" si="0"/>
        <v>0</v>
      </c>
      <c r="P89" s="24">
        <f t="shared" si="0"/>
        <v>0</v>
      </c>
      <c r="Q89" s="24">
        <f t="shared" si="0"/>
        <v>0</v>
      </c>
      <c r="R89" s="24">
        <f t="shared" si="0"/>
        <v>0</v>
      </c>
      <c r="S89" s="24">
        <f t="shared" si="0"/>
        <v>0</v>
      </c>
      <c r="T89" s="24">
        <f t="shared" si="0"/>
        <v>0</v>
      </c>
      <c r="U89" s="24">
        <f t="shared" si="0"/>
        <v>0</v>
      </c>
      <c r="V89" s="24">
        <f t="shared" si="0"/>
        <v>0</v>
      </c>
      <c r="W89" s="24">
        <f t="shared" si="0"/>
        <v>0</v>
      </c>
      <c r="Y89" s="24">
        <f t="shared" si="1"/>
        <v>0</v>
      </c>
      <c r="Z89" s="24">
        <f t="shared" si="1"/>
        <v>0</v>
      </c>
      <c r="AA89" s="24">
        <f t="shared" si="1"/>
        <v>0</v>
      </c>
      <c r="AB89" s="24">
        <f t="shared" si="1"/>
        <v>0</v>
      </c>
      <c r="AC89" s="24">
        <f t="shared" si="1"/>
        <v>0</v>
      </c>
      <c r="AD89" s="24">
        <f t="shared" si="1"/>
        <v>0</v>
      </c>
      <c r="AE89" s="24">
        <f t="shared" si="1"/>
        <v>0</v>
      </c>
      <c r="AF89" s="24">
        <f t="shared" si="1"/>
        <v>0</v>
      </c>
      <c r="AG89" s="24">
        <f t="shared" si="1"/>
        <v>0</v>
      </c>
      <c r="AH89" s="24">
        <f t="shared" si="1"/>
        <v>0</v>
      </c>
      <c r="AI89" s="24">
        <f t="shared" si="1"/>
        <v>0</v>
      </c>
      <c r="AJ89" s="24">
        <f t="shared" si="1"/>
        <v>0</v>
      </c>
      <c r="AK89" s="24">
        <f t="shared" si="1"/>
        <v>0</v>
      </c>
      <c r="AL89" s="24">
        <f t="shared" si="1"/>
        <v>0</v>
      </c>
      <c r="AM89" s="24">
        <f t="shared" si="1"/>
        <v>0</v>
      </c>
      <c r="AN89" s="24">
        <f t="shared" si="1"/>
        <v>0</v>
      </c>
      <c r="AO89" s="24">
        <f t="shared" si="5"/>
        <v>0</v>
      </c>
      <c r="AP89" s="24">
        <f t="shared" si="5"/>
        <v>0</v>
      </c>
      <c r="AQ89" s="24">
        <f t="shared" si="5"/>
        <v>0</v>
      </c>
      <c r="AR89" s="24">
        <f t="shared" si="5"/>
        <v>0</v>
      </c>
      <c r="AS89" s="24"/>
      <c r="AT89" s="24">
        <f t="shared" si="5"/>
        <v>0</v>
      </c>
      <c r="AU89" s="24">
        <f t="shared" si="5"/>
        <v>0</v>
      </c>
      <c r="AV89" s="24">
        <f t="shared" si="5"/>
        <v>0</v>
      </c>
      <c r="AW89" s="24">
        <f t="shared" si="5"/>
        <v>0</v>
      </c>
      <c r="AX89" s="24">
        <f t="shared" si="5"/>
        <v>0</v>
      </c>
      <c r="AY89" s="24">
        <f t="shared" si="5"/>
        <v>0</v>
      </c>
      <c r="AZ89" s="24">
        <f t="shared" si="5"/>
        <v>0</v>
      </c>
      <c r="BA89" s="24">
        <f t="shared" si="5"/>
        <v>0</v>
      </c>
      <c r="BB89" s="24">
        <f t="shared" si="5"/>
        <v>0</v>
      </c>
      <c r="BC89" s="24">
        <f t="shared" si="5"/>
        <v>0</v>
      </c>
      <c r="BD89" s="24">
        <f t="shared" si="5"/>
        <v>0</v>
      </c>
      <c r="BE89" s="24">
        <f t="shared" si="5"/>
        <v>0</v>
      </c>
      <c r="BF89" s="24">
        <f t="shared" si="5"/>
        <v>0</v>
      </c>
      <c r="BG89" s="24">
        <f t="shared" si="5"/>
        <v>0</v>
      </c>
      <c r="BH89" s="24">
        <f t="shared" si="5"/>
        <v>0</v>
      </c>
      <c r="BI89" s="24">
        <f t="shared" si="5"/>
        <v>0</v>
      </c>
      <c r="BJ89" s="24">
        <f t="shared" si="5"/>
        <v>0</v>
      </c>
      <c r="BK89" s="24">
        <f t="shared" si="5"/>
        <v>0</v>
      </c>
      <c r="BL89" s="24">
        <f t="shared" si="5"/>
        <v>0</v>
      </c>
      <c r="BM89" s="24">
        <f t="shared" si="5"/>
        <v>0</v>
      </c>
    </row>
    <row r="90" spans="1:65" x14ac:dyDescent="0.25">
      <c r="A90" s="7" t="s">
        <v>99</v>
      </c>
      <c r="D90" s="24">
        <f t="shared" si="3"/>
        <v>10.447846432123574</v>
      </c>
      <c r="E90" s="24">
        <f t="shared" si="0"/>
        <v>0</v>
      </c>
      <c r="F90" s="24">
        <f t="shared" si="0"/>
        <v>0</v>
      </c>
      <c r="G90" s="24">
        <f t="shared" si="0"/>
        <v>0</v>
      </c>
      <c r="H90" s="24">
        <f t="shared" si="0"/>
        <v>0</v>
      </c>
      <c r="I90" s="24">
        <f t="shared" ref="I90:AD91" si="6">SUMIF($A$4:$A$69,$A90,I$4:I$69)</f>
        <v>0</v>
      </c>
      <c r="J90" s="24">
        <f t="shared" si="6"/>
        <v>0</v>
      </c>
      <c r="K90" s="24">
        <f t="shared" si="6"/>
        <v>0</v>
      </c>
      <c r="L90" s="24">
        <f t="shared" si="6"/>
        <v>0</v>
      </c>
      <c r="M90" s="24">
        <f t="shared" si="6"/>
        <v>0</v>
      </c>
      <c r="N90" s="24">
        <f t="shared" si="6"/>
        <v>0</v>
      </c>
      <c r="O90" s="24">
        <f t="shared" si="6"/>
        <v>5.5898978423295098</v>
      </c>
      <c r="P90" s="24">
        <f t="shared" si="6"/>
        <v>20.023105816069368</v>
      </c>
      <c r="Q90" s="24">
        <f t="shared" si="6"/>
        <v>1.9183625793706565</v>
      </c>
      <c r="R90" s="24">
        <f t="shared" si="6"/>
        <v>0</v>
      </c>
      <c r="S90" s="24">
        <f t="shared" si="6"/>
        <v>0</v>
      </c>
      <c r="T90" s="24">
        <f t="shared" si="6"/>
        <v>0</v>
      </c>
      <c r="U90" s="24">
        <f t="shared" si="6"/>
        <v>12.356627663241348</v>
      </c>
      <c r="V90" s="24">
        <f t="shared" si="6"/>
        <v>47.140504664033614</v>
      </c>
      <c r="W90" s="24">
        <f t="shared" si="6"/>
        <v>0</v>
      </c>
      <c r="Y90" s="24">
        <f t="shared" si="6"/>
        <v>0</v>
      </c>
      <c r="Z90" s="24">
        <f t="shared" si="6"/>
        <v>0</v>
      </c>
      <c r="AA90" s="24">
        <f t="shared" si="1"/>
        <v>0</v>
      </c>
      <c r="AB90" s="24">
        <f t="shared" si="1"/>
        <v>2.8041033911124913</v>
      </c>
      <c r="AC90" s="24">
        <f t="shared" si="1"/>
        <v>0</v>
      </c>
      <c r="AD90" s="24">
        <f t="shared" si="1"/>
        <v>0</v>
      </c>
      <c r="AE90" s="24">
        <f t="shared" si="1"/>
        <v>0</v>
      </c>
      <c r="AF90" s="24">
        <f t="shared" si="1"/>
        <v>0</v>
      </c>
      <c r="AG90" s="24">
        <f t="shared" si="1"/>
        <v>0</v>
      </c>
      <c r="AH90" s="24">
        <f t="shared" si="1"/>
        <v>0</v>
      </c>
      <c r="AI90" s="24">
        <f t="shared" si="1"/>
        <v>0</v>
      </c>
      <c r="AJ90" s="24">
        <f t="shared" si="1"/>
        <v>0</v>
      </c>
      <c r="AK90" s="24">
        <f t="shared" si="1"/>
        <v>0</v>
      </c>
      <c r="AL90" s="24">
        <f t="shared" si="1"/>
        <v>6.603153827975067</v>
      </c>
      <c r="AM90" s="24">
        <f t="shared" si="1"/>
        <v>0</v>
      </c>
      <c r="AN90" s="24">
        <f t="shared" si="1"/>
        <v>0</v>
      </c>
      <c r="AO90" s="24">
        <f t="shared" si="5"/>
        <v>0</v>
      </c>
      <c r="AP90" s="24">
        <f t="shared" si="5"/>
        <v>1.2764996237294715</v>
      </c>
      <c r="AQ90" s="24">
        <f t="shared" si="5"/>
        <v>0</v>
      </c>
      <c r="AR90" s="24">
        <f t="shared" si="5"/>
        <v>0</v>
      </c>
      <c r="AS90" s="24"/>
      <c r="AT90" s="24">
        <f t="shared" si="5"/>
        <v>0</v>
      </c>
      <c r="AU90" s="24">
        <f t="shared" si="5"/>
        <v>0</v>
      </c>
      <c r="AV90" s="24">
        <f t="shared" si="5"/>
        <v>0</v>
      </c>
      <c r="AW90" s="24">
        <f t="shared" si="5"/>
        <v>0</v>
      </c>
      <c r="AX90" s="24">
        <f t="shared" si="5"/>
        <v>0</v>
      </c>
      <c r="AY90" s="24">
        <f t="shared" si="5"/>
        <v>0</v>
      </c>
      <c r="AZ90" s="24">
        <f t="shared" si="5"/>
        <v>0</v>
      </c>
      <c r="BA90" s="24">
        <f t="shared" si="5"/>
        <v>0</v>
      </c>
      <c r="BB90" s="24">
        <f t="shared" si="5"/>
        <v>0</v>
      </c>
      <c r="BC90" s="24">
        <f t="shared" si="5"/>
        <v>0</v>
      </c>
      <c r="BD90" s="24">
        <f t="shared" si="5"/>
        <v>0</v>
      </c>
      <c r="BE90" s="24">
        <f t="shared" si="5"/>
        <v>0</v>
      </c>
      <c r="BF90" s="24">
        <f t="shared" si="5"/>
        <v>0</v>
      </c>
      <c r="BG90" s="24">
        <f t="shared" si="5"/>
        <v>0</v>
      </c>
      <c r="BH90" s="24">
        <f t="shared" si="5"/>
        <v>0</v>
      </c>
      <c r="BI90" s="24">
        <f t="shared" si="5"/>
        <v>0</v>
      </c>
      <c r="BJ90" s="24">
        <f t="shared" si="5"/>
        <v>0</v>
      </c>
      <c r="BK90" s="24">
        <f t="shared" si="5"/>
        <v>0</v>
      </c>
      <c r="BL90" s="24">
        <f t="shared" si="5"/>
        <v>0</v>
      </c>
      <c r="BM90" s="24">
        <f t="shared" si="5"/>
        <v>0</v>
      </c>
    </row>
    <row r="91" spans="1:65" x14ac:dyDescent="0.25">
      <c r="A91" s="7" t="s">
        <v>77</v>
      </c>
      <c r="D91" s="24">
        <f t="shared" si="3"/>
        <v>14.17754405860007</v>
      </c>
      <c r="E91" s="24">
        <f t="shared" si="3"/>
        <v>0</v>
      </c>
      <c r="F91" s="24">
        <f t="shared" si="3"/>
        <v>0</v>
      </c>
      <c r="G91" s="24">
        <f t="shared" si="3"/>
        <v>0</v>
      </c>
      <c r="H91" s="24">
        <f t="shared" si="3"/>
        <v>0</v>
      </c>
      <c r="I91" s="24">
        <f t="shared" si="3"/>
        <v>0</v>
      </c>
      <c r="J91" s="24">
        <f t="shared" si="3"/>
        <v>0</v>
      </c>
      <c r="K91" s="24">
        <f t="shared" si="3"/>
        <v>0</v>
      </c>
      <c r="L91" s="24">
        <f t="shared" si="3"/>
        <v>0</v>
      </c>
      <c r="M91" s="24">
        <f t="shared" si="3"/>
        <v>0</v>
      </c>
      <c r="N91" s="24">
        <f t="shared" si="3"/>
        <v>8.5146749864217384</v>
      </c>
      <c r="O91" s="24">
        <f t="shared" si="3"/>
        <v>0</v>
      </c>
      <c r="P91" s="24">
        <f t="shared" si="3"/>
        <v>0</v>
      </c>
      <c r="Q91" s="24">
        <f t="shared" si="3"/>
        <v>0</v>
      </c>
      <c r="R91" s="24">
        <f t="shared" si="3"/>
        <v>0</v>
      </c>
      <c r="S91" s="24">
        <f t="shared" si="3"/>
        <v>0</v>
      </c>
      <c r="T91" s="24">
        <f t="shared" si="6"/>
        <v>0</v>
      </c>
      <c r="U91" s="24">
        <f t="shared" si="6"/>
        <v>0</v>
      </c>
      <c r="V91" s="24">
        <f t="shared" si="6"/>
        <v>0</v>
      </c>
      <c r="W91" s="24">
        <f t="shared" si="6"/>
        <v>0</v>
      </c>
      <c r="Y91" s="24">
        <f t="shared" si="6"/>
        <v>0</v>
      </c>
      <c r="Z91" s="24">
        <f t="shared" si="6"/>
        <v>0</v>
      </c>
      <c r="AA91" s="24">
        <f t="shared" si="6"/>
        <v>0</v>
      </c>
      <c r="AB91" s="24">
        <f t="shared" si="6"/>
        <v>2.6302280448134372</v>
      </c>
      <c r="AC91" s="24">
        <f t="shared" si="6"/>
        <v>0</v>
      </c>
      <c r="AD91" s="24">
        <f t="shared" si="6"/>
        <v>0</v>
      </c>
      <c r="AE91" s="24">
        <f t="shared" si="1"/>
        <v>0</v>
      </c>
      <c r="AF91" s="24">
        <f t="shared" si="1"/>
        <v>0</v>
      </c>
      <c r="AG91" s="24">
        <f t="shared" si="1"/>
        <v>0</v>
      </c>
      <c r="AH91" s="24">
        <f t="shared" si="1"/>
        <v>4.1720477078358877</v>
      </c>
      <c r="AI91" s="24">
        <f t="shared" si="1"/>
        <v>0</v>
      </c>
      <c r="AJ91" s="24">
        <f t="shared" si="1"/>
        <v>0</v>
      </c>
      <c r="AK91" s="24">
        <f t="shared" si="1"/>
        <v>0</v>
      </c>
      <c r="AL91" s="24">
        <f t="shared" si="1"/>
        <v>0</v>
      </c>
      <c r="AM91" s="24">
        <f t="shared" si="1"/>
        <v>0</v>
      </c>
      <c r="AN91" s="24">
        <f t="shared" si="1"/>
        <v>0</v>
      </c>
      <c r="AO91" s="24">
        <f t="shared" si="5"/>
        <v>0</v>
      </c>
      <c r="AP91" s="24">
        <f t="shared" si="5"/>
        <v>0</v>
      </c>
      <c r="AQ91" s="24">
        <f t="shared" si="5"/>
        <v>0</v>
      </c>
      <c r="AR91" s="24">
        <f t="shared" si="5"/>
        <v>0</v>
      </c>
      <c r="AS91" s="24"/>
      <c r="AT91" s="24">
        <f t="shared" si="5"/>
        <v>0</v>
      </c>
      <c r="AU91" s="24">
        <f t="shared" si="5"/>
        <v>0</v>
      </c>
      <c r="AV91" s="24">
        <f t="shared" si="5"/>
        <v>0</v>
      </c>
      <c r="AW91" s="24">
        <f t="shared" si="5"/>
        <v>0</v>
      </c>
      <c r="AX91" s="24">
        <f t="shared" si="5"/>
        <v>0</v>
      </c>
      <c r="AY91" s="24">
        <f t="shared" si="5"/>
        <v>0</v>
      </c>
      <c r="AZ91" s="24">
        <f t="shared" si="5"/>
        <v>0</v>
      </c>
      <c r="BA91" s="24">
        <f t="shared" si="5"/>
        <v>0</v>
      </c>
      <c r="BB91" s="24">
        <f t="shared" si="5"/>
        <v>0</v>
      </c>
      <c r="BC91" s="24">
        <f t="shared" si="5"/>
        <v>0</v>
      </c>
      <c r="BD91" s="24">
        <f t="shared" si="5"/>
        <v>0</v>
      </c>
      <c r="BE91" s="24">
        <f t="shared" si="5"/>
        <v>0</v>
      </c>
      <c r="BF91" s="24">
        <f t="shared" si="5"/>
        <v>0</v>
      </c>
      <c r="BG91" s="24">
        <f t="shared" si="5"/>
        <v>0</v>
      </c>
      <c r="BH91" s="24">
        <f t="shared" si="5"/>
        <v>0</v>
      </c>
      <c r="BI91" s="24">
        <f t="shared" si="5"/>
        <v>0</v>
      </c>
      <c r="BJ91" s="24">
        <f t="shared" si="5"/>
        <v>0</v>
      </c>
      <c r="BK91" s="24">
        <f t="shared" si="5"/>
        <v>0</v>
      </c>
      <c r="BL91" s="24">
        <f t="shared" si="5"/>
        <v>0</v>
      </c>
      <c r="BM91" s="24">
        <f t="shared" si="5"/>
        <v>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2FE4C-1910-404E-9347-56694E3D6E06}">
  <sheetPr codeName="Sheet20"/>
  <dimension ref="C4:X48"/>
  <sheetViews>
    <sheetView showGridLines="0" zoomScale="80" zoomScaleNormal="80" workbookViewId="0">
      <selection activeCell="C4" sqref="C4:X48"/>
    </sheetView>
  </sheetViews>
  <sheetFormatPr defaultColWidth="9.140625" defaultRowHeight="12.75" x14ac:dyDescent="0.2"/>
  <cols>
    <col min="1" max="1" width="6.5703125" style="1" bestFit="1" customWidth="1"/>
    <col min="2" max="2" width="12.85546875" style="1" customWidth="1"/>
    <col min="3" max="3" width="24.42578125" style="1" customWidth="1"/>
    <col min="4" max="23" width="9.140625" style="1"/>
    <col min="24" max="24" width="9.140625" style="12"/>
    <col min="25" max="16384" width="9.140625" style="1"/>
  </cols>
  <sheetData>
    <row r="4" spans="3:24" ht="18.75" thickBot="1" x14ac:dyDescent="0.3">
      <c r="C4" s="11" t="s">
        <v>150</v>
      </c>
    </row>
    <row r="5" spans="3:24" x14ac:dyDescent="0.2">
      <c r="C5" s="9" t="s">
        <v>96</v>
      </c>
      <c r="D5" s="5">
        <v>2026</v>
      </c>
      <c r="E5" s="5">
        <v>2027</v>
      </c>
      <c r="F5" s="5">
        <v>2028</v>
      </c>
      <c r="G5" s="5">
        <v>2029</v>
      </c>
      <c r="H5" s="5">
        <v>2030</v>
      </c>
      <c r="I5" s="5">
        <v>2031</v>
      </c>
      <c r="J5" s="5">
        <v>2032</v>
      </c>
      <c r="K5" s="5">
        <v>2033</v>
      </c>
      <c r="L5" s="5">
        <v>2034</v>
      </c>
      <c r="M5" s="5">
        <v>2035</v>
      </c>
      <c r="N5" s="5">
        <v>2036</v>
      </c>
      <c r="O5" s="5">
        <v>2037</v>
      </c>
      <c r="P5" s="5">
        <v>2038</v>
      </c>
      <c r="Q5" s="5">
        <v>2039</v>
      </c>
      <c r="R5" s="5">
        <v>2040</v>
      </c>
      <c r="S5" s="5">
        <v>2041</v>
      </c>
      <c r="T5" s="5">
        <v>2042</v>
      </c>
      <c r="U5" s="5">
        <v>2043</v>
      </c>
      <c r="V5" s="5">
        <v>2044</v>
      </c>
      <c r="W5" s="5">
        <v>2045</v>
      </c>
      <c r="X5" s="13" t="s">
        <v>93</v>
      </c>
    </row>
    <row r="6" spans="3:24" x14ac:dyDescent="0.2">
      <c r="C6" s="7" t="s">
        <v>101</v>
      </c>
      <c r="D6" s="27">
        <f>'Scenario 10 '!D76+('Scenario 10 '!AT76*'Scenario 10 '!AT$1)</f>
        <v>0</v>
      </c>
      <c r="E6" s="28">
        <f>'Scenario 10 '!E76+('Scenario 10 '!AU76*'Scenario 10 '!AU$1)</f>
        <v>0</v>
      </c>
      <c r="F6" s="28">
        <f>'Scenario 10 '!F76+('Scenario 10 '!AV76*'Scenario 10 '!AV$1)</f>
        <v>0</v>
      </c>
      <c r="G6" s="28">
        <f>'Scenario 10 '!G76+('Scenario 10 '!AW76*'Scenario 10 '!AW$1)</f>
        <v>0</v>
      </c>
      <c r="H6" s="28">
        <f>'Scenario 10 '!H76+('Scenario 10 '!AX76*'Scenario 10 '!AX$1)</f>
        <v>0</v>
      </c>
      <c r="I6" s="28">
        <f>'Scenario 10 '!I76+('Scenario 10 '!AY76*'Scenario 10 '!AY$1)</f>
        <v>0</v>
      </c>
      <c r="J6" s="28">
        <f>'Scenario 10 '!J76+('Scenario 10 '!AZ76*'Scenario 10 '!AZ$1)</f>
        <v>0</v>
      </c>
      <c r="K6" s="28">
        <f>'Scenario 10 '!K76+('Scenario 10 '!BA76*'Scenario 10 '!BA$1)</f>
        <v>198.35576706944209</v>
      </c>
      <c r="L6" s="28">
        <f>'Scenario 10 '!L76+('Scenario 10 '!BB76*'Scenario 10 '!BB$1)</f>
        <v>0</v>
      </c>
      <c r="M6" s="28">
        <f>'Scenario 10 '!M76+('Scenario 10 '!BC76*'Scenario 10 '!BC$1)</f>
        <v>0</v>
      </c>
      <c r="N6" s="28">
        <f>'Scenario 10 '!N76+('Scenario 10 '!BD76*'Scenario 10 '!BD$1)</f>
        <v>0</v>
      </c>
      <c r="O6" s="28">
        <f>'Scenario 10 '!O76+('Scenario 10 '!BE76*'Scenario 10 '!BE$1)</f>
        <v>0</v>
      </c>
      <c r="P6" s="28">
        <f>'Scenario 10 '!P76+('Scenario 10 '!BF76*'Scenario 10 '!BF$1)</f>
        <v>0</v>
      </c>
      <c r="Q6" s="28">
        <f>'Scenario 10 '!Q76+('Scenario 10 '!BG76*'Scenario 10 '!BG$1)</f>
        <v>0</v>
      </c>
      <c r="R6" s="28">
        <f>'Scenario 10 '!R76+('Scenario 10 '!BH76*'Scenario 10 '!BH$1)</f>
        <v>0</v>
      </c>
      <c r="S6" s="28">
        <f>'Scenario 10 '!S76+('Scenario 10 '!BI76*'Scenario 10 '!BI$1)</f>
        <v>0</v>
      </c>
      <c r="T6" s="28">
        <f>'Scenario 10 '!T76+('Scenario 10 '!BJ76*'Scenario 10 '!BJ$1)</f>
        <v>0</v>
      </c>
      <c r="U6" s="28">
        <f>'Scenario 10 '!U76+('Scenario 10 '!BK76*'Scenario 10 '!BK$1)</f>
        <v>0</v>
      </c>
      <c r="V6" s="28">
        <f>'Scenario 10 '!V76+('Scenario 10 '!BL76*'Scenario 10 '!BL$1)</f>
        <v>0</v>
      </c>
      <c r="W6" s="28">
        <f>'Scenario 10 '!W76+('Scenario 10 '!BM76*'Scenario 10 '!BM$1)</f>
        <v>0</v>
      </c>
      <c r="X6" s="29">
        <f>SUM(D6:W6)</f>
        <v>198.35576706944209</v>
      </c>
    </row>
    <row r="7" spans="3:24" x14ac:dyDescent="0.2">
      <c r="C7" s="7" t="s">
        <v>6</v>
      </c>
      <c r="D7" s="30">
        <f>'Scenario 10 '!D77+('Scenario 10 '!AT77*'Scenario 10 '!AT$1)</f>
        <v>0</v>
      </c>
      <c r="E7" s="31">
        <f>'Scenario 10 '!E77+('Scenario 10 '!AU77*'Scenario 10 '!AU$1)</f>
        <v>0</v>
      </c>
      <c r="F7" s="31">
        <f>'Scenario 10 '!F77+('Scenario 10 '!AV77*'Scenario 10 '!AV$1)</f>
        <v>0</v>
      </c>
      <c r="G7" s="31">
        <f>'Scenario 10 '!G77+('Scenario 10 '!AW77*'Scenario 10 '!AW$1)</f>
        <v>0</v>
      </c>
      <c r="H7" s="31">
        <f>'Scenario 10 '!H77+('Scenario 10 '!AX77*'Scenario 10 '!AX$1)</f>
        <v>0</v>
      </c>
      <c r="I7" s="31">
        <f>'Scenario 10 '!I77+('Scenario 10 '!AY77*'Scenario 10 '!AY$1)</f>
        <v>0</v>
      </c>
      <c r="J7" s="31">
        <f>'Scenario 10 '!J77+('Scenario 10 '!AZ77*'Scenario 10 '!AZ$1)</f>
        <v>0</v>
      </c>
      <c r="K7" s="31">
        <f>'Scenario 10 '!K77+('Scenario 10 '!BA77*'Scenario 10 '!BA$1)</f>
        <v>0</v>
      </c>
      <c r="L7" s="31">
        <f>'Scenario 10 '!L77+('Scenario 10 '!BB77*'Scenario 10 '!BB$1)</f>
        <v>0</v>
      </c>
      <c r="M7" s="31">
        <f>'Scenario 10 '!M77+('Scenario 10 '!BC77*'Scenario 10 '!BC$1)</f>
        <v>0</v>
      </c>
      <c r="N7" s="31">
        <f>'Scenario 10 '!N77+('Scenario 10 '!BD77*'Scenario 10 '!BD$1)</f>
        <v>0</v>
      </c>
      <c r="O7" s="31">
        <f>'Scenario 10 '!O77+('Scenario 10 '!BE77*'Scenario 10 '!BE$1)</f>
        <v>0</v>
      </c>
      <c r="P7" s="31">
        <f>'Scenario 10 '!P77+('Scenario 10 '!BF77*'Scenario 10 '!BF$1)</f>
        <v>0</v>
      </c>
      <c r="Q7" s="31">
        <f>'Scenario 10 '!Q77+('Scenario 10 '!BG77*'Scenario 10 '!BG$1)</f>
        <v>0</v>
      </c>
      <c r="R7" s="31">
        <f>'Scenario 10 '!R77+('Scenario 10 '!BH77*'Scenario 10 '!BH$1)</f>
        <v>0</v>
      </c>
      <c r="S7" s="31">
        <f>'Scenario 10 '!S77+('Scenario 10 '!BI77*'Scenario 10 '!BI$1)</f>
        <v>0</v>
      </c>
      <c r="T7" s="31">
        <f>'Scenario 10 '!T77+('Scenario 10 '!BJ77*'Scenario 10 '!BJ$1)</f>
        <v>0</v>
      </c>
      <c r="U7" s="31">
        <f>'Scenario 10 '!U77+('Scenario 10 '!BK77*'Scenario 10 '!BK$1)</f>
        <v>0</v>
      </c>
      <c r="V7" s="31">
        <f>'Scenario 10 '!V77+('Scenario 10 '!BL77*'Scenario 10 '!BL$1)</f>
        <v>0</v>
      </c>
      <c r="W7" s="31">
        <f>'Scenario 10 '!W77+('Scenario 10 '!BM77*'Scenario 10 '!BM$1)</f>
        <v>0</v>
      </c>
      <c r="X7" s="32">
        <f t="shared" ref="X7:X21" si="0">SUM(D7:W7)</f>
        <v>0</v>
      </c>
    </row>
    <row r="8" spans="3:24" x14ac:dyDescent="0.2">
      <c r="C8" s="7" t="s">
        <v>13</v>
      </c>
      <c r="D8" s="30">
        <f>'Scenario 10 '!D78+('Scenario 10 '!AT78*'Scenario 10 '!AT$1)</f>
        <v>0</v>
      </c>
      <c r="E8" s="31">
        <f>'Scenario 10 '!E78+('Scenario 10 '!AU78*'Scenario 10 '!AU$1)</f>
        <v>0</v>
      </c>
      <c r="F8" s="31">
        <f>'Scenario 10 '!F78+('Scenario 10 '!AV78*'Scenario 10 '!AV$1)</f>
        <v>0</v>
      </c>
      <c r="G8" s="31">
        <f>'Scenario 10 '!G78+('Scenario 10 '!AW78*'Scenario 10 '!AW$1)</f>
        <v>0</v>
      </c>
      <c r="H8" s="31">
        <f>'Scenario 10 '!H78+('Scenario 10 '!AX78*'Scenario 10 '!AX$1)</f>
        <v>0</v>
      </c>
      <c r="I8" s="31">
        <f>'Scenario 10 '!I78+('Scenario 10 '!AY78*'Scenario 10 '!AY$1)</f>
        <v>0</v>
      </c>
      <c r="J8" s="31">
        <f>'Scenario 10 '!J78+('Scenario 10 '!AZ78*'Scenario 10 '!AZ$1)</f>
        <v>0</v>
      </c>
      <c r="K8" s="31">
        <f>'Scenario 10 '!K78+('Scenario 10 '!BA78*'Scenario 10 '!BA$1)</f>
        <v>0</v>
      </c>
      <c r="L8" s="31">
        <f>'Scenario 10 '!L78+('Scenario 10 '!BB78*'Scenario 10 '!BB$1)</f>
        <v>0</v>
      </c>
      <c r="M8" s="31">
        <f>'Scenario 10 '!M78+('Scenario 10 '!BC78*'Scenario 10 '!BC$1)</f>
        <v>0</v>
      </c>
      <c r="N8" s="31">
        <f>'Scenario 10 '!N78+('Scenario 10 '!BD78*'Scenario 10 '!BD$1)</f>
        <v>0</v>
      </c>
      <c r="O8" s="31">
        <f>'Scenario 10 '!O78+('Scenario 10 '!BE78*'Scenario 10 '!BE$1)</f>
        <v>0</v>
      </c>
      <c r="P8" s="31">
        <f>'Scenario 10 '!P78+('Scenario 10 '!BF78*'Scenario 10 '!BF$1)</f>
        <v>0</v>
      </c>
      <c r="Q8" s="31">
        <f>'Scenario 10 '!Q78+('Scenario 10 '!BG78*'Scenario 10 '!BG$1)</f>
        <v>0</v>
      </c>
      <c r="R8" s="31">
        <f>'Scenario 10 '!R78+('Scenario 10 '!BH78*'Scenario 10 '!BH$1)</f>
        <v>0</v>
      </c>
      <c r="S8" s="31">
        <f>'Scenario 10 '!S78+('Scenario 10 '!BI78*'Scenario 10 '!BI$1)</f>
        <v>0</v>
      </c>
      <c r="T8" s="31">
        <f>'Scenario 10 '!T78+('Scenario 10 '!BJ78*'Scenario 10 '!BJ$1)</f>
        <v>0</v>
      </c>
      <c r="U8" s="31">
        <f>'Scenario 10 '!U78+('Scenario 10 '!BK78*'Scenario 10 '!BK$1)</f>
        <v>0</v>
      </c>
      <c r="V8" s="31">
        <f>'Scenario 10 '!V78+('Scenario 10 '!BL78*'Scenario 10 '!BL$1)</f>
        <v>0</v>
      </c>
      <c r="W8" s="31">
        <f>'Scenario 10 '!W78+('Scenario 10 '!BM78*'Scenario 10 '!BM$1)</f>
        <v>289.34731561926623</v>
      </c>
      <c r="X8" s="32">
        <f t="shared" si="0"/>
        <v>289.34731561926623</v>
      </c>
    </row>
    <row r="9" spans="3:24" x14ac:dyDescent="0.2">
      <c r="C9" s="7" t="s">
        <v>2</v>
      </c>
      <c r="D9" s="30">
        <f>'Scenario 10 '!D79+('Scenario 10 '!AT79*'Scenario 10 '!AT$1)</f>
        <v>0</v>
      </c>
      <c r="E9" s="31">
        <f>'Scenario 10 '!E79+('Scenario 10 '!AU79*'Scenario 10 '!AU$1)</f>
        <v>0</v>
      </c>
      <c r="F9" s="31">
        <f>'Scenario 10 '!F79+('Scenario 10 '!AV79*'Scenario 10 '!AV$1)</f>
        <v>100</v>
      </c>
      <c r="G9" s="31">
        <f>'Scenario 10 '!G79+('Scenario 10 '!AW79*'Scenario 10 '!AW$1)</f>
        <v>100</v>
      </c>
      <c r="H9" s="31">
        <f>'Scenario 10 '!H79+('Scenario 10 '!AX79*'Scenario 10 '!AX$1)</f>
        <v>200</v>
      </c>
      <c r="I9" s="31">
        <f>'Scenario 10 '!I79+('Scenario 10 '!AY79*'Scenario 10 '!AY$1)</f>
        <v>165.93157576823603</v>
      </c>
      <c r="J9" s="31">
        <f>'Scenario 10 '!J79+('Scenario 10 '!AZ79*'Scenario 10 '!AZ$1)</f>
        <v>100</v>
      </c>
      <c r="K9" s="31">
        <f>'Scenario 10 '!K79+('Scenario 10 '!BA79*'Scenario 10 '!BA$1)</f>
        <v>132.23717804629473</v>
      </c>
      <c r="L9" s="31">
        <f>'Scenario 10 '!L79+('Scenario 10 '!BB79*'Scenario 10 '!BB$1)</f>
        <v>0</v>
      </c>
      <c r="M9" s="31">
        <f>'Scenario 10 '!M79+('Scenario 10 '!BC79*'Scenario 10 '!BC$1)</f>
        <v>0</v>
      </c>
      <c r="N9" s="31">
        <f>'Scenario 10 '!N79+('Scenario 10 '!BD79*'Scenario 10 '!BD$1)</f>
        <v>0</v>
      </c>
      <c r="O9" s="31">
        <f>'Scenario 10 '!O79+('Scenario 10 '!BE79*'Scenario 10 '!BE$1)</f>
        <v>0</v>
      </c>
      <c r="P9" s="31">
        <f>'Scenario 10 '!P79+('Scenario 10 '!BF79*'Scenario 10 '!BF$1)</f>
        <v>0</v>
      </c>
      <c r="Q9" s="31">
        <f>'Scenario 10 '!Q79+('Scenario 10 '!BG79*'Scenario 10 '!BG$1)</f>
        <v>0</v>
      </c>
      <c r="R9" s="31">
        <f>'Scenario 10 '!R79+('Scenario 10 '!BH79*'Scenario 10 '!BH$1)</f>
        <v>0</v>
      </c>
      <c r="S9" s="31">
        <f>'Scenario 10 '!S79+('Scenario 10 '!BI79*'Scenario 10 '!BI$1)</f>
        <v>140</v>
      </c>
      <c r="T9" s="31">
        <f>'Scenario 10 '!T79+('Scenario 10 '!BJ79*'Scenario 10 '!BJ$1)</f>
        <v>0</v>
      </c>
      <c r="U9" s="31">
        <f>'Scenario 10 '!U79+('Scenario 10 '!BK79*'Scenario 10 '!BK$1)</f>
        <v>120</v>
      </c>
      <c r="V9" s="31">
        <f>'Scenario 10 '!V79+('Scenario 10 '!BL79*'Scenario 10 '!BL$1)</f>
        <v>0</v>
      </c>
      <c r="W9" s="31">
        <f>'Scenario 10 '!W79+('Scenario 10 '!BM79*'Scenario 10 '!BM$1)</f>
        <v>100</v>
      </c>
      <c r="X9" s="32">
        <f t="shared" si="0"/>
        <v>1158.1687538145306</v>
      </c>
    </row>
    <row r="10" spans="3:24" x14ac:dyDescent="0.2">
      <c r="C10" s="7" t="s">
        <v>1</v>
      </c>
      <c r="D10" s="30">
        <f>'Scenario 10 '!D80+('Scenario 10 '!AT80*'Scenario 10 '!AT$1)</f>
        <v>0</v>
      </c>
      <c r="E10" s="31">
        <f>'Scenario 10 '!E80+('Scenario 10 '!AU80*'Scenario 10 '!AU$1)</f>
        <v>2.5088579488642679</v>
      </c>
      <c r="F10" s="31">
        <f>'Scenario 10 '!F80+('Scenario 10 '!AV80*'Scenario 10 '!AV$1)</f>
        <v>4.5518713036660063</v>
      </c>
      <c r="G10" s="31">
        <f>'Scenario 10 '!G80+('Scenario 10 '!AW80*'Scenario 10 '!AW$1)</f>
        <v>4.6153942531593284</v>
      </c>
      <c r="H10" s="31">
        <f>'Scenario 10 '!H80+('Scenario 10 '!AX80*'Scenario 10 '!AX$1)</f>
        <v>4.6702366360572132</v>
      </c>
      <c r="I10" s="31">
        <f>'Scenario 10 '!I80+('Scenario 10 '!AY80*'Scenario 10 '!AY$1)</f>
        <v>4.7583520622581172</v>
      </c>
      <c r="J10" s="31">
        <f>'Scenario 10 '!J80+('Scenario 10 '!AZ80*'Scenario 10 '!AZ$1)</f>
        <v>6.8274233689993604</v>
      </c>
      <c r="K10" s="31">
        <f>'Scenario 10 '!K80+('Scenario 10 '!BA80*'Scenario 10 '!BA$1)</f>
        <v>7.007049387840997</v>
      </c>
      <c r="L10" s="31">
        <f>'Scenario 10 '!L80+('Scenario 10 '!BB80*'Scenario 10 '!BB$1)</f>
        <v>6.5</v>
      </c>
      <c r="M10" s="31">
        <f>'Scenario 10 '!M80+('Scenario 10 '!BC80*'Scenario 10 '!BC$1)</f>
        <v>6.5</v>
      </c>
      <c r="N10" s="31">
        <f>'Scenario 10 '!N80+('Scenario 10 '!BD80*'Scenario 10 '!BD$1)</f>
        <v>10.5</v>
      </c>
      <c r="O10" s="31">
        <f>'Scenario 10 '!O80+('Scenario 10 '!BE80*'Scenario 10 '!BE$1)</f>
        <v>14.500000000000037</v>
      </c>
      <c r="P10" s="31">
        <f>'Scenario 10 '!P80+('Scenario 10 '!BF80*'Scenario 10 '!BF$1)</f>
        <v>16.5</v>
      </c>
      <c r="Q10" s="31">
        <f>'Scenario 10 '!Q80+('Scenario 10 '!BG80*'Scenario 10 '!BG$1)</f>
        <v>18.5</v>
      </c>
      <c r="R10" s="31">
        <f>'Scenario 10 '!R80+('Scenario 10 '!BH80*'Scenario 10 '!BH$1)</f>
        <v>20.5</v>
      </c>
      <c r="S10" s="31">
        <f>'Scenario 10 '!S80+('Scenario 10 '!BI80*'Scenario 10 '!BI$1)</f>
        <v>24.5</v>
      </c>
      <c r="T10" s="31">
        <f>'Scenario 10 '!T80+('Scenario 10 '!BJ80*'Scenario 10 '!BJ$1)</f>
        <v>30.5</v>
      </c>
      <c r="U10" s="31">
        <f>'Scenario 10 '!U80+('Scenario 10 '!BK80*'Scenario 10 '!BK$1)</f>
        <v>216.86009239130033</v>
      </c>
      <c r="V10" s="31">
        <f>'Scenario 10 '!V80+('Scenario 10 '!BL80*'Scenario 10 '!BL$1)</f>
        <v>154.15745212607283</v>
      </c>
      <c r="W10" s="31">
        <f>'Scenario 10 '!W80+('Scenario 10 '!BM80*'Scenario 10 '!BM$1)</f>
        <v>40.602286461198368</v>
      </c>
      <c r="X10" s="32">
        <f t="shared" si="0"/>
        <v>595.05901593941678</v>
      </c>
    </row>
    <row r="11" spans="3:24" x14ac:dyDescent="0.2">
      <c r="C11" s="7" t="s">
        <v>107</v>
      </c>
      <c r="D11" s="30">
        <f>'Scenario 10 '!D81+('Scenario 10 '!AT81*'Scenario 10 '!AT$1)</f>
        <v>0</v>
      </c>
      <c r="E11" s="31">
        <f>'Scenario 10 '!E81+('Scenario 10 '!AU81*'Scenario 10 '!AU$1)</f>
        <v>0</v>
      </c>
      <c r="F11" s="31">
        <f>'Scenario 10 '!F81+('Scenario 10 '!AV81*'Scenario 10 '!AV$1)</f>
        <v>0</v>
      </c>
      <c r="G11" s="31">
        <f>'Scenario 10 '!G81+('Scenario 10 '!AW81*'Scenario 10 '!AW$1)</f>
        <v>0</v>
      </c>
      <c r="H11" s="31">
        <f>'Scenario 10 '!H81+('Scenario 10 '!AX81*'Scenario 10 '!AX$1)</f>
        <v>0</v>
      </c>
      <c r="I11" s="31">
        <f>'Scenario 10 '!I81+('Scenario 10 '!AY81*'Scenario 10 '!AY$1)</f>
        <v>0</v>
      </c>
      <c r="J11" s="31">
        <f>'Scenario 10 '!J81+('Scenario 10 '!AZ81*'Scenario 10 '!AZ$1)</f>
        <v>0</v>
      </c>
      <c r="K11" s="31">
        <f>'Scenario 10 '!K81+('Scenario 10 '!BA81*'Scenario 10 '!BA$1)</f>
        <v>0</v>
      </c>
      <c r="L11" s="31">
        <f>'Scenario 10 '!L81+('Scenario 10 '!BB81*'Scenario 10 '!BB$1)</f>
        <v>0</v>
      </c>
      <c r="M11" s="31">
        <f>'Scenario 10 '!M81+('Scenario 10 '!BC81*'Scenario 10 '!BC$1)</f>
        <v>0</v>
      </c>
      <c r="N11" s="31">
        <f>'Scenario 10 '!N81+('Scenario 10 '!BD81*'Scenario 10 '!BD$1)</f>
        <v>0</v>
      </c>
      <c r="O11" s="31">
        <f>'Scenario 10 '!O81+('Scenario 10 '!BE81*'Scenario 10 '!BE$1)</f>
        <v>0</v>
      </c>
      <c r="P11" s="31">
        <f>'Scenario 10 '!P81+('Scenario 10 '!BF81*'Scenario 10 '!BF$1)</f>
        <v>0</v>
      </c>
      <c r="Q11" s="31">
        <f>'Scenario 10 '!Q81+('Scenario 10 '!BG81*'Scenario 10 '!BG$1)</f>
        <v>0</v>
      </c>
      <c r="R11" s="31">
        <f>'Scenario 10 '!R81+('Scenario 10 '!BH81*'Scenario 10 '!BH$1)</f>
        <v>0</v>
      </c>
      <c r="S11" s="31">
        <f>'Scenario 10 '!S81+('Scenario 10 '!BI81*'Scenario 10 '!BI$1)</f>
        <v>0</v>
      </c>
      <c r="T11" s="31">
        <f>'Scenario 10 '!T81+('Scenario 10 '!BJ81*'Scenario 10 '!BJ$1)</f>
        <v>0</v>
      </c>
      <c r="U11" s="31">
        <f>'Scenario 10 '!U81+('Scenario 10 '!BK81*'Scenario 10 '!BK$1)</f>
        <v>0</v>
      </c>
      <c r="V11" s="31">
        <f>'Scenario 10 '!V81+('Scenario 10 '!BL81*'Scenario 10 '!BL$1)</f>
        <v>0</v>
      </c>
      <c r="W11" s="31">
        <f>'Scenario 10 '!W81+('Scenario 10 '!BM81*'Scenario 10 '!BM$1)</f>
        <v>0</v>
      </c>
      <c r="X11" s="32">
        <f t="shared" si="0"/>
        <v>0</v>
      </c>
    </row>
    <row r="12" spans="3:24" x14ac:dyDescent="0.2">
      <c r="C12" s="7" t="s">
        <v>21</v>
      </c>
      <c r="D12" s="30">
        <f>'Scenario 10 '!D82+('Scenario 10 '!AT82*'Scenario 10 '!AT$1)</f>
        <v>0</v>
      </c>
      <c r="E12" s="31">
        <f>'Scenario 10 '!E82+('Scenario 10 '!AU82*'Scenario 10 '!AU$1)</f>
        <v>4</v>
      </c>
      <c r="F12" s="31">
        <f>'Scenario 10 '!F82+('Scenario 10 '!AV82*'Scenario 10 '!AV$1)</f>
        <v>4</v>
      </c>
      <c r="G12" s="31">
        <f>'Scenario 10 '!G82+('Scenario 10 '!AW82*'Scenario 10 '!AW$1)</f>
        <v>4</v>
      </c>
      <c r="H12" s="31">
        <f>'Scenario 10 '!H82+('Scenario 10 '!AX82*'Scenario 10 '!AX$1)</f>
        <v>4</v>
      </c>
      <c r="I12" s="31">
        <f>'Scenario 10 '!I82+('Scenario 10 '!AY82*'Scenario 10 '!AY$1)</f>
        <v>4</v>
      </c>
      <c r="J12" s="31">
        <f>'Scenario 10 '!J82+('Scenario 10 '!AZ82*'Scenario 10 '!AZ$1)</f>
        <v>4</v>
      </c>
      <c r="K12" s="31">
        <f>'Scenario 10 '!K82+('Scenario 10 '!BA82*'Scenario 10 '!BA$1)</f>
        <v>4</v>
      </c>
      <c r="L12" s="31">
        <f>'Scenario 10 '!L82+('Scenario 10 '!BB82*'Scenario 10 '!BB$1)</f>
        <v>4</v>
      </c>
      <c r="M12" s="31">
        <f>'Scenario 10 '!M82+('Scenario 10 '!BC82*'Scenario 10 '!BC$1)</f>
        <v>4</v>
      </c>
      <c r="N12" s="31">
        <f>'Scenario 10 '!N82+('Scenario 10 '!BD82*'Scenario 10 '!BD$1)</f>
        <v>4</v>
      </c>
      <c r="O12" s="31">
        <f>'Scenario 10 '!O82+('Scenario 10 '!BE82*'Scenario 10 '!BE$1)</f>
        <v>4</v>
      </c>
      <c r="P12" s="31">
        <f>'Scenario 10 '!P82+('Scenario 10 '!BF82*'Scenario 10 '!BF$1)</f>
        <v>4</v>
      </c>
      <c r="Q12" s="31">
        <f>'Scenario 10 '!Q82+('Scenario 10 '!BG82*'Scenario 10 '!BG$1)</f>
        <v>4</v>
      </c>
      <c r="R12" s="31">
        <f>'Scenario 10 '!R82+('Scenario 10 '!BH82*'Scenario 10 '!BH$1)</f>
        <v>4</v>
      </c>
      <c r="S12" s="31">
        <f>'Scenario 10 '!S82+('Scenario 10 '!BI82*'Scenario 10 '!BI$1)</f>
        <v>4</v>
      </c>
      <c r="T12" s="31">
        <f>'Scenario 10 '!T82+('Scenario 10 '!BJ82*'Scenario 10 '!BJ$1)</f>
        <v>4</v>
      </c>
      <c r="U12" s="31">
        <f>'Scenario 10 '!U82+('Scenario 10 '!BK82*'Scenario 10 '!BK$1)</f>
        <v>95.178031119030649</v>
      </c>
      <c r="V12" s="31">
        <f>'Scenario 10 '!V82+('Scenario 10 '!BL82*'Scenario 10 '!BL$1)</f>
        <v>62.821968880975739</v>
      </c>
      <c r="W12" s="31">
        <f>'Scenario 10 '!W82+('Scenario 10 '!BM82*'Scenario 10 '!BM$1)</f>
        <v>4</v>
      </c>
      <c r="X12" s="32">
        <f t="shared" si="0"/>
        <v>226.00000000000639</v>
      </c>
    </row>
    <row r="13" spans="3:24" x14ac:dyDescent="0.2">
      <c r="C13" s="7" t="s">
        <v>48</v>
      </c>
      <c r="D13" s="30">
        <f>'Scenario 10 '!D83+('Scenario 10 '!AT83*'Scenario 10 '!AT$1)</f>
        <v>0</v>
      </c>
      <c r="E13" s="31">
        <f>'Scenario 10 '!E83+('Scenario 10 '!AU83*'Scenario 10 '!AU$1)</f>
        <v>0</v>
      </c>
      <c r="F13" s="31">
        <f>'Scenario 10 '!F83+('Scenario 10 '!AV83*'Scenario 10 '!AV$1)</f>
        <v>0</v>
      </c>
      <c r="G13" s="31">
        <f>'Scenario 10 '!G83+('Scenario 10 '!AW83*'Scenario 10 '!AW$1)</f>
        <v>0</v>
      </c>
      <c r="H13" s="31">
        <f>'Scenario 10 '!H83+('Scenario 10 '!AX83*'Scenario 10 '!AX$1)</f>
        <v>0</v>
      </c>
      <c r="I13" s="31">
        <f>'Scenario 10 '!I83+('Scenario 10 '!AY83*'Scenario 10 '!AY$1)</f>
        <v>0</v>
      </c>
      <c r="J13" s="31">
        <f>'Scenario 10 '!J83+('Scenario 10 '!AZ83*'Scenario 10 '!AZ$1)</f>
        <v>0</v>
      </c>
      <c r="K13" s="31">
        <f>'Scenario 10 '!K83+('Scenario 10 '!BA83*'Scenario 10 '!BA$1)</f>
        <v>0</v>
      </c>
      <c r="L13" s="31">
        <f>'Scenario 10 '!L83+('Scenario 10 '!BB83*'Scenario 10 '!BB$1)</f>
        <v>0</v>
      </c>
      <c r="M13" s="31">
        <f>'Scenario 10 '!M83+('Scenario 10 '!BC83*'Scenario 10 '!BC$1)</f>
        <v>0</v>
      </c>
      <c r="N13" s="31">
        <f>'Scenario 10 '!N83+('Scenario 10 '!BD83*'Scenario 10 '!BD$1)</f>
        <v>0</v>
      </c>
      <c r="O13" s="31">
        <f>'Scenario 10 '!O83+('Scenario 10 '!BE83*'Scenario 10 '!BE$1)</f>
        <v>0</v>
      </c>
      <c r="P13" s="31">
        <f>'Scenario 10 '!P83+('Scenario 10 '!BF83*'Scenario 10 '!BF$1)</f>
        <v>0</v>
      </c>
      <c r="Q13" s="31">
        <f>'Scenario 10 '!Q83+('Scenario 10 '!BG83*'Scenario 10 '!BG$1)</f>
        <v>0</v>
      </c>
      <c r="R13" s="31">
        <f>'Scenario 10 '!R83+('Scenario 10 '!BH83*'Scenario 10 '!BH$1)</f>
        <v>25.000546741737939</v>
      </c>
      <c r="S13" s="31">
        <f>'Scenario 10 '!S83+('Scenario 10 '!BI83*'Scenario 10 '!BI$1)</f>
        <v>0</v>
      </c>
      <c r="T13" s="31">
        <f>'Scenario 10 '!T83+('Scenario 10 '!BJ83*'Scenario 10 '!BJ$1)</f>
        <v>0</v>
      </c>
      <c r="U13" s="31">
        <f>'Scenario 10 '!U83+('Scenario 10 '!BK83*'Scenario 10 '!BK$1)</f>
        <v>0</v>
      </c>
      <c r="V13" s="31">
        <f>'Scenario 10 '!V83+('Scenario 10 '!BL83*'Scenario 10 '!BL$1)</f>
        <v>0</v>
      </c>
      <c r="W13" s="31">
        <f>'Scenario 10 '!W83+('Scenario 10 '!BM83*'Scenario 10 '!BM$1)</f>
        <v>0</v>
      </c>
      <c r="X13" s="32">
        <f t="shared" si="0"/>
        <v>25.000546741737939</v>
      </c>
    </row>
    <row r="14" spans="3:24" x14ac:dyDescent="0.2">
      <c r="C14" s="7" t="s">
        <v>142</v>
      </c>
      <c r="D14" s="30">
        <f>'Scenario 10 '!D84+('Scenario 10 '!AT84*'Scenario 10 '!AT$1)</f>
        <v>0</v>
      </c>
      <c r="E14" s="31">
        <f>'Scenario 10 '!E84+('Scenario 10 '!AU84*'Scenario 10 '!AU$1)</f>
        <v>0</v>
      </c>
      <c r="F14" s="31">
        <f>'Scenario 10 '!F84+('Scenario 10 '!AV84*'Scenario 10 '!AV$1)</f>
        <v>0</v>
      </c>
      <c r="G14" s="31">
        <f>'Scenario 10 '!G84+('Scenario 10 '!AW84*'Scenario 10 '!AW$1)</f>
        <v>0</v>
      </c>
      <c r="H14" s="31">
        <f>'Scenario 10 '!H84+('Scenario 10 '!AX84*'Scenario 10 '!AX$1)</f>
        <v>0</v>
      </c>
      <c r="I14" s="31">
        <f>'Scenario 10 '!I84+('Scenario 10 '!AY84*'Scenario 10 '!AY$1)</f>
        <v>0</v>
      </c>
      <c r="J14" s="31">
        <f>'Scenario 10 '!J84+('Scenario 10 '!AZ84*'Scenario 10 '!AZ$1)</f>
        <v>0</v>
      </c>
      <c r="K14" s="31">
        <f>'Scenario 10 '!K84+('Scenario 10 '!BA84*'Scenario 10 '!BA$1)</f>
        <v>0</v>
      </c>
      <c r="L14" s="31">
        <f>'Scenario 10 '!L84+('Scenario 10 '!BB84*'Scenario 10 '!BB$1)</f>
        <v>0</v>
      </c>
      <c r="M14" s="31">
        <f>'Scenario 10 '!M84+('Scenario 10 '!BC84*'Scenario 10 '!BC$1)</f>
        <v>0</v>
      </c>
      <c r="N14" s="31">
        <f>'Scenario 10 '!N84+('Scenario 10 '!BD84*'Scenario 10 '!BD$1)</f>
        <v>0</v>
      </c>
      <c r="O14" s="31">
        <f>'Scenario 10 '!O84+('Scenario 10 '!BE84*'Scenario 10 '!BE$1)</f>
        <v>0</v>
      </c>
      <c r="P14" s="31">
        <f>'Scenario 10 '!P84+('Scenario 10 '!BF84*'Scenario 10 '!BF$1)</f>
        <v>0</v>
      </c>
      <c r="Q14" s="31">
        <f>'Scenario 10 '!Q84+('Scenario 10 '!BG84*'Scenario 10 '!BG$1)</f>
        <v>0</v>
      </c>
      <c r="R14" s="31">
        <f>'Scenario 10 '!R84+('Scenario 10 '!BH84*'Scenario 10 '!BH$1)</f>
        <v>0</v>
      </c>
      <c r="S14" s="31">
        <f>'Scenario 10 '!S84+('Scenario 10 '!BI84*'Scenario 10 '!BI$1)</f>
        <v>25.158177725709574</v>
      </c>
      <c r="T14" s="31">
        <f>'Scenario 10 '!T84+('Scenario 10 '!BJ84*'Scenario 10 '!BJ$1)</f>
        <v>218.62517745237676</v>
      </c>
      <c r="U14" s="31">
        <f>'Scenario 10 '!U84+('Scenario 10 '!BK84*'Scenario 10 '!BK$1)</f>
        <v>0</v>
      </c>
      <c r="V14" s="31">
        <f>'Scenario 10 '!V84+('Scenario 10 '!BL84*'Scenario 10 '!BL$1)</f>
        <v>37.105274457675236</v>
      </c>
      <c r="W14" s="31">
        <f>'Scenario 10 '!W84+('Scenario 10 '!BM84*'Scenario 10 '!BM$1)</f>
        <v>66.050397919535399</v>
      </c>
      <c r="X14" s="32">
        <f t="shared" si="0"/>
        <v>346.93902755529695</v>
      </c>
    </row>
    <row r="15" spans="3:24" x14ac:dyDescent="0.2">
      <c r="C15" s="7" t="s">
        <v>53</v>
      </c>
      <c r="D15" s="30">
        <f>'Scenario 10 '!D85+('Scenario 10 '!AT85*'Scenario 10 '!AT$1)</f>
        <v>0</v>
      </c>
      <c r="E15" s="31">
        <f>'Scenario 10 '!E85+('Scenario 10 '!AU85*'Scenario 10 '!AU$1)</f>
        <v>0</v>
      </c>
      <c r="F15" s="31">
        <f>'Scenario 10 '!F85+('Scenario 10 '!AV85*'Scenario 10 '!AV$1)</f>
        <v>0</v>
      </c>
      <c r="G15" s="31">
        <f>'Scenario 10 '!G85+('Scenario 10 '!AW85*'Scenario 10 '!AW$1)</f>
        <v>0</v>
      </c>
      <c r="H15" s="31">
        <f>'Scenario 10 '!H85+('Scenario 10 '!AX85*'Scenario 10 '!AX$1)</f>
        <v>0</v>
      </c>
      <c r="I15" s="31">
        <f>'Scenario 10 '!I85+('Scenario 10 '!AY85*'Scenario 10 '!AY$1)</f>
        <v>0</v>
      </c>
      <c r="J15" s="31">
        <f>'Scenario 10 '!J85+('Scenario 10 '!AZ85*'Scenario 10 '!AZ$1)</f>
        <v>0</v>
      </c>
      <c r="K15" s="31">
        <f>'Scenario 10 '!K85+('Scenario 10 '!BA85*'Scenario 10 '!BA$1)</f>
        <v>0</v>
      </c>
      <c r="L15" s="31">
        <f>'Scenario 10 '!L85+('Scenario 10 '!BB85*'Scenario 10 '!BB$1)</f>
        <v>0</v>
      </c>
      <c r="M15" s="31">
        <f>'Scenario 10 '!M85+('Scenario 10 '!BC85*'Scenario 10 '!BC$1)</f>
        <v>0</v>
      </c>
      <c r="N15" s="31">
        <f>'Scenario 10 '!N85+('Scenario 10 '!BD85*'Scenario 10 '!BD$1)</f>
        <v>0</v>
      </c>
      <c r="O15" s="31">
        <f>'Scenario 10 '!O85+('Scenario 10 '!BE85*'Scenario 10 '!BE$1)</f>
        <v>0</v>
      </c>
      <c r="P15" s="31">
        <f>'Scenario 10 '!P85+('Scenario 10 '!BF85*'Scenario 10 '!BF$1)</f>
        <v>0</v>
      </c>
      <c r="Q15" s="31">
        <f>'Scenario 10 '!Q85+('Scenario 10 '!BG85*'Scenario 10 '!BG$1)</f>
        <v>0</v>
      </c>
      <c r="R15" s="31">
        <f>'Scenario 10 '!R85+('Scenario 10 '!BH85*'Scenario 10 '!BH$1)</f>
        <v>0</v>
      </c>
      <c r="S15" s="31">
        <f>'Scenario 10 '!S85+('Scenario 10 '!BI85*'Scenario 10 '!BI$1)</f>
        <v>0</v>
      </c>
      <c r="T15" s="31">
        <f>'Scenario 10 '!T85+('Scenario 10 '!BJ85*'Scenario 10 '!BJ$1)</f>
        <v>0</v>
      </c>
      <c r="U15" s="31">
        <f>'Scenario 10 '!U85+('Scenario 10 '!BK85*'Scenario 10 '!BK$1)</f>
        <v>0</v>
      </c>
      <c r="V15" s="31">
        <f>'Scenario 10 '!V85+('Scenario 10 '!BL85*'Scenario 10 '!BL$1)</f>
        <v>0</v>
      </c>
      <c r="W15" s="31">
        <f>'Scenario 10 '!W85+('Scenario 10 '!BM85*'Scenario 10 '!BM$1)</f>
        <v>0</v>
      </c>
      <c r="X15" s="32">
        <f t="shared" si="0"/>
        <v>0</v>
      </c>
    </row>
    <row r="16" spans="3:24" x14ac:dyDescent="0.2">
      <c r="C16" s="7" t="s">
        <v>138</v>
      </c>
      <c r="D16" s="30">
        <f>'Scenario 10 '!D86+('Scenario 10 '!AT86*'Scenario 10 '!AT$1)</f>
        <v>0</v>
      </c>
      <c r="E16" s="31">
        <f>'Scenario 10 '!E86+('Scenario 10 '!AU86*'Scenario 10 '!AU$1)</f>
        <v>0</v>
      </c>
      <c r="F16" s="31">
        <f>'Scenario 10 '!F86+('Scenario 10 '!AV86*'Scenario 10 '!AV$1)</f>
        <v>0</v>
      </c>
      <c r="G16" s="31">
        <f>'Scenario 10 '!G86+('Scenario 10 '!AW86*'Scenario 10 '!AW$1)</f>
        <v>0</v>
      </c>
      <c r="H16" s="31">
        <f>'Scenario 10 '!H86+('Scenario 10 '!AX86*'Scenario 10 '!AX$1)</f>
        <v>0</v>
      </c>
      <c r="I16" s="31">
        <f>'Scenario 10 '!I86+('Scenario 10 '!AY86*'Scenario 10 '!AY$1)</f>
        <v>0</v>
      </c>
      <c r="J16" s="31">
        <f>'Scenario 10 '!J86+('Scenario 10 '!AZ86*'Scenario 10 '!AZ$1)</f>
        <v>0</v>
      </c>
      <c r="K16" s="31">
        <f>'Scenario 10 '!K86+('Scenario 10 '!BA86*'Scenario 10 '!BA$1)</f>
        <v>0</v>
      </c>
      <c r="L16" s="31">
        <f>'Scenario 10 '!L86+('Scenario 10 '!BB86*'Scenario 10 '!BB$1)</f>
        <v>0</v>
      </c>
      <c r="M16" s="31">
        <f>'Scenario 10 '!M86+('Scenario 10 '!BC86*'Scenario 10 '!BC$1)</f>
        <v>0</v>
      </c>
      <c r="N16" s="31">
        <f>'Scenario 10 '!N86+('Scenario 10 '!BD86*'Scenario 10 '!BD$1)</f>
        <v>0</v>
      </c>
      <c r="O16" s="31">
        <f>'Scenario 10 '!O86+('Scenario 10 '!BE86*'Scenario 10 '!BE$1)</f>
        <v>0</v>
      </c>
      <c r="P16" s="31">
        <f>'Scenario 10 '!P86+('Scenario 10 '!BF86*'Scenario 10 '!BF$1)</f>
        <v>0</v>
      </c>
      <c r="Q16" s="31">
        <f>'Scenario 10 '!Q86+('Scenario 10 '!BG86*'Scenario 10 '!BG$1)</f>
        <v>0</v>
      </c>
      <c r="R16" s="31">
        <f>'Scenario 10 '!R86+('Scenario 10 '!BH86*'Scenario 10 '!BH$1)</f>
        <v>0</v>
      </c>
      <c r="S16" s="31">
        <f>'Scenario 10 '!S86+('Scenario 10 '!BI86*'Scenario 10 '!BI$1)</f>
        <v>0</v>
      </c>
      <c r="T16" s="31">
        <f>'Scenario 10 '!T86+('Scenario 10 '!BJ86*'Scenario 10 '!BJ$1)</f>
        <v>0</v>
      </c>
      <c r="U16" s="31">
        <f>'Scenario 10 '!U86+('Scenario 10 '!BK86*'Scenario 10 '!BK$1)</f>
        <v>0</v>
      </c>
      <c r="V16" s="31">
        <f>'Scenario 10 '!V86+('Scenario 10 '!BL86*'Scenario 10 '!BL$1)</f>
        <v>0</v>
      </c>
      <c r="W16" s="31">
        <f>'Scenario 10 '!W86+('Scenario 10 '!BM86*'Scenario 10 '!BM$1)</f>
        <v>0</v>
      </c>
      <c r="X16" s="32">
        <f t="shared" si="0"/>
        <v>0</v>
      </c>
    </row>
    <row r="17" spans="3:24" x14ac:dyDescent="0.2">
      <c r="C17" s="7" t="s">
        <v>139</v>
      </c>
      <c r="D17" s="30">
        <f>'Scenario 10 '!D87+('Scenario 10 '!AT87*'Scenario 10 '!AT$1)</f>
        <v>0</v>
      </c>
      <c r="E17" s="31">
        <f>'Scenario 10 '!E87+('Scenario 10 '!AU87*'Scenario 10 '!AU$1)</f>
        <v>0</v>
      </c>
      <c r="F17" s="31">
        <f>'Scenario 10 '!F87+('Scenario 10 '!AV87*'Scenario 10 '!AV$1)</f>
        <v>0</v>
      </c>
      <c r="G17" s="31">
        <f>'Scenario 10 '!G87+('Scenario 10 '!AW87*'Scenario 10 '!AW$1)</f>
        <v>0</v>
      </c>
      <c r="H17" s="31">
        <f>'Scenario 10 '!H87+('Scenario 10 '!AX87*'Scenario 10 '!AX$1)</f>
        <v>0</v>
      </c>
      <c r="I17" s="31">
        <f>'Scenario 10 '!I87+('Scenario 10 '!AY87*'Scenario 10 '!AY$1)</f>
        <v>0</v>
      </c>
      <c r="J17" s="31">
        <f>'Scenario 10 '!J87+('Scenario 10 '!AZ87*'Scenario 10 '!AZ$1)</f>
        <v>0</v>
      </c>
      <c r="K17" s="31">
        <f>'Scenario 10 '!K87+('Scenario 10 '!BA87*'Scenario 10 '!BA$1)</f>
        <v>0</v>
      </c>
      <c r="L17" s="31">
        <f>'Scenario 10 '!L87+('Scenario 10 '!BB87*'Scenario 10 '!BB$1)</f>
        <v>0</v>
      </c>
      <c r="M17" s="31">
        <f>'Scenario 10 '!M87+('Scenario 10 '!BC87*'Scenario 10 '!BC$1)</f>
        <v>0</v>
      </c>
      <c r="N17" s="31">
        <f>'Scenario 10 '!N87+('Scenario 10 '!BD87*'Scenario 10 '!BD$1)</f>
        <v>0</v>
      </c>
      <c r="O17" s="31">
        <f>'Scenario 10 '!O87+('Scenario 10 '!BE87*'Scenario 10 '!BE$1)</f>
        <v>0</v>
      </c>
      <c r="P17" s="31">
        <f>'Scenario 10 '!P87+('Scenario 10 '!BF87*'Scenario 10 '!BF$1)</f>
        <v>0</v>
      </c>
      <c r="Q17" s="31">
        <f>'Scenario 10 '!Q87+('Scenario 10 '!BG87*'Scenario 10 '!BG$1)</f>
        <v>0</v>
      </c>
      <c r="R17" s="31">
        <f>'Scenario 10 '!R87+('Scenario 10 '!BH87*'Scenario 10 '!BH$1)</f>
        <v>0</v>
      </c>
      <c r="S17" s="31">
        <f>'Scenario 10 '!S87+('Scenario 10 '!BI87*'Scenario 10 '!BI$1)</f>
        <v>0</v>
      </c>
      <c r="T17" s="31">
        <f>'Scenario 10 '!T87+('Scenario 10 '!BJ87*'Scenario 10 '!BJ$1)</f>
        <v>0</v>
      </c>
      <c r="U17" s="31">
        <f>'Scenario 10 '!U87+('Scenario 10 '!BK87*'Scenario 10 '!BK$1)</f>
        <v>0</v>
      </c>
      <c r="V17" s="31">
        <f>'Scenario 10 '!V87+('Scenario 10 '!BL87*'Scenario 10 '!BL$1)</f>
        <v>0</v>
      </c>
      <c r="W17" s="31">
        <f>'Scenario 10 '!W87+('Scenario 10 '!BM87*'Scenario 10 '!BM$1)</f>
        <v>0</v>
      </c>
      <c r="X17" s="32">
        <f t="shared" si="0"/>
        <v>0</v>
      </c>
    </row>
    <row r="18" spans="3:24" x14ac:dyDescent="0.2">
      <c r="C18" s="7" t="s">
        <v>123</v>
      </c>
      <c r="D18" s="30">
        <f>'Scenario 10 '!D88+('Scenario 10 '!AT88*'Scenario 10 '!AT$1)</f>
        <v>0</v>
      </c>
      <c r="E18" s="31">
        <f>'Scenario 10 '!E88+('Scenario 10 '!AU88*'Scenario 10 '!AU$1)</f>
        <v>0</v>
      </c>
      <c r="F18" s="31">
        <f>'Scenario 10 '!F88+('Scenario 10 '!AV88*'Scenario 10 '!AV$1)</f>
        <v>0</v>
      </c>
      <c r="G18" s="31">
        <f>'Scenario 10 '!G88+('Scenario 10 '!AW88*'Scenario 10 '!AW$1)</f>
        <v>0</v>
      </c>
      <c r="H18" s="31">
        <f>'Scenario 10 '!H88+('Scenario 10 '!AX88*'Scenario 10 '!AX$1)</f>
        <v>0</v>
      </c>
      <c r="I18" s="31">
        <f>'Scenario 10 '!I88+('Scenario 10 '!AY88*'Scenario 10 '!AY$1)</f>
        <v>0</v>
      </c>
      <c r="J18" s="31">
        <f>'Scenario 10 '!J88+('Scenario 10 '!AZ88*'Scenario 10 '!AZ$1)</f>
        <v>0</v>
      </c>
      <c r="K18" s="31">
        <f>'Scenario 10 '!K88+('Scenario 10 '!BA88*'Scenario 10 '!BA$1)</f>
        <v>0</v>
      </c>
      <c r="L18" s="31">
        <f>'Scenario 10 '!L88+('Scenario 10 '!BB88*'Scenario 10 '!BB$1)</f>
        <v>0</v>
      </c>
      <c r="M18" s="31">
        <f>'Scenario 10 '!M88+('Scenario 10 '!BC88*'Scenario 10 '!BC$1)</f>
        <v>0</v>
      </c>
      <c r="N18" s="31">
        <f>'Scenario 10 '!N88+('Scenario 10 '!BD88*'Scenario 10 '!BD$1)</f>
        <v>0</v>
      </c>
      <c r="O18" s="31">
        <f>'Scenario 10 '!O88+('Scenario 10 '!BE88*'Scenario 10 '!BE$1)</f>
        <v>0</v>
      </c>
      <c r="P18" s="31">
        <f>'Scenario 10 '!P88+('Scenario 10 '!BF88*'Scenario 10 '!BF$1)</f>
        <v>0</v>
      </c>
      <c r="Q18" s="31">
        <f>'Scenario 10 '!Q88+('Scenario 10 '!BG88*'Scenario 10 '!BG$1)</f>
        <v>0</v>
      </c>
      <c r="R18" s="31">
        <f>'Scenario 10 '!R88+('Scenario 10 '!BH88*'Scenario 10 '!BH$1)</f>
        <v>0</v>
      </c>
      <c r="S18" s="31">
        <f>'Scenario 10 '!S88+('Scenario 10 '!BI88*'Scenario 10 '!BI$1)</f>
        <v>0</v>
      </c>
      <c r="T18" s="31">
        <f>'Scenario 10 '!T88+('Scenario 10 '!BJ88*'Scenario 10 '!BJ$1)</f>
        <v>0</v>
      </c>
      <c r="U18" s="31">
        <f>'Scenario 10 '!U88+('Scenario 10 '!BK88*'Scenario 10 '!BK$1)</f>
        <v>0</v>
      </c>
      <c r="V18" s="31">
        <f>'Scenario 10 '!V88+('Scenario 10 '!BL88*'Scenario 10 '!BL$1)</f>
        <v>0</v>
      </c>
      <c r="W18" s="31">
        <f>'Scenario 10 '!W88+('Scenario 10 '!BM88*'Scenario 10 '!BM$1)</f>
        <v>0</v>
      </c>
      <c r="X18" s="32">
        <f t="shared" si="0"/>
        <v>0</v>
      </c>
    </row>
    <row r="19" spans="3:24" x14ac:dyDescent="0.2">
      <c r="C19" s="7" t="s">
        <v>63</v>
      </c>
      <c r="D19" s="30">
        <f>'Scenario 10 '!D89+('Scenario 10 '!AT89*'Scenario 10 '!AT$1)</f>
        <v>0</v>
      </c>
      <c r="E19" s="31">
        <f>'Scenario 10 '!E89+('Scenario 10 '!AU89*'Scenario 10 '!AU$1)</f>
        <v>0</v>
      </c>
      <c r="F19" s="31">
        <f>'Scenario 10 '!F89+('Scenario 10 '!AV89*'Scenario 10 '!AV$1)</f>
        <v>0</v>
      </c>
      <c r="G19" s="31">
        <f>'Scenario 10 '!G89+('Scenario 10 '!AW89*'Scenario 10 '!AW$1)</f>
        <v>0</v>
      </c>
      <c r="H19" s="31">
        <f>'Scenario 10 '!H89+('Scenario 10 '!AX89*'Scenario 10 '!AX$1)</f>
        <v>0</v>
      </c>
      <c r="I19" s="31">
        <f>'Scenario 10 '!I89+('Scenario 10 '!AY89*'Scenario 10 '!AY$1)</f>
        <v>0</v>
      </c>
      <c r="J19" s="31">
        <f>'Scenario 10 '!J89+('Scenario 10 '!AZ89*'Scenario 10 '!AZ$1)</f>
        <v>0</v>
      </c>
      <c r="K19" s="31">
        <f>'Scenario 10 '!K89+('Scenario 10 '!BA89*'Scenario 10 '!BA$1)</f>
        <v>0</v>
      </c>
      <c r="L19" s="31">
        <f>'Scenario 10 '!L89+('Scenario 10 '!BB89*'Scenario 10 '!BB$1)</f>
        <v>0</v>
      </c>
      <c r="M19" s="31">
        <f>'Scenario 10 '!M89+('Scenario 10 '!BC89*'Scenario 10 '!BC$1)</f>
        <v>0</v>
      </c>
      <c r="N19" s="31">
        <f>'Scenario 10 '!N89+('Scenario 10 '!BD89*'Scenario 10 '!BD$1)</f>
        <v>0</v>
      </c>
      <c r="O19" s="31">
        <f>'Scenario 10 '!O89+('Scenario 10 '!BE89*'Scenario 10 '!BE$1)</f>
        <v>0</v>
      </c>
      <c r="P19" s="31">
        <f>'Scenario 10 '!P89+('Scenario 10 '!BF89*'Scenario 10 '!BF$1)</f>
        <v>0</v>
      </c>
      <c r="Q19" s="31">
        <f>'Scenario 10 '!Q89+('Scenario 10 '!BG89*'Scenario 10 '!BG$1)</f>
        <v>0</v>
      </c>
      <c r="R19" s="31">
        <f>'Scenario 10 '!R89+('Scenario 10 '!BH89*'Scenario 10 '!BH$1)</f>
        <v>0</v>
      </c>
      <c r="S19" s="31">
        <f>'Scenario 10 '!S89+('Scenario 10 '!BI89*'Scenario 10 '!BI$1)</f>
        <v>0</v>
      </c>
      <c r="T19" s="31">
        <f>'Scenario 10 '!T89+('Scenario 10 '!BJ89*'Scenario 10 '!BJ$1)</f>
        <v>0</v>
      </c>
      <c r="U19" s="31">
        <f>'Scenario 10 '!U89+('Scenario 10 '!BK89*'Scenario 10 '!BK$1)</f>
        <v>0</v>
      </c>
      <c r="V19" s="31">
        <f>'Scenario 10 '!V89+('Scenario 10 '!BL89*'Scenario 10 '!BL$1)</f>
        <v>0</v>
      </c>
      <c r="W19" s="31">
        <f>'Scenario 10 '!W89+('Scenario 10 '!BM89*'Scenario 10 '!BM$1)</f>
        <v>0</v>
      </c>
      <c r="X19" s="32">
        <f t="shared" si="0"/>
        <v>0</v>
      </c>
    </row>
    <row r="20" spans="3:24" x14ac:dyDescent="0.2">
      <c r="C20" s="7" t="s">
        <v>99</v>
      </c>
      <c r="D20" s="30">
        <f>'Scenario 10 '!D90+('Scenario 10 '!AT90*'Scenario 10 '!AT$1)</f>
        <v>10.447846432123574</v>
      </c>
      <c r="E20" s="31">
        <f>'Scenario 10 '!E90+('Scenario 10 '!AU90*'Scenario 10 '!AU$1)</f>
        <v>0</v>
      </c>
      <c r="F20" s="31">
        <f>'Scenario 10 '!F90+('Scenario 10 '!AV90*'Scenario 10 '!AV$1)</f>
        <v>0</v>
      </c>
      <c r="G20" s="31">
        <f>'Scenario 10 '!G90+('Scenario 10 '!AW90*'Scenario 10 '!AW$1)</f>
        <v>0</v>
      </c>
      <c r="H20" s="31">
        <f>'Scenario 10 '!H90+('Scenario 10 '!AX90*'Scenario 10 '!AX$1)</f>
        <v>0</v>
      </c>
      <c r="I20" s="31">
        <f>'Scenario 10 '!I90+('Scenario 10 '!AY90*'Scenario 10 '!AY$1)</f>
        <v>0</v>
      </c>
      <c r="J20" s="31">
        <f>'Scenario 10 '!J90+('Scenario 10 '!AZ90*'Scenario 10 '!AZ$1)</f>
        <v>0</v>
      </c>
      <c r="K20" s="31">
        <f>'Scenario 10 '!K90+('Scenario 10 '!BA90*'Scenario 10 '!BA$1)</f>
        <v>0</v>
      </c>
      <c r="L20" s="31">
        <f>'Scenario 10 '!L90+('Scenario 10 '!BB90*'Scenario 10 '!BB$1)</f>
        <v>0</v>
      </c>
      <c r="M20" s="31">
        <f>'Scenario 10 '!M90+('Scenario 10 '!BC90*'Scenario 10 '!BC$1)</f>
        <v>0</v>
      </c>
      <c r="N20" s="31">
        <f>'Scenario 10 '!N90+('Scenario 10 '!BD90*'Scenario 10 '!BD$1)</f>
        <v>0</v>
      </c>
      <c r="O20" s="31">
        <f>'Scenario 10 '!O90+('Scenario 10 '!BE90*'Scenario 10 '!BE$1)</f>
        <v>5.5898978423295098</v>
      </c>
      <c r="P20" s="31">
        <f>'Scenario 10 '!P90+('Scenario 10 '!BF90*'Scenario 10 '!BF$1)</f>
        <v>20.023105816069368</v>
      </c>
      <c r="Q20" s="31">
        <f>'Scenario 10 '!Q90+('Scenario 10 '!BG90*'Scenario 10 '!BG$1)</f>
        <v>1.9183625793706565</v>
      </c>
      <c r="R20" s="31">
        <f>'Scenario 10 '!R90+('Scenario 10 '!BH90*'Scenario 10 '!BH$1)</f>
        <v>0</v>
      </c>
      <c r="S20" s="31">
        <f>'Scenario 10 '!S90+('Scenario 10 '!BI90*'Scenario 10 '!BI$1)</f>
        <v>0</v>
      </c>
      <c r="T20" s="31">
        <f>'Scenario 10 '!T90+('Scenario 10 '!BJ90*'Scenario 10 '!BJ$1)</f>
        <v>0</v>
      </c>
      <c r="U20" s="31">
        <f>'Scenario 10 '!U90+('Scenario 10 '!BK90*'Scenario 10 '!BK$1)</f>
        <v>12.356627663241348</v>
      </c>
      <c r="V20" s="31">
        <f>'Scenario 10 '!V90+('Scenario 10 '!BL90*'Scenario 10 '!BL$1)</f>
        <v>47.140504664033614</v>
      </c>
      <c r="W20" s="31">
        <f>'Scenario 10 '!W90+('Scenario 10 '!BM90*'Scenario 10 '!BM$1)</f>
        <v>0</v>
      </c>
      <c r="X20" s="32">
        <f t="shared" si="0"/>
        <v>97.47634499716807</v>
      </c>
    </row>
    <row r="21" spans="3:24" ht="13.5" thickBot="1" x14ac:dyDescent="0.25">
      <c r="C21" s="10" t="s">
        <v>77</v>
      </c>
      <c r="D21" s="33">
        <f>'Scenario 10 '!D91+('Scenario 10 '!AT91*'Scenario 10 '!AT$1)</f>
        <v>14.17754405860007</v>
      </c>
      <c r="E21" s="34">
        <f>'Scenario 10 '!E91+('Scenario 10 '!AU91*'Scenario 10 '!AU$1)</f>
        <v>0</v>
      </c>
      <c r="F21" s="34">
        <f>'Scenario 10 '!F91+('Scenario 10 '!AV91*'Scenario 10 '!AV$1)</f>
        <v>0</v>
      </c>
      <c r="G21" s="34">
        <f>'Scenario 10 '!G91+('Scenario 10 '!AW91*'Scenario 10 '!AW$1)</f>
        <v>0</v>
      </c>
      <c r="H21" s="34">
        <f>'Scenario 10 '!H91+('Scenario 10 '!AX91*'Scenario 10 '!AX$1)</f>
        <v>0</v>
      </c>
      <c r="I21" s="34">
        <f>'Scenario 10 '!I91+('Scenario 10 '!AY91*'Scenario 10 '!AY$1)</f>
        <v>0</v>
      </c>
      <c r="J21" s="34">
        <f>'Scenario 10 '!J91+('Scenario 10 '!AZ91*'Scenario 10 '!AZ$1)</f>
        <v>0</v>
      </c>
      <c r="K21" s="34">
        <f>'Scenario 10 '!K91+('Scenario 10 '!BA91*'Scenario 10 '!BA$1)</f>
        <v>0</v>
      </c>
      <c r="L21" s="34">
        <f>'Scenario 10 '!L91+('Scenario 10 '!BB91*'Scenario 10 '!BB$1)</f>
        <v>0</v>
      </c>
      <c r="M21" s="34">
        <f>'Scenario 10 '!M91+('Scenario 10 '!BC91*'Scenario 10 '!BC$1)</f>
        <v>0</v>
      </c>
      <c r="N21" s="34">
        <f>'Scenario 10 '!N91+('Scenario 10 '!BD91*'Scenario 10 '!BD$1)</f>
        <v>8.5146749864217384</v>
      </c>
      <c r="O21" s="34">
        <f>'Scenario 10 '!O91+('Scenario 10 '!BE91*'Scenario 10 '!BE$1)</f>
        <v>0</v>
      </c>
      <c r="P21" s="34">
        <f>'Scenario 10 '!P91+('Scenario 10 '!BF91*'Scenario 10 '!BF$1)</f>
        <v>0</v>
      </c>
      <c r="Q21" s="34">
        <f>'Scenario 10 '!Q91+('Scenario 10 '!BG91*'Scenario 10 '!BG$1)</f>
        <v>0</v>
      </c>
      <c r="R21" s="34">
        <f>'Scenario 10 '!R91+('Scenario 10 '!BH91*'Scenario 10 '!BH$1)</f>
        <v>0</v>
      </c>
      <c r="S21" s="34">
        <f>'Scenario 10 '!S91+('Scenario 10 '!BI91*'Scenario 10 '!BI$1)</f>
        <v>0</v>
      </c>
      <c r="T21" s="34">
        <f>'Scenario 10 '!T91+('Scenario 10 '!BJ91*'Scenario 10 '!BJ$1)</f>
        <v>0</v>
      </c>
      <c r="U21" s="34">
        <f>'Scenario 10 '!U91+('Scenario 10 '!BK91*'Scenario 10 '!BK$1)</f>
        <v>0</v>
      </c>
      <c r="V21" s="34">
        <f>'Scenario 10 '!V91+('Scenario 10 '!BL91*'Scenario 10 '!BL$1)</f>
        <v>0</v>
      </c>
      <c r="W21" s="34">
        <f>'Scenario 10 '!W91+('Scenario 10 '!BM91*'Scenario 10 '!BM$1)</f>
        <v>0</v>
      </c>
      <c r="X21" s="35">
        <f t="shared" si="0"/>
        <v>22.692219045021808</v>
      </c>
    </row>
    <row r="22" spans="3:24" ht="13.5" thickBot="1" x14ac:dyDescent="0.25">
      <c r="C22" s="25" t="s">
        <v>93</v>
      </c>
      <c r="D22" s="36">
        <f>SUM(D6:D21)</f>
        <v>24.625390490723646</v>
      </c>
      <c r="E22" s="37">
        <f t="shared" ref="E22:W22" si="1">SUM(E6:E21)</f>
        <v>6.5088579488642679</v>
      </c>
      <c r="F22" s="37">
        <f t="shared" si="1"/>
        <v>108.551871303666</v>
      </c>
      <c r="G22" s="37">
        <f t="shared" si="1"/>
        <v>108.61539425315932</v>
      </c>
      <c r="H22" s="37">
        <f t="shared" si="1"/>
        <v>208.67023663605721</v>
      </c>
      <c r="I22" s="37">
        <f t="shared" si="1"/>
        <v>174.68992783049416</v>
      </c>
      <c r="J22" s="37">
        <f t="shared" si="1"/>
        <v>110.82742336899936</v>
      </c>
      <c r="K22" s="37">
        <f t="shared" si="1"/>
        <v>341.59999450357782</v>
      </c>
      <c r="L22" s="37">
        <f t="shared" si="1"/>
        <v>10.5</v>
      </c>
      <c r="M22" s="37">
        <f t="shared" si="1"/>
        <v>10.5</v>
      </c>
      <c r="N22" s="37">
        <f t="shared" si="1"/>
        <v>23.014674986421738</v>
      </c>
      <c r="O22" s="37">
        <f t="shared" si="1"/>
        <v>24.089897842329545</v>
      </c>
      <c r="P22" s="37">
        <f t="shared" si="1"/>
        <v>40.523105816069368</v>
      </c>
      <c r="Q22" s="37">
        <f t="shared" si="1"/>
        <v>24.418362579370658</v>
      </c>
      <c r="R22" s="37">
        <f t="shared" si="1"/>
        <v>49.500546741737935</v>
      </c>
      <c r="S22" s="37">
        <f t="shared" si="1"/>
        <v>193.65817772570958</v>
      </c>
      <c r="T22" s="37">
        <f t="shared" si="1"/>
        <v>253.12517745237676</v>
      </c>
      <c r="U22" s="37">
        <f t="shared" si="1"/>
        <v>444.39475117357233</v>
      </c>
      <c r="V22" s="37">
        <f t="shared" si="1"/>
        <v>301.22520012875736</v>
      </c>
      <c r="W22" s="37">
        <f t="shared" si="1"/>
        <v>500</v>
      </c>
      <c r="X22" s="38">
        <f>SUM(X7:X21)</f>
        <v>2760.6832237124449</v>
      </c>
    </row>
    <row r="23" spans="3:24" x14ac:dyDescent="0.2">
      <c r="C23" s="8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40"/>
    </row>
    <row r="24" spans="3:24" x14ac:dyDescent="0.2">
      <c r="C24" s="8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40"/>
    </row>
    <row r="25" spans="3:24" x14ac:dyDescent="0.2">
      <c r="C25" s="6" t="s">
        <v>3</v>
      </c>
      <c r="D25" s="64">
        <v>2024</v>
      </c>
      <c r="E25" s="64">
        <v>2025</v>
      </c>
      <c r="F25" s="64">
        <v>2026</v>
      </c>
      <c r="G25" s="64">
        <v>2027</v>
      </c>
      <c r="H25" s="64">
        <v>2028</v>
      </c>
      <c r="I25" s="64">
        <v>2029</v>
      </c>
      <c r="J25" s="64">
        <v>2030</v>
      </c>
      <c r="K25" s="64">
        <v>2031</v>
      </c>
      <c r="L25" s="64">
        <v>2032</v>
      </c>
      <c r="M25" s="64">
        <v>2033</v>
      </c>
      <c r="N25" s="64">
        <v>2034</v>
      </c>
      <c r="O25" s="64">
        <v>2035</v>
      </c>
      <c r="P25" s="64">
        <v>2036</v>
      </c>
      <c r="Q25" s="64">
        <v>2037</v>
      </c>
      <c r="R25" s="64">
        <v>2038</v>
      </c>
      <c r="S25" s="64">
        <v>2039</v>
      </c>
      <c r="T25" s="64">
        <v>2040</v>
      </c>
      <c r="U25" s="64">
        <v>2041</v>
      </c>
      <c r="V25" s="64">
        <v>2042</v>
      </c>
      <c r="W25" s="64">
        <v>2043</v>
      </c>
      <c r="X25" s="41" t="s">
        <v>93</v>
      </c>
    </row>
    <row r="26" spans="3:24" x14ac:dyDescent="0.2">
      <c r="C26" s="7" t="s">
        <v>101</v>
      </c>
      <c r="D26" s="42">
        <f>'Scenario 10 '!Y76+(1-'Scenario 10 '!AT$1)*'Scenario 10 '!AT76</f>
        <v>0</v>
      </c>
      <c r="E26" s="43">
        <f>'Scenario 10 '!Z76+(1-'Scenario 10 '!AU$1)*'Scenario 10 '!AU76</f>
        <v>0</v>
      </c>
      <c r="F26" s="43">
        <f>'Scenario 10 '!AA76+(1-'Scenario 10 '!AV$1)*'Scenario 10 '!AV76</f>
        <v>0</v>
      </c>
      <c r="G26" s="43">
        <f>'Scenario 10 '!AB76+(1-'Scenario 10 '!AW$1)*'Scenario 10 '!AW76</f>
        <v>0</v>
      </c>
      <c r="H26" s="43">
        <f>'Scenario 10 '!AC76+(1-'Scenario 10 '!AX$1)*'Scenario 10 '!AX76</f>
        <v>0</v>
      </c>
      <c r="I26" s="43">
        <f>'Scenario 10 '!AD76+(1-'Scenario 10 '!AY$1)*'Scenario 10 '!AY76</f>
        <v>0</v>
      </c>
      <c r="J26" s="43">
        <f>'Scenario 10 '!AE76+(1-'Scenario 10 '!AZ$1)*'Scenario 10 '!AZ76</f>
        <v>0</v>
      </c>
      <c r="K26" s="43">
        <f>'Scenario 10 '!AF76+(1-'Scenario 10 '!BA$1)*'Scenario 10 '!BA76</f>
        <v>101.64423293055791</v>
      </c>
      <c r="L26" s="43">
        <f>'Scenario 10 '!AG76+(1-'Scenario 10 '!BB$1)*'Scenario 10 '!BB76</f>
        <v>0</v>
      </c>
      <c r="M26" s="43">
        <f>'Scenario 10 '!AH76+(1-'Scenario 10 '!BC$1)*'Scenario 10 '!BC76</f>
        <v>0</v>
      </c>
      <c r="N26" s="43">
        <f>'Scenario 10 '!AI76+(1-'Scenario 10 '!BD$1)*'Scenario 10 '!BD76</f>
        <v>0</v>
      </c>
      <c r="O26" s="43">
        <f>'Scenario 10 '!AJ76+(1-'Scenario 10 '!BE$1)*'Scenario 10 '!BE76</f>
        <v>0</v>
      </c>
      <c r="P26" s="43">
        <f>'Scenario 10 '!AK76+(1-'Scenario 10 '!BF$1)*'Scenario 10 '!BF76</f>
        <v>0</v>
      </c>
      <c r="Q26" s="43">
        <f>'Scenario 10 '!AL76+(1-'Scenario 10 '!BG$1)*'Scenario 10 '!BG76</f>
        <v>0</v>
      </c>
      <c r="R26" s="43">
        <f>'Scenario 10 '!AM76+(1-'Scenario 10 '!BH$1)*'Scenario 10 '!BH76</f>
        <v>0</v>
      </c>
      <c r="S26" s="43">
        <f>'Scenario 10 '!AN76+(1-'Scenario 10 '!BI$1)*'Scenario 10 '!BI76</f>
        <v>0</v>
      </c>
      <c r="T26" s="43">
        <f>'Scenario 10 '!AO76+(1-'Scenario 10 '!BJ$1)*'Scenario 10 '!BJ76</f>
        <v>0</v>
      </c>
      <c r="U26" s="43">
        <f>'Scenario 10 '!AP76+(1-'Scenario 10 '!BK$1)*'Scenario 10 '!BK76</f>
        <v>0</v>
      </c>
      <c r="V26" s="43">
        <f>'Scenario 10 '!AQ76+(1-'Scenario 10 '!BL$1)*'Scenario 10 '!BL76</f>
        <v>0</v>
      </c>
      <c r="W26" s="43">
        <f>'Scenario 10 '!AR76+(1-'Scenario 10 '!BM$1)*'Scenario 10 '!BM76</f>
        <v>0</v>
      </c>
      <c r="X26" s="44">
        <f t="shared" ref="X26:X41" si="2">SUM(D26:W26)</f>
        <v>101.64423293055791</v>
      </c>
    </row>
    <row r="27" spans="3:24" x14ac:dyDescent="0.2">
      <c r="C27" s="7" t="s">
        <v>6</v>
      </c>
      <c r="D27" s="45">
        <f>'Scenario 10 '!Y77+(1-'Scenario 10 '!AT$1)*'Scenario 10 '!AT77</f>
        <v>0</v>
      </c>
      <c r="E27" s="46">
        <f>'Scenario 10 '!Z77+(1-'Scenario 10 '!AU$1)*'Scenario 10 '!AU77</f>
        <v>0</v>
      </c>
      <c r="F27" s="46">
        <f>'Scenario 10 '!AA77+(1-'Scenario 10 '!AV$1)*'Scenario 10 '!AV77</f>
        <v>0</v>
      </c>
      <c r="G27" s="46">
        <f>'Scenario 10 '!AB77+(1-'Scenario 10 '!AW$1)*'Scenario 10 '!AW77</f>
        <v>0</v>
      </c>
      <c r="H27" s="46">
        <f>'Scenario 10 '!AC77+(1-'Scenario 10 '!AX$1)*'Scenario 10 '!AX77</f>
        <v>90.314004594613706</v>
      </c>
      <c r="I27" s="46">
        <f>'Scenario 10 '!AD77+(1-'Scenario 10 '!AY$1)*'Scenario 10 '!AY77</f>
        <v>0</v>
      </c>
      <c r="J27" s="46">
        <f>'Scenario 10 '!AE77+(1-'Scenario 10 '!AZ$1)*'Scenario 10 '!AZ77</f>
        <v>0</v>
      </c>
      <c r="K27" s="46">
        <f>'Scenario 10 '!AF77+(1-'Scenario 10 '!BA$1)*'Scenario 10 '!BA77</f>
        <v>0</v>
      </c>
      <c r="L27" s="46">
        <f>'Scenario 10 '!AG77+(1-'Scenario 10 '!BB$1)*'Scenario 10 '!BB77</f>
        <v>0</v>
      </c>
      <c r="M27" s="46">
        <f>'Scenario 10 '!AH77+(1-'Scenario 10 '!BC$1)*'Scenario 10 '!BC77</f>
        <v>0</v>
      </c>
      <c r="N27" s="46">
        <f>'Scenario 10 '!AI77+(1-'Scenario 10 '!BD$1)*'Scenario 10 '!BD77</f>
        <v>0</v>
      </c>
      <c r="O27" s="46">
        <f>'Scenario 10 '!AJ77+(1-'Scenario 10 '!BE$1)*'Scenario 10 '!BE77</f>
        <v>0</v>
      </c>
      <c r="P27" s="46">
        <f>'Scenario 10 '!AK77+(1-'Scenario 10 '!BF$1)*'Scenario 10 '!BF77</f>
        <v>0</v>
      </c>
      <c r="Q27" s="46">
        <f>'Scenario 10 '!AL77+(1-'Scenario 10 '!BG$1)*'Scenario 10 '!BG77</f>
        <v>0</v>
      </c>
      <c r="R27" s="46">
        <f>'Scenario 10 '!AM77+(1-'Scenario 10 '!BH$1)*'Scenario 10 '!BH77</f>
        <v>90.247500000000002</v>
      </c>
      <c r="S27" s="46">
        <f>'Scenario 10 '!AN77+(1-'Scenario 10 '!BI$1)*'Scenario 10 '!BI77</f>
        <v>0</v>
      </c>
      <c r="T27" s="46">
        <f>'Scenario 10 '!AO77+(1-'Scenario 10 '!BJ$1)*'Scenario 10 '!BJ77</f>
        <v>97.01714744780962</v>
      </c>
      <c r="U27" s="46">
        <f>'Scenario 10 '!AP77+(1-'Scenario 10 '!BK$1)*'Scenario 10 '!BK77</f>
        <v>0</v>
      </c>
      <c r="V27" s="46">
        <f>'Scenario 10 '!AQ77+(1-'Scenario 10 '!BL$1)*'Scenario 10 '!BL77</f>
        <v>0</v>
      </c>
      <c r="W27" s="46">
        <f>'Scenario 10 '!AR77+(1-'Scenario 10 '!BM$1)*'Scenario 10 '!BM77</f>
        <v>0</v>
      </c>
      <c r="X27" s="47">
        <f t="shared" si="2"/>
        <v>277.57865204242336</v>
      </c>
    </row>
    <row r="28" spans="3:24" x14ac:dyDescent="0.2">
      <c r="C28" s="7" t="s">
        <v>13</v>
      </c>
      <c r="D28" s="45">
        <f>'Scenario 10 '!Y78+(1-'Scenario 10 '!AT$1)*'Scenario 10 '!AT78</f>
        <v>0</v>
      </c>
      <c r="E28" s="46">
        <f>'Scenario 10 '!Z78+(1-'Scenario 10 '!AU$1)*'Scenario 10 '!AU78</f>
        <v>0</v>
      </c>
      <c r="F28" s="46">
        <f>'Scenario 10 '!AA78+(1-'Scenario 10 '!AV$1)*'Scenario 10 '!AV78</f>
        <v>0</v>
      </c>
      <c r="G28" s="46">
        <f>'Scenario 10 '!AB78+(1-'Scenario 10 '!AW$1)*'Scenario 10 '!AW78</f>
        <v>0</v>
      </c>
      <c r="H28" s="46">
        <f>'Scenario 10 '!AC78+(1-'Scenario 10 '!AX$1)*'Scenario 10 '!AX78</f>
        <v>0</v>
      </c>
      <c r="I28" s="46">
        <f>'Scenario 10 '!AD78+(1-'Scenario 10 '!AY$1)*'Scenario 10 '!AY78</f>
        <v>0</v>
      </c>
      <c r="J28" s="46">
        <f>'Scenario 10 '!AE78+(1-'Scenario 10 '!AZ$1)*'Scenario 10 '!AZ78</f>
        <v>0</v>
      </c>
      <c r="K28" s="46">
        <f>'Scenario 10 '!AF78+(1-'Scenario 10 '!BA$1)*'Scenario 10 '!BA78</f>
        <v>0</v>
      </c>
      <c r="L28" s="46">
        <f>'Scenario 10 '!AG78+(1-'Scenario 10 '!BB$1)*'Scenario 10 '!BB78</f>
        <v>0</v>
      </c>
      <c r="M28" s="46">
        <f>'Scenario 10 '!AH78+(1-'Scenario 10 '!BC$1)*'Scenario 10 '!BC78</f>
        <v>0</v>
      </c>
      <c r="N28" s="46">
        <f>'Scenario 10 '!AI78+(1-'Scenario 10 '!BD$1)*'Scenario 10 '!BD78</f>
        <v>0</v>
      </c>
      <c r="O28" s="46">
        <f>'Scenario 10 '!AJ78+(1-'Scenario 10 '!BE$1)*'Scenario 10 '!BE78</f>
        <v>0</v>
      </c>
      <c r="P28" s="46">
        <f>'Scenario 10 '!AK78+(1-'Scenario 10 '!BF$1)*'Scenario 10 '!BF78</f>
        <v>0</v>
      </c>
      <c r="Q28" s="46">
        <f>'Scenario 10 '!AL78+(1-'Scenario 10 '!BG$1)*'Scenario 10 '!BG78</f>
        <v>0</v>
      </c>
      <c r="R28" s="46">
        <f>'Scenario 10 '!AM78+(1-'Scenario 10 '!BH$1)*'Scenario 10 '!BH78</f>
        <v>0</v>
      </c>
      <c r="S28" s="46">
        <f>'Scenario 10 '!AN78+(1-'Scenario 10 '!BI$1)*'Scenario 10 '!BI78</f>
        <v>0</v>
      </c>
      <c r="T28" s="46">
        <f>'Scenario 10 '!AO78+(1-'Scenario 10 '!BJ$1)*'Scenario 10 '!BJ78</f>
        <v>0</v>
      </c>
      <c r="U28" s="46">
        <f>'Scenario 10 '!AP78+(1-'Scenario 10 '!BK$1)*'Scenario 10 '!BK78</f>
        <v>0</v>
      </c>
      <c r="V28" s="46">
        <f>'Scenario 10 '!AQ78+(1-'Scenario 10 '!BL$1)*'Scenario 10 '!BL78</f>
        <v>0</v>
      </c>
      <c r="W28" s="46">
        <f>'Scenario 10 '!AR78+(1-'Scenario 10 '!BM$1)*'Scenario 10 '!BM78</f>
        <v>0</v>
      </c>
      <c r="X28" s="47">
        <f t="shared" si="2"/>
        <v>0</v>
      </c>
    </row>
    <row r="29" spans="3:24" x14ac:dyDescent="0.2">
      <c r="C29" s="7" t="s">
        <v>2</v>
      </c>
      <c r="D29" s="45">
        <f>'Scenario 10 '!Y79+(1-'Scenario 10 '!AT$1)*'Scenario 10 '!AT79</f>
        <v>0</v>
      </c>
      <c r="E29" s="46">
        <f>'Scenario 10 '!Z79+(1-'Scenario 10 '!AU$1)*'Scenario 10 '!AU79</f>
        <v>0</v>
      </c>
      <c r="F29" s="46">
        <f>'Scenario 10 '!AA79+(1-'Scenario 10 '!AV$1)*'Scenario 10 '!AV79</f>
        <v>0</v>
      </c>
      <c r="G29" s="46">
        <f>'Scenario 10 '!AB79+(1-'Scenario 10 '!AW$1)*'Scenario 10 '!AW79</f>
        <v>0</v>
      </c>
      <c r="H29" s="46">
        <f>'Scenario 10 '!AC79+(1-'Scenario 10 '!AX$1)*'Scenario 10 '!AX79</f>
        <v>0</v>
      </c>
      <c r="I29" s="46">
        <f>'Scenario 10 '!AD79+(1-'Scenario 10 '!AY$1)*'Scenario 10 '!AY79</f>
        <v>34.06842423176397</v>
      </c>
      <c r="J29" s="46">
        <f>'Scenario 10 '!AE79+(1-'Scenario 10 '!AZ$1)*'Scenario 10 '!AZ79</f>
        <v>0</v>
      </c>
      <c r="K29" s="46">
        <f>'Scenario 10 '!AF79+(1-'Scenario 10 '!BA$1)*'Scenario 10 '!BA79</f>
        <v>67.76282195370527</v>
      </c>
      <c r="L29" s="46">
        <f>'Scenario 10 '!AG79+(1-'Scenario 10 '!BB$1)*'Scenario 10 '!BB79</f>
        <v>0</v>
      </c>
      <c r="M29" s="46">
        <f>'Scenario 10 '!AH79+(1-'Scenario 10 '!BC$1)*'Scenario 10 '!BC79</f>
        <v>0</v>
      </c>
      <c r="N29" s="46">
        <f>'Scenario 10 '!AI79+(1-'Scenario 10 '!BD$1)*'Scenario 10 '!BD79</f>
        <v>0</v>
      </c>
      <c r="O29" s="46">
        <f>'Scenario 10 '!AJ79+(1-'Scenario 10 '!BE$1)*'Scenario 10 '!BE79</f>
        <v>0</v>
      </c>
      <c r="P29" s="46">
        <f>'Scenario 10 '!AK79+(1-'Scenario 10 '!BF$1)*'Scenario 10 '!BF79</f>
        <v>0</v>
      </c>
      <c r="Q29" s="46">
        <f>'Scenario 10 '!AL79+(1-'Scenario 10 '!BG$1)*'Scenario 10 '!BG79</f>
        <v>0</v>
      </c>
      <c r="R29" s="46">
        <f>'Scenario 10 '!AM79+(1-'Scenario 10 '!BH$1)*'Scenario 10 '!BH79</f>
        <v>0</v>
      </c>
      <c r="S29" s="46">
        <f>'Scenario 10 '!AN79+(1-'Scenario 10 '!BI$1)*'Scenario 10 '!BI79</f>
        <v>0</v>
      </c>
      <c r="T29" s="46">
        <f>'Scenario 10 '!AO79+(1-'Scenario 10 '!BJ$1)*'Scenario 10 '!BJ79</f>
        <v>0</v>
      </c>
      <c r="U29" s="46">
        <f>'Scenario 10 '!AP79+(1-'Scenario 10 '!BK$1)*'Scenario 10 '!BK79</f>
        <v>0</v>
      </c>
      <c r="V29" s="46">
        <f>'Scenario 10 '!AQ79+(1-'Scenario 10 '!BL$1)*'Scenario 10 '!BL79</f>
        <v>0</v>
      </c>
      <c r="W29" s="46">
        <f>'Scenario 10 '!AR79+(1-'Scenario 10 '!BM$1)*'Scenario 10 '!BM79</f>
        <v>0</v>
      </c>
      <c r="X29" s="47">
        <f t="shared" si="2"/>
        <v>101.83124618546924</v>
      </c>
    </row>
    <row r="30" spans="3:24" x14ac:dyDescent="0.2">
      <c r="C30" s="7" t="s">
        <v>1</v>
      </c>
      <c r="D30" s="45">
        <f>'Scenario 10 '!Y80+(1-'Scenario 10 '!AT$1)*'Scenario 10 '!AT80</f>
        <v>0</v>
      </c>
      <c r="E30" s="46">
        <f>'Scenario 10 '!Z80+(1-'Scenario 10 '!AU$1)*'Scenario 10 '!AU80</f>
        <v>0</v>
      </c>
      <c r="F30" s="46">
        <f>'Scenario 10 '!AA80+(1-'Scenario 10 '!AV$1)*'Scenario 10 '!AV80</f>
        <v>0</v>
      </c>
      <c r="G30" s="46">
        <f>'Scenario 10 '!AB80+(1-'Scenario 10 '!AW$1)*'Scenario 10 '!AW80</f>
        <v>0</v>
      </c>
      <c r="H30" s="46">
        <f>'Scenario 10 '!AC80+(1-'Scenario 10 '!AX$1)*'Scenario 10 '!AX80</f>
        <v>0</v>
      </c>
      <c r="I30" s="46">
        <f>'Scenario 10 '!AD80+(1-'Scenario 10 '!AY$1)*'Scenario 10 '!AY80</f>
        <v>0</v>
      </c>
      <c r="J30" s="46">
        <f>'Scenario 10 '!AE80+(1-'Scenario 10 '!AZ$1)*'Scenario 10 '!AZ80</f>
        <v>0</v>
      </c>
      <c r="K30" s="46">
        <f>'Scenario 10 '!AF80+(1-'Scenario 10 '!BA$1)*'Scenario 10 '!BA80</f>
        <v>0</v>
      </c>
      <c r="L30" s="46">
        <f>'Scenario 10 '!AG80+(1-'Scenario 10 '!BB$1)*'Scenario 10 '!BB80</f>
        <v>0</v>
      </c>
      <c r="M30" s="46">
        <f>'Scenario 10 '!AH80+(1-'Scenario 10 '!BC$1)*'Scenario 10 '!BC80</f>
        <v>0</v>
      </c>
      <c r="N30" s="46">
        <f>'Scenario 10 '!AI80+(1-'Scenario 10 '!BD$1)*'Scenario 10 '!BD80</f>
        <v>0</v>
      </c>
      <c r="O30" s="46">
        <f>'Scenario 10 '!AJ80+(1-'Scenario 10 '!BE$1)*'Scenario 10 '!BE80</f>
        <v>0</v>
      </c>
      <c r="P30" s="46">
        <f>'Scenario 10 '!AK80+(1-'Scenario 10 '!BF$1)*'Scenario 10 '!BF80</f>
        <v>0</v>
      </c>
      <c r="Q30" s="46">
        <f>'Scenario 10 '!AL80+(1-'Scenario 10 '!BG$1)*'Scenario 10 '!BG80</f>
        <v>0</v>
      </c>
      <c r="R30" s="46">
        <f>'Scenario 10 '!AM80+(1-'Scenario 10 '!BH$1)*'Scenario 10 '!BH80</f>
        <v>0</v>
      </c>
      <c r="S30" s="46">
        <f>'Scenario 10 '!AN80+(1-'Scenario 10 '!BI$1)*'Scenario 10 '!BI80</f>
        <v>0</v>
      </c>
      <c r="T30" s="46">
        <f>'Scenario 10 '!AO80+(1-'Scenario 10 '!BJ$1)*'Scenario 10 '!BJ80</f>
        <v>0</v>
      </c>
      <c r="U30" s="46">
        <f>'Scenario 10 '!AP80+(1-'Scenario 10 '!BK$1)*'Scenario 10 '!BK80</f>
        <v>0</v>
      </c>
      <c r="V30" s="46">
        <f>'Scenario 10 '!AQ80+(1-'Scenario 10 '!BL$1)*'Scenario 10 '!BL80</f>
        <v>0</v>
      </c>
      <c r="W30" s="46">
        <f>'Scenario 10 '!AR80+(1-'Scenario 10 '!BM$1)*'Scenario 10 '!BM80</f>
        <v>0</v>
      </c>
      <c r="X30" s="47">
        <f t="shared" si="2"/>
        <v>0</v>
      </c>
    </row>
    <row r="31" spans="3:24" x14ac:dyDescent="0.2">
      <c r="C31" s="7" t="s">
        <v>107</v>
      </c>
      <c r="D31" s="45">
        <f>'Scenario 10 '!Y81+(1-'Scenario 10 '!AT$1)*'Scenario 10 '!AT81</f>
        <v>0</v>
      </c>
      <c r="E31" s="46">
        <f>'Scenario 10 '!Z81+(1-'Scenario 10 '!AU$1)*'Scenario 10 '!AU81</f>
        <v>0</v>
      </c>
      <c r="F31" s="46">
        <f>'Scenario 10 '!AA81+(1-'Scenario 10 '!AV$1)*'Scenario 10 '!AV81</f>
        <v>0</v>
      </c>
      <c r="G31" s="46">
        <f>'Scenario 10 '!AB81+(1-'Scenario 10 '!AW$1)*'Scenario 10 '!AW81</f>
        <v>0</v>
      </c>
      <c r="H31" s="46">
        <f>'Scenario 10 '!AC81+(1-'Scenario 10 '!AX$1)*'Scenario 10 '!AX81</f>
        <v>0</v>
      </c>
      <c r="I31" s="46">
        <f>'Scenario 10 '!AD81+(1-'Scenario 10 '!AY$1)*'Scenario 10 '!AY81</f>
        <v>0</v>
      </c>
      <c r="J31" s="46">
        <f>'Scenario 10 '!AE81+(1-'Scenario 10 '!AZ$1)*'Scenario 10 '!AZ81</f>
        <v>0</v>
      </c>
      <c r="K31" s="46">
        <f>'Scenario 10 '!AF81+(1-'Scenario 10 '!BA$1)*'Scenario 10 '!BA81</f>
        <v>0</v>
      </c>
      <c r="L31" s="46">
        <f>'Scenario 10 '!AG81+(1-'Scenario 10 '!BB$1)*'Scenario 10 '!BB81</f>
        <v>0</v>
      </c>
      <c r="M31" s="46">
        <f>'Scenario 10 '!AH81+(1-'Scenario 10 '!BC$1)*'Scenario 10 '!BC81</f>
        <v>0</v>
      </c>
      <c r="N31" s="46">
        <f>'Scenario 10 '!AI81+(1-'Scenario 10 '!BD$1)*'Scenario 10 '!BD81</f>
        <v>0</v>
      </c>
      <c r="O31" s="46">
        <f>'Scenario 10 '!AJ81+(1-'Scenario 10 '!BE$1)*'Scenario 10 '!BE81</f>
        <v>0</v>
      </c>
      <c r="P31" s="46">
        <f>'Scenario 10 '!AK81+(1-'Scenario 10 '!BF$1)*'Scenario 10 '!BF81</f>
        <v>0</v>
      </c>
      <c r="Q31" s="46">
        <f>'Scenario 10 '!AL81+(1-'Scenario 10 '!BG$1)*'Scenario 10 '!BG81</f>
        <v>0</v>
      </c>
      <c r="R31" s="46">
        <f>'Scenario 10 '!AM81+(1-'Scenario 10 '!BH$1)*'Scenario 10 '!BH81</f>
        <v>0</v>
      </c>
      <c r="S31" s="46">
        <f>'Scenario 10 '!AN81+(1-'Scenario 10 '!BI$1)*'Scenario 10 '!BI81</f>
        <v>0</v>
      </c>
      <c r="T31" s="46">
        <f>'Scenario 10 '!AO81+(1-'Scenario 10 '!BJ$1)*'Scenario 10 '!BJ81</f>
        <v>0</v>
      </c>
      <c r="U31" s="46">
        <f>'Scenario 10 '!AP81+(1-'Scenario 10 '!BK$1)*'Scenario 10 '!BK81</f>
        <v>0</v>
      </c>
      <c r="V31" s="46">
        <f>'Scenario 10 '!AQ81+(1-'Scenario 10 '!BL$1)*'Scenario 10 '!BL81</f>
        <v>0</v>
      </c>
      <c r="W31" s="46">
        <f>'Scenario 10 '!AR81+(1-'Scenario 10 '!BM$1)*'Scenario 10 '!BM81</f>
        <v>0</v>
      </c>
      <c r="X31" s="47">
        <f t="shared" si="2"/>
        <v>0</v>
      </c>
    </row>
    <row r="32" spans="3:24" x14ac:dyDescent="0.2">
      <c r="C32" s="7" t="s">
        <v>21</v>
      </c>
      <c r="D32" s="45">
        <f>'Scenario 10 '!Y82+(1-'Scenario 10 '!AT$1)*'Scenario 10 '!AT82</f>
        <v>0</v>
      </c>
      <c r="E32" s="46">
        <f>'Scenario 10 '!Z82+(1-'Scenario 10 '!AU$1)*'Scenario 10 '!AU82</f>
        <v>0</v>
      </c>
      <c r="F32" s="46">
        <f>'Scenario 10 '!AA82+(1-'Scenario 10 '!AV$1)*'Scenario 10 '!AV82</f>
        <v>0</v>
      </c>
      <c r="G32" s="46">
        <f>'Scenario 10 '!AB82+(1-'Scenario 10 '!AW$1)*'Scenario 10 '!AW82</f>
        <v>0</v>
      </c>
      <c r="H32" s="46">
        <f>'Scenario 10 '!AC82+(1-'Scenario 10 '!AX$1)*'Scenario 10 '!AX82</f>
        <v>0</v>
      </c>
      <c r="I32" s="46">
        <f>'Scenario 10 '!AD82+(1-'Scenario 10 '!AY$1)*'Scenario 10 '!AY82</f>
        <v>0</v>
      </c>
      <c r="J32" s="46">
        <f>'Scenario 10 '!AE82+(1-'Scenario 10 '!AZ$1)*'Scenario 10 '!AZ82</f>
        <v>0</v>
      </c>
      <c r="K32" s="46">
        <f>'Scenario 10 '!AF82+(1-'Scenario 10 '!BA$1)*'Scenario 10 '!BA82</f>
        <v>0</v>
      </c>
      <c r="L32" s="46">
        <f>'Scenario 10 '!AG82+(1-'Scenario 10 '!BB$1)*'Scenario 10 '!BB82</f>
        <v>0</v>
      </c>
      <c r="M32" s="46">
        <f>'Scenario 10 '!AH82+(1-'Scenario 10 '!BC$1)*'Scenario 10 '!BC82</f>
        <v>0</v>
      </c>
      <c r="N32" s="46">
        <f>'Scenario 10 '!AI82+(1-'Scenario 10 '!BD$1)*'Scenario 10 '!BD82</f>
        <v>0</v>
      </c>
      <c r="O32" s="46">
        <f>'Scenario 10 '!AJ82+(1-'Scenario 10 '!BE$1)*'Scenario 10 '!BE82</f>
        <v>0</v>
      </c>
      <c r="P32" s="46">
        <f>'Scenario 10 '!AK82+(1-'Scenario 10 '!BF$1)*'Scenario 10 '!BF82</f>
        <v>0</v>
      </c>
      <c r="Q32" s="46">
        <f>'Scenario 10 '!AL82+(1-'Scenario 10 '!BG$1)*'Scenario 10 '!BG82</f>
        <v>0</v>
      </c>
      <c r="R32" s="46">
        <f>'Scenario 10 '!AM82+(1-'Scenario 10 '!BH$1)*'Scenario 10 '!BH82</f>
        <v>0</v>
      </c>
      <c r="S32" s="46">
        <f>'Scenario 10 '!AN82+(1-'Scenario 10 '!BI$1)*'Scenario 10 '!BI82</f>
        <v>0</v>
      </c>
      <c r="T32" s="46">
        <f>'Scenario 10 '!AO82+(1-'Scenario 10 '!BJ$1)*'Scenario 10 '!BJ82</f>
        <v>0</v>
      </c>
      <c r="U32" s="46">
        <f>'Scenario 10 '!AP82+(1-'Scenario 10 '!BK$1)*'Scenario 10 '!BK82</f>
        <v>0</v>
      </c>
      <c r="V32" s="46">
        <f>'Scenario 10 '!AQ82+(1-'Scenario 10 '!BL$1)*'Scenario 10 '!BL82</f>
        <v>0</v>
      </c>
      <c r="W32" s="46">
        <f>'Scenario 10 '!AR82+(1-'Scenario 10 '!BM$1)*'Scenario 10 '!BM82</f>
        <v>0</v>
      </c>
      <c r="X32" s="47">
        <f t="shared" si="2"/>
        <v>0</v>
      </c>
    </row>
    <row r="33" spans="3:24" x14ac:dyDescent="0.2">
      <c r="C33" s="7" t="s">
        <v>48</v>
      </c>
      <c r="D33" s="45">
        <f>'Scenario 10 '!Y83+(1-'Scenario 10 '!AT$1)*'Scenario 10 '!AT83</f>
        <v>0</v>
      </c>
      <c r="E33" s="46">
        <f>'Scenario 10 '!Z83+(1-'Scenario 10 '!AU$1)*'Scenario 10 '!AU83</f>
        <v>0</v>
      </c>
      <c r="F33" s="46">
        <f>'Scenario 10 '!AA83+(1-'Scenario 10 '!AV$1)*'Scenario 10 '!AV83</f>
        <v>0</v>
      </c>
      <c r="G33" s="46">
        <f>'Scenario 10 '!AB83+(1-'Scenario 10 '!AW$1)*'Scenario 10 '!AW83</f>
        <v>0</v>
      </c>
      <c r="H33" s="46">
        <f>'Scenario 10 '!AC83+(1-'Scenario 10 '!AX$1)*'Scenario 10 '!AX83</f>
        <v>0</v>
      </c>
      <c r="I33" s="46">
        <f>'Scenario 10 '!AD83+(1-'Scenario 10 '!AY$1)*'Scenario 10 '!AY83</f>
        <v>0</v>
      </c>
      <c r="J33" s="46">
        <f>'Scenario 10 '!AE83+(1-'Scenario 10 '!AZ$1)*'Scenario 10 '!AZ83</f>
        <v>0</v>
      </c>
      <c r="K33" s="46">
        <f>'Scenario 10 '!AF83+(1-'Scenario 10 '!BA$1)*'Scenario 10 '!BA83</f>
        <v>0</v>
      </c>
      <c r="L33" s="46">
        <f>'Scenario 10 '!AG83+(1-'Scenario 10 '!BB$1)*'Scenario 10 '!BB83</f>
        <v>0</v>
      </c>
      <c r="M33" s="46">
        <f>'Scenario 10 '!AH83+(1-'Scenario 10 '!BC$1)*'Scenario 10 '!BC83</f>
        <v>0</v>
      </c>
      <c r="N33" s="46">
        <f>'Scenario 10 '!AI83+(1-'Scenario 10 '!BD$1)*'Scenario 10 '!BD83</f>
        <v>0</v>
      </c>
      <c r="O33" s="46">
        <f>'Scenario 10 '!AJ83+(1-'Scenario 10 '!BE$1)*'Scenario 10 '!BE83</f>
        <v>0</v>
      </c>
      <c r="P33" s="46">
        <f>'Scenario 10 '!AK83+(1-'Scenario 10 '!BF$1)*'Scenario 10 '!BF83</f>
        <v>0</v>
      </c>
      <c r="Q33" s="46">
        <f>'Scenario 10 '!AL83+(1-'Scenario 10 '!BG$1)*'Scenario 10 '!BG83</f>
        <v>0</v>
      </c>
      <c r="R33" s="46">
        <f>'Scenario 10 '!AM83+(1-'Scenario 10 '!BH$1)*'Scenario 10 '!BH83</f>
        <v>0</v>
      </c>
      <c r="S33" s="46">
        <f>'Scenario 10 '!AN83+(1-'Scenario 10 '!BI$1)*'Scenario 10 '!BI83</f>
        <v>0</v>
      </c>
      <c r="T33" s="46">
        <f>'Scenario 10 '!AO83+(1-'Scenario 10 '!BJ$1)*'Scenario 10 '!BJ83</f>
        <v>0</v>
      </c>
      <c r="U33" s="46">
        <f>'Scenario 10 '!AP83+(1-'Scenario 10 '!BK$1)*'Scenario 10 '!BK83</f>
        <v>0</v>
      </c>
      <c r="V33" s="46">
        <f>'Scenario 10 '!AQ83+(1-'Scenario 10 '!BL$1)*'Scenario 10 '!BL83</f>
        <v>0</v>
      </c>
      <c r="W33" s="46">
        <f>'Scenario 10 '!AR83+(1-'Scenario 10 '!BM$1)*'Scenario 10 '!BM83</f>
        <v>0</v>
      </c>
      <c r="X33" s="47">
        <f t="shared" si="2"/>
        <v>0</v>
      </c>
    </row>
    <row r="34" spans="3:24" x14ac:dyDescent="0.2">
      <c r="C34" s="7" t="s">
        <v>142</v>
      </c>
      <c r="D34" s="45">
        <f>'Scenario 10 '!Y84+(1-'Scenario 10 '!AT$1)*'Scenario 10 '!AT84</f>
        <v>0</v>
      </c>
      <c r="E34" s="46">
        <f>'Scenario 10 '!Z84+(1-'Scenario 10 '!AU$1)*'Scenario 10 '!AU84</f>
        <v>0</v>
      </c>
      <c r="F34" s="46">
        <f>'Scenario 10 '!AA84+(1-'Scenario 10 '!AV$1)*'Scenario 10 '!AV84</f>
        <v>0</v>
      </c>
      <c r="G34" s="46">
        <f>'Scenario 10 '!AB84+(1-'Scenario 10 '!AW$1)*'Scenario 10 '!AW84</f>
        <v>0</v>
      </c>
      <c r="H34" s="46">
        <f>'Scenario 10 '!AC84+(1-'Scenario 10 '!AX$1)*'Scenario 10 '!AX84</f>
        <v>0</v>
      </c>
      <c r="I34" s="46">
        <f>'Scenario 10 '!AD84+(1-'Scenario 10 '!AY$1)*'Scenario 10 '!AY84</f>
        <v>0</v>
      </c>
      <c r="J34" s="46">
        <f>'Scenario 10 '!AE84+(1-'Scenario 10 '!AZ$1)*'Scenario 10 '!AZ84</f>
        <v>0</v>
      </c>
      <c r="K34" s="46">
        <f>'Scenario 10 '!AF84+(1-'Scenario 10 '!BA$1)*'Scenario 10 '!BA84</f>
        <v>0</v>
      </c>
      <c r="L34" s="46">
        <f>'Scenario 10 '!AG84+(1-'Scenario 10 '!BB$1)*'Scenario 10 '!BB84</f>
        <v>0</v>
      </c>
      <c r="M34" s="46">
        <f>'Scenario 10 '!AH84+(1-'Scenario 10 '!BC$1)*'Scenario 10 '!BC84</f>
        <v>0</v>
      </c>
      <c r="N34" s="46">
        <f>'Scenario 10 '!AI84+(1-'Scenario 10 '!BD$1)*'Scenario 10 '!BD84</f>
        <v>0</v>
      </c>
      <c r="O34" s="46">
        <f>'Scenario 10 '!AJ84+(1-'Scenario 10 '!BE$1)*'Scenario 10 '!BE84</f>
        <v>0</v>
      </c>
      <c r="P34" s="46">
        <f>'Scenario 10 '!AK84+(1-'Scenario 10 '!BF$1)*'Scenario 10 '!BF84</f>
        <v>0</v>
      </c>
      <c r="Q34" s="46">
        <f>'Scenario 10 '!AL84+(1-'Scenario 10 '!BG$1)*'Scenario 10 '!BG84</f>
        <v>0</v>
      </c>
      <c r="R34" s="46">
        <f>'Scenario 10 '!AM84+(1-'Scenario 10 '!BH$1)*'Scenario 10 '!BH84</f>
        <v>0</v>
      </c>
      <c r="S34" s="46">
        <f>'Scenario 10 '!AN84+(1-'Scenario 10 '!BI$1)*'Scenario 10 '!BI84</f>
        <v>0</v>
      </c>
      <c r="T34" s="46">
        <f>'Scenario 10 '!AO84+(1-'Scenario 10 '!BJ$1)*'Scenario 10 '!BJ84</f>
        <v>0</v>
      </c>
      <c r="U34" s="46">
        <f>'Scenario 10 '!AP84+(1-'Scenario 10 '!BK$1)*'Scenario 10 '!BK84</f>
        <v>0</v>
      </c>
      <c r="V34" s="46">
        <f>'Scenario 10 '!AQ84+(1-'Scenario 10 '!BL$1)*'Scenario 10 '!BL84</f>
        <v>0</v>
      </c>
      <c r="W34" s="46">
        <f>'Scenario 10 '!AR84+(1-'Scenario 10 '!BM$1)*'Scenario 10 '!BM84</f>
        <v>0</v>
      </c>
      <c r="X34" s="47">
        <f t="shared" si="2"/>
        <v>0</v>
      </c>
    </row>
    <row r="35" spans="3:24" x14ac:dyDescent="0.2">
      <c r="C35" s="7" t="s">
        <v>53</v>
      </c>
      <c r="D35" s="45">
        <f>'Scenario 10 '!Y85+(1-'Scenario 10 '!AT$1)*'Scenario 10 '!AT85</f>
        <v>0</v>
      </c>
      <c r="E35" s="46">
        <f>'Scenario 10 '!Z85+(1-'Scenario 10 '!AU$1)*'Scenario 10 '!AU85</f>
        <v>0</v>
      </c>
      <c r="F35" s="46">
        <f>'Scenario 10 '!AA85+(1-'Scenario 10 '!AV$1)*'Scenario 10 '!AV85</f>
        <v>0</v>
      </c>
      <c r="G35" s="46">
        <f>'Scenario 10 '!AB85+(1-'Scenario 10 '!AW$1)*'Scenario 10 '!AW85</f>
        <v>0</v>
      </c>
      <c r="H35" s="46">
        <f>'Scenario 10 '!AC85+(1-'Scenario 10 '!AX$1)*'Scenario 10 '!AX85</f>
        <v>0</v>
      </c>
      <c r="I35" s="46">
        <f>'Scenario 10 '!AD85+(1-'Scenario 10 '!AY$1)*'Scenario 10 '!AY85</f>
        <v>0</v>
      </c>
      <c r="J35" s="46">
        <f>'Scenario 10 '!AE85+(1-'Scenario 10 '!AZ$1)*'Scenario 10 '!AZ85</f>
        <v>0</v>
      </c>
      <c r="K35" s="46">
        <f>'Scenario 10 '!AF85+(1-'Scenario 10 '!BA$1)*'Scenario 10 '!BA85</f>
        <v>0</v>
      </c>
      <c r="L35" s="46">
        <f>'Scenario 10 '!AG85+(1-'Scenario 10 '!BB$1)*'Scenario 10 '!BB85</f>
        <v>0</v>
      </c>
      <c r="M35" s="46">
        <f>'Scenario 10 '!AH85+(1-'Scenario 10 '!BC$1)*'Scenario 10 '!BC85</f>
        <v>0</v>
      </c>
      <c r="N35" s="46">
        <f>'Scenario 10 '!AI85+(1-'Scenario 10 '!BD$1)*'Scenario 10 '!BD85</f>
        <v>0</v>
      </c>
      <c r="O35" s="46">
        <f>'Scenario 10 '!AJ85+(1-'Scenario 10 '!BE$1)*'Scenario 10 '!BE85</f>
        <v>0</v>
      </c>
      <c r="P35" s="46">
        <f>'Scenario 10 '!AK85+(1-'Scenario 10 '!BF$1)*'Scenario 10 '!BF85</f>
        <v>0</v>
      </c>
      <c r="Q35" s="46">
        <f>'Scenario 10 '!AL85+(1-'Scenario 10 '!BG$1)*'Scenario 10 '!BG85</f>
        <v>0</v>
      </c>
      <c r="R35" s="46">
        <f>'Scenario 10 '!AM85+(1-'Scenario 10 '!BH$1)*'Scenario 10 '!BH85</f>
        <v>0</v>
      </c>
      <c r="S35" s="46">
        <f>'Scenario 10 '!AN85+(1-'Scenario 10 '!BI$1)*'Scenario 10 '!BI85</f>
        <v>0</v>
      </c>
      <c r="T35" s="46">
        <f>'Scenario 10 '!AO85+(1-'Scenario 10 '!BJ$1)*'Scenario 10 '!BJ85</f>
        <v>0</v>
      </c>
      <c r="U35" s="46">
        <f>'Scenario 10 '!AP85+(1-'Scenario 10 '!BK$1)*'Scenario 10 '!BK85</f>
        <v>0</v>
      </c>
      <c r="V35" s="46">
        <f>'Scenario 10 '!AQ85+(1-'Scenario 10 '!BL$1)*'Scenario 10 '!BL85</f>
        <v>0</v>
      </c>
      <c r="W35" s="46">
        <f>'Scenario 10 '!AR85+(1-'Scenario 10 '!BM$1)*'Scenario 10 '!BM85</f>
        <v>0</v>
      </c>
      <c r="X35" s="47">
        <f t="shared" si="2"/>
        <v>0</v>
      </c>
    </row>
    <row r="36" spans="3:24" x14ac:dyDescent="0.2">
      <c r="C36" s="7" t="s">
        <v>138</v>
      </c>
      <c r="D36" s="45">
        <f>'Scenario 10 '!Y86+(1-'Scenario 10 '!AT$1)*'Scenario 10 '!AT86</f>
        <v>0</v>
      </c>
      <c r="E36" s="46">
        <f>'Scenario 10 '!Z86+(1-'Scenario 10 '!AU$1)*'Scenario 10 '!AU86</f>
        <v>0</v>
      </c>
      <c r="F36" s="46">
        <f>'Scenario 10 '!AA86+(1-'Scenario 10 '!AV$1)*'Scenario 10 '!AV86</f>
        <v>0</v>
      </c>
      <c r="G36" s="46">
        <f>'Scenario 10 '!AB86+(1-'Scenario 10 '!AW$1)*'Scenario 10 '!AW86</f>
        <v>0</v>
      </c>
      <c r="H36" s="46">
        <f>'Scenario 10 '!AC86+(1-'Scenario 10 '!AX$1)*'Scenario 10 '!AX86</f>
        <v>0</v>
      </c>
      <c r="I36" s="46">
        <f>'Scenario 10 '!AD86+(1-'Scenario 10 '!AY$1)*'Scenario 10 '!AY86</f>
        <v>0</v>
      </c>
      <c r="J36" s="46">
        <f>'Scenario 10 '!AE86+(1-'Scenario 10 '!AZ$1)*'Scenario 10 '!AZ86</f>
        <v>0</v>
      </c>
      <c r="K36" s="46">
        <f>'Scenario 10 '!AF86+(1-'Scenario 10 '!BA$1)*'Scenario 10 '!BA86</f>
        <v>0</v>
      </c>
      <c r="L36" s="46">
        <f>'Scenario 10 '!AG86+(1-'Scenario 10 '!BB$1)*'Scenario 10 '!BB86</f>
        <v>0</v>
      </c>
      <c r="M36" s="46">
        <f>'Scenario 10 '!AH86+(1-'Scenario 10 '!BC$1)*'Scenario 10 '!BC86</f>
        <v>0</v>
      </c>
      <c r="N36" s="46">
        <f>'Scenario 10 '!AI86+(1-'Scenario 10 '!BD$1)*'Scenario 10 '!BD86</f>
        <v>0</v>
      </c>
      <c r="O36" s="46">
        <f>'Scenario 10 '!AJ86+(1-'Scenario 10 '!BE$1)*'Scenario 10 '!BE86</f>
        <v>0</v>
      </c>
      <c r="P36" s="46">
        <f>'Scenario 10 '!AK86+(1-'Scenario 10 '!BF$1)*'Scenario 10 '!BF86</f>
        <v>0</v>
      </c>
      <c r="Q36" s="46">
        <f>'Scenario 10 '!AL86+(1-'Scenario 10 '!BG$1)*'Scenario 10 '!BG86</f>
        <v>0</v>
      </c>
      <c r="R36" s="46">
        <f>'Scenario 10 '!AM86+(1-'Scenario 10 '!BH$1)*'Scenario 10 '!BH86</f>
        <v>0</v>
      </c>
      <c r="S36" s="46">
        <f>'Scenario 10 '!AN86+(1-'Scenario 10 '!BI$1)*'Scenario 10 '!BI86</f>
        <v>0</v>
      </c>
      <c r="T36" s="46">
        <f>'Scenario 10 '!AO86+(1-'Scenario 10 '!BJ$1)*'Scenario 10 '!BJ86</f>
        <v>0</v>
      </c>
      <c r="U36" s="46">
        <f>'Scenario 10 '!AP86+(1-'Scenario 10 '!BK$1)*'Scenario 10 '!BK86</f>
        <v>0</v>
      </c>
      <c r="V36" s="46">
        <f>'Scenario 10 '!AQ86+(1-'Scenario 10 '!BL$1)*'Scenario 10 '!BL86</f>
        <v>0</v>
      </c>
      <c r="W36" s="46">
        <f>'Scenario 10 '!AR86+(1-'Scenario 10 '!BM$1)*'Scenario 10 '!BM86</f>
        <v>0</v>
      </c>
      <c r="X36" s="47">
        <f t="shared" si="2"/>
        <v>0</v>
      </c>
    </row>
    <row r="37" spans="3:24" x14ac:dyDescent="0.2">
      <c r="C37" s="7" t="s">
        <v>139</v>
      </c>
      <c r="D37" s="45">
        <f>'Scenario 10 '!Y87+(1-'Scenario 10 '!AT$1)*'Scenario 10 '!AT87</f>
        <v>0</v>
      </c>
      <c r="E37" s="46">
        <f>'Scenario 10 '!Z87+(1-'Scenario 10 '!AU$1)*'Scenario 10 '!AU87</f>
        <v>0</v>
      </c>
      <c r="F37" s="46">
        <f>'Scenario 10 '!AA87+(1-'Scenario 10 '!AV$1)*'Scenario 10 '!AV87</f>
        <v>0</v>
      </c>
      <c r="G37" s="46">
        <f>'Scenario 10 '!AB87+(1-'Scenario 10 '!AW$1)*'Scenario 10 '!AW87</f>
        <v>0</v>
      </c>
      <c r="H37" s="46">
        <f>'Scenario 10 '!AC87+(1-'Scenario 10 '!AX$1)*'Scenario 10 '!AX87</f>
        <v>0</v>
      </c>
      <c r="I37" s="46">
        <f>'Scenario 10 '!AD87+(1-'Scenario 10 '!AY$1)*'Scenario 10 '!AY87</f>
        <v>0</v>
      </c>
      <c r="J37" s="46">
        <f>'Scenario 10 '!AE87+(1-'Scenario 10 '!AZ$1)*'Scenario 10 '!AZ87</f>
        <v>0</v>
      </c>
      <c r="K37" s="46">
        <f>'Scenario 10 '!AF87+(1-'Scenario 10 '!BA$1)*'Scenario 10 '!BA87</f>
        <v>0</v>
      </c>
      <c r="L37" s="46">
        <f>'Scenario 10 '!AG87+(1-'Scenario 10 '!BB$1)*'Scenario 10 '!BB87</f>
        <v>0</v>
      </c>
      <c r="M37" s="46">
        <f>'Scenario 10 '!AH87+(1-'Scenario 10 '!BC$1)*'Scenario 10 '!BC87</f>
        <v>0</v>
      </c>
      <c r="N37" s="46">
        <f>'Scenario 10 '!AI87+(1-'Scenario 10 '!BD$1)*'Scenario 10 '!BD87</f>
        <v>0</v>
      </c>
      <c r="O37" s="46">
        <f>'Scenario 10 '!AJ87+(1-'Scenario 10 '!BE$1)*'Scenario 10 '!BE87</f>
        <v>0</v>
      </c>
      <c r="P37" s="46">
        <f>'Scenario 10 '!AK87+(1-'Scenario 10 '!BF$1)*'Scenario 10 '!BF87</f>
        <v>0</v>
      </c>
      <c r="Q37" s="46">
        <f>'Scenario 10 '!AL87+(1-'Scenario 10 '!BG$1)*'Scenario 10 '!BG87</f>
        <v>0</v>
      </c>
      <c r="R37" s="46">
        <f>'Scenario 10 '!AM87+(1-'Scenario 10 '!BH$1)*'Scenario 10 '!BH87</f>
        <v>0</v>
      </c>
      <c r="S37" s="46">
        <f>'Scenario 10 '!AN87+(1-'Scenario 10 '!BI$1)*'Scenario 10 '!BI87</f>
        <v>0</v>
      </c>
      <c r="T37" s="46">
        <f>'Scenario 10 '!AO87+(1-'Scenario 10 '!BJ$1)*'Scenario 10 '!BJ87</f>
        <v>0</v>
      </c>
      <c r="U37" s="46">
        <f>'Scenario 10 '!AP87+(1-'Scenario 10 '!BK$1)*'Scenario 10 '!BK87</f>
        <v>0</v>
      </c>
      <c r="V37" s="46">
        <f>'Scenario 10 '!AQ87+(1-'Scenario 10 '!BL$1)*'Scenario 10 '!BL87</f>
        <v>0</v>
      </c>
      <c r="W37" s="46">
        <f>'Scenario 10 '!AR87+(1-'Scenario 10 '!BM$1)*'Scenario 10 '!BM87</f>
        <v>0</v>
      </c>
      <c r="X37" s="47">
        <f t="shared" si="2"/>
        <v>0</v>
      </c>
    </row>
    <row r="38" spans="3:24" x14ac:dyDescent="0.2">
      <c r="C38" s="7" t="s">
        <v>123</v>
      </c>
      <c r="D38" s="45">
        <f>'Scenario 10 '!Y88+(1-'Scenario 10 '!AT$1)*'Scenario 10 '!AT88</f>
        <v>0</v>
      </c>
      <c r="E38" s="46">
        <f>'Scenario 10 '!Z88+(1-'Scenario 10 '!AU$1)*'Scenario 10 '!AU88</f>
        <v>0</v>
      </c>
      <c r="F38" s="46">
        <f>'Scenario 10 '!AA88+(1-'Scenario 10 '!AV$1)*'Scenario 10 '!AV88</f>
        <v>0</v>
      </c>
      <c r="G38" s="46">
        <f>'Scenario 10 '!AB88+(1-'Scenario 10 '!AW$1)*'Scenario 10 '!AW88</f>
        <v>0</v>
      </c>
      <c r="H38" s="46">
        <f>'Scenario 10 '!AC88+(1-'Scenario 10 '!AX$1)*'Scenario 10 '!AX88</f>
        <v>0</v>
      </c>
      <c r="I38" s="46">
        <f>'Scenario 10 '!AD88+(1-'Scenario 10 '!AY$1)*'Scenario 10 '!AY88</f>
        <v>0</v>
      </c>
      <c r="J38" s="46">
        <f>'Scenario 10 '!AE88+(1-'Scenario 10 '!AZ$1)*'Scenario 10 '!AZ88</f>
        <v>0</v>
      </c>
      <c r="K38" s="46">
        <f>'Scenario 10 '!AF88+(1-'Scenario 10 '!BA$1)*'Scenario 10 '!BA88</f>
        <v>0</v>
      </c>
      <c r="L38" s="46">
        <f>'Scenario 10 '!AG88+(1-'Scenario 10 '!BB$1)*'Scenario 10 '!BB88</f>
        <v>0</v>
      </c>
      <c r="M38" s="46">
        <f>'Scenario 10 '!AH88+(1-'Scenario 10 '!BC$1)*'Scenario 10 '!BC88</f>
        <v>0</v>
      </c>
      <c r="N38" s="46">
        <f>'Scenario 10 '!AI88+(1-'Scenario 10 '!BD$1)*'Scenario 10 '!BD88</f>
        <v>0</v>
      </c>
      <c r="O38" s="46">
        <f>'Scenario 10 '!AJ88+(1-'Scenario 10 '!BE$1)*'Scenario 10 '!BE88</f>
        <v>0</v>
      </c>
      <c r="P38" s="46">
        <f>'Scenario 10 '!AK88+(1-'Scenario 10 '!BF$1)*'Scenario 10 '!BF88</f>
        <v>0</v>
      </c>
      <c r="Q38" s="46">
        <f>'Scenario 10 '!AL88+(1-'Scenario 10 '!BG$1)*'Scenario 10 '!BG88</f>
        <v>0</v>
      </c>
      <c r="R38" s="46">
        <f>'Scenario 10 '!AM88+(1-'Scenario 10 '!BH$1)*'Scenario 10 '!BH88</f>
        <v>0</v>
      </c>
      <c r="S38" s="46">
        <f>'Scenario 10 '!AN88+(1-'Scenario 10 '!BI$1)*'Scenario 10 '!BI88</f>
        <v>0</v>
      </c>
      <c r="T38" s="46">
        <f>'Scenario 10 '!AO88+(1-'Scenario 10 '!BJ$1)*'Scenario 10 '!BJ88</f>
        <v>0</v>
      </c>
      <c r="U38" s="46">
        <f>'Scenario 10 '!AP88+(1-'Scenario 10 '!BK$1)*'Scenario 10 '!BK88</f>
        <v>0</v>
      </c>
      <c r="V38" s="46">
        <f>'Scenario 10 '!AQ88+(1-'Scenario 10 '!BL$1)*'Scenario 10 '!BL88</f>
        <v>0</v>
      </c>
      <c r="W38" s="46">
        <f>'Scenario 10 '!AR88+(1-'Scenario 10 '!BM$1)*'Scenario 10 '!BM88</f>
        <v>0</v>
      </c>
      <c r="X38" s="47">
        <f t="shared" si="2"/>
        <v>0</v>
      </c>
    </row>
    <row r="39" spans="3:24" x14ac:dyDescent="0.2">
      <c r="C39" s="7" t="s">
        <v>63</v>
      </c>
      <c r="D39" s="45">
        <f>'Scenario 10 '!Y89+(1-'Scenario 10 '!AT$1)*'Scenario 10 '!AT89</f>
        <v>0</v>
      </c>
      <c r="E39" s="46">
        <f>'Scenario 10 '!Z89+(1-'Scenario 10 '!AU$1)*'Scenario 10 '!AU89</f>
        <v>0</v>
      </c>
      <c r="F39" s="46">
        <f>'Scenario 10 '!AA89+(1-'Scenario 10 '!AV$1)*'Scenario 10 '!AV89</f>
        <v>0</v>
      </c>
      <c r="G39" s="46">
        <f>'Scenario 10 '!AB89+(1-'Scenario 10 '!AW$1)*'Scenario 10 '!AW89</f>
        <v>0</v>
      </c>
      <c r="H39" s="46">
        <f>'Scenario 10 '!AC89+(1-'Scenario 10 '!AX$1)*'Scenario 10 '!AX89</f>
        <v>0</v>
      </c>
      <c r="I39" s="46">
        <f>'Scenario 10 '!AD89+(1-'Scenario 10 '!AY$1)*'Scenario 10 '!AY89</f>
        <v>0</v>
      </c>
      <c r="J39" s="46">
        <f>'Scenario 10 '!AE89+(1-'Scenario 10 '!AZ$1)*'Scenario 10 '!AZ89</f>
        <v>0</v>
      </c>
      <c r="K39" s="46">
        <f>'Scenario 10 '!AF89+(1-'Scenario 10 '!BA$1)*'Scenario 10 '!BA89</f>
        <v>0</v>
      </c>
      <c r="L39" s="46">
        <f>'Scenario 10 '!AG89+(1-'Scenario 10 '!BB$1)*'Scenario 10 '!BB89</f>
        <v>0</v>
      </c>
      <c r="M39" s="46">
        <f>'Scenario 10 '!AH89+(1-'Scenario 10 '!BC$1)*'Scenario 10 '!BC89</f>
        <v>0</v>
      </c>
      <c r="N39" s="46">
        <f>'Scenario 10 '!AI89+(1-'Scenario 10 '!BD$1)*'Scenario 10 '!BD89</f>
        <v>0</v>
      </c>
      <c r="O39" s="46">
        <f>'Scenario 10 '!AJ89+(1-'Scenario 10 '!BE$1)*'Scenario 10 '!BE89</f>
        <v>0</v>
      </c>
      <c r="P39" s="46">
        <f>'Scenario 10 '!AK89+(1-'Scenario 10 '!BF$1)*'Scenario 10 '!BF89</f>
        <v>0</v>
      </c>
      <c r="Q39" s="46">
        <f>'Scenario 10 '!AL89+(1-'Scenario 10 '!BG$1)*'Scenario 10 '!BG89</f>
        <v>0</v>
      </c>
      <c r="R39" s="46">
        <f>'Scenario 10 '!AM89+(1-'Scenario 10 '!BH$1)*'Scenario 10 '!BH89</f>
        <v>0</v>
      </c>
      <c r="S39" s="46">
        <f>'Scenario 10 '!AN89+(1-'Scenario 10 '!BI$1)*'Scenario 10 '!BI89</f>
        <v>0</v>
      </c>
      <c r="T39" s="46">
        <f>'Scenario 10 '!AO89+(1-'Scenario 10 '!BJ$1)*'Scenario 10 '!BJ89</f>
        <v>0</v>
      </c>
      <c r="U39" s="46">
        <f>'Scenario 10 '!AP89+(1-'Scenario 10 '!BK$1)*'Scenario 10 '!BK89</f>
        <v>0</v>
      </c>
      <c r="V39" s="46">
        <f>'Scenario 10 '!AQ89+(1-'Scenario 10 '!BL$1)*'Scenario 10 '!BL89</f>
        <v>0</v>
      </c>
      <c r="W39" s="46">
        <f>'Scenario 10 '!AR89+(1-'Scenario 10 '!BM$1)*'Scenario 10 '!BM89</f>
        <v>0</v>
      </c>
      <c r="X39" s="47">
        <f t="shared" si="2"/>
        <v>0</v>
      </c>
    </row>
    <row r="40" spans="3:24" x14ac:dyDescent="0.2">
      <c r="C40" s="7" t="s">
        <v>99</v>
      </c>
      <c r="D40" s="45">
        <f>'Scenario 10 '!Y90+(1-'Scenario 10 '!AT$1)*'Scenario 10 '!AT90</f>
        <v>0</v>
      </c>
      <c r="E40" s="46">
        <f>'Scenario 10 '!Z90+(1-'Scenario 10 '!AU$1)*'Scenario 10 '!AU90</f>
        <v>0</v>
      </c>
      <c r="F40" s="46">
        <f>'Scenario 10 '!AA90+(1-'Scenario 10 '!AV$1)*'Scenario 10 '!AV90</f>
        <v>0</v>
      </c>
      <c r="G40" s="46">
        <f>'Scenario 10 '!AB90+(1-'Scenario 10 '!AW$1)*'Scenario 10 '!AW90</f>
        <v>2.8041033911124913</v>
      </c>
      <c r="H40" s="46">
        <f>'Scenario 10 '!AC90+(1-'Scenario 10 '!AX$1)*'Scenario 10 '!AX90</f>
        <v>0</v>
      </c>
      <c r="I40" s="46">
        <f>'Scenario 10 '!AD90+(1-'Scenario 10 '!AY$1)*'Scenario 10 '!AY90</f>
        <v>0</v>
      </c>
      <c r="J40" s="46">
        <f>'Scenario 10 '!AE90+(1-'Scenario 10 '!AZ$1)*'Scenario 10 '!AZ90</f>
        <v>0</v>
      </c>
      <c r="K40" s="46">
        <f>'Scenario 10 '!AF90+(1-'Scenario 10 '!BA$1)*'Scenario 10 '!BA90</f>
        <v>0</v>
      </c>
      <c r="L40" s="46">
        <f>'Scenario 10 '!AG90+(1-'Scenario 10 '!BB$1)*'Scenario 10 '!BB90</f>
        <v>0</v>
      </c>
      <c r="M40" s="46">
        <f>'Scenario 10 '!AH90+(1-'Scenario 10 '!BC$1)*'Scenario 10 '!BC90</f>
        <v>0</v>
      </c>
      <c r="N40" s="46">
        <f>'Scenario 10 '!AI90+(1-'Scenario 10 '!BD$1)*'Scenario 10 '!BD90</f>
        <v>0</v>
      </c>
      <c r="O40" s="46">
        <f>'Scenario 10 '!AJ90+(1-'Scenario 10 '!BE$1)*'Scenario 10 '!BE90</f>
        <v>0</v>
      </c>
      <c r="P40" s="46">
        <f>'Scenario 10 '!AK90+(1-'Scenario 10 '!BF$1)*'Scenario 10 '!BF90</f>
        <v>0</v>
      </c>
      <c r="Q40" s="46">
        <f>'Scenario 10 '!AL90+(1-'Scenario 10 '!BG$1)*'Scenario 10 '!BG90</f>
        <v>6.603153827975067</v>
      </c>
      <c r="R40" s="46">
        <f>'Scenario 10 '!AM90+(1-'Scenario 10 '!BH$1)*'Scenario 10 '!BH90</f>
        <v>0</v>
      </c>
      <c r="S40" s="46">
        <f>'Scenario 10 '!AN90+(1-'Scenario 10 '!BI$1)*'Scenario 10 '!BI90</f>
        <v>0</v>
      </c>
      <c r="T40" s="46">
        <f>'Scenario 10 '!AO90+(1-'Scenario 10 '!BJ$1)*'Scenario 10 '!BJ90</f>
        <v>0</v>
      </c>
      <c r="U40" s="46">
        <f>'Scenario 10 '!AP90+(1-'Scenario 10 '!BK$1)*'Scenario 10 '!BK90</f>
        <v>1.2764996237294715</v>
      </c>
      <c r="V40" s="46">
        <f>'Scenario 10 '!AQ90+(1-'Scenario 10 '!BL$1)*'Scenario 10 '!BL90</f>
        <v>0</v>
      </c>
      <c r="W40" s="46">
        <f>'Scenario 10 '!AR90+(1-'Scenario 10 '!BM$1)*'Scenario 10 '!BM90</f>
        <v>0</v>
      </c>
      <c r="X40" s="47">
        <f t="shared" si="2"/>
        <v>10.683756842817029</v>
      </c>
    </row>
    <row r="41" spans="3:24" ht="13.5" thickBot="1" x14ac:dyDescent="0.25">
      <c r="C41" s="10" t="s">
        <v>77</v>
      </c>
      <c r="D41" s="48">
        <f>'Scenario 10 '!Y91+(1-'Scenario 10 '!AT$1)*'Scenario 10 '!AT91</f>
        <v>0</v>
      </c>
      <c r="E41" s="49">
        <f>'Scenario 10 '!Z91+(1-'Scenario 10 '!AU$1)*'Scenario 10 '!AU91</f>
        <v>0</v>
      </c>
      <c r="F41" s="49">
        <f>'Scenario 10 '!AA91+(1-'Scenario 10 '!AV$1)*'Scenario 10 '!AV91</f>
        <v>0</v>
      </c>
      <c r="G41" s="49">
        <f>'Scenario 10 '!AB91+(1-'Scenario 10 '!AW$1)*'Scenario 10 '!AW91</f>
        <v>2.6302280448134372</v>
      </c>
      <c r="H41" s="49">
        <f>'Scenario 10 '!AC91+(1-'Scenario 10 '!AX$1)*'Scenario 10 '!AX91</f>
        <v>0</v>
      </c>
      <c r="I41" s="49">
        <f>'Scenario 10 '!AD91+(1-'Scenario 10 '!AY$1)*'Scenario 10 '!AY91</f>
        <v>0</v>
      </c>
      <c r="J41" s="49">
        <f>'Scenario 10 '!AE91+(1-'Scenario 10 '!AZ$1)*'Scenario 10 '!AZ91</f>
        <v>0</v>
      </c>
      <c r="K41" s="49">
        <f>'Scenario 10 '!AF91+(1-'Scenario 10 '!BA$1)*'Scenario 10 '!BA91</f>
        <v>0</v>
      </c>
      <c r="L41" s="49">
        <f>'Scenario 10 '!AG91+(1-'Scenario 10 '!BB$1)*'Scenario 10 '!BB91</f>
        <v>0</v>
      </c>
      <c r="M41" s="49">
        <f>'Scenario 10 '!AH91+(1-'Scenario 10 '!BC$1)*'Scenario 10 '!BC91</f>
        <v>4.1720477078358877</v>
      </c>
      <c r="N41" s="49">
        <f>'Scenario 10 '!AI91+(1-'Scenario 10 '!BD$1)*'Scenario 10 '!BD91</f>
        <v>0</v>
      </c>
      <c r="O41" s="49">
        <f>'Scenario 10 '!AJ91+(1-'Scenario 10 '!BE$1)*'Scenario 10 '!BE91</f>
        <v>0</v>
      </c>
      <c r="P41" s="49">
        <f>'Scenario 10 '!AK91+(1-'Scenario 10 '!BF$1)*'Scenario 10 '!BF91</f>
        <v>0</v>
      </c>
      <c r="Q41" s="49">
        <f>'Scenario 10 '!AL91+(1-'Scenario 10 '!BG$1)*'Scenario 10 '!BG91</f>
        <v>0</v>
      </c>
      <c r="R41" s="49">
        <f>'Scenario 10 '!AM91+(1-'Scenario 10 '!BH$1)*'Scenario 10 '!BH91</f>
        <v>0</v>
      </c>
      <c r="S41" s="49">
        <f>'Scenario 10 '!AN91+(1-'Scenario 10 '!BI$1)*'Scenario 10 '!BI91</f>
        <v>0</v>
      </c>
      <c r="T41" s="49">
        <f>'Scenario 10 '!AO91+(1-'Scenario 10 '!BJ$1)*'Scenario 10 '!BJ91</f>
        <v>0</v>
      </c>
      <c r="U41" s="49">
        <f>'Scenario 10 '!AP91+(1-'Scenario 10 '!BK$1)*'Scenario 10 '!BK91</f>
        <v>0</v>
      </c>
      <c r="V41" s="49">
        <f>'Scenario 10 '!AQ91+(1-'Scenario 10 '!BL$1)*'Scenario 10 '!BL91</f>
        <v>0</v>
      </c>
      <c r="W41" s="49">
        <f>'Scenario 10 '!AR91+(1-'Scenario 10 '!BM$1)*'Scenario 10 '!BM91</f>
        <v>0</v>
      </c>
      <c r="X41" s="50">
        <f t="shared" si="2"/>
        <v>6.8022757526493249</v>
      </c>
    </row>
    <row r="42" spans="3:24" ht="13.5" thickBot="1" x14ac:dyDescent="0.25">
      <c r="C42" s="65" t="s">
        <v>93</v>
      </c>
      <c r="D42" s="37">
        <f>SUM(D26:D41)</f>
        <v>0</v>
      </c>
      <c r="E42" s="37">
        <f t="shared" ref="E42:W42" si="3">SUM(E26:E41)</f>
        <v>0</v>
      </c>
      <c r="F42" s="37">
        <f t="shared" si="3"/>
        <v>0</v>
      </c>
      <c r="G42" s="37">
        <f t="shared" si="3"/>
        <v>5.4343314359259285</v>
      </c>
      <c r="H42" s="37">
        <f t="shared" si="3"/>
        <v>90.314004594613706</v>
      </c>
      <c r="I42" s="37">
        <f t="shared" si="3"/>
        <v>34.06842423176397</v>
      </c>
      <c r="J42" s="37">
        <f t="shared" si="3"/>
        <v>0</v>
      </c>
      <c r="K42" s="37">
        <f t="shared" si="3"/>
        <v>169.40705488426318</v>
      </c>
      <c r="L42" s="37">
        <f t="shared" si="3"/>
        <v>0</v>
      </c>
      <c r="M42" s="37">
        <f t="shared" si="3"/>
        <v>4.1720477078358877</v>
      </c>
      <c r="N42" s="37">
        <f t="shared" si="3"/>
        <v>0</v>
      </c>
      <c r="O42" s="37">
        <f t="shared" si="3"/>
        <v>0</v>
      </c>
      <c r="P42" s="37">
        <f t="shared" si="3"/>
        <v>0</v>
      </c>
      <c r="Q42" s="37">
        <f t="shared" si="3"/>
        <v>6.603153827975067</v>
      </c>
      <c r="R42" s="37">
        <f t="shared" si="3"/>
        <v>90.247500000000002</v>
      </c>
      <c r="S42" s="37">
        <f t="shared" si="3"/>
        <v>0</v>
      </c>
      <c r="T42" s="37">
        <f t="shared" si="3"/>
        <v>97.01714744780962</v>
      </c>
      <c r="U42" s="37">
        <f t="shared" si="3"/>
        <v>1.2764996237294715</v>
      </c>
      <c r="V42" s="37">
        <f t="shared" si="3"/>
        <v>0</v>
      </c>
      <c r="W42" s="37">
        <f t="shared" si="3"/>
        <v>0</v>
      </c>
      <c r="X42" s="51">
        <f>SUM(X27:X41)</f>
        <v>396.89593082335898</v>
      </c>
    </row>
    <row r="43" spans="3:24" ht="13.5" thickBot="1" x14ac:dyDescent="0.25">
      <c r="C43" s="66" t="s">
        <v>97</v>
      </c>
      <c r="D43" s="37">
        <f t="shared" ref="D43:X43" si="4">SUM(D22,D42)</f>
        <v>24.625390490723646</v>
      </c>
      <c r="E43" s="37">
        <f t="shared" si="4"/>
        <v>6.5088579488642679</v>
      </c>
      <c r="F43" s="37">
        <f t="shared" si="4"/>
        <v>108.551871303666</v>
      </c>
      <c r="G43" s="37">
        <f t="shared" si="4"/>
        <v>114.04972568908525</v>
      </c>
      <c r="H43" s="37">
        <f t="shared" si="4"/>
        <v>298.98424123067093</v>
      </c>
      <c r="I43" s="37">
        <f t="shared" si="4"/>
        <v>208.75835206225813</v>
      </c>
      <c r="J43" s="37">
        <f t="shared" si="4"/>
        <v>110.82742336899936</v>
      </c>
      <c r="K43" s="37">
        <f t="shared" si="4"/>
        <v>511.00704938784099</v>
      </c>
      <c r="L43" s="37">
        <f t="shared" si="4"/>
        <v>10.5</v>
      </c>
      <c r="M43" s="37">
        <f t="shared" si="4"/>
        <v>14.672047707835887</v>
      </c>
      <c r="N43" s="37">
        <f t="shared" si="4"/>
        <v>23.014674986421738</v>
      </c>
      <c r="O43" s="37">
        <f t="shared" si="4"/>
        <v>24.089897842329545</v>
      </c>
      <c r="P43" s="37">
        <f t="shared" si="4"/>
        <v>40.523105816069368</v>
      </c>
      <c r="Q43" s="37">
        <f t="shared" si="4"/>
        <v>31.021516407345725</v>
      </c>
      <c r="R43" s="37">
        <f t="shared" si="4"/>
        <v>139.74804674173794</v>
      </c>
      <c r="S43" s="37">
        <f t="shared" si="4"/>
        <v>193.65817772570958</v>
      </c>
      <c r="T43" s="37">
        <f t="shared" si="4"/>
        <v>350.1423249001864</v>
      </c>
      <c r="U43" s="37">
        <f t="shared" si="4"/>
        <v>445.67125079730181</v>
      </c>
      <c r="V43" s="37">
        <f t="shared" si="4"/>
        <v>301.22520012875736</v>
      </c>
      <c r="W43" s="37">
        <f t="shared" si="4"/>
        <v>500</v>
      </c>
      <c r="X43" s="51">
        <f t="shared" si="4"/>
        <v>3157.5791545358038</v>
      </c>
    </row>
    <row r="44" spans="3:24" ht="13.5" thickBot="1" x14ac:dyDescent="0.25">
      <c r="C44" s="8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40"/>
    </row>
    <row r="45" spans="3:24" ht="13.5" thickBot="1" x14ac:dyDescent="0.25">
      <c r="C45" s="4" t="s">
        <v>4</v>
      </c>
      <c r="D45" s="52"/>
      <c r="E45" s="53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40"/>
    </row>
    <row r="46" spans="3:24" x14ac:dyDescent="0.2">
      <c r="C46" s="26" t="s">
        <v>0</v>
      </c>
      <c r="D46" s="54">
        <f>'Scenario 1'!D72</f>
        <v>3.4493256753132089</v>
      </c>
      <c r="E46" s="55">
        <f>'Scenario 1'!E72</f>
        <v>7.117878217640615</v>
      </c>
      <c r="F46" s="55">
        <f>'Scenario 1'!F72</f>
        <v>11.244290371781972</v>
      </c>
      <c r="G46" s="55">
        <f>'Scenario 1'!G72</f>
        <v>15.910210060100145</v>
      </c>
      <c r="H46" s="55">
        <f>'Scenario 1'!H72</f>
        <v>19.800883659346507</v>
      </c>
      <c r="I46" s="55">
        <f>'Scenario 1'!I72</f>
        <v>24.104996885797291</v>
      </c>
      <c r="J46" s="55">
        <f>'Scenario 1'!J72</f>
        <v>29.217866955475529</v>
      </c>
      <c r="K46" s="55">
        <f>'Scenario 1'!K72</f>
        <v>34.550783358947783</v>
      </c>
      <c r="L46" s="55">
        <f>'Scenario 1'!L72</f>
        <v>39.846628677307486</v>
      </c>
      <c r="M46" s="55">
        <f>'Scenario 1'!M72</f>
        <v>44.510888396374156</v>
      </c>
      <c r="N46" s="55">
        <f>'Scenario 1'!N72</f>
        <v>49.162861188276914</v>
      </c>
      <c r="O46" s="55">
        <f>'Scenario 1'!O72</f>
        <v>53.589055564288074</v>
      </c>
      <c r="P46" s="55">
        <f>'Scenario 1'!P72</f>
        <v>57.656384830630394</v>
      </c>
      <c r="Q46" s="55">
        <f>'Scenario 1'!Q72</f>
        <v>61.15956212479977</v>
      </c>
      <c r="R46" s="55">
        <f>'Scenario 1'!R72</f>
        <v>64.531774078811921</v>
      </c>
      <c r="S46" s="55">
        <f>'Scenario 1'!S72</f>
        <v>67.674987558842474</v>
      </c>
      <c r="T46" s="55">
        <f>'Scenario 1'!T72</f>
        <v>70.127670113108763</v>
      </c>
      <c r="U46" s="55">
        <f>'Scenario 1'!U72</f>
        <v>72.802746265399165</v>
      </c>
      <c r="V46" s="55">
        <f>'Scenario 1'!V72</f>
        <v>75.269875778901394</v>
      </c>
      <c r="W46" s="55">
        <f>'Scenario 1'!W72</f>
        <v>77.382624782502532</v>
      </c>
      <c r="X46" s="56">
        <f>SUM(D46:W46)</f>
        <v>879.11129454364595</v>
      </c>
    </row>
    <row r="47" spans="3:24" ht="13.5" thickBot="1" x14ac:dyDescent="0.25">
      <c r="C47" s="10" t="s">
        <v>3</v>
      </c>
      <c r="D47" s="57">
        <f>'Scenario 1'!D73</f>
        <v>1.0557741383879111</v>
      </c>
      <c r="E47" s="58">
        <f>'Scenario 1'!E73</f>
        <v>2.2368585039420523</v>
      </c>
      <c r="F47" s="58">
        <f>'Scenario 1'!F73</f>
        <v>3.6087797179182739</v>
      </c>
      <c r="G47" s="58">
        <f>'Scenario 1'!G73</f>
        <v>5.2090786240274811</v>
      </c>
      <c r="H47" s="58">
        <f>'Scenario 1'!H73</f>
        <v>6.2708333657508506</v>
      </c>
      <c r="I47" s="58">
        <f>'Scenario 1'!I73</f>
        <v>7.5606455582914398</v>
      </c>
      <c r="J47" s="58">
        <f>'Scenario 1'!J73</f>
        <v>9.274555629485274</v>
      </c>
      <c r="K47" s="58">
        <f>'Scenario 1'!K73</f>
        <v>11.092968458597211</v>
      </c>
      <c r="L47" s="58">
        <f>'Scenario 1'!L73</f>
        <v>12.90252254160829</v>
      </c>
      <c r="M47" s="58">
        <f>'Scenario 1'!M73</f>
        <v>14.484912272373393</v>
      </c>
      <c r="N47" s="58">
        <f>'Scenario 1'!N73</f>
        <v>16.203907470706692</v>
      </c>
      <c r="O47" s="58">
        <f>'Scenario 1'!O73</f>
        <v>17.861306360028383</v>
      </c>
      <c r="P47" s="58">
        <f>'Scenario 1'!P73</f>
        <v>19.405965039094276</v>
      </c>
      <c r="Q47" s="58">
        <f>'Scenario 1'!Q73</f>
        <v>20.799210061742592</v>
      </c>
      <c r="R47" s="58">
        <f>'Scenario 1'!R73</f>
        <v>22.109901720350226</v>
      </c>
      <c r="S47" s="58">
        <f>'Scenario 1'!S73</f>
        <v>23.379811521093764</v>
      </c>
      <c r="T47" s="58">
        <f>'Scenario 1'!T73</f>
        <v>24.438390897910676</v>
      </c>
      <c r="U47" s="58">
        <f>'Scenario 1'!U73</f>
        <v>25.547714082753426</v>
      </c>
      <c r="V47" s="58">
        <f>'Scenario 1'!V73</f>
        <v>26.613234806028004</v>
      </c>
      <c r="W47" s="58">
        <f>'Scenario 1'!W73</f>
        <v>27.706782098201174</v>
      </c>
      <c r="X47" s="59">
        <f>SUM(D47:W47)</f>
        <v>297.7631528682914</v>
      </c>
    </row>
    <row r="48" spans="3:24" ht="13.5" thickBot="1" x14ac:dyDescent="0.25">
      <c r="C48" s="60" t="s">
        <v>93</v>
      </c>
      <c r="D48" s="61">
        <f>SUM(D46:D47)</f>
        <v>4.5050998137011202</v>
      </c>
      <c r="E48" s="62">
        <f t="shared" ref="E48:W48" si="5">SUM(E46:E47)</f>
        <v>9.3547367215826682</v>
      </c>
      <c r="F48" s="62">
        <f t="shared" si="5"/>
        <v>14.853070089700246</v>
      </c>
      <c r="G48" s="62">
        <f t="shared" si="5"/>
        <v>21.119288684127625</v>
      </c>
      <c r="H48" s="62">
        <f t="shared" si="5"/>
        <v>26.071717025097357</v>
      </c>
      <c r="I48" s="62">
        <f t="shared" si="5"/>
        <v>31.665642444088732</v>
      </c>
      <c r="J48" s="62">
        <f t="shared" si="5"/>
        <v>38.492422584960806</v>
      </c>
      <c r="K48" s="62">
        <f t="shared" si="5"/>
        <v>45.643751817544995</v>
      </c>
      <c r="L48" s="62">
        <f t="shared" si="5"/>
        <v>52.749151218915777</v>
      </c>
      <c r="M48" s="62">
        <f t="shared" si="5"/>
        <v>58.995800668747549</v>
      </c>
      <c r="N48" s="62">
        <f t="shared" si="5"/>
        <v>65.366768658983602</v>
      </c>
      <c r="O48" s="62">
        <f t="shared" si="5"/>
        <v>71.450361924316454</v>
      </c>
      <c r="P48" s="62">
        <f t="shared" si="5"/>
        <v>77.06234986972467</v>
      </c>
      <c r="Q48" s="62">
        <f t="shared" si="5"/>
        <v>81.958772186542362</v>
      </c>
      <c r="R48" s="62">
        <f t="shared" si="5"/>
        <v>86.641675799162144</v>
      </c>
      <c r="S48" s="62">
        <f t="shared" si="5"/>
        <v>91.054799079936231</v>
      </c>
      <c r="T48" s="62">
        <f t="shared" si="5"/>
        <v>94.566061011019443</v>
      </c>
      <c r="U48" s="62">
        <f t="shared" si="5"/>
        <v>98.350460348152595</v>
      </c>
      <c r="V48" s="62">
        <f t="shared" si="5"/>
        <v>101.8831105849294</v>
      </c>
      <c r="W48" s="62">
        <f t="shared" si="5"/>
        <v>105.08940688070371</v>
      </c>
      <c r="X48" s="63">
        <f>SUM(X46:X47)</f>
        <v>1176.8744474119374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305FA-BB24-43AE-8291-C598F0620FCB}">
  <sheetPr codeName="Sheet21"/>
  <dimension ref="A1:BM91"/>
  <sheetViews>
    <sheetView topLeftCell="AD52" zoomScale="80" zoomScaleNormal="80" workbookViewId="0">
      <selection activeCell="A8" sqref="A8:XFD8"/>
    </sheetView>
  </sheetViews>
  <sheetFormatPr defaultRowHeight="15" x14ac:dyDescent="0.25"/>
  <cols>
    <col min="1" max="1" width="23.140625" customWidth="1"/>
    <col min="3" max="3" width="64.140625" customWidth="1"/>
    <col min="4" max="21" width="9.28515625" bestFit="1" customWidth="1"/>
    <col min="22" max="23" width="9.5703125" bestFit="1" customWidth="1"/>
  </cols>
  <sheetData>
    <row r="1" spans="1:65" x14ac:dyDescent="0.25">
      <c r="AS1" t="s">
        <v>141</v>
      </c>
      <c r="AT1" s="17">
        <v>0.65489571107632405</v>
      </c>
      <c r="AU1" s="17">
        <v>0.65658574709541195</v>
      </c>
      <c r="AV1" s="17">
        <v>0.65835125306703535</v>
      </c>
      <c r="AW1" s="17">
        <v>0.65835542937033509</v>
      </c>
      <c r="AX1" s="17">
        <v>0.65874002599924064</v>
      </c>
      <c r="AY1" s="17">
        <v>0.65931575768236028</v>
      </c>
      <c r="AZ1" s="17">
        <v>0.66015526845275518</v>
      </c>
      <c r="BA1" s="17">
        <v>0.66118589023147367</v>
      </c>
      <c r="BB1" s="17">
        <v>0.66300894747320693</v>
      </c>
      <c r="BC1" s="17">
        <v>0.66483065510637707</v>
      </c>
      <c r="BD1" s="17">
        <v>0.66655071852740888</v>
      </c>
      <c r="BE1" s="17">
        <v>0.66882634871001445</v>
      </c>
      <c r="BF1" s="17">
        <v>0.67140950534855803</v>
      </c>
      <c r="BG1" s="17">
        <v>0.6737130748067518</v>
      </c>
      <c r="BH1" s="17">
        <v>0.67666764760509601</v>
      </c>
      <c r="BI1" s="17">
        <v>0.67870513967488544</v>
      </c>
      <c r="BJ1" s="17">
        <v>0.68063622875685958</v>
      </c>
      <c r="BK1" s="17">
        <v>0.68276135555429729</v>
      </c>
      <c r="BL1" s="17">
        <v>0.6845890016610342</v>
      </c>
      <c r="BM1" s="17">
        <v>0.68484075300150227</v>
      </c>
    </row>
    <row r="2" spans="1:65" x14ac:dyDescent="0.25">
      <c r="D2" s="16">
        <v>2026</v>
      </c>
      <c r="E2" s="16">
        <v>2027</v>
      </c>
      <c r="F2" s="16">
        <v>2028</v>
      </c>
      <c r="G2" s="16">
        <v>2029</v>
      </c>
      <c r="H2" s="16">
        <v>2030</v>
      </c>
      <c r="I2" s="16">
        <v>2031</v>
      </c>
      <c r="J2" s="16">
        <v>2032</v>
      </c>
      <c r="K2" s="16">
        <v>2033</v>
      </c>
      <c r="L2" s="16">
        <v>2034</v>
      </c>
      <c r="M2" s="16">
        <v>2035</v>
      </c>
      <c r="N2" s="16">
        <v>2036</v>
      </c>
      <c r="O2" s="16">
        <v>2037</v>
      </c>
      <c r="P2" s="16">
        <v>2038</v>
      </c>
      <c r="Q2" s="16">
        <v>2039</v>
      </c>
      <c r="R2" s="16">
        <v>2040</v>
      </c>
      <c r="S2" s="16">
        <v>2041</v>
      </c>
      <c r="T2" s="16">
        <v>2042</v>
      </c>
      <c r="U2" s="16">
        <v>2043</v>
      </c>
      <c r="V2" s="16">
        <v>2044</v>
      </c>
      <c r="W2" s="16">
        <v>2045</v>
      </c>
      <c r="Y2" s="14">
        <v>2026</v>
      </c>
      <c r="Z2" s="14">
        <v>2027</v>
      </c>
      <c r="AA2" s="14">
        <v>2028</v>
      </c>
      <c r="AB2" s="14">
        <v>2029</v>
      </c>
      <c r="AC2" s="14">
        <v>2030</v>
      </c>
      <c r="AD2" s="14">
        <v>2031</v>
      </c>
      <c r="AE2" s="14">
        <v>2032</v>
      </c>
      <c r="AF2" s="14">
        <v>2033</v>
      </c>
      <c r="AG2" s="14">
        <v>2034</v>
      </c>
      <c r="AH2" s="14">
        <v>2035</v>
      </c>
      <c r="AI2" s="14">
        <v>2036</v>
      </c>
      <c r="AJ2" s="14">
        <v>2037</v>
      </c>
      <c r="AK2" s="14">
        <v>2038</v>
      </c>
      <c r="AL2" s="14">
        <v>2039</v>
      </c>
      <c r="AM2" s="14">
        <v>2040</v>
      </c>
      <c r="AN2" s="14">
        <v>2041</v>
      </c>
      <c r="AO2" s="14">
        <v>2042</v>
      </c>
      <c r="AP2" s="14">
        <v>2043</v>
      </c>
      <c r="AQ2" s="14">
        <v>2044</v>
      </c>
      <c r="AR2" s="14">
        <v>2045</v>
      </c>
      <c r="AT2" s="15">
        <v>2026</v>
      </c>
      <c r="AU2" s="15">
        <v>2027</v>
      </c>
      <c r="AV2" s="15">
        <v>2028</v>
      </c>
      <c r="AW2" s="15">
        <v>2029</v>
      </c>
      <c r="AX2" s="15">
        <v>2030</v>
      </c>
      <c r="AY2" s="15">
        <v>2031</v>
      </c>
      <c r="AZ2" s="15">
        <v>2032</v>
      </c>
      <c r="BA2" s="15">
        <v>2033</v>
      </c>
      <c r="BB2" s="15">
        <v>2034</v>
      </c>
      <c r="BC2" s="15">
        <v>2035</v>
      </c>
      <c r="BD2" s="15">
        <v>2036</v>
      </c>
      <c r="BE2" s="15">
        <v>2037</v>
      </c>
      <c r="BF2" s="15">
        <v>2038</v>
      </c>
      <c r="BG2" s="15">
        <v>2039</v>
      </c>
      <c r="BH2" s="15">
        <v>2040</v>
      </c>
      <c r="BI2" s="15">
        <v>2041</v>
      </c>
      <c r="BJ2" s="15">
        <v>2042</v>
      </c>
      <c r="BK2" s="15">
        <v>2043</v>
      </c>
      <c r="BL2" s="15">
        <v>2044</v>
      </c>
      <c r="BM2" s="15">
        <v>2045</v>
      </c>
    </row>
    <row r="3" spans="1:65" x14ac:dyDescent="0.25">
      <c r="A3" t="s">
        <v>100</v>
      </c>
      <c r="C3" t="s">
        <v>94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T3">
        <v>39.395365527687133</v>
      </c>
      <c r="AU3">
        <v>3.7676399476892621</v>
      </c>
      <c r="AV3">
        <v>9.671672619474581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</row>
    <row r="4" spans="1:65" x14ac:dyDescent="0.25">
      <c r="A4" t="s">
        <v>101</v>
      </c>
      <c r="C4" t="s">
        <v>101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300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</row>
    <row r="5" spans="1:65" x14ac:dyDescent="0.25">
      <c r="A5" t="s">
        <v>6</v>
      </c>
      <c r="B5" t="s">
        <v>7</v>
      </c>
      <c r="C5" t="s">
        <v>8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Y5">
        <v>0</v>
      </c>
      <c r="Z5">
        <v>0</v>
      </c>
      <c r="AA5">
        <v>0</v>
      </c>
      <c r="AB5">
        <v>0</v>
      </c>
      <c r="AC5">
        <v>90.350869701084648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</row>
    <row r="6" spans="1:65" x14ac:dyDescent="0.25">
      <c r="A6" t="s">
        <v>6</v>
      </c>
      <c r="B6" t="s">
        <v>9</v>
      </c>
      <c r="C6" t="s">
        <v>10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</row>
    <row r="7" spans="1:65" x14ac:dyDescent="0.25">
      <c r="A7" t="s">
        <v>6</v>
      </c>
      <c r="B7" t="s">
        <v>11</v>
      </c>
      <c r="C7" t="s">
        <v>12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</row>
    <row r="8" spans="1:65" x14ac:dyDescent="0.25">
      <c r="A8" t="s">
        <v>13</v>
      </c>
      <c r="B8" t="s">
        <v>14</v>
      </c>
      <c r="C8" t="s">
        <v>15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500</v>
      </c>
      <c r="BI8">
        <v>0</v>
      </c>
      <c r="BJ8">
        <v>0</v>
      </c>
      <c r="BK8">
        <v>0</v>
      </c>
      <c r="BL8">
        <v>0</v>
      </c>
      <c r="BM8">
        <v>0</v>
      </c>
    </row>
    <row r="9" spans="1:65" x14ac:dyDescent="0.25">
      <c r="A9" t="s">
        <v>2</v>
      </c>
      <c r="B9" t="s">
        <v>16</v>
      </c>
      <c r="C9" t="s">
        <v>102</v>
      </c>
      <c r="D9">
        <v>0</v>
      </c>
      <c r="E9">
        <v>0</v>
      </c>
      <c r="F9">
        <v>0</v>
      </c>
      <c r="G9">
        <v>0</v>
      </c>
      <c r="H9">
        <v>200</v>
      </c>
      <c r="I9">
        <v>100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T9">
        <v>0</v>
      </c>
      <c r="AU9">
        <v>0</v>
      </c>
      <c r="AV9">
        <v>0</v>
      </c>
      <c r="AW9">
        <v>200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</row>
    <row r="10" spans="1:65" x14ac:dyDescent="0.25">
      <c r="A10" t="s">
        <v>2</v>
      </c>
      <c r="B10" t="s">
        <v>17</v>
      </c>
      <c r="C10" t="s">
        <v>103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</row>
    <row r="11" spans="1:65" x14ac:dyDescent="0.25">
      <c r="A11" t="s">
        <v>2</v>
      </c>
      <c r="B11" t="s">
        <v>18</v>
      </c>
      <c r="C11" t="s">
        <v>104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100</v>
      </c>
      <c r="AZ11">
        <v>100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</row>
    <row r="12" spans="1:65" x14ac:dyDescent="0.25">
      <c r="A12" t="s">
        <v>2</v>
      </c>
      <c r="B12" t="s">
        <v>19</v>
      </c>
      <c r="C12" t="s">
        <v>105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</row>
    <row r="13" spans="1:65" x14ac:dyDescent="0.25">
      <c r="A13" t="s">
        <v>1</v>
      </c>
      <c r="B13" t="s">
        <v>20</v>
      </c>
      <c r="C13" t="s">
        <v>106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</row>
    <row r="14" spans="1:65" x14ac:dyDescent="0.25">
      <c r="A14" t="s">
        <v>107</v>
      </c>
      <c r="B14" t="s">
        <v>22</v>
      </c>
      <c r="C14" t="s">
        <v>108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</row>
    <row r="15" spans="1:65" x14ac:dyDescent="0.25">
      <c r="A15" t="s">
        <v>1</v>
      </c>
      <c r="B15" t="s">
        <v>23</v>
      </c>
      <c r="C15" t="s">
        <v>109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</row>
    <row r="16" spans="1:65" x14ac:dyDescent="0.25">
      <c r="A16" t="s">
        <v>21</v>
      </c>
      <c r="B16" t="s">
        <v>24</v>
      </c>
      <c r="C16" t="s">
        <v>110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</row>
    <row r="17" spans="1:65" x14ac:dyDescent="0.25">
      <c r="A17" t="s">
        <v>1</v>
      </c>
      <c r="B17" t="s">
        <v>25</v>
      </c>
      <c r="C17" t="s">
        <v>26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</row>
    <row r="18" spans="1:65" x14ac:dyDescent="0.25">
      <c r="A18" t="s">
        <v>21</v>
      </c>
      <c r="B18" t="s">
        <v>27</v>
      </c>
      <c r="C18" t="s">
        <v>111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</row>
    <row r="19" spans="1:65" x14ac:dyDescent="0.25">
      <c r="A19" t="s">
        <v>1</v>
      </c>
      <c r="B19" t="s">
        <v>28</v>
      </c>
      <c r="C19" t="s">
        <v>76</v>
      </c>
      <c r="D19">
        <v>0</v>
      </c>
      <c r="E19">
        <v>0.50885794886426805</v>
      </c>
      <c r="F19">
        <v>0.55187130366600678</v>
      </c>
      <c r="G19">
        <v>0.61539425315932816</v>
      </c>
      <c r="H19">
        <v>0.67023663605721395</v>
      </c>
      <c r="I19">
        <v>0.75835206225811391</v>
      </c>
      <c r="J19">
        <v>0.82742336899936442</v>
      </c>
      <c r="K19">
        <v>1.0070493878409954</v>
      </c>
      <c r="L19">
        <v>0.5</v>
      </c>
      <c r="M19">
        <v>0.5</v>
      </c>
      <c r="N19">
        <v>0.5</v>
      </c>
      <c r="O19">
        <v>0.5</v>
      </c>
      <c r="P19">
        <v>0.5</v>
      </c>
      <c r="Q19">
        <v>0.5</v>
      </c>
      <c r="R19">
        <v>0.5</v>
      </c>
      <c r="S19">
        <v>0.5</v>
      </c>
      <c r="T19">
        <v>0.5</v>
      </c>
      <c r="U19">
        <v>0.50403015323902611</v>
      </c>
      <c r="V19">
        <v>0.513514364121332</v>
      </c>
      <c r="W19">
        <v>0.60228646119836393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</row>
    <row r="20" spans="1:65" x14ac:dyDescent="0.25">
      <c r="A20" t="s">
        <v>1</v>
      </c>
      <c r="B20" t="s">
        <v>29</v>
      </c>
      <c r="C20" t="s">
        <v>112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</row>
    <row r="21" spans="1:65" x14ac:dyDescent="0.25">
      <c r="A21" t="s">
        <v>21</v>
      </c>
      <c r="B21" t="s">
        <v>30</v>
      </c>
      <c r="C21" t="s">
        <v>113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</row>
    <row r="22" spans="1:65" x14ac:dyDescent="0.25">
      <c r="A22" t="s">
        <v>1</v>
      </c>
      <c r="B22" t="s">
        <v>31</v>
      </c>
      <c r="C22" t="s">
        <v>114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</row>
    <row r="23" spans="1:65" x14ac:dyDescent="0.25">
      <c r="A23" t="s">
        <v>21</v>
      </c>
      <c r="B23" t="s">
        <v>32</v>
      </c>
      <c r="C23" t="s">
        <v>115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</row>
    <row r="24" spans="1:65" x14ac:dyDescent="0.25">
      <c r="A24" t="s">
        <v>1</v>
      </c>
      <c r="B24" t="s">
        <v>33</v>
      </c>
      <c r="C24" t="s">
        <v>116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</row>
    <row r="25" spans="1:65" x14ac:dyDescent="0.25">
      <c r="A25" t="s">
        <v>21</v>
      </c>
      <c r="B25" t="s">
        <v>35</v>
      </c>
      <c r="C25" t="s">
        <v>117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</row>
    <row r="26" spans="1:65" x14ac:dyDescent="0.25">
      <c r="A26" t="s">
        <v>1</v>
      </c>
      <c r="B26" t="s">
        <v>36</v>
      </c>
      <c r="C26" t="s">
        <v>118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</row>
    <row r="27" spans="1:65" x14ac:dyDescent="0.25">
      <c r="A27" t="s">
        <v>21</v>
      </c>
      <c r="B27" t="s">
        <v>37</v>
      </c>
      <c r="C27" t="s">
        <v>119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</row>
    <row r="28" spans="1:65" x14ac:dyDescent="0.25">
      <c r="A28" t="s">
        <v>1</v>
      </c>
      <c r="B28" t="s">
        <v>38</v>
      </c>
      <c r="C28" t="s">
        <v>34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</row>
    <row r="29" spans="1:65" x14ac:dyDescent="0.25">
      <c r="A29" t="s">
        <v>21</v>
      </c>
      <c r="B29" t="s">
        <v>40</v>
      </c>
      <c r="C29" t="s">
        <v>39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</row>
    <row r="30" spans="1:65" x14ac:dyDescent="0.25">
      <c r="A30" t="s">
        <v>21</v>
      </c>
      <c r="B30" t="s">
        <v>42</v>
      </c>
      <c r="C30" t="s">
        <v>41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</row>
    <row r="31" spans="1:65" x14ac:dyDescent="0.25">
      <c r="A31" t="s">
        <v>21</v>
      </c>
      <c r="B31" t="s">
        <v>44</v>
      </c>
      <c r="C31" t="s">
        <v>43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</row>
    <row r="32" spans="1:65" x14ac:dyDescent="0.25">
      <c r="A32" t="s">
        <v>21</v>
      </c>
      <c r="B32" t="s">
        <v>46</v>
      </c>
      <c r="C32" t="s">
        <v>45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</row>
    <row r="33" spans="1:65" x14ac:dyDescent="0.25">
      <c r="A33" t="s">
        <v>21</v>
      </c>
      <c r="B33" t="s">
        <v>49</v>
      </c>
      <c r="C33" t="s">
        <v>47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</row>
    <row r="34" spans="1:65" x14ac:dyDescent="0.25">
      <c r="A34" t="s">
        <v>48</v>
      </c>
      <c r="B34" t="s">
        <v>50</v>
      </c>
      <c r="C34" t="s">
        <v>120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</row>
    <row r="35" spans="1:65" x14ac:dyDescent="0.25">
      <c r="A35" t="s">
        <v>48</v>
      </c>
      <c r="B35" t="s">
        <v>51</v>
      </c>
      <c r="C35" t="s">
        <v>121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25</v>
      </c>
      <c r="V35">
        <v>0</v>
      </c>
      <c r="W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</row>
    <row r="36" spans="1:65" x14ac:dyDescent="0.25">
      <c r="A36" t="s">
        <v>142</v>
      </c>
      <c r="B36" t="s">
        <v>54</v>
      </c>
      <c r="C36" t="s">
        <v>52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36.480282022650854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</row>
    <row r="37" spans="1:65" x14ac:dyDescent="0.25">
      <c r="A37" t="s">
        <v>53</v>
      </c>
      <c r="B37" t="s">
        <v>56</v>
      </c>
      <c r="C37" t="s">
        <v>55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20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</row>
    <row r="38" spans="1:65" x14ac:dyDescent="0.25">
      <c r="A38" t="s">
        <v>138</v>
      </c>
      <c r="B38" t="s">
        <v>58</v>
      </c>
      <c r="C38" t="s">
        <v>57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</row>
    <row r="39" spans="1:65" x14ac:dyDescent="0.25">
      <c r="A39" t="s">
        <v>139</v>
      </c>
      <c r="B39" t="s">
        <v>59</v>
      </c>
      <c r="C39" t="s">
        <v>122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209.75250000000003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90.247500000000002</v>
      </c>
      <c r="BM39">
        <v>0</v>
      </c>
    </row>
    <row r="40" spans="1:65" x14ac:dyDescent="0.25">
      <c r="A40" t="s">
        <v>123</v>
      </c>
      <c r="B40" t="s">
        <v>60</v>
      </c>
      <c r="C40" t="s">
        <v>124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</row>
    <row r="41" spans="1:65" x14ac:dyDescent="0.25">
      <c r="A41" t="s">
        <v>107</v>
      </c>
      <c r="B41" t="s">
        <v>61</v>
      </c>
      <c r="C41" t="s">
        <v>125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</row>
    <row r="42" spans="1:65" x14ac:dyDescent="0.25">
      <c r="A42" t="s">
        <v>107</v>
      </c>
      <c r="B42" t="s">
        <v>62</v>
      </c>
      <c r="C42" t="s">
        <v>126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</row>
    <row r="43" spans="1:65" x14ac:dyDescent="0.25">
      <c r="A43" t="s">
        <v>107</v>
      </c>
      <c r="B43" t="s">
        <v>64</v>
      </c>
      <c r="C43" t="s">
        <v>127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</row>
    <row r="44" spans="1:65" x14ac:dyDescent="0.25">
      <c r="A44" t="s">
        <v>63</v>
      </c>
      <c r="B44" t="s">
        <v>65</v>
      </c>
      <c r="C44" t="s">
        <v>128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</row>
    <row r="45" spans="1:65" x14ac:dyDescent="0.25">
      <c r="A45" t="s">
        <v>6</v>
      </c>
      <c r="B45" t="s">
        <v>67</v>
      </c>
      <c r="C45" t="s">
        <v>66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</row>
    <row r="46" spans="1:65" x14ac:dyDescent="0.25">
      <c r="A46" t="s">
        <v>6</v>
      </c>
      <c r="B46" t="s">
        <v>69</v>
      </c>
      <c r="C46" t="s">
        <v>68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</row>
    <row r="47" spans="1:65" x14ac:dyDescent="0.25">
      <c r="A47" t="s">
        <v>63</v>
      </c>
      <c r="B47" t="s">
        <v>70</v>
      </c>
      <c r="C47" t="s">
        <v>129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10</v>
      </c>
    </row>
    <row r="48" spans="1:65" x14ac:dyDescent="0.25">
      <c r="A48" t="s">
        <v>2</v>
      </c>
      <c r="B48" t="s">
        <v>72</v>
      </c>
      <c r="C48" t="s">
        <v>71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120</v>
      </c>
      <c r="V48">
        <v>0</v>
      </c>
      <c r="W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</row>
    <row r="49" spans="1:65" x14ac:dyDescent="0.25">
      <c r="A49" t="s">
        <v>2</v>
      </c>
      <c r="B49" t="s">
        <v>74</v>
      </c>
      <c r="C49" t="s">
        <v>73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</row>
    <row r="50" spans="1:65" x14ac:dyDescent="0.25">
      <c r="A50" t="s">
        <v>1</v>
      </c>
      <c r="B50" t="s">
        <v>130</v>
      </c>
      <c r="C50" t="s">
        <v>75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</row>
    <row r="51" spans="1:65" x14ac:dyDescent="0.25">
      <c r="A51" t="s">
        <v>138</v>
      </c>
      <c r="B51" t="s">
        <v>131</v>
      </c>
      <c r="C51" t="s">
        <v>132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94.328162321264884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</row>
    <row r="52" spans="1:65" x14ac:dyDescent="0.25">
      <c r="A52" t="s">
        <v>138</v>
      </c>
      <c r="B52" t="s">
        <v>133</v>
      </c>
      <c r="C52" t="s">
        <v>134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</row>
    <row r="53" spans="1:65" x14ac:dyDescent="0.25">
      <c r="A53" t="s">
        <v>99</v>
      </c>
      <c r="B53" t="s">
        <v>135</v>
      </c>
      <c r="C53" t="s">
        <v>90</v>
      </c>
      <c r="D53">
        <v>10.447846432123574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Y53">
        <v>0</v>
      </c>
      <c r="Z53">
        <v>0</v>
      </c>
      <c r="AA53">
        <v>0</v>
      </c>
      <c r="AB53">
        <v>0</v>
      </c>
      <c r="AC53">
        <v>2.8041033911124913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</row>
    <row r="54" spans="1:65" x14ac:dyDescent="0.25">
      <c r="A54" t="s">
        <v>99</v>
      </c>
      <c r="B54" t="s">
        <v>135</v>
      </c>
      <c r="C54" t="s">
        <v>79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1.9183625793706565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1.2764996237294715</v>
      </c>
      <c r="AP54">
        <v>0</v>
      </c>
      <c r="AQ54">
        <v>0</v>
      </c>
      <c r="AR54">
        <v>0</v>
      </c>
    </row>
    <row r="55" spans="1:65" x14ac:dyDescent="0.25">
      <c r="A55" t="s">
        <v>99</v>
      </c>
      <c r="B55" t="s">
        <v>135</v>
      </c>
      <c r="C55" t="s">
        <v>80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</row>
    <row r="56" spans="1:65" x14ac:dyDescent="0.25">
      <c r="A56" t="s">
        <v>99</v>
      </c>
      <c r="B56" t="s">
        <v>135</v>
      </c>
      <c r="C56" t="s">
        <v>136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</row>
    <row r="57" spans="1:65" x14ac:dyDescent="0.25">
      <c r="A57" t="s">
        <v>99</v>
      </c>
      <c r="B57" t="s">
        <v>135</v>
      </c>
      <c r="C57" t="s">
        <v>81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</row>
    <row r="58" spans="1:65" x14ac:dyDescent="0.25">
      <c r="A58" t="s">
        <v>99</v>
      </c>
      <c r="B58" t="s">
        <v>135</v>
      </c>
      <c r="C58" t="s">
        <v>82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</row>
    <row r="59" spans="1:65" x14ac:dyDescent="0.25">
      <c r="A59" t="s">
        <v>99</v>
      </c>
      <c r="B59" t="s">
        <v>135</v>
      </c>
      <c r="C59" t="s">
        <v>83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</row>
    <row r="60" spans="1:65" x14ac:dyDescent="0.25">
      <c r="A60" t="s">
        <v>99</v>
      </c>
      <c r="B60" t="s">
        <v>135</v>
      </c>
      <c r="C60" t="s">
        <v>84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</row>
    <row r="61" spans="1:65" x14ac:dyDescent="0.25">
      <c r="A61" t="s">
        <v>99</v>
      </c>
      <c r="B61" t="s">
        <v>135</v>
      </c>
      <c r="C61" t="s">
        <v>85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</row>
    <row r="62" spans="1:65" x14ac:dyDescent="0.25">
      <c r="A62" t="s">
        <v>99</v>
      </c>
      <c r="B62" t="s">
        <v>135</v>
      </c>
      <c r="C62" t="s">
        <v>86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</row>
    <row r="63" spans="1:65" x14ac:dyDescent="0.25">
      <c r="A63" t="s">
        <v>99</v>
      </c>
      <c r="B63" t="s">
        <v>135</v>
      </c>
      <c r="C63" t="s">
        <v>87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</row>
    <row r="64" spans="1:65" x14ac:dyDescent="0.25">
      <c r="A64" t="s">
        <v>99</v>
      </c>
      <c r="B64" t="s">
        <v>135</v>
      </c>
      <c r="C64" t="s">
        <v>88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20.023105816069368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6.603153827975067</v>
      </c>
      <c r="AQ64">
        <v>0</v>
      </c>
      <c r="AR64">
        <v>0</v>
      </c>
    </row>
    <row r="65" spans="1:65" x14ac:dyDescent="0.25">
      <c r="A65" t="s">
        <v>77</v>
      </c>
      <c r="B65" t="s">
        <v>135</v>
      </c>
      <c r="C65" t="s">
        <v>89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2.5397464208615816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</row>
    <row r="66" spans="1:65" x14ac:dyDescent="0.25">
      <c r="A66" t="s">
        <v>77</v>
      </c>
      <c r="B66" t="s">
        <v>135</v>
      </c>
      <c r="C66" t="s">
        <v>137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</row>
    <row r="67" spans="1:65" x14ac:dyDescent="0.25">
      <c r="A67" t="s">
        <v>77</v>
      </c>
      <c r="B67" t="s">
        <v>135</v>
      </c>
      <c r="C67" t="s">
        <v>91</v>
      </c>
      <c r="D67">
        <v>8.7833562341783669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Y67">
        <v>0</v>
      </c>
      <c r="Z67">
        <v>0</v>
      </c>
      <c r="AA67">
        <v>0</v>
      </c>
      <c r="AB67">
        <v>0.85295706974421281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</row>
    <row r="68" spans="1:65" x14ac:dyDescent="0.25">
      <c r="A68" t="s">
        <v>77</v>
      </c>
      <c r="B68" t="s">
        <v>135</v>
      </c>
      <c r="C68" t="s">
        <v>92</v>
      </c>
      <c r="D68">
        <v>5.394187824421703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Y68">
        <v>0</v>
      </c>
      <c r="Z68">
        <v>0</v>
      </c>
      <c r="AA68">
        <v>0</v>
      </c>
      <c r="AB68">
        <v>1.7772709750692242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</row>
    <row r="69" spans="1:65" x14ac:dyDescent="0.25">
      <c r="A69" t="s">
        <v>77</v>
      </c>
      <c r="B69" t="s">
        <v>135</v>
      </c>
      <c r="C69" t="s">
        <v>78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5.9749285655601563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4.1720477078358877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</row>
    <row r="71" spans="1:65" x14ac:dyDescent="0.25">
      <c r="C71" t="s">
        <v>140</v>
      </c>
    </row>
    <row r="72" spans="1:65" x14ac:dyDescent="0.25">
      <c r="C72" s="3" t="s">
        <v>95</v>
      </c>
      <c r="D72" s="2">
        <v>3.4493256753132089</v>
      </c>
      <c r="E72" s="2">
        <v>7.117878217640615</v>
      </c>
      <c r="F72" s="2">
        <v>11.244290371781972</v>
      </c>
      <c r="G72" s="2">
        <v>15.910210060100145</v>
      </c>
      <c r="H72" s="2">
        <v>19.800883659346507</v>
      </c>
      <c r="I72" s="2">
        <v>24.104996885797291</v>
      </c>
      <c r="J72" s="2">
        <v>29.217866955475529</v>
      </c>
      <c r="K72" s="2">
        <v>34.550783358947783</v>
      </c>
      <c r="L72" s="2">
        <v>39.846628677307486</v>
      </c>
      <c r="M72" s="2">
        <v>44.510888396374156</v>
      </c>
      <c r="N72" s="2">
        <v>49.162861188276914</v>
      </c>
      <c r="O72" s="2">
        <v>53.589055564288074</v>
      </c>
      <c r="P72" s="2">
        <v>57.656384830630394</v>
      </c>
      <c r="Q72" s="2">
        <v>61.15956212479977</v>
      </c>
      <c r="R72" s="2">
        <v>64.531774078811921</v>
      </c>
      <c r="S72" s="2">
        <v>67.674987558842474</v>
      </c>
      <c r="T72" s="2">
        <v>70.127670113108763</v>
      </c>
      <c r="U72" s="2">
        <v>72.802746265399165</v>
      </c>
      <c r="V72" s="2">
        <v>75.269875778901394</v>
      </c>
      <c r="W72" s="2">
        <v>77.382624782502532</v>
      </c>
    </row>
    <row r="73" spans="1:65" x14ac:dyDescent="0.25">
      <c r="C73" s="3" t="s">
        <v>5</v>
      </c>
      <c r="D73" s="2">
        <v>1.0557741383879111</v>
      </c>
      <c r="E73" s="2">
        <v>2.2368585039420523</v>
      </c>
      <c r="F73" s="2">
        <v>3.6087797179182739</v>
      </c>
      <c r="G73" s="2">
        <v>5.2090786240274811</v>
      </c>
      <c r="H73" s="2">
        <v>6.2708333657508506</v>
      </c>
      <c r="I73" s="2">
        <v>7.5606455582914398</v>
      </c>
      <c r="J73" s="2">
        <v>9.274555629485274</v>
      </c>
      <c r="K73" s="2">
        <v>11.092968458597211</v>
      </c>
      <c r="L73" s="2">
        <v>12.90252254160829</v>
      </c>
      <c r="M73" s="2">
        <v>14.484912272373393</v>
      </c>
      <c r="N73" s="2">
        <v>16.203907470706692</v>
      </c>
      <c r="O73" s="2">
        <v>17.861306360028383</v>
      </c>
      <c r="P73" s="2">
        <v>19.405965039094276</v>
      </c>
      <c r="Q73" s="2">
        <v>20.799210061742592</v>
      </c>
      <c r="R73" s="2">
        <v>22.109901720350226</v>
      </c>
      <c r="S73" s="2">
        <v>23.379811521093764</v>
      </c>
      <c r="T73" s="2">
        <v>24.438390897910676</v>
      </c>
      <c r="U73" s="2">
        <v>25.547714082753426</v>
      </c>
      <c r="V73" s="2">
        <v>26.613234806028004</v>
      </c>
      <c r="W73" s="2">
        <v>27.706782098201174</v>
      </c>
    </row>
    <row r="74" spans="1:65" x14ac:dyDescent="0.25">
      <c r="C74" s="3" t="s">
        <v>93</v>
      </c>
      <c r="D74" s="2">
        <v>4.5050998137011202</v>
      </c>
      <c r="E74" s="2">
        <v>9.3547367215826682</v>
      </c>
      <c r="F74" s="2">
        <v>14.853070089700246</v>
      </c>
      <c r="G74" s="2">
        <v>21.119288684127625</v>
      </c>
      <c r="H74" s="2">
        <v>26.071717025097357</v>
      </c>
      <c r="I74" s="2">
        <v>31.665642444088732</v>
      </c>
      <c r="J74" s="2">
        <v>38.492422584960806</v>
      </c>
      <c r="K74" s="2">
        <v>45.643751817544995</v>
      </c>
      <c r="L74" s="2">
        <v>52.749151218915777</v>
      </c>
      <c r="M74" s="2">
        <v>58.995800668747549</v>
      </c>
      <c r="N74" s="2">
        <v>65.366768658983602</v>
      </c>
      <c r="O74" s="2">
        <v>71.450361924316454</v>
      </c>
      <c r="P74" s="2">
        <v>77.06234986972467</v>
      </c>
      <c r="Q74" s="2">
        <v>81.958772186542362</v>
      </c>
      <c r="R74" s="2">
        <v>86.641675799162144</v>
      </c>
      <c r="S74" s="2">
        <v>91.054799079936231</v>
      </c>
      <c r="T74" s="2">
        <v>94.566061011019443</v>
      </c>
      <c r="U74" s="2">
        <v>98.350460348152595</v>
      </c>
      <c r="V74" s="2">
        <v>101.8831105849294</v>
      </c>
      <c r="W74" s="2">
        <v>105.08940688070371</v>
      </c>
    </row>
    <row r="76" spans="1:65" x14ac:dyDescent="0.25">
      <c r="A76" s="7" t="s">
        <v>101</v>
      </c>
      <c r="D76" s="24">
        <f>SUMIF($A$4:$A$69,$A76,D$4:D$69)</f>
        <v>0</v>
      </c>
      <c r="E76" s="24">
        <f t="shared" ref="E76:W90" si="0">SUMIF($A$4:$A$69,$A76,E$4:E$69)</f>
        <v>0</v>
      </c>
      <c r="F76" s="24">
        <f t="shared" si="0"/>
        <v>0</v>
      </c>
      <c r="G76" s="24">
        <f t="shared" si="0"/>
        <v>0</v>
      </c>
      <c r="H76" s="24">
        <f t="shared" si="0"/>
        <v>0</v>
      </c>
      <c r="I76" s="24">
        <f t="shared" si="0"/>
        <v>0</v>
      </c>
      <c r="J76" s="24">
        <f t="shared" si="0"/>
        <v>0</v>
      </c>
      <c r="K76" s="24">
        <f t="shared" si="0"/>
        <v>0</v>
      </c>
      <c r="L76" s="24">
        <f t="shared" si="0"/>
        <v>0</v>
      </c>
      <c r="M76" s="24">
        <f t="shared" si="0"/>
        <v>0</v>
      </c>
      <c r="N76" s="24">
        <f t="shared" si="0"/>
        <v>0</v>
      </c>
      <c r="O76" s="24">
        <f t="shared" si="0"/>
        <v>0</v>
      </c>
      <c r="P76" s="24">
        <f t="shared" si="0"/>
        <v>0</v>
      </c>
      <c r="Q76" s="24">
        <f t="shared" si="0"/>
        <v>0</v>
      </c>
      <c r="R76" s="24">
        <f t="shared" si="0"/>
        <v>0</v>
      </c>
      <c r="S76" s="24">
        <f t="shared" si="0"/>
        <v>0</v>
      </c>
      <c r="T76" s="24">
        <f t="shared" si="0"/>
        <v>0</v>
      </c>
      <c r="U76" s="24">
        <f t="shared" si="0"/>
        <v>0</v>
      </c>
      <c r="V76" s="24">
        <f t="shared" si="0"/>
        <v>0</v>
      </c>
      <c r="W76" s="24">
        <f t="shared" si="0"/>
        <v>0</v>
      </c>
      <c r="Y76" s="24">
        <f t="shared" ref="Y76:AN91" si="1">SUMIF($A$4:$A$69,$A76,Y$4:Y$69)</f>
        <v>0</v>
      </c>
      <c r="Z76" s="24">
        <f t="shared" si="1"/>
        <v>0</v>
      </c>
      <c r="AA76" s="24">
        <f t="shared" si="1"/>
        <v>0</v>
      </c>
      <c r="AB76" s="24">
        <f t="shared" si="1"/>
        <v>0</v>
      </c>
      <c r="AC76" s="24">
        <f t="shared" si="1"/>
        <v>0</v>
      </c>
      <c r="AD76" s="24">
        <f t="shared" si="1"/>
        <v>0</v>
      </c>
      <c r="AE76" s="24">
        <f t="shared" si="1"/>
        <v>0</v>
      </c>
      <c r="AF76" s="24">
        <f t="shared" si="1"/>
        <v>0</v>
      </c>
      <c r="AG76" s="24">
        <f t="shared" si="1"/>
        <v>0</v>
      </c>
      <c r="AH76" s="24">
        <f t="shared" si="1"/>
        <v>0</v>
      </c>
      <c r="AI76" s="24">
        <f t="shared" si="1"/>
        <v>0</v>
      </c>
      <c r="AJ76" s="24">
        <f t="shared" si="1"/>
        <v>0</v>
      </c>
      <c r="AK76" s="24">
        <f t="shared" si="1"/>
        <v>0</v>
      </c>
      <c r="AL76" s="24">
        <f t="shared" si="1"/>
        <v>0</v>
      </c>
      <c r="AM76" s="24">
        <f t="shared" si="1"/>
        <v>0</v>
      </c>
      <c r="AN76" s="24">
        <f t="shared" si="1"/>
        <v>0</v>
      </c>
      <c r="AO76" s="24">
        <f t="shared" ref="AO76:BM86" si="2">SUMIF($A$4:$A$69,$A76,AO$4:AO$69)</f>
        <v>0</v>
      </c>
      <c r="AP76" s="24">
        <f t="shared" si="2"/>
        <v>0</v>
      </c>
      <c r="AQ76" s="24">
        <f t="shared" si="2"/>
        <v>0</v>
      </c>
      <c r="AR76" s="24">
        <f t="shared" si="2"/>
        <v>0</v>
      </c>
      <c r="AS76" s="24"/>
      <c r="AT76" s="24">
        <f t="shared" si="2"/>
        <v>0</v>
      </c>
      <c r="AU76" s="24">
        <f t="shared" si="2"/>
        <v>0</v>
      </c>
      <c r="AV76" s="24">
        <f t="shared" si="2"/>
        <v>0</v>
      </c>
      <c r="AW76" s="24">
        <f t="shared" si="2"/>
        <v>0</v>
      </c>
      <c r="AX76" s="24">
        <f t="shared" si="2"/>
        <v>0</v>
      </c>
      <c r="AY76" s="24">
        <f t="shared" si="2"/>
        <v>0</v>
      </c>
      <c r="AZ76" s="24">
        <f t="shared" si="2"/>
        <v>0</v>
      </c>
      <c r="BA76" s="24">
        <f t="shared" si="2"/>
        <v>300</v>
      </c>
      <c r="BB76" s="24">
        <f t="shared" si="2"/>
        <v>0</v>
      </c>
      <c r="BC76" s="24">
        <f t="shared" si="2"/>
        <v>0</v>
      </c>
      <c r="BD76" s="24">
        <f t="shared" si="2"/>
        <v>0</v>
      </c>
      <c r="BE76" s="24">
        <f t="shared" si="2"/>
        <v>0</v>
      </c>
      <c r="BF76" s="24">
        <f t="shared" si="2"/>
        <v>0</v>
      </c>
      <c r="BG76" s="24">
        <f t="shared" si="2"/>
        <v>0</v>
      </c>
      <c r="BH76" s="24">
        <f t="shared" si="2"/>
        <v>0</v>
      </c>
      <c r="BI76" s="24">
        <f t="shared" si="2"/>
        <v>0</v>
      </c>
      <c r="BJ76" s="24">
        <f t="shared" si="2"/>
        <v>0</v>
      </c>
      <c r="BK76" s="24">
        <f t="shared" si="2"/>
        <v>0</v>
      </c>
      <c r="BL76" s="24">
        <f t="shared" si="2"/>
        <v>0</v>
      </c>
      <c r="BM76" s="24">
        <f t="shared" si="2"/>
        <v>0</v>
      </c>
    </row>
    <row r="77" spans="1:65" x14ac:dyDescent="0.25">
      <c r="A77" s="7" t="s">
        <v>6</v>
      </c>
      <c r="D77" s="24">
        <f t="shared" ref="D77:S91" si="3">SUMIF($A$4:$A$69,$A77,D$4:D$69)</f>
        <v>0</v>
      </c>
      <c r="E77" s="24">
        <f t="shared" si="3"/>
        <v>0</v>
      </c>
      <c r="F77" s="24">
        <f t="shared" si="3"/>
        <v>0</v>
      </c>
      <c r="G77" s="24">
        <f t="shared" si="3"/>
        <v>0</v>
      </c>
      <c r="H77" s="24">
        <f t="shared" si="3"/>
        <v>0</v>
      </c>
      <c r="I77" s="24">
        <f t="shared" si="3"/>
        <v>0</v>
      </c>
      <c r="J77" s="24">
        <f t="shared" si="3"/>
        <v>0</v>
      </c>
      <c r="K77" s="24">
        <f t="shared" si="3"/>
        <v>0</v>
      </c>
      <c r="L77" s="24">
        <f t="shared" si="3"/>
        <v>0</v>
      </c>
      <c r="M77" s="24">
        <f t="shared" si="3"/>
        <v>0</v>
      </c>
      <c r="N77" s="24">
        <f t="shared" si="3"/>
        <v>0</v>
      </c>
      <c r="O77" s="24">
        <f t="shared" si="3"/>
        <v>0</v>
      </c>
      <c r="P77" s="24">
        <f t="shared" si="3"/>
        <v>0</v>
      </c>
      <c r="Q77" s="24">
        <f t="shared" si="3"/>
        <v>0</v>
      </c>
      <c r="R77" s="24">
        <f t="shared" si="3"/>
        <v>0</v>
      </c>
      <c r="S77" s="24">
        <f t="shared" si="3"/>
        <v>0</v>
      </c>
      <c r="T77" s="24">
        <f t="shared" si="0"/>
        <v>0</v>
      </c>
      <c r="U77" s="24">
        <f t="shared" si="0"/>
        <v>0</v>
      </c>
      <c r="V77" s="24">
        <f t="shared" si="0"/>
        <v>0</v>
      </c>
      <c r="W77" s="24">
        <f t="shared" si="0"/>
        <v>0</v>
      </c>
      <c r="Y77" s="24">
        <f t="shared" si="1"/>
        <v>0</v>
      </c>
      <c r="Z77" s="24">
        <f t="shared" si="1"/>
        <v>0</v>
      </c>
      <c r="AA77" s="24">
        <f t="shared" si="1"/>
        <v>0</v>
      </c>
      <c r="AB77" s="24">
        <f t="shared" si="1"/>
        <v>0</v>
      </c>
      <c r="AC77" s="24">
        <f t="shared" si="1"/>
        <v>90.350869701084648</v>
      </c>
      <c r="AD77" s="24">
        <f t="shared" si="1"/>
        <v>0</v>
      </c>
      <c r="AE77" s="24">
        <f t="shared" si="1"/>
        <v>0</v>
      </c>
      <c r="AF77" s="24">
        <f t="shared" si="1"/>
        <v>0</v>
      </c>
      <c r="AG77" s="24">
        <f t="shared" si="1"/>
        <v>0</v>
      </c>
      <c r="AH77" s="24">
        <f t="shared" si="1"/>
        <v>0</v>
      </c>
      <c r="AI77" s="24">
        <f t="shared" si="1"/>
        <v>0</v>
      </c>
      <c r="AJ77" s="24">
        <f t="shared" si="1"/>
        <v>0</v>
      </c>
      <c r="AK77" s="24">
        <f t="shared" si="1"/>
        <v>0</v>
      </c>
      <c r="AL77" s="24">
        <f t="shared" si="1"/>
        <v>0</v>
      </c>
      <c r="AM77" s="24">
        <f t="shared" si="1"/>
        <v>0</v>
      </c>
      <c r="AN77" s="24">
        <f t="shared" si="1"/>
        <v>0</v>
      </c>
      <c r="AO77" s="24">
        <f t="shared" si="2"/>
        <v>0</v>
      </c>
      <c r="AP77" s="24">
        <f t="shared" si="2"/>
        <v>0</v>
      </c>
      <c r="AQ77" s="24">
        <f t="shared" si="2"/>
        <v>0</v>
      </c>
      <c r="AR77" s="24">
        <f t="shared" si="2"/>
        <v>0</v>
      </c>
      <c r="AS77" s="24"/>
      <c r="AT77" s="24">
        <f t="shared" si="2"/>
        <v>0</v>
      </c>
      <c r="AU77" s="24">
        <f t="shared" si="2"/>
        <v>0</v>
      </c>
      <c r="AV77" s="24">
        <f t="shared" si="2"/>
        <v>0</v>
      </c>
      <c r="AW77" s="24">
        <f t="shared" si="2"/>
        <v>0</v>
      </c>
      <c r="AX77" s="24">
        <f t="shared" si="2"/>
        <v>0</v>
      </c>
      <c r="AY77" s="24">
        <f t="shared" si="2"/>
        <v>0</v>
      </c>
      <c r="AZ77" s="24">
        <f t="shared" si="2"/>
        <v>0</v>
      </c>
      <c r="BA77" s="24">
        <f t="shared" si="2"/>
        <v>0</v>
      </c>
      <c r="BB77" s="24">
        <f t="shared" si="2"/>
        <v>0</v>
      </c>
      <c r="BC77" s="24">
        <f t="shared" si="2"/>
        <v>0</v>
      </c>
      <c r="BD77" s="24">
        <f t="shared" si="2"/>
        <v>0</v>
      </c>
      <c r="BE77" s="24">
        <f t="shared" si="2"/>
        <v>0</v>
      </c>
      <c r="BF77" s="24">
        <f t="shared" si="2"/>
        <v>0</v>
      </c>
      <c r="BG77" s="24">
        <f t="shared" si="2"/>
        <v>0</v>
      </c>
      <c r="BH77" s="24">
        <f t="shared" si="2"/>
        <v>0</v>
      </c>
      <c r="BI77" s="24">
        <f t="shared" si="2"/>
        <v>0</v>
      </c>
      <c r="BJ77" s="24">
        <f t="shared" si="2"/>
        <v>0</v>
      </c>
      <c r="BK77" s="24">
        <f t="shared" si="2"/>
        <v>0</v>
      </c>
      <c r="BL77" s="24">
        <f t="shared" si="2"/>
        <v>0</v>
      </c>
      <c r="BM77" s="24">
        <f t="shared" si="2"/>
        <v>0</v>
      </c>
    </row>
    <row r="78" spans="1:65" x14ac:dyDescent="0.25">
      <c r="A78" s="7" t="s">
        <v>13</v>
      </c>
      <c r="D78" s="24">
        <f t="shared" si="3"/>
        <v>0</v>
      </c>
      <c r="E78" s="24">
        <f t="shared" si="0"/>
        <v>0</v>
      </c>
      <c r="F78" s="24">
        <f t="shared" si="0"/>
        <v>0</v>
      </c>
      <c r="G78" s="24">
        <f t="shared" si="0"/>
        <v>0</v>
      </c>
      <c r="H78" s="24">
        <f t="shared" si="0"/>
        <v>0</v>
      </c>
      <c r="I78" s="24">
        <f t="shared" si="0"/>
        <v>0</v>
      </c>
      <c r="J78" s="24">
        <f t="shared" si="0"/>
        <v>0</v>
      </c>
      <c r="K78" s="24">
        <f t="shared" si="0"/>
        <v>0</v>
      </c>
      <c r="L78" s="24">
        <f t="shared" si="0"/>
        <v>0</v>
      </c>
      <c r="M78" s="24">
        <f t="shared" si="0"/>
        <v>0</v>
      </c>
      <c r="N78" s="24">
        <f t="shared" si="0"/>
        <v>0</v>
      </c>
      <c r="O78" s="24">
        <f t="shared" si="0"/>
        <v>0</v>
      </c>
      <c r="P78" s="24">
        <f t="shared" si="0"/>
        <v>0</v>
      </c>
      <c r="Q78" s="24">
        <f t="shared" si="0"/>
        <v>0</v>
      </c>
      <c r="R78" s="24">
        <f t="shared" si="0"/>
        <v>0</v>
      </c>
      <c r="S78" s="24">
        <f t="shared" si="0"/>
        <v>0</v>
      </c>
      <c r="T78" s="24">
        <f t="shared" si="0"/>
        <v>0</v>
      </c>
      <c r="U78" s="24">
        <f t="shared" si="0"/>
        <v>0</v>
      </c>
      <c r="V78" s="24">
        <f t="shared" si="0"/>
        <v>0</v>
      </c>
      <c r="W78" s="24">
        <f t="shared" si="0"/>
        <v>0</v>
      </c>
      <c r="Y78" s="24">
        <f t="shared" si="1"/>
        <v>0</v>
      </c>
      <c r="Z78" s="24">
        <f t="shared" si="1"/>
        <v>0</v>
      </c>
      <c r="AA78" s="24">
        <f t="shared" si="1"/>
        <v>0</v>
      </c>
      <c r="AB78" s="24">
        <f t="shared" si="1"/>
        <v>0</v>
      </c>
      <c r="AC78" s="24">
        <f t="shared" si="1"/>
        <v>0</v>
      </c>
      <c r="AD78" s="24">
        <f t="shared" si="1"/>
        <v>0</v>
      </c>
      <c r="AE78" s="24">
        <f t="shared" si="1"/>
        <v>0</v>
      </c>
      <c r="AF78" s="24">
        <f t="shared" si="1"/>
        <v>0</v>
      </c>
      <c r="AG78" s="24">
        <f t="shared" si="1"/>
        <v>0</v>
      </c>
      <c r="AH78" s="24">
        <f t="shared" si="1"/>
        <v>0</v>
      </c>
      <c r="AI78" s="24">
        <f t="shared" si="1"/>
        <v>0</v>
      </c>
      <c r="AJ78" s="24">
        <f t="shared" si="1"/>
        <v>0</v>
      </c>
      <c r="AK78" s="24">
        <f t="shared" si="1"/>
        <v>0</v>
      </c>
      <c r="AL78" s="24">
        <f t="shared" si="1"/>
        <v>0</v>
      </c>
      <c r="AM78" s="24">
        <f t="shared" si="1"/>
        <v>0</v>
      </c>
      <c r="AN78" s="24">
        <f t="shared" si="1"/>
        <v>0</v>
      </c>
      <c r="AO78" s="24">
        <f t="shared" si="2"/>
        <v>0</v>
      </c>
      <c r="AP78" s="24">
        <f t="shared" si="2"/>
        <v>0</v>
      </c>
      <c r="AQ78" s="24">
        <f t="shared" si="2"/>
        <v>0</v>
      </c>
      <c r="AR78" s="24">
        <f t="shared" si="2"/>
        <v>0</v>
      </c>
      <c r="AS78" s="24"/>
      <c r="AT78" s="24">
        <f t="shared" si="2"/>
        <v>0</v>
      </c>
      <c r="AU78" s="24">
        <f t="shared" si="2"/>
        <v>0</v>
      </c>
      <c r="AV78" s="24">
        <f t="shared" si="2"/>
        <v>0</v>
      </c>
      <c r="AW78" s="24">
        <f t="shared" si="2"/>
        <v>0</v>
      </c>
      <c r="AX78" s="24">
        <f t="shared" si="2"/>
        <v>0</v>
      </c>
      <c r="AY78" s="24">
        <f t="shared" si="2"/>
        <v>0</v>
      </c>
      <c r="AZ78" s="24">
        <f t="shared" si="2"/>
        <v>0</v>
      </c>
      <c r="BA78" s="24">
        <f t="shared" si="2"/>
        <v>0</v>
      </c>
      <c r="BB78" s="24">
        <f t="shared" si="2"/>
        <v>0</v>
      </c>
      <c r="BC78" s="24">
        <f t="shared" si="2"/>
        <v>0</v>
      </c>
      <c r="BD78" s="24">
        <f t="shared" si="2"/>
        <v>0</v>
      </c>
      <c r="BE78" s="24">
        <f t="shared" si="2"/>
        <v>0</v>
      </c>
      <c r="BF78" s="24">
        <f t="shared" si="2"/>
        <v>0</v>
      </c>
      <c r="BG78" s="24">
        <f t="shared" si="2"/>
        <v>0</v>
      </c>
      <c r="BH78" s="24">
        <f t="shared" si="2"/>
        <v>500</v>
      </c>
      <c r="BI78" s="24">
        <f t="shared" si="2"/>
        <v>0</v>
      </c>
      <c r="BJ78" s="24">
        <f t="shared" si="2"/>
        <v>0</v>
      </c>
      <c r="BK78" s="24">
        <f t="shared" si="2"/>
        <v>0</v>
      </c>
      <c r="BL78" s="24">
        <f t="shared" si="2"/>
        <v>0</v>
      </c>
      <c r="BM78" s="24">
        <f t="shared" si="2"/>
        <v>0</v>
      </c>
    </row>
    <row r="79" spans="1:65" x14ac:dyDescent="0.25">
      <c r="A79" s="7" t="s">
        <v>2</v>
      </c>
      <c r="D79" s="24">
        <f t="shared" si="3"/>
        <v>0</v>
      </c>
      <c r="E79" s="24">
        <f t="shared" si="0"/>
        <v>0</v>
      </c>
      <c r="F79" s="24">
        <f t="shared" si="0"/>
        <v>0</v>
      </c>
      <c r="G79" s="24">
        <f t="shared" si="0"/>
        <v>0</v>
      </c>
      <c r="H79" s="24">
        <f t="shared" si="0"/>
        <v>200</v>
      </c>
      <c r="I79" s="24">
        <f t="shared" si="0"/>
        <v>100</v>
      </c>
      <c r="J79" s="24">
        <f t="shared" si="0"/>
        <v>0</v>
      </c>
      <c r="K79" s="24">
        <f t="shared" si="0"/>
        <v>0</v>
      </c>
      <c r="L79" s="24">
        <f t="shared" si="0"/>
        <v>0</v>
      </c>
      <c r="M79" s="24">
        <f t="shared" si="0"/>
        <v>0</v>
      </c>
      <c r="N79" s="24">
        <f t="shared" si="0"/>
        <v>0</v>
      </c>
      <c r="O79" s="24">
        <f t="shared" si="0"/>
        <v>0</v>
      </c>
      <c r="P79" s="24">
        <f t="shared" si="0"/>
        <v>0</v>
      </c>
      <c r="Q79" s="24">
        <f t="shared" si="0"/>
        <v>0</v>
      </c>
      <c r="R79" s="24">
        <f t="shared" si="0"/>
        <v>0</v>
      </c>
      <c r="S79" s="24">
        <f t="shared" si="0"/>
        <v>0</v>
      </c>
      <c r="T79" s="24">
        <f t="shared" si="0"/>
        <v>0</v>
      </c>
      <c r="U79" s="24">
        <f t="shared" si="0"/>
        <v>120</v>
      </c>
      <c r="V79" s="24">
        <f t="shared" si="0"/>
        <v>0</v>
      </c>
      <c r="W79" s="24">
        <f t="shared" si="0"/>
        <v>0</v>
      </c>
      <c r="Y79" s="24">
        <f t="shared" si="1"/>
        <v>0</v>
      </c>
      <c r="Z79" s="24">
        <f t="shared" si="1"/>
        <v>0</v>
      </c>
      <c r="AA79" s="24">
        <f t="shared" si="1"/>
        <v>0</v>
      </c>
      <c r="AB79" s="24">
        <f t="shared" si="1"/>
        <v>0</v>
      </c>
      <c r="AC79" s="24">
        <f t="shared" si="1"/>
        <v>0</v>
      </c>
      <c r="AD79" s="24">
        <f t="shared" si="1"/>
        <v>0</v>
      </c>
      <c r="AE79" s="24">
        <f t="shared" si="1"/>
        <v>0</v>
      </c>
      <c r="AF79" s="24">
        <f t="shared" si="1"/>
        <v>0</v>
      </c>
      <c r="AG79" s="24">
        <f t="shared" si="1"/>
        <v>0</v>
      </c>
      <c r="AH79" s="24">
        <f t="shared" si="1"/>
        <v>0</v>
      </c>
      <c r="AI79" s="24">
        <f t="shared" si="1"/>
        <v>0</v>
      </c>
      <c r="AJ79" s="24">
        <f t="shared" si="1"/>
        <v>0</v>
      </c>
      <c r="AK79" s="24">
        <f t="shared" si="1"/>
        <v>0</v>
      </c>
      <c r="AL79" s="24">
        <f t="shared" si="1"/>
        <v>0</v>
      </c>
      <c r="AM79" s="24">
        <f t="shared" si="1"/>
        <v>0</v>
      </c>
      <c r="AN79" s="24">
        <f t="shared" si="1"/>
        <v>0</v>
      </c>
      <c r="AO79" s="24">
        <f t="shared" si="2"/>
        <v>0</v>
      </c>
      <c r="AP79" s="24">
        <f t="shared" si="2"/>
        <v>0</v>
      </c>
      <c r="AQ79" s="24">
        <f t="shared" si="2"/>
        <v>0</v>
      </c>
      <c r="AR79" s="24">
        <f t="shared" si="2"/>
        <v>0</v>
      </c>
      <c r="AS79" s="24"/>
      <c r="AT79" s="24">
        <f t="shared" si="2"/>
        <v>0</v>
      </c>
      <c r="AU79" s="24">
        <f t="shared" si="2"/>
        <v>0</v>
      </c>
      <c r="AV79" s="24">
        <f t="shared" si="2"/>
        <v>0</v>
      </c>
      <c r="AW79" s="24">
        <f t="shared" si="2"/>
        <v>200</v>
      </c>
      <c r="AX79" s="24">
        <f t="shared" si="2"/>
        <v>0</v>
      </c>
      <c r="AY79" s="24">
        <f t="shared" si="2"/>
        <v>100</v>
      </c>
      <c r="AZ79" s="24">
        <f t="shared" si="2"/>
        <v>100</v>
      </c>
      <c r="BA79" s="24">
        <f t="shared" si="2"/>
        <v>0</v>
      </c>
      <c r="BB79" s="24">
        <f t="shared" si="2"/>
        <v>0</v>
      </c>
      <c r="BC79" s="24">
        <f t="shared" si="2"/>
        <v>0</v>
      </c>
      <c r="BD79" s="24">
        <f t="shared" si="2"/>
        <v>0</v>
      </c>
      <c r="BE79" s="24">
        <f t="shared" si="2"/>
        <v>0</v>
      </c>
      <c r="BF79" s="24">
        <f t="shared" si="2"/>
        <v>0</v>
      </c>
      <c r="BG79" s="24">
        <f t="shared" si="2"/>
        <v>0</v>
      </c>
      <c r="BH79" s="24">
        <f t="shared" si="2"/>
        <v>0</v>
      </c>
      <c r="BI79" s="24">
        <f t="shared" si="2"/>
        <v>0</v>
      </c>
      <c r="BJ79" s="24">
        <f t="shared" si="2"/>
        <v>0</v>
      </c>
      <c r="BK79" s="24">
        <f t="shared" si="2"/>
        <v>0</v>
      </c>
      <c r="BL79" s="24">
        <f t="shared" si="2"/>
        <v>0</v>
      </c>
      <c r="BM79" s="24">
        <f t="shared" si="2"/>
        <v>0</v>
      </c>
    </row>
    <row r="80" spans="1:65" x14ac:dyDescent="0.25">
      <c r="A80" s="7" t="s">
        <v>1</v>
      </c>
      <c r="D80" s="24">
        <f t="shared" si="3"/>
        <v>0</v>
      </c>
      <c r="E80" s="24">
        <f t="shared" si="0"/>
        <v>0.50885794886426805</v>
      </c>
      <c r="F80" s="24">
        <f t="shared" si="0"/>
        <v>0.55187130366600678</v>
      </c>
      <c r="G80" s="24">
        <f t="shared" si="0"/>
        <v>0.61539425315932816</v>
      </c>
      <c r="H80" s="24">
        <f t="shared" si="0"/>
        <v>0.67023663605721395</v>
      </c>
      <c r="I80" s="24">
        <f t="shared" si="0"/>
        <v>0.75835206225811391</v>
      </c>
      <c r="J80" s="24">
        <f t="shared" si="0"/>
        <v>0.82742336899936442</v>
      </c>
      <c r="K80" s="24">
        <f t="shared" si="0"/>
        <v>1.0070493878409954</v>
      </c>
      <c r="L80" s="24">
        <f t="shared" si="0"/>
        <v>0.5</v>
      </c>
      <c r="M80" s="24">
        <f t="shared" si="0"/>
        <v>0.5</v>
      </c>
      <c r="N80" s="24">
        <f t="shared" si="0"/>
        <v>0.5</v>
      </c>
      <c r="O80" s="24">
        <f t="shared" si="0"/>
        <v>0.5</v>
      </c>
      <c r="P80" s="24">
        <f t="shared" si="0"/>
        <v>0.5</v>
      </c>
      <c r="Q80" s="24">
        <f t="shared" si="0"/>
        <v>0.5</v>
      </c>
      <c r="R80" s="24">
        <f t="shared" si="0"/>
        <v>0.5</v>
      </c>
      <c r="S80" s="24">
        <f t="shared" si="0"/>
        <v>0.5</v>
      </c>
      <c r="T80" s="24">
        <f t="shared" si="0"/>
        <v>0.5</v>
      </c>
      <c r="U80" s="24">
        <f t="shared" si="0"/>
        <v>0.50403015323902611</v>
      </c>
      <c r="V80" s="24">
        <f t="shared" si="0"/>
        <v>0.513514364121332</v>
      </c>
      <c r="W80" s="24">
        <f t="shared" si="0"/>
        <v>0.60228646119836393</v>
      </c>
      <c r="Y80" s="24">
        <f t="shared" si="1"/>
        <v>0</v>
      </c>
      <c r="Z80" s="24">
        <f t="shared" si="1"/>
        <v>0</v>
      </c>
      <c r="AA80" s="24">
        <f t="shared" si="1"/>
        <v>0</v>
      </c>
      <c r="AB80" s="24">
        <f t="shared" si="1"/>
        <v>0</v>
      </c>
      <c r="AC80" s="24">
        <f t="shared" si="1"/>
        <v>0</v>
      </c>
      <c r="AD80" s="24">
        <f t="shared" si="1"/>
        <v>0</v>
      </c>
      <c r="AE80" s="24">
        <f t="shared" si="1"/>
        <v>0</v>
      </c>
      <c r="AF80" s="24">
        <f t="shared" si="1"/>
        <v>0</v>
      </c>
      <c r="AG80" s="24">
        <f t="shared" si="1"/>
        <v>0</v>
      </c>
      <c r="AH80" s="24">
        <f t="shared" si="1"/>
        <v>0</v>
      </c>
      <c r="AI80" s="24">
        <f t="shared" si="1"/>
        <v>0</v>
      </c>
      <c r="AJ80" s="24">
        <f t="shared" si="1"/>
        <v>0</v>
      </c>
      <c r="AK80" s="24">
        <f t="shared" si="1"/>
        <v>0</v>
      </c>
      <c r="AL80" s="24">
        <f t="shared" si="1"/>
        <v>0</v>
      </c>
      <c r="AM80" s="24">
        <f t="shared" si="1"/>
        <v>0</v>
      </c>
      <c r="AN80" s="24">
        <f t="shared" si="1"/>
        <v>0</v>
      </c>
      <c r="AO80" s="24">
        <f t="shared" si="2"/>
        <v>0</v>
      </c>
      <c r="AP80" s="24">
        <f t="shared" si="2"/>
        <v>0</v>
      </c>
      <c r="AQ80" s="24">
        <f t="shared" si="2"/>
        <v>0</v>
      </c>
      <c r="AR80" s="24">
        <f t="shared" si="2"/>
        <v>0</v>
      </c>
      <c r="AS80" s="24"/>
      <c r="AT80" s="24">
        <f t="shared" si="2"/>
        <v>0</v>
      </c>
      <c r="AU80" s="24">
        <f t="shared" si="2"/>
        <v>0</v>
      </c>
      <c r="AV80" s="24">
        <f t="shared" si="2"/>
        <v>0</v>
      </c>
      <c r="AW80" s="24">
        <f t="shared" si="2"/>
        <v>0</v>
      </c>
      <c r="AX80" s="24">
        <f t="shared" si="2"/>
        <v>0</v>
      </c>
      <c r="AY80" s="24">
        <f t="shared" si="2"/>
        <v>0</v>
      </c>
      <c r="AZ80" s="24">
        <f t="shared" si="2"/>
        <v>0</v>
      </c>
      <c r="BA80" s="24">
        <f t="shared" si="2"/>
        <v>0</v>
      </c>
      <c r="BB80" s="24">
        <f t="shared" si="2"/>
        <v>0</v>
      </c>
      <c r="BC80" s="24">
        <f t="shared" si="2"/>
        <v>0</v>
      </c>
      <c r="BD80" s="24">
        <f t="shared" si="2"/>
        <v>0</v>
      </c>
      <c r="BE80" s="24">
        <f t="shared" si="2"/>
        <v>0</v>
      </c>
      <c r="BF80" s="24">
        <f t="shared" si="2"/>
        <v>0</v>
      </c>
      <c r="BG80" s="24">
        <f t="shared" si="2"/>
        <v>0</v>
      </c>
      <c r="BH80" s="24">
        <f t="shared" si="2"/>
        <v>0</v>
      </c>
      <c r="BI80" s="24">
        <f t="shared" si="2"/>
        <v>0</v>
      </c>
      <c r="BJ80" s="24">
        <f t="shared" si="2"/>
        <v>0</v>
      </c>
      <c r="BK80" s="24">
        <f t="shared" si="2"/>
        <v>0</v>
      </c>
      <c r="BL80" s="24">
        <f t="shared" si="2"/>
        <v>0</v>
      </c>
      <c r="BM80" s="24">
        <f t="shared" si="2"/>
        <v>0</v>
      </c>
    </row>
    <row r="81" spans="1:65" x14ac:dyDescent="0.25">
      <c r="A81" s="7" t="s">
        <v>107</v>
      </c>
      <c r="D81" s="24">
        <f t="shared" si="3"/>
        <v>0</v>
      </c>
      <c r="E81" s="24">
        <f t="shared" si="0"/>
        <v>0</v>
      </c>
      <c r="F81" s="24">
        <f t="shared" si="0"/>
        <v>0</v>
      </c>
      <c r="G81" s="24">
        <f t="shared" si="0"/>
        <v>0</v>
      </c>
      <c r="H81" s="24">
        <f t="shared" si="0"/>
        <v>0</v>
      </c>
      <c r="I81" s="24">
        <f t="shared" si="0"/>
        <v>0</v>
      </c>
      <c r="J81" s="24">
        <f t="shared" si="0"/>
        <v>0</v>
      </c>
      <c r="K81" s="24">
        <f t="shared" si="0"/>
        <v>0</v>
      </c>
      <c r="L81" s="24">
        <f t="shared" si="0"/>
        <v>0</v>
      </c>
      <c r="M81" s="24">
        <f t="shared" si="0"/>
        <v>0</v>
      </c>
      <c r="N81" s="24">
        <f t="shared" si="0"/>
        <v>0</v>
      </c>
      <c r="O81" s="24">
        <f t="shared" si="0"/>
        <v>0</v>
      </c>
      <c r="P81" s="24">
        <f t="shared" si="0"/>
        <v>0</v>
      </c>
      <c r="Q81" s="24">
        <f t="shared" si="0"/>
        <v>0</v>
      </c>
      <c r="R81" s="24">
        <f t="shared" si="0"/>
        <v>0</v>
      </c>
      <c r="S81" s="24">
        <f t="shared" si="0"/>
        <v>0</v>
      </c>
      <c r="T81" s="24">
        <f t="shared" si="0"/>
        <v>0</v>
      </c>
      <c r="U81" s="24">
        <f t="shared" si="0"/>
        <v>0</v>
      </c>
      <c r="V81" s="24">
        <f t="shared" si="0"/>
        <v>0</v>
      </c>
      <c r="W81" s="24">
        <f t="shared" si="0"/>
        <v>0</v>
      </c>
      <c r="Y81" s="24">
        <f t="shared" si="1"/>
        <v>0</v>
      </c>
      <c r="Z81" s="24">
        <f t="shared" si="1"/>
        <v>0</v>
      </c>
      <c r="AA81" s="24">
        <f t="shared" si="1"/>
        <v>0</v>
      </c>
      <c r="AB81" s="24">
        <f t="shared" si="1"/>
        <v>0</v>
      </c>
      <c r="AC81" s="24">
        <f t="shared" si="1"/>
        <v>0</v>
      </c>
      <c r="AD81" s="24">
        <f t="shared" si="1"/>
        <v>0</v>
      </c>
      <c r="AE81" s="24">
        <f t="shared" si="1"/>
        <v>0</v>
      </c>
      <c r="AF81" s="24">
        <f t="shared" si="1"/>
        <v>0</v>
      </c>
      <c r="AG81" s="24">
        <f t="shared" si="1"/>
        <v>0</v>
      </c>
      <c r="AH81" s="24">
        <f t="shared" si="1"/>
        <v>0</v>
      </c>
      <c r="AI81" s="24">
        <f t="shared" si="1"/>
        <v>0</v>
      </c>
      <c r="AJ81" s="24">
        <f t="shared" si="1"/>
        <v>0</v>
      </c>
      <c r="AK81" s="24">
        <f t="shared" si="1"/>
        <v>0</v>
      </c>
      <c r="AL81" s="24">
        <f t="shared" si="1"/>
        <v>0</v>
      </c>
      <c r="AM81" s="24">
        <f t="shared" si="1"/>
        <v>0</v>
      </c>
      <c r="AN81" s="24">
        <f t="shared" si="1"/>
        <v>0</v>
      </c>
      <c r="AO81" s="24">
        <f t="shared" si="2"/>
        <v>0</v>
      </c>
      <c r="AP81" s="24">
        <f t="shared" si="2"/>
        <v>0</v>
      </c>
      <c r="AQ81" s="24">
        <f t="shared" si="2"/>
        <v>0</v>
      </c>
      <c r="AR81" s="24">
        <f t="shared" si="2"/>
        <v>0</v>
      </c>
      <c r="AS81" s="24"/>
      <c r="AT81" s="24">
        <f t="shared" si="2"/>
        <v>0</v>
      </c>
      <c r="AU81" s="24">
        <f t="shared" si="2"/>
        <v>0</v>
      </c>
      <c r="AV81" s="24">
        <f t="shared" si="2"/>
        <v>0</v>
      </c>
      <c r="AW81" s="24">
        <f t="shared" si="2"/>
        <v>0</v>
      </c>
      <c r="AX81" s="24">
        <f t="shared" si="2"/>
        <v>0</v>
      </c>
      <c r="AY81" s="24">
        <f t="shared" si="2"/>
        <v>0</v>
      </c>
      <c r="AZ81" s="24">
        <f t="shared" si="2"/>
        <v>0</v>
      </c>
      <c r="BA81" s="24">
        <f t="shared" si="2"/>
        <v>0</v>
      </c>
      <c r="BB81" s="24">
        <f t="shared" si="2"/>
        <v>0</v>
      </c>
      <c r="BC81" s="24">
        <f t="shared" si="2"/>
        <v>0</v>
      </c>
      <c r="BD81" s="24">
        <f t="shared" si="2"/>
        <v>0</v>
      </c>
      <c r="BE81" s="24">
        <f t="shared" si="2"/>
        <v>0</v>
      </c>
      <c r="BF81" s="24">
        <f t="shared" si="2"/>
        <v>0</v>
      </c>
      <c r="BG81" s="24">
        <f t="shared" si="2"/>
        <v>0</v>
      </c>
      <c r="BH81" s="24">
        <f t="shared" si="2"/>
        <v>0</v>
      </c>
      <c r="BI81" s="24">
        <f t="shared" si="2"/>
        <v>0</v>
      </c>
      <c r="BJ81" s="24">
        <f t="shared" si="2"/>
        <v>0</v>
      </c>
      <c r="BK81" s="24">
        <f t="shared" si="2"/>
        <v>0</v>
      </c>
      <c r="BL81" s="24">
        <f t="shared" si="2"/>
        <v>0</v>
      </c>
      <c r="BM81" s="24">
        <f t="shared" si="2"/>
        <v>0</v>
      </c>
    </row>
    <row r="82" spans="1:65" x14ac:dyDescent="0.25">
      <c r="A82" s="7" t="s">
        <v>21</v>
      </c>
      <c r="D82" s="24">
        <f t="shared" si="3"/>
        <v>0</v>
      </c>
      <c r="E82" s="24">
        <f t="shared" si="0"/>
        <v>0</v>
      </c>
      <c r="F82" s="24">
        <f t="shared" si="0"/>
        <v>0</v>
      </c>
      <c r="G82" s="24">
        <f t="shared" si="0"/>
        <v>0</v>
      </c>
      <c r="H82" s="24">
        <f t="shared" si="0"/>
        <v>0</v>
      </c>
      <c r="I82" s="24">
        <f t="shared" si="0"/>
        <v>0</v>
      </c>
      <c r="J82" s="24">
        <f t="shared" si="0"/>
        <v>0</v>
      </c>
      <c r="K82" s="24">
        <f t="shared" si="0"/>
        <v>0</v>
      </c>
      <c r="L82" s="24">
        <f t="shared" si="0"/>
        <v>0</v>
      </c>
      <c r="M82" s="24">
        <f t="shared" si="0"/>
        <v>0</v>
      </c>
      <c r="N82" s="24">
        <f t="shared" si="0"/>
        <v>0</v>
      </c>
      <c r="O82" s="24">
        <f t="shared" si="0"/>
        <v>0</v>
      </c>
      <c r="P82" s="24">
        <f t="shared" si="0"/>
        <v>0</v>
      </c>
      <c r="Q82" s="24">
        <f t="shared" si="0"/>
        <v>0</v>
      </c>
      <c r="R82" s="24">
        <f t="shared" si="0"/>
        <v>0</v>
      </c>
      <c r="S82" s="24">
        <f t="shared" si="0"/>
        <v>0</v>
      </c>
      <c r="T82" s="24">
        <f t="shared" si="0"/>
        <v>0</v>
      </c>
      <c r="U82" s="24">
        <f t="shared" si="0"/>
        <v>0</v>
      </c>
      <c r="V82" s="24">
        <f t="shared" si="0"/>
        <v>0</v>
      </c>
      <c r="W82" s="24">
        <f t="shared" si="0"/>
        <v>0</v>
      </c>
      <c r="Y82" s="24">
        <f t="shared" si="1"/>
        <v>0</v>
      </c>
      <c r="Z82" s="24">
        <f t="shared" si="1"/>
        <v>0</v>
      </c>
      <c r="AA82" s="24">
        <f t="shared" si="1"/>
        <v>0</v>
      </c>
      <c r="AB82" s="24">
        <f t="shared" si="1"/>
        <v>0</v>
      </c>
      <c r="AC82" s="24">
        <f t="shared" si="1"/>
        <v>0</v>
      </c>
      <c r="AD82" s="24">
        <f t="shared" si="1"/>
        <v>0</v>
      </c>
      <c r="AE82" s="24">
        <f t="shared" si="1"/>
        <v>0</v>
      </c>
      <c r="AF82" s="24">
        <f t="shared" si="1"/>
        <v>0</v>
      </c>
      <c r="AG82" s="24">
        <f t="shared" si="1"/>
        <v>0</v>
      </c>
      <c r="AH82" s="24">
        <f t="shared" si="1"/>
        <v>0</v>
      </c>
      <c r="AI82" s="24">
        <f t="shared" si="1"/>
        <v>0</v>
      </c>
      <c r="AJ82" s="24">
        <f t="shared" si="1"/>
        <v>0</v>
      </c>
      <c r="AK82" s="24">
        <f t="shared" si="1"/>
        <v>0</v>
      </c>
      <c r="AL82" s="24">
        <f t="shared" si="1"/>
        <v>0</v>
      </c>
      <c r="AM82" s="24">
        <f t="shared" si="1"/>
        <v>0</v>
      </c>
      <c r="AN82" s="24">
        <f t="shared" si="1"/>
        <v>0</v>
      </c>
      <c r="AO82" s="24">
        <f t="shared" si="2"/>
        <v>0</v>
      </c>
      <c r="AP82" s="24">
        <f t="shared" si="2"/>
        <v>0</v>
      </c>
      <c r="AQ82" s="24">
        <f t="shared" si="2"/>
        <v>0</v>
      </c>
      <c r="AR82" s="24">
        <f t="shared" si="2"/>
        <v>0</v>
      </c>
      <c r="AS82" s="24"/>
      <c r="AT82" s="24">
        <f t="shared" si="2"/>
        <v>0</v>
      </c>
      <c r="AU82" s="24">
        <f t="shared" si="2"/>
        <v>0</v>
      </c>
      <c r="AV82" s="24">
        <f t="shared" si="2"/>
        <v>0</v>
      </c>
      <c r="AW82" s="24">
        <f t="shared" si="2"/>
        <v>0</v>
      </c>
      <c r="AX82" s="24">
        <f t="shared" si="2"/>
        <v>0</v>
      </c>
      <c r="AY82" s="24">
        <f t="shared" si="2"/>
        <v>0</v>
      </c>
      <c r="AZ82" s="24">
        <f t="shared" si="2"/>
        <v>0</v>
      </c>
      <c r="BA82" s="24">
        <f t="shared" si="2"/>
        <v>0</v>
      </c>
      <c r="BB82" s="24">
        <f t="shared" si="2"/>
        <v>0</v>
      </c>
      <c r="BC82" s="24">
        <f t="shared" si="2"/>
        <v>0</v>
      </c>
      <c r="BD82" s="24">
        <f t="shared" si="2"/>
        <v>0</v>
      </c>
      <c r="BE82" s="24">
        <f t="shared" si="2"/>
        <v>0</v>
      </c>
      <c r="BF82" s="24">
        <f t="shared" si="2"/>
        <v>0</v>
      </c>
      <c r="BG82" s="24">
        <f t="shared" si="2"/>
        <v>0</v>
      </c>
      <c r="BH82" s="24">
        <f t="shared" si="2"/>
        <v>0</v>
      </c>
      <c r="BI82" s="24">
        <f t="shared" si="2"/>
        <v>0</v>
      </c>
      <c r="BJ82" s="24">
        <f t="shared" si="2"/>
        <v>0</v>
      </c>
      <c r="BK82" s="24">
        <f t="shared" si="2"/>
        <v>0</v>
      </c>
      <c r="BL82" s="24">
        <f t="shared" si="2"/>
        <v>0</v>
      </c>
      <c r="BM82" s="24">
        <f t="shared" si="2"/>
        <v>0</v>
      </c>
    </row>
    <row r="83" spans="1:65" x14ac:dyDescent="0.25">
      <c r="A83" s="7" t="s">
        <v>48</v>
      </c>
      <c r="D83" s="24">
        <f t="shared" si="3"/>
        <v>0</v>
      </c>
      <c r="E83" s="24">
        <f t="shared" si="0"/>
        <v>0</v>
      </c>
      <c r="F83" s="24">
        <f t="shared" si="0"/>
        <v>0</v>
      </c>
      <c r="G83" s="24">
        <f t="shared" si="0"/>
        <v>0</v>
      </c>
      <c r="H83" s="24">
        <f t="shared" si="0"/>
        <v>0</v>
      </c>
      <c r="I83" s="24">
        <f t="shared" si="0"/>
        <v>0</v>
      </c>
      <c r="J83" s="24">
        <f t="shared" si="0"/>
        <v>0</v>
      </c>
      <c r="K83" s="24">
        <f t="shared" si="0"/>
        <v>0</v>
      </c>
      <c r="L83" s="24">
        <f t="shared" si="0"/>
        <v>0</v>
      </c>
      <c r="M83" s="24">
        <f t="shared" si="0"/>
        <v>0</v>
      </c>
      <c r="N83" s="24">
        <f t="shared" si="0"/>
        <v>0</v>
      </c>
      <c r="O83" s="24">
        <f t="shared" si="0"/>
        <v>0</v>
      </c>
      <c r="P83" s="24">
        <f t="shared" si="0"/>
        <v>0</v>
      </c>
      <c r="Q83" s="24">
        <f t="shared" si="0"/>
        <v>0</v>
      </c>
      <c r="R83" s="24">
        <f t="shared" si="0"/>
        <v>0</v>
      </c>
      <c r="S83" s="24">
        <f t="shared" si="0"/>
        <v>0</v>
      </c>
      <c r="T83" s="24">
        <f t="shared" si="0"/>
        <v>0</v>
      </c>
      <c r="U83" s="24">
        <f t="shared" si="0"/>
        <v>25</v>
      </c>
      <c r="V83" s="24">
        <f t="shared" si="0"/>
        <v>0</v>
      </c>
      <c r="W83" s="24">
        <f t="shared" si="0"/>
        <v>0</v>
      </c>
      <c r="Y83" s="24">
        <f t="shared" si="1"/>
        <v>0</v>
      </c>
      <c r="Z83" s="24">
        <f t="shared" si="1"/>
        <v>0</v>
      </c>
      <c r="AA83" s="24">
        <f t="shared" si="1"/>
        <v>0</v>
      </c>
      <c r="AB83" s="24">
        <f t="shared" si="1"/>
        <v>0</v>
      </c>
      <c r="AC83" s="24">
        <f t="shared" si="1"/>
        <v>0</v>
      </c>
      <c r="AD83" s="24">
        <f t="shared" si="1"/>
        <v>0</v>
      </c>
      <c r="AE83" s="24">
        <f t="shared" si="1"/>
        <v>0</v>
      </c>
      <c r="AF83" s="24">
        <f t="shared" si="1"/>
        <v>0</v>
      </c>
      <c r="AG83" s="24">
        <f t="shared" si="1"/>
        <v>0</v>
      </c>
      <c r="AH83" s="24">
        <f t="shared" si="1"/>
        <v>0</v>
      </c>
      <c r="AI83" s="24">
        <f t="shared" si="1"/>
        <v>0</v>
      </c>
      <c r="AJ83" s="24">
        <f t="shared" si="1"/>
        <v>0</v>
      </c>
      <c r="AK83" s="24">
        <f t="shared" si="1"/>
        <v>0</v>
      </c>
      <c r="AL83" s="24">
        <f t="shared" si="1"/>
        <v>0</v>
      </c>
      <c r="AM83" s="24">
        <f t="shared" si="1"/>
        <v>0</v>
      </c>
      <c r="AN83" s="24">
        <f t="shared" si="1"/>
        <v>0</v>
      </c>
      <c r="AO83" s="24">
        <f t="shared" si="2"/>
        <v>0</v>
      </c>
      <c r="AP83" s="24">
        <f t="shared" si="2"/>
        <v>0</v>
      </c>
      <c r="AQ83" s="24">
        <f t="shared" si="2"/>
        <v>0</v>
      </c>
      <c r="AR83" s="24">
        <f t="shared" si="2"/>
        <v>0</v>
      </c>
      <c r="AS83" s="24"/>
      <c r="AT83" s="24">
        <f t="shared" si="2"/>
        <v>0</v>
      </c>
      <c r="AU83" s="24">
        <f t="shared" si="2"/>
        <v>0</v>
      </c>
      <c r="AV83" s="24">
        <f t="shared" si="2"/>
        <v>0</v>
      </c>
      <c r="AW83" s="24">
        <f t="shared" si="2"/>
        <v>0</v>
      </c>
      <c r="AX83" s="24">
        <f t="shared" si="2"/>
        <v>0</v>
      </c>
      <c r="AY83" s="24">
        <f t="shared" si="2"/>
        <v>0</v>
      </c>
      <c r="AZ83" s="24">
        <f t="shared" si="2"/>
        <v>0</v>
      </c>
      <c r="BA83" s="24">
        <f t="shared" si="2"/>
        <v>0</v>
      </c>
      <c r="BB83" s="24">
        <f t="shared" si="2"/>
        <v>0</v>
      </c>
      <c r="BC83" s="24">
        <f t="shared" si="2"/>
        <v>0</v>
      </c>
      <c r="BD83" s="24">
        <f t="shared" si="2"/>
        <v>0</v>
      </c>
      <c r="BE83" s="24">
        <f t="shared" si="2"/>
        <v>0</v>
      </c>
      <c r="BF83" s="24">
        <f t="shared" si="2"/>
        <v>0</v>
      </c>
      <c r="BG83" s="24">
        <f t="shared" si="2"/>
        <v>0</v>
      </c>
      <c r="BH83" s="24">
        <f t="shared" si="2"/>
        <v>0</v>
      </c>
      <c r="BI83" s="24">
        <f t="shared" si="2"/>
        <v>0</v>
      </c>
      <c r="BJ83" s="24">
        <f t="shared" si="2"/>
        <v>0</v>
      </c>
      <c r="BK83" s="24">
        <f t="shared" si="2"/>
        <v>0</v>
      </c>
      <c r="BL83" s="24">
        <f t="shared" si="2"/>
        <v>0</v>
      </c>
      <c r="BM83" s="24">
        <f t="shared" si="2"/>
        <v>0</v>
      </c>
    </row>
    <row r="84" spans="1:65" x14ac:dyDescent="0.25">
      <c r="A84" s="7" t="s">
        <v>142</v>
      </c>
      <c r="D84" s="24">
        <f t="shared" si="3"/>
        <v>0</v>
      </c>
      <c r="E84" s="24">
        <f t="shared" si="0"/>
        <v>0</v>
      </c>
      <c r="F84" s="24">
        <f t="shared" si="0"/>
        <v>0</v>
      </c>
      <c r="G84" s="24">
        <f t="shared" si="0"/>
        <v>0</v>
      </c>
      <c r="H84" s="24">
        <f t="shared" si="0"/>
        <v>0</v>
      </c>
      <c r="I84" s="24">
        <f t="shared" si="0"/>
        <v>0</v>
      </c>
      <c r="J84" s="24">
        <f t="shared" si="0"/>
        <v>0</v>
      </c>
      <c r="K84" s="24">
        <f t="shared" si="0"/>
        <v>0</v>
      </c>
      <c r="L84" s="24">
        <f t="shared" si="0"/>
        <v>0</v>
      </c>
      <c r="M84" s="24">
        <f t="shared" si="0"/>
        <v>0</v>
      </c>
      <c r="N84" s="24">
        <f t="shared" si="0"/>
        <v>0</v>
      </c>
      <c r="O84" s="24">
        <f t="shared" si="0"/>
        <v>0</v>
      </c>
      <c r="P84" s="24">
        <f t="shared" si="0"/>
        <v>0</v>
      </c>
      <c r="Q84" s="24">
        <f t="shared" si="0"/>
        <v>0</v>
      </c>
      <c r="R84" s="24">
        <f t="shared" si="0"/>
        <v>0</v>
      </c>
      <c r="S84" s="24">
        <f t="shared" si="0"/>
        <v>0</v>
      </c>
      <c r="T84" s="24">
        <f t="shared" si="0"/>
        <v>0</v>
      </c>
      <c r="U84" s="24">
        <f t="shared" si="0"/>
        <v>0</v>
      </c>
      <c r="V84" s="24">
        <f t="shared" si="0"/>
        <v>0</v>
      </c>
      <c r="W84" s="24">
        <f t="shared" si="0"/>
        <v>36.480282022650854</v>
      </c>
      <c r="Y84" s="24">
        <f t="shared" si="1"/>
        <v>0</v>
      </c>
      <c r="Z84" s="24">
        <f t="shared" si="1"/>
        <v>0</v>
      </c>
      <c r="AA84" s="24">
        <f t="shared" si="1"/>
        <v>0</v>
      </c>
      <c r="AB84" s="24">
        <f t="shared" si="1"/>
        <v>0</v>
      </c>
      <c r="AC84" s="24">
        <f t="shared" si="1"/>
        <v>0</v>
      </c>
      <c r="AD84" s="24">
        <f t="shared" si="1"/>
        <v>0</v>
      </c>
      <c r="AE84" s="24">
        <f t="shared" si="1"/>
        <v>0</v>
      </c>
      <c r="AF84" s="24">
        <f t="shared" si="1"/>
        <v>0</v>
      </c>
      <c r="AG84" s="24">
        <f t="shared" si="1"/>
        <v>0</v>
      </c>
      <c r="AH84" s="24">
        <f t="shared" si="1"/>
        <v>0</v>
      </c>
      <c r="AI84" s="24">
        <f t="shared" si="1"/>
        <v>0</v>
      </c>
      <c r="AJ84" s="24">
        <f t="shared" si="1"/>
        <v>0</v>
      </c>
      <c r="AK84" s="24">
        <f t="shared" si="1"/>
        <v>0</v>
      </c>
      <c r="AL84" s="24">
        <f t="shared" si="1"/>
        <v>0</v>
      </c>
      <c r="AM84" s="24">
        <f t="shared" si="1"/>
        <v>0</v>
      </c>
      <c r="AN84" s="24">
        <f t="shared" si="1"/>
        <v>0</v>
      </c>
      <c r="AO84" s="24">
        <f t="shared" si="2"/>
        <v>0</v>
      </c>
      <c r="AP84" s="24">
        <f t="shared" si="2"/>
        <v>0</v>
      </c>
      <c r="AQ84" s="24">
        <f t="shared" si="2"/>
        <v>0</v>
      </c>
      <c r="AR84" s="24">
        <f t="shared" si="2"/>
        <v>0</v>
      </c>
      <c r="AS84" s="24"/>
      <c r="AT84" s="24">
        <f t="shared" si="2"/>
        <v>0</v>
      </c>
      <c r="AU84" s="24">
        <f t="shared" si="2"/>
        <v>0</v>
      </c>
      <c r="AV84" s="24">
        <f t="shared" si="2"/>
        <v>0</v>
      </c>
      <c r="AW84" s="24">
        <f t="shared" si="2"/>
        <v>0</v>
      </c>
      <c r="AX84" s="24">
        <f t="shared" si="2"/>
        <v>0</v>
      </c>
      <c r="AY84" s="24">
        <f t="shared" si="2"/>
        <v>0</v>
      </c>
      <c r="AZ84" s="24">
        <f t="shared" si="2"/>
        <v>0</v>
      </c>
      <c r="BA84" s="24">
        <f t="shared" si="2"/>
        <v>0</v>
      </c>
      <c r="BB84" s="24">
        <f t="shared" si="2"/>
        <v>0</v>
      </c>
      <c r="BC84" s="24">
        <f t="shared" si="2"/>
        <v>0</v>
      </c>
      <c r="BD84" s="24">
        <f t="shared" si="2"/>
        <v>0</v>
      </c>
      <c r="BE84" s="24">
        <f t="shared" si="2"/>
        <v>0</v>
      </c>
      <c r="BF84" s="24">
        <f t="shared" si="2"/>
        <v>0</v>
      </c>
      <c r="BG84" s="24">
        <f t="shared" si="2"/>
        <v>0</v>
      </c>
      <c r="BH84" s="24">
        <f t="shared" si="2"/>
        <v>0</v>
      </c>
      <c r="BI84" s="24">
        <f t="shared" si="2"/>
        <v>0</v>
      </c>
      <c r="BJ84" s="24">
        <f t="shared" si="2"/>
        <v>0</v>
      </c>
      <c r="BK84" s="24">
        <f t="shared" si="2"/>
        <v>0</v>
      </c>
      <c r="BL84" s="24">
        <f t="shared" si="2"/>
        <v>0</v>
      </c>
      <c r="BM84" s="24">
        <f t="shared" si="2"/>
        <v>0</v>
      </c>
    </row>
    <row r="85" spans="1:65" x14ac:dyDescent="0.25">
      <c r="A85" s="7" t="s">
        <v>53</v>
      </c>
      <c r="D85" s="24">
        <f t="shared" si="3"/>
        <v>0</v>
      </c>
      <c r="E85" s="24">
        <f t="shared" si="0"/>
        <v>0</v>
      </c>
      <c r="F85" s="24">
        <f t="shared" si="0"/>
        <v>0</v>
      </c>
      <c r="G85" s="24">
        <f t="shared" si="0"/>
        <v>0</v>
      </c>
      <c r="H85" s="24">
        <f t="shared" si="0"/>
        <v>0</v>
      </c>
      <c r="I85" s="24">
        <f t="shared" si="0"/>
        <v>0</v>
      </c>
      <c r="J85" s="24">
        <f t="shared" si="0"/>
        <v>0</v>
      </c>
      <c r="K85" s="24">
        <f t="shared" si="0"/>
        <v>0</v>
      </c>
      <c r="L85" s="24">
        <f t="shared" si="0"/>
        <v>0</v>
      </c>
      <c r="M85" s="24">
        <f t="shared" si="0"/>
        <v>0</v>
      </c>
      <c r="N85" s="24">
        <f t="shared" si="0"/>
        <v>0</v>
      </c>
      <c r="O85" s="24">
        <f t="shared" si="0"/>
        <v>0</v>
      </c>
      <c r="P85" s="24">
        <f t="shared" si="0"/>
        <v>0</v>
      </c>
      <c r="Q85" s="24">
        <f t="shared" si="0"/>
        <v>0</v>
      </c>
      <c r="R85" s="24">
        <f t="shared" si="0"/>
        <v>0</v>
      </c>
      <c r="S85" s="24">
        <f t="shared" si="0"/>
        <v>0</v>
      </c>
      <c r="T85" s="24">
        <f t="shared" si="0"/>
        <v>0</v>
      </c>
      <c r="U85" s="24">
        <f t="shared" si="0"/>
        <v>0</v>
      </c>
      <c r="V85" s="24">
        <f t="shared" si="0"/>
        <v>0</v>
      </c>
      <c r="W85" s="24">
        <f t="shared" si="0"/>
        <v>20</v>
      </c>
      <c r="Y85" s="24">
        <f t="shared" si="1"/>
        <v>0</v>
      </c>
      <c r="Z85" s="24">
        <f t="shared" si="1"/>
        <v>0</v>
      </c>
      <c r="AA85" s="24">
        <f t="shared" si="1"/>
        <v>0</v>
      </c>
      <c r="AB85" s="24">
        <f t="shared" si="1"/>
        <v>0</v>
      </c>
      <c r="AC85" s="24">
        <f t="shared" si="1"/>
        <v>0</v>
      </c>
      <c r="AD85" s="24">
        <f t="shared" si="1"/>
        <v>0</v>
      </c>
      <c r="AE85" s="24">
        <f t="shared" si="1"/>
        <v>0</v>
      </c>
      <c r="AF85" s="24">
        <f t="shared" si="1"/>
        <v>0</v>
      </c>
      <c r="AG85" s="24">
        <f t="shared" si="1"/>
        <v>0</v>
      </c>
      <c r="AH85" s="24">
        <f t="shared" si="1"/>
        <v>0</v>
      </c>
      <c r="AI85" s="24">
        <f t="shared" si="1"/>
        <v>0</v>
      </c>
      <c r="AJ85" s="24">
        <f t="shared" si="1"/>
        <v>0</v>
      </c>
      <c r="AK85" s="24">
        <f t="shared" si="1"/>
        <v>0</v>
      </c>
      <c r="AL85" s="24">
        <f t="shared" si="1"/>
        <v>0</v>
      </c>
      <c r="AM85" s="24">
        <f t="shared" si="1"/>
        <v>0</v>
      </c>
      <c r="AN85" s="24">
        <f t="shared" si="1"/>
        <v>0</v>
      </c>
      <c r="AO85" s="24">
        <f t="shared" si="2"/>
        <v>0</v>
      </c>
      <c r="AP85" s="24">
        <f t="shared" si="2"/>
        <v>0</v>
      </c>
      <c r="AQ85" s="24">
        <f t="shared" si="2"/>
        <v>0</v>
      </c>
      <c r="AR85" s="24">
        <f t="shared" si="2"/>
        <v>0</v>
      </c>
      <c r="AS85" s="24"/>
      <c r="AT85" s="24">
        <f t="shared" si="2"/>
        <v>0</v>
      </c>
      <c r="AU85" s="24">
        <f t="shared" si="2"/>
        <v>0</v>
      </c>
      <c r="AV85" s="24">
        <f t="shared" si="2"/>
        <v>0</v>
      </c>
      <c r="AW85" s="24">
        <f t="shared" si="2"/>
        <v>0</v>
      </c>
      <c r="AX85" s="24">
        <f t="shared" si="2"/>
        <v>0</v>
      </c>
      <c r="AY85" s="24">
        <f t="shared" si="2"/>
        <v>0</v>
      </c>
      <c r="AZ85" s="24">
        <f t="shared" si="2"/>
        <v>0</v>
      </c>
      <c r="BA85" s="24">
        <f t="shared" si="2"/>
        <v>0</v>
      </c>
      <c r="BB85" s="24">
        <f t="shared" si="2"/>
        <v>0</v>
      </c>
      <c r="BC85" s="24">
        <f t="shared" si="2"/>
        <v>0</v>
      </c>
      <c r="BD85" s="24">
        <f t="shared" si="2"/>
        <v>0</v>
      </c>
      <c r="BE85" s="24">
        <f t="shared" si="2"/>
        <v>0</v>
      </c>
      <c r="BF85" s="24">
        <f t="shared" si="2"/>
        <v>0</v>
      </c>
      <c r="BG85" s="24">
        <f t="shared" si="2"/>
        <v>0</v>
      </c>
      <c r="BH85" s="24">
        <f t="shared" si="2"/>
        <v>0</v>
      </c>
      <c r="BI85" s="24">
        <f t="shared" si="2"/>
        <v>0</v>
      </c>
      <c r="BJ85" s="24">
        <f t="shared" si="2"/>
        <v>0</v>
      </c>
      <c r="BK85" s="24">
        <f t="shared" si="2"/>
        <v>0</v>
      </c>
      <c r="BL85" s="24">
        <f t="shared" si="2"/>
        <v>0</v>
      </c>
      <c r="BM85" s="24">
        <f t="shared" si="2"/>
        <v>0</v>
      </c>
    </row>
    <row r="86" spans="1:65" x14ac:dyDescent="0.25">
      <c r="A86" s="7" t="s">
        <v>138</v>
      </c>
      <c r="D86" s="24">
        <f t="shared" si="3"/>
        <v>0</v>
      </c>
      <c r="E86" s="24">
        <f t="shared" si="0"/>
        <v>0</v>
      </c>
      <c r="F86" s="24">
        <f t="shared" si="0"/>
        <v>0</v>
      </c>
      <c r="G86" s="24">
        <f t="shared" si="0"/>
        <v>0</v>
      </c>
      <c r="H86" s="24">
        <f t="shared" si="0"/>
        <v>0</v>
      </c>
      <c r="I86" s="24">
        <f t="shared" si="0"/>
        <v>0</v>
      </c>
      <c r="J86" s="24">
        <f t="shared" si="0"/>
        <v>0</v>
      </c>
      <c r="K86" s="24">
        <f t="shared" si="0"/>
        <v>0</v>
      </c>
      <c r="L86" s="24">
        <f t="shared" si="0"/>
        <v>0</v>
      </c>
      <c r="M86" s="24">
        <f t="shared" si="0"/>
        <v>0</v>
      </c>
      <c r="N86" s="24">
        <f t="shared" si="0"/>
        <v>0</v>
      </c>
      <c r="O86" s="24">
        <f t="shared" si="0"/>
        <v>0</v>
      </c>
      <c r="P86" s="24">
        <f t="shared" si="0"/>
        <v>0</v>
      </c>
      <c r="Q86" s="24">
        <f t="shared" si="0"/>
        <v>0</v>
      </c>
      <c r="R86" s="24">
        <f t="shared" si="0"/>
        <v>0</v>
      </c>
      <c r="S86" s="24">
        <f t="shared" si="0"/>
        <v>0</v>
      </c>
      <c r="T86" s="24">
        <f t="shared" si="0"/>
        <v>0</v>
      </c>
      <c r="U86" s="24">
        <f t="shared" si="0"/>
        <v>0</v>
      </c>
      <c r="V86" s="24">
        <f t="shared" si="0"/>
        <v>0</v>
      </c>
      <c r="W86" s="24">
        <f t="shared" si="0"/>
        <v>94.328162321264884</v>
      </c>
      <c r="Y86" s="24">
        <f t="shared" si="1"/>
        <v>0</v>
      </c>
      <c r="Z86" s="24">
        <f t="shared" si="1"/>
        <v>0</v>
      </c>
      <c r="AA86" s="24">
        <f t="shared" si="1"/>
        <v>0</v>
      </c>
      <c r="AB86" s="24">
        <f t="shared" si="1"/>
        <v>0</v>
      </c>
      <c r="AC86" s="24">
        <f t="shared" si="1"/>
        <v>0</v>
      </c>
      <c r="AD86" s="24">
        <f t="shared" si="1"/>
        <v>0</v>
      </c>
      <c r="AE86" s="24">
        <f t="shared" si="1"/>
        <v>0</v>
      </c>
      <c r="AF86" s="24">
        <f t="shared" si="1"/>
        <v>0</v>
      </c>
      <c r="AG86" s="24">
        <f t="shared" si="1"/>
        <v>0</v>
      </c>
      <c r="AH86" s="24">
        <f t="shared" si="1"/>
        <v>0</v>
      </c>
      <c r="AI86" s="24">
        <f t="shared" si="1"/>
        <v>0</v>
      </c>
      <c r="AJ86" s="24">
        <f t="shared" si="1"/>
        <v>0</v>
      </c>
      <c r="AK86" s="24">
        <f t="shared" si="1"/>
        <v>0</v>
      </c>
      <c r="AL86" s="24">
        <f t="shared" si="1"/>
        <v>0</v>
      </c>
      <c r="AM86" s="24">
        <f t="shared" si="1"/>
        <v>0</v>
      </c>
      <c r="AN86" s="24">
        <f t="shared" si="1"/>
        <v>0</v>
      </c>
      <c r="AO86" s="24">
        <f t="shared" si="2"/>
        <v>0</v>
      </c>
      <c r="AP86" s="24">
        <f t="shared" si="2"/>
        <v>0</v>
      </c>
      <c r="AQ86" s="24">
        <f t="shared" si="2"/>
        <v>0</v>
      </c>
      <c r="AR86" s="24">
        <f t="shared" si="2"/>
        <v>0</v>
      </c>
      <c r="AS86" s="24"/>
      <c r="AT86" s="24">
        <f t="shared" si="2"/>
        <v>0</v>
      </c>
      <c r="AU86" s="24">
        <f t="shared" si="2"/>
        <v>0</v>
      </c>
      <c r="AV86" s="24">
        <f t="shared" si="2"/>
        <v>0</v>
      </c>
      <c r="AW86" s="24">
        <f t="shared" si="2"/>
        <v>0</v>
      </c>
      <c r="AX86" s="24">
        <f t="shared" si="2"/>
        <v>0</v>
      </c>
      <c r="AY86" s="24">
        <f t="shared" si="2"/>
        <v>0</v>
      </c>
      <c r="AZ86" s="24">
        <f t="shared" si="2"/>
        <v>0</v>
      </c>
      <c r="BA86" s="24">
        <f t="shared" si="2"/>
        <v>0</v>
      </c>
      <c r="BB86" s="24">
        <f t="shared" si="2"/>
        <v>0</v>
      </c>
      <c r="BC86" s="24">
        <f t="shared" si="2"/>
        <v>0</v>
      </c>
      <c r="BD86" s="24">
        <f t="shared" si="2"/>
        <v>0</v>
      </c>
      <c r="BE86" s="24">
        <f t="shared" ref="BE86:BM86" si="4">SUMIF($A$4:$A$69,$A86,BE$4:BE$69)</f>
        <v>0</v>
      </c>
      <c r="BF86" s="24">
        <f t="shared" si="4"/>
        <v>0</v>
      </c>
      <c r="BG86" s="24">
        <f t="shared" si="4"/>
        <v>0</v>
      </c>
      <c r="BH86" s="24">
        <f t="shared" si="4"/>
        <v>0</v>
      </c>
      <c r="BI86" s="24">
        <f t="shared" si="4"/>
        <v>0</v>
      </c>
      <c r="BJ86" s="24">
        <f t="shared" si="4"/>
        <v>0</v>
      </c>
      <c r="BK86" s="24">
        <f t="shared" si="4"/>
        <v>0</v>
      </c>
      <c r="BL86" s="24">
        <f t="shared" si="4"/>
        <v>0</v>
      </c>
      <c r="BM86" s="24">
        <f t="shared" si="4"/>
        <v>0</v>
      </c>
    </row>
    <row r="87" spans="1:65" x14ac:dyDescent="0.25">
      <c r="A87" s="7" t="s">
        <v>139</v>
      </c>
      <c r="D87" s="24">
        <f t="shared" si="3"/>
        <v>0</v>
      </c>
      <c r="E87" s="24">
        <f t="shared" si="0"/>
        <v>0</v>
      </c>
      <c r="F87" s="24">
        <f t="shared" si="0"/>
        <v>0</v>
      </c>
      <c r="G87" s="24">
        <f t="shared" si="0"/>
        <v>0</v>
      </c>
      <c r="H87" s="24">
        <f t="shared" si="0"/>
        <v>0</v>
      </c>
      <c r="I87" s="24">
        <f t="shared" si="0"/>
        <v>0</v>
      </c>
      <c r="J87" s="24">
        <f t="shared" si="0"/>
        <v>0</v>
      </c>
      <c r="K87" s="24">
        <f t="shared" si="0"/>
        <v>0</v>
      </c>
      <c r="L87" s="24">
        <f t="shared" si="0"/>
        <v>0</v>
      </c>
      <c r="M87" s="24">
        <f t="shared" si="0"/>
        <v>0</v>
      </c>
      <c r="N87" s="24">
        <f t="shared" si="0"/>
        <v>0</v>
      </c>
      <c r="O87" s="24">
        <f t="shared" si="0"/>
        <v>0</v>
      </c>
      <c r="P87" s="24">
        <f t="shared" si="0"/>
        <v>0</v>
      </c>
      <c r="Q87" s="24">
        <f t="shared" si="0"/>
        <v>0</v>
      </c>
      <c r="R87" s="24">
        <f t="shared" si="0"/>
        <v>0</v>
      </c>
      <c r="S87" s="24">
        <f t="shared" si="0"/>
        <v>0</v>
      </c>
      <c r="T87" s="24">
        <f t="shared" si="0"/>
        <v>0</v>
      </c>
      <c r="U87" s="24">
        <f t="shared" si="0"/>
        <v>0</v>
      </c>
      <c r="V87" s="24">
        <f t="shared" si="0"/>
        <v>0</v>
      </c>
      <c r="W87" s="24">
        <f t="shared" si="0"/>
        <v>209.75250000000003</v>
      </c>
      <c r="Y87" s="24">
        <f t="shared" si="1"/>
        <v>0</v>
      </c>
      <c r="Z87" s="24">
        <f t="shared" si="1"/>
        <v>0</v>
      </c>
      <c r="AA87" s="24">
        <f t="shared" si="1"/>
        <v>0</v>
      </c>
      <c r="AB87" s="24">
        <f t="shared" si="1"/>
        <v>0</v>
      </c>
      <c r="AC87" s="24">
        <f t="shared" si="1"/>
        <v>0</v>
      </c>
      <c r="AD87" s="24">
        <f t="shared" si="1"/>
        <v>0</v>
      </c>
      <c r="AE87" s="24">
        <f t="shared" si="1"/>
        <v>0</v>
      </c>
      <c r="AF87" s="24">
        <f t="shared" si="1"/>
        <v>0</v>
      </c>
      <c r="AG87" s="24">
        <f t="shared" si="1"/>
        <v>0</v>
      </c>
      <c r="AH87" s="24">
        <f t="shared" si="1"/>
        <v>0</v>
      </c>
      <c r="AI87" s="24">
        <f t="shared" si="1"/>
        <v>0</v>
      </c>
      <c r="AJ87" s="24">
        <f t="shared" si="1"/>
        <v>0</v>
      </c>
      <c r="AK87" s="24">
        <f t="shared" si="1"/>
        <v>0</v>
      </c>
      <c r="AL87" s="24">
        <f t="shared" si="1"/>
        <v>0</v>
      </c>
      <c r="AM87" s="24">
        <f t="shared" si="1"/>
        <v>0</v>
      </c>
      <c r="AN87" s="24">
        <f t="shared" si="1"/>
        <v>0</v>
      </c>
      <c r="AO87" s="24">
        <f t="shared" ref="AO87:BM91" si="5">SUMIF($A$4:$A$69,$A87,AO$4:AO$69)</f>
        <v>0</v>
      </c>
      <c r="AP87" s="24">
        <f t="shared" si="5"/>
        <v>0</v>
      </c>
      <c r="AQ87" s="24">
        <f t="shared" si="5"/>
        <v>0</v>
      </c>
      <c r="AR87" s="24">
        <f t="shared" si="5"/>
        <v>0</v>
      </c>
      <c r="AS87" s="24"/>
      <c r="AT87" s="24">
        <f t="shared" si="5"/>
        <v>0</v>
      </c>
      <c r="AU87" s="24">
        <f t="shared" si="5"/>
        <v>0</v>
      </c>
      <c r="AV87" s="24">
        <f t="shared" si="5"/>
        <v>0</v>
      </c>
      <c r="AW87" s="24">
        <f t="shared" si="5"/>
        <v>0</v>
      </c>
      <c r="AX87" s="24">
        <f t="shared" si="5"/>
        <v>0</v>
      </c>
      <c r="AY87" s="24">
        <f t="shared" si="5"/>
        <v>0</v>
      </c>
      <c r="AZ87" s="24">
        <f t="shared" si="5"/>
        <v>0</v>
      </c>
      <c r="BA87" s="24">
        <f t="shared" si="5"/>
        <v>0</v>
      </c>
      <c r="BB87" s="24">
        <f t="shared" si="5"/>
        <v>0</v>
      </c>
      <c r="BC87" s="24">
        <f t="shared" si="5"/>
        <v>0</v>
      </c>
      <c r="BD87" s="24">
        <f t="shared" si="5"/>
        <v>0</v>
      </c>
      <c r="BE87" s="24">
        <f t="shared" si="5"/>
        <v>0</v>
      </c>
      <c r="BF87" s="24">
        <f t="shared" si="5"/>
        <v>0</v>
      </c>
      <c r="BG87" s="24">
        <f t="shared" si="5"/>
        <v>0</v>
      </c>
      <c r="BH87" s="24">
        <f t="shared" si="5"/>
        <v>0</v>
      </c>
      <c r="BI87" s="24">
        <f t="shared" si="5"/>
        <v>0</v>
      </c>
      <c r="BJ87" s="24">
        <f t="shared" si="5"/>
        <v>0</v>
      </c>
      <c r="BK87" s="24">
        <f t="shared" si="5"/>
        <v>0</v>
      </c>
      <c r="BL87" s="24">
        <f t="shared" si="5"/>
        <v>90.247500000000002</v>
      </c>
      <c r="BM87" s="24">
        <f t="shared" si="5"/>
        <v>0</v>
      </c>
    </row>
    <row r="88" spans="1:65" x14ac:dyDescent="0.25">
      <c r="A88" s="7" t="s">
        <v>123</v>
      </c>
      <c r="D88" s="24">
        <f t="shared" si="3"/>
        <v>0</v>
      </c>
      <c r="E88" s="24">
        <f t="shared" si="0"/>
        <v>0</v>
      </c>
      <c r="F88" s="24">
        <f t="shared" si="0"/>
        <v>0</v>
      </c>
      <c r="G88" s="24">
        <f t="shared" si="0"/>
        <v>0</v>
      </c>
      <c r="H88" s="24">
        <f t="shared" si="0"/>
        <v>0</v>
      </c>
      <c r="I88" s="24">
        <f t="shared" si="0"/>
        <v>0</v>
      </c>
      <c r="J88" s="24">
        <f t="shared" si="0"/>
        <v>0</v>
      </c>
      <c r="K88" s="24">
        <f t="shared" si="0"/>
        <v>0</v>
      </c>
      <c r="L88" s="24">
        <f t="shared" si="0"/>
        <v>0</v>
      </c>
      <c r="M88" s="24">
        <f t="shared" si="0"/>
        <v>0</v>
      </c>
      <c r="N88" s="24">
        <f t="shared" si="0"/>
        <v>0</v>
      </c>
      <c r="O88" s="24">
        <f t="shared" si="0"/>
        <v>0</v>
      </c>
      <c r="P88" s="24">
        <f t="shared" si="0"/>
        <v>0</v>
      </c>
      <c r="Q88" s="24">
        <f t="shared" si="0"/>
        <v>0</v>
      </c>
      <c r="R88" s="24">
        <f t="shared" si="0"/>
        <v>0</v>
      </c>
      <c r="S88" s="24">
        <f t="shared" si="0"/>
        <v>0</v>
      </c>
      <c r="T88" s="24">
        <f t="shared" si="0"/>
        <v>0</v>
      </c>
      <c r="U88" s="24">
        <f t="shared" si="0"/>
        <v>0</v>
      </c>
      <c r="V88" s="24">
        <f t="shared" si="0"/>
        <v>0</v>
      </c>
      <c r="W88" s="24">
        <f t="shared" si="0"/>
        <v>0</v>
      </c>
      <c r="Y88" s="24">
        <f t="shared" si="1"/>
        <v>0</v>
      </c>
      <c r="Z88" s="24">
        <f t="shared" si="1"/>
        <v>0</v>
      </c>
      <c r="AA88" s="24">
        <f t="shared" si="1"/>
        <v>0</v>
      </c>
      <c r="AB88" s="24">
        <f t="shared" si="1"/>
        <v>0</v>
      </c>
      <c r="AC88" s="24">
        <f t="shared" si="1"/>
        <v>0</v>
      </c>
      <c r="AD88" s="24">
        <f t="shared" si="1"/>
        <v>0</v>
      </c>
      <c r="AE88" s="24">
        <f t="shared" si="1"/>
        <v>0</v>
      </c>
      <c r="AF88" s="24">
        <f t="shared" si="1"/>
        <v>0</v>
      </c>
      <c r="AG88" s="24">
        <f t="shared" si="1"/>
        <v>0</v>
      </c>
      <c r="AH88" s="24">
        <f t="shared" si="1"/>
        <v>0</v>
      </c>
      <c r="AI88" s="24">
        <f t="shared" si="1"/>
        <v>0</v>
      </c>
      <c r="AJ88" s="24">
        <f t="shared" si="1"/>
        <v>0</v>
      </c>
      <c r="AK88" s="24">
        <f t="shared" si="1"/>
        <v>0</v>
      </c>
      <c r="AL88" s="24">
        <f t="shared" si="1"/>
        <v>0</v>
      </c>
      <c r="AM88" s="24">
        <f t="shared" si="1"/>
        <v>0</v>
      </c>
      <c r="AN88" s="24">
        <f t="shared" si="1"/>
        <v>0</v>
      </c>
      <c r="AO88" s="24">
        <f t="shared" si="5"/>
        <v>0</v>
      </c>
      <c r="AP88" s="24">
        <f t="shared" si="5"/>
        <v>0</v>
      </c>
      <c r="AQ88" s="24">
        <f t="shared" si="5"/>
        <v>0</v>
      </c>
      <c r="AR88" s="24">
        <f t="shared" si="5"/>
        <v>0</v>
      </c>
      <c r="AS88" s="24"/>
      <c r="AT88" s="24">
        <f t="shared" si="5"/>
        <v>0</v>
      </c>
      <c r="AU88" s="24">
        <f t="shared" si="5"/>
        <v>0</v>
      </c>
      <c r="AV88" s="24">
        <f t="shared" si="5"/>
        <v>0</v>
      </c>
      <c r="AW88" s="24">
        <f t="shared" si="5"/>
        <v>0</v>
      </c>
      <c r="AX88" s="24">
        <f t="shared" si="5"/>
        <v>0</v>
      </c>
      <c r="AY88" s="24">
        <f t="shared" si="5"/>
        <v>0</v>
      </c>
      <c r="AZ88" s="24">
        <f t="shared" si="5"/>
        <v>0</v>
      </c>
      <c r="BA88" s="24">
        <f t="shared" si="5"/>
        <v>0</v>
      </c>
      <c r="BB88" s="24">
        <f t="shared" si="5"/>
        <v>0</v>
      </c>
      <c r="BC88" s="24">
        <f t="shared" si="5"/>
        <v>0</v>
      </c>
      <c r="BD88" s="24">
        <f t="shared" si="5"/>
        <v>0</v>
      </c>
      <c r="BE88" s="24">
        <f t="shared" si="5"/>
        <v>0</v>
      </c>
      <c r="BF88" s="24">
        <f t="shared" si="5"/>
        <v>0</v>
      </c>
      <c r="BG88" s="24">
        <f t="shared" si="5"/>
        <v>0</v>
      </c>
      <c r="BH88" s="24">
        <f t="shared" si="5"/>
        <v>0</v>
      </c>
      <c r="BI88" s="24">
        <f t="shared" si="5"/>
        <v>0</v>
      </c>
      <c r="BJ88" s="24">
        <f t="shared" si="5"/>
        <v>0</v>
      </c>
      <c r="BK88" s="24">
        <f t="shared" si="5"/>
        <v>0</v>
      </c>
      <c r="BL88" s="24">
        <f t="shared" si="5"/>
        <v>0</v>
      </c>
      <c r="BM88" s="24">
        <f t="shared" si="5"/>
        <v>0</v>
      </c>
    </row>
    <row r="89" spans="1:65" x14ac:dyDescent="0.25">
      <c r="A89" s="7" t="s">
        <v>63</v>
      </c>
      <c r="D89" s="24">
        <f t="shared" si="3"/>
        <v>0</v>
      </c>
      <c r="E89" s="24">
        <f t="shared" si="0"/>
        <v>0</v>
      </c>
      <c r="F89" s="24">
        <f t="shared" si="0"/>
        <v>0</v>
      </c>
      <c r="G89" s="24">
        <f t="shared" si="0"/>
        <v>0</v>
      </c>
      <c r="H89" s="24">
        <f t="shared" si="0"/>
        <v>0</v>
      </c>
      <c r="I89" s="24">
        <f t="shared" si="0"/>
        <v>0</v>
      </c>
      <c r="J89" s="24">
        <f t="shared" si="0"/>
        <v>0</v>
      </c>
      <c r="K89" s="24">
        <f t="shared" si="0"/>
        <v>0</v>
      </c>
      <c r="L89" s="24">
        <f t="shared" si="0"/>
        <v>0</v>
      </c>
      <c r="M89" s="24">
        <f t="shared" si="0"/>
        <v>0</v>
      </c>
      <c r="N89" s="24">
        <f t="shared" si="0"/>
        <v>0</v>
      </c>
      <c r="O89" s="24">
        <f t="shared" si="0"/>
        <v>0</v>
      </c>
      <c r="P89" s="24">
        <f t="shared" si="0"/>
        <v>0</v>
      </c>
      <c r="Q89" s="24">
        <f t="shared" si="0"/>
        <v>0</v>
      </c>
      <c r="R89" s="24">
        <f t="shared" si="0"/>
        <v>0</v>
      </c>
      <c r="S89" s="24">
        <f t="shared" si="0"/>
        <v>0</v>
      </c>
      <c r="T89" s="24">
        <f t="shared" si="0"/>
        <v>0</v>
      </c>
      <c r="U89" s="24">
        <f t="shared" si="0"/>
        <v>0</v>
      </c>
      <c r="V89" s="24">
        <f t="shared" si="0"/>
        <v>0</v>
      </c>
      <c r="W89" s="24">
        <f t="shared" si="0"/>
        <v>0</v>
      </c>
      <c r="Y89" s="24">
        <f t="shared" si="1"/>
        <v>0</v>
      </c>
      <c r="Z89" s="24">
        <f t="shared" si="1"/>
        <v>0</v>
      </c>
      <c r="AA89" s="24">
        <f t="shared" si="1"/>
        <v>0</v>
      </c>
      <c r="AB89" s="24">
        <f t="shared" si="1"/>
        <v>0</v>
      </c>
      <c r="AC89" s="24">
        <f t="shared" si="1"/>
        <v>0</v>
      </c>
      <c r="AD89" s="24">
        <f t="shared" si="1"/>
        <v>0</v>
      </c>
      <c r="AE89" s="24">
        <f t="shared" si="1"/>
        <v>0</v>
      </c>
      <c r="AF89" s="24">
        <f t="shared" si="1"/>
        <v>0</v>
      </c>
      <c r="AG89" s="24">
        <f t="shared" si="1"/>
        <v>0</v>
      </c>
      <c r="AH89" s="24">
        <f t="shared" si="1"/>
        <v>0</v>
      </c>
      <c r="AI89" s="24">
        <f t="shared" si="1"/>
        <v>0</v>
      </c>
      <c r="AJ89" s="24">
        <f t="shared" si="1"/>
        <v>0</v>
      </c>
      <c r="AK89" s="24">
        <f t="shared" si="1"/>
        <v>0</v>
      </c>
      <c r="AL89" s="24">
        <f t="shared" si="1"/>
        <v>0</v>
      </c>
      <c r="AM89" s="24">
        <f t="shared" si="1"/>
        <v>0</v>
      </c>
      <c r="AN89" s="24">
        <f t="shared" si="1"/>
        <v>0</v>
      </c>
      <c r="AO89" s="24">
        <f t="shared" si="5"/>
        <v>0</v>
      </c>
      <c r="AP89" s="24">
        <f t="shared" si="5"/>
        <v>0</v>
      </c>
      <c r="AQ89" s="24">
        <f t="shared" si="5"/>
        <v>0</v>
      </c>
      <c r="AR89" s="24">
        <f t="shared" si="5"/>
        <v>0</v>
      </c>
      <c r="AS89" s="24"/>
      <c r="AT89" s="24">
        <f t="shared" si="5"/>
        <v>0</v>
      </c>
      <c r="AU89" s="24">
        <f t="shared" si="5"/>
        <v>0</v>
      </c>
      <c r="AV89" s="24">
        <f t="shared" si="5"/>
        <v>0</v>
      </c>
      <c r="AW89" s="24">
        <f t="shared" si="5"/>
        <v>0</v>
      </c>
      <c r="AX89" s="24">
        <f t="shared" si="5"/>
        <v>0</v>
      </c>
      <c r="AY89" s="24">
        <f t="shared" si="5"/>
        <v>0</v>
      </c>
      <c r="AZ89" s="24">
        <f t="shared" si="5"/>
        <v>0</v>
      </c>
      <c r="BA89" s="24">
        <f t="shared" si="5"/>
        <v>0</v>
      </c>
      <c r="BB89" s="24">
        <f t="shared" si="5"/>
        <v>0</v>
      </c>
      <c r="BC89" s="24">
        <f t="shared" si="5"/>
        <v>0</v>
      </c>
      <c r="BD89" s="24">
        <f t="shared" si="5"/>
        <v>0</v>
      </c>
      <c r="BE89" s="24">
        <f t="shared" si="5"/>
        <v>0</v>
      </c>
      <c r="BF89" s="24">
        <f t="shared" si="5"/>
        <v>0</v>
      </c>
      <c r="BG89" s="24">
        <f t="shared" si="5"/>
        <v>0</v>
      </c>
      <c r="BH89" s="24">
        <f t="shared" si="5"/>
        <v>0</v>
      </c>
      <c r="BI89" s="24">
        <f t="shared" si="5"/>
        <v>0</v>
      </c>
      <c r="BJ89" s="24">
        <f t="shared" si="5"/>
        <v>0</v>
      </c>
      <c r="BK89" s="24">
        <f t="shared" si="5"/>
        <v>0</v>
      </c>
      <c r="BL89" s="24">
        <f t="shared" si="5"/>
        <v>0</v>
      </c>
      <c r="BM89" s="24">
        <f t="shared" si="5"/>
        <v>10</v>
      </c>
    </row>
    <row r="90" spans="1:65" x14ac:dyDescent="0.25">
      <c r="A90" s="7" t="s">
        <v>99</v>
      </c>
      <c r="D90" s="24">
        <f t="shared" si="3"/>
        <v>10.447846432123574</v>
      </c>
      <c r="E90" s="24">
        <f t="shared" si="0"/>
        <v>0</v>
      </c>
      <c r="F90" s="24">
        <f t="shared" si="0"/>
        <v>0</v>
      </c>
      <c r="G90" s="24">
        <f t="shared" si="0"/>
        <v>0</v>
      </c>
      <c r="H90" s="24">
        <f t="shared" si="0"/>
        <v>0</v>
      </c>
      <c r="I90" s="24">
        <f t="shared" ref="I90:AD91" si="6">SUMIF($A$4:$A$69,$A90,I$4:I$69)</f>
        <v>0</v>
      </c>
      <c r="J90" s="24">
        <f t="shared" si="6"/>
        <v>0</v>
      </c>
      <c r="K90" s="24">
        <f t="shared" si="6"/>
        <v>0</v>
      </c>
      <c r="L90" s="24">
        <f t="shared" si="6"/>
        <v>0</v>
      </c>
      <c r="M90" s="24">
        <f t="shared" si="6"/>
        <v>0</v>
      </c>
      <c r="N90" s="24">
        <f t="shared" si="6"/>
        <v>0</v>
      </c>
      <c r="O90" s="24">
        <f t="shared" si="6"/>
        <v>20.023105816069368</v>
      </c>
      <c r="P90" s="24">
        <f t="shared" si="6"/>
        <v>1.9183625793706565</v>
      </c>
      <c r="Q90" s="24">
        <f t="shared" si="6"/>
        <v>0</v>
      </c>
      <c r="R90" s="24">
        <f t="shared" si="6"/>
        <v>0</v>
      </c>
      <c r="S90" s="24">
        <f t="shared" si="6"/>
        <v>0</v>
      </c>
      <c r="T90" s="24">
        <f t="shared" si="6"/>
        <v>0</v>
      </c>
      <c r="U90" s="24">
        <f t="shared" si="6"/>
        <v>0</v>
      </c>
      <c r="V90" s="24">
        <f t="shared" si="6"/>
        <v>0</v>
      </c>
      <c r="W90" s="24">
        <f t="shared" si="6"/>
        <v>0</v>
      </c>
      <c r="Y90" s="24">
        <f t="shared" si="6"/>
        <v>0</v>
      </c>
      <c r="Z90" s="24">
        <f t="shared" si="6"/>
        <v>0</v>
      </c>
      <c r="AA90" s="24">
        <f t="shared" si="1"/>
        <v>0</v>
      </c>
      <c r="AB90" s="24">
        <f t="shared" si="1"/>
        <v>0</v>
      </c>
      <c r="AC90" s="24">
        <f t="shared" si="1"/>
        <v>2.8041033911124913</v>
      </c>
      <c r="AD90" s="24">
        <f t="shared" si="1"/>
        <v>0</v>
      </c>
      <c r="AE90" s="24">
        <f t="shared" si="1"/>
        <v>0</v>
      </c>
      <c r="AF90" s="24">
        <f t="shared" si="1"/>
        <v>0</v>
      </c>
      <c r="AG90" s="24">
        <f t="shared" si="1"/>
        <v>0</v>
      </c>
      <c r="AH90" s="24">
        <f t="shared" si="1"/>
        <v>0</v>
      </c>
      <c r="AI90" s="24">
        <f t="shared" si="1"/>
        <v>0</v>
      </c>
      <c r="AJ90" s="24">
        <f t="shared" si="1"/>
        <v>0</v>
      </c>
      <c r="AK90" s="24">
        <f t="shared" si="1"/>
        <v>0</v>
      </c>
      <c r="AL90" s="24">
        <f t="shared" si="1"/>
        <v>0</v>
      </c>
      <c r="AM90" s="24">
        <f t="shared" si="1"/>
        <v>0</v>
      </c>
      <c r="AN90" s="24">
        <f t="shared" si="1"/>
        <v>0</v>
      </c>
      <c r="AO90" s="24">
        <f t="shared" si="5"/>
        <v>1.2764996237294715</v>
      </c>
      <c r="AP90" s="24">
        <f t="shared" si="5"/>
        <v>6.603153827975067</v>
      </c>
      <c r="AQ90" s="24">
        <f t="shared" si="5"/>
        <v>0</v>
      </c>
      <c r="AR90" s="24">
        <f t="shared" si="5"/>
        <v>0</v>
      </c>
      <c r="AS90" s="24"/>
      <c r="AT90" s="24">
        <f t="shared" si="5"/>
        <v>0</v>
      </c>
      <c r="AU90" s="24">
        <f t="shared" si="5"/>
        <v>0</v>
      </c>
      <c r="AV90" s="24">
        <f t="shared" si="5"/>
        <v>0</v>
      </c>
      <c r="AW90" s="24">
        <f t="shared" si="5"/>
        <v>0</v>
      </c>
      <c r="AX90" s="24">
        <f t="shared" si="5"/>
        <v>0</v>
      </c>
      <c r="AY90" s="24">
        <f t="shared" si="5"/>
        <v>0</v>
      </c>
      <c r="AZ90" s="24">
        <f t="shared" si="5"/>
        <v>0</v>
      </c>
      <c r="BA90" s="24">
        <f t="shared" si="5"/>
        <v>0</v>
      </c>
      <c r="BB90" s="24">
        <f t="shared" si="5"/>
        <v>0</v>
      </c>
      <c r="BC90" s="24">
        <f t="shared" si="5"/>
        <v>0</v>
      </c>
      <c r="BD90" s="24">
        <f t="shared" si="5"/>
        <v>0</v>
      </c>
      <c r="BE90" s="24">
        <f t="shared" si="5"/>
        <v>0</v>
      </c>
      <c r="BF90" s="24">
        <f t="shared" si="5"/>
        <v>0</v>
      </c>
      <c r="BG90" s="24">
        <f t="shared" si="5"/>
        <v>0</v>
      </c>
      <c r="BH90" s="24">
        <f t="shared" si="5"/>
        <v>0</v>
      </c>
      <c r="BI90" s="24">
        <f t="shared" si="5"/>
        <v>0</v>
      </c>
      <c r="BJ90" s="24">
        <f t="shared" si="5"/>
        <v>0</v>
      </c>
      <c r="BK90" s="24">
        <f t="shared" si="5"/>
        <v>0</v>
      </c>
      <c r="BL90" s="24">
        <f t="shared" si="5"/>
        <v>0</v>
      </c>
      <c r="BM90" s="24">
        <f t="shared" si="5"/>
        <v>0</v>
      </c>
    </row>
    <row r="91" spans="1:65" x14ac:dyDescent="0.25">
      <c r="A91" s="7" t="s">
        <v>77</v>
      </c>
      <c r="D91" s="24">
        <f t="shared" si="3"/>
        <v>14.17754405860007</v>
      </c>
      <c r="E91" s="24">
        <f t="shared" si="3"/>
        <v>0</v>
      </c>
      <c r="F91" s="24">
        <f t="shared" si="3"/>
        <v>0</v>
      </c>
      <c r="G91" s="24">
        <f t="shared" si="3"/>
        <v>0</v>
      </c>
      <c r="H91" s="24">
        <f t="shared" si="3"/>
        <v>0</v>
      </c>
      <c r="I91" s="24">
        <f t="shared" si="3"/>
        <v>0</v>
      </c>
      <c r="J91" s="24">
        <f t="shared" si="3"/>
        <v>0</v>
      </c>
      <c r="K91" s="24">
        <f t="shared" si="3"/>
        <v>0</v>
      </c>
      <c r="L91" s="24">
        <f t="shared" si="3"/>
        <v>2.5397464208615816</v>
      </c>
      <c r="M91" s="24">
        <f t="shared" si="3"/>
        <v>5.9749285655601563</v>
      </c>
      <c r="N91" s="24">
        <f t="shared" si="3"/>
        <v>0</v>
      </c>
      <c r="O91" s="24">
        <f t="shared" si="3"/>
        <v>0</v>
      </c>
      <c r="P91" s="24">
        <f t="shared" si="3"/>
        <v>0</v>
      </c>
      <c r="Q91" s="24">
        <f t="shared" si="3"/>
        <v>0</v>
      </c>
      <c r="R91" s="24">
        <f t="shared" si="3"/>
        <v>0</v>
      </c>
      <c r="S91" s="24">
        <f t="shared" si="3"/>
        <v>0</v>
      </c>
      <c r="T91" s="24">
        <f t="shared" si="6"/>
        <v>0</v>
      </c>
      <c r="U91" s="24">
        <f t="shared" si="6"/>
        <v>0</v>
      </c>
      <c r="V91" s="24">
        <f t="shared" si="6"/>
        <v>0</v>
      </c>
      <c r="W91" s="24">
        <f t="shared" si="6"/>
        <v>0</v>
      </c>
      <c r="Y91" s="24">
        <f t="shared" si="6"/>
        <v>0</v>
      </c>
      <c r="Z91" s="24">
        <f t="shared" si="6"/>
        <v>0</v>
      </c>
      <c r="AA91" s="24">
        <f t="shared" si="6"/>
        <v>0</v>
      </c>
      <c r="AB91" s="24">
        <f t="shared" si="6"/>
        <v>2.6302280448134372</v>
      </c>
      <c r="AC91" s="24">
        <f t="shared" si="6"/>
        <v>0</v>
      </c>
      <c r="AD91" s="24">
        <f t="shared" si="6"/>
        <v>0</v>
      </c>
      <c r="AE91" s="24">
        <f t="shared" si="1"/>
        <v>0</v>
      </c>
      <c r="AF91" s="24">
        <f t="shared" si="1"/>
        <v>0</v>
      </c>
      <c r="AG91" s="24">
        <f t="shared" si="1"/>
        <v>0</v>
      </c>
      <c r="AH91" s="24">
        <f t="shared" si="1"/>
        <v>0</v>
      </c>
      <c r="AI91" s="24">
        <f t="shared" si="1"/>
        <v>0</v>
      </c>
      <c r="AJ91" s="24">
        <f t="shared" si="1"/>
        <v>0</v>
      </c>
      <c r="AK91" s="24">
        <f t="shared" si="1"/>
        <v>0</v>
      </c>
      <c r="AL91" s="24">
        <f t="shared" si="1"/>
        <v>4.1720477078358877</v>
      </c>
      <c r="AM91" s="24">
        <f t="shared" si="1"/>
        <v>0</v>
      </c>
      <c r="AN91" s="24">
        <f t="shared" si="1"/>
        <v>0</v>
      </c>
      <c r="AO91" s="24">
        <f t="shared" si="5"/>
        <v>0</v>
      </c>
      <c r="AP91" s="24">
        <f t="shared" si="5"/>
        <v>0</v>
      </c>
      <c r="AQ91" s="24">
        <f t="shared" si="5"/>
        <v>0</v>
      </c>
      <c r="AR91" s="24">
        <f t="shared" si="5"/>
        <v>0</v>
      </c>
      <c r="AS91" s="24"/>
      <c r="AT91" s="24">
        <f t="shared" si="5"/>
        <v>0</v>
      </c>
      <c r="AU91" s="24">
        <f t="shared" si="5"/>
        <v>0</v>
      </c>
      <c r="AV91" s="24">
        <f t="shared" si="5"/>
        <v>0</v>
      </c>
      <c r="AW91" s="24">
        <f t="shared" si="5"/>
        <v>0</v>
      </c>
      <c r="AX91" s="24">
        <f t="shared" si="5"/>
        <v>0</v>
      </c>
      <c r="AY91" s="24">
        <f t="shared" si="5"/>
        <v>0</v>
      </c>
      <c r="AZ91" s="24">
        <f t="shared" si="5"/>
        <v>0</v>
      </c>
      <c r="BA91" s="24">
        <f t="shared" si="5"/>
        <v>0</v>
      </c>
      <c r="BB91" s="24">
        <f t="shared" si="5"/>
        <v>0</v>
      </c>
      <c r="BC91" s="24">
        <f t="shared" si="5"/>
        <v>0</v>
      </c>
      <c r="BD91" s="24">
        <f t="shared" si="5"/>
        <v>0</v>
      </c>
      <c r="BE91" s="24">
        <f t="shared" si="5"/>
        <v>0</v>
      </c>
      <c r="BF91" s="24">
        <f t="shared" si="5"/>
        <v>0</v>
      </c>
      <c r="BG91" s="24">
        <f t="shared" si="5"/>
        <v>0</v>
      </c>
      <c r="BH91" s="24">
        <f t="shared" si="5"/>
        <v>0</v>
      </c>
      <c r="BI91" s="24">
        <f t="shared" si="5"/>
        <v>0</v>
      </c>
      <c r="BJ91" s="24">
        <f t="shared" si="5"/>
        <v>0</v>
      </c>
      <c r="BK91" s="24">
        <f t="shared" si="5"/>
        <v>0</v>
      </c>
      <c r="BL91" s="24">
        <f t="shared" si="5"/>
        <v>0</v>
      </c>
      <c r="BM91" s="24">
        <f t="shared" si="5"/>
        <v>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36CD0-E537-4196-84D2-95C475BD2B2B}">
  <sheetPr codeName="Sheet22"/>
  <dimension ref="C4:X48"/>
  <sheetViews>
    <sheetView showGridLines="0" zoomScale="80" zoomScaleNormal="80" workbookViewId="0">
      <selection activeCell="C4" sqref="C4:X48"/>
    </sheetView>
  </sheetViews>
  <sheetFormatPr defaultColWidth="9.140625" defaultRowHeight="12.75" x14ac:dyDescent="0.2"/>
  <cols>
    <col min="1" max="1" width="6.5703125" style="1" bestFit="1" customWidth="1"/>
    <col min="2" max="2" width="12.85546875" style="1" customWidth="1"/>
    <col min="3" max="3" width="24.42578125" style="1" customWidth="1"/>
    <col min="4" max="23" width="9.140625" style="1"/>
    <col min="24" max="24" width="9.140625" style="12"/>
    <col min="25" max="16384" width="9.140625" style="1"/>
  </cols>
  <sheetData>
    <row r="4" spans="3:24" ht="18.75" thickBot="1" x14ac:dyDescent="0.3">
      <c r="C4" s="11" t="s">
        <v>151</v>
      </c>
    </row>
    <row r="5" spans="3:24" x14ac:dyDescent="0.2">
      <c r="C5" s="9" t="s">
        <v>96</v>
      </c>
      <c r="D5" s="5">
        <v>2026</v>
      </c>
      <c r="E5" s="5">
        <v>2027</v>
      </c>
      <c r="F5" s="5">
        <v>2028</v>
      </c>
      <c r="G5" s="5">
        <v>2029</v>
      </c>
      <c r="H5" s="5">
        <v>2030</v>
      </c>
      <c r="I5" s="5">
        <v>2031</v>
      </c>
      <c r="J5" s="5">
        <v>2032</v>
      </c>
      <c r="K5" s="5">
        <v>2033</v>
      </c>
      <c r="L5" s="5">
        <v>2034</v>
      </c>
      <c r="M5" s="5">
        <v>2035</v>
      </c>
      <c r="N5" s="5">
        <v>2036</v>
      </c>
      <c r="O5" s="5">
        <v>2037</v>
      </c>
      <c r="P5" s="5">
        <v>2038</v>
      </c>
      <c r="Q5" s="5">
        <v>2039</v>
      </c>
      <c r="R5" s="5">
        <v>2040</v>
      </c>
      <c r="S5" s="5">
        <v>2041</v>
      </c>
      <c r="T5" s="5">
        <v>2042</v>
      </c>
      <c r="U5" s="5">
        <v>2043</v>
      </c>
      <c r="V5" s="5">
        <v>2044</v>
      </c>
      <c r="W5" s="5">
        <v>2045</v>
      </c>
      <c r="X5" s="13" t="s">
        <v>93</v>
      </c>
    </row>
    <row r="6" spans="3:24" x14ac:dyDescent="0.2">
      <c r="C6" s="7" t="s">
        <v>101</v>
      </c>
      <c r="D6" s="27">
        <f>'Scenario 11 '!D76+('Scenario 11 '!AT76*'Scenario 11 '!AT$1)</f>
        <v>0</v>
      </c>
      <c r="E6" s="28">
        <f>'Scenario 11 '!E76+('Scenario 11 '!AU76*'Scenario 11 '!AU$1)</f>
        <v>0</v>
      </c>
      <c r="F6" s="28">
        <f>'Scenario 11 '!F76+('Scenario 11 '!AV76*'Scenario 11 '!AV$1)</f>
        <v>0</v>
      </c>
      <c r="G6" s="28">
        <f>'Scenario 11 '!G76+('Scenario 11 '!AW76*'Scenario 11 '!AW$1)</f>
        <v>0</v>
      </c>
      <c r="H6" s="28">
        <f>'Scenario 11 '!H76+('Scenario 11 '!AX76*'Scenario 11 '!AX$1)</f>
        <v>0</v>
      </c>
      <c r="I6" s="28">
        <f>'Scenario 11 '!I76+('Scenario 11 '!AY76*'Scenario 11 '!AY$1)</f>
        <v>0</v>
      </c>
      <c r="J6" s="28">
        <f>'Scenario 11 '!J76+('Scenario 11 '!AZ76*'Scenario 11 '!AZ$1)</f>
        <v>0</v>
      </c>
      <c r="K6" s="28">
        <f>'Scenario 11 '!K76+('Scenario 11 '!BA76*'Scenario 11 '!BA$1)</f>
        <v>198.35576706944209</v>
      </c>
      <c r="L6" s="28">
        <f>'Scenario 11 '!L76+('Scenario 11 '!BB76*'Scenario 11 '!BB$1)</f>
        <v>0</v>
      </c>
      <c r="M6" s="28">
        <f>'Scenario 11 '!M76+('Scenario 11 '!BC76*'Scenario 11 '!BC$1)</f>
        <v>0</v>
      </c>
      <c r="N6" s="28">
        <f>'Scenario 11 '!N76+('Scenario 11 '!BD76*'Scenario 11 '!BD$1)</f>
        <v>0</v>
      </c>
      <c r="O6" s="28">
        <f>'Scenario 11 '!O76+('Scenario 11 '!BE76*'Scenario 11 '!BE$1)</f>
        <v>0</v>
      </c>
      <c r="P6" s="28">
        <f>'Scenario 11 '!P76+('Scenario 11 '!BF76*'Scenario 11 '!BF$1)</f>
        <v>0</v>
      </c>
      <c r="Q6" s="28">
        <f>'Scenario 11 '!Q76+('Scenario 11 '!BG76*'Scenario 11 '!BG$1)</f>
        <v>0</v>
      </c>
      <c r="R6" s="28">
        <f>'Scenario 11 '!R76+('Scenario 11 '!BH76*'Scenario 11 '!BH$1)</f>
        <v>0</v>
      </c>
      <c r="S6" s="28">
        <f>'Scenario 11 '!S76+('Scenario 11 '!BI76*'Scenario 11 '!BI$1)</f>
        <v>0</v>
      </c>
      <c r="T6" s="28">
        <f>'Scenario 11 '!T76+('Scenario 11 '!BJ76*'Scenario 11 '!BJ$1)</f>
        <v>0</v>
      </c>
      <c r="U6" s="28">
        <f>'Scenario 11 '!U76+('Scenario 11 '!BK76*'Scenario 11 '!BK$1)</f>
        <v>0</v>
      </c>
      <c r="V6" s="28">
        <f>'Scenario 11 '!V76+('Scenario 11 '!BL76*'Scenario 11 '!BL$1)</f>
        <v>0</v>
      </c>
      <c r="W6" s="28">
        <f>'Scenario 11 '!W76+('Scenario 11 '!BM76*'Scenario 11 '!BM$1)</f>
        <v>0</v>
      </c>
      <c r="X6" s="29">
        <f>SUM(D6:W6)</f>
        <v>198.35576706944209</v>
      </c>
    </row>
    <row r="7" spans="3:24" x14ac:dyDescent="0.2">
      <c r="C7" s="7" t="s">
        <v>6</v>
      </c>
      <c r="D7" s="30">
        <f>'Scenario 11 '!D77+('Scenario 11 '!AT77*'Scenario 11 '!AT$1)</f>
        <v>0</v>
      </c>
      <c r="E7" s="31">
        <f>'Scenario 11 '!E77+('Scenario 11 '!AU77*'Scenario 11 '!AU$1)</f>
        <v>0</v>
      </c>
      <c r="F7" s="31">
        <f>'Scenario 11 '!F77+('Scenario 11 '!AV77*'Scenario 11 '!AV$1)</f>
        <v>0</v>
      </c>
      <c r="G7" s="31">
        <f>'Scenario 11 '!G77+('Scenario 11 '!AW77*'Scenario 11 '!AW$1)</f>
        <v>0</v>
      </c>
      <c r="H7" s="31">
        <f>'Scenario 11 '!H77+('Scenario 11 '!AX77*'Scenario 11 '!AX$1)</f>
        <v>0</v>
      </c>
      <c r="I7" s="31">
        <f>'Scenario 11 '!I77+('Scenario 11 '!AY77*'Scenario 11 '!AY$1)</f>
        <v>0</v>
      </c>
      <c r="J7" s="31">
        <f>'Scenario 11 '!J77+('Scenario 11 '!AZ77*'Scenario 11 '!AZ$1)</f>
        <v>0</v>
      </c>
      <c r="K7" s="31">
        <f>'Scenario 11 '!K77+('Scenario 11 '!BA77*'Scenario 11 '!BA$1)</f>
        <v>0</v>
      </c>
      <c r="L7" s="31">
        <f>'Scenario 11 '!L77+('Scenario 11 '!BB77*'Scenario 11 '!BB$1)</f>
        <v>0</v>
      </c>
      <c r="M7" s="31">
        <f>'Scenario 11 '!M77+('Scenario 11 '!BC77*'Scenario 11 '!BC$1)</f>
        <v>0</v>
      </c>
      <c r="N7" s="31">
        <f>'Scenario 11 '!N77+('Scenario 11 '!BD77*'Scenario 11 '!BD$1)</f>
        <v>0</v>
      </c>
      <c r="O7" s="31">
        <f>'Scenario 11 '!O77+('Scenario 11 '!BE77*'Scenario 11 '!BE$1)</f>
        <v>0</v>
      </c>
      <c r="P7" s="31">
        <f>'Scenario 11 '!P77+('Scenario 11 '!BF77*'Scenario 11 '!BF$1)</f>
        <v>0</v>
      </c>
      <c r="Q7" s="31">
        <f>'Scenario 11 '!Q77+('Scenario 11 '!BG77*'Scenario 11 '!BG$1)</f>
        <v>0</v>
      </c>
      <c r="R7" s="31">
        <f>'Scenario 11 '!R77+('Scenario 11 '!BH77*'Scenario 11 '!BH$1)</f>
        <v>0</v>
      </c>
      <c r="S7" s="31">
        <f>'Scenario 11 '!S77+('Scenario 11 '!BI77*'Scenario 11 '!BI$1)</f>
        <v>0</v>
      </c>
      <c r="T7" s="31">
        <f>'Scenario 11 '!T77+('Scenario 11 '!BJ77*'Scenario 11 '!BJ$1)</f>
        <v>0</v>
      </c>
      <c r="U7" s="31">
        <f>'Scenario 11 '!U77+('Scenario 11 '!BK77*'Scenario 11 '!BK$1)</f>
        <v>0</v>
      </c>
      <c r="V7" s="31">
        <f>'Scenario 11 '!V77+('Scenario 11 '!BL77*'Scenario 11 '!BL$1)</f>
        <v>0</v>
      </c>
      <c r="W7" s="31">
        <f>'Scenario 11 '!W77+('Scenario 11 '!BM77*'Scenario 11 '!BM$1)</f>
        <v>0</v>
      </c>
      <c r="X7" s="32">
        <f t="shared" ref="X7:X21" si="0">SUM(D7:W7)</f>
        <v>0</v>
      </c>
    </row>
    <row r="8" spans="3:24" x14ac:dyDescent="0.2">
      <c r="C8" s="7" t="s">
        <v>13</v>
      </c>
      <c r="D8" s="30">
        <f>'Scenario 11 '!D78+('Scenario 11 '!AT78*'Scenario 11 '!AT$1)</f>
        <v>0</v>
      </c>
      <c r="E8" s="31">
        <f>'Scenario 11 '!E78+('Scenario 11 '!AU78*'Scenario 11 '!AU$1)</f>
        <v>0</v>
      </c>
      <c r="F8" s="31">
        <f>'Scenario 11 '!F78+('Scenario 11 '!AV78*'Scenario 11 '!AV$1)</f>
        <v>0</v>
      </c>
      <c r="G8" s="31">
        <f>'Scenario 11 '!G78+('Scenario 11 '!AW78*'Scenario 11 '!AW$1)</f>
        <v>0</v>
      </c>
      <c r="H8" s="31">
        <f>'Scenario 11 '!H78+('Scenario 11 '!AX78*'Scenario 11 '!AX$1)</f>
        <v>0</v>
      </c>
      <c r="I8" s="31">
        <f>'Scenario 11 '!I78+('Scenario 11 '!AY78*'Scenario 11 '!AY$1)</f>
        <v>0</v>
      </c>
      <c r="J8" s="31">
        <f>'Scenario 11 '!J78+('Scenario 11 '!AZ78*'Scenario 11 '!AZ$1)</f>
        <v>0</v>
      </c>
      <c r="K8" s="31">
        <f>'Scenario 11 '!K78+('Scenario 11 '!BA78*'Scenario 11 '!BA$1)</f>
        <v>0</v>
      </c>
      <c r="L8" s="31">
        <f>'Scenario 11 '!L78+('Scenario 11 '!BB78*'Scenario 11 '!BB$1)</f>
        <v>0</v>
      </c>
      <c r="M8" s="31">
        <f>'Scenario 11 '!M78+('Scenario 11 '!BC78*'Scenario 11 '!BC$1)</f>
        <v>0</v>
      </c>
      <c r="N8" s="31">
        <f>'Scenario 11 '!N78+('Scenario 11 '!BD78*'Scenario 11 '!BD$1)</f>
        <v>0</v>
      </c>
      <c r="O8" s="31">
        <f>'Scenario 11 '!O78+('Scenario 11 '!BE78*'Scenario 11 '!BE$1)</f>
        <v>0</v>
      </c>
      <c r="P8" s="31">
        <f>'Scenario 11 '!P78+('Scenario 11 '!BF78*'Scenario 11 '!BF$1)</f>
        <v>0</v>
      </c>
      <c r="Q8" s="31">
        <f>'Scenario 11 '!Q78+('Scenario 11 '!BG78*'Scenario 11 '!BG$1)</f>
        <v>0</v>
      </c>
      <c r="R8" s="31">
        <f>'Scenario 11 '!R78+('Scenario 11 '!BH78*'Scenario 11 '!BH$1)</f>
        <v>338.33382380254801</v>
      </c>
      <c r="S8" s="31">
        <f>'Scenario 11 '!S78+('Scenario 11 '!BI78*'Scenario 11 '!BI$1)</f>
        <v>0</v>
      </c>
      <c r="T8" s="31">
        <f>'Scenario 11 '!T78+('Scenario 11 '!BJ78*'Scenario 11 '!BJ$1)</f>
        <v>0</v>
      </c>
      <c r="U8" s="31">
        <f>'Scenario 11 '!U78+('Scenario 11 '!BK78*'Scenario 11 '!BK$1)</f>
        <v>0</v>
      </c>
      <c r="V8" s="31">
        <f>'Scenario 11 '!V78+('Scenario 11 '!BL78*'Scenario 11 '!BL$1)</f>
        <v>0</v>
      </c>
      <c r="W8" s="31">
        <f>'Scenario 11 '!W78+('Scenario 11 '!BM78*'Scenario 11 '!BM$1)</f>
        <v>0</v>
      </c>
      <c r="X8" s="32">
        <f t="shared" si="0"/>
        <v>338.33382380254801</v>
      </c>
    </row>
    <row r="9" spans="3:24" x14ac:dyDescent="0.2">
      <c r="C9" s="7" t="s">
        <v>2</v>
      </c>
      <c r="D9" s="30">
        <f>'Scenario 11 '!D79+('Scenario 11 '!AT79*'Scenario 11 '!AT$1)</f>
        <v>0</v>
      </c>
      <c r="E9" s="31">
        <f>'Scenario 11 '!E79+('Scenario 11 '!AU79*'Scenario 11 '!AU$1)</f>
        <v>0</v>
      </c>
      <c r="F9" s="31">
        <f>'Scenario 11 '!F79+('Scenario 11 '!AV79*'Scenario 11 '!AV$1)</f>
        <v>0</v>
      </c>
      <c r="G9" s="31">
        <f>'Scenario 11 '!G79+('Scenario 11 '!AW79*'Scenario 11 '!AW$1)</f>
        <v>131.67108587406702</v>
      </c>
      <c r="H9" s="31">
        <f>'Scenario 11 '!H79+('Scenario 11 '!AX79*'Scenario 11 '!AX$1)</f>
        <v>200</v>
      </c>
      <c r="I9" s="31">
        <f>'Scenario 11 '!I79+('Scenario 11 '!AY79*'Scenario 11 '!AY$1)</f>
        <v>165.93157576823603</v>
      </c>
      <c r="J9" s="31">
        <f>'Scenario 11 '!J79+('Scenario 11 '!AZ79*'Scenario 11 '!AZ$1)</f>
        <v>66.015526845275517</v>
      </c>
      <c r="K9" s="31">
        <f>'Scenario 11 '!K79+('Scenario 11 '!BA79*'Scenario 11 '!BA$1)</f>
        <v>0</v>
      </c>
      <c r="L9" s="31">
        <f>'Scenario 11 '!L79+('Scenario 11 '!BB79*'Scenario 11 '!BB$1)</f>
        <v>0</v>
      </c>
      <c r="M9" s="31">
        <f>'Scenario 11 '!M79+('Scenario 11 '!BC79*'Scenario 11 '!BC$1)</f>
        <v>0</v>
      </c>
      <c r="N9" s="31">
        <f>'Scenario 11 '!N79+('Scenario 11 '!BD79*'Scenario 11 '!BD$1)</f>
        <v>0</v>
      </c>
      <c r="O9" s="31">
        <f>'Scenario 11 '!O79+('Scenario 11 '!BE79*'Scenario 11 '!BE$1)</f>
        <v>0</v>
      </c>
      <c r="P9" s="31">
        <f>'Scenario 11 '!P79+('Scenario 11 '!BF79*'Scenario 11 '!BF$1)</f>
        <v>0</v>
      </c>
      <c r="Q9" s="31">
        <f>'Scenario 11 '!Q79+('Scenario 11 '!BG79*'Scenario 11 '!BG$1)</f>
        <v>0</v>
      </c>
      <c r="R9" s="31">
        <f>'Scenario 11 '!R79+('Scenario 11 '!BH79*'Scenario 11 '!BH$1)</f>
        <v>0</v>
      </c>
      <c r="S9" s="31">
        <f>'Scenario 11 '!S79+('Scenario 11 '!BI79*'Scenario 11 '!BI$1)</f>
        <v>0</v>
      </c>
      <c r="T9" s="31">
        <f>'Scenario 11 '!T79+('Scenario 11 '!BJ79*'Scenario 11 '!BJ$1)</f>
        <v>0</v>
      </c>
      <c r="U9" s="31">
        <f>'Scenario 11 '!U79+('Scenario 11 '!BK79*'Scenario 11 '!BK$1)</f>
        <v>120</v>
      </c>
      <c r="V9" s="31">
        <f>'Scenario 11 '!V79+('Scenario 11 '!BL79*'Scenario 11 '!BL$1)</f>
        <v>0</v>
      </c>
      <c r="W9" s="31">
        <f>'Scenario 11 '!W79+('Scenario 11 '!BM79*'Scenario 11 '!BM$1)</f>
        <v>0</v>
      </c>
      <c r="X9" s="32">
        <f t="shared" si="0"/>
        <v>683.61818848757855</v>
      </c>
    </row>
    <row r="10" spans="3:24" x14ac:dyDescent="0.2">
      <c r="C10" s="7" t="s">
        <v>1</v>
      </c>
      <c r="D10" s="30">
        <f>'Scenario 11 '!D80+('Scenario 11 '!AT80*'Scenario 11 '!AT$1)</f>
        <v>0</v>
      </c>
      <c r="E10" s="31">
        <f>'Scenario 11 '!E80+('Scenario 11 '!AU80*'Scenario 11 '!AU$1)</f>
        <v>0.50885794886426805</v>
      </c>
      <c r="F10" s="31">
        <f>'Scenario 11 '!F80+('Scenario 11 '!AV80*'Scenario 11 '!AV$1)</f>
        <v>0.55187130366600678</v>
      </c>
      <c r="G10" s="31">
        <f>'Scenario 11 '!G80+('Scenario 11 '!AW80*'Scenario 11 '!AW$1)</f>
        <v>0.61539425315932816</v>
      </c>
      <c r="H10" s="31">
        <f>'Scenario 11 '!H80+('Scenario 11 '!AX80*'Scenario 11 '!AX$1)</f>
        <v>0.67023663605721395</v>
      </c>
      <c r="I10" s="31">
        <f>'Scenario 11 '!I80+('Scenario 11 '!AY80*'Scenario 11 '!AY$1)</f>
        <v>0.75835206225811391</v>
      </c>
      <c r="J10" s="31">
        <f>'Scenario 11 '!J80+('Scenario 11 '!AZ80*'Scenario 11 '!AZ$1)</f>
        <v>0.82742336899936442</v>
      </c>
      <c r="K10" s="31">
        <f>'Scenario 11 '!K80+('Scenario 11 '!BA80*'Scenario 11 '!BA$1)</f>
        <v>1.0070493878409954</v>
      </c>
      <c r="L10" s="31">
        <f>'Scenario 11 '!L80+('Scenario 11 '!BB80*'Scenario 11 '!BB$1)</f>
        <v>0.5</v>
      </c>
      <c r="M10" s="31">
        <f>'Scenario 11 '!M80+('Scenario 11 '!BC80*'Scenario 11 '!BC$1)</f>
        <v>0.5</v>
      </c>
      <c r="N10" s="31">
        <f>'Scenario 11 '!N80+('Scenario 11 '!BD80*'Scenario 11 '!BD$1)</f>
        <v>0.5</v>
      </c>
      <c r="O10" s="31">
        <f>'Scenario 11 '!O80+('Scenario 11 '!BE80*'Scenario 11 '!BE$1)</f>
        <v>0.5</v>
      </c>
      <c r="P10" s="31">
        <f>'Scenario 11 '!P80+('Scenario 11 '!BF80*'Scenario 11 '!BF$1)</f>
        <v>0.5</v>
      </c>
      <c r="Q10" s="31">
        <f>'Scenario 11 '!Q80+('Scenario 11 '!BG80*'Scenario 11 '!BG$1)</f>
        <v>0.5</v>
      </c>
      <c r="R10" s="31">
        <f>'Scenario 11 '!R80+('Scenario 11 '!BH80*'Scenario 11 '!BH$1)</f>
        <v>0.5</v>
      </c>
      <c r="S10" s="31">
        <f>'Scenario 11 '!S80+('Scenario 11 '!BI80*'Scenario 11 '!BI$1)</f>
        <v>0.5</v>
      </c>
      <c r="T10" s="31">
        <f>'Scenario 11 '!T80+('Scenario 11 '!BJ80*'Scenario 11 '!BJ$1)</f>
        <v>0.5</v>
      </c>
      <c r="U10" s="31">
        <f>'Scenario 11 '!U80+('Scenario 11 '!BK80*'Scenario 11 '!BK$1)</f>
        <v>0.50403015323902611</v>
      </c>
      <c r="V10" s="31">
        <f>'Scenario 11 '!V80+('Scenario 11 '!BL80*'Scenario 11 '!BL$1)</f>
        <v>0.513514364121332</v>
      </c>
      <c r="W10" s="31">
        <f>'Scenario 11 '!W80+('Scenario 11 '!BM80*'Scenario 11 '!BM$1)</f>
        <v>0.60228646119836393</v>
      </c>
      <c r="X10" s="32">
        <f t="shared" si="0"/>
        <v>11.059015939404013</v>
      </c>
    </row>
    <row r="11" spans="3:24" x14ac:dyDescent="0.2">
      <c r="C11" s="7" t="s">
        <v>107</v>
      </c>
      <c r="D11" s="30">
        <f>'Scenario 11 '!D81+('Scenario 11 '!AT81*'Scenario 11 '!AT$1)</f>
        <v>0</v>
      </c>
      <c r="E11" s="31">
        <f>'Scenario 11 '!E81+('Scenario 11 '!AU81*'Scenario 11 '!AU$1)</f>
        <v>0</v>
      </c>
      <c r="F11" s="31">
        <f>'Scenario 11 '!F81+('Scenario 11 '!AV81*'Scenario 11 '!AV$1)</f>
        <v>0</v>
      </c>
      <c r="G11" s="31">
        <f>'Scenario 11 '!G81+('Scenario 11 '!AW81*'Scenario 11 '!AW$1)</f>
        <v>0</v>
      </c>
      <c r="H11" s="31">
        <f>'Scenario 11 '!H81+('Scenario 11 '!AX81*'Scenario 11 '!AX$1)</f>
        <v>0</v>
      </c>
      <c r="I11" s="31">
        <f>'Scenario 11 '!I81+('Scenario 11 '!AY81*'Scenario 11 '!AY$1)</f>
        <v>0</v>
      </c>
      <c r="J11" s="31">
        <f>'Scenario 11 '!J81+('Scenario 11 '!AZ81*'Scenario 11 '!AZ$1)</f>
        <v>0</v>
      </c>
      <c r="K11" s="31">
        <f>'Scenario 11 '!K81+('Scenario 11 '!BA81*'Scenario 11 '!BA$1)</f>
        <v>0</v>
      </c>
      <c r="L11" s="31">
        <f>'Scenario 11 '!L81+('Scenario 11 '!BB81*'Scenario 11 '!BB$1)</f>
        <v>0</v>
      </c>
      <c r="M11" s="31">
        <f>'Scenario 11 '!M81+('Scenario 11 '!BC81*'Scenario 11 '!BC$1)</f>
        <v>0</v>
      </c>
      <c r="N11" s="31">
        <f>'Scenario 11 '!N81+('Scenario 11 '!BD81*'Scenario 11 '!BD$1)</f>
        <v>0</v>
      </c>
      <c r="O11" s="31">
        <f>'Scenario 11 '!O81+('Scenario 11 '!BE81*'Scenario 11 '!BE$1)</f>
        <v>0</v>
      </c>
      <c r="P11" s="31">
        <f>'Scenario 11 '!P81+('Scenario 11 '!BF81*'Scenario 11 '!BF$1)</f>
        <v>0</v>
      </c>
      <c r="Q11" s="31">
        <f>'Scenario 11 '!Q81+('Scenario 11 '!BG81*'Scenario 11 '!BG$1)</f>
        <v>0</v>
      </c>
      <c r="R11" s="31">
        <f>'Scenario 11 '!R81+('Scenario 11 '!BH81*'Scenario 11 '!BH$1)</f>
        <v>0</v>
      </c>
      <c r="S11" s="31">
        <f>'Scenario 11 '!S81+('Scenario 11 '!BI81*'Scenario 11 '!BI$1)</f>
        <v>0</v>
      </c>
      <c r="T11" s="31">
        <f>'Scenario 11 '!T81+('Scenario 11 '!BJ81*'Scenario 11 '!BJ$1)</f>
        <v>0</v>
      </c>
      <c r="U11" s="31">
        <f>'Scenario 11 '!U81+('Scenario 11 '!BK81*'Scenario 11 '!BK$1)</f>
        <v>0</v>
      </c>
      <c r="V11" s="31">
        <f>'Scenario 11 '!V81+('Scenario 11 '!BL81*'Scenario 11 '!BL$1)</f>
        <v>0</v>
      </c>
      <c r="W11" s="31">
        <f>'Scenario 11 '!W81+('Scenario 11 '!BM81*'Scenario 11 '!BM$1)</f>
        <v>0</v>
      </c>
      <c r="X11" s="32">
        <f t="shared" si="0"/>
        <v>0</v>
      </c>
    </row>
    <row r="12" spans="3:24" x14ac:dyDescent="0.2">
      <c r="C12" s="7" t="s">
        <v>21</v>
      </c>
      <c r="D12" s="30">
        <f>'Scenario 11 '!D82+('Scenario 11 '!AT82*'Scenario 11 '!AT$1)</f>
        <v>0</v>
      </c>
      <c r="E12" s="31">
        <f>'Scenario 11 '!E82+('Scenario 11 '!AU82*'Scenario 11 '!AU$1)</f>
        <v>0</v>
      </c>
      <c r="F12" s="31">
        <f>'Scenario 11 '!F82+('Scenario 11 '!AV82*'Scenario 11 '!AV$1)</f>
        <v>0</v>
      </c>
      <c r="G12" s="31">
        <f>'Scenario 11 '!G82+('Scenario 11 '!AW82*'Scenario 11 '!AW$1)</f>
        <v>0</v>
      </c>
      <c r="H12" s="31">
        <f>'Scenario 11 '!H82+('Scenario 11 '!AX82*'Scenario 11 '!AX$1)</f>
        <v>0</v>
      </c>
      <c r="I12" s="31">
        <f>'Scenario 11 '!I82+('Scenario 11 '!AY82*'Scenario 11 '!AY$1)</f>
        <v>0</v>
      </c>
      <c r="J12" s="31">
        <f>'Scenario 11 '!J82+('Scenario 11 '!AZ82*'Scenario 11 '!AZ$1)</f>
        <v>0</v>
      </c>
      <c r="K12" s="31">
        <f>'Scenario 11 '!K82+('Scenario 11 '!BA82*'Scenario 11 '!BA$1)</f>
        <v>0</v>
      </c>
      <c r="L12" s="31">
        <f>'Scenario 11 '!L82+('Scenario 11 '!BB82*'Scenario 11 '!BB$1)</f>
        <v>0</v>
      </c>
      <c r="M12" s="31">
        <f>'Scenario 11 '!M82+('Scenario 11 '!BC82*'Scenario 11 '!BC$1)</f>
        <v>0</v>
      </c>
      <c r="N12" s="31">
        <f>'Scenario 11 '!N82+('Scenario 11 '!BD82*'Scenario 11 '!BD$1)</f>
        <v>0</v>
      </c>
      <c r="O12" s="31">
        <f>'Scenario 11 '!O82+('Scenario 11 '!BE82*'Scenario 11 '!BE$1)</f>
        <v>0</v>
      </c>
      <c r="P12" s="31">
        <f>'Scenario 11 '!P82+('Scenario 11 '!BF82*'Scenario 11 '!BF$1)</f>
        <v>0</v>
      </c>
      <c r="Q12" s="31">
        <f>'Scenario 11 '!Q82+('Scenario 11 '!BG82*'Scenario 11 '!BG$1)</f>
        <v>0</v>
      </c>
      <c r="R12" s="31">
        <f>'Scenario 11 '!R82+('Scenario 11 '!BH82*'Scenario 11 '!BH$1)</f>
        <v>0</v>
      </c>
      <c r="S12" s="31">
        <f>'Scenario 11 '!S82+('Scenario 11 '!BI82*'Scenario 11 '!BI$1)</f>
        <v>0</v>
      </c>
      <c r="T12" s="31">
        <f>'Scenario 11 '!T82+('Scenario 11 '!BJ82*'Scenario 11 '!BJ$1)</f>
        <v>0</v>
      </c>
      <c r="U12" s="31">
        <f>'Scenario 11 '!U82+('Scenario 11 '!BK82*'Scenario 11 '!BK$1)</f>
        <v>0</v>
      </c>
      <c r="V12" s="31">
        <f>'Scenario 11 '!V82+('Scenario 11 '!BL82*'Scenario 11 '!BL$1)</f>
        <v>0</v>
      </c>
      <c r="W12" s="31">
        <f>'Scenario 11 '!W82+('Scenario 11 '!BM82*'Scenario 11 '!BM$1)</f>
        <v>0</v>
      </c>
      <c r="X12" s="32">
        <f t="shared" si="0"/>
        <v>0</v>
      </c>
    </row>
    <row r="13" spans="3:24" x14ac:dyDescent="0.2">
      <c r="C13" s="7" t="s">
        <v>48</v>
      </c>
      <c r="D13" s="30">
        <f>'Scenario 11 '!D83+('Scenario 11 '!AT83*'Scenario 11 '!AT$1)</f>
        <v>0</v>
      </c>
      <c r="E13" s="31">
        <f>'Scenario 11 '!E83+('Scenario 11 '!AU83*'Scenario 11 '!AU$1)</f>
        <v>0</v>
      </c>
      <c r="F13" s="31">
        <f>'Scenario 11 '!F83+('Scenario 11 '!AV83*'Scenario 11 '!AV$1)</f>
        <v>0</v>
      </c>
      <c r="G13" s="31">
        <f>'Scenario 11 '!G83+('Scenario 11 '!AW83*'Scenario 11 '!AW$1)</f>
        <v>0</v>
      </c>
      <c r="H13" s="31">
        <f>'Scenario 11 '!H83+('Scenario 11 '!AX83*'Scenario 11 '!AX$1)</f>
        <v>0</v>
      </c>
      <c r="I13" s="31">
        <f>'Scenario 11 '!I83+('Scenario 11 '!AY83*'Scenario 11 '!AY$1)</f>
        <v>0</v>
      </c>
      <c r="J13" s="31">
        <f>'Scenario 11 '!J83+('Scenario 11 '!AZ83*'Scenario 11 '!AZ$1)</f>
        <v>0</v>
      </c>
      <c r="K13" s="31">
        <f>'Scenario 11 '!K83+('Scenario 11 '!BA83*'Scenario 11 '!BA$1)</f>
        <v>0</v>
      </c>
      <c r="L13" s="31">
        <f>'Scenario 11 '!L83+('Scenario 11 '!BB83*'Scenario 11 '!BB$1)</f>
        <v>0</v>
      </c>
      <c r="M13" s="31">
        <f>'Scenario 11 '!M83+('Scenario 11 '!BC83*'Scenario 11 '!BC$1)</f>
        <v>0</v>
      </c>
      <c r="N13" s="31">
        <f>'Scenario 11 '!N83+('Scenario 11 '!BD83*'Scenario 11 '!BD$1)</f>
        <v>0</v>
      </c>
      <c r="O13" s="31">
        <f>'Scenario 11 '!O83+('Scenario 11 '!BE83*'Scenario 11 '!BE$1)</f>
        <v>0</v>
      </c>
      <c r="P13" s="31">
        <f>'Scenario 11 '!P83+('Scenario 11 '!BF83*'Scenario 11 '!BF$1)</f>
        <v>0</v>
      </c>
      <c r="Q13" s="31">
        <f>'Scenario 11 '!Q83+('Scenario 11 '!BG83*'Scenario 11 '!BG$1)</f>
        <v>0</v>
      </c>
      <c r="R13" s="31">
        <f>'Scenario 11 '!R83+('Scenario 11 '!BH83*'Scenario 11 '!BH$1)</f>
        <v>0</v>
      </c>
      <c r="S13" s="31">
        <f>'Scenario 11 '!S83+('Scenario 11 '!BI83*'Scenario 11 '!BI$1)</f>
        <v>0</v>
      </c>
      <c r="T13" s="31">
        <f>'Scenario 11 '!T83+('Scenario 11 '!BJ83*'Scenario 11 '!BJ$1)</f>
        <v>0</v>
      </c>
      <c r="U13" s="31">
        <f>'Scenario 11 '!U83+('Scenario 11 '!BK83*'Scenario 11 '!BK$1)</f>
        <v>25</v>
      </c>
      <c r="V13" s="31">
        <f>'Scenario 11 '!V83+('Scenario 11 '!BL83*'Scenario 11 '!BL$1)</f>
        <v>0</v>
      </c>
      <c r="W13" s="31">
        <f>'Scenario 11 '!W83+('Scenario 11 '!BM83*'Scenario 11 '!BM$1)</f>
        <v>0</v>
      </c>
      <c r="X13" s="32">
        <f t="shared" si="0"/>
        <v>25</v>
      </c>
    </row>
    <row r="14" spans="3:24" x14ac:dyDescent="0.2">
      <c r="C14" s="7" t="s">
        <v>142</v>
      </c>
      <c r="D14" s="30">
        <f>'Scenario 11 '!D84+('Scenario 11 '!AT84*'Scenario 11 '!AT$1)</f>
        <v>0</v>
      </c>
      <c r="E14" s="31">
        <f>'Scenario 11 '!E84+('Scenario 11 '!AU84*'Scenario 11 '!AU$1)</f>
        <v>0</v>
      </c>
      <c r="F14" s="31">
        <f>'Scenario 11 '!F84+('Scenario 11 '!AV84*'Scenario 11 '!AV$1)</f>
        <v>0</v>
      </c>
      <c r="G14" s="31">
        <f>'Scenario 11 '!G84+('Scenario 11 '!AW84*'Scenario 11 '!AW$1)</f>
        <v>0</v>
      </c>
      <c r="H14" s="31">
        <f>'Scenario 11 '!H84+('Scenario 11 '!AX84*'Scenario 11 '!AX$1)</f>
        <v>0</v>
      </c>
      <c r="I14" s="31">
        <f>'Scenario 11 '!I84+('Scenario 11 '!AY84*'Scenario 11 '!AY$1)</f>
        <v>0</v>
      </c>
      <c r="J14" s="31">
        <f>'Scenario 11 '!J84+('Scenario 11 '!AZ84*'Scenario 11 '!AZ$1)</f>
        <v>0</v>
      </c>
      <c r="K14" s="31">
        <f>'Scenario 11 '!K84+('Scenario 11 '!BA84*'Scenario 11 '!BA$1)</f>
        <v>0</v>
      </c>
      <c r="L14" s="31">
        <f>'Scenario 11 '!L84+('Scenario 11 '!BB84*'Scenario 11 '!BB$1)</f>
        <v>0</v>
      </c>
      <c r="M14" s="31">
        <f>'Scenario 11 '!M84+('Scenario 11 '!BC84*'Scenario 11 '!BC$1)</f>
        <v>0</v>
      </c>
      <c r="N14" s="31">
        <f>'Scenario 11 '!N84+('Scenario 11 '!BD84*'Scenario 11 '!BD$1)</f>
        <v>0</v>
      </c>
      <c r="O14" s="31">
        <f>'Scenario 11 '!O84+('Scenario 11 '!BE84*'Scenario 11 '!BE$1)</f>
        <v>0</v>
      </c>
      <c r="P14" s="31">
        <f>'Scenario 11 '!P84+('Scenario 11 '!BF84*'Scenario 11 '!BF$1)</f>
        <v>0</v>
      </c>
      <c r="Q14" s="31">
        <f>'Scenario 11 '!Q84+('Scenario 11 '!BG84*'Scenario 11 '!BG$1)</f>
        <v>0</v>
      </c>
      <c r="R14" s="31">
        <f>'Scenario 11 '!R84+('Scenario 11 '!BH84*'Scenario 11 '!BH$1)</f>
        <v>0</v>
      </c>
      <c r="S14" s="31">
        <f>'Scenario 11 '!S84+('Scenario 11 '!BI84*'Scenario 11 '!BI$1)</f>
        <v>0</v>
      </c>
      <c r="T14" s="31">
        <f>'Scenario 11 '!T84+('Scenario 11 '!BJ84*'Scenario 11 '!BJ$1)</f>
        <v>0</v>
      </c>
      <c r="U14" s="31">
        <f>'Scenario 11 '!U84+('Scenario 11 '!BK84*'Scenario 11 '!BK$1)</f>
        <v>0</v>
      </c>
      <c r="V14" s="31">
        <f>'Scenario 11 '!V84+('Scenario 11 '!BL84*'Scenario 11 '!BL$1)</f>
        <v>0</v>
      </c>
      <c r="W14" s="31">
        <f>'Scenario 11 '!W84+('Scenario 11 '!BM84*'Scenario 11 '!BM$1)</f>
        <v>36.480282022650854</v>
      </c>
      <c r="X14" s="32">
        <f t="shared" si="0"/>
        <v>36.480282022650854</v>
      </c>
    </row>
    <row r="15" spans="3:24" x14ac:dyDescent="0.2">
      <c r="C15" s="7" t="s">
        <v>53</v>
      </c>
      <c r="D15" s="30">
        <f>'Scenario 11 '!D85+('Scenario 11 '!AT85*'Scenario 11 '!AT$1)</f>
        <v>0</v>
      </c>
      <c r="E15" s="31">
        <f>'Scenario 11 '!E85+('Scenario 11 '!AU85*'Scenario 11 '!AU$1)</f>
        <v>0</v>
      </c>
      <c r="F15" s="31">
        <f>'Scenario 11 '!F85+('Scenario 11 '!AV85*'Scenario 11 '!AV$1)</f>
        <v>0</v>
      </c>
      <c r="G15" s="31">
        <f>'Scenario 11 '!G85+('Scenario 11 '!AW85*'Scenario 11 '!AW$1)</f>
        <v>0</v>
      </c>
      <c r="H15" s="31">
        <f>'Scenario 11 '!H85+('Scenario 11 '!AX85*'Scenario 11 '!AX$1)</f>
        <v>0</v>
      </c>
      <c r="I15" s="31">
        <f>'Scenario 11 '!I85+('Scenario 11 '!AY85*'Scenario 11 '!AY$1)</f>
        <v>0</v>
      </c>
      <c r="J15" s="31">
        <f>'Scenario 11 '!J85+('Scenario 11 '!AZ85*'Scenario 11 '!AZ$1)</f>
        <v>0</v>
      </c>
      <c r="K15" s="31">
        <f>'Scenario 11 '!K85+('Scenario 11 '!BA85*'Scenario 11 '!BA$1)</f>
        <v>0</v>
      </c>
      <c r="L15" s="31">
        <f>'Scenario 11 '!L85+('Scenario 11 '!BB85*'Scenario 11 '!BB$1)</f>
        <v>0</v>
      </c>
      <c r="M15" s="31">
        <f>'Scenario 11 '!M85+('Scenario 11 '!BC85*'Scenario 11 '!BC$1)</f>
        <v>0</v>
      </c>
      <c r="N15" s="31">
        <f>'Scenario 11 '!N85+('Scenario 11 '!BD85*'Scenario 11 '!BD$1)</f>
        <v>0</v>
      </c>
      <c r="O15" s="31">
        <f>'Scenario 11 '!O85+('Scenario 11 '!BE85*'Scenario 11 '!BE$1)</f>
        <v>0</v>
      </c>
      <c r="P15" s="31">
        <f>'Scenario 11 '!P85+('Scenario 11 '!BF85*'Scenario 11 '!BF$1)</f>
        <v>0</v>
      </c>
      <c r="Q15" s="31">
        <f>'Scenario 11 '!Q85+('Scenario 11 '!BG85*'Scenario 11 '!BG$1)</f>
        <v>0</v>
      </c>
      <c r="R15" s="31">
        <f>'Scenario 11 '!R85+('Scenario 11 '!BH85*'Scenario 11 '!BH$1)</f>
        <v>0</v>
      </c>
      <c r="S15" s="31">
        <f>'Scenario 11 '!S85+('Scenario 11 '!BI85*'Scenario 11 '!BI$1)</f>
        <v>0</v>
      </c>
      <c r="T15" s="31">
        <f>'Scenario 11 '!T85+('Scenario 11 '!BJ85*'Scenario 11 '!BJ$1)</f>
        <v>0</v>
      </c>
      <c r="U15" s="31">
        <f>'Scenario 11 '!U85+('Scenario 11 '!BK85*'Scenario 11 '!BK$1)</f>
        <v>0</v>
      </c>
      <c r="V15" s="31">
        <f>'Scenario 11 '!V85+('Scenario 11 '!BL85*'Scenario 11 '!BL$1)</f>
        <v>0</v>
      </c>
      <c r="W15" s="31">
        <f>'Scenario 11 '!W85+('Scenario 11 '!BM85*'Scenario 11 '!BM$1)</f>
        <v>20</v>
      </c>
      <c r="X15" s="32">
        <f t="shared" si="0"/>
        <v>20</v>
      </c>
    </row>
    <row r="16" spans="3:24" x14ac:dyDescent="0.2">
      <c r="C16" s="7" t="s">
        <v>138</v>
      </c>
      <c r="D16" s="30">
        <f>'Scenario 11 '!D86+('Scenario 11 '!AT86*'Scenario 11 '!AT$1)</f>
        <v>0</v>
      </c>
      <c r="E16" s="31">
        <f>'Scenario 11 '!E86+('Scenario 11 '!AU86*'Scenario 11 '!AU$1)</f>
        <v>0</v>
      </c>
      <c r="F16" s="31">
        <f>'Scenario 11 '!F86+('Scenario 11 '!AV86*'Scenario 11 '!AV$1)</f>
        <v>0</v>
      </c>
      <c r="G16" s="31">
        <f>'Scenario 11 '!G86+('Scenario 11 '!AW86*'Scenario 11 '!AW$1)</f>
        <v>0</v>
      </c>
      <c r="H16" s="31">
        <f>'Scenario 11 '!H86+('Scenario 11 '!AX86*'Scenario 11 '!AX$1)</f>
        <v>0</v>
      </c>
      <c r="I16" s="31">
        <f>'Scenario 11 '!I86+('Scenario 11 '!AY86*'Scenario 11 '!AY$1)</f>
        <v>0</v>
      </c>
      <c r="J16" s="31">
        <f>'Scenario 11 '!J86+('Scenario 11 '!AZ86*'Scenario 11 '!AZ$1)</f>
        <v>0</v>
      </c>
      <c r="K16" s="31">
        <f>'Scenario 11 '!K86+('Scenario 11 '!BA86*'Scenario 11 '!BA$1)</f>
        <v>0</v>
      </c>
      <c r="L16" s="31">
        <f>'Scenario 11 '!L86+('Scenario 11 '!BB86*'Scenario 11 '!BB$1)</f>
        <v>0</v>
      </c>
      <c r="M16" s="31">
        <f>'Scenario 11 '!M86+('Scenario 11 '!BC86*'Scenario 11 '!BC$1)</f>
        <v>0</v>
      </c>
      <c r="N16" s="31">
        <f>'Scenario 11 '!N86+('Scenario 11 '!BD86*'Scenario 11 '!BD$1)</f>
        <v>0</v>
      </c>
      <c r="O16" s="31">
        <f>'Scenario 11 '!O86+('Scenario 11 '!BE86*'Scenario 11 '!BE$1)</f>
        <v>0</v>
      </c>
      <c r="P16" s="31">
        <f>'Scenario 11 '!P86+('Scenario 11 '!BF86*'Scenario 11 '!BF$1)</f>
        <v>0</v>
      </c>
      <c r="Q16" s="31">
        <f>'Scenario 11 '!Q86+('Scenario 11 '!BG86*'Scenario 11 '!BG$1)</f>
        <v>0</v>
      </c>
      <c r="R16" s="31">
        <f>'Scenario 11 '!R86+('Scenario 11 '!BH86*'Scenario 11 '!BH$1)</f>
        <v>0</v>
      </c>
      <c r="S16" s="31">
        <f>'Scenario 11 '!S86+('Scenario 11 '!BI86*'Scenario 11 '!BI$1)</f>
        <v>0</v>
      </c>
      <c r="T16" s="31">
        <f>'Scenario 11 '!T86+('Scenario 11 '!BJ86*'Scenario 11 '!BJ$1)</f>
        <v>0</v>
      </c>
      <c r="U16" s="31">
        <f>'Scenario 11 '!U86+('Scenario 11 '!BK86*'Scenario 11 '!BK$1)</f>
        <v>0</v>
      </c>
      <c r="V16" s="31">
        <f>'Scenario 11 '!V86+('Scenario 11 '!BL86*'Scenario 11 '!BL$1)</f>
        <v>0</v>
      </c>
      <c r="W16" s="31">
        <f>'Scenario 11 '!W86+('Scenario 11 '!BM86*'Scenario 11 '!BM$1)</f>
        <v>94.328162321264884</v>
      </c>
      <c r="X16" s="32">
        <f t="shared" si="0"/>
        <v>94.328162321264884</v>
      </c>
    </row>
    <row r="17" spans="3:24" x14ac:dyDescent="0.2">
      <c r="C17" s="7" t="s">
        <v>139</v>
      </c>
      <c r="D17" s="30">
        <f>'Scenario 11 '!D87+('Scenario 11 '!AT87*'Scenario 11 '!AT$1)</f>
        <v>0</v>
      </c>
      <c r="E17" s="31">
        <f>'Scenario 11 '!E87+('Scenario 11 '!AU87*'Scenario 11 '!AU$1)</f>
        <v>0</v>
      </c>
      <c r="F17" s="31">
        <f>'Scenario 11 '!F87+('Scenario 11 '!AV87*'Scenario 11 '!AV$1)</f>
        <v>0</v>
      </c>
      <c r="G17" s="31">
        <f>'Scenario 11 '!G87+('Scenario 11 '!AW87*'Scenario 11 '!AW$1)</f>
        <v>0</v>
      </c>
      <c r="H17" s="31">
        <f>'Scenario 11 '!H87+('Scenario 11 '!AX87*'Scenario 11 '!AX$1)</f>
        <v>0</v>
      </c>
      <c r="I17" s="31">
        <f>'Scenario 11 '!I87+('Scenario 11 '!AY87*'Scenario 11 '!AY$1)</f>
        <v>0</v>
      </c>
      <c r="J17" s="31">
        <f>'Scenario 11 '!J87+('Scenario 11 '!AZ87*'Scenario 11 '!AZ$1)</f>
        <v>0</v>
      </c>
      <c r="K17" s="31">
        <f>'Scenario 11 '!K87+('Scenario 11 '!BA87*'Scenario 11 '!BA$1)</f>
        <v>0</v>
      </c>
      <c r="L17" s="31">
        <f>'Scenario 11 '!L87+('Scenario 11 '!BB87*'Scenario 11 '!BB$1)</f>
        <v>0</v>
      </c>
      <c r="M17" s="31">
        <f>'Scenario 11 '!M87+('Scenario 11 '!BC87*'Scenario 11 '!BC$1)</f>
        <v>0</v>
      </c>
      <c r="N17" s="31">
        <f>'Scenario 11 '!N87+('Scenario 11 '!BD87*'Scenario 11 '!BD$1)</f>
        <v>0</v>
      </c>
      <c r="O17" s="31">
        <f>'Scenario 11 '!O87+('Scenario 11 '!BE87*'Scenario 11 '!BE$1)</f>
        <v>0</v>
      </c>
      <c r="P17" s="31">
        <f>'Scenario 11 '!P87+('Scenario 11 '!BF87*'Scenario 11 '!BF$1)</f>
        <v>0</v>
      </c>
      <c r="Q17" s="31">
        <f>'Scenario 11 '!Q87+('Scenario 11 '!BG87*'Scenario 11 '!BG$1)</f>
        <v>0</v>
      </c>
      <c r="R17" s="31">
        <f>'Scenario 11 '!R87+('Scenario 11 '!BH87*'Scenario 11 '!BH$1)</f>
        <v>0</v>
      </c>
      <c r="S17" s="31">
        <f>'Scenario 11 '!S87+('Scenario 11 '!BI87*'Scenario 11 '!BI$1)</f>
        <v>0</v>
      </c>
      <c r="T17" s="31">
        <f>'Scenario 11 '!T87+('Scenario 11 '!BJ87*'Scenario 11 '!BJ$1)</f>
        <v>0</v>
      </c>
      <c r="U17" s="31">
        <f>'Scenario 11 '!U87+('Scenario 11 '!BK87*'Scenario 11 '!BK$1)</f>
        <v>0</v>
      </c>
      <c r="V17" s="31">
        <f>'Scenario 11 '!V87+('Scenario 11 '!BL87*'Scenario 11 '!BL$1)</f>
        <v>61.782445927404183</v>
      </c>
      <c r="W17" s="31">
        <f>'Scenario 11 '!W87+('Scenario 11 '!BM87*'Scenario 11 '!BM$1)</f>
        <v>209.75250000000003</v>
      </c>
      <c r="X17" s="32">
        <f t="shared" si="0"/>
        <v>271.53494592740424</v>
      </c>
    </row>
    <row r="18" spans="3:24" x14ac:dyDescent="0.2">
      <c r="C18" s="7" t="s">
        <v>123</v>
      </c>
      <c r="D18" s="30">
        <f>'Scenario 11 '!D88+('Scenario 11 '!AT88*'Scenario 11 '!AT$1)</f>
        <v>0</v>
      </c>
      <c r="E18" s="31">
        <f>'Scenario 11 '!E88+('Scenario 11 '!AU88*'Scenario 11 '!AU$1)</f>
        <v>0</v>
      </c>
      <c r="F18" s="31">
        <f>'Scenario 11 '!F88+('Scenario 11 '!AV88*'Scenario 11 '!AV$1)</f>
        <v>0</v>
      </c>
      <c r="G18" s="31">
        <f>'Scenario 11 '!G88+('Scenario 11 '!AW88*'Scenario 11 '!AW$1)</f>
        <v>0</v>
      </c>
      <c r="H18" s="31">
        <f>'Scenario 11 '!H88+('Scenario 11 '!AX88*'Scenario 11 '!AX$1)</f>
        <v>0</v>
      </c>
      <c r="I18" s="31">
        <f>'Scenario 11 '!I88+('Scenario 11 '!AY88*'Scenario 11 '!AY$1)</f>
        <v>0</v>
      </c>
      <c r="J18" s="31">
        <f>'Scenario 11 '!J88+('Scenario 11 '!AZ88*'Scenario 11 '!AZ$1)</f>
        <v>0</v>
      </c>
      <c r="K18" s="31">
        <f>'Scenario 11 '!K88+('Scenario 11 '!BA88*'Scenario 11 '!BA$1)</f>
        <v>0</v>
      </c>
      <c r="L18" s="31">
        <f>'Scenario 11 '!L88+('Scenario 11 '!BB88*'Scenario 11 '!BB$1)</f>
        <v>0</v>
      </c>
      <c r="M18" s="31">
        <f>'Scenario 11 '!M88+('Scenario 11 '!BC88*'Scenario 11 '!BC$1)</f>
        <v>0</v>
      </c>
      <c r="N18" s="31">
        <f>'Scenario 11 '!N88+('Scenario 11 '!BD88*'Scenario 11 '!BD$1)</f>
        <v>0</v>
      </c>
      <c r="O18" s="31">
        <f>'Scenario 11 '!O88+('Scenario 11 '!BE88*'Scenario 11 '!BE$1)</f>
        <v>0</v>
      </c>
      <c r="P18" s="31">
        <f>'Scenario 11 '!P88+('Scenario 11 '!BF88*'Scenario 11 '!BF$1)</f>
        <v>0</v>
      </c>
      <c r="Q18" s="31">
        <f>'Scenario 11 '!Q88+('Scenario 11 '!BG88*'Scenario 11 '!BG$1)</f>
        <v>0</v>
      </c>
      <c r="R18" s="31">
        <f>'Scenario 11 '!R88+('Scenario 11 '!BH88*'Scenario 11 '!BH$1)</f>
        <v>0</v>
      </c>
      <c r="S18" s="31">
        <f>'Scenario 11 '!S88+('Scenario 11 '!BI88*'Scenario 11 '!BI$1)</f>
        <v>0</v>
      </c>
      <c r="T18" s="31">
        <f>'Scenario 11 '!T88+('Scenario 11 '!BJ88*'Scenario 11 '!BJ$1)</f>
        <v>0</v>
      </c>
      <c r="U18" s="31">
        <f>'Scenario 11 '!U88+('Scenario 11 '!BK88*'Scenario 11 '!BK$1)</f>
        <v>0</v>
      </c>
      <c r="V18" s="31">
        <f>'Scenario 11 '!V88+('Scenario 11 '!BL88*'Scenario 11 '!BL$1)</f>
        <v>0</v>
      </c>
      <c r="W18" s="31">
        <f>'Scenario 11 '!W88+('Scenario 11 '!BM88*'Scenario 11 '!BM$1)</f>
        <v>0</v>
      </c>
      <c r="X18" s="32">
        <f t="shared" si="0"/>
        <v>0</v>
      </c>
    </row>
    <row r="19" spans="3:24" x14ac:dyDescent="0.2">
      <c r="C19" s="7" t="s">
        <v>63</v>
      </c>
      <c r="D19" s="30">
        <f>'Scenario 11 '!D89+('Scenario 11 '!AT89*'Scenario 11 '!AT$1)</f>
        <v>0</v>
      </c>
      <c r="E19" s="31">
        <f>'Scenario 11 '!E89+('Scenario 11 '!AU89*'Scenario 11 '!AU$1)</f>
        <v>0</v>
      </c>
      <c r="F19" s="31">
        <f>'Scenario 11 '!F89+('Scenario 11 '!AV89*'Scenario 11 '!AV$1)</f>
        <v>0</v>
      </c>
      <c r="G19" s="31">
        <f>'Scenario 11 '!G89+('Scenario 11 '!AW89*'Scenario 11 '!AW$1)</f>
        <v>0</v>
      </c>
      <c r="H19" s="31">
        <f>'Scenario 11 '!H89+('Scenario 11 '!AX89*'Scenario 11 '!AX$1)</f>
        <v>0</v>
      </c>
      <c r="I19" s="31">
        <f>'Scenario 11 '!I89+('Scenario 11 '!AY89*'Scenario 11 '!AY$1)</f>
        <v>0</v>
      </c>
      <c r="J19" s="31">
        <f>'Scenario 11 '!J89+('Scenario 11 '!AZ89*'Scenario 11 '!AZ$1)</f>
        <v>0</v>
      </c>
      <c r="K19" s="31">
        <f>'Scenario 11 '!K89+('Scenario 11 '!BA89*'Scenario 11 '!BA$1)</f>
        <v>0</v>
      </c>
      <c r="L19" s="31">
        <f>'Scenario 11 '!L89+('Scenario 11 '!BB89*'Scenario 11 '!BB$1)</f>
        <v>0</v>
      </c>
      <c r="M19" s="31">
        <f>'Scenario 11 '!M89+('Scenario 11 '!BC89*'Scenario 11 '!BC$1)</f>
        <v>0</v>
      </c>
      <c r="N19" s="31">
        <f>'Scenario 11 '!N89+('Scenario 11 '!BD89*'Scenario 11 '!BD$1)</f>
        <v>0</v>
      </c>
      <c r="O19" s="31">
        <f>'Scenario 11 '!O89+('Scenario 11 '!BE89*'Scenario 11 '!BE$1)</f>
        <v>0</v>
      </c>
      <c r="P19" s="31">
        <f>'Scenario 11 '!P89+('Scenario 11 '!BF89*'Scenario 11 '!BF$1)</f>
        <v>0</v>
      </c>
      <c r="Q19" s="31">
        <f>'Scenario 11 '!Q89+('Scenario 11 '!BG89*'Scenario 11 '!BG$1)</f>
        <v>0</v>
      </c>
      <c r="R19" s="31">
        <f>'Scenario 11 '!R89+('Scenario 11 '!BH89*'Scenario 11 '!BH$1)</f>
        <v>0</v>
      </c>
      <c r="S19" s="31">
        <f>'Scenario 11 '!S89+('Scenario 11 '!BI89*'Scenario 11 '!BI$1)</f>
        <v>0</v>
      </c>
      <c r="T19" s="31">
        <f>'Scenario 11 '!T89+('Scenario 11 '!BJ89*'Scenario 11 '!BJ$1)</f>
        <v>0</v>
      </c>
      <c r="U19" s="31">
        <f>'Scenario 11 '!U89+('Scenario 11 '!BK89*'Scenario 11 '!BK$1)</f>
        <v>0</v>
      </c>
      <c r="V19" s="31">
        <f>'Scenario 11 '!V89+('Scenario 11 '!BL89*'Scenario 11 '!BL$1)</f>
        <v>0</v>
      </c>
      <c r="W19" s="31">
        <f>'Scenario 11 '!W89+('Scenario 11 '!BM89*'Scenario 11 '!BM$1)</f>
        <v>6.8484075300150229</v>
      </c>
      <c r="X19" s="32">
        <f t="shared" si="0"/>
        <v>6.8484075300150229</v>
      </c>
    </row>
    <row r="20" spans="3:24" x14ac:dyDescent="0.2">
      <c r="C20" s="7" t="s">
        <v>99</v>
      </c>
      <c r="D20" s="30">
        <f>'Scenario 11 '!D90+('Scenario 11 '!AT90*'Scenario 11 '!AT$1)</f>
        <v>10.447846432123574</v>
      </c>
      <c r="E20" s="31">
        <f>'Scenario 11 '!E90+('Scenario 11 '!AU90*'Scenario 11 '!AU$1)</f>
        <v>0</v>
      </c>
      <c r="F20" s="31">
        <f>'Scenario 11 '!F90+('Scenario 11 '!AV90*'Scenario 11 '!AV$1)</f>
        <v>0</v>
      </c>
      <c r="G20" s="31">
        <f>'Scenario 11 '!G90+('Scenario 11 '!AW90*'Scenario 11 '!AW$1)</f>
        <v>0</v>
      </c>
      <c r="H20" s="31">
        <f>'Scenario 11 '!H90+('Scenario 11 '!AX90*'Scenario 11 '!AX$1)</f>
        <v>0</v>
      </c>
      <c r="I20" s="31">
        <f>'Scenario 11 '!I90+('Scenario 11 '!AY90*'Scenario 11 '!AY$1)</f>
        <v>0</v>
      </c>
      <c r="J20" s="31">
        <f>'Scenario 11 '!J90+('Scenario 11 '!AZ90*'Scenario 11 '!AZ$1)</f>
        <v>0</v>
      </c>
      <c r="K20" s="31">
        <f>'Scenario 11 '!K90+('Scenario 11 '!BA90*'Scenario 11 '!BA$1)</f>
        <v>0</v>
      </c>
      <c r="L20" s="31">
        <f>'Scenario 11 '!L90+('Scenario 11 '!BB90*'Scenario 11 '!BB$1)</f>
        <v>0</v>
      </c>
      <c r="M20" s="31">
        <f>'Scenario 11 '!M90+('Scenario 11 '!BC90*'Scenario 11 '!BC$1)</f>
        <v>0</v>
      </c>
      <c r="N20" s="31">
        <f>'Scenario 11 '!N90+('Scenario 11 '!BD90*'Scenario 11 '!BD$1)</f>
        <v>0</v>
      </c>
      <c r="O20" s="31">
        <f>'Scenario 11 '!O90+('Scenario 11 '!BE90*'Scenario 11 '!BE$1)</f>
        <v>20.023105816069368</v>
      </c>
      <c r="P20" s="31">
        <f>'Scenario 11 '!P90+('Scenario 11 '!BF90*'Scenario 11 '!BF$1)</f>
        <v>1.9183625793706565</v>
      </c>
      <c r="Q20" s="31">
        <f>'Scenario 11 '!Q90+('Scenario 11 '!BG90*'Scenario 11 '!BG$1)</f>
        <v>0</v>
      </c>
      <c r="R20" s="31">
        <f>'Scenario 11 '!R90+('Scenario 11 '!BH90*'Scenario 11 '!BH$1)</f>
        <v>0</v>
      </c>
      <c r="S20" s="31">
        <f>'Scenario 11 '!S90+('Scenario 11 '!BI90*'Scenario 11 '!BI$1)</f>
        <v>0</v>
      </c>
      <c r="T20" s="31">
        <f>'Scenario 11 '!T90+('Scenario 11 '!BJ90*'Scenario 11 '!BJ$1)</f>
        <v>0</v>
      </c>
      <c r="U20" s="31">
        <f>'Scenario 11 '!U90+('Scenario 11 '!BK90*'Scenario 11 '!BK$1)</f>
        <v>0</v>
      </c>
      <c r="V20" s="31">
        <f>'Scenario 11 '!V90+('Scenario 11 '!BL90*'Scenario 11 '!BL$1)</f>
        <v>0</v>
      </c>
      <c r="W20" s="31">
        <f>'Scenario 11 '!W90+('Scenario 11 '!BM90*'Scenario 11 '!BM$1)</f>
        <v>0</v>
      </c>
      <c r="X20" s="32">
        <f t="shared" si="0"/>
        <v>32.389314827563602</v>
      </c>
    </row>
    <row r="21" spans="3:24" ht="13.5" thickBot="1" x14ac:dyDescent="0.25">
      <c r="C21" s="10" t="s">
        <v>77</v>
      </c>
      <c r="D21" s="33">
        <f>'Scenario 11 '!D91+('Scenario 11 '!AT91*'Scenario 11 '!AT$1)</f>
        <v>14.17754405860007</v>
      </c>
      <c r="E21" s="34">
        <f>'Scenario 11 '!E91+('Scenario 11 '!AU91*'Scenario 11 '!AU$1)</f>
        <v>0</v>
      </c>
      <c r="F21" s="34">
        <f>'Scenario 11 '!F91+('Scenario 11 '!AV91*'Scenario 11 '!AV$1)</f>
        <v>0</v>
      </c>
      <c r="G21" s="34">
        <f>'Scenario 11 '!G91+('Scenario 11 '!AW91*'Scenario 11 '!AW$1)</f>
        <v>0</v>
      </c>
      <c r="H21" s="34">
        <f>'Scenario 11 '!H91+('Scenario 11 '!AX91*'Scenario 11 '!AX$1)</f>
        <v>0</v>
      </c>
      <c r="I21" s="34">
        <f>'Scenario 11 '!I91+('Scenario 11 '!AY91*'Scenario 11 '!AY$1)</f>
        <v>0</v>
      </c>
      <c r="J21" s="34">
        <f>'Scenario 11 '!J91+('Scenario 11 '!AZ91*'Scenario 11 '!AZ$1)</f>
        <v>0</v>
      </c>
      <c r="K21" s="34">
        <f>'Scenario 11 '!K91+('Scenario 11 '!BA91*'Scenario 11 '!BA$1)</f>
        <v>0</v>
      </c>
      <c r="L21" s="34">
        <f>'Scenario 11 '!L91+('Scenario 11 '!BB91*'Scenario 11 '!BB$1)</f>
        <v>2.5397464208615816</v>
      </c>
      <c r="M21" s="34">
        <f>'Scenario 11 '!M91+('Scenario 11 '!BC91*'Scenario 11 '!BC$1)</f>
        <v>5.9749285655601563</v>
      </c>
      <c r="N21" s="34">
        <f>'Scenario 11 '!N91+('Scenario 11 '!BD91*'Scenario 11 '!BD$1)</f>
        <v>0</v>
      </c>
      <c r="O21" s="34">
        <f>'Scenario 11 '!O91+('Scenario 11 '!BE91*'Scenario 11 '!BE$1)</f>
        <v>0</v>
      </c>
      <c r="P21" s="34">
        <f>'Scenario 11 '!P91+('Scenario 11 '!BF91*'Scenario 11 '!BF$1)</f>
        <v>0</v>
      </c>
      <c r="Q21" s="34">
        <f>'Scenario 11 '!Q91+('Scenario 11 '!BG91*'Scenario 11 '!BG$1)</f>
        <v>0</v>
      </c>
      <c r="R21" s="34">
        <f>'Scenario 11 '!R91+('Scenario 11 '!BH91*'Scenario 11 '!BH$1)</f>
        <v>0</v>
      </c>
      <c r="S21" s="34">
        <f>'Scenario 11 '!S91+('Scenario 11 '!BI91*'Scenario 11 '!BI$1)</f>
        <v>0</v>
      </c>
      <c r="T21" s="34">
        <f>'Scenario 11 '!T91+('Scenario 11 '!BJ91*'Scenario 11 '!BJ$1)</f>
        <v>0</v>
      </c>
      <c r="U21" s="34">
        <f>'Scenario 11 '!U91+('Scenario 11 '!BK91*'Scenario 11 '!BK$1)</f>
        <v>0</v>
      </c>
      <c r="V21" s="34">
        <f>'Scenario 11 '!V91+('Scenario 11 '!BL91*'Scenario 11 '!BL$1)</f>
        <v>0</v>
      </c>
      <c r="W21" s="34">
        <f>'Scenario 11 '!W91+('Scenario 11 '!BM91*'Scenario 11 '!BM$1)</f>
        <v>0</v>
      </c>
      <c r="X21" s="35">
        <f t="shared" si="0"/>
        <v>22.692219045021808</v>
      </c>
    </row>
    <row r="22" spans="3:24" ht="13.5" thickBot="1" x14ac:dyDescent="0.25">
      <c r="C22" s="25" t="s">
        <v>93</v>
      </c>
      <c r="D22" s="36">
        <f>SUM(D6:D21)</f>
        <v>24.625390490723646</v>
      </c>
      <c r="E22" s="37">
        <f t="shared" ref="E22:W22" si="1">SUM(E6:E21)</f>
        <v>0.50885794886426805</v>
      </c>
      <c r="F22" s="37">
        <f t="shared" si="1"/>
        <v>0.55187130366600678</v>
      </c>
      <c r="G22" s="37">
        <f t="shared" si="1"/>
        <v>132.28648012722635</v>
      </c>
      <c r="H22" s="37">
        <f t="shared" si="1"/>
        <v>200.67023663605721</v>
      </c>
      <c r="I22" s="37">
        <f t="shared" si="1"/>
        <v>166.68992783049416</v>
      </c>
      <c r="J22" s="37">
        <f t="shared" si="1"/>
        <v>66.842950214274879</v>
      </c>
      <c r="K22" s="37">
        <f t="shared" si="1"/>
        <v>199.36281645728309</v>
      </c>
      <c r="L22" s="37">
        <f t="shared" si="1"/>
        <v>3.0397464208615816</v>
      </c>
      <c r="M22" s="37">
        <f t="shared" si="1"/>
        <v>6.4749285655601563</v>
      </c>
      <c r="N22" s="37">
        <f t="shared" si="1"/>
        <v>0.5</v>
      </c>
      <c r="O22" s="37">
        <f t="shared" si="1"/>
        <v>20.523105816069368</v>
      </c>
      <c r="P22" s="37">
        <f t="shared" si="1"/>
        <v>2.4183625793706565</v>
      </c>
      <c r="Q22" s="37">
        <f t="shared" si="1"/>
        <v>0.5</v>
      </c>
      <c r="R22" s="37">
        <f t="shared" si="1"/>
        <v>338.83382380254801</v>
      </c>
      <c r="S22" s="37">
        <f t="shared" si="1"/>
        <v>0.5</v>
      </c>
      <c r="T22" s="37">
        <f t="shared" si="1"/>
        <v>0.5</v>
      </c>
      <c r="U22" s="37">
        <f t="shared" si="1"/>
        <v>145.50403015323903</v>
      </c>
      <c r="V22" s="37">
        <f t="shared" si="1"/>
        <v>62.295960291525518</v>
      </c>
      <c r="W22" s="37">
        <f t="shared" si="1"/>
        <v>368.01163833512919</v>
      </c>
      <c r="X22" s="38">
        <f>SUM(X7:X21)</f>
        <v>1542.2843599034509</v>
      </c>
    </row>
    <row r="23" spans="3:24" x14ac:dyDescent="0.2">
      <c r="C23" s="8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40"/>
    </row>
    <row r="24" spans="3:24" x14ac:dyDescent="0.2">
      <c r="C24" s="8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40"/>
    </row>
    <row r="25" spans="3:24" x14ac:dyDescent="0.2">
      <c r="C25" s="6" t="s">
        <v>3</v>
      </c>
      <c r="D25" s="64">
        <v>2024</v>
      </c>
      <c r="E25" s="64">
        <v>2025</v>
      </c>
      <c r="F25" s="64">
        <v>2026</v>
      </c>
      <c r="G25" s="64">
        <v>2027</v>
      </c>
      <c r="H25" s="64">
        <v>2028</v>
      </c>
      <c r="I25" s="64">
        <v>2029</v>
      </c>
      <c r="J25" s="64">
        <v>2030</v>
      </c>
      <c r="K25" s="64">
        <v>2031</v>
      </c>
      <c r="L25" s="64">
        <v>2032</v>
      </c>
      <c r="M25" s="64">
        <v>2033</v>
      </c>
      <c r="N25" s="64">
        <v>2034</v>
      </c>
      <c r="O25" s="64">
        <v>2035</v>
      </c>
      <c r="P25" s="64">
        <v>2036</v>
      </c>
      <c r="Q25" s="64">
        <v>2037</v>
      </c>
      <c r="R25" s="64">
        <v>2038</v>
      </c>
      <c r="S25" s="64">
        <v>2039</v>
      </c>
      <c r="T25" s="64">
        <v>2040</v>
      </c>
      <c r="U25" s="64">
        <v>2041</v>
      </c>
      <c r="V25" s="64">
        <v>2042</v>
      </c>
      <c r="W25" s="64">
        <v>2043</v>
      </c>
      <c r="X25" s="41" t="s">
        <v>93</v>
      </c>
    </row>
    <row r="26" spans="3:24" x14ac:dyDescent="0.2">
      <c r="C26" s="7" t="s">
        <v>101</v>
      </c>
      <c r="D26" s="42">
        <f>'Scenario 11 '!Y76+(1-'Scenario 11 '!AT$1)*'Scenario 11 '!AT76</f>
        <v>0</v>
      </c>
      <c r="E26" s="43">
        <f>'Scenario 11 '!Z76+(1-'Scenario 11 '!AU$1)*'Scenario 11 '!AU76</f>
        <v>0</v>
      </c>
      <c r="F26" s="43">
        <f>'Scenario 11 '!AA76+(1-'Scenario 11 '!AV$1)*'Scenario 11 '!AV76</f>
        <v>0</v>
      </c>
      <c r="G26" s="43">
        <f>'Scenario 11 '!AB76+(1-'Scenario 11 '!AW$1)*'Scenario 11 '!AW76</f>
        <v>0</v>
      </c>
      <c r="H26" s="43">
        <f>'Scenario 11 '!AC76+(1-'Scenario 11 '!AX$1)*'Scenario 11 '!AX76</f>
        <v>0</v>
      </c>
      <c r="I26" s="43">
        <f>'Scenario 11 '!AD76+(1-'Scenario 11 '!AY$1)*'Scenario 11 '!AY76</f>
        <v>0</v>
      </c>
      <c r="J26" s="43">
        <f>'Scenario 11 '!AE76+(1-'Scenario 11 '!AZ$1)*'Scenario 11 '!AZ76</f>
        <v>0</v>
      </c>
      <c r="K26" s="43">
        <f>'Scenario 11 '!AF76+(1-'Scenario 11 '!BA$1)*'Scenario 11 '!BA76</f>
        <v>101.64423293055791</v>
      </c>
      <c r="L26" s="43">
        <f>'Scenario 11 '!AG76+(1-'Scenario 11 '!BB$1)*'Scenario 11 '!BB76</f>
        <v>0</v>
      </c>
      <c r="M26" s="43">
        <f>'Scenario 11 '!AH76+(1-'Scenario 11 '!BC$1)*'Scenario 11 '!BC76</f>
        <v>0</v>
      </c>
      <c r="N26" s="43">
        <f>'Scenario 11 '!AI76+(1-'Scenario 11 '!BD$1)*'Scenario 11 '!BD76</f>
        <v>0</v>
      </c>
      <c r="O26" s="43">
        <f>'Scenario 11 '!AJ76+(1-'Scenario 11 '!BE$1)*'Scenario 11 '!BE76</f>
        <v>0</v>
      </c>
      <c r="P26" s="43">
        <f>'Scenario 11 '!AK76+(1-'Scenario 11 '!BF$1)*'Scenario 11 '!BF76</f>
        <v>0</v>
      </c>
      <c r="Q26" s="43">
        <f>'Scenario 11 '!AL76+(1-'Scenario 11 '!BG$1)*'Scenario 11 '!BG76</f>
        <v>0</v>
      </c>
      <c r="R26" s="43">
        <f>'Scenario 11 '!AM76+(1-'Scenario 11 '!BH$1)*'Scenario 11 '!BH76</f>
        <v>0</v>
      </c>
      <c r="S26" s="43">
        <f>'Scenario 11 '!AN76+(1-'Scenario 11 '!BI$1)*'Scenario 11 '!BI76</f>
        <v>0</v>
      </c>
      <c r="T26" s="43">
        <f>'Scenario 11 '!AO76+(1-'Scenario 11 '!BJ$1)*'Scenario 11 '!BJ76</f>
        <v>0</v>
      </c>
      <c r="U26" s="43">
        <f>'Scenario 11 '!AP76+(1-'Scenario 11 '!BK$1)*'Scenario 11 '!BK76</f>
        <v>0</v>
      </c>
      <c r="V26" s="43">
        <f>'Scenario 11 '!AQ76+(1-'Scenario 11 '!BL$1)*'Scenario 11 '!BL76</f>
        <v>0</v>
      </c>
      <c r="W26" s="43">
        <f>'Scenario 11 '!AR76+(1-'Scenario 11 '!BM$1)*'Scenario 11 '!BM76</f>
        <v>0</v>
      </c>
      <c r="X26" s="44">
        <f t="shared" ref="X26:X41" si="2">SUM(D26:W26)</f>
        <v>101.64423293055791</v>
      </c>
    </row>
    <row r="27" spans="3:24" x14ac:dyDescent="0.2">
      <c r="C27" s="7" t="s">
        <v>6</v>
      </c>
      <c r="D27" s="45">
        <f>'Scenario 11 '!Y77+(1-'Scenario 11 '!AT$1)*'Scenario 11 '!AT77</f>
        <v>0</v>
      </c>
      <c r="E27" s="46">
        <f>'Scenario 11 '!Z77+(1-'Scenario 11 '!AU$1)*'Scenario 11 '!AU77</f>
        <v>0</v>
      </c>
      <c r="F27" s="46">
        <f>'Scenario 11 '!AA77+(1-'Scenario 11 '!AV$1)*'Scenario 11 '!AV77</f>
        <v>0</v>
      </c>
      <c r="G27" s="46">
        <f>'Scenario 11 '!AB77+(1-'Scenario 11 '!AW$1)*'Scenario 11 '!AW77</f>
        <v>0</v>
      </c>
      <c r="H27" s="46">
        <f>'Scenario 11 '!AC77+(1-'Scenario 11 '!AX$1)*'Scenario 11 '!AX77</f>
        <v>90.350869701084648</v>
      </c>
      <c r="I27" s="46">
        <f>'Scenario 11 '!AD77+(1-'Scenario 11 '!AY$1)*'Scenario 11 '!AY77</f>
        <v>0</v>
      </c>
      <c r="J27" s="46">
        <f>'Scenario 11 '!AE77+(1-'Scenario 11 '!AZ$1)*'Scenario 11 '!AZ77</f>
        <v>0</v>
      </c>
      <c r="K27" s="46">
        <f>'Scenario 11 '!AF77+(1-'Scenario 11 '!BA$1)*'Scenario 11 '!BA77</f>
        <v>0</v>
      </c>
      <c r="L27" s="46">
        <f>'Scenario 11 '!AG77+(1-'Scenario 11 '!BB$1)*'Scenario 11 '!BB77</f>
        <v>0</v>
      </c>
      <c r="M27" s="46">
        <f>'Scenario 11 '!AH77+(1-'Scenario 11 '!BC$1)*'Scenario 11 '!BC77</f>
        <v>0</v>
      </c>
      <c r="N27" s="46">
        <f>'Scenario 11 '!AI77+(1-'Scenario 11 '!BD$1)*'Scenario 11 '!BD77</f>
        <v>0</v>
      </c>
      <c r="O27" s="46">
        <f>'Scenario 11 '!AJ77+(1-'Scenario 11 '!BE$1)*'Scenario 11 '!BE77</f>
        <v>0</v>
      </c>
      <c r="P27" s="46">
        <f>'Scenario 11 '!AK77+(1-'Scenario 11 '!BF$1)*'Scenario 11 '!BF77</f>
        <v>0</v>
      </c>
      <c r="Q27" s="46">
        <f>'Scenario 11 '!AL77+(1-'Scenario 11 '!BG$1)*'Scenario 11 '!BG77</f>
        <v>0</v>
      </c>
      <c r="R27" s="46">
        <f>'Scenario 11 '!AM77+(1-'Scenario 11 '!BH$1)*'Scenario 11 '!BH77</f>
        <v>0</v>
      </c>
      <c r="S27" s="46">
        <f>'Scenario 11 '!AN77+(1-'Scenario 11 '!BI$1)*'Scenario 11 '!BI77</f>
        <v>0</v>
      </c>
      <c r="T27" s="46">
        <f>'Scenario 11 '!AO77+(1-'Scenario 11 '!BJ$1)*'Scenario 11 '!BJ77</f>
        <v>0</v>
      </c>
      <c r="U27" s="46">
        <f>'Scenario 11 '!AP77+(1-'Scenario 11 '!BK$1)*'Scenario 11 '!BK77</f>
        <v>0</v>
      </c>
      <c r="V27" s="46">
        <f>'Scenario 11 '!AQ77+(1-'Scenario 11 '!BL$1)*'Scenario 11 '!BL77</f>
        <v>0</v>
      </c>
      <c r="W27" s="46">
        <f>'Scenario 11 '!AR77+(1-'Scenario 11 '!BM$1)*'Scenario 11 '!BM77</f>
        <v>0</v>
      </c>
      <c r="X27" s="47">
        <f t="shared" si="2"/>
        <v>90.350869701084648</v>
      </c>
    </row>
    <row r="28" spans="3:24" x14ac:dyDescent="0.2">
      <c r="C28" s="7" t="s">
        <v>13</v>
      </c>
      <c r="D28" s="45">
        <f>'Scenario 11 '!Y78+(1-'Scenario 11 '!AT$1)*'Scenario 11 '!AT78</f>
        <v>0</v>
      </c>
      <c r="E28" s="46">
        <f>'Scenario 11 '!Z78+(1-'Scenario 11 '!AU$1)*'Scenario 11 '!AU78</f>
        <v>0</v>
      </c>
      <c r="F28" s="46">
        <f>'Scenario 11 '!AA78+(1-'Scenario 11 '!AV$1)*'Scenario 11 '!AV78</f>
        <v>0</v>
      </c>
      <c r="G28" s="46">
        <f>'Scenario 11 '!AB78+(1-'Scenario 11 '!AW$1)*'Scenario 11 '!AW78</f>
        <v>0</v>
      </c>
      <c r="H28" s="46">
        <f>'Scenario 11 '!AC78+(1-'Scenario 11 '!AX$1)*'Scenario 11 '!AX78</f>
        <v>0</v>
      </c>
      <c r="I28" s="46">
        <f>'Scenario 11 '!AD78+(1-'Scenario 11 '!AY$1)*'Scenario 11 '!AY78</f>
        <v>0</v>
      </c>
      <c r="J28" s="46">
        <f>'Scenario 11 '!AE78+(1-'Scenario 11 '!AZ$1)*'Scenario 11 '!AZ78</f>
        <v>0</v>
      </c>
      <c r="K28" s="46">
        <f>'Scenario 11 '!AF78+(1-'Scenario 11 '!BA$1)*'Scenario 11 '!BA78</f>
        <v>0</v>
      </c>
      <c r="L28" s="46">
        <f>'Scenario 11 '!AG78+(1-'Scenario 11 '!BB$1)*'Scenario 11 '!BB78</f>
        <v>0</v>
      </c>
      <c r="M28" s="46">
        <f>'Scenario 11 '!AH78+(1-'Scenario 11 '!BC$1)*'Scenario 11 '!BC78</f>
        <v>0</v>
      </c>
      <c r="N28" s="46">
        <f>'Scenario 11 '!AI78+(1-'Scenario 11 '!BD$1)*'Scenario 11 '!BD78</f>
        <v>0</v>
      </c>
      <c r="O28" s="46">
        <f>'Scenario 11 '!AJ78+(1-'Scenario 11 '!BE$1)*'Scenario 11 '!BE78</f>
        <v>0</v>
      </c>
      <c r="P28" s="46">
        <f>'Scenario 11 '!AK78+(1-'Scenario 11 '!BF$1)*'Scenario 11 '!BF78</f>
        <v>0</v>
      </c>
      <c r="Q28" s="46">
        <f>'Scenario 11 '!AL78+(1-'Scenario 11 '!BG$1)*'Scenario 11 '!BG78</f>
        <v>0</v>
      </c>
      <c r="R28" s="46">
        <f>'Scenario 11 '!AM78+(1-'Scenario 11 '!BH$1)*'Scenario 11 '!BH78</f>
        <v>161.66617619745199</v>
      </c>
      <c r="S28" s="46">
        <f>'Scenario 11 '!AN78+(1-'Scenario 11 '!BI$1)*'Scenario 11 '!BI78</f>
        <v>0</v>
      </c>
      <c r="T28" s="46">
        <f>'Scenario 11 '!AO78+(1-'Scenario 11 '!BJ$1)*'Scenario 11 '!BJ78</f>
        <v>0</v>
      </c>
      <c r="U28" s="46">
        <f>'Scenario 11 '!AP78+(1-'Scenario 11 '!BK$1)*'Scenario 11 '!BK78</f>
        <v>0</v>
      </c>
      <c r="V28" s="46">
        <f>'Scenario 11 '!AQ78+(1-'Scenario 11 '!BL$1)*'Scenario 11 '!BL78</f>
        <v>0</v>
      </c>
      <c r="W28" s="46">
        <f>'Scenario 11 '!AR78+(1-'Scenario 11 '!BM$1)*'Scenario 11 '!BM78</f>
        <v>0</v>
      </c>
      <c r="X28" s="47">
        <f t="shared" si="2"/>
        <v>161.66617619745199</v>
      </c>
    </row>
    <row r="29" spans="3:24" x14ac:dyDescent="0.2">
      <c r="C29" s="7" t="s">
        <v>2</v>
      </c>
      <c r="D29" s="45">
        <f>'Scenario 11 '!Y79+(1-'Scenario 11 '!AT$1)*'Scenario 11 '!AT79</f>
        <v>0</v>
      </c>
      <c r="E29" s="46">
        <f>'Scenario 11 '!Z79+(1-'Scenario 11 '!AU$1)*'Scenario 11 '!AU79</f>
        <v>0</v>
      </c>
      <c r="F29" s="46">
        <f>'Scenario 11 '!AA79+(1-'Scenario 11 '!AV$1)*'Scenario 11 '!AV79</f>
        <v>0</v>
      </c>
      <c r="G29" s="46">
        <f>'Scenario 11 '!AB79+(1-'Scenario 11 '!AW$1)*'Scenario 11 '!AW79</f>
        <v>68.328914125932982</v>
      </c>
      <c r="H29" s="46">
        <f>'Scenario 11 '!AC79+(1-'Scenario 11 '!AX$1)*'Scenario 11 '!AX79</f>
        <v>0</v>
      </c>
      <c r="I29" s="46">
        <f>'Scenario 11 '!AD79+(1-'Scenario 11 '!AY$1)*'Scenario 11 '!AY79</f>
        <v>34.06842423176397</v>
      </c>
      <c r="J29" s="46">
        <f>'Scenario 11 '!AE79+(1-'Scenario 11 '!AZ$1)*'Scenario 11 '!AZ79</f>
        <v>33.984473154724483</v>
      </c>
      <c r="K29" s="46">
        <f>'Scenario 11 '!AF79+(1-'Scenario 11 '!BA$1)*'Scenario 11 '!BA79</f>
        <v>0</v>
      </c>
      <c r="L29" s="46">
        <f>'Scenario 11 '!AG79+(1-'Scenario 11 '!BB$1)*'Scenario 11 '!BB79</f>
        <v>0</v>
      </c>
      <c r="M29" s="46">
        <f>'Scenario 11 '!AH79+(1-'Scenario 11 '!BC$1)*'Scenario 11 '!BC79</f>
        <v>0</v>
      </c>
      <c r="N29" s="46">
        <f>'Scenario 11 '!AI79+(1-'Scenario 11 '!BD$1)*'Scenario 11 '!BD79</f>
        <v>0</v>
      </c>
      <c r="O29" s="46">
        <f>'Scenario 11 '!AJ79+(1-'Scenario 11 '!BE$1)*'Scenario 11 '!BE79</f>
        <v>0</v>
      </c>
      <c r="P29" s="46">
        <f>'Scenario 11 '!AK79+(1-'Scenario 11 '!BF$1)*'Scenario 11 '!BF79</f>
        <v>0</v>
      </c>
      <c r="Q29" s="46">
        <f>'Scenario 11 '!AL79+(1-'Scenario 11 '!BG$1)*'Scenario 11 '!BG79</f>
        <v>0</v>
      </c>
      <c r="R29" s="46">
        <f>'Scenario 11 '!AM79+(1-'Scenario 11 '!BH$1)*'Scenario 11 '!BH79</f>
        <v>0</v>
      </c>
      <c r="S29" s="46">
        <f>'Scenario 11 '!AN79+(1-'Scenario 11 '!BI$1)*'Scenario 11 '!BI79</f>
        <v>0</v>
      </c>
      <c r="T29" s="46">
        <f>'Scenario 11 '!AO79+(1-'Scenario 11 '!BJ$1)*'Scenario 11 '!BJ79</f>
        <v>0</v>
      </c>
      <c r="U29" s="46">
        <f>'Scenario 11 '!AP79+(1-'Scenario 11 '!BK$1)*'Scenario 11 '!BK79</f>
        <v>0</v>
      </c>
      <c r="V29" s="46">
        <f>'Scenario 11 '!AQ79+(1-'Scenario 11 '!BL$1)*'Scenario 11 '!BL79</f>
        <v>0</v>
      </c>
      <c r="W29" s="46">
        <f>'Scenario 11 '!AR79+(1-'Scenario 11 '!BM$1)*'Scenario 11 '!BM79</f>
        <v>0</v>
      </c>
      <c r="X29" s="47">
        <f t="shared" si="2"/>
        <v>136.38181151242145</v>
      </c>
    </row>
    <row r="30" spans="3:24" x14ac:dyDescent="0.2">
      <c r="C30" s="7" t="s">
        <v>1</v>
      </c>
      <c r="D30" s="45">
        <f>'Scenario 11 '!Y80+(1-'Scenario 11 '!AT$1)*'Scenario 11 '!AT80</f>
        <v>0</v>
      </c>
      <c r="E30" s="46">
        <f>'Scenario 11 '!Z80+(1-'Scenario 11 '!AU$1)*'Scenario 11 '!AU80</f>
        <v>0</v>
      </c>
      <c r="F30" s="46">
        <f>'Scenario 11 '!AA80+(1-'Scenario 11 '!AV$1)*'Scenario 11 '!AV80</f>
        <v>0</v>
      </c>
      <c r="G30" s="46">
        <f>'Scenario 11 '!AB80+(1-'Scenario 11 '!AW$1)*'Scenario 11 '!AW80</f>
        <v>0</v>
      </c>
      <c r="H30" s="46">
        <f>'Scenario 11 '!AC80+(1-'Scenario 11 '!AX$1)*'Scenario 11 '!AX80</f>
        <v>0</v>
      </c>
      <c r="I30" s="46">
        <f>'Scenario 11 '!AD80+(1-'Scenario 11 '!AY$1)*'Scenario 11 '!AY80</f>
        <v>0</v>
      </c>
      <c r="J30" s="46">
        <f>'Scenario 11 '!AE80+(1-'Scenario 11 '!AZ$1)*'Scenario 11 '!AZ80</f>
        <v>0</v>
      </c>
      <c r="K30" s="46">
        <f>'Scenario 11 '!AF80+(1-'Scenario 11 '!BA$1)*'Scenario 11 '!BA80</f>
        <v>0</v>
      </c>
      <c r="L30" s="46">
        <f>'Scenario 11 '!AG80+(1-'Scenario 11 '!BB$1)*'Scenario 11 '!BB80</f>
        <v>0</v>
      </c>
      <c r="M30" s="46">
        <f>'Scenario 11 '!AH80+(1-'Scenario 11 '!BC$1)*'Scenario 11 '!BC80</f>
        <v>0</v>
      </c>
      <c r="N30" s="46">
        <f>'Scenario 11 '!AI80+(1-'Scenario 11 '!BD$1)*'Scenario 11 '!BD80</f>
        <v>0</v>
      </c>
      <c r="O30" s="46">
        <f>'Scenario 11 '!AJ80+(1-'Scenario 11 '!BE$1)*'Scenario 11 '!BE80</f>
        <v>0</v>
      </c>
      <c r="P30" s="46">
        <f>'Scenario 11 '!AK80+(1-'Scenario 11 '!BF$1)*'Scenario 11 '!BF80</f>
        <v>0</v>
      </c>
      <c r="Q30" s="46">
        <f>'Scenario 11 '!AL80+(1-'Scenario 11 '!BG$1)*'Scenario 11 '!BG80</f>
        <v>0</v>
      </c>
      <c r="R30" s="46">
        <f>'Scenario 11 '!AM80+(1-'Scenario 11 '!BH$1)*'Scenario 11 '!BH80</f>
        <v>0</v>
      </c>
      <c r="S30" s="46">
        <f>'Scenario 11 '!AN80+(1-'Scenario 11 '!BI$1)*'Scenario 11 '!BI80</f>
        <v>0</v>
      </c>
      <c r="T30" s="46">
        <f>'Scenario 11 '!AO80+(1-'Scenario 11 '!BJ$1)*'Scenario 11 '!BJ80</f>
        <v>0</v>
      </c>
      <c r="U30" s="46">
        <f>'Scenario 11 '!AP80+(1-'Scenario 11 '!BK$1)*'Scenario 11 '!BK80</f>
        <v>0</v>
      </c>
      <c r="V30" s="46">
        <f>'Scenario 11 '!AQ80+(1-'Scenario 11 '!BL$1)*'Scenario 11 '!BL80</f>
        <v>0</v>
      </c>
      <c r="W30" s="46">
        <f>'Scenario 11 '!AR80+(1-'Scenario 11 '!BM$1)*'Scenario 11 '!BM80</f>
        <v>0</v>
      </c>
      <c r="X30" s="47">
        <f t="shared" si="2"/>
        <v>0</v>
      </c>
    </row>
    <row r="31" spans="3:24" x14ac:dyDescent="0.2">
      <c r="C31" s="7" t="s">
        <v>107</v>
      </c>
      <c r="D31" s="45">
        <f>'Scenario 11 '!Y81+(1-'Scenario 11 '!AT$1)*'Scenario 11 '!AT81</f>
        <v>0</v>
      </c>
      <c r="E31" s="46">
        <f>'Scenario 11 '!Z81+(1-'Scenario 11 '!AU$1)*'Scenario 11 '!AU81</f>
        <v>0</v>
      </c>
      <c r="F31" s="46">
        <f>'Scenario 11 '!AA81+(1-'Scenario 11 '!AV$1)*'Scenario 11 '!AV81</f>
        <v>0</v>
      </c>
      <c r="G31" s="46">
        <f>'Scenario 11 '!AB81+(1-'Scenario 11 '!AW$1)*'Scenario 11 '!AW81</f>
        <v>0</v>
      </c>
      <c r="H31" s="46">
        <f>'Scenario 11 '!AC81+(1-'Scenario 11 '!AX$1)*'Scenario 11 '!AX81</f>
        <v>0</v>
      </c>
      <c r="I31" s="46">
        <f>'Scenario 11 '!AD81+(1-'Scenario 11 '!AY$1)*'Scenario 11 '!AY81</f>
        <v>0</v>
      </c>
      <c r="J31" s="46">
        <f>'Scenario 11 '!AE81+(1-'Scenario 11 '!AZ$1)*'Scenario 11 '!AZ81</f>
        <v>0</v>
      </c>
      <c r="K31" s="46">
        <f>'Scenario 11 '!AF81+(1-'Scenario 11 '!BA$1)*'Scenario 11 '!BA81</f>
        <v>0</v>
      </c>
      <c r="L31" s="46">
        <f>'Scenario 11 '!AG81+(1-'Scenario 11 '!BB$1)*'Scenario 11 '!BB81</f>
        <v>0</v>
      </c>
      <c r="M31" s="46">
        <f>'Scenario 11 '!AH81+(1-'Scenario 11 '!BC$1)*'Scenario 11 '!BC81</f>
        <v>0</v>
      </c>
      <c r="N31" s="46">
        <f>'Scenario 11 '!AI81+(1-'Scenario 11 '!BD$1)*'Scenario 11 '!BD81</f>
        <v>0</v>
      </c>
      <c r="O31" s="46">
        <f>'Scenario 11 '!AJ81+(1-'Scenario 11 '!BE$1)*'Scenario 11 '!BE81</f>
        <v>0</v>
      </c>
      <c r="P31" s="46">
        <f>'Scenario 11 '!AK81+(1-'Scenario 11 '!BF$1)*'Scenario 11 '!BF81</f>
        <v>0</v>
      </c>
      <c r="Q31" s="46">
        <f>'Scenario 11 '!AL81+(1-'Scenario 11 '!BG$1)*'Scenario 11 '!BG81</f>
        <v>0</v>
      </c>
      <c r="R31" s="46">
        <f>'Scenario 11 '!AM81+(1-'Scenario 11 '!BH$1)*'Scenario 11 '!BH81</f>
        <v>0</v>
      </c>
      <c r="S31" s="46">
        <f>'Scenario 11 '!AN81+(1-'Scenario 11 '!BI$1)*'Scenario 11 '!BI81</f>
        <v>0</v>
      </c>
      <c r="T31" s="46">
        <f>'Scenario 11 '!AO81+(1-'Scenario 11 '!BJ$1)*'Scenario 11 '!BJ81</f>
        <v>0</v>
      </c>
      <c r="U31" s="46">
        <f>'Scenario 11 '!AP81+(1-'Scenario 11 '!BK$1)*'Scenario 11 '!BK81</f>
        <v>0</v>
      </c>
      <c r="V31" s="46">
        <f>'Scenario 11 '!AQ81+(1-'Scenario 11 '!BL$1)*'Scenario 11 '!BL81</f>
        <v>0</v>
      </c>
      <c r="W31" s="46">
        <f>'Scenario 11 '!AR81+(1-'Scenario 11 '!BM$1)*'Scenario 11 '!BM81</f>
        <v>0</v>
      </c>
      <c r="X31" s="47">
        <f t="shared" si="2"/>
        <v>0</v>
      </c>
    </row>
    <row r="32" spans="3:24" x14ac:dyDescent="0.2">
      <c r="C32" s="7" t="s">
        <v>21</v>
      </c>
      <c r="D32" s="45">
        <f>'Scenario 11 '!Y82+(1-'Scenario 11 '!AT$1)*'Scenario 11 '!AT82</f>
        <v>0</v>
      </c>
      <c r="E32" s="46">
        <f>'Scenario 11 '!Z82+(1-'Scenario 11 '!AU$1)*'Scenario 11 '!AU82</f>
        <v>0</v>
      </c>
      <c r="F32" s="46">
        <f>'Scenario 11 '!AA82+(1-'Scenario 11 '!AV$1)*'Scenario 11 '!AV82</f>
        <v>0</v>
      </c>
      <c r="G32" s="46">
        <f>'Scenario 11 '!AB82+(1-'Scenario 11 '!AW$1)*'Scenario 11 '!AW82</f>
        <v>0</v>
      </c>
      <c r="H32" s="46">
        <f>'Scenario 11 '!AC82+(1-'Scenario 11 '!AX$1)*'Scenario 11 '!AX82</f>
        <v>0</v>
      </c>
      <c r="I32" s="46">
        <f>'Scenario 11 '!AD82+(1-'Scenario 11 '!AY$1)*'Scenario 11 '!AY82</f>
        <v>0</v>
      </c>
      <c r="J32" s="46">
        <f>'Scenario 11 '!AE82+(1-'Scenario 11 '!AZ$1)*'Scenario 11 '!AZ82</f>
        <v>0</v>
      </c>
      <c r="K32" s="46">
        <f>'Scenario 11 '!AF82+(1-'Scenario 11 '!BA$1)*'Scenario 11 '!BA82</f>
        <v>0</v>
      </c>
      <c r="L32" s="46">
        <f>'Scenario 11 '!AG82+(1-'Scenario 11 '!BB$1)*'Scenario 11 '!BB82</f>
        <v>0</v>
      </c>
      <c r="M32" s="46">
        <f>'Scenario 11 '!AH82+(1-'Scenario 11 '!BC$1)*'Scenario 11 '!BC82</f>
        <v>0</v>
      </c>
      <c r="N32" s="46">
        <f>'Scenario 11 '!AI82+(1-'Scenario 11 '!BD$1)*'Scenario 11 '!BD82</f>
        <v>0</v>
      </c>
      <c r="O32" s="46">
        <f>'Scenario 11 '!AJ82+(1-'Scenario 11 '!BE$1)*'Scenario 11 '!BE82</f>
        <v>0</v>
      </c>
      <c r="P32" s="46">
        <f>'Scenario 11 '!AK82+(1-'Scenario 11 '!BF$1)*'Scenario 11 '!BF82</f>
        <v>0</v>
      </c>
      <c r="Q32" s="46">
        <f>'Scenario 11 '!AL82+(1-'Scenario 11 '!BG$1)*'Scenario 11 '!BG82</f>
        <v>0</v>
      </c>
      <c r="R32" s="46">
        <f>'Scenario 11 '!AM82+(1-'Scenario 11 '!BH$1)*'Scenario 11 '!BH82</f>
        <v>0</v>
      </c>
      <c r="S32" s="46">
        <f>'Scenario 11 '!AN82+(1-'Scenario 11 '!BI$1)*'Scenario 11 '!BI82</f>
        <v>0</v>
      </c>
      <c r="T32" s="46">
        <f>'Scenario 11 '!AO82+(1-'Scenario 11 '!BJ$1)*'Scenario 11 '!BJ82</f>
        <v>0</v>
      </c>
      <c r="U32" s="46">
        <f>'Scenario 11 '!AP82+(1-'Scenario 11 '!BK$1)*'Scenario 11 '!BK82</f>
        <v>0</v>
      </c>
      <c r="V32" s="46">
        <f>'Scenario 11 '!AQ82+(1-'Scenario 11 '!BL$1)*'Scenario 11 '!BL82</f>
        <v>0</v>
      </c>
      <c r="W32" s="46">
        <f>'Scenario 11 '!AR82+(1-'Scenario 11 '!BM$1)*'Scenario 11 '!BM82</f>
        <v>0</v>
      </c>
      <c r="X32" s="47">
        <f t="shared" si="2"/>
        <v>0</v>
      </c>
    </row>
    <row r="33" spans="3:24" x14ac:dyDescent="0.2">
      <c r="C33" s="7" t="s">
        <v>48</v>
      </c>
      <c r="D33" s="45">
        <f>'Scenario 11 '!Y83+(1-'Scenario 11 '!AT$1)*'Scenario 11 '!AT83</f>
        <v>0</v>
      </c>
      <c r="E33" s="46">
        <f>'Scenario 11 '!Z83+(1-'Scenario 11 '!AU$1)*'Scenario 11 '!AU83</f>
        <v>0</v>
      </c>
      <c r="F33" s="46">
        <f>'Scenario 11 '!AA83+(1-'Scenario 11 '!AV$1)*'Scenario 11 '!AV83</f>
        <v>0</v>
      </c>
      <c r="G33" s="46">
        <f>'Scenario 11 '!AB83+(1-'Scenario 11 '!AW$1)*'Scenario 11 '!AW83</f>
        <v>0</v>
      </c>
      <c r="H33" s="46">
        <f>'Scenario 11 '!AC83+(1-'Scenario 11 '!AX$1)*'Scenario 11 '!AX83</f>
        <v>0</v>
      </c>
      <c r="I33" s="46">
        <f>'Scenario 11 '!AD83+(1-'Scenario 11 '!AY$1)*'Scenario 11 '!AY83</f>
        <v>0</v>
      </c>
      <c r="J33" s="46">
        <f>'Scenario 11 '!AE83+(1-'Scenario 11 '!AZ$1)*'Scenario 11 '!AZ83</f>
        <v>0</v>
      </c>
      <c r="K33" s="46">
        <f>'Scenario 11 '!AF83+(1-'Scenario 11 '!BA$1)*'Scenario 11 '!BA83</f>
        <v>0</v>
      </c>
      <c r="L33" s="46">
        <f>'Scenario 11 '!AG83+(1-'Scenario 11 '!BB$1)*'Scenario 11 '!BB83</f>
        <v>0</v>
      </c>
      <c r="M33" s="46">
        <f>'Scenario 11 '!AH83+(1-'Scenario 11 '!BC$1)*'Scenario 11 '!BC83</f>
        <v>0</v>
      </c>
      <c r="N33" s="46">
        <f>'Scenario 11 '!AI83+(1-'Scenario 11 '!BD$1)*'Scenario 11 '!BD83</f>
        <v>0</v>
      </c>
      <c r="O33" s="46">
        <f>'Scenario 11 '!AJ83+(1-'Scenario 11 '!BE$1)*'Scenario 11 '!BE83</f>
        <v>0</v>
      </c>
      <c r="P33" s="46">
        <f>'Scenario 11 '!AK83+(1-'Scenario 11 '!BF$1)*'Scenario 11 '!BF83</f>
        <v>0</v>
      </c>
      <c r="Q33" s="46">
        <f>'Scenario 11 '!AL83+(1-'Scenario 11 '!BG$1)*'Scenario 11 '!BG83</f>
        <v>0</v>
      </c>
      <c r="R33" s="46">
        <f>'Scenario 11 '!AM83+(1-'Scenario 11 '!BH$1)*'Scenario 11 '!BH83</f>
        <v>0</v>
      </c>
      <c r="S33" s="46">
        <f>'Scenario 11 '!AN83+(1-'Scenario 11 '!BI$1)*'Scenario 11 '!BI83</f>
        <v>0</v>
      </c>
      <c r="T33" s="46">
        <f>'Scenario 11 '!AO83+(1-'Scenario 11 '!BJ$1)*'Scenario 11 '!BJ83</f>
        <v>0</v>
      </c>
      <c r="U33" s="46">
        <f>'Scenario 11 '!AP83+(1-'Scenario 11 '!BK$1)*'Scenario 11 '!BK83</f>
        <v>0</v>
      </c>
      <c r="V33" s="46">
        <f>'Scenario 11 '!AQ83+(1-'Scenario 11 '!BL$1)*'Scenario 11 '!BL83</f>
        <v>0</v>
      </c>
      <c r="W33" s="46">
        <f>'Scenario 11 '!AR83+(1-'Scenario 11 '!BM$1)*'Scenario 11 '!BM83</f>
        <v>0</v>
      </c>
      <c r="X33" s="47">
        <f t="shared" si="2"/>
        <v>0</v>
      </c>
    </row>
    <row r="34" spans="3:24" x14ac:dyDescent="0.2">
      <c r="C34" s="7" t="s">
        <v>142</v>
      </c>
      <c r="D34" s="45">
        <f>'Scenario 11 '!Y84+(1-'Scenario 11 '!AT$1)*'Scenario 11 '!AT84</f>
        <v>0</v>
      </c>
      <c r="E34" s="46">
        <f>'Scenario 11 '!Z84+(1-'Scenario 11 '!AU$1)*'Scenario 11 '!AU84</f>
        <v>0</v>
      </c>
      <c r="F34" s="46">
        <f>'Scenario 11 '!AA84+(1-'Scenario 11 '!AV$1)*'Scenario 11 '!AV84</f>
        <v>0</v>
      </c>
      <c r="G34" s="46">
        <f>'Scenario 11 '!AB84+(1-'Scenario 11 '!AW$1)*'Scenario 11 '!AW84</f>
        <v>0</v>
      </c>
      <c r="H34" s="46">
        <f>'Scenario 11 '!AC84+(1-'Scenario 11 '!AX$1)*'Scenario 11 '!AX84</f>
        <v>0</v>
      </c>
      <c r="I34" s="46">
        <f>'Scenario 11 '!AD84+(1-'Scenario 11 '!AY$1)*'Scenario 11 '!AY84</f>
        <v>0</v>
      </c>
      <c r="J34" s="46">
        <f>'Scenario 11 '!AE84+(1-'Scenario 11 '!AZ$1)*'Scenario 11 '!AZ84</f>
        <v>0</v>
      </c>
      <c r="K34" s="46">
        <f>'Scenario 11 '!AF84+(1-'Scenario 11 '!BA$1)*'Scenario 11 '!BA84</f>
        <v>0</v>
      </c>
      <c r="L34" s="46">
        <f>'Scenario 11 '!AG84+(1-'Scenario 11 '!BB$1)*'Scenario 11 '!BB84</f>
        <v>0</v>
      </c>
      <c r="M34" s="46">
        <f>'Scenario 11 '!AH84+(1-'Scenario 11 '!BC$1)*'Scenario 11 '!BC84</f>
        <v>0</v>
      </c>
      <c r="N34" s="46">
        <f>'Scenario 11 '!AI84+(1-'Scenario 11 '!BD$1)*'Scenario 11 '!BD84</f>
        <v>0</v>
      </c>
      <c r="O34" s="46">
        <f>'Scenario 11 '!AJ84+(1-'Scenario 11 '!BE$1)*'Scenario 11 '!BE84</f>
        <v>0</v>
      </c>
      <c r="P34" s="46">
        <f>'Scenario 11 '!AK84+(1-'Scenario 11 '!BF$1)*'Scenario 11 '!BF84</f>
        <v>0</v>
      </c>
      <c r="Q34" s="46">
        <f>'Scenario 11 '!AL84+(1-'Scenario 11 '!BG$1)*'Scenario 11 '!BG84</f>
        <v>0</v>
      </c>
      <c r="R34" s="46">
        <f>'Scenario 11 '!AM84+(1-'Scenario 11 '!BH$1)*'Scenario 11 '!BH84</f>
        <v>0</v>
      </c>
      <c r="S34" s="46">
        <f>'Scenario 11 '!AN84+(1-'Scenario 11 '!BI$1)*'Scenario 11 '!BI84</f>
        <v>0</v>
      </c>
      <c r="T34" s="46">
        <f>'Scenario 11 '!AO84+(1-'Scenario 11 '!BJ$1)*'Scenario 11 '!BJ84</f>
        <v>0</v>
      </c>
      <c r="U34" s="46">
        <f>'Scenario 11 '!AP84+(1-'Scenario 11 '!BK$1)*'Scenario 11 '!BK84</f>
        <v>0</v>
      </c>
      <c r="V34" s="46">
        <f>'Scenario 11 '!AQ84+(1-'Scenario 11 '!BL$1)*'Scenario 11 '!BL84</f>
        <v>0</v>
      </c>
      <c r="W34" s="46">
        <f>'Scenario 11 '!AR84+(1-'Scenario 11 '!BM$1)*'Scenario 11 '!BM84</f>
        <v>0</v>
      </c>
      <c r="X34" s="47">
        <f t="shared" si="2"/>
        <v>0</v>
      </c>
    </row>
    <row r="35" spans="3:24" x14ac:dyDescent="0.2">
      <c r="C35" s="7" t="s">
        <v>53</v>
      </c>
      <c r="D35" s="45">
        <f>'Scenario 11 '!Y85+(1-'Scenario 11 '!AT$1)*'Scenario 11 '!AT85</f>
        <v>0</v>
      </c>
      <c r="E35" s="46">
        <f>'Scenario 11 '!Z85+(1-'Scenario 11 '!AU$1)*'Scenario 11 '!AU85</f>
        <v>0</v>
      </c>
      <c r="F35" s="46">
        <f>'Scenario 11 '!AA85+(1-'Scenario 11 '!AV$1)*'Scenario 11 '!AV85</f>
        <v>0</v>
      </c>
      <c r="G35" s="46">
        <f>'Scenario 11 '!AB85+(1-'Scenario 11 '!AW$1)*'Scenario 11 '!AW85</f>
        <v>0</v>
      </c>
      <c r="H35" s="46">
        <f>'Scenario 11 '!AC85+(1-'Scenario 11 '!AX$1)*'Scenario 11 '!AX85</f>
        <v>0</v>
      </c>
      <c r="I35" s="46">
        <f>'Scenario 11 '!AD85+(1-'Scenario 11 '!AY$1)*'Scenario 11 '!AY85</f>
        <v>0</v>
      </c>
      <c r="J35" s="46">
        <f>'Scenario 11 '!AE85+(1-'Scenario 11 '!AZ$1)*'Scenario 11 '!AZ85</f>
        <v>0</v>
      </c>
      <c r="K35" s="46">
        <f>'Scenario 11 '!AF85+(1-'Scenario 11 '!BA$1)*'Scenario 11 '!BA85</f>
        <v>0</v>
      </c>
      <c r="L35" s="46">
        <f>'Scenario 11 '!AG85+(1-'Scenario 11 '!BB$1)*'Scenario 11 '!BB85</f>
        <v>0</v>
      </c>
      <c r="M35" s="46">
        <f>'Scenario 11 '!AH85+(1-'Scenario 11 '!BC$1)*'Scenario 11 '!BC85</f>
        <v>0</v>
      </c>
      <c r="N35" s="46">
        <f>'Scenario 11 '!AI85+(1-'Scenario 11 '!BD$1)*'Scenario 11 '!BD85</f>
        <v>0</v>
      </c>
      <c r="O35" s="46">
        <f>'Scenario 11 '!AJ85+(1-'Scenario 11 '!BE$1)*'Scenario 11 '!BE85</f>
        <v>0</v>
      </c>
      <c r="P35" s="46">
        <f>'Scenario 11 '!AK85+(1-'Scenario 11 '!BF$1)*'Scenario 11 '!BF85</f>
        <v>0</v>
      </c>
      <c r="Q35" s="46">
        <f>'Scenario 11 '!AL85+(1-'Scenario 11 '!BG$1)*'Scenario 11 '!BG85</f>
        <v>0</v>
      </c>
      <c r="R35" s="46">
        <f>'Scenario 11 '!AM85+(1-'Scenario 11 '!BH$1)*'Scenario 11 '!BH85</f>
        <v>0</v>
      </c>
      <c r="S35" s="46">
        <f>'Scenario 11 '!AN85+(1-'Scenario 11 '!BI$1)*'Scenario 11 '!BI85</f>
        <v>0</v>
      </c>
      <c r="T35" s="46">
        <f>'Scenario 11 '!AO85+(1-'Scenario 11 '!BJ$1)*'Scenario 11 '!BJ85</f>
        <v>0</v>
      </c>
      <c r="U35" s="46">
        <f>'Scenario 11 '!AP85+(1-'Scenario 11 '!BK$1)*'Scenario 11 '!BK85</f>
        <v>0</v>
      </c>
      <c r="V35" s="46">
        <f>'Scenario 11 '!AQ85+(1-'Scenario 11 '!BL$1)*'Scenario 11 '!BL85</f>
        <v>0</v>
      </c>
      <c r="W35" s="46">
        <f>'Scenario 11 '!AR85+(1-'Scenario 11 '!BM$1)*'Scenario 11 '!BM85</f>
        <v>0</v>
      </c>
      <c r="X35" s="47">
        <f t="shared" si="2"/>
        <v>0</v>
      </c>
    </row>
    <row r="36" spans="3:24" x14ac:dyDescent="0.2">
      <c r="C36" s="7" t="s">
        <v>138</v>
      </c>
      <c r="D36" s="45">
        <f>'Scenario 11 '!Y86+(1-'Scenario 11 '!AT$1)*'Scenario 11 '!AT86</f>
        <v>0</v>
      </c>
      <c r="E36" s="46">
        <f>'Scenario 11 '!Z86+(1-'Scenario 11 '!AU$1)*'Scenario 11 '!AU86</f>
        <v>0</v>
      </c>
      <c r="F36" s="46">
        <f>'Scenario 11 '!AA86+(1-'Scenario 11 '!AV$1)*'Scenario 11 '!AV86</f>
        <v>0</v>
      </c>
      <c r="G36" s="46">
        <f>'Scenario 11 '!AB86+(1-'Scenario 11 '!AW$1)*'Scenario 11 '!AW86</f>
        <v>0</v>
      </c>
      <c r="H36" s="46">
        <f>'Scenario 11 '!AC86+(1-'Scenario 11 '!AX$1)*'Scenario 11 '!AX86</f>
        <v>0</v>
      </c>
      <c r="I36" s="46">
        <f>'Scenario 11 '!AD86+(1-'Scenario 11 '!AY$1)*'Scenario 11 '!AY86</f>
        <v>0</v>
      </c>
      <c r="J36" s="46">
        <f>'Scenario 11 '!AE86+(1-'Scenario 11 '!AZ$1)*'Scenario 11 '!AZ86</f>
        <v>0</v>
      </c>
      <c r="K36" s="46">
        <f>'Scenario 11 '!AF86+(1-'Scenario 11 '!BA$1)*'Scenario 11 '!BA86</f>
        <v>0</v>
      </c>
      <c r="L36" s="46">
        <f>'Scenario 11 '!AG86+(1-'Scenario 11 '!BB$1)*'Scenario 11 '!BB86</f>
        <v>0</v>
      </c>
      <c r="M36" s="46">
        <f>'Scenario 11 '!AH86+(1-'Scenario 11 '!BC$1)*'Scenario 11 '!BC86</f>
        <v>0</v>
      </c>
      <c r="N36" s="46">
        <f>'Scenario 11 '!AI86+(1-'Scenario 11 '!BD$1)*'Scenario 11 '!BD86</f>
        <v>0</v>
      </c>
      <c r="O36" s="46">
        <f>'Scenario 11 '!AJ86+(1-'Scenario 11 '!BE$1)*'Scenario 11 '!BE86</f>
        <v>0</v>
      </c>
      <c r="P36" s="46">
        <f>'Scenario 11 '!AK86+(1-'Scenario 11 '!BF$1)*'Scenario 11 '!BF86</f>
        <v>0</v>
      </c>
      <c r="Q36" s="46">
        <f>'Scenario 11 '!AL86+(1-'Scenario 11 '!BG$1)*'Scenario 11 '!BG86</f>
        <v>0</v>
      </c>
      <c r="R36" s="46">
        <f>'Scenario 11 '!AM86+(1-'Scenario 11 '!BH$1)*'Scenario 11 '!BH86</f>
        <v>0</v>
      </c>
      <c r="S36" s="46">
        <f>'Scenario 11 '!AN86+(1-'Scenario 11 '!BI$1)*'Scenario 11 '!BI86</f>
        <v>0</v>
      </c>
      <c r="T36" s="46">
        <f>'Scenario 11 '!AO86+(1-'Scenario 11 '!BJ$1)*'Scenario 11 '!BJ86</f>
        <v>0</v>
      </c>
      <c r="U36" s="46">
        <f>'Scenario 11 '!AP86+(1-'Scenario 11 '!BK$1)*'Scenario 11 '!BK86</f>
        <v>0</v>
      </c>
      <c r="V36" s="46">
        <f>'Scenario 11 '!AQ86+(1-'Scenario 11 '!BL$1)*'Scenario 11 '!BL86</f>
        <v>0</v>
      </c>
      <c r="W36" s="46">
        <f>'Scenario 11 '!AR86+(1-'Scenario 11 '!BM$1)*'Scenario 11 '!BM86</f>
        <v>0</v>
      </c>
      <c r="X36" s="47">
        <f t="shared" si="2"/>
        <v>0</v>
      </c>
    </row>
    <row r="37" spans="3:24" x14ac:dyDescent="0.2">
      <c r="C37" s="7" t="s">
        <v>139</v>
      </c>
      <c r="D37" s="45">
        <f>'Scenario 11 '!Y87+(1-'Scenario 11 '!AT$1)*'Scenario 11 '!AT87</f>
        <v>0</v>
      </c>
      <c r="E37" s="46">
        <f>'Scenario 11 '!Z87+(1-'Scenario 11 '!AU$1)*'Scenario 11 '!AU87</f>
        <v>0</v>
      </c>
      <c r="F37" s="46">
        <f>'Scenario 11 '!AA87+(1-'Scenario 11 '!AV$1)*'Scenario 11 '!AV87</f>
        <v>0</v>
      </c>
      <c r="G37" s="46">
        <f>'Scenario 11 '!AB87+(1-'Scenario 11 '!AW$1)*'Scenario 11 '!AW87</f>
        <v>0</v>
      </c>
      <c r="H37" s="46">
        <f>'Scenario 11 '!AC87+(1-'Scenario 11 '!AX$1)*'Scenario 11 '!AX87</f>
        <v>0</v>
      </c>
      <c r="I37" s="46">
        <f>'Scenario 11 '!AD87+(1-'Scenario 11 '!AY$1)*'Scenario 11 '!AY87</f>
        <v>0</v>
      </c>
      <c r="J37" s="46">
        <f>'Scenario 11 '!AE87+(1-'Scenario 11 '!AZ$1)*'Scenario 11 '!AZ87</f>
        <v>0</v>
      </c>
      <c r="K37" s="46">
        <f>'Scenario 11 '!AF87+(1-'Scenario 11 '!BA$1)*'Scenario 11 '!BA87</f>
        <v>0</v>
      </c>
      <c r="L37" s="46">
        <f>'Scenario 11 '!AG87+(1-'Scenario 11 '!BB$1)*'Scenario 11 '!BB87</f>
        <v>0</v>
      </c>
      <c r="M37" s="46">
        <f>'Scenario 11 '!AH87+(1-'Scenario 11 '!BC$1)*'Scenario 11 '!BC87</f>
        <v>0</v>
      </c>
      <c r="N37" s="46">
        <f>'Scenario 11 '!AI87+(1-'Scenario 11 '!BD$1)*'Scenario 11 '!BD87</f>
        <v>0</v>
      </c>
      <c r="O37" s="46">
        <f>'Scenario 11 '!AJ87+(1-'Scenario 11 '!BE$1)*'Scenario 11 '!BE87</f>
        <v>0</v>
      </c>
      <c r="P37" s="46">
        <f>'Scenario 11 '!AK87+(1-'Scenario 11 '!BF$1)*'Scenario 11 '!BF87</f>
        <v>0</v>
      </c>
      <c r="Q37" s="46">
        <f>'Scenario 11 '!AL87+(1-'Scenario 11 '!BG$1)*'Scenario 11 '!BG87</f>
        <v>0</v>
      </c>
      <c r="R37" s="46">
        <f>'Scenario 11 '!AM87+(1-'Scenario 11 '!BH$1)*'Scenario 11 '!BH87</f>
        <v>0</v>
      </c>
      <c r="S37" s="46">
        <f>'Scenario 11 '!AN87+(1-'Scenario 11 '!BI$1)*'Scenario 11 '!BI87</f>
        <v>0</v>
      </c>
      <c r="T37" s="46">
        <f>'Scenario 11 '!AO87+(1-'Scenario 11 '!BJ$1)*'Scenario 11 '!BJ87</f>
        <v>0</v>
      </c>
      <c r="U37" s="46">
        <f>'Scenario 11 '!AP87+(1-'Scenario 11 '!BK$1)*'Scenario 11 '!BK87</f>
        <v>0</v>
      </c>
      <c r="V37" s="46">
        <f>'Scenario 11 '!AQ87+(1-'Scenario 11 '!BL$1)*'Scenario 11 '!BL87</f>
        <v>28.465054072595816</v>
      </c>
      <c r="W37" s="46">
        <f>'Scenario 11 '!AR87+(1-'Scenario 11 '!BM$1)*'Scenario 11 '!BM87</f>
        <v>0</v>
      </c>
      <c r="X37" s="47">
        <f t="shared" si="2"/>
        <v>28.465054072595816</v>
      </c>
    </row>
    <row r="38" spans="3:24" x14ac:dyDescent="0.2">
      <c r="C38" s="7" t="s">
        <v>123</v>
      </c>
      <c r="D38" s="45">
        <f>'Scenario 11 '!Y88+(1-'Scenario 11 '!AT$1)*'Scenario 11 '!AT88</f>
        <v>0</v>
      </c>
      <c r="E38" s="46">
        <f>'Scenario 11 '!Z88+(1-'Scenario 11 '!AU$1)*'Scenario 11 '!AU88</f>
        <v>0</v>
      </c>
      <c r="F38" s="46">
        <f>'Scenario 11 '!AA88+(1-'Scenario 11 '!AV$1)*'Scenario 11 '!AV88</f>
        <v>0</v>
      </c>
      <c r="G38" s="46">
        <f>'Scenario 11 '!AB88+(1-'Scenario 11 '!AW$1)*'Scenario 11 '!AW88</f>
        <v>0</v>
      </c>
      <c r="H38" s="46">
        <f>'Scenario 11 '!AC88+(1-'Scenario 11 '!AX$1)*'Scenario 11 '!AX88</f>
        <v>0</v>
      </c>
      <c r="I38" s="46">
        <f>'Scenario 11 '!AD88+(1-'Scenario 11 '!AY$1)*'Scenario 11 '!AY88</f>
        <v>0</v>
      </c>
      <c r="J38" s="46">
        <f>'Scenario 11 '!AE88+(1-'Scenario 11 '!AZ$1)*'Scenario 11 '!AZ88</f>
        <v>0</v>
      </c>
      <c r="K38" s="46">
        <f>'Scenario 11 '!AF88+(1-'Scenario 11 '!BA$1)*'Scenario 11 '!BA88</f>
        <v>0</v>
      </c>
      <c r="L38" s="46">
        <f>'Scenario 11 '!AG88+(1-'Scenario 11 '!BB$1)*'Scenario 11 '!BB88</f>
        <v>0</v>
      </c>
      <c r="M38" s="46">
        <f>'Scenario 11 '!AH88+(1-'Scenario 11 '!BC$1)*'Scenario 11 '!BC88</f>
        <v>0</v>
      </c>
      <c r="N38" s="46">
        <f>'Scenario 11 '!AI88+(1-'Scenario 11 '!BD$1)*'Scenario 11 '!BD88</f>
        <v>0</v>
      </c>
      <c r="O38" s="46">
        <f>'Scenario 11 '!AJ88+(1-'Scenario 11 '!BE$1)*'Scenario 11 '!BE88</f>
        <v>0</v>
      </c>
      <c r="P38" s="46">
        <f>'Scenario 11 '!AK88+(1-'Scenario 11 '!BF$1)*'Scenario 11 '!BF88</f>
        <v>0</v>
      </c>
      <c r="Q38" s="46">
        <f>'Scenario 11 '!AL88+(1-'Scenario 11 '!BG$1)*'Scenario 11 '!BG88</f>
        <v>0</v>
      </c>
      <c r="R38" s="46">
        <f>'Scenario 11 '!AM88+(1-'Scenario 11 '!BH$1)*'Scenario 11 '!BH88</f>
        <v>0</v>
      </c>
      <c r="S38" s="46">
        <f>'Scenario 11 '!AN88+(1-'Scenario 11 '!BI$1)*'Scenario 11 '!BI88</f>
        <v>0</v>
      </c>
      <c r="T38" s="46">
        <f>'Scenario 11 '!AO88+(1-'Scenario 11 '!BJ$1)*'Scenario 11 '!BJ88</f>
        <v>0</v>
      </c>
      <c r="U38" s="46">
        <f>'Scenario 11 '!AP88+(1-'Scenario 11 '!BK$1)*'Scenario 11 '!BK88</f>
        <v>0</v>
      </c>
      <c r="V38" s="46">
        <f>'Scenario 11 '!AQ88+(1-'Scenario 11 '!BL$1)*'Scenario 11 '!BL88</f>
        <v>0</v>
      </c>
      <c r="W38" s="46">
        <f>'Scenario 11 '!AR88+(1-'Scenario 11 '!BM$1)*'Scenario 11 '!BM88</f>
        <v>0</v>
      </c>
      <c r="X38" s="47">
        <f t="shared" si="2"/>
        <v>0</v>
      </c>
    </row>
    <row r="39" spans="3:24" x14ac:dyDescent="0.2">
      <c r="C39" s="7" t="s">
        <v>63</v>
      </c>
      <c r="D39" s="45">
        <f>'Scenario 11 '!Y89+(1-'Scenario 11 '!AT$1)*'Scenario 11 '!AT89</f>
        <v>0</v>
      </c>
      <c r="E39" s="46">
        <f>'Scenario 11 '!Z89+(1-'Scenario 11 '!AU$1)*'Scenario 11 '!AU89</f>
        <v>0</v>
      </c>
      <c r="F39" s="46">
        <f>'Scenario 11 '!AA89+(1-'Scenario 11 '!AV$1)*'Scenario 11 '!AV89</f>
        <v>0</v>
      </c>
      <c r="G39" s="46">
        <f>'Scenario 11 '!AB89+(1-'Scenario 11 '!AW$1)*'Scenario 11 '!AW89</f>
        <v>0</v>
      </c>
      <c r="H39" s="46">
        <f>'Scenario 11 '!AC89+(1-'Scenario 11 '!AX$1)*'Scenario 11 '!AX89</f>
        <v>0</v>
      </c>
      <c r="I39" s="46">
        <f>'Scenario 11 '!AD89+(1-'Scenario 11 '!AY$1)*'Scenario 11 '!AY89</f>
        <v>0</v>
      </c>
      <c r="J39" s="46">
        <f>'Scenario 11 '!AE89+(1-'Scenario 11 '!AZ$1)*'Scenario 11 '!AZ89</f>
        <v>0</v>
      </c>
      <c r="K39" s="46">
        <f>'Scenario 11 '!AF89+(1-'Scenario 11 '!BA$1)*'Scenario 11 '!BA89</f>
        <v>0</v>
      </c>
      <c r="L39" s="46">
        <f>'Scenario 11 '!AG89+(1-'Scenario 11 '!BB$1)*'Scenario 11 '!BB89</f>
        <v>0</v>
      </c>
      <c r="M39" s="46">
        <f>'Scenario 11 '!AH89+(1-'Scenario 11 '!BC$1)*'Scenario 11 '!BC89</f>
        <v>0</v>
      </c>
      <c r="N39" s="46">
        <f>'Scenario 11 '!AI89+(1-'Scenario 11 '!BD$1)*'Scenario 11 '!BD89</f>
        <v>0</v>
      </c>
      <c r="O39" s="46">
        <f>'Scenario 11 '!AJ89+(1-'Scenario 11 '!BE$1)*'Scenario 11 '!BE89</f>
        <v>0</v>
      </c>
      <c r="P39" s="46">
        <f>'Scenario 11 '!AK89+(1-'Scenario 11 '!BF$1)*'Scenario 11 '!BF89</f>
        <v>0</v>
      </c>
      <c r="Q39" s="46">
        <f>'Scenario 11 '!AL89+(1-'Scenario 11 '!BG$1)*'Scenario 11 '!BG89</f>
        <v>0</v>
      </c>
      <c r="R39" s="46">
        <f>'Scenario 11 '!AM89+(1-'Scenario 11 '!BH$1)*'Scenario 11 '!BH89</f>
        <v>0</v>
      </c>
      <c r="S39" s="46">
        <f>'Scenario 11 '!AN89+(1-'Scenario 11 '!BI$1)*'Scenario 11 '!BI89</f>
        <v>0</v>
      </c>
      <c r="T39" s="46">
        <f>'Scenario 11 '!AO89+(1-'Scenario 11 '!BJ$1)*'Scenario 11 '!BJ89</f>
        <v>0</v>
      </c>
      <c r="U39" s="46">
        <f>'Scenario 11 '!AP89+(1-'Scenario 11 '!BK$1)*'Scenario 11 '!BK89</f>
        <v>0</v>
      </c>
      <c r="V39" s="46">
        <f>'Scenario 11 '!AQ89+(1-'Scenario 11 '!BL$1)*'Scenario 11 '!BL89</f>
        <v>0</v>
      </c>
      <c r="W39" s="46">
        <f>'Scenario 11 '!AR89+(1-'Scenario 11 '!BM$1)*'Scenario 11 '!BM89</f>
        <v>3.1515924699849771</v>
      </c>
      <c r="X39" s="47">
        <f t="shared" si="2"/>
        <v>3.1515924699849771</v>
      </c>
    </row>
    <row r="40" spans="3:24" x14ac:dyDescent="0.2">
      <c r="C40" s="7" t="s">
        <v>99</v>
      </c>
      <c r="D40" s="45">
        <f>'Scenario 11 '!Y90+(1-'Scenario 11 '!AT$1)*'Scenario 11 '!AT90</f>
        <v>0</v>
      </c>
      <c r="E40" s="46">
        <f>'Scenario 11 '!Z90+(1-'Scenario 11 '!AU$1)*'Scenario 11 '!AU90</f>
        <v>0</v>
      </c>
      <c r="F40" s="46">
        <f>'Scenario 11 '!AA90+(1-'Scenario 11 '!AV$1)*'Scenario 11 '!AV90</f>
        <v>0</v>
      </c>
      <c r="G40" s="46">
        <f>'Scenario 11 '!AB90+(1-'Scenario 11 '!AW$1)*'Scenario 11 '!AW90</f>
        <v>0</v>
      </c>
      <c r="H40" s="46">
        <f>'Scenario 11 '!AC90+(1-'Scenario 11 '!AX$1)*'Scenario 11 '!AX90</f>
        <v>2.8041033911124913</v>
      </c>
      <c r="I40" s="46">
        <f>'Scenario 11 '!AD90+(1-'Scenario 11 '!AY$1)*'Scenario 11 '!AY90</f>
        <v>0</v>
      </c>
      <c r="J40" s="46">
        <f>'Scenario 11 '!AE90+(1-'Scenario 11 '!AZ$1)*'Scenario 11 '!AZ90</f>
        <v>0</v>
      </c>
      <c r="K40" s="46">
        <f>'Scenario 11 '!AF90+(1-'Scenario 11 '!BA$1)*'Scenario 11 '!BA90</f>
        <v>0</v>
      </c>
      <c r="L40" s="46">
        <f>'Scenario 11 '!AG90+(1-'Scenario 11 '!BB$1)*'Scenario 11 '!BB90</f>
        <v>0</v>
      </c>
      <c r="M40" s="46">
        <f>'Scenario 11 '!AH90+(1-'Scenario 11 '!BC$1)*'Scenario 11 '!BC90</f>
        <v>0</v>
      </c>
      <c r="N40" s="46">
        <f>'Scenario 11 '!AI90+(1-'Scenario 11 '!BD$1)*'Scenario 11 '!BD90</f>
        <v>0</v>
      </c>
      <c r="O40" s="46">
        <f>'Scenario 11 '!AJ90+(1-'Scenario 11 '!BE$1)*'Scenario 11 '!BE90</f>
        <v>0</v>
      </c>
      <c r="P40" s="46">
        <f>'Scenario 11 '!AK90+(1-'Scenario 11 '!BF$1)*'Scenario 11 '!BF90</f>
        <v>0</v>
      </c>
      <c r="Q40" s="46">
        <f>'Scenario 11 '!AL90+(1-'Scenario 11 '!BG$1)*'Scenario 11 '!BG90</f>
        <v>0</v>
      </c>
      <c r="R40" s="46">
        <f>'Scenario 11 '!AM90+(1-'Scenario 11 '!BH$1)*'Scenario 11 '!BH90</f>
        <v>0</v>
      </c>
      <c r="S40" s="46">
        <f>'Scenario 11 '!AN90+(1-'Scenario 11 '!BI$1)*'Scenario 11 '!BI90</f>
        <v>0</v>
      </c>
      <c r="T40" s="46">
        <f>'Scenario 11 '!AO90+(1-'Scenario 11 '!BJ$1)*'Scenario 11 '!BJ90</f>
        <v>1.2764996237294715</v>
      </c>
      <c r="U40" s="46">
        <f>'Scenario 11 '!AP90+(1-'Scenario 11 '!BK$1)*'Scenario 11 '!BK90</f>
        <v>6.603153827975067</v>
      </c>
      <c r="V40" s="46">
        <f>'Scenario 11 '!AQ90+(1-'Scenario 11 '!BL$1)*'Scenario 11 '!BL90</f>
        <v>0</v>
      </c>
      <c r="W40" s="46">
        <f>'Scenario 11 '!AR90+(1-'Scenario 11 '!BM$1)*'Scenario 11 '!BM90</f>
        <v>0</v>
      </c>
      <c r="X40" s="47">
        <f t="shared" si="2"/>
        <v>10.683756842817029</v>
      </c>
    </row>
    <row r="41" spans="3:24" ht="13.5" thickBot="1" x14ac:dyDescent="0.25">
      <c r="C41" s="10" t="s">
        <v>77</v>
      </c>
      <c r="D41" s="48">
        <f>'Scenario 11 '!Y91+(1-'Scenario 11 '!AT$1)*'Scenario 11 '!AT91</f>
        <v>0</v>
      </c>
      <c r="E41" s="49">
        <f>'Scenario 11 '!Z91+(1-'Scenario 11 '!AU$1)*'Scenario 11 '!AU91</f>
        <v>0</v>
      </c>
      <c r="F41" s="49">
        <f>'Scenario 11 '!AA91+(1-'Scenario 11 '!AV$1)*'Scenario 11 '!AV91</f>
        <v>0</v>
      </c>
      <c r="G41" s="49">
        <f>'Scenario 11 '!AB91+(1-'Scenario 11 '!AW$1)*'Scenario 11 '!AW91</f>
        <v>2.6302280448134372</v>
      </c>
      <c r="H41" s="49">
        <f>'Scenario 11 '!AC91+(1-'Scenario 11 '!AX$1)*'Scenario 11 '!AX91</f>
        <v>0</v>
      </c>
      <c r="I41" s="49">
        <f>'Scenario 11 '!AD91+(1-'Scenario 11 '!AY$1)*'Scenario 11 '!AY91</f>
        <v>0</v>
      </c>
      <c r="J41" s="49">
        <f>'Scenario 11 '!AE91+(1-'Scenario 11 '!AZ$1)*'Scenario 11 '!AZ91</f>
        <v>0</v>
      </c>
      <c r="K41" s="49">
        <f>'Scenario 11 '!AF91+(1-'Scenario 11 '!BA$1)*'Scenario 11 '!BA91</f>
        <v>0</v>
      </c>
      <c r="L41" s="49">
        <f>'Scenario 11 '!AG91+(1-'Scenario 11 '!BB$1)*'Scenario 11 '!BB91</f>
        <v>0</v>
      </c>
      <c r="M41" s="49">
        <f>'Scenario 11 '!AH91+(1-'Scenario 11 '!BC$1)*'Scenario 11 '!BC91</f>
        <v>0</v>
      </c>
      <c r="N41" s="49">
        <f>'Scenario 11 '!AI91+(1-'Scenario 11 '!BD$1)*'Scenario 11 '!BD91</f>
        <v>0</v>
      </c>
      <c r="O41" s="49">
        <f>'Scenario 11 '!AJ91+(1-'Scenario 11 '!BE$1)*'Scenario 11 '!BE91</f>
        <v>0</v>
      </c>
      <c r="P41" s="49">
        <f>'Scenario 11 '!AK91+(1-'Scenario 11 '!BF$1)*'Scenario 11 '!BF91</f>
        <v>0</v>
      </c>
      <c r="Q41" s="49">
        <f>'Scenario 11 '!AL91+(1-'Scenario 11 '!BG$1)*'Scenario 11 '!BG91</f>
        <v>4.1720477078358877</v>
      </c>
      <c r="R41" s="49">
        <f>'Scenario 11 '!AM91+(1-'Scenario 11 '!BH$1)*'Scenario 11 '!BH91</f>
        <v>0</v>
      </c>
      <c r="S41" s="49">
        <f>'Scenario 11 '!AN91+(1-'Scenario 11 '!BI$1)*'Scenario 11 '!BI91</f>
        <v>0</v>
      </c>
      <c r="T41" s="49">
        <f>'Scenario 11 '!AO91+(1-'Scenario 11 '!BJ$1)*'Scenario 11 '!BJ91</f>
        <v>0</v>
      </c>
      <c r="U41" s="49">
        <f>'Scenario 11 '!AP91+(1-'Scenario 11 '!BK$1)*'Scenario 11 '!BK91</f>
        <v>0</v>
      </c>
      <c r="V41" s="49">
        <f>'Scenario 11 '!AQ91+(1-'Scenario 11 '!BL$1)*'Scenario 11 '!BL91</f>
        <v>0</v>
      </c>
      <c r="W41" s="49">
        <f>'Scenario 11 '!AR91+(1-'Scenario 11 '!BM$1)*'Scenario 11 '!BM91</f>
        <v>0</v>
      </c>
      <c r="X41" s="50">
        <f t="shared" si="2"/>
        <v>6.8022757526493249</v>
      </c>
    </row>
    <row r="42" spans="3:24" ht="13.5" thickBot="1" x14ac:dyDescent="0.25">
      <c r="C42" s="65" t="s">
        <v>93</v>
      </c>
      <c r="D42" s="37">
        <f>SUM(D26:D41)</f>
        <v>0</v>
      </c>
      <c r="E42" s="37">
        <f t="shared" ref="E42:W42" si="3">SUM(E26:E41)</f>
        <v>0</v>
      </c>
      <c r="F42" s="37">
        <f t="shared" si="3"/>
        <v>0</v>
      </c>
      <c r="G42" s="37">
        <f t="shared" si="3"/>
        <v>70.959142170746418</v>
      </c>
      <c r="H42" s="37">
        <f t="shared" si="3"/>
        <v>93.154973092197139</v>
      </c>
      <c r="I42" s="37">
        <f t="shared" si="3"/>
        <v>34.06842423176397</v>
      </c>
      <c r="J42" s="37">
        <f t="shared" si="3"/>
        <v>33.984473154724483</v>
      </c>
      <c r="K42" s="37">
        <f t="shared" si="3"/>
        <v>101.64423293055791</v>
      </c>
      <c r="L42" s="37">
        <f t="shared" si="3"/>
        <v>0</v>
      </c>
      <c r="M42" s="37">
        <f t="shared" si="3"/>
        <v>0</v>
      </c>
      <c r="N42" s="37">
        <f t="shared" si="3"/>
        <v>0</v>
      </c>
      <c r="O42" s="37">
        <f t="shared" si="3"/>
        <v>0</v>
      </c>
      <c r="P42" s="37">
        <f t="shared" si="3"/>
        <v>0</v>
      </c>
      <c r="Q42" s="37">
        <f t="shared" si="3"/>
        <v>4.1720477078358877</v>
      </c>
      <c r="R42" s="37">
        <f t="shared" si="3"/>
        <v>161.66617619745199</v>
      </c>
      <c r="S42" s="37">
        <f t="shared" si="3"/>
        <v>0</v>
      </c>
      <c r="T42" s="37">
        <f t="shared" si="3"/>
        <v>1.2764996237294715</v>
      </c>
      <c r="U42" s="37">
        <f t="shared" si="3"/>
        <v>6.603153827975067</v>
      </c>
      <c r="V42" s="37">
        <f t="shared" si="3"/>
        <v>28.465054072595816</v>
      </c>
      <c r="W42" s="37">
        <f t="shared" si="3"/>
        <v>3.1515924699849771</v>
      </c>
      <c r="X42" s="51">
        <f>SUM(X27:X41)</f>
        <v>437.50153654900527</v>
      </c>
    </row>
    <row r="43" spans="3:24" ht="13.5" thickBot="1" x14ac:dyDescent="0.25">
      <c r="C43" s="66" t="s">
        <v>97</v>
      </c>
      <c r="D43" s="37">
        <f t="shared" ref="D43:X43" si="4">SUM(D22,D42)</f>
        <v>24.625390490723646</v>
      </c>
      <c r="E43" s="37">
        <f t="shared" si="4"/>
        <v>0.50885794886426805</v>
      </c>
      <c r="F43" s="37">
        <f t="shared" si="4"/>
        <v>0.55187130366600678</v>
      </c>
      <c r="G43" s="37">
        <f t="shared" si="4"/>
        <v>203.24562229797277</v>
      </c>
      <c r="H43" s="37">
        <f t="shared" si="4"/>
        <v>293.82520972825432</v>
      </c>
      <c r="I43" s="37">
        <f t="shared" si="4"/>
        <v>200.75835206225813</v>
      </c>
      <c r="J43" s="37">
        <f t="shared" si="4"/>
        <v>100.82742336899936</v>
      </c>
      <c r="K43" s="37">
        <f t="shared" si="4"/>
        <v>301.00704938784099</v>
      </c>
      <c r="L43" s="37">
        <f t="shared" si="4"/>
        <v>3.0397464208615816</v>
      </c>
      <c r="M43" s="37">
        <f t="shared" si="4"/>
        <v>6.4749285655601563</v>
      </c>
      <c r="N43" s="37">
        <f t="shared" si="4"/>
        <v>0.5</v>
      </c>
      <c r="O43" s="37">
        <f t="shared" si="4"/>
        <v>20.523105816069368</v>
      </c>
      <c r="P43" s="37">
        <f t="shared" si="4"/>
        <v>2.4183625793706565</v>
      </c>
      <c r="Q43" s="37">
        <f t="shared" si="4"/>
        <v>4.6720477078358877</v>
      </c>
      <c r="R43" s="37">
        <f t="shared" si="4"/>
        <v>500.5</v>
      </c>
      <c r="S43" s="37">
        <f t="shared" si="4"/>
        <v>0.5</v>
      </c>
      <c r="T43" s="37">
        <f t="shared" si="4"/>
        <v>1.7764996237294715</v>
      </c>
      <c r="U43" s="37">
        <f t="shared" si="4"/>
        <v>152.10718398121409</v>
      </c>
      <c r="V43" s="37">
        <f t="shared" si="4"/>
        <v>90.761014364121337</v>
      </c>
      <c r="W43" s="37">
        <f t="shared" si="4"/>
        <v>371.16323080511415</v>
      </c>
      <c r="X43" s="51">
        <f t="shared" si="4"/>
        <v>1979.7858964524562</v>
      </c>
    </row>
    <row r="44" spans="3:24" ht="13.5" thickBot="1" x14ac:dyDescent="0.25">
      <c r="C44" s="8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40"/>
    </row>
    <row r="45" spans="3:24" ht="13.5" thickBot="1" x14ac:dyDescent="0.25">
      <c r="C45" s="4" t="s">
        <v>4</v>
      </c>
      <c r="D45" s="52"/>
      <c r="E45" s="53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40"/>
    </row>
    <row r="46" spans="3:24" x14ac:dyDescent="0.2">
      <c r="C46" s="26" t="s">
        <v>0</v>
      </c>
      <c r="D46" s="54">
        <f>'Scenario 1'!D72</f>
        <v>3.4493256753132089</v>
      </c>
      <c r="E46" s="55">
        <f>'Scenario 1'!E72</f>
        <v>7.117878217640615</v>
      </c>
      <c r="F46" s="55">
        <f>'Scenario 1'!F72</f>
        <v>11.244290371781972</v>
      </c>
      <c r="G46" s="55">
        <f>'Scenario 1'!G72</f>
        <v>15.910210060100145</v>
      </c>
      <c r="H46" s="55">
        <f>'Scenario 1'!H72</f>
        <v>19.800883659346507</v>
      </c>
      <c r="I46" s="55">
        <f>'Scenario 1'!I72</f>
        <v>24.104996885797291</v>
      </c>
      <c r="J46" s="55">
        <f>'Scenario 1'!J72</f>
        <v>29.217866955475529</v>
      </c>
      <c r="K46" s="55">
        <f>'Scenario 1'!K72</f>
        <v>34.550783358947783</v>
      </c>
      <c r="L46" s="55">
        <f>'Scenario 1'!L72</f>
        <v>39.846628677307486</v>
      </c>
      <c r="M46" s="55">
        <f>'Scenario 1'!M72</f>
        <v>44.510888396374156</v>
      </c>
      <c r="N46" s="55">
        <f>'Scenario 1'!N72</f>
        <v>49.162861188276914</v>
      </c>
      <c r="O46" s="55">
        <f>'Scenario 1'!O72</f>
        <v>53.589055564288074</v>
      </c>
      <c r="P46" s="55">
        <f>'Scenario 1'!P72</f>
        <v>57.656384830630394</v>
      </c>
      <c r="Q46" s="55">
        <f>'Scenario 1'!Q72</f>
        <v>61.15956212479977</v>
      </c>
      <c r="R46" s="55">
        <f>'Scenario 1'!R72</f>
        <v>64.531774078811921</v>
      </c>
      <c r="S46" s="55">
        <f>'Scenario 1'!S72</f>
        <v>67.674987558842474</v>
      </c>
      <c r="T46" s="55">
        <f>'Scenario 1'!T72</f>
        <v>70.127670113108763</v>
      </c>
      <c r="U46" s="55">
        <f>'Scenario 1'!U72</f>
        <v>72.802746265399165</v>
      </c>
      <c r="V46" s="55">
        <f>'Scenario 1'!V72</f>
        <v>75.269875778901394</v>
      </c>
      <c r="W46" s="55">
        <f>'Scenario 1'!W72</f>
        <v>77.382624782502532</v>
      </c>
      <c r="X46" s="56">
        <f>SUM(D46:W46)</f>
        <v>879.11129454364595</v>
      </c>
    </row>
    <row r="47" spans="3:24" ht="13.5" thickBot="1" x14ac:dyDescent="0.25">
      <c r="C47" s="10" t="s">
        <v>3</v>
      </c>
      <c r="D47" s="57">
        <f>'Scenario 1'!D73</f>
        <v>1.0557741383879111</v>
      </c>
      <c r="E47" s="58">
        <f>'Scenario 1'!E73</f>
        <v>2.2368585039420523</v>
      </c>
      <c r="F47" s="58">
        <f>'Scenario 1'!F73</f>
        <v>3.6087797179182739</v>
      </c>
      <c r="G47" s="58">
        <f>'Scenario 1'!G73</f>
        <v>5.2090786240274811</v>
      </c>
      <c r="H47" s="58">
        <f>'Scenario 1'!H73</f>
        <v>6.2708333657508506</v>
      </c>
      <c r="I47" s="58">
        <f>'Scenario 1'!I73</f>
        <v>7.5606455582914398</v>
      </c>
      <c r="J47" s="58">
        <f>'Scenario 1'!J73</f>
        <v>9.274555629485274</v>
      </c>
      <c r="K47" s="58">
        <f>'Scenario 1'!K73</f>
        <v>11.092968458597211</v>
      </c>
      <c r="L47" s="58">
        <f>'Scenario 1'!L73</f>
        <v>12.90252254160829</v>
      </c>
      <c r="M47" s="58">
        <f>'Scenario 1'!M73</f>
        <v>14.484912272373393</v>
      </c>
      <c r="N47" s="58">
        <f>'Scenario 1'!N73</f>
        <v>16.203907470706692</v>
      </c>
      <c r="O47" s="58">
        <f>'Scenario 1'!O73</f>
        <v>17.861306360028383</v>
      </c>
      <c r="P47" s="58">
        <f>'Scenario 1'!P73</f>
        <v>19.405965039094276</v>
      </c>
      <c r="Q47" s="58">
        <f>'Scenario 1'!Q73</f>
        <v>20.799210061742592</v>
      </c>
      <c r="R47" s="58">
        <f>'Scenario 1'!R73</f>
        <v>22.109901720350226</v>
      </c>
      <c r="S47" s="58">
        <f>'Scenario 1'!S73</f>
        <v>23.379811521093764</v>
      </c>
      <c r="T47" s="58">
        <f>'Scenario 1'!T73</f>
        <v>24.438390897910676</v>
      </c>
      <c r="U47" s="58">
        <f>'Scenario 1'!U73</f>
        <v>25.547714082753426</v>
      </c>
      <c r="V47" s="58">
        <f>'Scenario 1'!V73</f>
        <v>26.613234806028004</v>
      </c>
      <c r="W47" s="58">
        <f>'Scenario 1'!W73</f>
        <v>27.706782098201174</v>
      </c>
      <c r="X47" s="59">
        <f>SUM(D47:W47)</f>
        <v>297.7631528682914</v>
      </c>
    </row>
    <row r="48" spans="3:24" ht="13.5" thickBot="1" x14ac:dyDescent="0.25">
      <c r="C48" s="60" t="s">
        <v>93</v>
      </c>
      <c r="D48" s="61">
        <f>SUM(D46:D47)</f>
        <v>4.5050998137011202</v>
      </c>
      <c r="E48" s="62">
        <f t="shared" ref="E48:W48" si="5">SUM(E46:E47)</f>
        <v>9.3547367215826682</v>
      </c>
      <c r="F48" s="62">
        <f t="shared" si="5"/>
        <v>14.853070089700246</v>
      </c>
      <c r="G48" s="62">
        <f t="shared" si="5"/>
        <v>21.119288684127625</v>
      </c>
      <c r="H48" s="62">
        <f t="shared" si="5"/>
        <v>26.071717025097357</v>
      </c>
      <c r="I48" s="62">
        <f t="shared" si="5"/>
        <v>31.665642444088732</v>
      </c>
      <c r="J48" s="62">
        <f t="shared" si="5"/>
        <v>38.492422584960806</v>
      </c>
      <c r="K48" s="62">
        <f t="shared" si="5"/>
        <v>45.643751817544995</v>
      </c>
      <c r="L48" s="62">
        <f t="shared" si="5"/>
        <v>52.749151218915777</v>
      </c>
      <c r="M48" s="62">
        <f t="shared" si="5"/>
        <v>58.995800668747549</v>
      </c>
      <c r="N48" s="62">
        <f t="shared" si="5"/>
        <v>65.366768658983602</v>
      </c>
      <c r="O48" s="62">
        <f t="shared" si="5"/>
        <v>71.450361924316454</v>
      </c>
      <c r="P48" s="62">
        <f t="shared" si="5"/>
        <v>77.06234986972467</v>
      </c>
      <c r="Q48" s="62">
        <f t="shared" si="5"/>
        <v>81.958772186542362</v>
      </c>
      <c r="R48" s="62">
        <f t="shared" si="5"/>
        <v>86.641675799162144</v>
      </c>
      <c r="S48" s="62">
        <f t="shared" si="5"/>
        <v>91.054799079936231</v>
      </c>
      <c r="T48" s="62">
        <f t="shared" si="5"/>
        <v>94.566061011019443</v>
      </c>
      <c r="U48" s="62">
        <f t="shared" si="5"/>
        <v>98.350460348152595</v>
      </c>
      <c r="V48" s="62">
        <f t="shared" si="5"/>
        <v>101.8831105849294</v>
      </c>
      <c r="W48" s="62">
        <f t="shared" si="5"/>
        <v>105.08940688070371</v>
      </c>
      <c r="X48" s="63">
        <f>SUM(X46:X47)</f>
        <v>1176.8744474119374</v>
      </c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1BEC4-91DB-4065-B302-F0AF0D135081}">
  <sheetPr codeName="Sheet23"/>
  <dimension ref="A1:BM91"/>
  <sheetViews>
    <sheetView topLeftCell="A57" workbookViewId="0">
      <selection activeCell="A76" sqref="A76:BM91"/>
    </sheetView>
  </sheetViews>
  <sheetFormatPr defaultRowHeight="15" x14ac:dyDescent="0.25"/>
  <cols>
    <col min="1" max="1" width="23.140625" customWidth="1"/>
    <col min="3" max="3" width="64.140625" customWidth="1"/>
    <col min="4" max="21" width="9.28515625" bestFit="1" customWidth="1"/>
    <col min="22" max="23" width="9.5703125" bestFit="1" customWidth="1"/>
  </cols>
  <sheetData>
    <row r="1" spans="1:65" x14ac:dyDescent="0.25">
      <c r="AS1" t="s">
        <v>141</v>
      </c>
      <c r="AT1" s="17">
        <v>0.65489571107632405</v>
      </c>
      <c r="AU1" s="17">
        <v>0.65658574709541195</v>
      </c>
      <c r="AV1" s="17">
        <v>0.65835125306703535</v>
      </c>
      <c r="AW1" s="17">
        <v>0.65835542937033509</v>
      </c>
      <c r="AX1" s="17">
        <v>0.65874002599924064</v>
      </c>
      <c r="AY1" s="17">
        <v>0.65931575768236028</v>
      </c>
      <c r="AZ1" s="17">
        <v>0.66015526845275518</v>
      </c>
      <c r="BA1" s="17">
        <v>0.66118589023147367</v>
      </c>
      <c r="BB1" s="17">
        <v>0.66300894747320693</v>
      </c>
      <c r="BC1" s="17">
        <v>0.66483065510637707</v>
      </c>
      <c r="BD1" s="17">
        <v>0.66655071852740888</v>
      </c>
      <c r="BE1" s="17">
        <v>0.66882634871001445</v>
      </c>
      <c r="BF1" s="17">
        <v>0.67140950534855803</v>
      </c>
      <c r="BG1" s="17">
        <v>0.6737130748067518</v>
      </c>
      <c r="BH1" s="17">
        <v>0.67666764760509601</v>
      </c>
      <c r="BI1" s="17">
        <v>0.67870513967488544</v>
      </c>
      <c r="BJ1" s="17">
        <v>0.68063622875685958</v>
      </c>
      <c r="BK1" s="17">
        <v>0.68276135555429729</v>
      </c>
      <c r="BL1" s="17">
        <v>0.6845890016610342</v>
      </c>
      <c r="BM1" s="17">
        <v>0.68484075300150227</v>
      </c>
    </row>
    <row r="2" spans="1:65" x14ac:dyDescent="0.25">
      <c r="D2" s="16">
        <v>2026</v>
      </c>
      <c r="E2" s="16">
        <v>2027</v>
      </c>
      <c r="F2" s="16">
        <v>2028</v>
      </c>
      <c r="G2" s="16">
        <v>2029</v>
      </c>
      <c r="H2" s="16">
        <v>2030</v>
      </c>
      <c r="I2" s="16">
        <v>2031</v>
      </c>
      <c r="J2" s="16">
        <v>2032</v>
      </c>
      <c r="K2" s="16">
        <v>2033</v>
      </c>
      <c r="L2" s="16">
        <v>2034</v>
      </c>
      <c r="M2" s="16">
        <v>2035</v>
      </c>
      <c r="N2" s="16">
        <v>2036</v>
      </c>
      <c r="O2" s="16">
        <v>2037</v>
      </c>
      <c r="P2" s="16">
        <v>2038</v>
      </c>
      <c r="Q2" s="16">
        <v>2039</v>
      </c>
      <c r="R2" s="16">
        <v>2040</v>
      </c>
      <c r="S2" s="16">
        <v>2041</v>
      </c>
      <c r="T2" s="16">
        <v>2042</v>
      </c>
      <c r="U2" s="16">
        <v>2043</v>
      </c>
      <c r="V2" s="16">
        <v>2044</v>
      </c>
      <c r="W2" s="16">
        <v>2045</v>
      </c>
      <c r="Y2" s="14">
        <v>2026</v>
      </c>
      <c r="Z2" s="14">
        <v>2027</v>
      </c>
      <c r="AA2" s="14">
        <v>2028</v>
      </c>
      <c r="AB2" s="14">
        <v>2029</v>
      </c>
      <c r="AC2" s="14">
        <v>2030</v>
      </c>
      <c r="AD2" s="14">
        <v>2031</v>
      </c>
      <c r="AE2" s="14">
        <v>2032</v>
      </c>
      <c r="AF2" s="14">
        <v>2033</v>
      </c>
      <c r="AG2" s="14">
        <v>2034</v>
      </c>
      <c r="AH2" s="14">
        <v>2035</v>
      </c>
      <c r="AI2" s="14">
        <v>2036</v>
      </c>
      <c r="AJ2" s="14">
        <v>2037</v>
      </c>
      <c r="AK2" s="14">
        <v>2038</v>
      </c>
      <c r="AL2" s="14">
        <v>2039</v>
      </c>
      <c r="AM2" s="14">
        <v>2040</v>
      </c>
      <c r="AN2" s="14">
        <v>2041</v>
      </c>
      <c r="AO2" s="14">
        <v>2042</v>
      </c>
      <c r="AP2" s="14">
        <v>2043</v>
      </c>
      <c r="AQ2" s="14">
        <v>2044</v>
      </c>
      <c r="AR2" s="14">
        <v>2045</v>
      </c>
      <c r="AT2" s="15">
        <v>2026</v>
      </c>
      <c r="AU2" s="15">
        <v>2027</v>
      </c>
      <c r="AV2" s="15">
        <v>2028</v>
      </c>
      <c r="AW2" s="15">
        <v>2029</v>
      </c>
      <c r="AX2" s="15">
        <v>2030</v>
      </c>
      <c r="AY2" s="15">
        <v>2031</v>
      </c>
      <c r="AZ2" s="15">
        <v>2032</v>
      </c>
      <c r="BA2" s="15">
        <v>2033</v>
      </c>
      <c r="BB2" s="15">
        <v>2034</v>
      </c>
      <c r="BC2" s="15">
        <v>2035</v>
      </c>
      <c r="BD2" s="15">
        <v>2036</v>
      </c>
      <c r="BE2" s="15">
        <v>2037</v>
      </c>
      <c r="BF2" s="15">
        <v>2038</v>
      </c>
      <c r="BG2" s="15">
        <v>2039</v>
      </c>
      <c r="BH2" s="15">
        <v>2040</v>
      </c>
      <c r="BI2" s="15">
        <v>2041</v>
      </c>
      <c r="BJ2" s="15">
        <v>2042</v>
      </c>
      <c r="BK2" s="15">
        <v>2043</v>
      </c>
      <c r="BL2" s="15">
        <v>2044</v>
      </c>
      <c r="BM2" s="15">
        <v>2045</v>
      </c>
    </row>
    <row r="3" spans="1:65" x14ac:dyDescent="0.25">
      <c r="A3" t="s">
        <v>100</v>
      </c>
      <c r="C3" t="s">
        <v>94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T3">
        <v>21.854379259766283</v>
      </c>
      <c r="AU3">
        <v>3.7676399476892621</v>
      </c>
      <c r="AV3">
        <v>9.671672619474581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</row>
    <row r="4" spans="1:65" x14ac:dyDescent="0.25">
      <c r="A4" t="s">
        <v>101</v>
      </c>
      <c r="C4" t="s">
        <v>101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300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</row>
    <row r="5" spans="1:65" x14ac:dyDescent="0.25">
      <c r="A5" t="s">
        <v>6</v>
      </c>
      <c r="B5" t="s">
        <v>7</v>
      </c>
      <c r="C5" t="s">
        <v>8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90.247500000000059</v>
      </c>
      <c r="AL5">
        <v>0</v>
      </c>
      <c r="AM5">
        <v>0</v>
      </c>
      <c r="AN5">
        <v>0</v>
      </c>
      <c r="AO5">
        <v>122.93127205469355</v>
      </c>
      <c r="AP5">
        <v>0</v>
      </c>
      <c r="AQ5">
        <v>0</v>
      </c>
      <c r="AR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</row>
    <row r="6" spans="1:65" x14ac:dyDescent="0.25">
      <c r="A6" t="s">
        <v>6</v>
      </c>
      <c r="B6" t="s">
        <v>9</v>
      </c>
      <c r="C6" t="s">
        <v>10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</row>
    <row r="7" spans="1:65" x14ac:dyDescent="0.25">
      <c r="A7" t="s">
        <v>6</v>
      </c>
      <c r="B7" t="s">
        <v>11</v>
      </c>
      <c r="C7" t="s">
        <v>12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</row>
    <row r="8" spans="1:65" x14ac:dyDescent="0.25">
      <c r="A8" t="s">
        <v>13</v>
      </c>
      <c r="B8" t="s">
        <v>14</v>
      </c>
      <c r="C8" t="s">
        <v>15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107.99701052140827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</row>
    <row r="9" spans="1:65" x14ac:dyDescent="0.25">
      <c r="A9" t="s">
        <v>2</v>
      </c>
      <c r="B9" t="s">
        <v>16</v>
      </c>
      <c r="C9" t="s">
        <v>102</v>
      </c>
      <c r="D9">
        <v>0</v>
      </c>
      <c r="E9">
        <v>0</v>
      </c>
      <c r="F9">
        <v>0</v>
      </c>
      <c r="G9">
        <v>200</v>
      </c>
      <c r="H9">
        <v>100</v>
      </c>
      <c r="I9">
        <v>100</v>
      </c>
      <c r="J9">
        <v>100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1.1368683772161603E-13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</row>
    <row r="10" spans="1:65" x14ac:dyDescent="0.25">
      <c r="A10" t="s">
        <v>2</v>
      </c>
      <c r="B10" t="s">
        <v>17</v>
      </c>
      <c r="C10" t="s">
        <v>103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100</v>
      </c>
      <c r="W10">
        <v>200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170.80159836822099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</row>
    <row r="11" spans="1:65" x14ac:dyDescent="0.25">
      <c r="A11" t="s">
        <v>2</v>
      </c>
      <c r="B11" t="s">
        <v>18</v>
      </c>
      <c r="C11" t="s">
        <v>104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T11">
        <v>0</v>
      </c>
      <c r="AU11">
        <v>0</v>
      </c>
      <c r="AV11">
        <v>0</v>
      </c>
      <c r="AW11">
        <v>0</v>
      </c>
      <c r="AX11">
        <v>100</v>
      </c>
      <c r="AY11">
        <v>100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</row>
    <row r="12" spans="1:65" x14ac:dyDescent="0.25">
      <c r="A12" t="s">
        <v>2</v>
      </c>
      <c r="B12" t="s">
        <v>19</v>
      </c>
      <c r="C12" t="s">
        <v>105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</row>
    <row r="13" spans="1:65" x14ac:dyDescent="0.25">
      <c r="A13" t="s">
        <v>1</v>
      </c>
      <c r="B13" t="s">
        <v>20</v>
      </c>
      <c r="C13" t="s">
        <v>106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</row>
    <row r="14" spans="1:65" x14ac:dyDescent="0.25">
      <c r="A14" t="s">
        <v>107</v>
      </c>
      <c r="B14" t="s">
        <v>22</v>
      </c>
      <c r="C14" t="s">
        <v>108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</row>
    <row r="15" spans="1:65" x14ac:dyDescent="0.25">
      <c r="A15" t="s">
        <v>1</v>
      </c>
      <c r="B15" t="s">
        <v>23</v>
      </c>
      <c r="C15" t="s">
        <v>109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</row>
    <row r="16" spans="1:65" x14ac:dyDescent="0.25">
      <c r="A16" t="s">
        <v>21</v>
      </c>
      <c r="B16" t="s">
        <v>24</v>
      </c>
      <c r="C16" t="s">
        <v>110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</row>
    <row r="17" spans="1:65" x14ac:dyDescent="0.25">
      <c r="A17" t="s">
        <v>1</v>
      </c>
      <c r="B17" t="s">
        <v>25</v>
      </c>
      <c r="C17" t="s">
        <v>26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</row>
    <row r="18" spans="1:65" x14ac:dyDescent="0.25">
      <c r="A18" t="s">
        <v>21</v>
      </c>
      <c r="B18" t="s">
        <v>27</v>
      </c>
      <c r="C18" t="s">
        <v>111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</row>
    <row r="19" spans="1:65" x14ac:dyDescent="0.25">
      <c r="A19" t="s">
        <v>1</v>
      </c>
      <c r="B19" t="s">
        <v>28</v>
      </c>
      <c r="C19" t="s">
        <v>76</v>
      </c>
      <c r="D19">
        <v>0</v>
      </c>
      <c r="E19">
        <v>0.50885794886426805</v>
      </c>
      <c r="F19">
        <v>0.55187130366600667</v>
      </c>
      <c r="G19">
        <v>0.6153942531593285</v>
      </c>
      <c r="H19">
        <v>0.67023663605721362</v>
      </c>
      <c r="I19">
        <v>0.75835206225811425</v>
      </c>
      <c r="J19">
        <v>0.82742336899936308</v>
      </c>
      <c r="K19">
        <v>1.0070493878409963</v>
      </c>
      <c r="L19">
        <v>0.5</v>
      </c>
      <c r="M19">
        <v>0.5</v>
      </c>
      <c r="N19">
        <v>0.5</v>
      </c>
      <c r="O19">
        <v>0.5</v>
      </c>
      <c r="P19">
        <v>0.5</v>
      </c>
      <c r="Q19">
        <v>0.5</v>
      </c>
      <c r="R19">
        <v>0.5</v>
      </c>
      <c r="S19">
        <v>0</v>
      </c>
      <c r="T19">
        <v>0.50354814814550897</v>
      </c>
      <c r="U19">
        <v>0.53792698165571828</v>
      </c>
      <c r="V19">
        <v>0.55003454423177978</v>
      </c>
      <c r="W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</row>
    <row r="20" spans="1:65" x14ac:dyDescent="0.25">
      <c r="A20" t="s">
        <v>1</v>
      </c>
      <c r="B20" t="s">
        <v>29</v>
      </c>
      <c r="C20" t="s">
        <v>112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5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</row>
    <row r="21" spans="1:65" x14ac:dyDescent="0.25">
      <c r="A21" t="s">
        <v>21</v>
      </c>
      <c r="B21" t="s">
        <v>30</v>
      </c>
      <c r="C21" t="s">
        <v>113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5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</row>
    <row r="22" spans="1:65" x14ac:dyDescent="0.25">
      <c r="A22" t="s">
        <v>1</v>
      </c>
      <c r="B22" t="s">
        <v>31</v>
      </c>
      <c r="C22" t="s">
        <v>114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</row>
    <row r="23" spans="1:65" x14ac:dyDescent="0.25">
      <c r="A23" t="s">
        <v>21</v>
      </c>
      <c r="B23" t="s">
        <v>32</v>
      </c>
      <c r="C23" t="s">
        <v>115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</row>
    <row r="24" spans="1:65" x14ac:dyDescent="0.25">
      <c r="A24" t="s">
        <v>1</v>
      </c>
      <c r="B24" t="s">
        <v>33</v>
      </c>
      <c r="C24" t="s">
        <v>116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</row>
    <row r="25" spans="1:65" x14ac:dyDescent="0.25">
      <c r="A25" t="s">
        <v>21</v>
      </c>
      <c r="B25" t="s">
        <v>35</v>
      </c>
      <c r="C25" t="s">
        <v>117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</row>
    <row r="26" spans="1:65" x14ac:dyDescent="0.25">
      <c r="A26" t="s">
        <v>1</v>
      </c>
      <c r="B26" t="s">
        <v>36</v>
      </c>
      <c r="C26" t="s">
        <v>118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194.78346282385223</v>
      </c>
      <c r="W26">
        <v>0</v>
      </c>
      <c r="Y26">
        <v>0</v>
      </c>
      <c r="Z26">
        <v>0</v>
      </c>
      <c r="AA26">
        <v>0</v>
      </c>
      <c r="AB26">
        <v>0</v>
      </c>
      <c r="AC26">
        <v>104.51709883364401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</row>
    <row r="27" spans="1:65" x14ac:dyDescent="0.25">
      <c r="A27" t="s">
        <v>21</v>
      </c>
      <c r="B27" t="s">
        <v>37</v>
      </c>
      <c r="C27" t="s">
        <v>119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97.391731411926116</v>
      </c>
      <c r="W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</row>
    <row r="28" spans="1:65" x14ac:dyDescent="0.25">
      <c r="A28" t="s">
        <v>1</v>
      </c>
      <c r="B28" t="s">
        <v>38</v>
      </c>
      <c r="C28" t="s">
        <v>34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</row>
    <row r="29" spans="1:65" x14ac:dyDescent="0.25">
      <c r="A29" t="s">
        <v>21</v>
      </c>
      <c r="B29" t="s">
        <v>40</v>
      </c>
      <c r="C29" t="s">
        <v>39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3.2414141001472392</v>
      </c>
      <c r="T29">
        <v>0</v>
      </c>
      <c r="U29">
        <v>0</v>
      </c>
      <c r="V29">
        <v>0</v>
      </c>
      <c r="W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</row>
    <row r="30" spans="1:65" x14ac:dyDescent="0.25">
      <c r="A30" t="s">
        <v>21</v>
      </c>
      <c r="B30" t="s">
        <v>42</v>
      </c>
      <c r="C30" t="s">
        <v>41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</row>
    <row r="31" spans="1:65" x14ac:dyDescent="0.25">
      <c r="A31" t="s">
        <v>21</v>
      </c>
      <c r="B31" t="s">
        <v>44</v>
      </c>
      <c r="C31" t="s">
        <v>43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</row>
    <row r="32" spans="1:65" x14ac:dyDescent="0.25">
      <c r="A32" t="s">
        <v>21</v>
      </c>
      <c r="B32" t="s">
        <v>46</v>
      </c>
      <c r="C32" t="s">
        <v>45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</row>
    <row r="33" spans="1:65" x14ac:dyDescent="0.25">
      <c r="A33" t="s">
        <v>21</v>
      </c>
      <c r="B33" t="s">
        <v>49</v>
      </c>
      <c r="C33" t="s">
        <v>47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</row>
    <row r="34" spans="1:65" x14ac:dyDescent="0.25">
      <c r="A34" t="s">
        <v>48</v>
      </c>
      <c r="B34" t="s">
        <v>50</v>
      </c>
      <c r="C34" t="s">
        <v>120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</row>
    <row r="35" spans="1:65" x14ac:dyDescent="0.25">
      <c r="A35" t="s">
        <v>48</v>
      </c>
      <c r="B35" t="s">
        <v>51</v>
      </c>
      <c r="C35" t="s">
        <v>121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25.017534367880778</v>
      </c>
      <c r="S35">
        <v>0</v>
      </c>
      <c r="T35">
        <v>0</v>
      </c>
      <c r="U35">
        <v>0</v>
      </c>
      <c r="V35">
        <v>0</v>
      </c>
      <c r="W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</row>
    <row r="36" spans="1:65" x14ac:dyDescent="0.25">
      <c r="A36" t="s">
        <v>142</v>
      </c>
      <c r="B36" t="s">
        <v>54</v>
      </c>
      <c r="C36" t="s">
        <v>52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</row>
    <row r="37" spans="1:65" x14ac:dyDescent="0.25">
      <c r="A37" t="s">
        <v>53</v>
      </c>
      <c r="B37" t="s">
        <v>56</v>
      </c>
      <c r="C37" t="s">
        <v>55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20</v>
      </c>
      <c r="V37">
        <v>0</v>
      </c>
      <c r="W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</row>
    <row r="38" spans="1:65" x14ac:dyDescent="0.25">
      <c r="A38" t="s">
        <v>138</v>
      </c>
      <c r="B38" t="s">
        <v>58</v>
      </c>
      <c r="C38" t="s">
        <v>57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</row>
    <row r="39" spans="1:65" x14ac:dyDescent="0.25">
      <c r="A39" t="s">
        <v>139</v>
      </c>
      <c r="B39" t="s">
        <v>59</v>
      </c>
      <c r="C39" t="s">
        <v>122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200.7738474287091</v>
      </c>
      <c r="U39">
        <v>0</v>
      </c>
      <c r="V39">
        <v>0</v>
      </c>
      <c r="W39">
        <v>99.226152571290896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</row>
    <row r="40" spans="1:65" x14ac:dyDescent="0.25">
      <c r="A40" t="s">
        <v>123</v>
      </c>
      <c r="B40" t="s">
        <v>60</v>
      </c>
      <c r="C40" t="s">
        <v>124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</row>
    <row r="41" spans="1:65" x14ac:dyDescent="0.25">
      <c r="A41" t="s">
        <v>107</v>
      </c>
      <c r="B41" t="s">
        <v>61</v>
      </c>
      <c r="C41" t="s">
        <v>125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</row>
    <row r="42" spans="1:65" x14ac:dyDescent="0.25">
      <c r="A42" t="s">
        <v>107</v>
      </c>
      <c r="B42" t="s">
        <v>62</v>
      </c>
      <c r="C42" t="s">
        <v>126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</row>
    <row r="43" spans="1:65" x14ac:dyDescent="0.25">
      <c r="A43" t="s">
        <v>107</v>
      </c>
      <c r="B43" t="s">
        <v>64</v>
      </c>
      <c r="C43" t="s">
        <v>127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</row>
    <row r="44" spans="1:65" x14ac:dyDescent="0.25">
      <c r="A44" t="s">
        <v>63</v>
      </c>
      <c r="B44" t="s">
        <v>65</v>
      </c>
      <c r="C44" t="s">
        <v>128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57.6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</row>
    <row r="45" spans="1:65" x14ac:dyDescent="0.25">
      <c r="A45" t="s">
        <v>6</v>
      </c>
      <c r="B45" t="s">
        <v>67</v>
      </c>
      <c r="C45" t="s">
        <v>66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</row>
    <row r="46" spans="1:65" x14ac:dyDescent="0.25">
      <c r="A46" t="s">
        <v>6</v>
      </c>
      <c r="B46" t="s">
        <v>69</v>
      </c>
      <c r="C46" t="s">
        <v>68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</row>
    <row r="47" spans="1:65" x14ac:dyDescent="0.25">
      <c r="A47" t="s">
        <v>63</v>
      </c>
      <c r="B47" t="s">
        <v>70</v>
      </c>
      <c r="C47" t="s">
        <v>129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10</v>
      </c>
      <c r="BL47">
        <v>0</v>
      </c>
      <c r="BM47">
        <v>0</v>
      </c>
    </row>
    <row r="48" spans="1:65" x14ac:dyDescent="0.25">
      <c r="A48" t="s">
        <v>2</v>
      </c>
      <c r="B48" t="s">
        <v>72</v>
      </c>
      <c r="C48" t="s">
        <v>71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120</v>
      </c>
      <c r="V48">
        <v>0</v>
      </c>
      <c r="W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</row>
    <row r="49" spans="1:65" x14ac:dyDescent="0.25">
      <c r="A49" t="s">
        <v>2</v>
      </c>
      <c r="B49" t="s">
        <v>74</v>
      </c>
      <c r="C49" t="s">
        <v>73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140</v>
      </c>
      <c r="T49">
        <v>0</v>
      </c>
      <c r="U49">
        <v>0</v>
      </c>
      <c r="V49">
        <v>0</v>
      </c>
      <c r="W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</row>
    <row r="50" spans="1:65" x14ac:dyDescent="0.25">
      <c r="A50" t="s">
        <v>1</v>
      </c>
      <c r="B50" t="s">
        <v>130</v>
      </c>
      <c r="C50" t="s">
        <v>75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</row>
    <row r="51" spans="1:65" x14ac:dyDescent="0.25">
      <c r="A51" t="s">
        <v>138</v>
      </c>
      <c r="B51" t="s">
        <v>131</v>
      </c>
      <c r="C51" t="s">
        <v>132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94.328162321264884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</row>
    <row r="52" spans="1:65" x14ac:dyDescent="0.25">
      <c r="A52" t="s">
        <v>138</v>
      </c>
      <c r="B52" t="s">
        <v>133</v>
      </c>
      <c r="C52" t="s">
        <v>134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</row>
    <row r="53" spans="1:65" x14ac:dyDescent="0.25">
      <c r="A53" t="s">
        <v>99</v>
      </c>
      <c r="B53" t="s">
        <v>135</v>
      </c>
      <c r="C53" t="s">
        <v>90</v>
      </c>
      <c r="D53">
        <v>10.447846432123574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Y53">
        <v>0</v>
      </c>
      <c r="Z53">
        <v>0</v>
      </c>
      <c r="AA53">
        <v>0</v>
      </c>
      <c r="AB53">
        <v>2.8041033911124913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</row>
    <row r="54" spans="1:65" x14ac:dyDescent="0.25">
      <c r="A54" t="s">
        <v>99</v>
      </c>
      <c r="B54" t="s">
        <v>135</v>
      </c>
      <c r="C54" t="s">
        <v>79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1.9183625793706565</v>
      </c>
      <c r="U54">
        <v>0</v>
      </c>
      <c r="V54">
        <v>0</v>
      </c>
      <c r="W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1.2764996237294715</v>
      </c>
      <c r="AQ54">
        <v>0</v>
      </c>
      <c r="AR54">
        <v>0</v>
      </c>
    </row>
    <row r="55" spans="1:65" x14ac:dyDescent="0.25">
      <c r="A55" t="s">
        <v>99</v>
      </c>
      <c r="B55" t="s">
        <v>135</v>
      </c>
      <c r="C55" t="s">
        <v>80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9.8165815361444491</v>
      </c>
      <c r="W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</row>
    <row r="56" spans="1:65" x14ac:dyDescent="0.25">
      <c r="A56" t="s">
        <v>99</v>
      </c>
      <c r="B56" t="s">
        <v>135</v>
      </c>
      <c r="C56" t="s">
        <v>136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</row>
    <row r="57" spans="1:65" x14ac:dyDescent="0.25">
      <c r="A57" t="s">
        <v>99</v>
      </c>
      <c r="B57" t="s">
        <v>135</v>
      </c>
      <c r="C57" t="s">
        <v>81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2.5400461270968981</v>
      </c>
      <c r="V57">
        <v>0</v>
      </c>
      <c r="W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</row>
    <row r="58" spans="1:65" x14ac:dyDescent="0.25">
      <c r="A58" t="s">
        <v>99</v>
      </c>
      <c r="B58" t="s">
        <v>135</v>
      </c>
      <c r="C58" t="s">
        <v>82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</row>
    <row r="59" spans="1:65" x14ac:dyDescent="0.25">
      <c r="A59" t="s">
        <v>99</v>
      </c>
      <c r="B59" t="s">
        <v>135</v>
      </c>
      <c r="C59" t="s">
        <v>83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</row>
    <row r="60" spans="1:65" x14ac:dyDescent="0.25">
      <c r="A60" t="s">
        <v>99</v>
      </c>
      <c r="B60" t="s">
        <v>135</v>
      </c>
      <c r="C60" t="s">
        <v>84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</row>
    <row r="61" spans="1:65" x14ac:dyDescent="0.25">
      <c r="A61" t="s">
        <v>99</v>
      </c>
      <c r="B61" t="s">
        <v>135</v>
      </c>
      <c r="C61" t="s">
        <v>85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5.5898978423295098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</row>
    <row r="62" spans="1:65" x14ac:dyDescent="0.25">
      <c r="A62" t="s">
        <v>99</v>
      </c>
      <c r="B62" t="s">
        <v>135</v>
      </c>
      <c r="C62" t="s">
        <v>86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</row>
    <row r="63" spans="1:65" x14ac:dyDescent="0.25">
      <c r="A63" t="s">
        <v>99</v>
      </c>
      <c r="B63" t="s">
        <v>135</v>
      </c>
      <c r="C63" t="s">
        <v>87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</row>
    <row r="64" spans="1:65" x14ac:dyDescent="0.25">
      <c r="A64" t="s">
        <v>99</v>
      </c>
      <c r="B64" t="s">
        <v>135</v>
      </c>
      <c r="C64" t="s">
        <v>88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20.023105816069368</v>
      </c>
      <c r="T64">
        <v>0</v>
      </c>
      <c r="U64">
        <v>0</v>
      </c>
      <c r="V64">
        <v>0</v>
      </c>
      <c r="W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6.603153827975067</v>
      </c>
      <c r="AR64">
        <v>0</v>
      </c>
    </row>
    <row r="65" spans="1:65" x14ac:dyDescent="0.25">
      <c r="A65" t="s">
        <v>77</v>
      </c>
      <c r="B65" t="s">
        <v>135</v>
      </c>
      <c r="C65" t="s">
        <v>89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2.5397464208615816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</row>
    <row r="66" spans="1:65" x14ac:dyDescent="0.25">
      <c r="A66" t="s">
        <v>77</v>
      </c>
      <c r="B66" t="s">
        <v>135</v>
      </c>
      <c r="C66" t="s">
        <v>137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</row>
    <row r="67" spans="1:65" x14ac:dyDescent="0.25">
      <c r="A67" t="s">
        <v>77</v>
      </c>
      <c r="B67" t="s">
        <v>135</v>
      </c>
      <c r="C67" t="s">
        <v>91</v>
      </c>
      <c r="D67">
        <v>8.7833562341783669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Y67">
        <v>0</v>
      </c>
      <c r="Z67">
        <v>0</v>
      </c>
      <c r="AA67">
        <v>0</v>
      </c>
      <c r="AB67">
        <v>0.85295706974421281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</row>
    <row r="68" spans="1:65" x14ac:dyDescent="0.25">
      <c r="A68" t="s">
        <v>77</v>
      </c>
      <c r="B68" t="s">
        <v>135</v>
      </c>
      <c r="C68" t="s">
        <v>92</v>
      </c>
      <c r="D68">
        <v>5.394187824421703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Y68">
        <v>0</v>
      </c>
      <c r="Z68">
        <v>0</v>
      </c>
      <c r="AA68">
        <v>0</v>
      </c>
      <c r="AB68">
        <v>1.7772709750692242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</row>
    <row r="69" spans="1:65" x14ac:dyDescent="0.25">
      <c r="A69" t="s">
        <v>77</v>
      </c>
      <c r="B69" t="s">
        <v>135</v>
      </c>
      <c r="C69" t="s">
        <v>78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5.9749285655601563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4.1720477078358877</v>
      </c>
      <c r="AN69">
        <v>0</v>
      </c>
      <c r="AO69">
        <v>0</v>
      </c>
      <c r="AP69">
        <v>0</v>
      </c>
      <c r="AQ69">
        <v>0</v>
      </c>
      <c r="AR69">
        <v>0</v>
      </c>
    </row>
    <row r="71" spans="1:65" x14ac:dyDescent="0.25">
      <c r="C71" t="s">
        <v>140</v>
      </c>
    </row>
    <row r="72" spans="1:65" x14ac:dyDescent="0.25">
      <c r="C72" s="3" t="s">
        <v>95</v>
      </c>
      <c r="D72" s="2">
        <v>3.4493256753132089</v>
      </c>
      <c r="E72" s="2">
        <v>7.117878217640615</v>
      </c>
      <c r="F72" s="2">
        <v>11.244290371781972</v>
      </c>
      <c r="G72" s="2">
        <v>15.910210060100145</v>
      </c>
      <c r="H72" s="2">
        <v>19.800883659346507</v>
      </c>
      <c r="I72" s="2">
        <v>24.104996885797291</v>
      </c>
      <c r="J72" s="2">
        <v>29.217866955475529</v>
      </c>
      <c r="K72" s="2">
        <v>34.550783358947783</v>
      </c>
      <c r="L72" s="2">
        <v>39.846628677307486</v>
      </c>
      <c r="M72" s="2">
        <v>44.510888396374156</v>
      </c>
      <c r="N72" s="2">
        <v>49.162861188276914</v>
      </c>
      <c r="O72" s="2">
        <v>53.589055564288074</v>
      </c>
      <c r="P72" s="2">
        <v>57.656384830630394</v>
      </c>
      <c r="Q72" s="2">
        <v>61.15956212479977</v>
      </c>
      <c r="R72" s="2">
        <v>64.531774078811921</v>
      </c>
      <c r="S72" s="2">
        <v>67.674987558842474</v>
      </c>
      <c r="T72" s="2">
        <v>70.127670113108763</v>
      </c>
      <c r="U72" s="2">
        <v>72.802746265399165</v>
      </c>
      <c r="V72" s="2">
        <v>75.269875778901394</v>
      </c>
      <c r="W72" s="2">
        <v>77.382624782502532</v>
      </c>
    </row>
    <row r="73" spans="1:65" x14ac:dyDescent="0.25">
      <c r="C73" s="3" t="s">
        <v>5</v>
      </c>
      <c r="D73" s="2">
        <v>1.0557741383879111</v>
      </c>
      <c r="E73" s="2">
        <v>2.2368585039420523</v>
      </c>
      <c r="F73" s="2">
        <v>3.6087797179182739</v>
      </c>
      <c r="G73" s="2">
        <v>5.2090786240274811</v>
      </c>
      <c r="H73" s="2">
        <v>6.2708333657508506</v>
      </c>
      <c r="I73" s="2">
        <v>7.5606455582914398</v>
      </c>
      <c r="J73" s="2">
        <v>9.274555629485274</v>
      </c>
      <c r="K73" s="2">
        <v>11.092968458597211</v>
      </c>
      <c r="L73" s="2">
        <v>12.90252254160829</v>
      </c>
      <c r="M73" s="2">
        <v>14.484912272373393</v>
      </c>
      <c r="N73" s="2">
        <v>16.203907470706692</v>
      </c>
      <c r="O73" s="2">
        <v>17.861306360028383</v>
      </c>
      <c r="P73" s="2">
        <v>19.405965039094276</v>
      </c>
      <c r="Q73" s="2">
        <v>20.799210061742592</v>
      </c>
      <c r="R73" s="2">
        <v>22.109901720350226</v>
      </c>
      <c r="S73" s="2">
        <v>23.379811521093764</v>
      </c>
      <c r="T73" s="2">
        <v>24.438390897910676</v>
      </c>
      <c r="U73" s="2">
        <v>25.547714082753426</v>
      </c>
      <c r="V73" s="2">
        <v>26.613234806028004</v>
      </c>
      <c r="W73" s="2">
        <v>27.706782098201174</v>
      </c>
    </row>
    <row r="74" spans="1:65" x14ac:dyDescent="0.25">
      <c r="C74" s="3" t="s">
        <v>93</v>
      </c>
      <c r="D74" s="2">
        <v>4.5050998137011202</v>
      </c>
      <c r="E74" s="2">
        <v>9.3547367215826682</v>
      </c>
      <c r="F74" s="2">
        <v>14.853070089700246</v>
      </c>
      <c r="G74" s="2">
        <v>21.119288684127625</v>
      </c>
      <c r="H74" s="2">
        <v>26.071717025097357</v>
      </c>
      <c r="I74" s="2">
        <v>31.665642444088732</v>
      </c>
      <c r="J74" s="2">
        <v>38.492422584960806</v>
      </c>
      <c r="K74" s="2">
        <v>45.643751817544995</v>
      </c>
      <c r="L74" s="2">
        <v>52.749151218915777</v>
      </c>
      <c r="M74" s="2">
        <v>58.995800668747549</v>
      </c>
      <c r="N74" s="2">
        <v>65.366768658983602</v>
      </c>
      <c r="O74" s="2">
        <v>71.450361924316454</v>
      </c>
      <c r="P74" s="2">
        <v>77.06234986972467</v>
      </c>
      <c r="Q74" s="2">
        <v>81.958772186542362</v>
      </c>
      <c r="R74" s="2">
        <v>86.641675799162144</v>
      </c>
      <c r="S74" s="2">
        <v>91.054799079936231</v>
      </c>
      <c r="T74" s="2">
        <v>94.566061011019443</v>
      </c>
      <c r="U74" s="2">
        <v>98.350460348152595</v>
      </c>
      <c r="V74" s="2">
        <v>101.8831105849294</v>
      </c>
      <c r="W74" s="2">
        <v>105.08940688070371</v>
      </c>
    </row>
    <row r="76" spans="1:65" x14ac:dyDescent="0.25">
      <c r="A76" s="7" t="s">
        <v>101</v>
      </c>
      <c r="D76" s="24">
        <f>SUMIF($A$4:$A$69,$A76,D$4:D$69)</f>
        <v>0</v>
      </c>
      <c r="E76" s="24">
        <f t="shared" ref="E76:W90" si="0">SUMIF($A$4:$A$69,$A76,E$4:E$69)</f>
        <v>0</v>
      </c>
      <c r="F76" s="24">
        <f t="shared" si="0"/>
        <v>0</v>
      </c>
      <c r="G76" s="24">
        <f t="shared" si="0"/>
        <v>0</v>
      </c>
      <c r="H76" s="24">
        <f t="shared" si="0"/>
        <v>0</v>
      </c>
      <c r="I76" s="24">
        <f t="shared" si="0"/>
        <v>0</v>
      </c>
      <c r="J76" s="24">
        <f t="shared" si="0"/>
        <v>0</v>
      </c>
      <c r="K76" s="24">
        <f t="shared" si="0"/>
        <v>0</v>
      </c>
      <c r="L76" s="24">
        <f t="shared" si="0"/>
        <v>0</v>
      </c>
      <c r="M76" s="24">
        <f t="shared" si="0"/>
        <v>0</v>
      </c>
      <c r="N76" s="24">
        <f t="shared" si="0"/>
        <v>0</v>
      </c>
      <c r="O76" s="24">
        <f t="shared" si="0"/>
        <v>0</v>
      </c>
      <c r="P76" s="24">
        <f t="shared" si="0"/>
        <v>0</v>
      </c>
      <c r="Q76" s="24">
        <f t="shared" si="0"/>
        <v>0</v>
      </c>
      <c r="R76" s="24">
        <f t="shared" si="0"/>
        <v>0</v>
      </c>
      <c r="S76" s="24">
        <f t="shared" si="0"/>
        <v>0</v>
      </c>
      <c r="T76" s="24">
        <f t="shared" si="0"/>
        <v>0</v>
      </c>
      <c r="U76" s="24">
        <f t="shared" si="0"/>
        <v>0</v>
      </c>
      <c r="V76" s="24">
        <f t="shared" si="0"/>
        <v>0</v>
      </c>
      <c r="W76" s="24">
        <f t="shared" si="0"/>
        <v>0</v>
      </c>
      <c r="Y76" s="24">
        <f t="shared" ref="Y76:AN91" si="1">SUMIF($A$4:$A$69,$A76,Y$4:Y$69)</f>
        <v>0</v>
      </c>
      <c r="Z76" s="24">
        <f t="shared" si="1"/>
        <v>0</v>
      </c>
      <c r="AA76" s="24">
        <f t="shared" si="1"/>
        <v>0</v>
      </c>
      <c r="AB76" s="24">
        <f t="shared" si="1"/>
        <v>0</v>
      </c>
      <c r="AC76" s="24">
        <f t="shared" si="1"/>
        <v>0</v>
      </c>
      <c r="AD76" s="24">
        <f t="shared" si="1"/>
        <v>0</v>
      </c>
      <c r="AE76" s="24">
        <f t="shared" si="1"/>
        <v>0</v>
      </c>
      <c r="AF76" s="24">
        <f t="shared" si="1"/>
        <v>0</v>
      </c>
      <c r="AG76" s="24">
        <f t="shared" si="1"/>
        <v>0</v>
      </c>
      <c r="AH76" s="24">
        <f t="shared" si="1"/>
        <v>0</v>
      </c>
      <c r="AI76" s="24">
        <f t="shared" si="1"/>
        <v>0</v>
      </c>
      <c r="AJ76" s="24">
        <f t="shared" si="1"/>
        <v>0</v>
      </c>
      <c r="AK76" s="24">
        <f t="shared" si="1"/>
        <v>0</v>
      </c>
      <c r="AL76" s="24">
        <f t="shared" si="1"/>
        <v>0</v>
      </c>
      <c r="AM76" s="24">
        <f t="shared" si="1"/>
        <v>0</v>
      </c>
      <c r="AN76" s="24">
        <f t="shared" si="1"/>
        <v>0</v>
      </c>
      <c r="AO76" s="24">
        <f t="shared" ref="AO76:BM86" si="2">SUMIF($A$4:$A$69,$A76,AO$4:AO$69)</f>
        <v>0</v>
      </c>
      <c r="AP76" s="24">
        <f t="shared" si="2"/>
        <v>0</v>
      </c>
      <c r="AQ76" s="24">
        <f t="shared" si="2"/>
        <v>0</v>
      </c>
      <c r="AR76" s="24">
        <f t="shared" si="2"/>
        <v>0</v>
      </c>
      <c r="AS76" s="24"/>
      <c r="AT76" s="24">
        <f t="shared" si="2"/>
        <v>0</v>
      </c>
      <c r="AU76" s="24">
        <f t="shared" si="2"/>
        <v>0</v>
      </c>
      <c r="AV76" s="24">
        <f t="shared" si="2"/>
        <v>0</v>
      </c>
      <c r="AW76" s="24">
        <f t="shared" si="2"/>
        <v>0</v>
      </c>
      <c r="AX76" s="24">
        <f t="shared" si="2"/>
        <v>0</v>
      </c>
      <c r="AY76" s="24">
        <f t="shared" si="2"/>
        <v>0</v>
      </c>
      <c r="AZ76" s="24">
        <f t="shared" si="2"/>
        <v>0</v>
      </c>
      <c r="BA76" s="24">
        <f t="shared" si="2"/>
        <v>300</v>
      </c>
      <c r="BB76" s="24">
        <f t="shared" si="2"/>
        <v>0</v>
      </c>
      <c r="BC76" s="24">
        <f t="shared" si="2"/>
        <v>0</v>
      </c>
      <c r="BD76" s="24">
        <f t="shared" si="2"/>
        <v>0</v>
      </c>
      <c r="BE76" s="24">
        <f t="shared" si="2"/>
        <v>0</v>
      </c>
      <c r="BF76" s="24">
        <f t="shared" si="2"/>
        <v>0</v>
      </c>
      <c r="BG76" s="24">
        <f t="shared" si="2"/>
        <v>0</v>
      </c>
      <c r="BH76" s="24">
        <f t="shared" si="2"/>
        <v>0</v>
      </c>
      <c r="BI76" s="24">
        <f t="shared" si="2"/>
        <v>0</v>
      </c>
      <c r="BJ76" s="24">
        <f t="shared" si="2"/>
        <v>0</v>
      </c>
      <c r="BK76" s="24">
        <f t="shared" si="2"/>
        <v>0</v>
      </c>
      <c r="BL76" s="24">
        <f t="shared" si="2"/>
        <v>0</v>
      </c>
      <c r="BM76" s="24">
        <f t="shared" si="2"/>
        <v>0</v>
      </c>
    </row>
    <row r="77" spans="1:65" x14ac:dyDescent="0.25">
      <c r="A77" s="7" t="s">
        <v>6</v>
      </c>
      <c r="D77" s="24">
        <f t="shared" ref="D77:S91" si="3">SUMIF($A$4:$A$69,$A77,D$4:D$69)</f>
        <v>0</v>
      </c>
      <c r="E77" s="24">
        <f t="shared" si="3"/>
        <v>0</v>
      </c>
      <c r="F77" s="24">
        <f t="shared" si="3"/>
        <v>0</v>
      </c>
      <c r="G77" s="24">
        <f t="shared" si="3"/>
        <v>0</v>
      </c>
      <c r="H77" s="24">
        <f t="shared" si="3"/>
        <v>0</v>
      </c>
      <c r="I77" s="24">
        <f t="shared" si="3"/>
        <v>0</v>
      </c>
      <c r="J77" s="24">
        <f t="shared" si="3"/>
        <v>0</v>
      </c>
      <c r="K77" s="24">
        <f t="shared" si="3"/>
        <v>0</v>
      </c>
      <c r="L77" s="24">
        <f t="shared" si="3"/>
        <v>0</v>
      </c>
      <c r="M77" s="24">
        <f t="shared" si="3"/>
        <v>0</v>
      </c>
      <c r="N77" s="24">
        <f t="shared" si="3"/>
        <v>0</v>
      </c>
      <c r="O77" s="24">
        <f t="shared" si="3"/>
        <v>0</v>
      </c>
      <c r="P77" s="24">
        <f t="shared" si="3"/>
        <v>0</v>
      </c>
      <c r="Q77" s="24">
        <f t="shared" si="3"/>
        <v>0</v>
      </c>
      <c r="R77" s="24">
        <f t="shared" si="3"/>
        <v>0</v>
      </c>
      <c r="S77" s="24">
        <f t="shared" si="3"/>
        <v>0</v>
      </c>
      <c r="T77" s="24">
        <f t="shared" si="0"/>
        <v>0</v>
      </c>
      <c r="U77" s="24">
        <f t="shared" si="0"/>
        <v>0</v>
      </c>
      <c r="V77" s="24">
        <f t="shared" si="0"/>
        <v>0</v>
      </c>
      <c r="W77" s="24">
        <f t="shared" si="0"/>
        <v>0</v>
      </c>
      <c r="Y77" s="24">
        <f t="shared" si="1"/>
        <v>0</v>
      </c>
      <c r="Z77" s="24">
        <f t="shared" si="1"/>
        <v>0</v>
      </c>
      <c r="AA77" s="24">
        <f t="shared" si="1"/>
        <v>0</v>
      </c>
      <c r="AB77" s="24">
        <f t="shared" si="1"/>
        <v>0</v>
      </c>
      <c r="AC77" s="24">
        <f t="shared" si="1"/>
        <v>0</v>
      </c>
      <c r="AD77" s="24">
        <f t="shared" si="1"/>
        <v>0</v>
      </c>
      <c r="AE77" s="24">
        <f t="shared" si="1"/>
        <v>0</v>
      </c>
      <c r="AF77" s="24">
        <f t="shared" si="1"/>
        <v>0</v>
      </c>
      <c r="AG77" s="24">
        <f t="shared" si="1"/>
        <v>0</v>
      </c>
      <c r="AH77" s="24">
        <f t="shared" si="1"/>
        <v>0</v>
      </c>
      <c r="AI77" s="24">
        <f t="shared" si="1"/>
        <v>0</v>
      </c>
      <c r="AJ77" s="24">
        <f t="shared" si="1"/>
        <v>0</v>
      </c>
      <c r="AK77" s="24">
        <f t="shared" si="1"/>
        <v>90.247500000000059</v>
      </c>
      <c r="AL77" s="24">
        <f t="shared" si="1"/>
        <v>0</v>
      </c>
      <c r="AM77" s="24">
        <f t="shared" si="1"/>
        <v>0</v>
      </c>
      <c r="AN77" s="24">
        <f t="shared" si="1"/>
        <v>0</v>
      </c>
      <c r="AO77" s="24">
        <f t="shared" si="2"/>
        <v>122.93127205469355</v>
      </c>
      <c r="AP77" s="24">
        <f t="shared" si="2"/>
        <v>0</v>
      </c>
      <c r="AQ77" s="24">
        <f t="shared" si="2"/>
        <v>0</v>
      </c>
      <c r="AR77" s="24">
        <f t="shared" si="2"/>
        <v>0</v>
      </c>
      <c r="AS77" s="24"/>
      <c r="AT77" s="24">
        <f t="shared" si="2"/>
        <v>0</v>
      </c>
      <c r="AU77" s="24">
        <f t="shared" si="2"/>
        <v>0</v>
      </c>
      <c r="AV77" s="24">
        <f t="shared" si="2"/>
        <v>0</v>
      </c>
      <c r="AW77" s="24">
        <f t="shared" si="2"/>
        <v>0</v>
      </c>
      <c r="AX77" s="24">
        <f t="shared" si="2"/>
        <v>0</v>
      </c>
      <c r="AY77" s="24">
        <f t="shared" si="2"/>
        <v>0</v>
      </c>
      <c r="AZ77" s="24">
        <f t="shared" si="2"/>
        <v>0</v>
      </c>
      <c r="BA77" s="24">
        <f t="shared" si="2"/>
        <v>0</v>
      </c>
      <c r="BB77" s="24">
        <f t="shared" si="2"/>
        <v>0</v>
      </c>
      <c r="BC77" s="24">
        <f t="shared" si="2"/>
        <v>0</v>
      </c>
      <c r="BD77" s="24">
        <f t="shared" si="2"/>
        <v>0</v>
      </c>
      <c r="BE77" s="24">
        <f t="shared" si="2"/>
        <v>0</v>
      </c>
      <c r="BF77" s="24">
        <f t="shared" si="2"/>
        <v>0</v>
      </c>
      <c r="BG77" s="24">
        <f t="shared" si="2"/>
        <v>0</v>
      </c>
      <c r="BH77" s="24">
        <f t="shared" si="2"/>
        <v>0</v>
      </c>
      <c r="BI77" s="24">
        <f t="shared" si="2"/>
        <v>0</v>
      </c>
      <c r="BJ77" s="24">
        <f t="shared" si="2"/>
        <v>0</v>
      </c>
      <c r="BK77" s="24">
        <f t="shared" si="2"/>
        <v>0</v>
      </c>
      <c r="BL77" s="24">
        <f t="shared" si="2"/>
        <v>0</v>
      </c>
      <c r="BM77" s="24">
        <f t="shared" si="2"/>
        <v>0</v>
      </c>
    </row>
    <row r="78" spans="1:65" x14ac:dyDescent="0.25">
      <c r="A78" s="7" t="s">
        <v>13</v>
      </c>
      <c r="D78" s="24">
        <f t="shared" si="3"/>
        <v>0</v>
      </c>
      <c r="E78" s="24">
        <f t="shared" si="0"/>
        <v>0</v>
      </c>
      <c r="F78" s="24">
        <f t="shared" si="0"/>
        <v>0</v>
      </c>
      <c r="G78" s="24">
        <f t="shared" si="0"/>
        <v>0</v>
      </c>
      <c r="H78" s="24">
        <f t="shared" si="0"/>
        <v>0</v>
      </c>
      <c r="I78" s="24">
        <f t="shared" si="0"/>
        <v>0</v>
      </c>
      <c r="J78" s="24">
        <f t="shared" si="0"/>
        <v>0</v>
      </c>
      <c r="K78" s="24">
        <f t="shared" si="0"/>
        <v>0</v>
      </c>
      <c r="L78" s="24">
        <f t="shared" si="0"/>
        <v>0</v>
      </c>
      <c r="M78" s="24">
        <f t="shared" si="0"/>
        <v>0</v>
      </c>
      <c r="N78" s="24">
        <f t="shared" si="0"/>
        <v>0</v>
      </c>
      <c r="O78" s="24">
        <f t="shared" si="0"/>
        <v>0</v>
      </c>
      <c r="P78" s="24">
        <f t="shared" si="0"/>
        <v>0</v>
      </c>
      <c r="Q78" s="24">
        <f t="shared" si="0"/>
        <v>0</v>
      </c>
      <c r="R78" s="24">
        <f t="shared" si="0"/>
        <v>0</v>
      </c>
      <c r="S78" s="24">
        <f t="shared" si="0"/>
        <v>0</v>
      </c>
      <c r="T78" s="24">
        <f t="shared" si="0"/>
        <v>0</v>
      </c>
      <c r="U78" s="24">
        <f t="shared" si="0"/>
        <v>0</v>
      </c>
      <c r="V78" s="24">
        <f t="shared" si="0"/>
        <v>0</v>
      </c>
      <c r="W78" s="24">
        <f t="shared" si="0"/>
        <v>107.99701052140827</v>
      </c>
      <c r="Y78" s="24">
        <f t="shared" si="1"/>
        <v>0</v>
      </c>
      <c r="Z78" s="24">
        <f t="shared" si="1"/>
        <v>0</v>
      </c>
      <c r="AA78" s="24">
        <f t="shared" si="1"/>
        <v>0</v>
      </c>
      <c r="AB78" s="24">
        <f t="shared" si="1"/>
        <v>0</v>
      </c>
      <c r="AC78" s="24">
        <f t="shared" si="1"/>
        <v>0</v>
      </c>
      <c r="AD78" s="24">
        <f t="shared" si="1"/>
        <v>0</v>
      </c>
      <c r="AE78" s="24">
        <f t="shared" si="1"/>
        <v>0</v>
      </c>
      <c r="AF78" s="24">
        <f t="shared" si="1"/>
        <v>0</v>
      </c>
      <c r="AG78" s="24">
        <f t="shared" si="1"/>
        <v>0</v>
      </c>
      <c r="AH78" s="24">
        <f t="shared" si="1"/>
        <v>0</v>
      </c>
      <c r="AI78" s="24">
        <f t="shared" si="1"/>
        <v>0</v>
      </c>
      <c r="AJ78" s="24">
        <f t="shared" si="1"/>
        <v>0</v>
      </c>
      <c r="AK78" s="24">
        <f t="shared" si="1"/>
        <v>0</v>
      </c>
      <c r="AL78" s="24">
        <f t="shared" si="1"/>
        <v>0</v>
      </c>
      <c r="AM78" s="24">
        <f t="shared" si="1"/>
        <v>0</v>
      </c>
      <c r="AN78" s="24">
        <f t="shared" si="1"/>
        <v>0</v>
      </c>
      <c r="AO78" s="24">
        <f t="shared" si="2"/>
        <v>0</v>
      </c>
      <c r="AP78" s="24">
        <f t="shared" si="2"/>
        <v>0</v>
      </c>
      <c r="AQ78" s="24">
        <f t="shared" si="2"/>
        <v>0</v>
      </c>
      <c r="AR78" s="24">
        <f t="shared" si="2"/>
        <v>0</v>
      </c>
      <c r="AS78" s="24"/>
      <c r="AT78" s="24">
        <f t="shared" si="2"/>
        <v>0</v>
      </c>
      <c r="AU78" s="24">
        <f t="shared" si="2"/>
        <v>0</v>
      </c>
      <c r="AV78" s="24">
        <f t="shared" si="2"/>
        <v>0</v>
      </c>
      <c r="AW78" s="24">
        <f t="shared" si="2"/>
        <v>0</v>
      </c>
      <c r="AX78" s="24">
        <f t="shared" si="2"/>
        <v>0</v>
      </c>
      <c r="AY78" s="24">
        <f t="shared" si="2"/>
        <v>0</v>
      </c>
      <c r="AZ78" s="24">
        <f t="shared" si="2"/>
        <v>0</v>
      </c>
      <c r="BA78" s="24">
        <f t="shared" si="2"/>
        <v>0</v>
      </c>
      <c r="BB78" s="24">
        <f t="shared" si="2"/>
        <v>0</v>
      </c>
      <c r="BC78" s="24">
        <f t="shared" si="2"/>
        <v>0</v>
      </c>
      <c r="BD78" s="24">
        <f t="shared" si="2"/>
        <v>0</v>
      </c>
      <c r="BE78" s="24">
        <f t="shared" si="2"/>
        <v>0</v>
      </c>
      <c r="BF78" s="24">
        <f t="shared" si="2"/>
        <v>0</v>
      </c>
      <c r="BG78" s="24">
        <f t="shared" si="2"/>
        <v>0</v>
      </c>
      <c r="BH78" s="24">
        <f t="shared" si="2"/>
        <v>0</v>
      </c>
      <c r="BI78" s="24">
        <f t="shared" si="2"/>
        <v>0</v>
      </c>
      <c r="BJ78" s="24">
        <f t="shared" si="2"/>
        <v>0</v>
      </c>
      <c r="BK78" s="24">
        <f t="shared" si="2"/>
        <v>0</v>
      </c>
      <c r="BL78" s="24">
        <f t="shared" si="2"/>
        <v>0</v>
      </c>
      <c r="BM78" s="24">
        <f t="shared" si="2"/>
        <v>0</v>
      </c>
    </row>
    <row r="79" spans="1:65" x14ac:dyDescent="0.25">
      <c r="A79" s="7" t="s">
        <v>2</v>
      </c>
      <c r="D79" s="24">
        <f t="shared" si="3"/>
        <v>0</v>
      </c>
      <c r="E79" s="24">
        <f t="shared" si="0"/>
        <v>0</v>
      </c>
      <c r="F79" s="24">
        <f t="shared" si="0"/>
        <v>0</v>
      </c>
      <c r="G79" s="24">
        <f t="shared" si="0"/>
        <v>200</v>
      </c>
      <c r="H79" s="24">
        <f t="shared" si="0"/>
        <v>100</v>
      </c>
      <c r="I79" s="24">
        <f t="shared" si="0"/>
        <v>100</v>
      </c>
      <c r="J79" s="24">
        <f t="shared" si="0"/>
        <v>100</v>
      </c>
      <c r="K79" s="24">
        <f t="shared" si="0"/>
        <v>0</v>
      </c>
      <c r="L79" s="24">
        <f t="shared" si="0"/>
        <v>0</v>
      </c>
      <c r="M79" s="24">
        <f t="shared" si="0"/>
        <v>0</v>
      </c>
      <c r="N79" s="24">
        <f t="shared" si="0"/>
        <v>0</v>
      </c>
      <c r="O79" s="24">
        <f t="shared" si="0"/>
        <v>0</v>
      </c>
      <c r="P79" s="24">
        <f t="shared" si="0"/>
        <v>0</v>
      </c>
      <c r="Q79" s="24">
        <f t="shared" si="0"/>
        <v>0</v>
      </c>
      <c r="R79" s="24">
        <f t="shared" si="0"/>
        <v>0</v>
      </c>
      <c r="S79" s="24">
        <f t="shared" si="0"/>
        <v>140</v>
      </c>
      <c r="T79" s="24">
        <f t="shared" si="0"/>
        <v>0</v>
      </c>
      <c r="U79" s="24">
        <f t="shared" si="0"/>
        <v>120</v>
      </c>
      <c r="V79" s="24">
        <f t="shared" si="0"/>
        <v>100</v>
      </c>
      <c r="W79" s="24">
        <f t="shared" si="0"/>
        <v>200.00000000000011</v>
      </c>
      <c r="Y79" s="24">
        <f t="shared" si="1"/>
        <v>0</v>
      </c>
      <c r="Z79" s="24">
        <f t="shared" si="1"/>
        <v>0</v>
      </c>
      <c r="AA79" s="24">
        <f t="shared" si="1"/>
        <v>0</v>
      </c>
      <c r="AB79" s="24">
        <f t="shared" si="1"/>
        <v>0</v>
      </c>
      <c r="AC79" s="24">
        <f t="shared" si="1"/>
        <v>0</v>
      </c>
      <c r="AD79" s="24">
        <f t="shared" si="1"/>
        <v>0</v>
      </c>
      <c r="AE79" s="24">
        <f t="shared" si="1"/>
        <v>0</v>
      </c>
      <c r="AF79" s="24">
        <f t="shared" si="1"/>
        <v>0</v>
      </c>
      <c r="AG79" s="24">
        <f t="shared" si="1"/>
        <v>0</v>
      </c>
      <c r="AH79" s="24">
        <f t="shared" si="1"/>
        <v>0</v>
      </c>
      <c r="AI79" s="24">
        <f t="shared" si="1"/>
        <v>0</v>
      </c>
      <c r="AJ79" s="24">
        <f t="shared" si="1"/>
        <v>0</v>
      </c>
      <c r="AK79" s="24">
        <f t="shared" si="1"/>
        <v>0</v>
      </c>
      <c r="AL79" s="24">
        <f t="shared" si="1"/>
        <v>0</v>
      </c>
      <c r="AM79" s="24">
        <f t="shared" si="1"/>
        <v>0</v>
      </c>
      <c r="AN79" s="24">
        <f t="shared" si="1"/>
        <v>0</v>
      </c>
      <c r="AO79" s="24">
        <f t="shared" si="2"/>
        <v>0</v>
      </c>
      <c r="AP79" s="24">
        <f t="shared" si="2"/>
        <v>0</v>
      </c>
      <c r="AQ79" s="24">
        <f t="shared" si="2"/>
        <v>0</v>
      </c>
      <c r="AR79" s="24">
        <f t="shared" si="2"/>
        <v>0</v>
      </c>
      <c r="AS79" s="24"/>
      <c r="AT79" s="24">
        <f t="shared" si="2"/>
        <v>0</v>
      </c>
      <c r="AU79" s="24">
        <f t="shared" si="2"/>
        <v>0</v>
      </c>
      <c r="AV79" s="24">
        <f t="shared" si="2"/>
        <v>0</v>
      </c>
      <c r="AW79" s="24">
        <f t="shared" si="2"/>
        <v>0</v>
      </c>
      <c r="AX79" s="24">
        <f t="shared" si="2"/>
        <v>100</v>
      </c>
      <c r="AY79" s="24">
        <f t="shared" si="2"/>
        <v>100</v>
      </c>
      <c r="AZ79" s="24">
        <f t="shared" si="2"/>
        <v>0</v>
      </c>
      <c r="BA79" s="24">
        <f t="shared" si="2"/>
        <v>170.80159836822099</v>
      </c>
      <c r="BB79" s="24">
        <f t="shared" si="2"/>
        <v>0</v>
      </c>
      <c r="BC79" s="24">
        <f t="shared" si="2"/>
        <v>0</v>
      </c>
      <c r="BD79" s="24">
        <f t="shared" si="2"/>
        <v>0</v>
      </c>
      <c r="BE79" s="24">
        <f t="shared" si="2"/>
        <v>0</v>
      </c>
      <c r="BF79" s="24">
        <f t="shared" si="2"/>
        <v>0</v>
      </c>
      <c r="BG79" s="24">
        <f t="shared" si="2"/>
        <v>0</v>
      </c>
      <c r="BH79" s="24">
        <f t="shared" si="2"/>
        <v>0</v>
      </c>
      <c r="BI79" s="24">
        <f t="shared" si="2"/>
        <v>0</v>
      </c>
      <c r="BJ79" s="24">
        <f t="shared" si="2"/>
        <v>0</v>
      </c>
      <c r="BK79" s="24">
        <f t="shared" si="2"/>
        <v>0</v>
      </c>
      <c r="BL79" s="24">
        <f t="shared" si="2"/>
        <v>0</v>
      </c>
      <c r="BM79" s="24">
        <f t="shared" si="2"/>
        <v>0</v>
      </c>
    </row>
    <row r="80" spans="1:65" x14ac:dyDescent="0.25">
      <c r="A80" s="7" t="s">
        <v>1</v>
      </c>
      <c r="D80" s="24">
        <f t="shared" si="3"/>
        <v>0</v>
      </c>
      <c r="E80" s="24">
        <f t="shared" si="0"/>
        <v>0.50885794886426805</v>
      </c>
      <c r="F80" s="24">
        <f t="shared" si="0"/>
        <v>0.55187130366600667</v>
      </c>
      <c r="G80" s="24">
        <f t="shared" si="0"/>
        <v>0.6153942531593285</v>
      </c>
      <c r="H80" s="24">
        <f t="shared" si="0"/>
        <v>0.67023663605721362</v>
      </c>
      <c r="I80" s="24">
        <f t="shared" si="0"/>
        <v>0.75835206225811425</v>
      </c>
      <c r="J80" s="24">
        <f t="shared" si="0"/>
        <v>0.82742336899936308</v>
      </c>
      <c r="K80" s="24">
        <f t="shared" si="0"/>
        <v>1.0070493878409963</v>
      </c>
      <c r="L80" s="24">
        <f t="shared" si="0"/>
        <v>0.5</v>
      </c>
      <c r="M80" s="24">
        <f t="shared" si="0"/>
        <v>0.5</v>
      </c>
      <c r="N80" s="24">
        <f t="shared" si="0"/>
        <v>0.5</v>
      </c>
      <c r="O80" s="24">
        <f t="shared" si="0"/>
        <v>0.5</v>
      </c>
      <c r="P80" s="24">
        <f t="shared" si="0"/>
        <v>0.5</v>
      </c>
      <c r="Q80" s="24">
        <f t="shared" si="0"/>
        <v>0.5</v>
      </c>
      <c r="R80" s="24">
        <f t="shared" si="0"/>
        <v>0.5</v>
      </c>
      <c r="S80" s="24">
        <f t="shared" si="0"/>
        <v>0</v>
      </c>
      <c r="T80" s="24">
        <f t="shared" si="0"/>
        <v>0.50354814814550897</v>
      </c>
      <c r="U80" s="24">
        <f t="shared" si="0"/>
        <v>0.53792698165571828</v>
      </c>
      <c r="V80" s="24">
        <f t="shared" si="0"/>
        <v>195.33349736808401</v>
      </c>
      <c r="W80" s="24">
        <f t="shared" si="0"/>
        <v>5</v>
      </c>
      <c r="Y80" s="24">
        <f t="shared" si="1"/>
        <v>0</v>
      </c>
      <c r="Z80" s="24">
        <f t="shared" si="1"/>
        <v>0</v>
      </c>
      <c r="AA80" s="24">
        <f t="shared" si="1"/>
        <v>0</v>
      </c>
      <c r="AB80" s="24">
        <f t="shared" si="1"/>
        <v>0</v>
      </c>
      <c r="AC80" s="24">
        <f t="shared" si="1"/>
        <v>104.51709883364401</v>
      </c>
      <c r="AD80" s="24">
        <f t="shared" si="1"/>
        <v>0</v>
      </c>
      <c r="AE80" s="24">
        <f t="shared" si="1"/>
        <v>0</v>
      </c>
      <c r="AF80" s="24">
        <f t="shared" si="1"/>
        <v>0</v>
      </c>
      <c r="AG80" s="24">
        <f t="shared" si="1"/>
        <v>0</v>
      </c>
      <c r="AH80" s="24">
        <f t="shared" si="1"/>
        <v>0</v>
      </c>
      <c r="AI80" s="24">
        <f t="shared" si="1"/>
        <v>0</v>
      </c>
      <c r="AJ80" s="24">
        <f t="shared" si="1"/>
        <v>0</v>
      </c>
      <c r="AK80" s="24">
        <f t="shared" si="1"/>
        <v>0</v>
      </c>
      <c r="AL80" s="24">
        <f t="shared" si="1"/>
        <v>0</v>
      </c>
      <c r="AM80" s="24">
        <f t="shared" si="1"/>
        <v>0</v>
      </c>
      <c r="AN80" s="24">
        <f t="shared" si="1"/>
        <v>0</v>
      </c>
      <c r="AO80" s="24">
        <f t="shared" si="2"/>
        <v>0</v>
      </c>
      <c r="AP80" s="24">
        <f t="shared" si="2"/>
        <v>0</v>
      </c>
      <c r="AQ80" s="24">
        <f t="shared" si="2"/>
        <v>0</v>
      </c>
      <c r="AR80" s="24">
        <f t="shared" si="2"/>
        <v>0</v>
      </c>
      <c r="AS80" s="24"/>
      <c r="AT80" s="24">
        <f t="shared" si="2"/>
        <v>0</v>
      </c>
      <c r="AU80" s="24">
        <f t="shared" si="2"/>
        <v>0</v>
      </c>
      <c r="AV80" s="24">
        <f t="shared" si="2"/>
        <v>0</v>
      </c>
      <c r="AW80" s="24">
        <f t="shared" si="2"/>
        <v>0</v>
      </c>
      <c r="AX80" s="24">
        <f t="shared" si="2"/>
        <v>0</v>
      </c>
      <c r="AY80" s="24">
        <f t="shared" si="2"/>
        <v>0</v>
      </c>
      <c r="AZ80" s="24">
        <f t="shared" si="2"/>
        <v>0</v>
      </c>
      <c r="BA80" s="24">
        <f t="shared" si="2"/>
        <v>0</v>
      </c>
      <c r="BB80" s="24">
        <f t="shared" si="2"/>
        <v>0</v>
      </c>
      <c r="BC80" s="24">
        <f t="shared" si="2"/>
        <v>0</v>
      </c>
      <c r="BD80" s="24">
        <f t="shared" si="2"/>
        <v>0</v>
      </c>
      <c r="BE80" s="24">
        <f t="shared" si="2"/>
        <v>0</v>
      </c>
      <c r="BF80" s="24">
        <f t="shared" si="2"/>
        <v>0</v>
      </c>
      <c r="BG80" s="24">
        <f t="shared" si="2"/>
        <v>0</v>
      </c>
      <c r="BH80" s="24">
        <f t="shared" si="2"/>
        <v>0</v>
      </c>
      <c r="BI80" s="24">
        <f t="shared" si="2"/>
        <v>0</v>
      </c>
      <c r="BJ80" s="24">
        <f t="shared" si="2"/>
        <v>0</v>
      </c>
      <c r="BK80" s="24">
        <f t="shared" si="2"/>
        <v>0</v>
      </c>
      <c r="BL80" s="24">
        <f t="shared" si="2"/>
        <v>0</v>
      </c>
      <c r="BM80" s="24">
        <f t="shared" si="2"/>
        <v>0</v>
      </c>
    </row>
    <row r="81" spans="1:65" x14ac:dyDescent="0.25">
      <c r="A81" s="7" t="s">
        <v>107</v>
      </c>
      <c r="D81" s="24">
        <f t="shared" si="3"/>
        <v>0</v>
      </c>
      <c r="E81" s="24">
        <f t="shared" si="0"/>
        <v>0</v>
      </c>
      <c r="F81" s="24">
        <f t="shared" si="0"/>
        <v>0</v>
      </c>
      <c r="G81" s="24">
        <f t="shared" si="0"/>
        <v>0</v>
      </c>
      <c r="H81" s="24">
        <f t="shared" si="0"/>
        <v>0</v>
      </c>
      <c r="I81" s="24">
        <f t="shared" si="0"/>
        <v>0</v>
      </c>
      <c r="J81" s="24">
        <f t="shared" si="0"/>
        <v>0</v>
      </c>
      <c r="K81" s="24">
        <f t="shared" si="0"/>
        <v>0</v>
      </c>
      <c r="L81" s="24">
        <f t="shared" si="0"/>
        <v>0</v>
      </c>
      <c r="M81" s="24">
        <f t="shared" si="0"/>
        <v>0</v>
      </c>
      <c r="N81" s="24">
        <f t="shared" si="0"/>
        <v>0</v>
      </c>
      <c r="O81" s="24">
        <f t="shared" si="0"/>
        <v>0</v>
      </c>
      <c r="P81" s="24">
        <f t="shared" si="0"/>
        <v>0</v>
      </c>
      <c r="Q81" s="24">
        <f t="shared" si="0"/>
        <v>0</v>
      </c>
      <c r="R81" s="24">
        <f t="shared" si="0"/>
        <v>0</v>
      </c>
      <c r="S81" s="24">
        <f t="shared" si="0"/>
        <v>0</v>
      </c>
      <c r="T81" s="24">
        <f t="shared" si="0"/>
        <v>0</v>
      </c>
      <c r="U81" s="24">
        <f t="shared" si="0"/>
        <v>0</v>
      </c>
      <c r="V81" s="24">
        <f t="shared" si="0"/>
        <v>0</v>
      </c>
      <c r="W81" s="24">
        <f t="shared" si="0"/>
        <v>0</v>
      </c>
      <c r="Y81" s="24">
        <f t="shared" si="1"/>
        <v>0</v>
      </c>
      <c r="Z81" s="24">
        <f t="shared" si="1"/>
        <v>0</v>
      </c>
      <c r="AA81" s="24">
        <f t="shared" si="1"/>
        <v>0</v>
      </c>
      <c r="AB81" s="24">
        <f t="shared" si="1"/>
        <v>0</v>
      </c>
      <c r="AC81" s="24">
        <f t="shared" si="1"/>
        <v>0</v>
      </c>
      <c r="AD81" s="24">
        <f t="shared" si="1"/>
        <v>0</v>
      </c>
      <c r="AE81" s="24">
        <f t="shared" si="1"/>
        <v>0</v>
      </c>
      <c r="AF81" s="24">
        <f t="shared" si="1"/>
        <v>0</v>
      </c>
      <c r="AG81" s="24">
        <f t="shared" si="1"/>
        <v>0</v>
      </c>
      <c r="AH81" s="24">
        <f t="shared" si="1"/>
        <v>0</v>
      </c>
      <c r="AI81" s="24">
        <f t="shared" si="1"/>
        <v>0</v>
      </c>
      <c r="AJ81" s="24">
        <f t="shared" si="1"/>
        <v>0</v>
      </c>
      <c r="AK81" s="24">
        <f t="shared" si="1"/>
        <v>0</v>
      </c>
      <c r="AL81" s="24">
        <f t="shared" si="1"/>
        <v>0</v>
      </c>
      <c r="AM81" s="24">
        <f t="shared" si="1"/>
        <v>0</v>
      </c>
      <c r="AN81" s="24">
        <f t="shared" si="1"/>
        <v>0</v>
      </c>
      <c r="AO81" s="24">
        <f t="shared" si="2"/>
        <v>0</v>
      </c>
      <c r="AP81" s="24">
        <f t="shared" si="2"/>
        <v>0</v>
      </c>
      <c r="AQ81" s="24">
        <f t="shared" si="2"/>
        <v>0</v>
      </c>
      <c r="AR81" s="24">
        <f t="shared" si="2"/>
        <v>0</v>
      </c>
      <c r="AS81" s="24"/>
      <c r="AT81" s="24">
        <f t="shared" si="2"/>
        <v>0</v>
      </c>
      <c r="AU81" s="24">
        <f t="shared" si="2"/>
        <v>0</v>
      </c>
      <c r="AV81" s="24">
        <f t="shared" si="2"/>
        <v>0</v>
      </c>
      <c r="AW81" s="24">
        <f t="shared" si="2"/>
        <v>0</v>
      </c>
      <c r="AX81" s="24">
        <f t="shared" si="2"/>
        <v>0</v>
      </c>
      <c r="AY81" s="24">
        <f t="shared" si="2"/>
        <v>0</v>
      </c>
      <c r="AZ81" s="24">
        <f t="shared" si="2"/>
        <v>0</v>
      </c>
      <c r="BA81" s="24">
        <f t="shared" si="2"/>
        <v>0</v>
      </c>
      <c r="BB81" s="24">
        <f t="shared" si="2"/>
        <v>0</v>
      </c>
      <c r="BC81" s="24">
        <f t="shared" si="2"/>
        <v>0</v>
      </c>
      <c r="BD81" s="24">
        <f t="shared" si="2"/>
        <v>0</v>
      </c>
      <c r="BE81" s="24">
        <f t="shared" si="2"/>
        <v>0</v>
      </c>
      <c r="BF81" s="24">
        <f t="shared" si="2"/>
        <v>0</v>
      </c>
      <c r="BG81" s="24">
        <f t="shared" si="2"/>
        <v>0</v>
      </c>
      <c r="BH81" s="24">
        <f t="shared" si="2"/>
        <v>0</v>
      </c>
      <c r="BI81" s="24">
        <f t="shared" si="2"/>
        <v>0</v>
      </c>
      <c r="BJ81" s="24">
        <f t="shared" si="2"/>
        <v>0</v>
      </c>
      <c r="BK81" s="24">
        <f t="shared" si="2"/>
        <v>0</v>
      </c>
      <c r="BL81" s="24">
        <f t="shared" si="2"/>
        <v>0</v>
      </c>
      <c r="BM81" s="24">
        <f t="shared" si="2"/>
        <v>0</v>
      </c>
    </row>
    <row r="82" spans="1:65" x14ac:dyDescent="0.25">
      <c r="A82" s="7" t="s">
        <v>21</v>
      </c>
      <c r="D82" s="24">
        <f t="shared" si="3"/>
        <v>0</v>
      </c>
      <c r="E82" s="24">
        <f t="shared" si="0"/>
        <v>0</v>
      </c>
      <c r="F82" s="24">
        <f t="shared" si="0"/>
        <v>0</v>
      </c>
      <c r="G82" s="24">
        <f t="shared" si="0"/>
        <v>0</v>
      </c>
      <c r="H82" s="24">
        <f t="shared" si="0"/>
        <v>0</v>
      </c>
      <c r="I82" s="24">
        <f t="shared" si="0"/>
        <v>0</v>
      </c>
      <c r="J82" s="24">
        <f t="shared" si="0"/>
        <v>0</v>
      </c>
      <c r="K82" s="24">
        <f t="shared" si="0"/>
        <v>0</v>
      </c>
      <c r="L82" s="24">
        <f t="shared" si="0"/>
        <v>0</v>
      </c>
      <c r="M82" s="24">
        <f t="shared" si="0"/>
        <v>0</v>
      </c>
      <c r="N82" s="24">
        <f t="shared" si="0"/>
        <v>0</v>
      </c>
      <c r="O82" s="24">
        <f t="shared" si="0"/>
        <v>0</v>
      </c>
      <c r="P82" s="24">
        <f t="shared" si="0"/>
        <v>0</v>
      </c>
      <c r="Q82" s="24">
        <f t="shared" si="0"/>
        <v>0</v>
      </c>
      <c r="R82" s="24">
        <f t="shared" si="0"/>
        <v>0</v>
      </c>
      <c r="S82" s="24">
        <f t="shared" si="0"/>
        <v>3.2414141001472392</v>
      </c>
      <c r="T82" s="24">
        <f t="shared" si="0"/>
        <v>0</v>
      </c>
      <c r="U82" s="24">
        <f t="shared" si="0"/>
        <v>0</v>
      </c>
      <c r="V82" s="24">
        <f t="shared" si="0"/>
        <v>97.391731411926116</v>
      </c>
      <c r="W82" s="24">
        <f t="shared" si="0"/>
        <v>5</v>
      </c>
      <c r="Y82" s="24">
        <f t="shared" si="1"/>
        <v>0</v>
      </c>
      <c r="Z82" s="24">
        <f t="shared" si="1"/>
        <v>0</v>
      </c>
      <c r="AA82" s="24">
        <f t="shared" si="1"/>
        <v>0</v>
      </c>
      <c r="AB82" s="24">
        <f t="shared" si="1"/>
        <v>0</v>
      </c>
      <c r="AC82" s="24">
        <f t="shared" si="1"/>
        <v>0</v>
      </c>
      <c r="AD82" s="24">
        <f t="shared" si="1"/>
        <v>0</v>
      </c>
      <c r="AE82" s="24">
        <f t="shared" si="1"/>
        <v>0</v>
      </c>
      <c r="AF82" s="24">
        <f t="shared" si="1"/>
        <v>0</v>
      </c>
      <c r="AG82" s="24">
        <f t="shared" si="1"/>
        <v>0</v>
      </c>
      <c r="AH82" s="24">
        <f t="shared" si="1"/>
        <v>0</v>
      </c>
      <c r="AI82" s="24">
        <f t="shared" si="1"/>
        <v>0</v>
      </c>
      <c r="AJ82" s="24">
        <f t="shared" si="1"/>
        <v>0</v>
      </c>
      <c r="AK82" s="24">
        <f t="shared" si="1"/>
        <v>0</v>
      </c>
      <c r="AL82" s="24">
        <f t="shared" si="1"/>
        <v>0</v>
      </c>
      <c r="AM82" s="24">
        <f t="shared" si="1"/>
        <v>0</v>
      </c>
      <c r="AN82" s="24">
        <f t="shared" si="1"/>
        <v>0</v>
      </c>
      <c r="AO82" s="24">
        <f t="shared" si="2"/>
        <v>0</v>
      </c>
      <c r="AP82" s="24">
        <f t="shared" si="2"/>
        <v>0</v>
      </c>
      <c r="AQ82" s="24">
        <f t="shared" si="2"/>
        <v>0</v>
      </c>
      <c r="AR82" s="24">
        <f t="shared" si="2"/>
        <v>0</v>
      </c>
      <c r="AS82" s="24"/>
      <c r="AT82" s="24">
        <f t="shared" si="2"/>
        <v>0</v>
      </c>
      <c r="AU82" s="24">
        <f t="shared" si="2"/>
        <v>0</v>
      </c>
      <c r="AV82" s="24">
        <f t="shared" si="2"/>
        <v>0</v>
      </c>
      <c r="AW82" s="24">
        <f t="shared" si="2"/>
        <v>0</v>
      </c>
      <c r="AX82" s="24">
        <f t="shared" si="2"/>
        <v>0</v>
      </c>
      <c r="AY82" s="24">
        <f t="shared" si="2"/>
        <v>0</v>
      </c>
      <c r="AZ82" s="24">
        <f t="shared" si="2"/>
        <v>0</v>
      </c>
      <c r="BA82" s="24">
        <f t="shared" si="2"/>
        <v>0</v>
      </c>
      <c r="BB82" s="24">
        <f t="shared" si="2"/>
        <v>0</v>
      </c>
      <c r="BC82" s="24">
        <f t="shared" si="2"/>
        <v>0</v>
      </c>
      <c r="BD82" s="24">
        <f t="shared" si="2"/>
        <v>0</v>
      </c>
      <c r="BE82" s="24">
        <f t="shared" si="2"/>
        <v>0</v>
      </c>
      <c r="BF82" s="24">
        <f t="shared" si="2"/>
        <v>0</v>
      </c>
      <c r="BG82" s="24">
        <f t="shared" si="2"/>
        <v>0</v>
      </c>
      <c r="BH82" s="24">
        <f t="shared" si="2"/>
        <v>0</v>
      </c>
      <c r="BI82" s="24">
        <f t="shared" si="2"/>
        <v>0</v>
      </c>
      <c r="BJ82" s="24">
        <f t="shared" si="2"/>
        <v>0</v>
      </c>
      <c r="BK82" s="24">
        <f t="shared" si="2"/>
        <v>0</v>
      </c>
      <c r="BL82" s="24">
        <f t="shared" si="2"/>
        <v>0</v>
      </c>
      <c r="BM82" s="24">
        <f t="shared" si="2"/>
        <v>0</v>
      </c>
    </row>
    <row r="83" spans="1:65" x14ac:dyDescent="0.25">
      <c r="A83" s="7" t="s">
        <v>48</v>
      </c>
      <c r="D83" s="24">
        <f t="shared" si="3"/>
        <v>0</v>
      </c>
      <c r="E83" s="24">
        <f t="shared" si="0"/>
        <v>0</v>
      </c>
      <c r="F83" s="24">
        <f t="shared" si="0"/>
        <v>0</v>
      </c>
      <c r="G83" s="24">
        <f t="shared" si="0"/>
        <v>0</v>
      </c>
      <c r="H83" s="24">
        <f t="shared" si="0"/>
        <v>0</v>
      </c>
      <c r="I83" s="24">
        <f t="shared" si="0"/>
        <v>0</v>
      </c>
      <c r="J83" s="24">
        <f t="shared" si="0"/>
        <v>0</v>
      </c>
      <c r="K83" s="24">
        <f t="shared" si="0"/>
        <v>0</v>
      </c>
      <c r="L83" s="24">
        <f t="shared" si="0"/>
        <v>0</v>
      </c>
      <c r="M83" s="24">
        <f t="shared" si="0"/>
        <v>0</v>
      </c>
      <c r="N83" s="24">
        <f t="shared" si="0"/>
        <v>0</v>
      </c>
      <c r="O83" s="24">
        <f t="shared" si="0"/>
        <v>0</v>
      </c>
      <c r="P83" s="24">
        <f t="shared" si="0"/>
        <v>0</v>
      </c>
      <c r="Q83" s="24">
        <f t="shared" si="0"/>
        <v>0</v>
      </c>
      <c r="R83" s="24">
        <f t="shared" si="0"/>
        <v>25.017534367880778</v>
      </c>
      <c r="S83" s="24">
        <f t="shared" si="0"/>
        <v>0</v>
      </c>
      <c r="T83" s="24">
        <f t="shared" si="0"/>
        <v>0</v>
      </c>
      <c r="U83" s="24">
        <f t="shared" si="0"/>
        <v>0</v>
      </c>
      <c r="V83" s="24">
        <f t="shared" si="0"/>
        <v>0</v>
      </c>
      <c r="W83" s="24">
        <f t="shared" si="0"/>
        <v>0</v>
      </c>
      <c r="Y83" s="24">
        <f t="shared" si="1"/>
        <v>0</v>
      </c>
      <c r="Z83" s="24">
        <f t="shared" si="1"/>
        <v>0</v>
      </c>
      <c r="AA83" s="24">
        <f t="shared" si="1"/>
        <v>0</v>
      </c>
      <c r="AB83" s="24">
        <f t="shared" si="1"/>
        <v>0</v>
      </c>
      <c r="AC83" s="24">
        <f t="shared" si="1"/>
        <v>0</v>
      </c>
      <c r="AD83" s="24">
        <f t="shared" si="1"/>
        <v>0</v>
      </c>
      <c r="AE83" s="24">
        <f t="shared" si="1"/>
        <v>0</v>
      </c>
      <c r="AF83" s="24">
        <f t="shared" si="1"/>
        <v>0</v>
      </c>
      <c r="AG83" s="24">
        <f t="shared" si="1"/>
        <v>0</v>
      </c>
      <c r="AH83" s="24">
        <f t="shared" si="1"/>
        <v>0</v>
      </c>
      <c r="AI83" s="24">
        <f t="shared" si="1"/>
        <v>0</v>
      </c>
      <c r="AJ83" s="24">
        <f t="shared" si="1"/>
        <v>0</v>
      </c>
      <c r="AK83" s="24">
        <f t="shared" si="1"/>
        <v>0</v>
      </c>
      <c r="AL83" s="24">
        <f t="shared" si="1"/>
        <v>0</v>
      </c>
      <c r="AM83" s="24">
        <f t="shared" si="1"/>
        <v>0</v>
      </c>
      <c r="AN83" s="24">
        <f t="shared" si="1"/>
        <v>0</v>
      </c>
      <c r="AO83" s="24">
        <f t="shared" si="2"/>
        <v>0</v>
      </c>
      <c r="AP83" s="24">
        <f t="shared" si="2"/>
        <v>0</v>
      </c>
      <c r="AQ83" s="24">
        <f t="shared" si="2"/>
        <v>0</v>
      </c>
      <c r="AR83" s="24">
        <f t="shared" si="2"/>
        <v>0</v>
      </c>
      <c r="AS83" s="24"/>
      <c r="AT83" s="24">
        <f t="shared" si="2"/>
        <v>0</v>
      </c>
      <c r="AU83" s="24">
        <f t="shared" si="2"/>
        <v>0</v>
      </c>
      <c r="AV83" s="24">
        <f t="shared" si="2"/>
        <v>0</v>
      </c>
      <c r="AW83" s="24">
        <f t="shared" si="2"/>
        <v>0</v>
      </c>
      <c r="AX83" s="24">
        <f t="shared" si="2"/>
        <v>0</v>
      </c>
      <c r="AY83" s="24">
        <f t="shared" si="2"/>
        <v>0</v>
      </c>
      <c r="AZ83" s="24">
        <f t="shared" si="2"/>
        <v>0</v>
      </c>
      <c r="BA83" s="24">
        <f t="shared" si="2"/>
        <v>0</v>
      </c>
      <c r="BB83" s="24">
        <f t="shared" si="2"/>
        <v>0</v>
      </c>
      <c r="BC83" s="24">
        <f t="shared" si="2"/>
        <v>0</v>
      </c>
      <c r="BD83" s="24">
        <f t="shared" si="2"/>
        <v>0</v>
      </c>
      <c r="BE83" s="24">
        <f t="shared" si="2"/>
        <v>0</v>
      </c>
      <c r="BF83" s="24">
        <f t="shared" si="2"/>
        <v>0</v>
      </c>
      <c r="BG83" s="24">
        <f t="shared" si="2"/>
        <v>0</v>
      </c>
      <c r="BH83" s="24">
        <f t="shared" si="2"/>
        <v>0</v>
      </c>
      <c r="BI83" s="24">
        <f t="shared" si="2"/>
        <v>0</v>
      </c>
      <c r="BJ83" s="24">
        <f t="shared" si="2"/>
        <v>0</v>
      </c>
      <c r="BK83" s="24">
        <f t="shared" si="2"/>
        <v>0</v>
      </c>
      <c r="BL83" s="24">
        <f t="shared" si="2"/>
        <v>0</v>
      </c>
      <c r="BM83" s="24">
        <f t="shared" si="2"/>
        <v>0</v>
      </c>
    </row>
    <row r="84" spans="1:65" x14ac:dyDescent="0.25">
      <c r="A84" s="7" t="s">
        <v>142</v>
      </c>
      <c r="D84" s="24">
        <f t="shared" si="3"/>
        <v>0</v>
      </c>
      <c r="E84" s="24">
        <f t="shared" si="0"/>
        <v>0</v>
      </c>
      <c r="F84" s="24">
        <f t="shared" si="0"/>
        <v>0</v>
      </c>
      <c r="G84" s="24">
        <f t="shared" si="0"/>
        <v>0</v>
      </c>
      <c r="H84" s="24">
        <f t="shared" si="0"/>
        <v>0</v>
      </c>
      <c r="I84" s="24">
        <f t="shared" si="0"/>
        <v>0</v>
      </c>
      <c r="J84" s="24">
        <f t="shared" si="0"/>
        <v>0</v>
      </c>
      <c r="K84" s="24">
        <f t="shared" si="0"/>
        <v>0</v>
      </c>
      <c r="L84" s="24">
        <f t="shared" si="0"/>
        <v>0</v>
      </c>
      <c r="M84" s="24">
        <f t="shared" si="0"/>
        <v>0</v>
      </c>
      <c r="N84" s="24">
        <f t="shared" si="0"/>
        <v>0</v>
      </c>
      <c r="O84" s="24">
        <f t="shared" si="0"/>
        <v>0</v>
      </c>
      <c r="P84" s="24">
        <f t="shared" si="0"/>
        <v>0</v>
      </c>
      <c r="Q84" s="24">
        <f t="shared" si="0"/>
        <v>0</v>
      </c>
      <c r="R84" s="24">
        <f t="shared" si="0"/>
        <v>0</v>
      </c>
      <c r="S84" s="24">
        <f t="shared" si="0"/>
        <v>0</v>
      </c>
      <c r="T84" s="24">
        <f t="shared" si="0"/>
        <v>0</v>
      </c>
      <c r="U84" s="24">
        <f t="shared" si="0"/>
        <v>0</v>
      </c>
      <c r="V84" s="24">
        <f t="shared" si="0"/>
        <v>0</v>
      </c>
      <c r="W84" s="24">
        <f t="shared" si="0"/>
        <v>0</v>
      </c>
      <c r="Y84" s="24">
        <f t="shared" si="1"/>
        <v>0</v>
      </c>
      <c r="Z84" s="24">
        <f t="shared" si="1"/>
        <v>0</v>
      </c>
      <c r="AA84" s="24">
        <f t="shared" si="1"/>
        <v>0</v>
      </c>
      <c r="AB84" s="24">
        <f t="shared" si="1"/>
        <v>0</v>
      </c>
      <c r="AC84" s="24">
        <f t="shared" si="1"/>
        <v>0</v>
      </c>
      <c r="AD84" s="24">
        <f t="shared" si="1"/>
        <v>0</v>
      </c>
      <c r="AE84" s="24">
        <f t="shared" si="1"/>
        <v>0</v>
      </c>
      <c r="AF84" s="24">
        <f t="shared" si="1"/>
        <v>0</v>
      </c>
      <c r="AG84" s="24">
        <f t="shared" si="1"/>
        <v>0</v>
      </c>
      <c r="AH84" s="24">
        <f t="shared" si="1"/>
        <v>0</v>
      </c>
      <c r="AI84" s="24">
        <f t="shared" si="1"/>
        <v>0</v>
      </c>
      <c r="AJ84" s="24">
        <f t="shared" si="1"/>
        <v>0</v>
      </c>
      <c r="AK84" s="24">
        <f t="shared" si="1"/>
        <v>0</v>
      </c>
      <c r="AL84" s="24">
        <f t="shared" si="1"/>
        <v>0</v>
      </c>
      <c r="AM84" s="24">
        <f t="shared" si="1"/>
        <v>0</v>
      </c>
      <c r="AN84" s="24">
        <f t="shared" si="1"/>
        <v>0</v>
      </c>
      <c r="AO84" s="24">
        <f t="shared" si="2"/>
        <v>0</v>
      </c>
      <c r="AP84" s="24">
        <f t="shared" si="2"/>
        <v>0</v>
      </c>
      <c r="AQ84" s="24">
        <f t="shared" si="2"/>
        <v>0</v>
      </c>
      <c r="AR84" s="24">
        <f t="shared" si="2"/>
        <v>0</v>
      </c>
      <c r="AS84" s="24"/>
      <c r="AT84" s="24">
        <f t="shared" si="2"/>
        <v>0</v>
      </c>
      <c r="AU84" s="24">
        <f t="shared" si="2"/>
        <v>0</v>
      </c>
      <c r="AV84" s="24">
        <f t="shared" si="2"/>
        <v>0</v>
      </c>
      <c r="AW84" s="24">
        <f t="shared" si="2"/>
        <v>0</v>
      </c>
      <c r="AX84" s="24">
        <f t="shared" si="2"/>
        <v>0</v>
      </c>
      <c r="AY84" s="24">
        <f t="shared" si="2"/>
        <v>0</v>
      </c>
      <c r="AZ84" s="24">
        <f t="shared" si="2"/>
        <v>0</v>
      </c>
      <c r="BA84" s="24">
        <f t="shared" si="2"/>
        <v>0</v>
      </c>
      <c r="BB84" s="24">
        <f t="shared" si="2"/>
        <v>0</v>
      </c>
      <c r="BC84" s="24">
        <f t="shared" si="2"/>
        <v>0</v>
      </c>
      <c r="BD84" s="24">
        <f t="shared" si="2"/>
        <v>0</v>
      </c>
      <c r="BE84" s="24">
        <f t="shared" si="2"/>
        <v>0</v>
      </c>
      <c r="BF84" s="24">
        <f t="shared" si="2"/>
        <v>0</v>
      </c>
      <c r="BG84" s="24">
        <f t="shared" si="2"/>
        <v>0</v>
      </c>
      <c r="BH84" s="24">
        <f t="shared" si="2"/>
        <v>0</v>
      </c>
      <c r="BI84" s="24">
        <f t="shared" si="2"/>
        <v>0</v>
      </c>
      <c r="BJ84" s="24">
        <f t="shared" si="2"/>
        <v>0</v>
      </c>
      <c r="BK84" s="24">
        <f t="shared" si="2"/>
        <v>0</v>
      </c>
      <c r="BL84" s="24">
        <f t="shared" si="2"/>
        <v>0</v>
      </c>
      <c r="BM84" s="24">
        <f t="shared" si="2"/>
        <v>0</v>
      </c>
    </row>
    <row r="85" spans="1:65" x14ac:dyDescent="0.25">
      <c r="A85" s="7" t="s">
        <v>53</v>
      </c>
      <c r="D85" s="24">
        <f t="shared" si="3"/>
        <v>0</v>
      </c>
      <c r="E85" s="24">
        <f t="shared" si="0"/>
        <v>0</v>
      </c>
      <c r="F85" s="24">
        <f t="shared" si="0"/>
        <v>0</v>
      </c>
      <c r="G85" s="24">
        <f t="shared" si="0"/>
        <v>0</v>
      </c>
      <c r="H85" s="24">
        <f t="shared" si="0"/>
        <v>0</v>
      </c>
      <c r="I85" s="24">
        <f t="shared" si="0"/>
        <v>0</v>
      </c>
      <c r="J85" s="24">
        <f t="shared" si="0"/>
        <v>0</v>
      </c>
      <c r="K85" s="24">
        <f t="shared" si="0"/>
        <v>0</v>
      </c>
      <c r="L85" s="24">
        <f t="shared" si="0"/>
        <v>0</v>
      </c>
      <c r="M85" s="24">
        <f t="shared" si="0"/>
        <v>0</v>
      </c>
      <c r="N85" s="24">
        <f t="shared" si="0"/>
        <v>0</v>
      </c>
      <c r="O85" s="24">
        <f t="shared" si="0"/>
        <v>0</v>
      </c>
      <c r="P85" s="24">
        <f t="shared" si="0"/>
        <v>0</v>
      </c>
      <c r="Q85" s="24">
        <f t="shared" si="0"/>
        <v>0</v>
      </c>
      <c r="R85" s="24">
        <f t="shared" si="0"/>
        <v>0</v>
      </c>
      <c r="S85" s="24">
        <f t="shared" si="0"/>
        <v>0</v>
      </c>
      <c r="T85" s="24">
        <f t="shared" si="0"/>
        <v>0</v>
      </c>
      <c r="U85" s="24">
        <f t="shared" si="0"/>
        <v>20</v>
      </c>
      <c r="V85" s="24">
        <f t="shared" si="0"/>
        <v>0</v>
      </c>
      <c r="W85" s="24">
        <f t="shared" si="0"/>
        <v>0</v>
      </c>
      <c r="Y85" s="24">
        <f t="shared" si="1"/>
        <v>0</v>
      </c>
      <c r="Z85" s="24">
        <f t="shared" si="1"/>
        <v>0</v>
      </c>
      <c r="AA85" s="24">
        <f t="shared" si="1"/>
        <v>0</v>
      </c>
      <c r="AB85" s="24">
        <f t="shared" si="1"/>
        <v>0</v>
      </c>
      <c r="AC85" s="24">
        <f t="shared" si="1"/>
        <v>0</v>
      </c>
      <c r="AD85" s="24">
        <f t="shared" si="1"/>
        <v>0</v>
      </c>
      <c r="AE85" s="24">
        <f t="shared" si="1"/>
        <v>0</v>
      </c>
      <c r="AF85" s="24">
        <f t="shared" si="1"/>
        <v>0</v>
      </c>
      <c r="AG85" s="24">
        <f t="shared" si="1"/>
        <v>0</v>
      </c>
      <c r="AH85" s="24">
        <f t="shared" si="1"/>
        <v>0</v>
      </c>
      <c r="AI85" s="24">
        <f t="shared" si="1"/>
        <v>0</v>
      </c>
      <c r="AJ85" s="24">
        <f t="shared" si="1"/>
        <v>0</v>
      </c>
      <c r="AK85" s="24">
        <f t="shared" si="1"/>
        <v>0</v>
      </c>
      <c r="AL85" s="24">
        <f t="shared" si="1"/>
        <v>0</v>
      </c>
      <c r="AM85" s="24">
        <f t="shared" si="1"/>
        <v>0</v>
      </c>
      <c r="AN85" s="24">
        <f t="shared" si="1"/>
        <v>0</v>
      </c>
      <c r="AO85" s="24">
        <f t="shared" si="2"/>
        <v>0</v>
      </c>
      <c r="AP85" s="24">
        <f t="shared" si="2"/>
        <v>0</v>
      </c>
      <c r="AQ85" s="24">
        <f t="shared" si="2"/>
        <v>0</v>
      </c>
      <c r="AR85" s="24">
        <f t="shared" si="2"/>
        <v>0</v>
      </c>
      <c r="AS85" s="24"/>
      <c r="AT85" s="24">
        <f t="shared" si="2"/>
        <v>0</v>
      </c>
      <c r="AU85" s="24">
        <f t="shared" si="2"/>
        <v>0</v>
      </c>
      <c r="AV85" s="24">
        <f t="shared" si="2"/>
        <v>0</v>
      </c>
      <c r="AW85" s="24">
        <f t="shared" si="2"/>
        <v>0</v>
      </c>
      <c r="AX85" s="24">
        <f t="shared" si="2"/>
        <v>0</v>
      </c>
      <c r="AY85" s="24">
        <f t="shared" si="2"/>
        <v>0</v>
      </c>
      <c r="AZ85" s="24">
        <f t="shared" si="2"/>
        <v>0</v>
      </c>
      <c r="BA85" s="24">
        <f t="shared" si="2"/>
        <v>0</v>
      </c>
      <c r="BB85" s="24">
        <f t="shared" si="2"/>
        <v>0</v>
      </c>
      <c r="BC85" s="24">
        <f t="shared" si="2"/>
        <v>0</v>
      </c>
      <c r="BD85" s="24">
        <f t="shared" si="2"/>
        <v>0</v>
      </c>
      <c r="BE85" s="24">
        <f t="shared" si="2"/>
        <v>0</v>
      </c>
      <c r="BF85" s="24">
        <f t="shared" si="2"/>
        <v>0</v>
      </c>
      <c r="BG85" s="24">
        <f t="shared" si="2"/>
        <v>0</v>
      </c>
      <c r="BH85" s="24">
        <f t="shared" si="2"/>
        <v>0</v>
      </c>
      <c r="BI85" s="24">
        <f t="shared" si="2"/>
        <v>0</v>
      </c>
      <c r="BJ85" s="24">
        <f t="shared" si="2"/>
        <v>0</v>
      </c>
      <c r="BK85" s="24">
        <f t="shared" si="2"/>
        <v>0</v>
      </c>
      <c r="BL85" s="24">
        <f t="shared" si="2"/>
        <v>0</v>
      </c>
      <c r="BM85" s="24">
        <f t="shared" si="2"/>
        <v>0</v>
      </c>
    </row>
    <row r="86" spans="1:65" x14ac:dyDescent="0.25">
      <c r="A86" s="7" t="s">
        <v>138</v>
      </c>
      <c r="D86" s="24">
        <f t="shared" si="3"/>
        <v>0</v>
      </c>
      <c r="E86" s="24">
        <f t="shared" si="0"/>
        <v>0</v>
      </c>
      <c r="F86" s="24">
        <f t="shared" si="0"/>
        <v>0</v>
      </c>
      <c r="G86" s="24">
        <f t="shared" si="0"/>
        <v>0</v>
      </c>
      <c r="H86" s="24">
        <f t="shared" si="0"/>
        <v>0</v>
      </c>
      <c r="I86" s="24">
        <f t="shared" si="0"/>
        <v>0</v>
      </c>
      <c r="J86" s="24">
        <f t="shared" si="0"/>
        <v>0</v>
      </c>
      <c r="K86" s="24">
        <f t="shared" si="0"/>
        <v>0</v>
      </c>
      <c r="L86" s="24">
        <f t="shared" si="0"/>
        <v>0</v>
      </c>
      <c r="M86" s="24">
        <f t="shared" si="0"/>
        <v>0</v>
      </c>
      <c r="N86" s="24">
        <f t="shared" si="0"/>
        <v>0</v>
      </c>
      <c r="O86" s="24">
        <f t="shared" si="0"/>
        <v>0</v>
      </c>
      <c r="P86" s="24">
        <f t="shared" si="0"/>
        <v>0</v>
      </c>
      <c r="Q86" s="24">
        <f t="shared" si="0"/>
        <v>0</v>
      </c>
      <c r="R86" s="24">
        <f t="shared" si="0"/>
        <v>0</v>
      </c>
      <c r="S86" s="24">
        <f t="shared" si="0"/>
        <v>0</v>
      </c>
      <c r="T86" s="24">
        <f t="shared" si="0"/>
        <v>0</v>
      </c>
      <c r="U86" s="24">
        <f t="shared" si="0"/>
        <v>0</v>
      </c>
      <c r="V86" s="24">
        <f t="shared" si="0"/>
        <v>0</v>
      </c>
      <c r="W86" s="24">
        <f t="shared" si="0"/>
        <v>94.328162321264884</v>
      </c>
      <c r="Y86" s="24">
        <f t="shared" si="1"/>
        <v>0</v>
      </c>
      <c r="Z86" s="24">
        <f t="shared" si="1"/>
        <v>0</v>
      </c>
      <c r="AA86" s="24">
        <f t="shared" si="1"/>
        <v>0</v>
      </c>
      <c r="AB86" s="24">
        <f t="shared" si="1"/>
        <v>0</v>
      </c>
      <c r="AC86" s="24">
        <f t="shared" si="1"/>
        <v>0</v>
      </c>
      <c r="AD86" s="24">
        <f t="shared" si="1"/>
        <v>0</v>
      </c>
      <c r="AE86" s="24">
        <f t="shared" si="1"/>
        <v>0</v>
      </c>
      <c r="AF86" s="24">
        <f t="shared" si="1"/>
        <v>0</v>
      </c>
      <c r="AG86" s="24">
        <f t="shared" si="1"/>
        <v>0</v>
      </c>
      <c r="AH86" s="24">
        <f t="shared" si="1"/>
        <v>0</v>
      </c>
      <c r="AI86" s="24">
        <f t="shared" si="1"/>
        <v>0</v>
      </c>
      <c r="AJ86" s="24">
        <f t="shared" si="1"/>
        <v>0</v>
      </c>
      <c r="AK86" s="24">
        <f t="shared" si="1"/>
        <v>0</v>
      </c>
      <c r="AL86" s="24">
        <f t="shared" si="1"/>
        <v>0</v>
      </c>
      <c r="AM86" s="24">
        <f t="shared" si="1"/>
        <v>0</v>
      </c>
      <c r="AN86" s="24">
        <f t="shared" si="1"/>
        <v>0</v>
      </c>
      <c r="AO86" s="24">
        <f t="shared" si="2"/>
        <v>0</v>
      </c>
      <c r="AP86" s="24">
        <f t="shared" si="2"/>
        <v>0</v>
      </c>
      <c r="AQ86" s="24">
        <f t="shared" si="2"/>
        <v>0</v>
      </c>
      <c r="AR86" s="24">
        <f t="shared" si="2"/>
        <v>0</v>
      </c>
      <c r="AS86" s="24"/>
      <c r="AT86" s="24">
        <f t="shared" si="2"/>
        <v>0</v>
      </c>
      <c r="AU86" s="24">
        <f t="shared" si="2"/>
        <v>0</v>
      </c>
      <c r="AV86" s="24">
        <f t="shared" si="2"/>
        <v>0</v>
      </c>
      <c r="AW86" s="24">
        <f t="shared" si="2"/>
        <v>0</v>
      </c>
      <c r="AX86" s="24">
        <f t="shared" si="2"/>
        <v>0</v>
      </c>
      <c r="AY86" s="24">
        <f t="shared" si="2"/>
        <v>0</v>
      </c>
      <c r="AZ86" s="24">
        <f t="shared" si="2"/>
        <v>0</v>
      </c>
      <c r="BA86" s="24">
        <f t="shared" si="2"/>
        <v>0</v>
      </c>
      <c r="BB86" s="24">
        <f t="shared" si="2"/>
        <v>0</v>
      </c>
      <c r="BC86" s="24">
        <f t="shared" si="2"/>
        <v>0</v>
      </c>
      <c r="BD86" s="24">
        <f t="shared" si="2"/>
        <v>0</v>
      </c>
      <c r="BE86" s="24">
        <f t="shared" ref="BE86:BM86" si="4">SUMIF($A$4:$A$69,$A86,BE$4:BE$69)</f>
        <v>0</v>
      </c>
      <c r="BF86" s="24">
        <f t="shared" si="4"/>
        <v>0</v>
      </c>
      <c r="BG86" s="24">
        <f t="shared" si="4"/>
        <v>0</v>
      </c>
      <c r="BH86" s="24">
        <f t="shared" si="4"/>
        <v>0</v>
      </c>
      <c r="BI86" s="24">
        <f t="shared" si="4"/>
        <v>0</v>
      </c>
      <c r="BJ86" s="24">
        <f t="shared" si="4"/>
        <v>0</v>
      </c>
      <c r="BK86" s="24">
        <f t="shared" si="4"/>
        <v>0</v>
      </c>
      <c r="BL86" s="24">
        <f t="shared" si="4"/>
        <v>0</v>
      </c>
      <c r="BM86" s="24">
        <f t="shared" si="4"/>
        <v>0</v>
      </c>
    </row>
    <row r="87" spans="1:65" x14ac:dyDescent="0.25">
      <c r="A87" s="7" t="s">
        <v>139</v>
      </c>
      <c r="D87" s="24">
        <f t="shared" si="3"/>
        <v>0</v>
      </c>
      <c r="E87" s="24">
        <f t="shared" si="0"/>
        <v>0</v>
      </c>
      <c r="F87" s="24">
        <f t="shared" si="0"/>
        <v>0</v>
      </c>
      <c r="G87" s="24">
        <f t="shared" si="0"/>
        <v>0</v>
      </c>
      <c r="H87" s="24">
        <f t="shared" si="0"/>
        <v>0</v>
      </c>
      <c r="I87" s="24">
        <f t="shared" si="0"/>
        <v>0</v>
      </c>
      <c r="J87" s="24">
        <f t="shared" si="0"/>
        <v>0</v>
      </c>
      <c r="K87" s="24">
        <f t="shared" si="0"/>
        <v>0</v>
      </c>
      <c r="L87" s="24">
        <f t="shared" si="0"/>
        <v>0</v>
      </c>
      <c r="M87" s="24">
        <f t="shared" si="0"/>
        <v>0</v>
      </c>
      <c r="N87" s="24">
        <f t="shared" si="0"/>
        <v>0</v>
      </c>
      <c r="O87" s="24">
        <f t="shared" si="0"/>
        <v>0</v>
      </c>
      <c r="P87" s="24">
        <f t="shared" si="0"/>
        <v>0</v>
      </c>
      <c r="Q87" s="24">
        <f t="shared" si="0"/>
        <v>0</v>
      </c>
      <c r="R87" s="24">
        <f t="shared" si="0"/>
        <v>0</v>
      </c>
      <c r="S87" s="24">
        <f t="shared" si="0"/>
        <v>0</v>
      </c>
      <c r="T87" s="24">
        <f t="shared" si="0"/>
        <v>200.7738474287091</v>
      </c>
      <c r="U87" s="24">
        <f t="shared" si="0"/>
        <v>0</v>
      </c>
      <c r="V87" s="24">
        <f t="shared" si="0"/>
        <v>0</v>
      </c>
      <c r="W87" s="24">
        <f t="shared" si="0"/>
        <v>99.226152571290896</v>
      </c>
      <c r="Y87" s="24">
        <f t="shared" si="1"/>
        <v>0</v>
      </c>
      <c r="Z87" s="24">
        <f t="shared" si="1"/>
        <v>0</v>
      </c>
      <c r="AA87" s="24">
        <f t="shared" si="1"/>
        <v>0</v>
      </c>
      <c r="AB87" s="24">
        <f t="shared" si="1"/>
        <v>0</v>
      </c>
      <c r="AC87" s="24">
        <f t="shared" si="1"/>
        <v>0</v>
      </c>
      <c r="AD87" s="24">
        <f t="shared" si="1"/>
        <v>0</v>
      </c>
      <c r="AE87" s="24">
        <f t="shared" si="1"/>
        <v>0</v>
      </c>
      <c r="AF87" s="24">
        <f t="shared" si="1"/>
        <v>0</v>
      </c>
      <c r="AG87" s="24">
        <f t="shared" si="1"/>
        <v>0</v>
      </c>
      <c r="AH87" s="24">
        <f t="shared" si="1"/>
        <v>0</v>
      </c>
      <c r="AI87" s="24">
        <f t="shared" si="1"/>
        <v>0</v>
      </c>
      <c r="AJ87" s="24">
        <f t="shared" si="1"/>
        <v>0</v>
      </c>
      <c r="AK87" s="24">
        <f t="shared" si="1"/>
        <v>0</v>
      </c>
      <c r="AL87" s="24">
        <f t="shared" si="1"/>
        <v>0</v>
      </c>
      <c r="AM87" s="24">
        <f t="shared" si="1"/>
        <v>0</v>
      </c>
      <c r="AN87" s="24">
        <f t="shared" si="1"/>
        <v>0</v>
      </c>
      <c r="AO87" s="24">
        <f t="shared" ref="AO87:BM91" si="5">SUMIF($A$4:$A$69,$A87,AO$4:AO$69)</f>
        <v>0</v>
      </c>
      <c r="AP87" s="24">
        <f t="shared" si="5"/>
        <v>0</v>
      </c>
      <c r="AQ87" s="24">
        <f t="shared" si="5"/>
        <v>0</v>
      </c>
      <c r="AR87" s="24">
        <f t="shared" si="5"/>
        <v>0</v>
      </c>
      <c r="AS87" s="24"/>
      <c r="AT87" s="24">
        <f t="shared" si="5"/>
        <v>0</v>
      </c>
      <c r="AU87" s="24">
        <f t="shared" si="5"/>
        <v>0</v>
      </c>
      <c r="AV87" s="24">
        <f t="shared" si="5"/>
        <v>0</v>
      </c>
      <c r="AW87" s="24">
        <f t="shared" si="5"/>
        <v>0</v>
      </c>
      <c r="AX87" s="24">
        <f t="shared" si="5"/>
        <v>0</v>
      </c>
      <c r="AY87" s="24">
        <f t="shared" si="5"/>
        <v>0</v>
      </c>
      <c r="AZ87" s="24">
        <f t="shared" si="5"/>
        <v>0</v>
      </c>
      <c r="BA87" s="24">
        <f t="shared" si="5"/>
        <v>0</v>
      </c>
      <c r="BB87" s="24">
        <f t="shared" si="5"/>
        <v>0</v>
      </c>
      <c r="BC87" s="24">
        <f t="shared" si="5"/>
        <v>0</v>
      </c>
      <c r="BD87" s="24">
        <f t="shared" si="5"/>
        <v>0</v>
      </c>
      <c r="BE87" s="24">
        <f t="shared" si="5"/>
        <v>0</v>
      </c>
      <c r="BF87" s="24">
        <f t="shared" si="5"/>
        <v>0</v>
      </c>
      <c r="BG87" s="24">
        <f t="shared" si="5"/>
        <v>0</v>
      </c>
      <c r="BH87" s="24">
        <f t="shared" si="5"/>
        <v>0</v>
      </c>
      <c r="BI87" s="24">
        <f t="shared" si="5"/>
        <v>0</v>
      </c>
      <c r="BJ87" s="24">
        <f t="shared" si="5"/>
        <v>0</v>
      </c>
      <c r="BK87" s="24">
        <f t="shared" si="5"/>
        <v>0</v>
      </c>
      <c r="BL87" s="24">
        <f t="shared" si="5"/>
        <v>0</v>
      </c>
      <c r="BM87" s="24">
        <f t="shared" si="5"/>
        <v>0</v>
      </c>
    </row>
    <row r="88" spans="1:65" x14ac:dyDescent="0.25">
      <c r="A88" s="7" t="s">
        <v>123</v>
      </c>
      <c r="D88" s="24">
        <f t="shared" si="3"/>
        <v>0</v>
      </c>
      <c r="E88" s="24">
        <f t="shared" si="0"/>
        <v>0</v>
      </c>
      <c r="F88" s="24">
        <f t="shared" si="0"/>
        <v>0</v>
      </c>
      <c r="G88" s="24">
        <f t="shared" si="0"/>
        <v>0</v>
      </c>
      <c r="H88" s="24">
        <f t="shared" si="0"/>
        <v>0</v>
      </c>
      <c r="I88" s="24">
        <f t="shared" si="0"/>
        <v>0</v>
      </c>
      <c r="J88" s="24">
        <f t="shared" si="0"/>
        <v>0</v>
      </c>
      <c r="K88" s="24">
        <f t="shared" si="0"/>
        <v>0</v>
      </c>
      <c r="L88" s="24">
        <f t="shared" si="0"/>
        <v>0</v>
      </c>
      <c r="M88" s="24">
        <f t="shared" si="0"/>
        <v>0</v>
      </c>
      <c r="N88" s="24">
        <f t="shared" si="0"/>
        <v>0</v>
      </c>
      <c r="O88" s="24">
        <f t="shared" si="0"/>
        <v>0</v>
      </c>
      <c r="P88" s="24">
        <f t="shared" si="0"/>
        <v>0</v>
      </c>
      <c r="Q88" s="24">
        <f t="shared" si="0"/>
        <v>0</v>
      </c>
      <c r="R88" s="24">
        <f t="shared" si="0"/>
        <v>0</v>
      </c>
      <c r="S88" s="24">
        <f t="shared" si="0"/>
        <v>0</v>
      </c>
      <c r="T88" s="24">
        <f t="shared" si="0"/>
        <v>0</v>
      </c>
      <c r="U88" s="24">
        <f t="shared" si="0"/>
        <v>0</v>
      </c>
      <c r="V88" s="24">
        <f t="shared" si="0"/>
        <v>0</v>
      </c>
      <c r="W88" s="24">
        <f t="shared" si="0"/>
        <v>0</v>
      </c>
      <c r="Y88" s="24">
        <f t="shared" si="1"/>
        <v>0</v>
      </c>
      <c r="Z88" s="24">
        <f t="shared" si="1"/>
        <v>0</v>
      </c>
      <c r="AA88" s="24">
        <f t="shared" si="1"/>
        <v>0</v>
      </c>
      <c r="AB88" s="24">
        <f t="shared" si="1"/>
        <v>0</v>
      </c>
      <c r="AC88" s="24">
        <f t="shared" si="1"/>
        <v>0</v>
      </c>
      <c r="AD88" s="24">
        <f t="shared" si="1"/>
        <v>0</v>
      </c>
      <c r="AE88" s="24">
        <f t="shared" si="1"/>
        <v>0</v>
      </c>
      <c r="AF88" s="24">
        <f t="shared" si="1"/>
        <v>0</v>
      </c>
      <c r="AG88" s="24">
        <f t="shared" si="1"/>
        <v>0</v>
      </c>
      <c r="AH88" s="24">
        <f t="shared" si="1"/>
        <v>0</v>
      </c>
      <c r="AI88" s="24">
        <f t="shared" si="1"/>
        <v>0</v>
      </c>
      <c r="AJ88" s="24">
        <f t="shared" si="1"/>
        <v>0</v>
      </c>
      <c r="AK88" s="24">
        <f t="shared" si="1"/>
        <v>0</v>
      </c>
      <c r="AL88" s="24">
        <f t="shared" si="1"/>
        <v>0</v>
      </c>
      <c r="AM88" s="24">
        <f t="shared" si="1"/>
        <v>0</v>
      </c>
      <c r="AN88" s="24">
        <f t="shared" si="1"/>
        <v>0</v>
      </c>
      <c r="AO88" s="24">
        <f t="shared" si="5"/>
        <v>0</v>
      </c>
      <c r="AP88" s="24">
        <f t="shared" si="5"/>
        <v>0</v>
      </c>
      <c r="AQ88" s="24">
        <f t="shared" si="5"/>
        <v>0</v>
      </c>
      <c r="AR88" s="24">
        <f t="shared" si="5"/>
        <v>0</v>
      </c>
      <c r="AS88" s="24"/>
      <c r="AT88" s="24">
        <f t="shared" si="5"/>
        <v>0</v>
      </c>
      <c r="AU88" s="24">
        <f t="shared" si="5"/>
        <v>0</v>
      </c>
      <c r="AV88" s="24">
        <f t="shared" si="5"/>
        <v>0</v>
      </c>
      <c r="AW88" s="24">
        <f t="shared" si="5"/>
        <v>0</v>
      </c>
      <c r="AX88" s="24">
        <f t="shared" si="5"/>
        <v>0</v>
      </c>
      <c r="AY88" s="24">
        <f t="shared" si="5"/>
        <v>0</v>
      </c>
      <c r="AZ88" s="24">
        <f t="shared" si="5"/>
        <v>0</v>
      </c>
      <c r="BA88" s="24">
        <f t="shared" si="5"/>
        <v>0</v>
      </c>
      <c r="BB88" s="24">
        <f t="shared" si="5"/>
        <v>0</v>
      </c>
      <c r="BC88" s="24">
        <f t="shared" si="5"/>
        <v>0</v>
      </c>
      <c r="BD88" s="24">
        <f t="shared" si="5"/>
        <v>0</v>
      </c>
      <c r="BE88" s="24">
        <f t="shared" si="5"/>
        <v>0</v>
      </c>
      <c r="BF88" s="24">
        <f t="shared" si="5"/>
        <v>0</v>
      </c>
      <c r="BG88" s="24">
        <f t="shared" si="5"/>
        <v>0</v>
      </c>
      <c r="BH88" s="24">
        <f t="shared" si="5"/>
        <v>0</v>
      </c>
      <c r="BI88" s="24">
        <f t="shared" si="5"/>
        <v>0</v>
      </c>
      <c r="BJ88" s="24">
        <f t="shared" si="5"/>
        <v>0</v>
      </c>
      <c r="BK88" s="24">
        <f t="shared" si="5"/>
        <v>0</v>
      </c>
      <c r="BL88" s="24">
        <f t="shared" si="5"/>
        <v>0</v>
      </c>
      <c r="BM88" s="24">
        <f t="shared" si="5"/>
        <v>0</v>
      </c>
    </row>
    <row r="89" spans="1:65" x14ac:dyDescent="0.25">
      <c r="A89" s="7" t="s">
        <v>63</v>
      </c>
      <c r="D89" s="24">
        <f t="shared" si="3"/>
        <v>0</v>
      </c>
      <c r="E89" s="24">
        <f t="shared" si="0"/>
        <v>0</v>
      </c>
      <c r="F89" s="24">
        <f t="shared" si="0"/>
        <v>0</v>
      </c>
      <c r="G89" s="24">
        <f t="shared" si="0"/>
        <v>0</v>
      </c>
      <c r="H89" s="24">
        <f t="shared" si="0"/>
        <v>0</v>
      </c>
      <c r="I89" s="24">
        <f t="shared" si="0"/>
        <v>0</v>
      </c>
      <c r="J89" s="24">
        <f t="shared" si="0"/>
        <v>0</v>
      </c>
      <c r="K89" s="24">
        <f t="shared" si="0"/>
        <v>0</v>
      </c>
      <c r="L89" s="24">
        <f t="shared" si="0"/>
        <v>0</v>
      </c>
      <c r="M89" s="24">
        <f t="shared" si="0"/>
        <v>0</v>
      </c>
      <c r="N89" s="24">
        <f t="shared" si="0"/>
        <v>0</v>
      </c>
      <c r="O89" s="24">
        <f t="shared" si="0"/>
        <v>0</v>
      </c>
      <c r="P89" s="24">
        <f t="shared" si="0"/>
        <v>0</v>
      </c>
      <c r="Q89" s="24">
        <f t="shared" si="0"/>
        <v>0</v>
      </c>
      <c r="R89" s="24">
        <f t="shared" si="0"/>
        <v>0</v>
      </c>
      <c r="S89" s="24">
        <f t="shared" si="0"/>
        <v>0</v>
      </c>
      <c r="T89" s="24">
        <f t="shared" si="0"/>
        <v>0</v>
      </c>
      <c r="U89" s="24">
        <f t="shared" si="0"/>
        <v>0</v>
      </c>
      <c r="V89" s="24">
        <f t="shared" si="0"/>
        <v>0</v>
      </c>
      <c r="W89" s="24">
        <f t="shared" si="0"/>
        <v>57.6</v>
      </c>
      <c r="Y89" s="24">
        <f t="shared" si="1"/>
        <v>0</v>
      </c>
      <c r="Z89" s="24">
        <f t="shared" si="1"/>
        <v>0</v>
      </c>
      <c r="AA89" s="24">
        <f t="shared" si="1"/>
        <v>0</v>
      </c>
      <c r="AB89" s="24">
        <f t="shared" si="1"/>
        <v>0</v>
      </c>
      <c r="AC89" s="24">
        <f t="shared" si="1"/>
        <v>0</v>
      </c>
      <c r="AD89" s="24">
        <f t="shared" si="1"/>
        <v>0</v>
      </c>
      <c r="AE89" s="24">
        <f t="shared" si="1"/>
        <v>0</v>
      </c>
      <c r="AF89" s="24">
        <f t="shared" si="1"/>
        <v>0</v>
      </c>
      <c r="AG89" s="24">
        <f t="shared" si="1"/>
        <v>0</v>
      </c>
      <c r="AH89" s="24">
        <f t="shared" si="1"/>
        <v>0</v>
      </c>
      <c r="AI89" s="24">
        <f t="shared" si="1"/>
        <v>0</v>
      </c>
      <c r="AJ89" s="24">
        <f t="shared" si="1"/>
        <v>0</v>
      </c>
      <c r="AK89" s="24">
        <f t="shared" si="1"/>
        <v>0</v>
      </c>
      <c r="AL89" s="24">
        <f t="shared" si="1"/>
        <v>0</v>
      </c>
      <c r="AM89" s="24">
        <f t="shared" si="1"/>
        <v>0</v>
      </c>
      <c r="AN89" s="24">
        <f t="shared" si="1"/>
        <v>0</v>
      </c>
      <c r="AO89" s="24">
        <f t="shared" si="5"/>
        <v>0</v>
      </c>
      <c r="AP89" s="24">
        <f t="shared" si="5"/>
        <v>0</v>
      </c>
      <c r="AQ89" s="24">
        <f t="shared" si="5"/>
        <v>0</v>
      </c>
      <c r="AR89" s="24">
        <f t="shared" si="5"/>
        <v>0</v>
      </c>
      <c r="AS89" s="24"/>
      <c r="AT89" s="24">
        <f t="shared" si="5"/>
        <v>0</v>
      </c>
      <c r="AU89" s="24">
        <f t="shared" si="5"/>
        <v>0</v>
      </c>
      <c r="AV89" s="24">
        <f t="shared" si="5"/>
        <v>0</v>
      </c>
      <c r="AW89" s="24">
        <f t="shared" si="5"/>
        <v>0</v>
      </c>
      <c r="AX89" s="24">
        <f t="shared" si="5"/>
        <v>0</v>
      </c>
      <c r="AY89" s="24">
        <f t="shared" si="5"/>
        <v>0</v>
      </c>
      <c r="AZ89" s="24">
        <f t="shared" si="5"/>
        <v>0</v>
      </c>
      <c r="BA89" s="24">
        <f t="shared" si="5"/>
        <v>0</v>
      </c>
      <c r="BB89" s="24">
        <f t="shared" si="5"/>
        <v>0</v>
      </c>
      <c r="BC89" s="24">
        <f t="shared" si="5"/>
        <v>0</v>
      </c>
      <c r="BD89" s="24">
        <f t="shared" si="5"/>
        <v>0</v>
      </c>
      <c r="BE89" s="24">
        <f t="shared" si="5"/>
        <v>0</v>
      </c>
      <c r="BF89" s="24">
        <f t="shared" si="5"/>
        <v>0</v>
      </c>
      <c r="BG89" s="24">
        <f t="shared" si="5"/>
        <v>0</v>
      </c>
      <c r="BH89" s="24">
        <f t="shared" si="5"/>
        <v>0</v>
      </c>
      <c r="BI89" s="24">
        <f t="shared" si="5"/>
        <v>0</v>
      </c>
      <c r="BJ89" s="24">
        <f t="shared" si="5"/>
        <v>0</v>
      </c>
      <c r="BK89" s="24">
        <f t="shared" si="5"/>
        <v>10</v>
      </c>
      <c r="BL89" s="24">
        <f t="shared" si="5"/>
        <v>0</v>
      </c>
      <c r="BM89" s="24">
        <f t="shared" si="5"/>
        <v>0</v>
      </c>
    </row>
    <row r="90" spans="1:65" x14ac:dyDescent="0.25">
      <c r="A90" s="7" t="s">
        <v>99</v>
      </c>
      <c r="D90" s="24">
        <f t="shared" si="3"/>
        <v>10.447846432123574</v>
      </c>
      <c r="E90" s="24">
        <f t="shared" si="0"/>
        <v>0</v>
      </c>
      <c r="F90" s="24">
        <f t="shared" si="0"/>
        <v>0</v>
      </c>
      <c r="G90" s="24">
        <f t="shared" si="0"/>
        <v>0</v>
      </c>
      <c r="H90" s="24">
        <f t="shared" si="0"/>
        <v>0</v>
      </c>
      <c r="I90" s="24">
        <f t="shared" ref="I90:AD91" si="6">SUMIF($A$4:$A$69,$A90,I$4:I$69)</f>
        <v>0</v>
      </c>
      <c r="J90" s="24">
        <f t="shared" si="6"/>
        <v>0</v>
      </c>
      <c r="K90" s="24">
        <f t="shared" si="6"/>
        <v>0</v>
      </c>
      <c r="L90" s="24">
        <f t="shared" si="6"/>
        <v>0</v>
      </c>
      <c r="M90" s="24">
        <f t="shared" si="6"/>
        <v>0</v>
      </c>
      <c r="N90" s="24">
        <f t="shared" si="6"/>
        <v>5.5898978423295098</v>
      </c>
      <c r="O90" s="24">
        <f t="shared" si="6"/>
        <v>0</v>
      </c>
      <c r="P90" s="24">
        <f t="shared" si="6"/>
        <v>0</v>
      </c>
      <c r="Q90" s="24">
        <f t="shared" si="6"/>
        <v>0</v>
      </c>
      <c r="R90" s="24">
        <f t="shared" si="6"/>
        <v>0</v>
      </c>
      <c r="S90" s="24">
        <f t="shared" si="6"/>
        <v>20.023105816069368</v>
      </c>
      <c r="T90" s="24">
        <f t="shared" si="6"/>
        <v>1.9183625793706565</v>
      </c>
      <c r="U90" s="24">
        <f t="shared" si="6"/>
        <v>2.5400461270968981</v>
      </c>
      <c r="V90" s="24">
        <f t="shared" si="6"/>
        <v>9.8165815361444491</v>
      </c>
      <c r="W90" s="24">
        <f t="shared" si="6"/>
        <v>0</v>
      </c>
      <c r="Y90" s="24">
        <f t="shared" si="6"/>
        <v>0</v>
      </c>
      <c r="Z90" s="24">
        <f t="shared" si="6"/>
        <v>0</v>
      </c>
      <c r="AA90" s="24">
        <f t="shared" si="1"/>
        <v>0</v>
      </c>
      <c r="AB90" s="24">
        <f t="shared" si="1"/>
        <v>2.8041033911124913</v>
      </c>
      <c r="AC90" s="24">
        <f t="shared" si="1"/>
        <v>0</v>
      </c>
      <c r="AD90" s="24">
        <f t="shared" si="1"/>
        <v>0</v>
      </c>
      <c r="AE90" s="24">
        <f t="shared" si="1"/>
        <v>0</v>
      </c>
      <c r="AF90" s="24">
        <f t="shared" si="1"/>
        <v>0</v>
      </c>
      <c r="AG90" s="24">
        <f t="shared" si="1"/>
        <v>0</v>
      </c>
      <c r="AH90" s="24">
        <f t="shared" si="1"/>
        <v>0</v>
      </c>
      <c r="AI90" s="24">
        <f t="shared" si="1"/>
        <v>0</v>
      </c>
      <c r="AJ90" s="24">
        <f t="shared" si="1"/>
        <v>0</v>
      </c>
      <c r="AK90" s="24">
        <f t="shared" si="1"/>
        <v>0</v>
      </c>
      <c r="AL90" s="24">
        <f t="shared" si="1"/>
        <v>0</v>
      </c>
      <c r="AM90" s="24">
        <f t="shared" si="1"/>
        <v>0</v>
      </c>
      <c r="AN90" s="24">
        <f t="shared" si="1"/>
        <v>0</v>
      </c>
      <c r="AO90" s="24">
        <f t="shared" si="5"/>
        <v>0</v>
      </c>
      <c r="AP90" s="24">
        <f t="shared" si="5"/>
        <v>1.2764996237294715</v>
      </c>
      <c r="AQ90" s="24">
        <f t="shared" si="5"/>
        <v>6.603153827975067</v>
      </c>
      <c r="AR90" s="24">
        <f t="shared" si="5"/>
        <v>0</v>
      </c>
      <c r="AS90" s="24"/>
      <c r="AT90" s="24">
        <f t="shared" si="5"/>
        <v>0</v>
      </c>
      <c r="AU90" s="24">
        <f t="shared" si="5"/>
        <v>0</v>
      </c>
      <c r="AV90" s="24">
        <f t="shared" si="5"/>
        <v>0</v>
      </c>
      <c r="AW90" s="24">
        <f t="shared" si="5"/>
        <v>0</v>
      </c>
      <c r="AX90" s="24">
        <f t="shared" si="5"/>
        <v>0</v>
      </c>
      <c r="AY90" s="24">
        <f t="shared" si="5"/>
        <v>0</v>
      </c>
      <c r="AZ90" s="24">
        <f t="shared" si="5"/>
        <v>0</v>
      </c>
      <c r="BA90" s="24">
        <f t="shared" si="5"/>
        <v>0</v>
      </c>
      <c r="BB90" s="24">
        <f t="shared" si="5"/>
        <v>0</v>
      </c>
      <c r="BC90" s="24">
        <f t="shared" si="5"/>
        <v>0</v>
      </c>
      <c r="BD90" s="24">
        <f t="shared" si="5"/>
        <v>0</v>
      </c>
      <c r="BE90" s="24">
        <f t="shared" si="5"/>
        <v>0</v>
      </c>
      <c r="BF90" s="24">
        <f t="shared" si="5"/>
        <v>0</v>
      </c>
      <c r="BG90" s="24">
        <f t="shared" si="5"/>
        <v>0</v>
      </c>
      <c r="BH90" s="24">
        <f t="shared" si="5"/>
        <v>0</v>
      </c>
      <c r="BI90" s="24">
        <f t="shared" si="5"/>
        <v>0</v>
      </c>
      <c r="BJ90" s="24">
        <f t="shared" si="5"/>
        <v>0</v>
      </c>
      <c r="BK90" s="24">
        <f t="shared" si="5"/>
        <v>0</v>
      </c>
      <c r="BL90" s="24">
        <f t="shared" si="5"/>
        <v>0</v>
      </c>
      <c r="BM90" s="24">
        <f t="shared" si="5"/>
        <v>0</v>
      </c>
    </row>
    <row r="91" spans="1:65" x14ac:dyDescent="0.25">
      <c r="A91" s="7" t="s">
        <v>77</v>
      </c>
      <c r="D91" s="24">
        <f t="shared" si="3"/>
        <v>14.17754405860007</v>
      </c>
      <c r="E91" s="24">
        <f t="shared" si="3"/>
        <v>0</v>
      </c>
      <c r="F91" s="24">
        <f t="shared" si="3"/>
        <v>0</v>
      </c>
      <c r="G91" s="24">
        <f t="shared" si="3"/>
        <v>0</v>
      </c>
      <c r="H91" s="24">
        <f t="shared" si="3"/>
        <v>0</v>
      </c>
      <c r="I91" s="24">
        <f t="shared" si="3"/>
        <v>0</v>
      </c>
      <c r="J91" s="24">
        <f t="shared" si="3"/>
        <v>0</v>
      </c>
      <c r="K91" s="24">
        <f t="shared" si="3"/>
        <v>0</v>
      </c>
      <c r="L91" s="24">
        <f t="shared" si="3"/>
        <v>0</v>
      </c>
      <c r="M91" s="24">
        <f t="shared" si="3"/>
        <v>0</v>
      </c>
      <c r="N91" s="24">
        <f t="shared" si="3"/>
        <v>0</v>
      </c>
      <c r="O91" s="24">
        <f t="shared" si="3"/>
        <v>0</v>
      </c>
      <c r="P91" s="24">
        <f t="shared" si="3"/>
        <v>0</v>
      </c>
      <c r="Q91" s="24">
        <f t="shared" si="3"/>
        <v>8.5146749864217384</v>
      </c>
      <c r="R91" s="24">
        <f t="shared" si="3"/>
        <v>0</v>
      </c>
      <c r="S91" s="24">
        <f t="shared" si="3"/>
        <v>0</v>
      </c>
      <c r="T91" s="24">
        <f t="shared" si="6"/>
        <v>0</v>
      </c>
      <c r="U91" s="24">
        <f t="shared" si="6"/>
        <v>0</v>
      </c>
      <c r="V91" s="24">
        <f t="shared" si="6"/>
        <v>0</v>
      </c>
      <c r="W91" s="24">
        <f t="shared" si="6"/>
        <v>0</v>
      </c>
      <c r="Y91" s="24">
        <f t="shared" si="6"/>
        <v>0</v>
      </c>
      <c r="Z91" s="24">
        <f t="shared" si="6"/>
        <v>0</v>
      </c>
      <c r="AA91" s="24">
        <f t="shared" si="6"/>
        <v>0</v>
      </c>
      <c r="AB91" s="24">
        <f t="shared" si="6"/>
        <v>2.6302280448134372</v>
      </c>
      <c r="AC91" s="24">
        <f t="shared" si="6"/>
        <v>0</v>
      </c>
      <c r="AD91" s="24">
        <f t="shared" si="6"/>
        <v>0</v>
      </c>
      <c r="AE91" s="24">
        <f t="shared" si="1"/>
        <v>0</v>
      </c>
      <c r="AF91" s="24">
        <f t="shared" si="1"/>
        <v>0</v>
      </c>
      <c r="AG91" s="24">
        <f t="shared" si="1"/>
        <v>0</v>
      </c>
      <c r="AH91" s="24">
        <f t="shared" si="1"/>
        <v>0</v>
      </c>
      <c r="AI91" s="24">
        <f t="shared" si="1"/>
        <v>0</v>
      </c>
      <c r="AJ91" s="24">
        <f t="shared" si="1"/>
        <v>0</v>
      </c>
      <c r="AK91" s="24">
        <f t="shared" si="1"/>
        <v>0</v>
      </c>
      <c r="AL91" s="24">
        <f t="shared" si="1"/>
        <v>0</v>
      </c>
      <c r="AM91" s="24">
        <f t="shared" si="1"/>
        <v>4.1720477078358877</v>
      </c>
      <c r="AN91" s="24">
        <f t="shared" si="1"/>
        <v>0</v>
      </c>
      <c r="AO91" s="24">
        <f t="shared" si="5"/>
        <v>0</v>
      </c>
      <c r="AP91" s="24">
        <f t="shared" si="5"/>
        <v>0</v>
      </c>
      <c r="AQ91" s="24">
        <f t="shared" si="5"/>
        <v>0</v>
      </c>
      <c r="AR91" s="24">
        <f t="shared" si="5"/>
        <v>0</v>
      </c>
      <c r="AS91" s="24"/>
      <c r="AT91" s="24">
        <f t="shared" si="5"/>
        <v>0</v>
      </c>
      <c r="AU91" s="24">
        <f t="shared" si="5"/>
        <v>0</v>
      </c>
      <c r="AV91" s="24">
        <f t="shared" si="5"/>
        <v>0</v>
      </c>
      <c r="AW91" s="24">
        <f t="shared" si="5"/>
        <v>0</v>
      </c>
      <c r="AX91" s="24">
        <f t="shared" si="5"/>
        <v>0</v>
      </c>
      <c r="AY91" s="24">
        <f t="shared" si="5"/>
        <v>0</v>
      </c>
      <c r="AZ91" s="24">
        <f t="shared" si="5"/>
        <v>0</v>
      </c>
      <c r="BA91" s="24">
        <f t="shared" si="5"/>
        <v>0</v>
      </c>
      <c r="BB91" s="24">
        <f t="shared" si="5"/>
        <v>0</v>
      </c>
      <c r="BC91" s="24">
        <f t="shared" si="5"/>
        <v>0</v>
      </c>
      <c r="BD91" s="24">
        <f t="shared" si="5"/>
        <v>0</v>
      </c>
      <c r="BE91" s="24">
        <f t="shared" si="5"/>
        <v>0</v>
      </c>
      <c r="BF91" s="24">
        <f t="shared" si="5"/>
        <v>0</v>
      </c>
      <c r="BG91" s="24">
        <f t="shared" si="5"/>
        <v>0</v>
      </c>
      <c r="BH91" s="24">
        <f t="shared" si="5"/>
        <v>0</v>
      </c>
      <c r="BI91" s="24">
        <f t="shared" si="5"/>
        <v>0</v>
      </c>
      <c r="BJ91" s="24">
        <f t="shared" si="5"/>
        <v>0</v>
      </c>
      <c r="BK91" s="24">
        <f t="shared" si="5"/>
        <v>0</v>
      </c>
      <c r="BL91" s="24">
        <f t="shared" si="5"/>
        <v>0</v>
      </c>
      <c r="BM91" s="24">
        <f t="shared" si="5"/>
        <v>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50501-E6D4-47D0-9DBC-B04EB7ED6EFA}">
  <sheetPr codeName="Sheet24"/>
  <dimension ref="C4:X48"/>
  <sheetViews>
    <sheetView showGridLines="0" zoomScale="80" zoomScaleNormal="80" workbookViewId="0">
      <selection activeCell="X48" sqref="C4:X48"/>
    </sheetView>
  </sheetViews>
  <sheetFormatPr defaultColWidth="9.140625" defaultRowHeight="12.75" x14ac:dyDescent="0.2"/>
  <cols>
    <col min="1" max="1" width="6.5703125" style="1" bestFit="1" customWidth="1"/>
    <col min="2" max="2" width="12.85546875" style="1" customWidth="1"/>
    <col min="3" max="3" width="24.42578125" style="1" customWidth="1"/>
    <col min="4" max="23" width="9.140625" style="1"/>
    <col min="24" max="24" width="9.140625" style="12"/>
    <col min="25" max="16384" width="9.140625" style="1"/>
  </cols>
  <sheetData>
    <row r="4" spans="3:24" ht="18.75" thickBot="1" x14ac:dyDescent="0.3">
      <c r="C4" s="11" t="s">
        <v>152</v>
      </c>
    </row>
    <row r="5" spans="3:24" x14ac:dyDescent="0.2">
      <c r="C5" s="9" t="s">
        <v>96</v>
      </c>
      <c r="D5" s="5">
        <v>2026</v>
      </c>
      <c r="E5" s="5">
        <v>2027</v>
      </c>
      <c r="F5" s="5">
        <v>2028</v>
      </c>
      <c r="G5" s="5">
        <v>2029</v>
      </c>
      <c r="H5" s="5">
        <v>2030</v>
      </c>
      <c r="I5" s="5">
        <v>2031</v>
      </c>
      <c r="J5" s="5">
        <v>2032</v>
      </c>
      <c r="K5" s="5">
        <v>2033</v>
      </c>
      <c r="L5" s="5">
        <v>2034</v>
      </c>
      <c r="M5" s="5">
        <v>2035</v>
      </c>
      <c r="N5" s="5">
        <v>2036</v>
      </c>
      <c r="O5" s="5">
        <v>2037</v>
      </c>
      <c r="P5" s="5">
        <v>2038</v>
      </c>
      <c r="Q5" s="5">
        <v>2039</v>
      </c>
      <c r="R5" s="5">
        <v>2040</v>
      </c>
      <c r="S5" s="5">
        <v>2041</v>
      </c>
      <c r="T5" s="5">
        <v>2042</v>
      </c>
      <c r="U5" s="5">
        <v>2043</v>
      </c>
      <c r="V5" s="5">
        <v>2044</v>
      </c>
      <c r="W5" s="5">
        <v>2045</v>
      </c>
      <c r="X5" s="13" t="s">
        <v>93</v>
      </c>
    </row>
    <row r="6" spans="3:24" x14ac:dyDescent="0.2">
      <c r="C6" s="7" t="s">
        <v>101</v>
      </c>
      <c r="D6" s="27">
        <f>'Scenario 12 '!D76+('Scenario 12 '!AT76*'Scenario 12 '!AT$1)</f>
        <v>0</v>
      </c>
      <c r="E6" s="28">
        <f>'Scenario 12 '!E76+('Scenario 12 '!AU76*'Scenario 12 '!AU$1)</f>
        <v>0</v>
      </c>
      <c r="F6" s="28">
        <f>'Scenario 12 '!F76+('Scenario 12 '!AV76*'Scenario 12 '!AV$1)</f>
        <v>0</v>
      </c>
      <c r="G6" s="28">
        <f>'Scenario 12 '!G76+('Scenario 12 '!AW76*'Scenario 12 '!AW$1)</f>
        <v>0</v>
      </c>
      <c r="H6" s="28">
        <f>'Scenario 12 '!H76+('Scenario 12 '!AX76*'Scenario 12 '!AX$1)</f>
        <v>0</v>
      </c>
      <c r="I6" s="28">
        <f>'Scenario 12 '!I76+('Scenario 12 '!AY76*'Scenario 12 '!AY$1)</f>
        <v>0</v>
      </c>
      <c r="J6" s="28">
        <f>'Scenario 12 '!J76+('Scenario 12 '!AZ76*'Scenario 12 '!AZ$1)</f>
        <v>0</v>
      </c>
      <c r="K6" s="28">
        <f>'Scenario 12 '!K76+('Scenario 12 '!BA76*'Scenario 12 '!BA$1)</f>
        <v>198.35576706944209</v>
      </c>
      <c r="L6" s="28">
        <f>'Scenario 12 '!L76+('Scenario 12 '!BB76*'Scenario 12 '!BB$1)</f>
        <v>0</v>
      </c>
      <c r="M6" s="28">
        <f>'Scenario 12 '!M76+('Scenario 12 '!BC76*'Scenario 12 '!BC$1)</f>
        <v>0</v>
      </c>
      <c r="N6" s="28">
        <f>'Scenario 12 '!N76+('Scenario 12 '!BD76*'Scenario 12 '!BD$1)</f>
        <v>0</v>
      </c>
      <c r="O6" s="28">
        <f>'Scenario 12 '!O76+('Scenario 12 '!BE76*'Scenario 12 '!BE$1)</f>
        <v>0</v>
      </c>
      <c r="P6" s="28">
        <f>'Scenario 12 '!P76+('Scenario 12 '!BF76*'Scenario 12 '!BF$1)</f>
        <v>0</v>
      </c>
      <c r="Q6" s="28">
        <f>'Scenario 12 '!Q76+('Scenario 12 '!BG76*'Scenario 12 '!BG$1)</f>
        <v>0</v>
      </c>
      <c r="R6" s="28">
        <f>'Scenario 12 '!R76+('Scenario 12 '!BH76*'Scenario 12 '!BH$1)</f>
        <v>0</v>
      </c>
      <c r="S6" s="28">
        <f>'Scenario 12 '!S76+('Scenario 12 '!BI76*'Scenario 12 '!BI$1)</f>
        <v>0</v>
      </c>
      <c r="T6" s="28">
        <f>'Scenario 12 '!T76+('Scenario 12 '!BJ76*'Scenario 12 '!BJ$1)</f>
        <v>0</v>
      </c>
      <c r="U6" s="28">
        <f>'Scenario 12 '!U76+('Scenario 12 '!BK76*'Scenario 12 '!BK$1)</f>
        <v>0</v>
      </c>
      <c r="V6" s="28">
        <f>'Scenario 12 '!V76+('Scenario 12 '!BL76*'Scenario 12 '!BL$1)</f>
        <v>0</v>
      </c>
      <c r="W6" s="28">
        <f>'Scenario 12 '!W76+('Scenario 12 '!BM76*'Scenario 12 '!BM$1)</f>
        <v>0</v>
      </c>
      <c r="X6" s="29">
        <f>SUM(D6:W6)</f>
        <v>198.35576706944209</v>
      </c>
    </row>
    <row r="7" spans="3:24" x14ac:dyDescent="0.2">
      <c r="C7" s="7" t="s">
        <v>6</v>
      </c>
      <c r="D7" s="30">
        <f>'Scenario 12 '!D77+('Scenario 12 '!AT77*'Scenario 12 '!AT$1)</f>
        <v>0</v>
      </c>
      <c r="E7" s="31">
        <f>'Scenario 12 '!E77+('Scenario 12 '!AU77*'Scenario 12 '!AU$1)</f>
        <v>0</v>
      </c>
      <c r="F7" s="31">
        <f>'Scenario 12 '!F77+('Scenario 12 '!AV77*'Scenario 12 '!AV$1)</f>
        <v>0</v>
      </c>
      <c r="G7" s="31">
        <f>'Scenario 12 '!G77+('Scenario 12 '!AW77*'Scenario 12 '!AW$1)</f>
        <v>0</v>
      </c>
      <c r="H7" s="31">
        <f>'Scenario 12 '!H77+('Scenario 12 '!AX77*'Scenario 12 '!AX$1)</f>
        <v>0</v>
      </c>
      <c r="I7" s="31">
        <f>'Scenario 12 '!I77+('Scenario 12 '!AY77*'Scenario 12 '!AY$1)</f>
        <v>0</v>
      </c>
      <c r="J7" s="31">
        <f>'Scenario 12 '!J77+('Scenario 12 '!AZ77*'Scenario 12 '!AZ$1)</f>
        <v>0</v>
      </c>
      <c r="K7" s="31">
        <f>'Scenario 12 '!K77+('Scenario 12 '!BA77*'Scenario 12 '!BA$1)</f>
        <v>0</v>
      </c>
      <c r="L7" s="31">
        <f>'Scenario 12 '!L77+('Scenario 12 '!BB77*'Scenario 12 '!BB$1)</f>
        <v>0</v>
      </c>
      <c r="M7" s="31">
        <f>'Scenario 12 '!M77+('Scenario 12 '!BC77*'Scenario 12 '!BC$1)</f>
        <v>0</v>
      </c>
      <c r="N7" s="31">
        <f>'Scenario 12 '!N77+('Scenario 12 '!BD77*'Scenario 12 '!BD$1)</f>
        <v>0</v>
      </c>
      <c r="O7" s="31">
        <f>'Scenario 12 '!O77+('Scenario 12 '!BE77*'Scenario 12 '!BE$1)</f>
        <v>0</v>
      </c>
      <c r="P7" s="31">
        <f>'Scenario 12 '!P77+('Scenario 12 '!BF77*'Scenario 12 '!BF$1)</f>
        <v>0</v>
      </c>
      <c r="Q7" s="31">
        <f>'Scenario 12 '!Q77+('Scenario 12 '!BG77*'Scenario 12 '!BG$1)</f>
        <v>0</v>
      </c>
      <c r="R7" s="31">
        <f>'Scenario 12 '!R77+('Scenario 12 '!BH77*'Scenario 12 '!BH$1)</f>
        <v>0</v>
      </c>
      <c r="S7" s="31">
        <f>'Scenario 12 '!S77+('Scenario 12 '!BI77*'Scenario 12 '!BI$1)</f>
        <v>0</v>
      </c>
      <c r="T7" s="31">
        <f>'Scenario 12 '!T77+('Scenario 12 '!BJ77*'Scenario 12 '!BJ$1)</f>
        <v>0</v>
      </c>
      <c r="U7" s="31">
        <f>'Scenario 12 '!U77+('Scenario 12 '!BK77*'Scenario 12 '!BK$1)</f>
        <v>0</v>
      </c>
      <c r="V7" s="31">
        <f>'Scenario 12 '!V77+('Scenario 12 '!BL77*'Scenario 12 '!BL$1)</f>
        <v>0</v>
      </c>
      <c r="W7" s="31">
        <f>'Scenario 12 '!W77+('Scenario 12 '!BM77*'Scenario 12 '!BM$1)</f>
        <v>0</v>
      </c>
      <c r="X7" s="32">
        <f t="shared" ref="X7:X21" si="0">SUM(D7:W7)</f>
        <v>0</v>
      </c>
    </row>
    <row r="8" spans="3:24" x14ac:dyDescent="0.2">
      <c r="C8" s="7" t="s">
        <v>13</v>
      </c>
      <c r="D8" s="30">
        <f>'Scenario 12 '!D78+('Scenario 12 '!AT78*'Scenario 12 '!AT$1)</f>
        <v>0</v>
      </c>
      <c r="E8" s="31">
        <f>'Scenario 12 '!E78+('Scenario 12 '!AU78*'Scenario 12 '!AU$1)</f>
        <v>0</v>
      </c>
      <c r="F8" s="31">
        <f>'Scenario 12 '!F78+('Scenario 12 '!AV78*'Scenario 12 '!AV$1)</f>
        <v>0</v>
      </c>
      <c r="G8" s="31">
        <f>'Scenario 12 '!G78+('Scenario 12 '!AW78*'Scenario 12 '!AW$1)</f>
        <v>0</v>
      </c>
      <c r="H8" s="31">
        <f>'Scenario 12 '!H78+('Scenario 12 '!AX78*'Scenario 12 '!AX$1)</f>
        <v>0</v>
      </c>
      <c r="I8" s="31">
        <f>'Scenario 12 '!I78+('Scenario 12 '!AY78*'Scenario 12 '!AY$1)</f>
        <v>0</v>
      </c>
      <c r="J8" s="31">
        <f>'Scenario 12 '!J78+('Scenario 12 '!AZ78*'Scenario 12 '!AZ$1)</f>
        <v>0</v>
      </c>
      <c r="K8" s="31">
        <f>'Scenario 12 '!K78+('Scenario 12 '!BA78*'Scenario 12 '!BA$1)</f>
        <v>0</v>
      </c>
      <c r="L8" s="31">
        <f>'Scenario 12 '!L78+('Scenario 12 '!BB78*'Scenario 12 '!BB$1)</f>
        <v>0</v>
      </c>
      <c r="M8" s="31">
        <f>'Scenario 12 '!M78+('Scenario 12 '!BC78*'Scenario 12 '!BC$1)</f>
        <v>0</v>
      </c>
      <c r="N8" s="31">
        <f>'Scenario 12 '!N78+('Scenario 12 '!BD78*'Scenario 12 '!BD$1)</f>
        <v>0</v>
      </c>
      <c r="O8" s="31">
        <f>'Scenario 12 '!O78+('Scenario 12 '!BE78*'Scenario 12 '!BE$1)</f>
        <v>0</v>
      </c>
      <c r="P8" s="31">
        <f>'Scenario 12 '!P78+('Scenario 12 '!BF78*'Scenario 12 '!BF$1)</f>
        <v>0</v>
      </c>
      <c r="Q8" s="31">
        <f>'Scenario 12 '!Q78+('Scenario 12 '!BG78*'Scenario 12 '!BG$1)</f>
        <v>0</v>
      </c>
      <c r="R8" s="31">
        <f>'Scenario 12 '!R78+('Scenario 12 '!BH78*'Scenario 12 '!BH$1)</f>
        <v>0</v>
      </c>
      <c r="S8" s="31">
        <f>'Scenario 12 '!S78+('Scenario 12 '!BI78*'Scenario 12 '!BI$1)</f>
        <v>0</v>
      </c>
      <c r="T8" s="31">
        <f>'Scenario 12 '!T78+('Scenario 12 '!BJ78*'Scenario 12 '!BJ$1)</f>
        <v>0</v>
      </c>
      <c r="U8" s="31">
        <f>'Scenario 12 '!U78+('Scenario 12 '!BK78*'Scenario 12 '!BK$1)</f>
        <v>0</v>
      </c>
      <c r="V8" s="31">
        <f>'Scenario 12 '!V78+('Scenario 12 '!BL78*'Scenario 12 '!BL$1)</f>
        <v>0</v>
      </c>
      <c r="W8" s="31">
        <f>'Scenario 12 '!W78+('Scenario 12 '!BM78*'Scenario 12 '!BM$1)</f>
        <v>107.99701052140827</v>
      </c>
      <c r="X8" s="32">
        <f t="shared" si="0"/>
        <v>107.99701052140827</v>
      </c>
    </row>
    <row r="9" spans="3:24" x14ac:dyDescent="0.2">
      <c r="C9" s="7" t="s">
        <v>2</v>
      </c>
      <c r="D9" s="30">
        <f>'Scenario 12 '!D79+('Scenario 12 '!AT79*'Scenario 12 '!AT$1)</f>
        <v>0</v>
      </c>
      <c r="E9" s="31">
        <f>'Scenario 12 '!E79+('Scenario 12 '!AU79*'Scenario 12 '!AU$1)</f>
        <v>0</v>
      </c>
      <c r="F9" s="31">
        <f>'Scenario 12 '!F79+('Scenario 12 '!AV79*'Scenario 12 '!AV$1)</f>
        <v>0</v>
      </c>
      <c r="G9" s="31">
        <f>'Scenario 12 '!G79+('Scenario 12 '!AW79*'Scenario 12 '!AW$1)</f>
        <v>200</v>
      </c>
      <c r="H9" s="31">
        <f>'Scenario 12 '!H79+('Scenario 12 '!AX79*'Scenario 12 '!AX$1)</f>
        <v>165.87400259992407</v>
      </c>
      <c r="I9" s="31">
        <f>'Scenario 12 '!I79+('Scenario 12 '!AY79*'Scenario 12 '!AY$1)</f>
        <v>165.93157576823603</v>
      </c>
      <c r="J9" s="31">
        <f>'Scenario 12 '!J79+('Scenario 12 '!AZ79*'Scenario 12 '!AZ$1)</f>
        <v>100</v>
      </c>
      <c r="K9" s="31">
        <f>'Scenario 12 '!K79+('Scenario 12 '!BA79*'Scenario 12 '!BA$1)</f>
        <v>112.93160687005081</v>
      </c>
      <c r="L9" s="31">
        <f>'Scenario 12 '!L79+('Scenario 12 '!BB79*'Scenario 12 '!BB$1)</f>
        <v>0</v>
      </c>
      <c r="M9" s="31">
        <f>'Scenario 12 '!M79+('Scenario 12 '!BC79*'Scenario 12 '!BC$1)</f>
        <v>0</v>
      </c>
      <c r="N9" s="31">
        <f>'Scenario 12 '!N79+('Scenario 12 '!BD79*'Scenario 12 '!BD$1)</f>
        <v>0</v>
      </c>
      <c r="O9" s="31">
        <f>'Scenario 12 '!O79+('Scenario 12 '!BE79*'Scenario 12 '!BE$1)</f>
        <v>0</v>
      </c>
      <c r="P9" s="31">
        <f>'Scenario 12 '!P79+('Scenario 12 '!BF79*'Scenario 12 '!BF$1)</f>
        <v>0</v>
      </c>
      <c r="Q9" s="31">
        <f>'Scenario 12 '!Q79+('Scenario 12 '!BG79*'Scenario 12 '!BG$1)</f>
        <v>0</v>
      </c>
      <c r="R9" s="31">
        <f>'Scenario 12 '!R79+('Scenario 12 '!BH79*'Scenario 12 '!BH$1)</f>
        <v>0</v>
      </c>
      <c r="S9" s="31">
        <f>'Scenario 12 '!S79+('Scenario 12 '!BI79*'Scenario 12 '!BI$1)</f>
        <v>140</v>
      </c>
      <c r="T9" s="31">
        <f>'Scenario 12 '!T79+('Scenario 12 '!BJ79*'Scenario 12 '!BJ$1)</f>
        <v>0</v>
      </c>
      <c r="U9" s="31">
        <f>'Scenario 12 '!U79+('Scenario 12 '!BK79*'Scenario 12 '!BK$1)</f>
        <v>120</v>
      </c>
      <c r="V9" s="31">
        <f>'Scenario 12 '!V79+('Scenario 12 '!BL79*'Scenario 12 '!BL$1)</f>
        <v>100</v>
      </c>
      <c r="W9" s="31">
        <f>'Scenario 12 '!W79+('Scenario 12 '!BM79*'Scenario 12 '!BM$1)</f>
        <v>200.00000000000011</v>
      </c>
      <c r="X9" s="32">
        <f t="shared" si="0"/>
        <v>1304.7371852382112</v>
      </c>
    </row>
    <row r="10" spans="3:24" x14ac:dyDescent="0.2">
      <c r="C10" s="7" t="s">
        <v>1</v>
      </c>
      <c r="D10" s="30">
        <f>'Scenario 12 '!D80+('Scenario 12 '!AT80*'Scenario 12 '!AT$1)</f>
        <v>0</v>
      </c>
      <c r="E10" s="31">
        <f>'Scenario 12 '!E80+('Scenario 12 '!AU80*'Scenario 12 '!AU$1)</f>
        <v>0.50885794886426805</v>
      </c>
      <c r="F10" s="31">
        <f>'Scenario 12 '!F80+('Scenario 12 '!AV80*'Scenario 12 '!AV$1)</f>
        <v>0.55187130366600667</v>
      </c>
      <c r="G10" s="31">
        <f>'Scenario 12 '!G80+('Scenario 12 '!AW80*'Scenario 12 '!AW$1)</f>
        <v>0.6153942531593285</v>
      </c>
      <c r="H10" s="31">
        <f>'Scenario 12 '!H80+('Scenario 12 '!AX80*'Scenario 12 '!AX$1)</f>
        <v>0.67023663605721362</v>
      </c>
      <c r="I10" s="31">
        <f>'Scenario 12 '!I80+('Scenario 12 '!AY80*'Scenario 12 '!AY$1)</f>
        <v>0.75835206225811425</v>
      </c>
      <c r="J10" s="31">
        <f>'Scenario 12 '!J80+('Scenario 12 '!AZ80*'Scenario 12 '!AZ$1)</f>
        <v>0.82742336899936308</v>
      </c>
      <c r="K10" s="31">
        <f>'Scenario 12 '!K80+('Scenario 12 '!BA80*'Scenario 12 '!BA$1)</f>
        <v>1.0070493878409963</v>
      </c>
      <c r="L10" s="31">
        <f>'Scenario 12 '!L80+('Scenario 12 '!BB80*'Scenario 12 '!BB$1)</f>
        <v>0.5</v>
      </c>
      <c r="M10" s="31">
        <f>'Scenario 12 '!M80+('Scenario 12 '!BC80*'Scenario 12 '!BC$1)</f>
        <v>0.5</v>
      </c>
      <c r="N10" s="31">
        <f>'Scenario 12 '!N80+('Scenario 12 '!BD80*'Scenario 12 '!BD$1)</f>
        <v>0.5</v>
      </c>
      <c r="O10" s="31">
        <f>'Scenario 12 '!O80+('Scenario 12 '!BE80*'Scenario 12 '!BE$1)</f>
        <v>0.5</v>
      </c>
      <c r="P10" s="31">
        <f>'Scenario 12 '!P80+('Scenario 12 '!BF80*'Scenario 12 '!BF$1)</f>
        <v>0.5</v>
      </c>
      <c r="Q10" s="31">
        <f>'Scenario 12 '!Q80+('Scenario 12 '!BG80*'Scenario 12 '!BG$1)</f>
        <v>0.5</v>
      </c>
      <c r="R10" s="31">
        <f>'Scenario 12 '!R80+('Scenario 12 '!BH80*'Scenario 12 '!BH$1)</f>
        <v>0.5</v>
      </c>
      <c r="S10" s="31">
        <f>'Scenario 12 '!S80+('Scenario 12 '!BI80*'Scenario 12 '!BI$1)</f>
        <v>0</v>
      </c>
      <c r="T10" s="31">
        <f>'Scenario 12 '!T80+('Scenario 12 '!BJ80*'Scenario 12 '!BJ$1)</f>
        <v>0.50354814814550897</v>
      </c>
      <c r="U10" s="31">
        <f>'Scenario 12 '!U80+('Scenario 12 '!BK80*'Scenario 12 '!BK$1)</f>
        <v>0.53792698165571828</v>
      </c>
      <c r="V10" s="31">
        <f>'Scenario 12 '!V80+('Scenario 12 '!BL80*'Scenario 12 '!BL$1)</f>
        <v>195.33349736808401</v>
      </c>
      <c r="W10" s="31">
        <f>'Scenario 12 '!W80+('Scenario 12 '!BM80*'Scenario 12 '!BM$1)</f>
        <v>5</v>
      </c>
      <c r="X10" s="32">
        <f t="shared" si="0"/>
        <v>209.81415745873053</v>
      </c>
    </row>
    <row r="11" spans="3:24" x14ac:dyDescent="0.2">
      <c r="C11" s="7" t="s">
        <v>107</v>
      </c>
      <c r="D11" s="30">
        <f>'Scenario 12 '!D81+('Scenario 12 '!AT81*'Scenario 12 '!AT$1)</f>
        <v>0</v>
      </c>
      <c r="E11" s="31">
        <f>'Scenario 12 '!E81+('Scenario 12 '!AU81*'Scenario 12 '!AU$1)</f>
        <v>0</v>
      </c>
      <c r="F11" s="31">
        <f>'Scenario 12 '!F81+('Scenario 12 '!AV81*'Scenario 12 '!AV$1)</f>
        <v>0</v>
      </c>
      <c r="G11" s="31">
        <f>'Scenario 12 '!G81+('Scenario 12 '!AW81*'Scenario 12 '!AW$1)</f>
        <v>0</v>
      </c>
      <c r="H11" s="31">
        <f>'Scenario 12 '!H81+('Scenario 12 '!AX81*'Scenario 12 '!AX$1)</f>
        <v>0</v>
      </c>
      <c r="I11" s="31">
        <f>'Scenario 12 '!I81+('Scenario 12 '!AY81*'Scenario 12 '!AY$1)</f>
        <v>0</v>
      </c>
      <c r="J11" s="31">
        <f>'Scenario 12 '!J81+('Scenario 12 '!AZ81*'Scenario 12 '!AZ$1)</f>
        <v>0</v>
      </c>
      <c r="K11" s="31">
        <f>'Scenario 12 '!K81+('Scenario 12 '!BA81*'Scenario 12 '!BA$1)</f>
        <v>0</v>
      </c>
      <c r="L11" s="31">
        <f>'Scenario 12 '!L81+('Scenario 12 '!BB81*'Scenario 12 '!BB$1)</f>
        <v>0</v>
      </c>
      <c r="M11" s="31">
        <f>'Scenario 12 '!M81+('Scenario 12 '!BC81*'Scenario 12 '!BC$1)</f>
        <v>0</v>
      </c>
      <c r="N11" s="31">
        <f>'Scenario 12 '!N81+('Scenario 12 '!BD81*'Scenario 12 '!BD$1)</f>
        <v>0</v>
      </c>
      <c r="O11" s="31">
        <f>'Scenario 12 '!O81+('Scenario 12 '!BE81*'Scenario 12 '!BE$1)</f>
        <v>0</v>
      </c>
      <c r="P11" s="31">
        <f>'Scenario 12 '!P81+('Scenario 12 '!BF81*'Scenario 12 '!BF$1)</f>
        <v>0</v>
      </c>
      <c r="Q11" s="31">
        <f>'Scenario 12 '!Q81+('Scenario 12 '!BG81*'Scenario 12 '!BG$1)</f>
        <v>0</v>
      </c>
      <c r="R11" s="31">
        <f>'Scenario 12 '!R81+('Scenario 12 '!BH81*'Scenario 12 '!BH$1)</f>
        <v>0</v>
      </c>
      <c r="S11" s="31">
        <f>'Scenario 12 '!S81+('Scenario 12 '!BI81*'Scenario 12 '!BI$1)</f>
        <v>0</v>
      </c>
      <c r="T11" s="31">
        <f>'Scenario 12 '!T81+('Scenario 12 '!BJ81*'Scenario 12 '!BJ$1)</f>
        <v>0</v>
      </c>
      <c r="U11" s="31">
        <f>'Scenario 12 '!U81+('Scenario 12 '!BK81*'Scenario 12 '!BK$1)</f>
        <v>0</v>
      </c>
      <c r="V11" s="31">
        <f>'Scenario 12 '!V81+('Scenario 12 '!BL81*'Scenario 12 '!BL$1)</f>
        <v>0</v>
      </c>
      <c r="W11" s="31">
        <f>'Scenario 12 '!W81+('Scenario 12 '!BM81*'Scenario 12 '!BM$1)</f>
        <v>0</v>
      </c>
      <c r="X11" s="32">
        <f t="shared" si="0"/>
        <v>0</v>
      </c>
    </row>
    <row r="12" spans="3:24" x14ac:dyDescent="0.2">
      <c r="C12" s="7" t="s">
        <v>21</v>
      </c>
      <c r="D12" s="30">
        <f>'Scenario 12 '!D82+('Scenario 12 '!AT82*'Scenario 12 '!AT$1)</f>
        <v>0</v>
      </c>
      <c r="E12" s="31">
        <f>'Scenario 12 '!E82+('Scenario 12 '!AU82*'Scenario 12 '!AU$1)</f>
        <v>0</v>
      </c>
      <c r="F12" s="31">
        <f>'Scenario 12 '!F82+('Scenario 12 '!AV82*'Scenario 12 '!AV$1)</f>
        <v>0</v>
      </c>
      <c r="G12" s="31">
        <f>'Scenario 12 '!G82+('Scenario 12 '!AW82*'Scenario 12 '!AW$1)</f>
        <v>0</v>
      </c>
      <c r="H12" s="31">
        <f>'Scenario 12 '!H82+('Scenario 12 '!AX82*'Scenario 12 '!AX$1)</f>
        <v>0</v>
      </c>
      <c r="I12" s="31">
        <f>'Scenario 12 '!I82+('Scenario 12 '!AY82*'Scenario 12 '!AY$1)</f>
        <v>0</v>
      </c>
      <c r="J12" s="31">
        <f>'Scenario 12 '!J82+('Scenario 12 '!AZ82*'Scenario 12 '!AZ$1)</f>
        <v>0</v>
      </c>
      <c r="K12" s="31">
        <f>'Scenario 12 '!K82+('Scenario 12 '!BA82*'Scenario 12 '!BA$1)</f>
        <v>0</v>
      </c>
      <c r="L12" s="31">
        <f>'Scenario 12 '!L82+('Scenario 12 '!BB82*'Scenario 12 '!BB$1)</f>
        <v>0</v>
      </c>
      <c r="M12" s="31">
        <f>'Scenario 12 '!M82+('Scenario 12 '!BC82*'Scenario 12 '!BC$1)</f>
        <v>0</v>
      </c>
      <c r="N12" s="31">
        <f>'Scenario 12 '!N82+('Scenario 12 '!BD82*'Scenario 12 '!BD$1)</f>
        <v>0</v>
      </c>
      <c r="O12" s="31">
        <f>'Scenario 12 '!O82+('Scenario 12 '!BE82*'Scenario 12 '!BE$1)</f>
        <v>0</v>
      </c>
      <c r="P12" s="31">
        <f>'Scenario 12 '!P82+('Scenario 12 '!BF82*'Scenario 12 '!BF$1)</f>
        <v>0</v>
      </c>
      <c r="Q12" s="31">
        <f>'Scenario 12 '!Q82+('Scenario 12 '!BG82*'Scenario 12 '!BG$1)</f>
        <v>0</v>
      </c>
      <c r="R12" s="31">
        <f>'Scenario 12 '!R82+('Scenario 12 '!BH82*'Scenario 12 '!BH$1)</f>
        <v>0</v>
      </c>
      <c r="S12" s="31">
        <f>'Scenario 12 '!S82+('Scenario 12 '!BI82*'Scenario 12 '!BI$1)</f>
        <v>3.2414141001472392</v>
      </c>
      <c r="T12" s="31">
        <f>'Scenario 12 '!T82+('Scenario 12 '!BJ82*'Scenario 12 '!BJ$1)</f>
        <v>0</v>
      </c>
      <c r="U12" s="31">
        <f>'Scenario 12 '!U82+('Scenario 12 '!BK82*'Scenario 12 '!BK$1)</f>
        <v>0</v>
      </c>
      <c r="V12" s="31">
        <f>'Scenario 12 '!V82+('Scenario 12 '!BL82*'Scenario 12 '!BL$1)</f>
        <v>97.391731411926116</v>
      </c>
      <c r="W12" s="31">
        <f>'Scenario 12 '!W82+('Scenario 12 '!BM82*'Scenario 12 '!BM$1)</f>
        <v>5</v>
      </c>
      <c r="X12" s="32">
        <f t="shared" si="0"/>
        <v>105.63314551207336</v>
      </c>
    </row>
    <row r="13" spans="3:24" x14ac:dyDescent="0.2">
      <c r="C13" s="7" t="s">
        <v>48</v>
      </c>
      <c r="D13" s="30">
        <f>'Scenario 12 '!D83+('Scenario 12 '!AT83*'Scenario 12 '!AT$1)</f>
        <v>0</v>
      </c>
      <c r="E13" s="31">
        <f>'Scenario 12 '!E83+('Scenario 12 '!AU83*'Scenario 12 '!AU$1)</f>
        <v>0</v>
      </c>
      <c r="F13" s="31">
        <f>'Scenario 12 '!F83+('Scenario 12 '!AV83*'Scenario 12 '!AV$1)</f>
        <v>0</v>
      </c>
      <c r="G13" s="31">
        <f>'Scenario 12 '!G83+('Scenario 12 '!AW83*'Scenario 12 '!AW$1)</f>
        <v>0</v>
      </c>
      <c r="H13" s="31">
        <f>'Scenario 12 '!H83+('Scenario 12 '!AX83*'Scenario 12 '!AX$1)</f>
        <v>0</v>
      </c>
      <c r="I13" s="31">
        <f>'Scenario 12 '!I83+('Scenario 12 '!AY83*'Scenario 12 '!AY$1)</f>
        <v>0</v>
      </c>
      <c r="J13" s="31">
        <f>'Scenario 12 '!J83+('Scenario 12 '!AZ83*'Scenario 12 '!AZ$1)</f>
        <v>0</v>
      </c>
      <c r="K13" s="31">
        <f>'Scenario 12 '!K83+('Scenario 12 '!BA83*'Scenario 12 '!BA$1)</f>
        <v>0</v>
      </c>
      <c r="L13" s="31">
        <f>'Scenario 12 '!L83+('Scenario 12 '!BB83*'Scenario 12 '!BB$1)</f>
        <v>0</v>
      </c>
      <c r="M13" s="31">
        <f>'Scenario 12 '!M83+('Scenario 12 '!BC83*'Scenario 12 '!BC$1)</f>
        <v>0</v>
      </c>
      <c r="N13" s="31">
        <f>'Scenario 12 '!N83+('Scenario 12 '!BD83*'Scenario 12 '!BD$1)</f>
        <v>0</v>
      </c>
      <c r="O13" s="31">
        <f>'Scenario 12 '!O83+('Scenario 12 '!BE83*'Scenario 12 '!BE$1)</f>
        <v>0</v>
      </c>
      <c r="P13" s="31">
        <f>'Scenario 12 '!P83+('Scenario 12 '!BF83*'Scenario 12 '!BF$1)</f>
        <v>0</v>
      </c>
      <c r="Q13" s="31">
        <f>'Scenario 12 '!Q83+('Scenario 12 '!BG83*'Scenario 12 '!BG$1)</f>
        <v>0</v>
      </c>
      <c r="R13" s="31">
        <f>'Scenario 12 '!R83+('Scenario 12 '!BH83*'Scenario 12 '!BH$1)</f>
        <v>25.017534367880778</v>
      </c>
      <c r="S13" s="31">
        <f>'Scenario 12 '!S83+('Scenario 12 '!BI83*'Scenario 12 '!BI$1)</f>
        <v>0</v>
      </c>
      <c r="T13" s="31">
        <f>'Scenario 12 '!T83+('Scenario 12 '!BJ83*'Scenario 12 '!BJ$1)</f>
        <v>0</v>
      </c>
      <c r="U13" s="31">
        <f>'Scenario 12 '!U83+('Scenario 12 '!BK83*'Scenario 12 '!BK$1)</f>
        <v>0</v>
      </c>
      <c r="V13" s="31">
        <f>'Scenario 12 '!V83+('Scenario 12 '!BL83*'Scenario 12 '!BL$1)</f>
        <v>0</v>
      </c>
      <c r="W13" s="31">
        <f>'Scenario 12 '!W83+('Scenario 12 '!BM83*'Scenario 12 '!BM$1)</f>
        <v>0</v>
      </c>
      <c r="X13" s="32">
        <f t="shared" si="0"/>
        <v>25.017534367880778</v>
      </c>
    </row>
    <row r="14" spans="3:24" x14ac:dyDescent="0.2">
      <c r="C14" s="7" t="s">
        <v>142</v>
      </c>
      <c r="D14" s="30">
        <f>'Scenario 12 '!D84+('Scenario 12 '!AT84*'Scenario 12 '!AT$1)</f>
        <v>0</v>
      </c>
      <c r="E14" s="31">
        <f>'Scenario 12 '!E84+('Scenario 12 '!AU84*'Scenario 12 '!AU$1)</f>
        <v>0</v>
      </c>
      <c r="F14" s="31">
        <f>'Scenario 12 '!F84+('Scenario 12 '!AV84*'Scenario 12 '!AV$1)</f>
        <v>0</v>
      </c>
      <c r="G14" s="31">
        <f>'Scenario 12 '!G84+('Scenario 12 '!AW84*'Scenario 12 '!AW$1)</f>
        <v>0</v>
      </c>
      <c r="H14" s="31">
        <f>'Scenario 12 '!H84+('Scenario 12 '!AX84*'Scenario 12 '!AX$1)</f>
        <v>0</v>
      </c>
      <c r="I14" s="31">
        <f>'Scenario 12 '!I84+('Scenario 12 '!AY84*'Scenario 12 '!AY$1)</f>
        <v>0</v>
      </c>
      <c r="J14" s="31">
        <f>'Scenario 12 '!J84+('Scenario 12 '!AZ84*'Scenario 12 '!AZ$1)</f>
        <v>0</v>
      </c>
      <c r="K14" s="31">
        <f>'Scenario 12 '!K84+('Scenario 12 '!BA84*'Scenario 12 '!BA$1)</f>
        <v>0</v>
      </c>
      <c r="L14" s="31">
        <f>'Scenario 12 '!L84+('Scenario 12 '!BB84*'Scenario 12 '!BB$1)</f>
        <v>0</v>
      </c>
      <c r="M14" s="31">
        <f>'Scenario 12 '!M84+('Scenario 12 '!BC84*'Scenario 12 '!BC$1)</f>
        <v>0</v>
      </c>
      <c r="N14" s="31">
        <f>'Scenario 12 '!N84+('Scenario 12 '!BD84*'Scenario 12 '!BD$1)</f>
        <v>0</v>
      </c>
      <c r="O14" s="31">
        <f>'Scenario 12 '!O84+('Scenario 12 '!BE84*'Scenario 12 '!BE$1)</f>
        <v>0</v>
      </c>
      <c r="P14" s="31">
        <f>'Scenario 12 '!P84+('Scenario 12 '!BF84*'Scenario 12 '!BF$1)</f>
        <v>0</v>
      </c>
      <c r="Q14" s="31">
        <f>'Scenario 12 '!Q84+('Scenario 12 '!BG84*'Scenario 12 '!BG$1)</f>
        <v>0</v>
      </c>
      <c r="R14" s="31">
        <f>'Scenario 12 '!R84+('Scenario 12 '!BH84*'Scenario 12 '!BH$1)</f>
        <v>0</v>
      </c>
      <c r="S14" s="31">
        <f>'Scenario 12 '!S84+('Scenario 12 '!BI84*'Scenario 12 '!BI$1)</f>
        <v>0</v>
      </c>
      <c r="T14" s="31">
        <f>'Scenario 12 '!T84+('Scenario 12 '!BJ84*'Scenario 12 '!BJ$1)</f>
        <v>0</v>
      </c>
      <c r="U14" s="31">
        <f>'Scenario 12 '!U84+('Scenario 12 '!BK84*'Scenario 12 '!BK$1)</f>
        <v>0</v>
      </c>
      <c r="V14" s="31">
        <f>'Scenario 12 '!V84+('Scenario 12 '!BL84*'Scenario 12 '!BL$1)</f>
        <v>0</v>
      </c>
      <c r="W14" s="31">
        <f>'Scenario 12 '!W84+('Scenario 12 '!BM84*'Scenario 12 '!BM$1)</f>
        <v>0</v>
      </c>
      <c r="X14" s="32">
        <f t="shared" si="0"/>
        <v>0</v>
      </c>
    </row>
    <row r="15" spans="3:24" x14ac:dyDescent="0.2">
      <c r="C15" s="7" t="s">
        <v>53</v>
      </c>
      <c r="D15" s="30">
        <f>'Scenario 12 '!D85+('Scenario 12 '!AT85*'Scenario 12 '!AT$1)</f>
        <v>0</v>
      </c>
      <c r="E15" s="31">
        <f>'Scenario 12 '!E85+('Scenario 12 '!AU85*'Scenario 12 '!AU$1)</f>
        <v>0</v>
      </c>
      <c r="F15" s="31">
        <f>'Scenario 12 '!F85+('Scenario 12 '!AV85*'Scenario 12 '!AV$1)</f>
        <v>0</v>
      </c>
      <c r="G15" s="31">
        <f>'Scenario 12 '!G85+('Scenario 12 '!AW85*'Scenario 12 '!AW$1)</f>
        <v>0</v>
      </c>
      <c r="H15" s="31">
        <f>'Scenario 12 '!H85+('Scenario 12 '!AX85*'Scenario 12 '!AX$1)</f>
        <v>0</v>
      </c>
      <c r="I15" s="31">
        <f>'Scenario 12 '!I85+('Scenario 12 '!AY85*'Scenario 12 '!AY$1)</f>
        <v>0</v>
      </c>
      <c r="J15" s="31">
        <f>'Scenario 12 '!J85+('Scenario 12 '!AZ85*'Scenario 12 '!AZ$1)</f>
        <v>0</v>
      </c>
      <c r="K15" s="31">
        <f>'Scenario 12 '!K85+('Scenario 12 '!BA85*'Scenario 12 '!BA$1)</f>
        <v>0</v>
      </c>
      <c r="L15" s="31">
        <f>'Scenario 12 '!L85+('Scenario 12 '!BB85*'Scenario 12 '!BB$1)</f>
        <v>0</v>
      </c>
      <c r="M15" s="31">
        <f>'Scenario 12 '!M85+('Scenario 12 '!BC85*'Scenario 12 '!BC$1)</f>
        <v>0</v>
      </c>
      <c r="N15" s="31">
        <f>'Scenario 12 '!N85+('Scenario 12 '!BD85*'Scenario 12 '!BD$1)</f>
        <v>0</v>
      </c>
      <c r="O15" s="31">
        <f>'Scenario 12 '!O85+('Scenario 12 '!BE85*'Scenario 12 '!BE$1)</f>
        <v>0</v>
      </c>
      <c r="P15" s="31">
        <f>'Scenario 12 '!P85+('Scenario 12 '!BF85*'Scenario 12 '!BF$1)</f>
        <v>0</v>
      </c>
      <c r="Q15" s="31">
        <f>'Scenario 12 '!Q85+('Scenario 12 '!BG85*'Scenario 12 '!BG$1)</f>
        <v>0</v>
      </c>
      <c r="R15" s="31">
        <f>'Scenario 12 '!R85+('Scenario 12 '!BH85*'Scenario 12 '!BH$1)</f>
        <v>0</v>
      </c>
      <c r="S15" s="31">
        <f>'Scenario 12 '!S85+('Scenario 12 '!BI85*'Scenario 12 '!BI$1)</f>
        <v>0</v>
      </c>
      <c r="T15" s="31">
        <f>'Scenario 12 '!T85+('Scenario 12 '!BJ85*'Scenario 12 '!BJ$1)</f>
        <v>0</v>
      </c>
      <c r="U15" s="31">
        <f>'Scenario 12 '!U85+('Scenario 12 '!BK85*'Scenario 12 '!BK$1)</f>
        <v>20</v>
      </c>
      <c r="V15" s="31">
        <f>'Scenario 12 '!V85+('Scenario 12 '!BL85*'Scenario 12 '!BL$1)</f>
        <v>0</v>
      </c>
      <c r="W15" s="31">
        <f>'Scenario 12 '!W85+('Scenario 12 '!BM85*'Scenario 12 '!BM$1)</f>
        <v>0</v>
      </c>
      <c r="X15" s="32">
        <f t="shared" si="0"/>
        <v>20</v>
      </c>
    </row>
    <row r="16" spans="3:24" x14ac:dyDescent="0.2">
      <c r="C16" s="7" t="s">
        <v>138</v>
      </c>
      <c r="D16" s="30">
        <f>'Scenario 12 '!D86+('Scenario 12 '!AT86*'Scenario 12 '!AT$1)</f>
        <v>0</v>
      </c>
      <c r="E16" s="31">
        <f>'Scenario 12 '!E86+('Scenario 12 '!AU86*'Scenario 12 '!AU$1)</f>
        <v>0</v>
      </c>
      <c r="F16" s="31">
        <f>'Scenario 12 '!F86+('Scenario 12 '!AV86*'Scenario 12 '!AV$1)</f>
        <v>0</v>
      </c>
      <c r="G16" s="31">
        <f>'Scenario 12 '!G86+('Scenario 12 '!AW86*'Scenario 12 '!AW$1)</f>
        <v>0</v>
      </c>
      <c r="H16" s="31">
        <f>'Scenario 12 '!H86+('Scenario 12 '!AX86*'Scenario 12 '!AX$1)</f>
        <v>0</v>
      </c>
      <c r="I16" s="31">
        <f>'Scenario 12 '!I86+('Scenario 12 '!AY86*'Scenario 12 '!AY$1)</f>
        <v>0</v>
      </c>
      <c r="J16" s="31">
        <f>'Scenario 12 '!J86+('Scenario 12 '!AZ86*'Scenario 12 '!AZ$1)</f>
        <v>0</v>
      </c>
      <c r="K16" s="31">
        <f>'Scenario 12 '!K86+('Scenario 12 '!BA86*'Scenario 12 '!BA$1)</f>
        <v>0</v>
      </c>
      <c r="L16" s="31">
        <f>'Scenario 12 '!L86+('Scenario 12 '!BB86*'Scenario 12 '!BB$1)</f>
        <v>0</v>
      </c>
      <c r="M16" s="31">
        <f>'Scenario 12 '!M86+('Scenario 12 '!BC86*'Scenario 12 '!BC$1)</f>
        <v>0</v>
      </c>
      <c r="N16" s="31">
        <f>'Scenario 12 '!N86+('Scenario 12 '!BD86*'Scenario 12 '!BD$1)</f>
        <v>0</v>
      </c>
      <c r="O16" s="31">
        <f>'Scenario 12 '!O86+('Scenario 12 '!BE86*'Scenario 12 '!BE$1)</f>
        <v>0</v>
      </c>
      <c r="P16" s="31">
        <f>'Scenario 12 '!P86+('Scenario 12 '!BF86*'Scenario 12 '!BF$1)</f>
        <v>0</v>
      </c>
      <c r="Q16" s="31">
        <f>'Scenario 12 '!Q86+('Scenario 12 '!BG86*'Scenario 12 '!BG$1)</f>
        <v>0</v>
      </c>
      <c r="R16" s="31">
        <f>'Scenario 12 '!R86+('Scenario 12 '!BH86*'Scenario 12 '!BH$1)</f>
        <v>0</v>
      </c>
      <c r="S16" s="31">
        <f>'Scenario 12 '!S86+('Scenario 12 '!BI86*'Scenario 12 '!BI$1)</f>
        <v>0</v>
      </c>
      <c r="T16" s="31">
        <f>'Scenario 12 '!T86+('Scenario 12 '!BJ86*'Scenario 12 '!BJ$1)</f>
        <v>0</v>
      </c>
      <c r="U16" s="31">
        <f>'Scenario 12 '!U86+('Scenario 12 '!BK86*'Scenario 12 '!BK$1)</f>
        <v>0</v>
      </c>
      <c r="V16" s="31">
        <f>'Scenario 12 '!V86+('Scenario 12 '!BL86*'Scenario 12 '!BL$1)</f>
        <v>0</v>
      </c>
      <c r="W16" s="31">
        <f>'Scenario 12 '!W86+('Scenario 12 '!BM86*'Scenario 12 '!BM$1)</f>
        <v>94.328162321264884</v>
      </c>
      <c r="X16" s="32">
        <f t="shared" si="0"/>
        <v>94.328162321264884</v>
      </c>
    </row>
    <row r="17" spans="3:24" x14ac:dyDescent="0.2">
      <c r="C17" s="7" t="s">
        <v>139</v>
      </c>
      <c r="D17" s="30">
        <f>'Scenario 12 '!D87+('Scenario 12 '!AT87*'Scenario 12 '!AT$1)</f>
        <v>0</v>
      </c>
      <c r="E17" s="31">
        <f>'Scenario 12 '!E87+('Scenario 12 '!AU87*'Scenario 12 '!AU$1)</f>
        <v>0</v>
      </c>
      <c r="F17" s="31">
        <f>'Scenario 12 '!F87+('Scenario 12 '!AV87*'Scenario 12 '!AV$1)</f>
        <v>0</v>
      </c>
      <c r="G17" s="31">
        <f>'Scenario 12 '!G87+('Scenario 12 '!AW87*'Scenario 12 '!AW$1)</f>
        <v>0</v>
      </c>
      <c r="H17" s="31">
        <f>'Scenario 12 '!H87+('Scenario 12 '!AX87*'Scenario 12 '!AX$1)</f>
        <v>0</v>
      </c>
      <c r="I17" s="31">
        <f>'Scenario 12 '!I87+('Scenario 12 '!AY87*'Scenario 12 '!AY$1)</f>
        <v>0</v>
      </c>
      <c r="J17" s="31">
        <f>'Scenario 12 '!J87+('Scenario 12 '!AZ87*'Scenario 12 '!AZ$1)</f>
        <v>0</v>
      </c>
      <c r="K17" s="31">
        <f>'Scenario 12 '!K87+('Scenario 12 '!BA87*'Scenario 12 '!BA$1)</f>
        <v>0</v>
      </c>
      <c r="L17" s="31">
        <f>'Scenario 12 '!L87+('Scenario 12 '!BB87*'Scenario 12 '!BB$1)</f>
        <v>0</v>
      </c>
      <c r="M17" s="31">
        <f>'Scenario 12 '!M87+('Scenario 12 '!BC87*'Scenario 12 '!BC$1)</f>
        <v>0</v>
      </c>
      <c r="N17" s="31">
        <f>'Scenario 12 '!N87+('Scenario 12 '!BD87*'Scenario 12 '!BD$1)</f>
        <v>0</v>
      </c>
      <c r="O17" s="31">
        <f>'Scenario 12 '!O87+('Scenario 12 '!BE87*'Scenario 12 '!BE$1)</f>
        <v>0</v>
      </c>
      <c r="P17" s="31">
        <f>'Scenario 12 '!P87+('Scenario 12 '!BF87*'Scenario 12 '!BF$1)</f>
        <v>0</v>
      </c>
      <c r="Q17" s="31">
        <f>'Scenario 12 '!Q87+('Scenario 12 '!BG87*'Scenario 12 '!BG$1)</f>
        <v>0</v>
      </c>
      <c r="R17" s="31">
        <f>'Scenario 12 '!R87+('Scenario 12 '!BH87*'Scenario 12 '!BH$1)</f>
        <v>0</v>
      </c>
      <c r="S17" s="31">
        <f>'Scenario 12 '!S87+('Scenario 12 '!BI87*'Scenario 12 '!BI$1)</f>
        <v>0</v>
      </c>
      <c r="T17" s="31">
        <f>'Scenario 12 '!T87+('Scenario 12 '!BJ87*'Scenario 12 '!BJ$1)</f>
        <v>200.7738474287091</v>
      </c>
      <c r="U17" s="31">
        <f>'Scenario 12 '!U87+('Scenario 12 '!BK87*'Scenario 12 '!BK$1)</f>
        <v>0</v>
      </c>
      <c r="V17" s="31">
        <f>'Scenario 12 '!V87+('Scenario 12 '!BL87*'Scenario 12 '!BL$1)</f>
        <v>0</v>
      </c>
      <c r="W17" s="31">
        <f>'Scenario 12 '!W87+('Scenario 12 '!BM87*'Scenario 12 '!BM$1)</f>
        <v>99.226152571290896</v>
      </c>
      <c r="X17" s="32">
        <f t="shared" si="0"/>
        <v>300</v>
      </c>
    </row>
    <row r="18" spans="3:24" x14ac:dyDescent="0.2">
      <c r="C18" s="7" t="s">
        <v>123</v>
      </c>
      <c r="D18" s="30">
        <f>'Scenario 12 '!D88+('Scenario 12 '!AT88*'Scenario 12 '!AT$1)</f>
        <v>0</v>
      </c>
      <c r="E18" s="31">
        <f>'Scenario 12 '!E88+('Scenario 12 '!AU88*'Scenario 12 '!AU$1)</f>
        <v>0</v>
      </c>
      <c r="F18" s="31">
        <f>'Scenario 12 '!F88+('Scenario 12 '!AV88*'Scenario 12 '!AV$1)</f>
        <v>0</v>
      </c>
      <c r="G18" s="31">
        <f>'Scenario 12 '!G88+('Scenario 12 '!AW88*'Scenario 12 '!AW$1)</f>
        <v>0</v>
      </c>
      <c r="H18" s="31">
        <f>'Scenario 12 '!H88+('Scenario 12 '!AX88*'Scenario 12 '!AX$1)</f>
        <v>0</v>
      </c>
      <c r="I18" s="31">
        <f>'Scenario 12 '!I88+('Scenario 12 '!AY88*'Scenario 12 '!AY$1)</f>
        <v>0</v>
      </c>
      <c r="J18" s="31">
        <f>'Scenario 12 '!J88+('Scenario 12 '!AZ88*'Scenario 12 '!AZ$1)</f>
        <v>0</v>
      </c>
      <c r="K18" s="31">
        <f>'Scenario 12 '!K88+('Scenario 12 '!BA88*'Scenario 12 '!BA$1)</f>
        <v>0</v>
      </c>
      <c r="L18" s="31">
        <f>'Scenario 12 '!L88+('Scenario 12 '!BB88*'Scenario 12 '!BB$1)</f>
        <v>0</v>
      </c>
      <c r="M18" s="31">
        <f>'Scenario 12 '!M88+('Scenario 12 '!BC88*'Scenario 12 '!BC$1)</f>
        <v>0</v>
      </c>
      <c r="N18" s="31">
        <f>'Scenario 12 '!N88+('Scenario 12 '!BD88*'Scenario 12 '!BD$1)</f>
        <v>0</v>
      </c>
      <c r="O18" s="31">
        <f>'Scenario 12 '!O88+('Scenario 12 '!BE88*'Scenario 12 '!BE$1)</f>
        <v>0</v>
      </c>
      <c r="P18" s="31">
        <f>'Scenario 12 '!P88+('Scenario 12 '!BF88*'Scenario 12 '!BF$1)</f>
        <v>0</v>
      </c>
      <c r="Q18" s="31">
        <f>'Scenario 12 '!Q88+('Scenario 12 '!BG88*'Scenario 12 '!BG$1)</f>
        <v>0</v>
      </c>
      <c r="R18" s="31">
        <f>'Scenario 12 '!R88+('Scenario 12 '!BH88*'Scenario 12 '!BH$1)</f>
        <v>0</v>
      </c>
      <c r="S18" s="31">
        <f>'Scenario 12 '!S88+('Scenario 12 '!BI88*'Scenario 12 '!BI$1)</f>
        <v>0</v>
      </c>
      <c r="T18" s="31">
        <f>'Scenario 12 '!T88+('Scenario 12 '!BJ88*'Scenario 12 '!BJ$1)</f>
        <v>0</v>
      </c>
      <c r="U18" s="31">
        <f>'Scenario 12 '!U88+('Scenario 12 '!BK88*'Scenario 12 '!BK$1)</f>
        <v>0</v>
      </c>
      <c r="V18" s="31">
        <f>'Scenario 12 '!V88+('Scenario 12 '!BL88*'Scenario 12 '!BL$1)</f>
        <v>0</v>
      </c>
      <c r="W18" s="31">
        <f>'Scenario 12 '!W88+('Scenario 12 '!BM88*'Scenario 12 '!BM$1)</f>
        <v>0</v>
      </c>
      <c r="X18" s="32">
        <f t="shared" si="0"/>
        <v>0</v>
      </c>
    </row>
    <row r="19" spans="3:24" x14ac:dyDescent="0.2">
      <c r="C19" s="7" t="s">
        <v>63</v>
      </c>
      <c r="D19" s="30">
        <f>'Scenario 12 '!D89+('Scenario 12 '!AT89*'Scenario 12 '!AT$1)</f>
        <v>0</v>
      </c>
      <c r="E19" s="31">
        <f>'Scenario 12 '!E89+('Scenario 12 '!AU89*'Scenario 12 '!AU$1)</f>
        <v>0</v>
      </c>
      <c r="F19" s="31">
        <f>'Scenario 12 '!F89+('Scenario 12 '!AV89*'Scenario 12 '!AV$1)</f>
        <v>0</v>
      </c>
      <c r="G19" s="31">
        <f>'Scenario 12 '!G89+('Scenario 12 '!AW89*'Scenario 12 '!AW$1)</f>
        <v>0</v>
      </c>
      <c r="H19" s="31">
        <f>'Scenario 12 '!H89+('Scenario 12 '!AX89*'Scenario 12 '!AX$1)</f>
        <v>0</v>
      </c>
      <c r="I19" s="31">
        <f>'Scenario 12 '!I89+('Scenario 12 '!AY89*'Scenario 12 '!AY$1)</f>
        <v>0</v>
      </c>
      <c r="J19" s="31">
        <f>'Scenario 12 '!J89+('Scenario 12 '!AZ89*'Scenario 12 '!AZ$1)</f>
        <v>0</v>
      </c>
      <c r="K19" s="31">
        <f>'Scenario 12 '!K89+('Scenario 12 '!BA89*'Scenario 12 '!BA$1)</f>
        <v>0</v>
      </c>
      <c r="L19" s="31">
        <f>'Scenario 12 '!L89+('Scenario 12 '!BB89*'Scenario 12 '!BB$1)</f>
        <v>0</v>
      </c>
      <c r="M19" s="31">
        <f>'Scenario 12 '!M89+('Scenario 12 '!BC89*'Scenario 12 '!BC$1)</f>
        <v>0</v>
      </c>
      <c r="N19" s="31">
        <f>'Scenario 12 '!N89+('Scenario 12 '!BD89*'Scenario 12 '!BD$1)</f>
        <v>0</v>
      </c>
      <c r="O19" s="31">
        <f>'Scenario 12 '!O89+('Scenario 12 '!BE89*'Scenario 12 '!BE$1)</f>
        <v>0</v>
      </c>
      <c r="P19" s="31">
        <f>'Scenario 12 '!P89+('Scenario 12 '!BF89*'Scenario 12 '!BF$1)</f>
        <v>0</v>
      </c>
      <c r="Q19" s="31">
        <f>'Scenario 12 '!Q89+('Scenario 12 '!BG89*'Scenario 12 '!BG$1)</f>
        <v>0</v>
      </c>
      <c r="R19" s="31">
        <f>'Scenario 12 '!R89+('Scenario 12 '!BH89*'Scenario 12 '!BH$1)</f>
        <v>0</v>
      </c>
      <c r="S19" s="31">
        <f>'Scenario 12 '!S89+('Scenario 12 '!BI89*'Scenario 12 '!BI$1)</f>
        <v>0</v>
      </c>
      <c r="T19" s="31">
        <f>'Scenario 12 '!T89+('Scenario 12 '!BJ89*'Scenario 12 '!BJ$1)</f>
        <v>0</v>
      </c>
      <c r="U19" s="31">
        <f>'Scenario 12 '!U89+('Scenario 12 '!BK89*'Scenario 12 '!BK$1)</f>
        <v>6.8276135555429729</v>
      </c>
      <c r="V19" s="31">
        <f>'Scenario 12 '!V89+('Scenario 12 '!BL89*'Scenario 12 '!BL$1)</f>
        <v>0</v>
      </c>
      <c r="W19" s="31">
        <f>'Scenario 12 '!W89+('Scenario 12 '!BM89*'Scenario 12 '!BM$1)</f>
        <v>57.6</v>
      </c>
      <c r="X19" s="32">
        <f t="shared" si="0"/>
        <v>64.427613555542976</v>
      </c>
    </row>
    <row r="20" spans="3:24" x14ac:dyDescent="0.2">
      <c r="C20" s="7" t="s">
        <v>99</v>
      </c>
      <c r="D20" s="30">
        <f>'Scenario 12 '!D90+('Scenario 12 '!AT90*'Scenario 12 '!AT$1)</f>
        <v>10.447846432123574</v>
      </c>
      <c r="E20" s="31">
        <f>'Scenario 12 '!E90+('Scenario 12 '!AU90*'Scenario 12 '!AU$1)</f>
        <v>0</v>
      </c>
      <c r="F20" s="31">
        <f>'Scenario 12 '!F90+('Scenario 12 '!AV90*'Scenario 12 '!AV$1)</f>
        <v>0</v>
      </c>
      <c r="G20" s="31">
        <f>'Scenario 12 '!G90+('Scenario 12 '!AW90*'Scenario 12 '!AW$1)</f>
        <v>0</v>
      </c>
      <c r="H20" s="31">
        <f>'Scenario 12 '!H90+('Scenario 12 '!AX90*'Scenario 12 '!AX$1)</f>
        <v>0</v>
      </c>
      <c r="I20" s="31">
        <f>'Scenario 12 '!I90+('Scenario 12 '!AY90*'Scenario 12 '!AY$1)</f>
        <v>0</v>
      </c>
      <c r="J20" s="31">
        <f>'Scenario 12 '!J90+('Scenario 12 '!AZ90*'Scenario 12 '!AZ$1)</f>
        <v>0</v>
      </c>
      <c r="K20" s="31">
        <f>'Scenario 12 '!K90+('Scenario 12 '!BA90*'Scenario 12 '!BA$1)</f>
        <v>0</v>
      </c>
      <c r="L20" s="31">
        <f>'Scenario 12 '!L90+('Scenario 12 '!BB90*'Scenario 12 '!BB$1)</f>
        <v>0</v>
      </c>
      <c r="M20" s="31">
        <f>'Scenario 12 '!M90+('Scenario 12 '!BC90*'Scenario 12 '!BC$1)</f>
        <v>0</v>
      </c>
      <c r="N20" s="31">
        <f>'Scenario 12 '!N90+('Scenario 12 '!BD90*'Scenario 12 '!BD$1)</f>
        <v>5.5898978423295098</v>
      </c>
      <c r="O20" s="31">
        <f>'Scenario 12 '!O90+('Scenario 12 '!BE90*'Scenario 12 '!BE$1)</f>
        <v>0</v>
      </c>
      <c r="P20" s="31">
        <f>'Scenario 12 '!P90+('Scenario 12 '!BF90*'Scenario 12 '!BF$1)</f>
        <v>0</v>
      </c>
      <c r="Q20" s="31">
        <f>'Scenario 12 '!Q90+('Scenario 12 '!BG90*'Scenario 12 '!BG$1)</f>
        <v>0</v>
      </c>
      <c r="R20" s="31">
        <f>'Scenario 12 '!R90+('Scenario 12 '!BH90*'Scenario 12 '!BH$1)</f>
        <v>0</v>
      </c>
      <c r="S20" s="31">
        <f>'Scenario 12 '!S90+('Scenario 12 '!BI90*'Scenario 12 '!BI$1)</f>
        <v>20.023105816069368</v>
      </c>
      <c r="T20" s="31">
        <f>'Scenario 12 '!T90+('Scenario 12 '!BJ90*'Scenario 12 '!BJ$1)</f>
        <v>1.9183625793706565</v>
      </c>
      <c r="U20" s="31">
        <f>'Scenario 12 '!U90+('Scenario 12 '!BK90*'Scenario 12 '!BK$1)</f>
        <v>2.5400461270968981</v>
      </c>
      <c r="V20" s="31">
        <f>'Scenario 12 '!V90+('Scenario 12 '!BL90*'Scenario 12 '!BL$1)</f>
        <v>9.8165815361444491</v>
      </c>
      <c r="W20" s="31">
        <f>'Scenario 12 '!W90+('Scenario 12 '!BM90*'Scenario 12 '!BM$1)</f>
        <v>0</v>
      </c>
      <c r="X20" s="32">
        <f t="shared" si="0"/>
        <v>50.335840333134456</v>
      </c>
    </row>
    <row r="21" spans="3:24" ht="13.5" thickBot="1" x14ac:dyDescent="0.25">
      <c r="C21" s="10" t="s">
        <v>77</v>
      </c>
      <c r="D21" s="33">
        <f>'Scenario 12 '!D91+('Scenario 12 '!AT91*'Scenario 12 '!AT$1)</f>
        <v>14.17754405860007</v>
      </c>
      <c r="E21" s="34">
        <f>'Scenario 12 '!E91+('Scenario 12 '!AU91*'Scenario 12 '!AU$1)</f>
        <v>0</v>
      </c>
      <c r="F21" s="34">
        <f>'Scenario 12 '!F91+('Scenario 12 '!AV91*'Scenario 12 '!AV$1)</f>
        <v>0</v>
      </c>
      <c r="G21" s="34">
        <f>'Scenario 12 '!G91+('Scenario 12 '!AW91*'Scenario 12 '!AW$1)</f>
        <v>0</v>
      </c>
      <c r="H21" s="34">
        <f>'Scenario 12 '!H91+('Scenario 12 '!AX91*'Scenario 12 '!AX$1)</f>
        <v>0</v>
      </c>
      <c r="I21" s="34">
        <f>'Scenario 12 '!I91+('Scenario 12 '!AY91*'Scenario 12 '!AY$1)</f>
        <v>0</v>
      </c>
      <c r="J21" s="34">
        <f>'Scenario 12 '!J91+('Scenario 12 '!AZ91*'Scenario 12 '!AZ$1)</f>
        <v>0</v>
      </c>
      <c r="K21" s="34">
        <f>'Scenario 12 '!K91+('Scenario 12 '!BA91*'Scenario 12 '!BA$1)</f>
        <v>0</v>
      </c>
      <c r="L21" s="34">
        <f>'Scenario 12 '!L91+('Scenario 12 '!BB91*'Scenario 12 '!BB$1)</f>
        <v>0</v>
      </c>
      <c r="M21" s="34">
        <f>'Scenario 12 '!M91+('Scenario 12 '!BC91*'Scenario 12 '!BC$1)</f>
        <v>0</v>
      </c>
      <c r="N21" s="34">
        <f>'Scenario 12 '!N91+('Scenario 12 '!BD91*'Scenario 12 '!BD$1)</f>
        <v>0</v>
      </c>
      <c r="O21" s="34">
        <f>'Scenario 12 '!O91+('Scenario 12 '!BE91*'Scenario 12 '!BE$1)</f>
        <v>0</v>
      </c>
      <c r="P21" s="34">
        <f>'Scenario 12 '!P91+('Scenario 12 '!BF91*'Scenario 12 '!BF$1)</f>
        <v>0</v>
      </c>
      <c r="Q21" s="34">
        <f>'Scenario 12 '!Q91+('Scenario 12 '!BG91*'Scenario 12 '!BG$1)</f>
        <v>8.5146749864217384</v>
      </c>
      <c r="R21" s="34">
        <f>'Scenario 12 '!R91+('Scenario 12 '!BH91*'Scenario 12 '!BH$1)</f>
        <v>0</v>
      </c>
      <c r="S21" s="34">
        <f>'Scenario 12 '!S91+('Scenario 12 '!BI91*'Scenario 12 '!BI$1)</f>
        <v>0</v>
      </c>
      <c r="T21" s="34">
        <f>'Scenario 12 '!T91+('Scenario 12 '!BJ91*'Scenario 12 '!BJ$1)</f>
        <v>0</v>
      </c>
      <c r="U21" s="34">
        <f>'Scenario 12 '!U91+('Scenario 12 '!BK91*'Scenario 12 '!BK$1)</f>
        <v>0</v>
      </c>
      <c r="V21" s="34">
        <f>'Scenario 12 '!V91+('Scenario 12 '!BL91*'Scenario 12 '!BL$1)</f>
        <v>0</v>
      </c>
      <c r="W21" s="34">
        <f>'Scenario 12 '!W91+('Scenario 12 '!BM91*'Scenario 12 '!BM$1)</f>
        <v>0</v>
      </c>
      <c r="X21" s="35">
        <f t="shared" si="0"/>
        <v>22.692219045021808</v>
      </c>
    </row>
    <row r="22" spans="3:24" ht="13.5" thickBot="1" x14ac:dyDescent="0.25">
      <c r="C22" s="25" t="s">
        <v>93</v>
      </c>
      <c r="D22" s="36">
        <f>SUM(D6:D21)</f>
        <v>24.625390490723646</v>
      </c>
      <c r="E22" s="37">
        <f t="shared" ref="E22:W22" si="1">SUM(E6:E21)</f>
        <v>0.50885794886426805</v>
      </c>
      <c r="F22" s="37">
        <f t="shared" si="1"/>
        <v>0.55187130366600667</v>
      </c>
      <c r="G22" s="37">
        <f t="shared" si="1"/>
        <v>200.61539425315934</v>
      </c>
      <c r="H22" s="37">
        <f t="shared" si="1"/>
        <v>166.54423923598128</v>
      </c>
      <c r="I22" s="37">
        <f t="shared" si="1"/>
        <v>166.68992783049416</v>
      </c>
      <c r="J22" s="37">
        <f t="shared" si="1"/>
        <v>100.82742336899936</v>
      </c>
      <c r="K22" s="37">
        <f t="shared" si="1"/>
        <v>312.2944233273339</v>
      </c>
      <c r="L22" s="37">
        <f t="shared" si="1"/>
        <v>0.5</v>
      </c>
      <c r="M22" s="37">
        <f t="shared" si="1"/>
        <v>0.5</v>
      </c>
      <c r="N22" s="37">
        <f t="shared" si="1"/>
        <v>6.0898978423295098</v>
      </c>
      <c r="O22" s="37">
        <f t="shared" si="1"/>
        <v>0.5</v>
      </c>
      <c r="P22" s="37">
        <f t="shared" si="1"/>
        <v>0.5</v>
      </c>
      <c r="Q22" s="37">
        <f t="shared" si="1"/>
        <v>9.0146749864217384</v>
      </c>
      <c r="R22" s="37">
        <f t="shared" si="1"/>
        <v>25.517534367880778</v>
      </c>
      <c r="S22" s="37">
        <f t="shared" si="1"/>
        <v>163.26451991621661</v>
      </c>
      <c r="T22" s="37">
        <f t="shared" si="1"/>
        <v>203.19575815622528</v>
      </c>
      <c r="U22" s="37">
        <f t="shared" si="1"/>
        <v>149.90558666429558</v>
      </c>
      <c r="V22" s="37">
        <f t="shared" si="1"/>
        <v>402.54181031615457</v>
      </c>
      <c r="W22" s="37">
        <f t="shared" si="1"/>
        <v>569.15132541396417</v>
      </c>
      <c r="X22" s="38">
        <f>SUM(X7:X21)</f>
        <v>2304.9828683532678</v>
      </c>
    </row>
    <row r="23" spans="3:24" x14ac:dyDescent="0.2">
      <c r="C23" s="8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40"/>
    </row>
    <row r="24" spans="3:24" x14ac:dyDescent="0.2">
      <c r="C24" s="8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40"/>
    </row>
    <row r="25" spans="3:24" x14ac:dyDescent="0.2">
      <c r="C25" s="6" t="s">
        <v>3</v>
      </c>
      <c r="D25" s="64">
        <v>2024</v>
      </c>
      <c r="E25" s="64">
        <v>2025</v>
      </c>
      <c r="F25" s="64">
        <v>2026</v>
      </c>
      <c r="G25" s="64">
        <v>2027</v>
      </c>
      <c r="H25" s="64">
        <v>2028</v>
      </c>
      <c r="I25" s="64">
        <v>2029</v>
      </c>
      <c r="J25" s="64">
        <v>2030</v>
      </c>
      <c r="K25" s="64">
        <v>2031</v>
      </c>
      <c r="L25" s="64">
        <v>2032</v>
      </c>
      <c r="M25" s="64">
        <v>2033</v>
      </c>
      <c r="N25" s="64">
        <v>2034</v>
      </c>
      <c r="O25" s="64">
        <v>2035</v>
      </c>
      <c r="P25" s="64">
        <v>2036</v>
      </c>
      <c r="Q25" s="64">
        <v>2037</v>
      </c>
      <c r="R25" s="64">
        <v>2038</v>
      </c>
      <c r="S25" s="64">
        <v>2039</v>
      </c>
      <c r="T25" s="64">
        <v>2040</v>
      </c>
      <c r="U25" s="64">
        <v>2041</v>
      </c>
      <c r="V25" s="64">
        <v>2042</v>
      </c>
      <c r="W25" s="64">
        <v>2043</v>
      </c>
      <c r="X25" s="41" t="s">
        <v>93</v>
      </c>
    </row>
    <row r="26" spans="3:24" x14ac:dyDescent="0.2">
      <c r="C26" s="7" t="s">
        <v>101</v>
      </c>
      <c r="D26" s="42">
        <f>'Scenario 12 '!Y76+(1-'Scenario 12 '!AT$1)*'Scenario 12 '!AT76</f>
        <v>0</v>
      </c>
      <c r="E26" s="43">
        <f>'Scenario 12 '!Z76+(1-'Scenario 12 '!AU$1)*'Scenario 12 '!AU76</f>
        <v>0</v>
      </c>
      <c r="F26" s="43">
        <f>'Scenario 12 '!AA76+(1-'Scenario 12 '!AV$1)*'Scenario 12 '!AV76</f>
        <v>0</v>
      </c>
      <c r="G26" s="43">
        <f>'Scenario 12 '!AB76+(1-'Scenario 12 '!AW$1)*'Scenario 12 '!AW76</f>
        <v>0</v>
      </c>
      <c r="H26" s="43">
        <f>'Scenario 12 '!AC76+(1-'Scenario 12 '!AX$1)*'Scenario 12 '!AX76</f>
        <v>0</v>
      </c>
      <c r="I26" s="43">
        <f>'Scenario 12 '!AD76+(1-'Scenario 12 '!AY$1)*'Scenario 12 '!AY76</f>
        <v>0</v>
      </c>
      <c r="J26" s="43">
        <f>'Scenario 12 '!AE76+(1-'Scenario 12 '!AZ$1)*'Scenario 12 '!AZ76</f>
        <v>0</v>
      </c>
      <c r="K26" s="43">
        <f>'Scenario 12 '!AF76+(1-'Scenario 12 '!BA$1)*'Scenario 12 '!BA76</f>
        <v>101.64423293055791</v>
      </c>
      <c r="L26" s="43">
        <f>'Scenario 12 '!AG76+(1-'Scenario 12 '!BB$1)*'Scenario 12 '!BB76</f>
        <v>0</v>
      </c>
      <c r="M26" s="43">
        <f>'Scenario 12 '!AH76+(1-'Scenario 12 '!BC$1)*'Scenario 12 '!BC76</f>
        <v>0</v>
      </c>
      <c r="N26" s="43">
        <f>'Scenario 12 '!AI76+(1-'Scenario 12 '!BD$1)*'Scenario 12 '!BD76</f>
        <v>0</v>
      </c>
      <c r="O26" s="43">
        <f>'Scenario 12 '!AJ76+(1-'Scenario 12 '!BE$1)*'Scenario 12 '!BE76</f>
        <v>0</v>
      </c>
      <c r="P26" s="43">
        <f>'Scenario 12 '!AK76+(1-'Scenario 12 '!BF$1)*'Scenario 12 '!BF76</f>
        <v>0</v>
      </c>
      <c r="Q26" s="43">
        <f>'Scenario 12 '!AL76+(1-'Scenario 12 '!BG$1)*'Scenario 12 '!BG76</f>
        <v>0</v>
      </c>
      <c r="R26" s="43">
        <f>'Scenario 12 '!AM76+(1-'Scenario 12 '!BH$1)*'Scenario 12 '!BH76</f>
        <v>0</v>
      </c>
      <c r="S26" s="43">
        <f>'Scenario 12 '!AN76+(1-'Scenario 12 '!BI$1)*'Scenario 12 '!BI76</f>
        <v>0</v>
      </c>
      <c r="T26" s="43">
        <f>'Scenario 12 '!AO76+(1-'Scenario 12 '!BJ$1)*'Scenario 12 '!BJ76</f>
        <v>0</v>
      </c>
      <c r="U26" s="43">
        <f>'Scenario 12 '!AP76+(1-'Scenario 12 '!BK$1)*'Scenario 12 '!BK76</f>
        <v>0</v>
      </c>
      <c r="V26" s="43">
        <f>'Scenario 12 '!AQ76+(1-'Scenario 12 '!BL$1)*'Scenario 12 '!BL76</f>
        <v>0</v>
      </c>
      <c r="W26" s="43">
        <f>'Scenario 12 '!AR76+(1-'Scenario 12 '!BM$1)*'Scenario 12 '!BM76</f>
        <v>0</v>
      </c>
      <c r="X26" s="44">
        <f t="shared" ref="X26:X41" si="2">SUM(D26:W26)</f>
        <v>101.64423293055791</v>
      </c>
    </row>
    <row r="27" spans="3:24" x14ac:dyDescent="0.2">
      <c r="C27" s="7" t="s">
        <v>6</v>
      </c>
      <c r="D27" s="45">
        <f>'Scenario 12 '!Y77+(1-'Scenario 12 '!AT$1)*'Scenario 12 '!AT77</f>
        <v>0</v>
      </c>
      <c r="E27" s="46">
        <f>'Scenario 12 '!Z77+(1-'Scenario 12 '!AU$1)*'Scenario 12 '!AU77</f>
        <v>0</v>
      </c>
      <c r="F27" s="46">
        <f>'Scenario 12 '!AA77+(1-'Scenario 12 '!AV$1)*'Scenario 12 '!AV77</f>
        <v>0</v>
      </c>
      <c r="G27" s="46">
        <f>'Scenario 12 '!AB77+(1-'Scenario 12 '!AW$1)*'Scenario 12 '!AW77</f>
        <v>0</v>
      </c>
      <c r="H27" s="46">
        <f>'Scenario 12 '!AC77+(1-'Scenario 12 '!AX$1)*'Scenario 12 '!AX77</f>
        <v>0</v>
      </c>
      <c r="I27" s="46">
        <f>'Scenario 12 '!AD77+(1-'Scenario 12 '!AY$1)*'Scenario 12 '!AY77</f>
        <v>0</v>
      </c>
      <c r="J27" s="46">
        <f>'Scenario 12 '!AE77+(1-'Scenario 12 '!AZ$1)*'Scenario 12 '!AZ77</f>
        <v>0</v>
      </c>
      <c r="K27" s="46">
        <f>'Scenario 12 '!AF77+(1-'Scenario 12 '!BA$1)*'Scenario 12 '!BA77</f>
        <v>0</v>
      </c>
      <c r="L27" s="46">
        <f>'Scenario 12 '!AG77+(1-'Scenario 12 '!BB$1)*'Scenario 12 '!BB77</f>
        <v>0</v>
      </c>
      <c r="M27" s="46">
        <f>'Scenario 12 '!AH77+(1-'Scenario 12 '!BC$1)*'Scenario 12 '!BC77</f>
        <v>0</v>
      </c>
      <c r="N27" s="46">
        <f>'Scenario 12 '!AI77+(1-'Scenario 12 '!BD$1)*'Scenario 12 '!BD77</f>
        <v>0</v>
      </c>
      <c r="O27" s="46">
        <f>'Scenario 12 '!AJ77+(1-'Scenario 12 '!BE$1)*'Scenario 12 '!BE77</f>
        <v>0</v>
      </c>
      <c r="P27" s="46">
        <f>'Scenario 12 '!AK77+(1-'Scenario 12 '!BF$1)*'Scenario 12 '!BF77</f>
        <v>90.247500000000059</v>
      </c>
      <c r="Q27" s="46">
        <f>'Scenario 12 '!AL77+(1-'Scenario 12 '!BG$1)*'Scenario 12 '!BG77</f>
        <v>0</v>
      </c>
      <c r="R27" s="46">
        <f>'Scenario 12 '!AM77+(1-'Scenario 12 '!BH$1)*'Scenario 12 '!BH77</f>
        <v>0</v>
      </c>
      <c r="S27" s="46">
        <f>'Scenario 12 '!AN77+(1-'Scenario 12 '!BI$1)*'Scenario 12 '!BI77</f>
        <v>0</v>
      </c>
      <c r="T27" s="46">
        <f>'Scenario 12 '!AO77+(1-'Scenario 12 '!BJ$1)*'Scenario 12 '!BJ77</f>
        <v>122.93127205469355</v>
      </c>
      <c r="U27" s="46">
        <f>'Scenario 12 '!AP77+(1-'Scenario 12 '!BK$1)*'Scenario 12 '!BK77</f>
        <v>0</v>
      </c>
      <c r="V27" s="46">
        <f>'Scenario 12 '!AQ77+(1-'Scenario 12 '!BL$1)*'Scenario 12 '!BL77</f>
        <v>0</v>
      </c>
      <c r="W27" s="46">
        <f>'Scenario 12 '!AR77+(1-'Scenario 12 '!BM$1)*'Scenario 12 '!BM77</f>
        <v>0</v>
      </c>
      <c r="X27" s="47">
        <f t="shared" si="2"/>
        <v>213.17877205469361</v>
      </c>
    </row>
    <row r="28" spans="3:24" x14ac:dyDescent="0.2">
      <c r="C28" s="7" t="s">
        <v>13</v>
      </c>
      <c r="D28" s="45">
        <f>'Scenario 12 '!Y78+(1-'Scenario 12 '!AT$1)*'Scenario 12 '!AT78</f>
        <v>0</v>
      </c>
      <c r="E28" s="46">
        <f>'Scenario 12 '!Z78+(1-'Scenario 12 '!AU$1)*'Scenario 12 '!AU78</f>
        <v>0</v>
      </c>
      <c r="F28" s="46">
        <f>'Scenario 12 '!AA78+(1-'Scenario 12 '!AV$1)*'Scenario 12 '!AV78</f>
        <v>0</v>
      </c>
      <c r="G28" s="46">
        <f>'Scenario 12 '!AB78+(1-'Scenario 12 '!AW$1)*'Scenario 12 '!AW78</f>
        <v>0</v>
      </c>
      <c r="H28" s="46">
        <f>'Scenario 12 '!AC78+(1-'Scenario 12 '!AX$1)*'Scenario 12 '!AX78</f>
        <v>0</v>
      </c>
      <c r="I28" s="46">
        <f>'Scenario 12 '!AD78+(1-'Scenario 12 '!AY$1)*'Scenario 12 '!AY78</f>
        <v>0</v>
      </c>
      <c r="J28" s="46">
        <f>'Scenario 12 '!AE78+(1-'Scenario 12 '!AZ$1)*'Scenario 12 '!AZ78</f>
        <v>0</v>
      </c>
      <c r="K28" s="46">
        <f>'Scenario 12 '!AF78+(1-'Scenario 12 '!BA$1)*'Scenario 12 '!BA78</f>
        <v>0</v>
      </c>
      <c r="L28" s="46">
        <f>'Scenario 12 '!AG78+(1-'Scenario 12 '!BB$1)*'Scenario 12 '!BB78</f>
        <v>0</v>
      </c>
      <c r="M28" s="46">
        <f>'Scenario 12 '!AH78+(1-'Scenario 12 '!BC$1)*'Scenario 12 '!BC78</f>
        <v>0</v>
      </c>
      <c r="N28" s="46">
        <f>'Scenario 12 '!AI78+(1-'Scenario 12 '!BD$1)*'Scenario 12 '!BD78</f>
        <v>0</v>
      </c>
      <c r="O28" s="46">
        <f>'Scenario 12 '!AJ78+(1-'Scenario 12 '!BE$1)*'Scenario 12 '!BE78</f>
        <v>0</v>
      </c>
      <c r="P28" s="46">
        <f>'Scenario 12 '!AK78+(1-'Scenario 12 '!BF$1)*'Scenario 12 '!BF78</f>
        <v>0</v>
      </c>
      <c r="Q28" s="46">
        <f>'Scenario 12 '!AL78+(1-'Scenario 12 '!BG$1)*'Scenario 12 '!BG78</f>
        <v>0</v>
      </c>
      <c r="R28" s="46">
        <f>'Scenario 12 '!AM78+(1-'Scenario 12 '!BH$1)*'Scenario 12 '!BH78</f>
        <v>0</v>
      </c>
      <c r="S28" s="46">
        <f>'Scenario 12 '!AN78+(1-'Scenario 12 '!BI$1)*'Scenario 12 '!BI78</f>
        <v>0</v>
      </c>
      <c r="T28" s="46">
        <f>'Scenario 12 '!AO78+(1-'Scenario 12 '!BJ$1)*'Scenario 12 '!BJ78</f>
        <v>0</v>
      </c>
      <c r="U28" s="46">
        <f>'Scenario 12 '!AP78+(1-'Scenario 12 '!BK$1)*'Scenario 12 '!BK78</f>
        <v>0</v>
      </c>
      <c r="V28" s="46">
        <f>'Scenario 12 '!AQ78+(1-'Scenario 12 '!BL$1)*'Scenario 12 '!BL78</f>
        <v>0</v>
      </c>
      <c r="W28" s="46">
        <f>'Scenario 12 '!AR78+(1-'Scenario 12 '!BM$1)*'Scenario 12 '!BM78</f>
        <v>0</v>
      </c>
      <c r="X28" s="47">
        <f t="shared" si="2"/>
        <v>0</v>
      </c>
    </row>
    <row r="29" spans="3:24" x14ac:dyDescent="0.2">
      <c r="C29" s="7" t="s">
        <v>2</v>
      </c>
      <c r="D29" s="45">
        <f>'Scenario 12 '!Y79+(1-'Scenario 12 '!AT$1)*'Scenario 12 '!AT79</f>
        <v>0</v>
      </c>
      <c r="E29" s="46">
        <f>'Scenario 12 '!Z79+(1-'Scenario 12 '!AU$1)*'Scenario 12 '!AU79</f>
        <v>0</v>
      </c>
      <c r="F29" s="46">
        <f>'Scenario 12 '!AA79+(1-'Scenario 12 '!AV$1)*'Scenario 12 '!AV79</f>
        <v>0</v>
      </c>
      <c r="G29" s="46">
        <f>'Scenario 12 '!AB79+(1-'Scenario 12 '!AW$1)*'Scenario 12 '!AW79</f>
        <v>0</v>
      </c>
      <c r="H29" s="46">
        <f>'Scenario 12 '!AC79+(1-'Scenario 12 '!AX$1)*'Scenario 12 '!AX79</f>
        <v>34.125997400075939</v>
      </c>
      <c r="I29" s="46">
        <f>'Scenario 12 '!AD79+(1-'Scenario 12 '!AY$1)*'Scenario 12 '!AY79</f>
        <v>34.06842423176397</v>
      </c>
      <c r="J29" s="46">
        <f>'Scenario 12 '!AE79+(1-'Scenario 12 '!AZ$1)*'Scenario 12 '!AZ79</f>
        <v>0</v>
      </c>
      <c r="K29" s="46">
        <f>'Scenario 12 '!AF79+(1-'Scenario 12 '!BA$1)*'Scenario 12 '!BA79</f>
        <v>57.869991498170172</v>
      </c>
      <c r="L29" s="46">
        <f>'Scenario 12 '!AG79+(1-'Scenario 12 '!BB$1)*'Scenario 12 '!BB79</f>
        <v>0</v>
      </c>
      <c r="M29" s="46">
        <f>'Scenario 12 '!AH79+(1-'Scenario 12 '!BC$1)*'Scenario 12 '!BC79</f>
        <v>0</v>
      </c>
      <c r="N29" s="46">
        <f>'Scenario 12 '!AI79+(1-'Scenario 12 '!BD$1)*'Scenario 12 '!BD79</f>
        <v>0</v>
      </c>
      <c r="O29" s="46">
        <f>'Scenario 12 '!AJ79+(1-'Scenario 12 '!BE$1)*'Scenario 12 '!BE79</f>
        <v>0</v>
      </c>
      <c r="P29" s="46">
        <f>'Scenario 12 '!AK79+(1-'Scenario 12 '!BF$1)*'Scenario 12 '!BF79</f>
        <v>0</v>
      </c>
      <c r="Q29" s="46">
        <f>'Scenario 12 '!AL79+(1-'Scenario 12 '!BG$1)*'Scenario 12 '!BG79</f>
        <v>0</v>
      </c>
      <c r="R29" s="46">
        <f>'Scenario 12 '!AM79+(1-'Scenario 12 '!BH$1)*'Scenario 12 '!BH79</f>
        <v>0</v>
      </c>
      <c r="S29" s="46">
        <f>'Scenario 12 '!AN79+(1-'Scenario 12 '!BI$1)*'Scenario 12 '!BI79</f>
        <v>0</v>
      </c>
      <c r="T29" s="46">
        <f>'Scenario 12 '!AO79+(1-'Scenario 12 '!BJ$1)*'Scenario 12 '!BJ79</f>
        <v>0</v>
      </c>
      <c r="U29" s="46">
        <f>'Scenario 12 '!AP79+(1-'Scenario 12 '!BK$1)*'Scenario 12 '!BK79</f>
        <v>0</v>
      </c>
      <c r="V29" s="46">
        <f>'Scenario 12 '!AQ79+(1-'Scenario 12 '!BL$1)*'Scenario 12 '!BL79</f>
        <v>0</v>
      </c>
      <c r="W29" s="46">
        <f>'Scenario 12 '!AR79+(1-'Scenario 12 '!BM$1)*'Scenario 12 '!BM79</f>
        <v>0</v>
      </c>
      <c r="X29" s="47">
        <f t="shared" si="2"/>
        <v>126.06441313001008</v>
      </c>
    </row>
    <row r="30" spans="3:24" x14ac:dyDescent="0.2">
      <c r="C30" s="7" t="s">
        <v>1</v>
      </c>
      <c r="D30" s="45">
        <f>'Scenario 12 '!Y80+(1-'Scenario 12 '!AT$1)*'Scenario 12 '!AT80</f>
        <v>0</v>
      </c>
      <c r="E30" s="46">
        <f>'Scenario 12 '!Z80+(1-'Scenario 12 '!AU$1)*'Scenario 12 '!AU80</f>
        <v>0</v>
      </c>
      <c r="F30" s="46">
        <f>'Scenario 12 '!AA80+(1-'Scenario 12 '!AV$1)*'Scenario 12 '!AV80</f>
        <v>0</v>
      </c>
      <c r="G30" s="46">
        <f>'Scenario 12 '!AB80+(1-'Scenario 12 '!AW$1)*'Scenario 12 '!AW80</f>
        <v>0</v>
      </c>
      <c r="H30" s="46">
        <f>'Scenario 12 '!AC80+(1-'Scenario 12 '!AX$1)*'Scenario 12 '!AX80</f>
        <v>104.51709883364401</v>
      </c>
      <c r="I30" s="46">
        <f>'Scenario 12 '!AD80+(1-'Scenario 12 '!AY$1)*'Scenario 12 '!AY80</f>
        <v>0</v>
      </c>
      <c r="J30" s="46">
        <f>'Scenario 12 '!AE80+(1-'Scenario 12 '!AZ$1)*'Scenario 12 '!AZ80</f>
        <v>0</v>
      </c>
      <c r="K30" s="46">
        <f>'Scenario 12 '!AF80+(1-'Scenario 12 '!BA$1)*'Scenario 12 '!BA80</f>
        <v>0</v>
      </c>
      <c r="L30" s="46">
        <f>'Scenario 12 '!AG80+(1-'Scenario 12 '!BB$1)*'Scenario 12 '!BB80</f>
        <v>0</v>
      </c>
      <c r="M30" s="46">
        <f>'Scenario 12 '!AH80+(1-'Scenario 12 '!BC$1)*'Scenario 12 '!BC80</f>
        <v>0</v>
      </c>
      <c r="N30" s="46">
        <f>'Scenario 12 '!AI80+(1-'Scenario 12 '!BD$1)*'Scenario 12 '!BD80</f>
        <v>0</v>
      </c>
      <c r="O30" s="46">
        <f>'Scenario 12 '!AJ80+(1-'Scenario 12 '!BE$1)*'Scenario 12 '!BE80</f>
        <v>0</v>
      </c>
      <c r="P30" s="46">
        <f>'Scenario 12 '!AK80+(1-'Scenario 12 '!BF$1)*'Scenario 12 '!BF80</f>
        <v>0</v>
      </c>
      <c r="Q30" s="46">
        <f>'Scenario 12 '!AL80+(1-'Scenario 12 '!BG$1)*'Scenario 12 '!BG80</f>
        <v>0</v>
      </c>
      <c r="R30" s="46">
        <f>'Scenario 12 '!AM80+(1-'Scenario 12 '!BH$1)*'Scenario 12 '!BH80</f>
        <v>0</v>
      </c>
      <c r="S30" s="46">
        <f>'Scenario 12 '!AN80+(1-'Scenario 12 '!BI$1)*'Scenario 12 '!BI80</f>
        <v>0</v>
      </c>
      <c r="T30" s="46">
        <f>'Scenario 12 '!AO80+(1-'Scenario 12 '!BJ$1)*'Scenario 12 '!BJ80</f>
        <v>0</v>
      </c>
      <c r="U30" s="46">
        <f>'Scenario 12 '!AP80+(1-'Scenario 12 '!BK$1)*'Scenario 12 '!BK80</f>
        <v>0</v>
      </c>
      <c r="V30" s="46">
        <f>'Scenario 12 '!AQ80+(1-'Scenario 12 '!BL$1)*'Scenario 12 '!BL80</f>
        <v>0</v>
      </c>
      <c r="W30" s="46">
        <f>'Scenario 12 '!AR80+(1-'Scenario 12 '!BM$1)*'Scenario 12 '!BM80</f>
        <v>0</v>
      </c>
      <c r="X30" s="47">
        <f t="shared" si="2"/>
        <v>104.51709883364401</v>
      </c>
    </row>
    <row r="31" spans="3:24" x14ac:dyDescent="0.2">
      <c r="C31" s="7" t="s">
        <v>107</v>
      </c>
      <c r="D31" s="45">
        <f>'Scenario 12 '!Y81+(1-'Scenario 12 '!AT$1)*'Scenario 12 '!AT81</f>
        <v>0</v>
      </c>
      <c r="E31" s="46">
        <f>'Scenario 12 '!Z81+(1-'Scenario 12 '!AU$1)*'Scenario 12 '!AU81</f>
        <v>0</v>
      </c>
      <c r="F31" s="46">
        <f>'Scenario 12 '!AA81+(1-'Scenario 12 '!AV$1)*'Scenario 12 '!AV81</f>
        <v>0</v>
      </c>
      <c r="G31" s="46">
        <f>'Scenario 12 '!AB81+(1-'Scenario 12 '!AW$1)*'Scenario 12 '!AW81</f>
        <v>0</v>
      </c>
      <c r="H31" s="46">
        <f>'Scenario 12 '!AC81+(1-'Scenario 12 '!AX$1)*'Scenario 12 '!AX81</f>
        <v>0</v>
      </c>
      <c r="I31" s="46">
        <f>'Scenario 12 '!AD81+(1-'Scenario 12 '!AY$1)*'Scenario 12 '!AY81</f>
        <v>0</v>
      </c>
      <c r="J31" s="46">
        <f>'Scenario 12 '!AE81+(1-'Scenario 12 '!AZ$1)*'Scenario 12 '!AZ81</f>
        <v>0</v>
      </c>
      <c r="K31" s="46">
        <f>'Scenario 12 '!AF81+(1-'Scenario 12 '!BA$1)*'Scenario 12 '!BA81</f>
        <v>0</v>
      </c>
      <c r="L31" s="46">
        <f>'Scenario 12 '!AG81+(1-'Scenario 12 '!BB$1)*'Scenario 12 '!BB81</f>
        <v>0</v>
      </c>
      <c r="M31" s="46">
        <f>'Scenario 12 '!AH81+(1-'Scenario 12 '!BC$1)*'Scenario 12 '!BC81</f>
        <v>0</v>
      </c>
      <c r="N31" s="46">
        <f>'Scenario 12 '!AI81+(1-'Scenario 12 '!BD$1)*'Scenario 12 '!BD81</f>
        <v>0</v>
      </c>
      <c r="O31" s="46">
        <f>'Scenario 12 '!AJ81+(1-'Scenario 12 '!BE$1)*'Scenario 12 '!BE81</f>
        <v>0</v>
      </c>
      <c r="P31" s="46">
        <f>'Scenario 12 '!AK81+(1-'Scenario 12 '!BF$1)*'Scenario 12 '!BF81</f>
        <v>0</v>
      </c>
      <c r="Q31" s="46">
        <f>'Scenario 12 '!AL81+(1-'Scenario 12 '!BG$1)*'Scenario 12 '!BG81</f>
        <v>0</v>
      </c>
      <c r="R31" s="46">
        <f>'Scenario 12 '!AM81+(1-'Scenario 12 '!BH$1)*'Scenario 12 '!BH81</f>
        <v>0</v>
      </c>
      <c r="S31" s="46">
        <f>'Scenario 12 '!AN81+(1-'Scenario 12 '!BI$1)*'Scenario 12 '!BI81</f>
        <v>0</v>
      </c>
      <c r="T31" s="46">
        <f>'Scenario 12 '!AO81+(1-'Scenario 12 '!BJ$1)*'Scenario 12 '!BJ81</f>
        <v>0</v>
      </c>
      <c r="U31" s="46">
        <f>'Scenario 12 '!AP81+(1-'Scenario 12 '!BK$1)*'Scenario 12 '!BK81</f>
        <v>0</v>
      </c>
      <c r="V31" s="46">
        <f>'Scenario 12 '!AQ81+(1-'Scenario 12 '!BL$1)*'Scenario 12 '!BL81</f>
        <v>0</v>
      </c>
      <c r="W31" s="46">
        <f>'Scenario 12 '!AR81+(1-'Scenario 12 '!BM$1)*'Scenario 12 '!BM81</f>
        <v>0</v>
      </c>
      <c r="X31" s="47">
        <f t="shared" si="2"/>
        <v>0</v>
      </c>
    </row>
    <row r="32" spans="3:24" x14ac:dyDescent="0.2">
      <c r="C32" s="7" t="s">
        <v>21</v>
      </c>
      <c r="D32" s="45">
        <f>'Scenario 12 '!Y82+(1-'Scenario 12 '!AT$1)*'Scenario 12 '!AT82</f>
        <v>0</v>
      </c>
      <c r="E32" s="46">
        <f>'Scenario 12 '!Z82+(1-'Scenario 12 '!AU$1)*'Scenario 12 '!AU82</f>
        <v>0</v>
      </c>
      <c r="F32" s="46">
        <f>'Scenario 12 '!AA82+(1-'Scenario 12 '!AV$1)*'Scenario 12 '!AV82</f>
        <v>0</v>
      </c>
      <c r="G32" s="46">
        <f>'Scenario 12 '!AB82+(1-'Scenario 12 '!AW$1)*'Scenario 12 '!AW82</f>
        <v>0</v>
      </c>
      <c r="H32" s="46">
        <f>'Scenario 12 '!AC82+(1-'Scenario 12 '!AX$1)*'Scenario 12 '!AX82</f>
        <v>0</v>
      </c>
      <c r="I32" s="46">
        <f>'Scenario 12 '!AD82+(1-'Scenario 12 '!AY$1)*'Scenario 12 '!AY82</f>
        <v>0</v>
      </c>
      <c r="J32" s="46">
        <f>'Scenario 12 '!AE82+(1-'Scenario 12 '!AZ$1)*'Scenario 12 '!AZ82</f>
        <v>0</v>
      </c>
      <c r="K32" s="46">
        <f>'Scenario 12 '!AF82+(1-'Scenario 12 '!BA$1)*'Scenario 12 '!BA82</f>
        <v>0</v>
      </c>
      <c r="L32" s="46">
        <f>'Scenario 12 '!AG82+(1-'Scenario 12 '!BB$1)*'Scenario 12 '!BB82</f>
        <v>0</v>
      </c>
      <c r="M32" s="46">
        <f>'Scenario 12 '!AH82+(1-'Scenario 12 '!BC$1)*'Scenario 12 '!BC82</f>
        <v>0</v>
      </c>
      <c r="N32" s="46">
        <f>'Scenario 12 '!AI82+(1-'Scenario 12 '!BD$1)*'Scenario 12 '!BD82</f>
        <v>0</v>
      </c>
      <c r="O32" s="46">
        <f>'Scenario 12 '!AJ82+(1-'Scenario 12 '!BE$1)*'Scenario 12 '!BE82</f>
        <v>0</v>
      </c>
      <c r="P32" s="46">
        <f>'Scenario 12 '!AK82+(1-'Scenario 12 '!BF$1)*'Scenario 12 '!BF82</f>
        <v>0</v>
      </c>
      <c r="Q32" s="46">
        <f>'Scenario 12 '!AL82+(1-'Scenario 12 '!BG$1)*'Scenario 12 '!BG82</f>
        <v>0</v>
      </c>
      <c r="R32" s="46">
        <f>'Scenario 12 '!AM82+(1-'Scenario 12 '!BH$1)*'Scenario 12 '!BH82</f>
        <v>0</v>
      </c>
      <c r="S32" s="46">
        <f>'Scenario 12 '!AN82+(1-'Scenario 12 '!BI$1)*'Scenario 12 '!BI82</f>
        <v>0</v>
      </c>
      <c r="T32" s="46">
        <f>'Scenario 12 '!AO82+(1-'Scenario 12 '!BJ$1)*'Scenario 12 '!BJ82</f>
        <v>0</v>
      </c>
      <c r="U32" s="46">
        <f>'Scenario 12 '!AP82+(1-'Scenario 12 '!BK$1)*'Scenario 12 '!BK82</f>
        <v>0</v>
      </c>
      <c r="V32" s="46">
        <f>'Scenario 12 '!AQ82+(1-'Scenario 12 '!BL$1)*'Scenario 12 '!BL82</f>
        <v>0</v>
      </c>
      <c r="W32" s="46">
        <f>'Scenario 12 '!AR82+(1-'Scenario 12 '!BM$1)*'Scenario 12 '!BM82</f>
        <v>0</v>
      </c>
      <c r="X32" s="47">
        <f t="shared" si="2"/>
        <v>0</v>
      </c>
    </row>
    <row r="33" spans="3:24" x14ac:dyDescent="0.2">
      <c r="C33" s="7" t="s">
        <v>48</v>
      </c>
      <c r="D33" s="45">
        <f>'Scenario 12 '!Y83+(1-'Scenario 12 '!AT$1)*'Scenario 12 '!AT83</f>
        <v>0</v>
      </c>
      <c r="E33" s="46">
        <f>'Scenario 12 '!Z83+(1-'Scenario 12 '!AU$1)*'Scenario 12 '!AU83</f>
        <v>0</v>
      </c>
      <c r="F33" s="46">
        <f>'Scenario 12 '!AA83+(1-'Scenario 12 '!AV$1)*'Scenario 12 '!AV83</f>
        <v>0</v>
      </c>
      <c r="G33" s="46">
        <f>'Scenario 12 '!AB83+(1-'Scenario 12 '!AW$1)*'Scenario 12 '!AW83</f>
        <v>0</v>
      </c>
      <c r="H33" s="46">
        <f>'Scenario 12 '!AC83+(1-'Scenario 12 '!AX$1)*'Scenario 12 '!AX83</f>
        <v>0</v>
      </c>
      <c r="I33" s="46">
        <f>'Scenario 12 '!AD83+(1-'Scenario 12 '!AY$1)*'Scenario 12 '!AY83</f>
        <v>0</v>
      </c>
      <c r="J33" s="46">
        <f>'Scenario 12 '!AE83+(1-'Scenario 12 '!AZ$1)*'Scenario 12 '!AZ83</f>
        <v>0</v>
      </c>
      <c r="K33" s="46">
        <f>'Scenario 12 '!AF83+(1-'Scenario 12 '!BA$1)*'Scenario 12 '!BA83</f>
        <v>0</v>
      </c>
      <c r="L33" s="46">
        <f>'Scenario 12 '!AG83+(1-'Scenario 12 '!BB$1)*'Scenario 12 '!BB83</f>
        <v>0</v>
      </c>
      <c r="M33" s="46">
        <f>'Scenario 12 '!AH83+(1-'Scenario 12 '!BC$1)*'Scenario 12 '!BC83</f>
        <v>0</v>
      </c>
      <c r="N33" s="46">
        <f>'Scenario 12 '!AI83+(1-'Scenario 12 '!BD$1)*'Scenario 12 '!BD83</f>
        <v>0</v>
      </c>
      <c r="O33" s="46">
        <f>'Scenario 12 '!AJ83+(1-'Scenario 12 '!BE$1)*'Scenario 12 '!BE83</f>
        <v>0</v>
      </c>
      <c r="P33" s="46">
        <f>'Scenario 12 '!AK83+(1-'Scenario 12 '!BF$1)*'Scenario 12 '!BF83</f>
        <v>0</v>
      </c>
      <c r="Q33" s="46">
        <f>'Scenario 12 '!AL83+(1-'Scenario 12 '!BG$1)*'Scenario 12 '!BG83</f>
        <v>0</v>
      </c>
      <c r="R33" s="46">
        <f>'Scenario 12 '!AM83+(1-'Scenario 12 '!BH$1)*'Scenario 12 '!BH83</f>
        <v>0</v>
      </c>
      <c r="S33" s="46">
        <f>'Scenario 12 '!AN83+(1-'Scenario 12 '!BI$1)*'Scenario 12 '!BI83</f>
        <v>0</v>
      </c>
      <c r="T33" s="46">
        <f>'Scenario 12 '!AO83+(1-'Scenario 12 '!BJ$1)*'Scenario 12 '!BJ83</f>
        <v>0</v>
      </c>
      <c r="U33" s="46">
        <f>'Scenario 12 '!AP83+(1-'Scenario 12 '!BK$1)*'Scenario 12 '!BK83</f>
        <v>0</v>
      </c>
      <c r="V33" s="46">
        <f>'Scenario 12 '!AQ83+(1-'Scenario 12 '!BL$1)*'Scenario 12 '!BL83</f>
        <v>0</v>
      </c>
      <c r="W33" s="46">
        <f>'Scenario 12 '!AR83+(1-'Scenario 12 '!BM$1)*'Scenario 12 '!BM83</f>
        <v>0</v>
      </c>
      <c r="X33" s="47">
        <f t="shared" si="2"/>
        <v>0</v>
      </c>
    </row>
    <row r="34" spans="3:24" x14ac:dyDescent="0.2">
      <c r="C34" s="7" t="s">
        <v>142</v>
      </c>
      <c r="D34" s="45">
        <f>'Scenario 12 '!Y84+(1-'Scenario 12 '!AT$1)*'Scenario 12 '!AT84</f>
        <v>0</v>
      </c>
      <c r="E34" s="46">
        <f>'Scenario 12 '!Z84+(1-'Scenario 12 '!AU$1)*'Scenario 12 '!AU84</f>
        <v>0</v>
      </c>
      <c r="F34" s="46">
        <f>'Scenario 12 '!AA84+(1-'Scenario 12 '!AV$1)*'Scenario 12 '!AV84</f>
        <v>0</v>
      </c>
      <c r="G34" s="46">
        <f>'Scenario 12 '!AB84+(1-'Scenario 12 '!AW$1)*'Scenario 12 '!AW84</f>
        <v>0</v>
      </c>
      <c r="H34" s="46">
        <f>'Scenario 12 '!AC84+(1-'Scenario 12 '!AX$1)*'Scenario 12 '!AX84</f>
        <v>0</v>
      </c>
      <c r="I34" s="46">
        <f>'Scenario 12 '!AD84+(1-'Scenario 12 '!AY$1)*'Scenario 12 '!AY84</f>
        <v>0</v>
      </c>
      <c r="J34" s="46">
        <f>'Scenario 12 '!AE84+(1-'Scenario 12 '!AZ$1)*'Scenario 12 '!AZ84</f>
        <v>0</v>
      </c>
      <c r="K34" s="46">
        <f>'Scenario 12 '!AF84+(1-'Scenario 12 '!BA$1)*'Scenario 12 '!BA84</f>
        <v>0</v>
      </c>
      <c r="L34" s="46">
        <f>'Scenario 12 '!AG84+(1-'Scenario 12 '!BB$1)*'Scenario 12 '!BB84</f>
        <v>0</v>
      </c>
      <c r="M34" s="46">
        <f>'Scenario 12 '!AH84+(1-'Scenario 12 '!BC$1)*'Scenario 12 '!BC84</f>
        <v>0</v>
      </c>
      <c r="N34" s="46">
        <f>'Scenario 12 '!AI84+(1-'Scenario 12 '!BD$1)*'Scenario 12 '!BD84</f>
        <v>0</v>
      </c>
      <c r="O34" s="46">
        <f>'Scenario 12 '!AJ84+(1-'Scenario 12 '!BE$1)*'Scenario 12 '!BE84</f>
        <v>0</v>
      </c>
      <c r="P34" s="46">
        <f>'Scenario 12 '!AK84+(1-'Scenario 12 '!BF$1)*'Scenario 12 '!BF84</f>
        <v>0</v>
      </c>
      <c r="Q34" s="46">
        <f>'Scenario 12 '!AL84+(1-'Scenario 12 '!BG$1)*'Scenario 12 '!BG84</f>
        <v>0</v>
      </c>
      <c r="R34" s="46">
        <f>'Scenario 12 '!AM84+(1-'Scenario 12 '!BH$1)*'Scenario 12 '!BH84</f>
        <v>0</v>
      </c>
      <c r="S34" s="46">
        <f>'Scenario 12 '!AN84+(1-'Scenario 12 '!BI$1)*'Scenario 12 '!BI84</f>
        <v>0</v>
      </c>
      <c r="T34" s="46">
        <f>'Scenario 12 '!AO84+(1-'Scenario 12 '!BJ$1)*'Scenario 12 '!BJ84</f>
        <v>0</v>
      </c>
      <c r="U34" s="46">
        <f>'Scenario 12 '!AP84+(1-'Scenario 12 '!BK$1)*'Scenario 12 '!BK84</f>
        <v>0</v>
      </c>
      <c r="V34" s="46">
        <f>'Scenario 12 '!AQ84+(1-'Scenario 12 '!BL$1)*'Scenario 12 '!BL84</f>
        <v>0</v>
      </c>
      <c r="W34" s="46">
        <f>'Scenario 12 '!AR84+(1-'Scenario 12 '!BM$1)*'Scenario 12 '!BM84</f>
        <v>0</v>
      </c>
      <c r="X34" s="47">
        <f t="shared" si="2"/>
        <v>0</v>
      </c>
    </row>
    <row r="35" spans="3:24" x14ac:dyDescent="0.2">
      <c r="C35" s="7" t="s">
        <v>53</v>
      </c>
      <c r="D35" s="45">
        <f>'Scenario 12 '!Y85+(1-'Scenario 12 '!AT$1)*'Scenario 12 '!AT85</f>
        <v>0</v>
      </c>
      <c r="E35" s="46">
        <f>'Scenario 12 '!Z85+(1-'Scenario 12 '!AU$1)*'Scenario 12 '!AU85</f>
        <v>0</v>
      </c>
      <c r="F35" s="46">
        <f>'Scenario 12 '!AA85+(1-'Scenario 12 '!AV$1)*'Scenario 12 '!AV85</f>
        <v>0</v>
      </c>
      <c r="G35" s="46">
        <f>'Scenario 12 '!AB85+(1-'Scenario 12 '!AW$1)*'Scenario 12 '!AW85</f>
        <v>0</v>
      </c>
      <c r="H35" s="46">
        <f>'Scenario 12 '!AC85+(1-'Scenario 12 '!AX$1)*'Scenario 12 '!AX85</f>
        <v>0</v>
      </c>
      <c r="I35" s="46">
        <f>'Scenario 12 '!AD85+(1-'Scenario 12 '!AY$1)*'Scenario 12 '!AY85</f>
        <v>0</v>
      </c>
      <c r="J35" s="46">
        <f>'Scenario 12 '!AE85+(1-'Scenario 12 '!AZ$1)*'Scenario 12 '!AZ85</f>
        <v>0</v>
      </c>
      <c r="K35" s="46">
        <f>'Scenario 12 '!AF85+(1-'Scenario 12 '!BA$1)*'Scenario 12 '!BA85</f>
        <v>0</v>
      </c>
      <c r="L35" s="46">
        <f>'Scenario 12 '!AG85+(1-'Scenario 12 '!BB$1)*'Scenario 12 '!BB85</f>
        <v>0</v>
      </c>
      <c r="M35" s="46">
        <f>'Scenario 12 '!AH85+(1-'Scenario 12 '!BC$1)*'Scenario 12 '!BC85</f>
        <v>0</v>
      </c>
      <c r="N35" s="46">
        <f>'Scenario 12 '!AI85+(1-'Scenario 12 '!BD$1)*'Scenario 12 '!BD85</f>
        <v>0</v>
      </c>
      <c r="O35" s="46">
        <f>'Scenario 12 '!AJ85+(1-'Scenario 12 '!BE$1)*'Scenario 12 '!BE85</f>
        <v>0</v>
      </c>
      <c r="P35" s="46">
        <f>'Scenario 12 '!AK85+(1-'Scenario 12 '!BF$1)*'Scenario 12 '!BF85</f>
        <v>0</v>
      </c>
      <c r="Q35" s="46">
        <f>'Scenario 12 '!AL85+(1-'Scenario 12 '!BG$1)*'Scenario 12 '!BG85</f>
        <v>0</v>
      </c>
      <c r="R35" s="46">
        <f>'Scenario 12 '!AM85+(1-'Scenario 12 '!BH$1)*'Scenario 12 '!BH85</f>
        <v>0</v>
      </c>
      <c r="S35" s="46">
        <f>'Scenario 12 '!AN85+(1-'Scenario 12 '!BI$1)*'Scenario 12 '!BI85</f>
        <v>0</v>
      </c>
      <c r="T35" s="46">
        <f>'Scenario 12 '!AO85+(1-'Scenario 12 '!BJ$1)*'Scenario 12 '!BJ85</f>
        <v>0</v>
      </c>
      <c r="U35" s="46">
        <f>'Scenario 12 '!AP85+(1-'Scenario 12 '!BK$1)*'Scenario 12 '!BK85</f>
        <v>0</v>
      </c>
      <c r="V35" s="46">
        <f>'Scenario 12 '!AQ85+(1-'Scenario 12 '!BL$1)*'Scenario 12 '!BL85</f>
        <v>0</v>
      </c>
      <c r="W35" s="46">
        <f>'Scenario 12 '!AR85+(1-'Scenario 12 '!BM$1)*'Scenario 12 '!BM85</f>
        <v>0</v>
      </c>
      <c r="X35" s="47">
        <f t="shared" si="2"/>
        <v>0</v>
      </c>
    </row>
    <row r="36" spans="3:24" x14ac:dyDescent="0.2">
      <c r="C36" s="7" t="s">
        <v>138</v>
      </c>
      <c r="D36" s="45">
        <f>'Scenario 12 '!Y86+(1-'Scenario 12 '!AT$1)*'Scenario 12 '!AT86</f>
        <v>0</v>
      </c>
      <c r="E36" s="46">
        <f>'Scenario 12 '!Z86+(1-'Scenario 12 '!AU$1)*'Scenario 12 '!AU86</f>
        <v>0</v>
      </c>
      <c r="F36" s="46">
        <f>'Scenario 12 '!AA86+(1-'Scenario 12 '!AV$1)*'Scenario 12 '!AV86</f>
        <v>0</v>
      </c>
      <c r="G36" s="46">
        <f>'Scenario 12 '!AB86+(1-'Scenario 12 '!AW$1)*'Scenario 12 '!AW86</f>
        <v>0</v>
      </c>
      <c r="H36" s="46">
        <f>'Scenario 12 '!AC86+(1-'Scenario 12 '!AX$1)*'Scenario 12 '!AX86</f>
        <v>0</v>
      </c>
      <c r="I36" s="46">
        <f>'Scenario 12 '!AD86+(1-'Scenario 12 '!AY$1)*'Scenario 12 '!AY86</f>
        <v>0</v>
      </c>
      <c r="J36" s="46">
        <f>'Scenario 12 '!AE86+(1-'Scenario 12 '!AZ$1)*'Scenario 12 '!AZ86</f>
        <v>0</v>
      </c>
      <c r="K36" s="46">
        <f>'Scenario 12 '!AF86+(1-'Scenario 12 '!BA$1)*'Scenario 12 '!BA86</f>
        <v>0</v>
      </c>
      <c r="L36" s="46">
        <f>'Scenario 12 '!AG86+(1-'Scenario 12 '!BB$1)*'Scenario 12 '!BB86</f>
        <v>0</v>
      </c>
      <c r="M36" s="46">
        <f>'Scenario 12 '!AH86+(1-'Scenario 12 '!BC$1)*'Scenario 12 '!BC86</f>
        <v>0</v>
      </c>
      <c r="N36" s="46">
        <f>'Scenario 12 '!AI86+(1-'Scenario 12 '!BD$1)*'Scenario 12 '!BD86</f>
        <v>0</v>
      </c>
      <c r="O36" s="46">
        <f>'Scenario 12 '!AJ86+(1-'Scenario 12 '!BE$1)*'Scenario 12 '!BE86</f>
        <v>0</v>
      </c>
      <c r="P36" s="46">
        <f>'Scenario 12 '!AK86+(1-'Scenario 12 '!BF$1)*'Scenario 12 '!BF86</f>
        <v>0</v>
      </c>
      <c r="Q36" s="46">
        <f>'Scenario 12 '!AL86+(1-'Scenario 12 '!BG$1)*'Scenario 12 '!BG86</f>
        <v>0</v>
      </c>
      <c r="R36" s="46">
        <f>'Scenario 12 '!AM86+(1-'Scenario 12 '!BH$1)*'Scenario 12 '!BH86</f>
        <v>0</v>
      </c>
      <c r="S36" s="46">
        <f>'Scenario 12 '!AN86+(1-'Scenario 12 '!BI$1)*'Scenario 12 '!BI86</f>
        <v>0</v>
      </c>
      <c r="T36" s="46">
        <f>'Scenario 12 '!AO86+(1-'Scenario 12 '!BJ$1)*'Scenario 12 '!BJ86</f>
        <v>0</v>
      </c>
      <c r="U36" s="46">
        <f>'Scenario 12 '!AP86+(1-'Scenario 12 '!BK$1)*'Scenario 12 '!BK86</f>
        <v>0</v>
      </c>
      <c r="V36" s="46">
        <f>'Scenario 12 '!AQ86+(1-'Scenario 12 '!BL$1)*'Scenario 12 '!BL86</f>
        <v>0</v>
      </c>
      <c r="W36" s="46">
        <f>'Scenario 12 '!AR86+(1-'Scenario 12 '!BM$1)*'Scenario 12 '!BM86</f>
        <v>0</v>
      </c>
      <c r="X36" s="47">
        <f t="shared" si="2"/>
        <v>0</v>
      </c>
    </row>
    <row r="37" spans="3:24" x14ac:dyDescent="0.2">
      <c r="C37" s="7" t="s">
        <v>139</v>
      </c>
      <c r="D37" s="45">
        <f>'Scenario 12 '!Y87+(1-'Scenario 12 '!AT$1)*'Scenario 12 '!AT87</f>
        <v>0</v>
      </c>
      <c r="E37" s="46">
        <f>'Scenario 12 '!Z87+(1-'Scenario 12 '!AU$1)*'Scenario 12 '!AU87</f>
        <v>0</v>
      </c>
      <c r="F37" s="46">
        <f>'Scenario 12 '!AA87+(1-'Scenario 12 '!AV$1)*'Scenario 12 '!AV87</f>
        <v>0</v>
      </c>
      <c r="G37" s="46">
        <f>'Scenario 12 '!AB87+(1-'Scenario 12 '!AW$1)*'Scenario 12 '!AW87</f>
        <v>0</v>
      </c>
      <c r="H37" s="46">
        <f>'Scenario 12 '!AC87+(1-'Scenario 12 '!AX$1)*'Scenario 12 '!AX87</f>
        <v>0</v>
      </c>
      <c r="I37" s="46">
        <f>'Scenario 12 '!AD87+(1-'Scenario 12 '!AY$1)*'Scenario 12 '!AY87</f>
        <v>0</v>
      </c>
      <c r="J37" s="46">
        <f>'Scenario 12 '!AE87+(1-'Scenario 12 '!AZ$1)*'Scenario 12 '!AZ87</f>
        <v>0</v>
      </c>
      <c r="K37" s="46">
        <f>'Scenario 12 '!AF87+(1-'Scenario 12 '!BA$1)*'Scenario 12 '!BA87</f>
        <v>0</v>
      </c>
      <c r="L37" s="46">
        <f>'Scenario 12 '!AG87+(1-'Scenario 12 '!BB$1)*'Scenario 12 '!BB87</f>
        <v>0</v>
      </c>
      <c r="M37" s="46">
        <f>'Scenario 12 '!AH87+(1-'Scenario 12 '!BC$1)*'Scenario 12 '!BC87</f>
        <v>0</v>
      </c>
      <c r="N37" s="46">
        <f>'Scenario 12 '!AI87+(1-'Scenario 12 '!BD$1)*'Scenario 12 '!BD87</f>
        <v>0</v>
      </c>
      <c r="O37" s="46">
        <f>'Scenario 12 '!AJ87+(1-'Scenario 12 '!BE$1)*'Scenario 12 '!BE87</f>
        <v>0</v>
      </c>
      <c r="P37" s="46">
        <f>'Scenario 12 '!AK87+(1-'Scenario 12 '!BF$1)*'Scenario 12 '!BF87</f>
        <v>0</v>
      </c>
      <c r="Q37" s="46">
        <f>'Scenario 12 '!AL87+(1-'Scenario 12 '!BG$1)*'Scenario 12 '!BG87</f>
        <v>0</v>
      </c>
      <c r="R37" s="46">
        <f>'Scenario 12 '!AM87+(1-'Scenario 12 '!BH$1)*'Scenario 12 '!BH87</f>
        <v>0</v>
      </c>
      <c r="S37" s="46">
        <f>'Scenario 12 '!AN87+(1-'Scenario 12 '!BI$1)*'Scenario 12 '!BI87</f>
        <v>0</v>
      </c>
      <c r="T37" s="46">
        <f>'Scenario 12 '!AO87+(1-'Scenario 12 '!BJ$1)*'Scenario 12 '!BJ87</f>
        <v>0</v>
      </c>
      <c r="U37" s="46">
        <f>'Scenario 12 '!AP87+(1-'Scenario 12 '!BK$1)*'Scenario 12 '!BK87</f>
        <v>0</v>
      </c>
      <c r="V37" s="46">
        <f>'Scenario 12 '!AQ87+(1-'Scenario 12 '!BL$1)*'Scenario 12 '!BL87</f>
        <v>0</v>
      </c>
      <c r="W37" s="46">
        <f>'Scenario 12 '!AR87+(1-'Scenario 12 '!BM$1)*'Scenario 12 '!BM87</f>
        <v>0</v>
      </c>
      <c r="X37" s="47">
        <f t="shared" si="2"/>
        <v>0</v>
      </c>
    </row>
    <row r="38" spans="3:24" x14ac:dyDescent="0.2">
      <c r="C38" s="7" t="s">
        <v>123</v>
      </c>
      <c r="D38" s="45">
        <f>'Scenario 12 '!Y88+(1-'Scenario 12 '!AT$1)*'Scenario 12 '!AT88</f>
        <v>0</v>
      </c>
      <c r="E38" s="46">
        <f>'Scenario 12 '!Z88+(1-'Scenario 12 '!AU$1)*'Scenario 12 '!AU88</f>
        <v>0</v>
      </c>
      <c r="F38" s="46">
        <f>'Scenario 12 '!AA88+(1-'Scenario 12 '!AV$1)*'Scenario 12 '!AV88</f>
        <v>0</v>
      </c>
      <c r="G38" s="46">
        <f>'Scenario 12 '!AB88+(1-'Scenario 12 '!AW$1)*'Scenario 12 '!AW88</f>
        <v>0</v>
      </c>
      <c r="H38" s="46">
        <f>'Scenario 12 '!AC88+(1-'Scenario 12 '!AX$1)*'Scenario 12 '!AX88</f>
        <v>0</v>
      </c>
      <c r="I38" s="46">
        <f>'Scenario 12 '!AD88+(1-'Scenario 12 '!AY$1)*'Scenario 12 '!AY88</f>
        <v>0</v>
      </c>
      <c r="J38" s="46">
        <f>'Scenario 12 '!AE88+(1-'Scenario 12 '!AZ$1)*'Scenario 12 '!AZ88</f>
        <v>0</v>
      </c>
      <c r="K38" s="46">
        <f>'Scenario 12 '!AF88+(1-'Scenario 12 '!BA$1)*'Scenario 12 '!BA88</f>
        <v>0</v>
      </c>
      <c r="L38" s="46">
        <f>'Scenario 12 '!AG88+(1-'Scenario 12 '!BB$1)*'Scenario 12 '!BB88</f>
        <v>0</v>
      </c>
      <c r="M38" s="46">
        <f>'Scenario 12 '!AH88+(1-'Scenario 12 '!BC$1)*'Scenario 12 '!BC88</f>
        <v>0</v>
      </c>
      <c r="N38" s="46">
        <f>'Scenario 12 '!AI88+(1-'Scenario 12 '!BD$1)*'Scenario 12 '!BD88</f>
        <v>0</v>
      </c>
      <c r="O38" s="46">
        <f>'Scenario 12 '!AJ88+(1-'Scenario 12 '!BE$1)*'Scenario 12 '!BE88</f>
        <v>0</v>
      </c>
      <c r="P38" s="46">
        <f>'Scenario 12 '!AK88+(1-'Scenario 12 '!BF$1)*'Scenario 12 '!BF88</f>
        <v>0</v>
      </c>
      <c r="Q38" s="46">
        <f>'Scenario 12 '!AL88+(1-'Scenario 12 '!BG$1)*'Scenario 12 '!BG88</f>
        <v>0</v>
      </c>
      <c r="R38" s="46">
        <f>'Scenario 12 '!AM88+(1-'Scenario 12 '!BH$1)*'Scenario 12 '!BH88</f>
        <v>0</v>
      </c>
      <c r="S38" s="46">
        <f>'Scenario 12 '!AN88+(1-'Scenario 12 '!BI$1)*'Scenario 12 '!BI88</f>
        <v>0</v>
      </c>
      <c r="T38" s="46">
        <f>'Scenario 12 '!AO88+(1-'Scenario 12 '!BJ$1)*'Scenario 12 '!BJ88</f>
        <v>0</v>
      </c>
      <c r="U38" s="46">
        <f>'Scenario 12 '!AP88+(1-'Scenario 12 '!BK$1)*'Scenario 12 '!BK88</f>
        <v>0</v>
      </c>
      <c r="V38" s="46">
        <f>'Scenario 12 '!AQ88+(1-'Scenario 12 '!BL$1)*'Scenario 12 '!BL88</f>
        <v>0</v>
      </c>
      <c r="W38" s="46">
        <f>'Scenario 12 '!AR88+(1-'Scenario 12 '!BM$1)*'Scenario 12 '!BM88</f>
        <v>0</v>
      </c>
      <c r="X38" s="47">
        <f t="shared" si="2"/>
        <v>0</v>
      </c>
    </row>
    <row r="39" spans="3:24" x14ac:dyDescent="0.2">
      <c r="C39" s="7" t="s">
        <v>63</v>
      </c>
      <c r="D39" s="45">
        <f>'Scenario 12 '!Y89+(1-'Scenario 12 '!AT$1)*'Scenario 12 '!AT89</f>
        <v>0</v>
      </c>
      <c r="E39" s="46">
        <f>'Scenario 12 '!Z89+(1-'Scenario 12 '!AU$1)*'Scenario 12 '!AU89</f>
        <v>0</v>
      </c>
      <c r="F39" s="46">
        <f>'Scenario 12 '!AA89+(1-'Scenario 12 '!AV$1)*'Scenario 12 '!AV89</f>
        <v>0</v>
      </c>
      <c r="G39" s="46">
        <f>'Scenario 12 '!AB89+(1-'Scenario 12 '!AW$1)*'Scenario 12 '!AW89</f>
        <v>0</v>
      </c>
      <c r="H39" s="46">
        <f>'Scenario 12 '!AC89+(1-'Scenario 12 '!AX$1)*'Scenario 12 '!AX89</f>
        <v>0</v>
      </c>
      <c r="I39" s="46">
        <f>'Scenario 12 '!AD89+(1-'Scenario 12 '!AY$1)*'Scenario 12 '!AY89</f>
        <v>0</v>
      </c>
      <c r="J39" s="46">
        <f>'Scenario 12 '!AE89+(1-'Scenario 12 '!AZ$1)*'Scenario 12 '!AZ89</f>
        <v>0</v>
      </c>
      <c r="K39" s="46">
        <f>'Scenario 12 '!AF89+(1-'Scenario 12 '!BA$1)*'Scenario 12 '!BA89</f>
        <v>0</v>
      </c>
      <c r="L39" s="46">
        <f>'Scenario 12 '!AG89+(1-'Scenario 12 '!BB$1)*'Scenario 12 '!BB89</f>
        <v>0</v>
      </c>
      <c r="M39" s="46">
        <f>'Scenario 12 '!AH89+(1-'Scenario 12 '!BC$1)*'Scenario 12 '!BC89</f>
        <v>0</v>
      </c>
      <c r="N39" s="46">
        <f>'Scenario 12 '!AI89+(1-'Scenario 12 '!BD$1)*'Scenario 12 '!BD89</f>
        <v>0</v>
      </c>
      <c r="O39" s="46">
        <f>'Scenario 12 '!AJ89+(1-'Scenario 12 '!BE$1)*'Scenario 12 '!BE89</f>
        <v>0</v>
      </c>
      <c r="P39" s="46">
        <f>'Scenario 12 '!AK89+(1-'Scenario 12 '!BF$1)*'Scenario 12 '!BF89</f>
        <v>0</v>
      </c>
      <c r="Q39" s="46">
        <f>'Scenario 12 '!AL89+(1-'Scenario 12 '!BG$1)*'Scenario 12 '!BG89</f>
        <v>0</v>
      </c>
      <c r="R39" s="46">
        <f>'Scenario 12 '!AM89+(1-'Scenario 12 '!BH$1)*'Scenario 12 '!BH89</f>
        <v>0</v>
      </c>
      <c r="S39" s="46">
        <f>'Scenario 12 '!AN89+(1-'Scenario 12 '!BI$1)*'Scenario 12 '!BI89</f>
        <v>0</v>
      </c>
      <c r="T39" s="46">
        <f>'Scenario 12 '!AO89+(1-'Scenario 12 '!BJ$1)*'Scenario 12 '!BJ89</f>
        <v>0</v>
      </c>
      <c r="U39" s="46">
        <f>'Scenario 12 '!AP89+(1-'Scenario 12 '!BK$1)*'Scenario 12 '!BK89</f>
        <v>3.1723864444570271</v>
      </c>
      <c r="V39" s="46">
        <f>'Scenario 12 '!AQ89+(1-'Scenario 12 '!BL$1)*'Scenario 12 '!BL89</f>
        <v>0</v>
      </c>
      <c r="W39" s="46">
        <f>'Scenario 12 '!AR89+(1-'Scenario 12 '!BM$1)*'Scenario 12 '!BM89</f>
        <v>0</v>
      </c>
      <c r="X39" s="47">
        <f t="shared" si="2"/>
        <v>3.1723864444570271</v>
      </c>
    </row>
    <row r="40" spans="3:24" x14ac:dyDescent="0.2">
      <c r="C40" s="7" t="s">
        <v>99</v>
      </c>
      <c r="D40" s="45">
        <f>'Scenario 12 '!Y90+(1-'Scenario 12 '!AT$1)*'Scenario 12 '!AT90</f>
        <v>0</v>
      </c>
      <c r="E40" s="46">
        <f>'Scenario 12 '!Z90+(1-'Scenario 12 '!AU$1)*'Scenario 12 '!AU90</f>
        <v>0</v>
      </c>
      <c r="F40" s="46">
        <f>'Scenario 12 '!AA90+(1-'Scenario 12 '!AV$1)*'Scenario 12 '!AV90</f>
        <v>0</v>
      </c>
      <c r="G40" s="46">
        <f>'Scenario 12 '!AB90+(1-'Scenario 12 '!AW$1)*'Scenario 12 '!AW90</f>
        <v>2.8041033911124913</v>
      </c>
      <c r="H40" s="46">
        <f>'Scenario 12 '!AC90+(1-'Scenario 12 '!AX$1)*'Scenario 12 '!AX90</f>
        <v>0</v>
      </c>
      <c r="I40" s="46">
        <f>'Scenario 12 '!AD90+(1-'Scenario 12 '!AY$1)*'Scenario 12 '!AY90</f>
        <v>0</v>
      </c>
      <c r="J40" s="46">
        <f>'Scenario 12 '!AE90+(1-'Scenario 12 '!AZ$1)*'Scenario 12 '!AZ90</f>
        <v>0</v>
      </c>
      <c r="K40" s="46">
        <f>'Scenario 12 '!AF90+(1-'Scenario 12 '!BA$1)*'Scenario 12 '!BA90</f>
        <v>0</v>
      </c>
      <c r="L40" s="46">
        <f>'Scenario 12 '!AG90+(1-'Scenario 12 '!BB$1)*'Scenario 12 '!BB90</f>
        <v>0</v>
      </c>
      <c r="M40" s="46">
        <f>'Scenario 12 '!AH90+(1-'Scenario 12 '!BC$1)*'Scenario 12 '!BC90</f>
        <v>0</v>
      </c>
      <c r="N40" s="46">
        <f>'Scenario 12 '!AI90+(1-'Scenario 12 '!BD$1)*'Scenario 12 '!BD90</f>
        <v>0</v>
      </c>
      <c r="O40" s="46">
        <f>'Scenario 12 '!AJ90+(1-'Scenario 12 '!BE$1)*'Scenario 12 '!BE90</f>
        <v>0</v>
      </c>
      <c r="P40" s="46">
        <f>'Scenario 12 '!AK90+(1-'Scenario 12 '!BF$1)*'Scenario 12 '!BF90</f>
        <v>0</v>
      </c>
      <c r="Q40" s="46">
        <f>'Scenario 12 '!AL90+(1-'Scenario 12 '!BG$1)*'Scenario 12 '!BG90</f>
        <v>0</v>
      </c>
      <c r="R40" s="46">
        <f>'Scenario 12 '!AM90+(1-'Scenario 12 '!BH$1)*'Scenario 12 '!BH90</f>
        <v>0</v>
      </c>
      <c r="S40" s="46">
        <f>'Scenario 12 '!AN90+(1-'Scenario 12 '!BI$1)*'Scenario 12 '!BI90</f>
        <v>0</v>
      </c>
      <c r="T40" s="46">
        <f>'Scenario 12 '!AO90+(1-'Scenario 12 '!BJ$1)*'Scenario 12 '!BJ90</f>
        <v>0</v>
      </c>
      <c r="U40" s="46">
        <f>'Scenario 12 '!AP90+(1-'Scenario 12 '!BK$1)*'Scenario 12 '!BK90</f>
        <v>1.2764996237294715</v>
      </c>
      <c r="V40" s="46">
        <f>'Scenario 12 '!AQ90+(1-'Scenario 12 '!BL$1)*'Scenario 12 '!BL90</f>
        <v>6.603153827975067</v>
      </c>
      <c r="W40" s="46">
        <f>'Scenario 12 '!AR90+(1-'Scenario 12 '!BM$1)*'Scenario 12 '!BM90</f>
        <v>0</v>
      </c>
      <c r="X40" s="47">
        <f t="shared" si="2"/>
        <v>10.683756842817029</v>
      </c>
    </row>
    <row r="41" spans="3:24" ht="13.5" thickBot="1" x14ac:dyDescent="0.25">
      <c r="C41" s="10" t="s">
        <v>77</v>
      </c>
      <c r="D41" s="48">
        <f>'Scenario 12 '!Y91+(1-'Scenario 12 '!AT$1)*'Scenario 12 '!AT91</f>
        <v>0</v>
      </c>
      <c r="E41" s="49">
        <f>'Scenario 12 '!Z91+(1-'Scenario 12 '!AU$1)*'Scenario 12 '!AU91</f>
        <v>0</v>
      </c>
      <c r="F41" s="49">
        <f>'Scenario 12 '!AA91+(1-'Scenario 12 '!AV$1)*'Scenario 12 '!AV91</f>
        <v>0</v>
      </c>
      <c r="G41" s="49">
        <f>'Scenario 12 '!AB91+(1-'Scenario 12 '!AW$1)*'Scenario 12 '!AW91</f>
        <v>2.6302280448134372</v>
      </c>
      <c r="H41" s="49">
        <f>'Scenario 12 '!AC91+(1-'Scenario 12 '!AX$1)*'Scenario 12 '!AX91</f>
        <v>0</v>
      </c>
      <c r="I41" s="49">
        <f>'Scenario 12 '!AD91+(1-'Scenario 12 '!AY$1)*'Scenario 12 '!AY91</f>
        <v>0</v>
      </c>
      <c r="J41" s="49">
        <f>'Scenario 12 '!AE91+(1-'Scenario 12 '!AZ$1)*'Scenario 12 '!AZ91</f>
        <v>0</v>
      </c>
      <c r="K41" s="49">
        <f>'Scenario 12 '!AF91+(1-'Scenario 12 '!BA$1)*'Scenario 12 '!BA91</f>
        <v>0</v>
      </c>
      <c r="L41" s="49">
        <f>'Scenario 12 '!AG91+(1-'Scenario 12 '!BB$1)*'Scenario 12 '!BB91</f>
        <v>0</v>
      </c>
      <c r="M41" s="49">
        <f>'Scenario 12 '!AH91+(1-'Scenario 12 '!BC$1)*'Scenario 12 '!BC91</f>
        <v>0</v>
      </c>
      <c r="N41" s="49">
        <f>'Scenario 12 '!AI91+(1-'Scenario 12 '!BD$1)*'Scenario 12 '!BD91</f>
        <v>0</v>
      </c>
      <c r="O41" s="49">
        <f>'Scenario 12 '!AJ91+(1-'Scenario 12 '!BE$1)*'Scenario 12 '!BE91</f>
        <v>0</v>
      </c>
      <c r="P41" s="49">
        <f>'Scenario 12 '!AK91+(1-'Scenario 12 '!BF$1)*'Scenario 12 '!BF91</f>
        <v>0</v>
      </c>
      <c r="Q41" s="49">
        <f>'Scenario 12 '!AL91+(1-'Scenario 12 '!BG$1)*'Scenario 12 '!BG91</f>
        <v>0</v>
      </c>
      <c r="R41" s="49">
        <f>'Scenario 12 '!AM91+(1-'Scenario 12 '!BH$1)*'Scenario 12 '!BH91</f>
        <v>4.1720477078358877</v>
      </c>
      <c r="S41" s="49">
        <f>'Scenario 12 '!AN91+(1-'Scenario 12 '!BI$1)*'Scenario 12 '!BI91</f>
        <v>0</v>
      </c>
      <c r="T41" s="49">
        <f>'Scenario 12 '!AO91+(1-'Scenario 12 '!BJ$1)*'Scenario 12 '!BJ91</f>
        <v>0</v>
      </c>
      <c r="U41" s="49">
        <f>'Scenario 12 '!AP91+(1-'Scenario 12 '!BK$1)*'Scenario 12 '!BK91</f>
        <v>0</v>
      </c>
      <c r="V41" s="49">
        <f>'Scenario 12 '!AQ91+(1-'Scenario 12 '!BL$1)*'Scenario 12 '!BL91</f>
        <v>0</v>
      </c>
      <c r="W41" s="49">
        <f>'Scenario 12 '!AR91+(1-'Scenario 12 '!BM$1)*'Scenario 12 '!BM91</f>
        <v>0</v>
      </c>
      <c r="X41" s="50">
        <f t="shared" si="2"/>
        <v>6.8022757526493249</v>
      </c>
    </row>
    <row r="42" spans="3:24" ht="13.5" thickBot="1" x14ac:dyDescent="0.25">
      <c r="C42" s="65" t="s">
        <v>93</v>
      </c>
      <c r="D42" s="37">
        <f>SUM(D26:D41)</f>
        <v>0</v>
      </c>
      <c r="E42" s="37">
        <f t="shared" ref="E42:W42" si="3">SUM(E26:E41)</f>
        <v>0</v>
      </c>
      <c r="F42" s="37">
        <f t="shared" si="3"/>
        <v>0</v>
      </c>
      <c r="G42" s="37">
        <f t="shared" si="3"/>
        <v>5.4343314359259285</v>
      </c>
      <c r="H42" s="37">
        <f t="shared" si="3"/>
        <v>138.64309623371994</v>
      </c>
      <c r="I42" s="37">
        <f t="shared" si="3"/>
        <v>34.06842423176397</v>
      </c>
      <c r="J42" s="37">
        <f t="shared" si="3"/>
        <v>0</v>
      </c>
      <c r="K42" s="37">
        <f t="shared" si="3"/>
        <v>159.51422442872808</v>
      </c>
      <c r="L42" s="37">
        <f t="shared" si="3"/>
        <v>0</v>
      </c>
      <c r="M42" s="37">
        <f t="shared" si="3"/>
        <v>0</v>
      </c>
      <c r="N42" s="37">
        <f t="shared" si="3"/>
        <v>0</v>
      </c>
      <c r="O42" s="37">
        <f t="shared" si="3"/>
        <v>0</v>
      </c>
      <c r="P42" s="37">
        <f t="shared" si="3"/>
        <v>90.247500000000059</v>
      </c>
      <c r="Q42" s="37">
        <f t="shared" si="3"/>
        <v>0</v>
      </c>
      <c r="R42" s="37">
        <f t="shared" si="3"/>
        <v>4.1720477078358877</v>
      </c>
      <c r="S42" s="37">
        <f t="shared" si="3"/>
        <v>0</v>
      </c>
      <c r="T42" s="37">
        <f t="shared" si="3"/>
        <v>122.93127205469355</v>
      </c>
      <c r="U42" s="37">
        <f t="shared" si="3"/>
        <v>4.4488860681864981</v>
      </c>
      <c r="V42" s="37">
        <f t="shared" si="3"/>
        <v>6.603153827975067</v>
      </c>
      <c r="W42" s="37">
        <f t="shared" si="3"/>
        <v>0</v>
      </c>
      <c r="X42" s="51">
        <f>SUM(X27:X41)</f>
        <v>464.41870305827109</v>
      </c>
    </row>
    <row r="43" spans="3:24" ht="13.5" thickBot="1" x14ac:dyDescent="0.25">
      <c r="C43" s="66" t="s">
        <v>97</v>
      </c>
      <c r="D43" s="37">
        <f t="shared" ref="D43:X43" si="4">SUM(D22,D42)</f>
        <v>24.625390490723646</v>
      </c>
      <c r="E43" s="37">
        <f t="shared" si="4"/>
        <v>0.50885794886426805</v>
      </c>
      <c r="F43" s="37">
        <f t="shared" si="4"/>
        <v>0.55187130366600667</v>
      </c>
      <c r="G43" s="37">
        <f t="shared" si="4"/>
        <v>206.04972568908528</v>
      </c>
      <c r="H43" s="37">
        <f t="shared" si="4"/>
        <v>305.18733546970122</v>
      </c>
      <c r="I43" s="37">
        <f t="shared" si="4"/>
        <v>200.75835206225813</v>
      </c>
      <c r="J43" s="37">
        <f t="shared" si="4"/>
        <v>100.82742336899936</v>
      </c>
      <c r="K43" s="37">
        <f t="shared" si="4"/>
        <v>471.80864775606199</v>
      </c>
      <c r="L43" s="37">
        <f t="shared" si="4"/>
        <v>0.5</v>
      </c>
      <c r="M43" s="37">
        <f t="shared" si="4"/>
        <v>0.5</v>
      </c>
      <c r="N43" s="37">
        <f t="shared" si="4"/>
        <v>6.0898978423295098</v>
      </c>
      <c r="O43" s="37">
        <f t="shared" si="4"/>
        <v>0.5</v>
      </c>
      <c r="P43" s="37">
        <f t="shared" si="4"/>
        <v>90.747500000000059</v>
      </c>
      <c r="Q43" s="37">
        <f t="shared" si="4"/>
        <v>9.0146749864217384</v>
      </c>
      <c r="R43" s="37">
        <f t="shared" si="4"/>
        <v>29.689582075716665</v>
      </c>
      <c r="S43" s="37">
        <f t="shared" si="4"/>
        <v>163.26451991621661</v>
      </c>
      <c r="T43" s="37">
        <f t="shared" si="4"/>
        <v>326.12703021091886</v>
      </c>
      <c r="U43" s="37">
        <f t="shared" si="4"/>
        <v>154.35447273248209</v>
      </c>
      <c r="V43" s="37">
        <f t="shared" si="4"/>
        <v>409.14496414412963</v>
      </c>
      <c r="W43" s="37">
        <f t="shared" si="4"/>
        <v>569.15132541396417</v>
      </c>
      <c r="X43" s="51">
        <f t="shared" si="4"/>
        <v>2769.401571411539</v>
      </c>
    </row>
    <row r="44" spans="3:24" ht="13.5" thickBot="1" x14ac:dyDescent="0.25">
      <c r="C44" s="8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40"/>
    </row>
    <row r="45" spans="3:24" ht="13.5" thickBot="1" x14ac:dyDescent="0.25">
      <c r="C45" s="4" t="s">
        <v>4</v>
      </c>
      <c r="D45" s="52"/>
      <c r="E45" s="53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40"/>
    </row>
    <row r="46" spans="3:24" x14ac:dyDescent="0.2">
      <c r="C46" s="26" t="s">
        <v>0</v>
      </c>
      <c r="D46" s="54">
        <f>'Scenario 1'!D72</f>
        <v>3.4493256753132089</v>
      </c>
      <c r="E46" s="55">
        <f>'Scenario 1'!E72</f>
        <v>7.117878217640615</v>
      </c>
      <c r="F46" s="55">
        <f>'Scenario 1'!F72</f>
        <v>11.244290371781972</v>
      </c>
      <c r="G46" s="55">
        <f>'Scenario 1'!G72</f>
        <v>15.910210060100145</v>
      </c>
      <c r="H46" s="55">
        <f>'Scenario 1'!H72</f>
        <v>19.800883659346507</v>
      </c>
      <c r="I46" s="55">
        <f>'Scenario 1'!I72</f>
        <v>24.104996885797291</v>
      </c>
      <c r="J46" s="55">
        <f>'Scenario 1'!J72</f>
        <v>29.217866955475529</v>
      </c>
      <c r="K46" s="55">
        <f>'Scenario 1'!K72</f>
        <v>34.550783358947783</v>
      </c>
      <c r="L46" s="55">
        <f>'Scenario 1'!L72</f>
        <v>39.846628677307486</v>
      </c>
      <c r="M46" s="55">
        <f>'Scenario 1'!M72</f>
        <v>44.510888396374156</v>
      </c>
      <c r="N46" s="55">
        <f>'Scenario 1'!N72</f>
        <v>49.162861188276914</v>
      </c>
      <c r="O46" s="55">
        <f>'Scenario 1'!O72</f>
        <v>53.589055564288074</v>
      </c>
      <c r="P46" s="55">
        <f>'Scenario 1'!P72</f>
        <v>57.656384830630394</v>
      </c>
      <c r="Q46" s="55">
        <f>'Scenario 1'!Q72</f>
        <v>61.15956212479977</v>
      </c>
      <c r="R46" s="55">
        <f>'Scenario 1'!R72</f>
        <v>64.531774078811921</v>
      </c>
      <c r="S46" s="55">
        <f>'Scenario 1'!S72</f>
        <v>67.674987558842474</v>
      </c>
      <c r="T46" s="55">
        <f>'Scenario 1'!T72</f>
        <v>70.127670113108763</v>
      </c>
      <c r="U46" s="55">
        <f>'Scenario 1'!U72</f>
        <v>72.802746265399165</v>
      </c>
      <c r="V46" s="55">
        <f>'Scenario 1'!V72</f>
        <v>75.269875778901394</v>
      </c>
      <c r="W46" s="55">
        <f>'Scenario 1'!W72</f>
        <v>77.382624782502532</v>
      </c>
      <c r="X46" s="56">
        <f>SUM(D46:W46)</f>
        <v>879.11129454364595</v>
      </c>
    </row>
    <row r="47" spans="3:24" ht="13.5" thickBot="1" x14ac:dyDescent="0.25">
      <c r="C47" s="10" t="s">
        <v>3</v>
      </c>
      <c r="D47" s="57">
        <f>'Scenario 1'!D73</f>
        <v>1.0557741383879111</v>
      </c>
      <c r="E47" s="58">
        <f>'Scenario 1'!E73</f>
        <v>2.2368585039420523</v>
      </c>
      <c r="F47" s="58">
        <f>'Scenario 1'!F73</f>
        <v>3.6087797179182739</v>
      </c>
      <c r="G47" s="58">
        <f>'Scenario 1'!G73</f>
        <v>5.2090786240274811</v>
      </c>
      <c r="H47" s="58">
        <f>'Scenario 1'!H73</f>
        <v>6.2708333657508506</v>
      </c>
      <c r="I47" s="58">
        <f>'Scenario 1'!I73</f>
        <v>7.5606455582914398</v>
      </c>
      <c r="J47" s="58">
        <f>'Scenario 1'!J73</f>
        <v>9.274555629485274</v>
      </c>
      <c r="K47" s="58">
        <f>'Scenario 1'!K73</f>
        <v>11.092968458597211</v>
      </c>
      <c r="L47" s="58">
        <f>'Scenario 1'!L73</f>
        <v>12.90252254160829</v>
      </c>
      <c r="M47" s="58">
        <f>'Scenario 1'!M73</f>
        <v>14.484912272373393</v>
      </c>
      <c r="N47" s="58">
        <f>'Scenario 1'!N73</f>
        <v>16.203907470706692</v>
      </c>
      <c r="O47" s="58">
        <f>'Scenario 1'!O73</f>
        <v>17.861306360028383</v>
      </c>
      <c r="P47" s="58">
        <f>'Scenario 1'!P73</f>
        <v>19.405965039094276</v>
      </c>
      <c r="Q47" s="58">
        <f>'Scenario 1'!Q73</f>
        <v>20.799210061742592</v>
      </c>
      <c r="R47" s="58">
        <f>'Scenario 1'!R73</f>
        <v>22.109901720350226</v>
      </c>
      <c r="S47" s="58">
        <f>'Scenario 1'!S73</f>
        <v>23.379811521093764</v>
      </c>
      <c r="T47" s="58">
        <f>'Scenario 1'!T73</f>
        <v>24.438390897910676</v>
      </c>
      <c r="U47" s="58">
        <f>'Scenario 1'!U73</f>
        <v>25.547714082753426</v>
      </c>
      <c r="V47" s="58">
        <f>'Scenario 1'!V73</f>
        <v>26.613234806028004</v>
      </c>
      <c r="W47" s="58">
        <f>'Scenario 1'!W73</f>
        <v>27.706782098201174</v>
      </c>
      <c r="X47" s="59">
        <f>SUM(D47:W47)</f>
        <v>297.7631528682914</v>
      </c>
    </row>
    <row r="48" spans="3:24" ht="13.5" thickBot="1" x14ac:dyDescent="0.25">
      <c r="C48" s="60" t="s">
        <v>93</v>
      </c>
      <c r="D48" s="61">
        <f>SUM(D46:D47)</f>
        <v>4.5050998137011202</v>
      </c>
      <c r="E48" s="62">
        <f t="shared" ref="E48:W48" si="5">SUM(E46:E47)</f>
        <v>9.3547367215826682</v>
      </c>
      <c r="F48" s="62">
        <f t="shared" si="5"/>
        <v>14.853070089700246</v>
      </c>
      <c r="G48" s="62">
        <f t="shared" si="5"/>
        <v>21.119288684127625</v>
      </c>
      <c r="H48" s="62">
        <f t="shared" si="5"/>
        <v>26.071717025097357</v>
      </c>
      <c r="I48" s="62">
        <f t="shared" si="5"/>
        <v>31.665642444088732</v>
      </c>
      <c r="J48" s="62">
        <f t="shared" si="5"/>
        <v>38.492422584960806</v>
      </c>
      <c r="K48" s="62">
        <f t="shared" si="5"/>
        <v>45.643751817544995</v>
      </c>
      <c r="L48" s="62">
        <f t="shared" si="5"/>
        <v>52.749151218915777</v>
      </c>
      <c r="M48" s="62">
        <f t="shared" si="5"/>
        <v>58.995800668747549</v>
      </c>
      <c r="N48" s="62">
        <f t="shared" si="5"/>
        <v>65.366768658983602</v>
      </c>
      <c r="O48" s="62">
        <f t="shared" si="5"/>
        <v>71.450361924316454</v>
      </c>
      <c r="P48" s="62">
        <f t="shared" si="5"/>
        <v>77.06234986972467</v>
      </c>
      <c r="Q48" s="62">
        <f t="shared" si="5"/>
        <v>81.958772186542362</v>
      </c>
      <c r="R48" s="62">
        <f t="shared" si="5"/>
        <v>86.641675799162144</v>
      </c>
      <c r="S48" s="62">
        <f t="shared" si="5"/>
        <v>91.054799079936231</v>
      </c>
      <c r="T48" s="62">
        <f t="shared" si="5"/>
        <v>94.566061011019443</v>
      </c>
      <c r="U48" s="62">
        <f t="shared" si="5"/>
        <v>98.350460348152595</v>
      </c>
      <c r="V48" s="62">
        <f t="shared" si="5"/>
        <v>101.8831105849294</v>
      </c>
      <c r="W48" s="62">
        <f t="shared" si="5"/>
        <v>105.08940688070371</v>
      </c>
      <c r="X48" s="63">
        <f>SUM(X46:X47)</f>
        <v>1176.8744474119374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F857A-4E28-4F59-8725-7982EFFA172F}">
  <sheetPr codeName="Sheet25"/>
  <dimension ref="A1:BM91"/>
  <sheetViews>
    <sheetView topLeftCell="A52" workbookViewId="0">
      <selection activeCell="A76" sqref="A76:BM91"/>
    </sheetView>
  </sheetViews>
  <sheetFormatPr defaultRowHeight="15" x14ac:dyDescent="0.25"/>
  <cols>
    <col min="1" max="1" width="23.140625" customWidth="1"/>
    <col min="3" max="3" width="64.140625" customWidth="1"/>
    <col min="4" max="21" width="9.28515625" bestFit="1" customWidth="1"/>
    <col min="22" max="23" width="9.5703125" bestFit="1" customWidth="1"/>
  </cols>
  <sheetData>
    <row r="1" spans="1:65" x14ac:dyDescent="0.25">
      <c r="AS1" t="s">
        <v>141</v>
      </c>
      <c r="AT1" s="17">
        <v>0.65489571107632405</v>
      </c>
      <c r="AU1" s="17">
        <v>0.65658574709541195</v>
      </c>
      <c r="AV1" s="17">
        <v>0.65835125306703535</v>
      </c>
      <c r="AW1" s="17">
        <v>0.65835542937033509</v>
      </c>
      <c r="AX1" s="17">
        <v>0.65874002599924064</v>
      </c>
      <c r="AY1" s="17">
        <v>0.65931575768236028</v>
      </c>
      <c r="AZ1" s="17">
        <v>0.66015526845275518</v>
      </c>
      <c r="BA1" s="17">
        <v>0.66118589023147367</v>
      </c>
      <c r="BB1" s="17">
        <v>0.66300894747320693</v>
      </c>
      <c r="BC1" s="17">
        <v>0.66483065510637707</v>
      </c>
      <c r="BD1" s="17">
        <v>0.66655071852740888</v>
      </c>
      <c r="BE1" s="17">
        <v>0.66882634871001445</v>
      </c>
      <c r="BF1" s="17">
        <v>0.67140950534855803</v>
      </c>
      <c r="BG1" s="17">
        <v>0.6737130748067518</v>
      </c>
      <c r="BH1" s="17">
        <v>0.67666764760509601</v>
      </c>
      <c r="BI1" s="17">
        <v>0.67870513967488544</v>
      </c>
      <c r="BJ1" s="17">
        <v>0.68063622875685958</v>
      </c>
      <c r="BK1" s="17">
        <v>0.68276135555429729</v>
      </c>
      <c r="BL1" s="17">
        <v>0.6845890016610342</v>
      </c>
      <c r="BM1" s="17">
        <v>0.68484075300150227</v>
      </c>
    </row>
    <row r="2" spans="1:65" x14ac:dyDescent="0.25">
      <c r="D2" s="16">
        <v>2026</v>
      </c>
      <c r="E2" s="16">
        <v>2027</v>
      </c>
      <c r="F2" s="16">
        <v>2028</v>
      </c>
      <c r="G2" s="16">
        <v>2029</v>
      </c>
      <c r="H2" s="16">
        <v>2030</v>
      </c>
      <c r="I2" s="16">
        <v>2031</v>
      </c>
      <c r="J2" s="16">
        <v>2032</v>
      </c>
      <c r="K2" s="16">
        <v>2033</v>
      </c>
      <c r="L2" s="16">
        <v>2034</v>
      </c>
      <c r="M2" s="16">
        <v>2035</v>
      </c>
      <c r="N2" s="16">
        <v>2036</v>
      </c>
      <c r="O2" s="16">
        <v>2037</v>
      </c>
      <c r="P2" s="16">
        <v>2038</v>
      </c>
      <c r="Q2" s="16">
        <v>2039</v>
      </c>
      <c r="R2" s="16">
        <v>2040</v>
      </c>
      <c r="S2" s="16">
        <v>2041</v>
      </c>
      <c r="T2" s="16">
        <v>2042</v>
      </c>
      <c r="U2" s="16">
        <v>2043</v>
      </c>
      <c r="V2" s="16">
        <v>2044</v>
      </c>
      <c r="W2" s="16">
        <v>2045</v>
      </c>
      <c r="Y2" s="14">
        <v>2026</v>
      </c>
      <c r="Z2" s="14">
        <v>2027</v>
      </c>
      <c r="AA2" s="14">
        <v>2028</v>
      </c>
      <c r="AB2" s="14">
        <v>2029</v>
      </c>
      <c r="AC2" s="14">
        <v>2030</v>
      </c>
      <c r="AD2" s="14">
        <v>2031</v>
      </c>
      <c r="AE2" s="14">
        <v>2032</v>
      </c>
      <c r="AF2" s="14">
        <v>2033</v>
      </c>
      <c r="AG2" s="14">
        <v>2034</v>
      </c>
      <c r="AH2" s="14">
        <v>2035</v>
      </c>
      <c r="AI2" s="14">
        <v>2036</v>
      </c>
      <c r="AJ2" s="14">
        <v>2037</v>
      </c>
      <c r="AK2" s="14">
        <v>2038</v>
      </c>
      <c r="AL2" s="14">
        <v>2039</v>
      </c>
      <c r="AM2" s="14">
        <v>2040</v>
      </c>
      <c r="AN2" s="14">
        <v>2041</v>
      </c>
      <c r="AO2" s="14">
        <v>2042</v>
      </c>
      <c r="AP2" s="14">
        <v>2043</v>
      </c>
      <c r="AQ2" s="14">
        <v>2044</v>
      </c>
      <c r="AR2" s="14">
        <v>2045</v>
      </c>
      <c r="AT2" s="15">
        <v>2026</v>
      </c>
      <c r="AU2" s="15">
        <v>2027</v>
      </c>
      <c r="AV2" s="15">
        <v>2028</v>
      </c>
      <c r="AW2" s="15">
        <v>2029</v>
      </c>
      <c r="AX2" s="15">
        <v>2030</v>
      </c>
      <c r="AY2" s="15">
        <v>2031</v>
      </c>
      <c r="AZ2" s="15">
        <v>2032</v>
      </c>
      <c r="BA2" s="15">
        <v>2033</v>
      </c>
      <c r="BB2" s="15">
        <v>2034</v>
      </c>
      <c r="BC2" s="15">
        <v>2035</v>
      </c>
      <c r="BD2" s="15">
        <v>2036</v>
      </c>
      <c r="BE2" s="15">
        <v>2037</v>
      </c>
      <c r="BF2" s="15">
        <v>2038</v>
      </c>
      <c r="BG2" s="15">
        <v>2039</v>
      </c>
      <c r="BH2" s="15">
        <v>2040</v>
      </c>
      <c r="BI2" s="15">
        <v>2041</v>
      </c>
      <c r="BJ2" s="15">
        <v>2042</v>
      </c>
      <c r="BK2" s="15">
        <v>2043</v>
      </c>
      <c r="BL2" s="15">
        <v>2044</v>
      </c>
      <c r="BM2" s="15">
        <v>2045</v>
      </c>
    </row>
    <row r="3" spans="1:65" x14ac:dyDescent="0.25">
      <c r="A3" t="s">
        <v>100</v>
      </c>
      <c r="C3" t="s">
        <v>94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T3">
        <v>75</v>
      </c>
      <c r="AU3">
        <v>9.9276382582211689</v>
      </c>
      <c r="AV3">
        <v>9.8751556462231047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</row>
    <row r="4" spans="1:65" x14ac:dyDescent="0.25">
      <c r="A4" t="s">
        <v>101</v>
      </c>
      <c r="C4" t="s">
        <v>101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300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</row>
    <row r="5" spans="1:65" x14ac:dyDescent="0.25">
      <c r="A5" t="s">
        <v>6</v>
      </c>
      <c r="B5" t="s">
        <v>7</v>
      </c>
      <c r="C5" t="s">
        <v>8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Y5">
        <v>0</v>
      </c>
      <c r="Z5">
        <v>0</v>
      </c>
      <c r="AA5">
        <v>0</v>
      </c>
      <c r="AB5">
        <v>0</v>
      </c>
      <c r="AC5">
        <v>91.924680463748132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90.247500000000002</v>
      </c>
      <c r="AL5">
        <v>0</v>
      </c>
      <c r="AM5">
        <v>0</v>
      </c>
      <c r="AN5">
        <v>0</v>
      </c>
      <c r="AO5">
        <v>117.81881441394619</v>
      </c>
      <c r="AP5">
        <v>0</v>
      </c>
      <c r="AQ5">
        <v>0</v>
      </c>
      <c r="AR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</row>
    <row r="6" spans="1:65" x14ac:dyDescent="0.25">
      <c r="A6" t="s">
        <v>6</v>
      </c>
      <c r="B6" t="s">
        <v>9</v>
      </c>
      <c r="C6" t="s">
        <v>10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</row>
    <row r="7" spans="1:65" x14ac:dyDescent="0.25">
      <c r="A7" t="s">
        <v>6</v>
      </c>
      <c r="B7" t="s">
        <v>11</v>
      </c>
      <c r="C7" t="s">
        <v>12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</row>
    <row r="8" spans="1:65" x14ac:dyDescent="0.25">
      <c r="A8" t="s">
        <v>13</v>
      </c>
      <c r="B8" t="s">
        <v>14</v>
      </c>
      <c r="C8" t="s">
        <v>15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100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</row>
    <row r="9" spans="1:65" x14ac:dyDescent="0.25">
      <c r="A9" t="s">
        <v>2</v>
      </c>
      <c r="B9" t="s">
        <v>16</v>
      </c>
      <c r="C9" t="s">
        <v>102</v>
      </c>
      <c r="D9">
        <v>0</v>
      </c>
      <c r="E9">
        <v>0</v>
      </c>
      <c r="F9">
        <v>0</v>
      </c>
      <c r="G9">
        <v>200</v>
      </c>
      <c r="H9">
        <v>200</v>
      </c>
      <c r="I9">
        <v>100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</row>
    <row r="10" spans="1:65" x14ac:dyDescent="0.25">
      <c r="A10" t="s">
        <v>2</v>
      </c>
      <c r="B10" t="s">
        <v>17</v>
      </c>
      <c r="C10" t="s">
        <v>103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104.50759919788766</v>
      </c>
      <c r="W10">
        <v>199.99999999999989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175.49240080211231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</row>
    <row r="11" spans="1:65" x14ac:dyDescent="0.25">
      <c r="A11" t="s">
        <v>2</v>
      </c>
      <c r="B11" t="s">
        <v>18</v>
      </c>
      <c r="C11" t="s">
        <v>104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T11">
        <v>0</v>
      </c>
      <c r="AU11">
        <v>100</v>
      </c>
      <c r="AV11">
        <v>0</v>
      </c>
      <c r="AW11">
        <v>0</v>
      </c>
      <c r="AX11">
        <v>0</v>
      </c>
      <c r="AY11">
        <v>100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</row>
    <row r="12" spans="1:65" x14ac:dyDescent="0.25">
      <c r="A12" t="s">
        <v>2</v>
      </c>
      <c r="B12" t="s">
        <v>19</v>
      </c>
      <c r="C12" t="s">
        <v>105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</row>
    <row r="13" spans="1:65" x14ac:dyDescent="0.25">
      <c r="A13" t="s">
        <v>1</v>
      </c>
      <c r="B13" t="s">
        <v>20</v>
      </c>
      <c r="C13" t="s">
        <v>106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</row>
    <row r="14" spans="1:65" x14ac:dyDescent="0.25">
      <c r="A14" t="s">
        <v>107</v>
      </c>
      <c r="B14" t="s">
        <v>22</v>
      </c>
      <c r="C14" t="s">
        <v>108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</row>
    <row r="15" spans="1:65" x14ac:dyDescent="0.25">
      <c r="A15" t="s">
        <v>1</v>
      </c>
      <c r="B15" t="s">
        <v>23</v>
      </c>
      <c r="C15" t="s">
        <v>109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</row>
    <row r="16" spans="1:65" x14ac:dyDescent="0.25">
      <c r="A16" t="s">
        <v>21</v>
      </c>
      <c r="B16" t="s">
        <v>24</v>
      </c>
      <c r="C16" t="s">
        <v>110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</row>
    <row r="17" spans="1:65" x14ac:dyDescent="0.25">
      <c r="A17" t="s">
        <v>1</v>
      </c>
      <c r="B17" t="s">
        <v>25</v>
      </c>
      <c r="C17" t="s">
        <v>26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</row>
    <row r="18" spans="1:65" x14ac:dyDescent="0.25">
      <c r="A18" t="s">
        <v>21</v>
      </c>
      <c r="B18" t="s">
        <v>27</v>
      </c>
      <c r="C18" t="s">
        <v>111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</row>
    <row r="19" spans="1:65" x14ac:dyDescent="0.25">
      <c r="A19" t="s">
        <v>1</v>
      </c>
      <c r="B19" t="s">
        <v>28</v>
      </c>
      <c r="C19" t="s">
        <v>76</v>
      </c>
      <c r="D19">
        <v>0</v>
      </c>
      <c r="E19">
        <v>0.50885794886431079</v>
      </c>
      <c r="F19">
        <v>0.55187130366596338</v>
      </c>
      <c r="G19">
        <v>0.61539425315932772</v>
      </c>
      <c r="H19">
        <v>0.67023663605721473</v>
      </c>
      <c r="I19">
        <v>0.7583520622581138</v>
      </c>
      <c r="J19">
        <v>0.82742336899936453</v>
      </c>
      <c r="K19">
        <v>1.0070493878409954</v>
      </c>
      <c r="L19">
        <v>0.5</v>
      </c>
      <c r="M19">
        <v>0.5</v>
      </c>
      <c r="N19">
        <v>0.5</v>
      </c>
      <c r="O19">
        <v>0.5</v>
      </c>
      <c r="P19">
        <v>0.5</v>
      </c>
      <c r="Q19">
        <v>0.5</v>
      </c>
      <c r="R19">
        <v>0.5</v>
      </c>
      <c r="S19">
        <v>0.5</v>
      </c>
      <c r="T19">
        <v>0.5</v>
      </c>
      <c r="U19">
        <v>0.50403015323902522</v>
      </c>
      <c r="V19">
        <v>0.51351436412133289</v>
      </c>
      <c r="W19">
        <v>0.60228646119836515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</row>
    <row r="20" spans="1:65" x14ac:dyDescent="0.25">
      <c r="A20" t="s">
        <v>1</v>
      </c>
      <c r="B20" t="s">
        <v>29</v>
      </c>
      <c r="C20" t="s">
        <v>112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</row>
    <row r="21" spans="1:65" x14ac:dyDescent="0.25">
      <c r="A21" t="s">
        <v>21</v>
      </c>
      <c r="B21" t="s">
        <v>30</v>
      </c>
      <c r="C21" t="s">
        <v>113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</row>
    <row r="22" spans="1:65" x14ac:dyDescent="0.25">
      <c r="A22" t="s">
        <v>1</v>
      </c>
      <c r="B22" t="s">
        <v>31</v>
      </c>
      <c r="C22" t="s">
        <v>114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</row>
    <row r="23" spans="1:65" x14ac:dyDescent="0.25">
      <c r="A23" t="s">
        <v>21</v>
      </c>
      <c r="B23" t="s">
        <v>32</v>
      </c>
      <c r="C23" t="s">
        <v>115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</row>
    <row r="24" spans="1:65" x14ac:dyDescent="0.25">
      <c r="A24" t="s">
        <v>1</v>
      </c>
      <c r="B24" t="s">
        <v>33</v>
      </c>
      <c r="C24" t="s">
        <v>116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</row>
    <row r="25" spans="1:65" x14ac:dyDescent="0.25">
      <c r="A25" t="s">
        <v>21</v>
      </c>
      <c r="B25" t="s">
        <v>35</v>
      </c>
      <c r="C25" t="s">
        <v>117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</row>
    <row r="26" spans="1:65" x14ac:dyDescent="0.25">
      <c r="A26" t="s">
        <v>1</v>
      </c>
      <c r="B26" t="s">
        <v>36</v>
      </c>
      <c r="C26" t="s">
        <v>118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200</v>
      </c>
      <c r="V26">
        <v>100</v>
      </c>
      <c r="W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</row>
    <row r="27" spans="1:65" x14ac:dyDescent="0.25">
      <c r="A27" t="s">
        <v>21</v>
      </c>
      <c r="B27" t="s">
        <v>37</v>
      </c>
      <c r="C27" t="s">
        <v>119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100</v>
      </c>
      <c r="V27">
        <v>50</v>
      </c>
      <c r="W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</row>
    <row r="28" spans="1:65" x14ac:dyDescent="0.25">
      <c r="A28" t="s">
        <v>1</v>
      </c>
      <c r="B28" t="s">
        <v>38</v>
      </c>
      <c r="C28" t="s">
        <v>34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</row>
    <row r="29" spans="1:65" x14ac:dyDescent="0.25">
      <c r="A29" t="s">
        <v>21</v>
      </c>
      <c r="B29" t="s">
        <v>40</v>
      </c>
      <c r="C29" t="s">
        <v>39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</row>
    <row r="30" spans="1:65" x14ac:dyDescent="0.25">
      <c r="A30" t="s">
        <v>21</v>
      </c>
      <c r="B30" t="s">
        <v>42</v>
      </c>
      <c r="C30" t="s">
        <v>41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</row>
    <row r="31" spans="1:65" x14ac:dyDescent="0.25">
      <c r="A31" t="s">
        <v>21</v>
      </c>
      <c r="B31" t="s">
        <v>44</v>
      </c>
      <c r="C31" t="s">
        <v>43</v>
      </c>
      <c r="D31">
        <v>86.646746225511478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</row>
    <row r="32" spans="1:65" x14ac:dyDescent="0.25">
      <c r="A32" t="s">
        <v>21</v>
      </c>
      <c r="B32" t="s">
        <v>46</v>
      </c>
      <c r="C32" t="s">
        <v>45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</row>
    <row r="33" spans="1:65" x14ac:dyDescent="0.25">
      <c r="A33" t="s">
        <v>21</v>
      </c>
      <c r="B33" t="s">
        <v>49</v>
      </c>
      <c r="C33" t="s">
        <v>47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</row>
    <row r="34" spans="1:65" x14ac:dyDescent="0.25">
      <c r="A34" t="s">
        <v>48</v>
      </c>
      <c r="B34" t="s">
        <v>50</v>
      </c>
      <c r="C34" t="s">
        <v>120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</row>
    <row r="35" spans="1:65" x14ac:dyDescent="0.25">
      <c r="A35" t="s">
        <v>48</v>
      </c>
      <c r="B35" t="s">
        <v>51</v>
      </c>
      <c r="C35" t="s">
        <v>121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30.374712385302498</v>
      </c>
      <c r="R35">
        <v>0</v>
      </c>
      <c r="S35">
        <v>0</v>
      </c>
      <c r="T35">
        <v>26.582792041637266</v>
      </c>
      <c r="U35">
        <v>0</v>
      </c>
      <c r="V35">
        <v>0</v>
      </c>
      <c r="W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25</v>
      </c>
      <c r="AR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</row>
    <row r="36" spans="1:65" x14ac:dyDescent="0.25">
      <c r="A36" t="s">
        <v>142</v>
      </c>
      <c r="B36" t="s">
        <v>54</v>
      </c>
      <c r="C36" t="s">
        <v>52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28.216035256230199</v>
      </c>
      <c r="W36">
        <v>96.697307132349863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</row>
    <row r="37" spans="1:65" x14ac:dyDescent="0.25">
      <c r="A37" t="s">
        <v>53</v>
      </c>
      <c r="B37" t="s">
        <v>56</v>
      </c>
      <c r="C37" t="s">
        <v>55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20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</row>
    <row r="38" spans="1:65" x14ac:dyDescent="0.25">
      <c r="A38" t="s">
        <v>138</v>
      </c>
      <c r="B38" t="s">
        <v>58</v>
      </c>
      <c r="C38" t="s">
        <v>57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</row>
    <row r="39" spans="1:65" x14ac:dyDescent="0.25">
      <c r="A39" t="s">
        <v>139</v>
      </c>
      <c r="B39" t="s">
        <v>59</v>
      </c>
      <c r="C39" t="s">
        <v>122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91.472753142802944</v>
      </c>
      <c r="S39">
        <v>0</v>
      </c>
      <c r="T39">
        <v>208.52724685719707</v>
      </c>
      <c r="U39">
        <v>0</v>
      </c>
      <c r="V39">
        <v>0</v>
      </c>
      <c r="W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</row>
    <row r="40" spans="1:65" x14ac:dyDescent="0.25">
      <c r="A40" t="s">
        <v>123</v>
      </c>
      <c r="B40" t="s">
        <v>60</v>
      </c>
      <c r="C40" t="s">
        <v>124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</row>
    <row r="41" spans="1:65" x14ac:dyDescent="0.25">
      <c r="A41" t="s">
        <v>107</v>
      </c>
      <c r="B41" t="s">
        <v>61</v>
      </c>
      <c r="C41" t="s">
        <v>125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</row>
    <row r="42" spans="1:65" x14ac:dyDescent="0.25">
      <c r="A42" t="s">
        <v>107</v>
      </c>
      <c r="B42" t="s">
        <v>62</v>
      </c>
      <c r="C42" t="s">
        <v>126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</row>
    <row r="43" spans="1:65" x14ac:dyDescent="0.25">
      <c r="A43" t="s">
        <v>107</v>
      </c>
      <c r="B43" t="s">
        <v>64</v>
      </c>
      <c r="C43" t="s">
        <v>127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</row>
    <row r="44" spans="1:65" x14ac:dyDescent="0.25">
      <c r="A44" t="s">
        <v>63</v>
      </c>
      <c r="B44" t="s">
        <v>65</v>
      </c>
      <c r="C44" t="s">
        <v>128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57.599999999999994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</row>
    <row r="45" spans="1:65" x14ac:dyDescent="0.25">
      <c r="A45" t="s">
        <v>6</v>
      </c>
      <c r="B45" t="s">
        <v>67</v>
      </c>
      <c r="C45" t="s">
        <v>66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</row>
    <row r="46" spans="1:65" x14ac:dyDescent="0.25">
      <c r="A46" t="s">
        <v>6</v>
      </c>
      <c r="B46" t="s">
        <v>69</v>
      </c>
      <c r="C46" t="s">
        <v>68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</row>
    <row r="47" spans="1:65" x14ac:dyDescent="0.25">
      <c r="A47" t="s">
        <v>63</v>
      </c>
      <c r="B47" t="s">
        <v>70</v>
      </c>
      <c r="C47" t="s">
        <v>129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10</v>
      </c>
      <c r="BM47">
        <v>0</v>
      </c>
    </row>
    <row r="48" spans="1:65" x14ac:dyDescent="0.25">
      <c r="A48" t="s">
        <v>2</v>
      </c>
      <c r="B48" t="s">
        <v>72</v>
      </c>
      <c r="C48" t="s">
        <v>71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120</v>
      </c>
      <c r="V48">
        <v>0</v>
      </c>
      <c r="W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</row>
    <row r="49" spans="1:65" x14ac:dyDescent="0.25">
      <c r="A49" t="s">
        <v>2</v>
      </c>
      <c r="B49" t="s">
        <v>74</v>
      </c>
      <c r="C49" t="s">
        <v>73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140</v>
      </c>
      <c r="T49">
        <v>0</v>
      </c>
      <c r="U49">
        <v>0</v>
      </c>
      <c r="V49">
        <v>0</v>
      </c>
      <c r="W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</row>
    <row r="50" spans="1:65" x14ac:dyDescent="0.25">
      <c r="A50" t="s">
        <v>1</v>
      </c>
      <c r="B50" t="s">
        <v>130</v>
      </c>
      <c r="C50" t="s">
        <v>75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</row>
    <row r="51" spans="1:65" x14ac:dyDescent="0.25">
      <c r="A51" t="s">
        <v>138</v>
      </c>
      <c r="B51" t="s">
        <v>131</v>
      </c>
      <c r="C51" t="s">
        <v>132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94.328162321264884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</row>
    <row r="52" spans="1:65" x14ac:dyDescent="0.25">
      <c r="A52" t="s">
        <v>138</v>
      </c>
      <c r="B52" t="s">
        <v>133</v>
      </c>
      <c r="C52" t="s">
        <v>134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</row>
    <row r="53" spans="1:65" x14ac:dyDescent="0.25">
      <c r="A53" t="s">
        <v>99</v>
      </c>
      <c r="B53" t="s">
        <v>135</v>
      </c>
      <c r="C53" t="s">
        <v>90</v>
      </c>
      <c r="D53">
        <v>10.447846432123574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Y53">
        <v>0</v>
      </c>
      <c r="Z53">
        <v>0</v>
      </c>
      <c r="AA53">
        <v>0</v>
      </c>
      <c r="AB53">
        <v>2.8041033911124913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</row>
    <row r="54" spans="1:65" x14ac:dyDescent="0.25">
      <c r="A54" t="s">
        <v>99</v>
      </c>
      <c r="B54" t="s">
        <v>135</v>
      </c>
      <c r="C54" t="s">
        <v>79</v>
      </c>
      <c r="D54">
        <v>1.9183625793706565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Y54">
        <v>1.2764996237294715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</row>
    <row r="55" spans="1:65" x14ac:dyDescent="0.25">
      <c r="A55" t="s">
        <v>99</v>
      </c>
      <c r="B55" t="s">
        <v>135</v>
      </c>
      <c r="C55" t="s">
        <v>80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9.8165815361444491</v>
      </c>
      <c r="T55">
        <v>0</v>
      </c>
      <c r="U55">
        <v>0</v>
      </c>
      <c r="V55">
        <v>0</v>
      </c>
      <c r="W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</row>
    <row r="56" spans="1:65" x14ac:dyDescent="0.25">
      <c r="A56" t="s">
        <v>99</v>
      </c>
      <c r="B56" t="s">
        <v>135</v>
      </c>
      <c r="C56" t="s">
        <v>136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</row>
    <row r="57" spans="1:65" x14ac:dyDescent="0.25">
      <c r="A57" t="s">
        <v>99</v>
      </c>
      <c r="B57" t="s">
        <v>135</v>
      </c>
      <c r="C57" t="s">
        <v>81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2.5400461270968981</v>
      </c>
      <c r="T57">
        <v>0</v>
      </c>
      <c r="U57">
        <v>0</v>
      </c>
      <c r="V57">
        <v>0</v>
      </c>
      <c r="W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</row>
    <row r="58" spans="1:65" x14ac:dyDescent="0.25">
      <c r="A58" t="s">
        <v>99</v>
      </c>
      <c r="B58" t="s">
        <v>135</v>
      </c>
      <c r="C58" t="s">
        <v>82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</row>
    <row r="59" spans="1:65" x14ac:dyDescent="0.25">
      <c r="A59" t="s">
        <v>99</v>
      </c>
      <c r="B59" t="s">
        <v>135</v>
      </c>
      <c r="C59" t="s">
        <v>83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</row>
    <row r="60" spans="1:65" x14ac:dyDescent="0.25">
      <c r="A60" t="s">
        <v>99</v>
      </c>
      <c r="B60" t="s">
        <v>135</v>
      </c>
      <c r="C60" t="s">
        <v>84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</row>
    <row r="61" spans="1:65" x14ac:dyDescent="0.25">
      <c r="A61" t="s">
        <v>99</v>
      </c>
      <c r="B61" t="s">
        <v>135</v>
      </c>
      <c r="C61" t="s">
        <v>85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5.5898978423295098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</row>
    <row r="62" spans="1:65" x14ac:dyDescent="0.25">
      <c r="A62" t="s">
        <v>99</v>
      </c>
      <c r="B62" t="s">
        <v>135</v>
      </c>
      <c r="C62" t="s">
        <v>86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</row>
    <row r="63" spans="1:65" x14ac:dyDescent="0.25">
      <c r="A63" t="s">
        <v>99</v>
      </c>
      <c r="B63" t="s">
        <v>135</v>
      </c>
      <c r="C63" t="s">
        <v>87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</row>
    <row r="64" spans="1:65" x14ac:dyDescent="0.25">
      <c r="A64" t="s">
        <v>99</v>
      </c>
      <c r="B64" t="s">
        <v>135</v>
      </c>
      <c r="C64" t="s">
        <v>88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20.023105816069368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6.603153827975067</v>
      </c>
      <c r="AP64">
        <v>0</v>
      </c>
      <c r="AQ64">
        <v>0</v>
      </c>
      <c r="AR64">
        <v>0</v>
      </c>
    </row>
    <row r="65" spans="1:65" x14ac:dyDescent="0.25">
      <c r="A65" t="s">
        <v>77</v>
      </c>
      <c r="B65" t="s">
        <v>135</v>
      </c>
      <c r="C65" t="s">
        <v>89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2.5397464208615816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</row>
    <row r="66" spans="1:65" x14ac:dyDescent="0.25">
      <c r="A66" t="s">
        <v>77</v>
      </c>
      <c r="B66" t="s">
        <v>135</v>
      </c>
      <c r="C66" t="s">
        <v>137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</row>
    <row r="67" spans="1:65" x14ac:dyDescent="0.25">
      <c r="A67" t="s">
        <v>77</v>
      </c>
      <c r="B67" t="s">
        <v>135</v>
      </c>
      <c r="C67" t="s">
        <v>91</v>
      </c>
      <c r="D67">
        <v>8.7833562341783669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Y67">
        <v>0</v>
      </c>
      <c r="Z67">
        <v>0</v>
      </c>
      <c r="AA67">
        <v>0</v>
      </c>
      <c r="AB67">
        <v>0.85295706974421281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</row>
    <row r="68" spans="1:65" x14ac:dyDescent="0.25">
      <c r="A68" t="s">
        <v>77</v>
      </c>
      <c r="B68" t="s">
        <v>135</v>
      </c>
      <c r="C68" t="s">
        <v>92</v>
      </c>
      <c r="D68">
        <v>5.394187824421703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Y68">
        <v>0</v>
      </c>
      <c r="Z68">
        <v>0</v>
      </c>
      <c r="AA68">
        <v>0</v>
      </c>
      <c r="AB68">
        <v>1.7772709750692242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</row>
    <row r="69" spans="1:65" x14ac:dyDescent="0.25">
      <c r="A69" t="s">
        <v>77</v>
      </c>
      <c r="B69" t="s">
        <v>135</v>
      </c>
      <c r="C69" t="s">
        <v>78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5.9749285655601563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4.1720477078358877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</row>
    <row r="71" spans="1:65" x14ac:dyDescent="0.25">
      <c r="C71" t="s">
        <v>140</v>
      </c>
    </row>
    <row r="72" spans="1:65" x14ac:dyDescent="0.25">
      <c r="C72" s="3" t="s">
        <v>95</v>
      </c>
      <c r="D72" s="2">
        <v>3.4493256753132089</v>
      </c>
      <c r="E72" s="2">
        <v>7.117878217640615</v>
      </c>
      <c r="F72" s="2">
        <v>11.244290371781972</v>
      </c>
      <c r="G72" s="2">
        <v>15.910210060100145</v>
      </c>
      <c r="H72" s="2">
        <v>19.800883659346507</v>
      </c>
      <c r="I72" s="2">
        <v>24.104996885797291</v>
      </c>
      <c r="J72" s="2">
        <v>29.217866955475529</v>
      </c>
      <c r="K72" s="2">
        <v>34.550783358947783</v>
      </c>
      <c r="L72" s="2">
        <v>39.846628677307486</v>
      </c>
      <c r="M72" s="2">
        <v>44.510888396374156</v>
      </c>
      <c r="N72" s="2">
        <v>49.162861188276914</v>
      </c>
      <c r="O72" s="2">
        <v>53.589055564288074</v>
      </c>
      <c r="P72" s="2">
        <v>57.656384830630394</v>
      </c>
      <c r="Q72" s="2">
        <v>61.15956212479977</v>
      </c>
      <c r="R72" s="2">
        <v>64.531774078811921</v>
      </c>
      <c r="S72" s="2">
        <v>67.674987558842474</v>
      </c>
      <c r="T72" s="2">
        <v>70.127670113108763</v>
      </c>
      <c r="U72" s="2">
        <v>72.802746265399165</v>
      </c>
      <c r="V72" s="2">
        <v>75.269875778901394</v>
      </c>
      <c r="W72" s="2">
        <v>77.382624782502532</v>
      </c>
    </row>
    <row r="73" spans="1:65" x14ac:dyDescent="0.25">
      <c r="C73" s="3" t="s">
        <v>5</v>
      </c>
      <c r="D73" s="2">
        <v>1.0557741383879111</v>
      </c>
      <c r="E73" s="2">
        <v>2.2368585039420523</v>
      </c>
      <c r="F73" s="2">
        <v>3.6087797179182739</v>
      </c>
      <c r="G73" s="2">
        <v>5.2090786240274811</v>
      </c>
      <c r="H73" s="2">
        <v>6.2708333657508506</v>
      </c>
      <c r="I73" s="2">
        <v>7.5606455582914398</v>
      </c>
      <c r="J73" s="2">
        <v>9.274555629485274</v>
      </c>
      <c r="K73" s="2">
        <v>11.092968458597211</v>
      </c>
      <c r="L73" s="2">
        <v>12.90252254160829</v>
      </c>
      <c r="M73" s="2">
        <v>14.484912272373393</v>
      </c>
      <c r="N73" s="2">
        <v>16.203907470706692</v>
      </c>
      <c r="O73" s="2">
        <v>17.861306360028383</v>
      </c>
      <c r="P73" s="2">
        <v>19.405965039094276</v>
      </c>
      <c r="Q73" s="2">
        <v>20.799210061742592</v>
      </c>
      <c r="R73" s="2">
        <v>22.109901720350226</v>
      </c>
      <c r="S73" s="2">
        <v>23.379811521093764</v>
      </c>
      <c r="T73" s="2">
        <v>24.438390897910676</v>
      </c>
      <c r="U73" s="2">
        <v>25.547714082753426</v>
      </c>
      <c r="V73" s="2">
        <v>26.613234806028004</v>
      </c>
      <c r="W73" s="2">
        <v>27.706782098201174</v>
      </c>
    </row>
    <row r="74" spans="1:65" x14ac:dyDescent="0.25">
      <c r="C74" s="3" t="s">
        <v>93</v>
      </c>
      <c r="D74" s="2">
        <v>4.5050998137011202</v>
      </c>
      <c r="E74" s="2">
        <v>9.3547367215826682</v>
      </c>
      <c r="F74" s="2">
        <v>14.853070089700246</v>
      </c>
      <c r="G74" s="2">
        <v>21.119288684127625</v>
      </c>
      <c r="H74" s="2">
        <v>26.071717025097357</v>
      </c>
      <c r="I74" s="2">
        <v>31.665642444088732</v>
      </c>
      <c r="J74" s="2">
        <v>38.492422584960806</v>
      </c>
      <c r="K74" s="2">
        <v>45.643751817544995</v>
      </c>
      <c r="L74" s="2">
        <v>52.749151218915777</v>
      </c>
      <c r="M74" s="2">
        <v>58.995800668747549</v>
      </c>
      <c r="N74" s="2">
        <v>65.366768658983602</v>
      </c>
      <c r="O74" s="2">
        <v>71.450361924316454</v>
      </c>
      <c r="P74" s="2">
        <v>77.06234986972467</v>
      </c>
      <c r="Q74" s="2">
        <v>81.958772186542362</v>
      </c>
      <c r="R74" s="2">
        <v>86.641675799162144</v>
      </c>
      <c r="S74" s="2">
        <v>91.054799079936231</v>
      </c>
      <c r="T74" s="2">
        <v>94.566061011019443</v>
      </c>
      <c r="U74" s="2">
        <v>98.350460348152595</v>
      </c>
      <c r="V74" s="2">
        <v>101.8831105849294</v>
      </c>
      <c r="W74" s="2">
        <v>105.08940688070371</v>
      </c>
    </row>
    <row r="76" spans="1:65" x14ac:dyDescent="0.25">
      <c r="A76" s="7" t="s">
        <v>101</v>
      </c>
      <c r="D76" s="24">
        <f>SUMIF($A$4:$A$69,$A76,D$4:D$69)</f>
        <v>0</v>
      </c>
      <c r="E76" s="24">
        <f t="shared" ref="E76:W90" si="0">SUMIF($A$4:$A$69,$A76,E$4:E$69)</f>
        <v>0</v>
      </c>
      <c r="F76" s="24">
        <f t="shared" si="0"/>
        <v>0</v>
      </c>
      <c r="G76" s="24">
        <f t="shared" si="0"/>
        <v>0</v>
      </c>
      <c r="H76" s="24">
        <f t="shared" si="0"/>
        <v>0</v>
      </c>
      <c r="I76" s="24">
        <f t="shared" si="0"/>
        <v>0</v>
      </c>
      <c r="J76" s="24">
        <f t="shared" si="0"/>
        <v>0</v>
      </c>
      <c r="K76" s="24">
        <f t="shared" si="0"/>
        <v>0</v>
      </c>
      <c r="L76" s="24">
        <f t="shared" si="0"/>
        <v>0</v>
      </c>
      <c r="M76" s="24">
        <f t="shared" si="0"/>
        <v>0</v>
      </c>
      <c r="N76" s="24">
        <f t="shared" si="0"/>
        <v>0</v>
      </c>
      <c r="O76" s="24">
        <f t="shared" si="0"/>
        <v>0</v>
      </c>
      <c r="P76" s="24">
        <f t="shared" si="0"/>
        <v>0</v>
      </c>
      <c r="Q76" s="24">
        <f t="shared" si="0"/>
        <v>0</v>
      </c>
      <c r="R76" s="24">
        <f t="shared" si="0"/>
        <v>0</v>
      </c>
      <c r="S76" s="24">
        <f t="shared" si="0"/>
        <v>0</v>
      </c>
      <c r="T76" s="24">
        <f t="shared" si="0"/>
        <v>0</v>
      </c>
      <c r="U76" s="24">
        <f t="shared" si="0"/>
        <v>0</v>
      </c>
      <c r="V76" s="24">
        <f t="shared" si="0"/>
        <v>0</v>
      </c>
      <c r="W76" s="24">
        <f t="shared" si="0"/>
        <v>0</v>
      </c>
      <c r="Y76" s="24">
        <f t="shared" ref="Y76:AN91" si="1">SUMIF($A$4:$A$69,$A76,Y$4:Y$69)</f>
        <v>0</v>
      </c>
      <c r="Z76" s="24">
        <f t="shared" si="1"/>
        <v>0</v>
      </c>
      <c r="AA76" s="24">
        <f t="shared" si="1"/>
        <v>0</v>
      </c>
      <c r="AB76" s="24">
        <f t="shared" si="1"/>
        <v>0</v>
      </c>
      <c r="AC76" s="24">
        <f t="shared" si="1"/>
        <v>0</v>
      </c>
      <c r="AD76" s="24">
        <f t="shared" si="1"/>
        <v>0</v>
      </c>
      <c r="AE76" s="24">
        <f t="shared" si="1"/>
        <v>0</v>
      </c>
      <c r="AF76" s="24">
        <f t="shared" si="1"/>
        <v>0</v>
      </c>
      <c r="AG76" s="24">
        <f t="shared" si="1"/>
        <v>0</v>
      </c>
      <c r="AH76" s="24">
        <f t="shared" si="1"/>
        <v>0</v>
      </c>
      <c r="AI76" s="24">
        <f t="shared" si="1"/>
        <v>0</v>
      </c>
      <c r="AJ76" s="24">
        <f t="shared" si="1"/>
        <v>0</v>
      </c>
      <c r="AK76" s="24">
        <f t="shared" si="1"/>
        <v>0</v>
      </c>
      <c r="AL76" s="24">
        <f t="shared" si="1"/>
        <v>0</v>
      </c>
      <c r="AM76" s="24">
        <f t="shared" si="1"/>
        <v>0</v>
      </c>
      <c r="AN76" s="24">
        <f t="shared" si="1"/>
        <v>0</v>
      </c>
      <c r="AO76" s="24">
        <f t="shared" ref="AO76:BM86" si="2">SUMIF($A$4:$A$69,$A76,AO$4:AO$69)</f>
        <v>0</v>
      </c>
      <c r="AP76" s="24">
        <f t="shared" si="2"/>
        <v>0</v>
      </c>
      <c r="AQ76" s="24">
        <f t="shared" si="2"/>
        <v>0</v>
      </c>
      <c r="AR76" s="24">
        <f t="shared" si="2"/>
        <v>0</v>
      </c>
      <c r="AS76" s="24"/>
      <c r="AT76" s="24">
        <f t="shared" si="2"/>
        <v>0</v>
      </c>
      <c r="AU76" s="24">
        <f t="shared" si="2"/>
        <v>0</v>
      </c>
      <c r="AV76" s="24">
        <f t="shared" si="2"/>
        <v>0</v>
      </c>
      <c r="AW76" s="24">
        <f t="shared" si="2"/>
        <v>0</v>
      </c>
      <c r="AX76" s="24">
        <f t="shared" si="2"/>
        <v>0</v>
      </c>
      <c r="AY76" s="24">
        <f t="shared" si="2"/>
        <v>0</v>
      </c>
      <c r="AZ76" s="24">
        <f t="shared" si="2"/>
        <v>0</v>
      </c>
      <c r="BA76" s="24">
        <f t="shared" si="2"/>
        <v>300</v>
      </c>
      <c r="BB76" s="24">
        <f t="shared" si="2"/>
        <v>0</v>
      </c>
      <c r="BC76" s="24">
        <f t="shared" si="2"/>
        <v>0</v>
      </c>
      <c r="BD76" s="24">
        <f t="shared" si="2"/>
        <v>0</v>
      </c>
      <c r="BE76" s="24">
        <f t="shared" si="2"/>
        <v>0</v>
      </c>
      <c r="BF76" s="24">
        <f t="shared" si="2"/>
        <v>0</v>
      </c>
      <c r="BG76" s="24">
        <f t="shared" si="2"/>
        <v>0</v>
      </c>
      <c r="BH76" s="24">
        <f t="shared" si="2"/>
        <v>0</v>
      </c>
      <c r="BI76" s="24">
        <f t="shared" si="2"/>
        <v>0</v>
      </c>
      <c r="BJ76" s="24">
        <f t="shared" si="2"/>
        <v>0</v>
      </c>
      <c r="BK76" s="24">
        <f t="shared" si="2"/>
        <v>0</v>
      </c>
      <c r="BL76" s="24">
        <f t="shared" si="2"/>
        <v>0</v>
      </c>
      <c r="BM76" s="24">
        <f t="shared" si="2"/>
        <v>0</v>
      </c>
    </row>
    <row r="77" spans="1:65" x14ac:dyDescent="0.25">
      <c r="A77" s="7" t="s">
        <v>6</v>
      </c>
      <c r="D77" s="24">
        <f t="shared" ref="D77:S91" si="3">SUMIF($A$4:$A$69,$A77,D$4:D$69)</f>
        <v>0</v>
      </c>
      <c r="E77" s="24">
        <f t="shared" si="3"/>
        <v>0</v>
      </c>
      <c r="F77" s="24">
        <f t="shared" si="3"/>
        <v>0</v>
      </c>
      <c r="G77" s="24">
        <f t="shared" si="3"/>
        <v>0</v>
      </c>
      <c r="H77" s="24">
        <f t="shared" si="3"/>
        <v>0</v>
      </c>
      <c r="I77" s="24">
        <f t="shared" si="3"/>
        <v>0</v>
      </c>
      <c r="J77" s="24">
        <f t="shared" si="3"/>
        <v>0</v>
      </c>
      <c r="K77" s="24">
        <f t="shared" si="3"/>
        <v>0</v>
      </c>
      <c r="L77" s="24">
        <f t="shared" si="3"/>
        <v>0</v>
      </c>
      <c r="M77" s="24">
        <f t="shared" si="3"/>
        <v>0</v>
      </c>
      <c r="N77" s="24">
        <f t="shared" si="3"/>
        <v>0</v>
      </c>
      <c r="O77" s="24">
        <f t="shared" si="3"/>
        <v>0</v>
      </c>
      <c r="P77" s="24">
        <f t="shared" si="3"/>
        <v>0</v>
      </c>
      <c r="Q77" s="24">
        <f t="shared" si="3"/>
        <v>0</v>
      </c>
      <c r="R77" s="24">
        <f t="shared" si="3"/>
        <v>0</v>
      </c>
      <c r="S77" s="24">
        <f t="shared" si="3"/>
        <v>0</v>
      </c>
      <c r="T77" s="24">
        <f t="shared" si="0"/>
        <v>0</v>
      </c>
      <c r="U77" s="24">
        <f t="shared" si="0"/>
        <v>0</v>
      </c>
      <c r="V77" s="24">
        <f t="shared" si="0"/>
        <v>0</v>
      </c>
      <c r="W77" s="24">
        <f t="shared" si="0"/>
        <v>0</v>
      </c>
      <c r="Y77" s="24">
        <f t="shared" si="1"/>
        <v>0</v>
      </c>
      <c r="Z77" s="24">
        <f t="shared" si="1"/>
        <v>0</v>
      </c>
      <c r="AA77" s="24">
        <f t="shared" si="1"/>
        <v>0</v>
      </c>
      <c r="AB77" s="24">
        <f t="shared" si="1"/>
        <v>0</v>
      </c>
      <c r="AC77" s="24">
        <f t="shared" si="1"/>
        <v>91.924680463748132</v>
      </c>
      <c r="AD77" s="24">
        <f t="shared" si="1"/>
        <v>0</v>
      </c>
      <c r="AE77" s="24">
        <f t="shared" si="1"/>
        <v>0</v>
      </c>
      <c r="AF77" s="24">
        <f t="shared" si="1"/>
        <v>0</v>
      </c>
      <c r="AG77" s="24">
        <f t="shared" si="1"/>
        <v>0</v>
      </c>
      <c r="AH77" s="24">
        <f t="shared" si="1"/>
        <v>0</v>
      </c>
      <c r="AI77" s="24">
        <f t="shared" si="1"/>
        <v>0</v>
      </c>
      <c r="AJ77" s="24">
        <f t="shared" si="1"/>
        <v>0</v>
      </c>
      <c r="AK77" s="24">
        <f t="shared" si="1"/>
        <v>90.247500000000002</v>
      </c>
      <c r="AL77" s="24">
        <f t="shared" si="1"/>
        <v>0</v>
      </c>
      <c r="AM77" s="24">
        <f t="shared" si="1"/>
        <v>0</v>
      </c>
      <c r="AN77" s="24">
        <f t="shared" si="1"/>
        <v>0</v>
      </c>
      <c r="AO77" s="24">
        <f t="shared" si="2"/>
        <v>117.81881441394619</v>
      </c>
      <c r="AP77" s="24">
        <f t="shared" si="2"/>
        <v>0</v>
      </c>
      <c r="AQ77" s="24">
        <f t="shared" si="2"/>
        <v>0</v>
      </c>
      <c r="AR77" s="24">
        <f t="shared" si="2"/>
        <v>0</v>
      </c>
      <c r="AS77" s="24"/>
      <c r="AT77" s="24">
        <f t="shared" si="2"/>
        <v>0</v>
      </c>
      <c r="AU77" s="24">
        <f t="shared" si="2"/>
        <v>0</v>
      </c>
      <c r="AV77" s="24">
        <f t="shared" si="2"/>
        <v>0</v>
      </c>
      <c r="AW77" s="24">
        <f t="shared" si="2"/>
        <v>0</v>
      </c>
      <c r="AX77" s="24">
        <f t="shared" si="2"/>
        <v>0</v>
      </c>
      <c r="AY77" s="24">
        <f t="shared" si="2"/>
        <v>0</v>
      </c>
      <c r="AZ77" s="24">
        <f t="shared" si="2"/>
        <v>0</v>
      </c>
      <c r="BA77" s="24">
        <f t="shared" si="2"/>
        <v>0</v>
      </c>
      <c r="BB77" s="24">
        <f t="shared" si="2"/>
        <v>0</v>
      </c>
      <c r="BC77" s="24">
        <f t="shared" si="2"/>
        <v>0</v>
      </c>
      <c r="BD77" s="24">
        <f t="shared" si="2"/>
        <v>0</v>
      </c>
      <c r="BE77" s="24">
        <f t="shared" si="2"/>
        <v>0</v>
      </c>
      <c r="BF77" s="24">
        <f t="shared" si="2"/>
        <v>0</v>
      </c>
      <c r="BG77" s="24">
        <f t="shared" si="2"/>
        <v>0</v>
      </c>
      <c r="BH77" s="24">
        <f t="shared" si="2"/>
        <v>0</v>
      </c>
      <c r="BI77" s="24">
        <f t="shared" si="2"/>
        <v>0</v>
      </c>
      <c r="BJ77" s="24">
        <f t="shared" si="2"/>
        <v>0</v>
      </c>
      <c r="BK77" s="24">
        <f t="shared" si="2"/>
        <v>0</v>
      </c>
      <c r="BL77" s="24">
        <f t="shared" si="2"/>
        <v>0</v>
      </c>
      <c r="BM77" s="24">
        <f t="shared" si="2"/>
        <v>0</v>
      </c>
    </row>
    <row r="78" spans="1:65" x14ac:dyDescent="0.25">
      <c r="A78" s="7" t="s">
        <v>13</v>
      </c>
      <c r="D78" s="24">
        <f t="shared" si="3"/>
        <v>0</v>
      </c>
      <c r="E78" s="24">
        <f t="shared" si="0"/>
        <v>0</v>
      </c>
      <c r="F78" s="24">
        <f t="shared" si="0"/>
        <v>0</v>
      </c>
      <c r="G78" s="24">
        <f t="shared" si="0"/>
        <v>0</v>
      </c>
      <c r="H78" s="24">
        <f t="shared" si="0"/>
        <v>0</v>
      </c>
      <c r="I78" s="24">
        <f t="shared" si="0"/>
        <v>0</v>
      </c>
      <c r="J78" s="24">
        <f t="shared" si="0"/>
        <v>0</v>
      </c>
      <c r="K78" s="24">
        <f t="shared" si="0"/>
        <v>0</v>
      </c>
      <c r="L78" s="24">
        <f t="shared" si="0"/>
        <v>0</v>
      </c>
      <c r="M78" s="24">
        <f t="shared" si="0"/>
        <v>0</v>
      </c>
      <c r="N78" s="24">
        <f t="shared" si="0"/>
        <v>0</v>
      </c>
      <c r="O78" s="24">
        <f t="shared" si="0"/>
        <v>0</v>
      </c>
      <c r="P78" s="24">
        <f t="shared" si="0"/>
        <v>0</v>
      </c>
      <c r="Q78" s="24">
        <f t="shared" si="0"/>
        <v>0</v>
      </c>
      <c r="R78" s="24">
        <f t="shared" si="0"/>
        <v>0</v>
      </c>
      <c r="S78" s="24">
        <f t="shared" si="0"/>
        <v>0</v>
      </c>
      <c r="T78" s="24">
        <f t="shared" si="0"/>
        <v>0</v>
      </c>
      <c r="U78" s="24">
        <f t="shared" si="0"/>
        <v>0</v>
      </c>
      <c r="V78" s="24">
        <f t="shared" si="0"/>
        <v>0</v>
      </c>
      <c r="W78" s="24">
        <f t="shared" si="0"/>
        <v>100</v>
      </c>
      <c r="Y78" s="24">
        <f t="shared" si="1"/>
        <v>0</v>
      </c>
      <c r="Z78" s="24">
        <f t="shared" si="1"/>
        <v>0</v>
      </c>
      <c r="AA78" s="24">
        <f t="shared" si="1"/>
        <v>0</v>
      </c>
      <c r="AB78" s="24">
        <f t="shared" si="1"/>
        <v>0</v>
      </c>
      <c r="AC78" s="24">
        <f t="shared" si="1"/>
        <v>0</v>
      </c>
      <c r="AD78" s="24">
        <f t="shared" si="1"/>
        <v>0</v>
      </c>
      <c r="AE78" s="24">
        <f t="shared" si="1"/>
        <v>0</v>
      </c>
      <c r="AF78" s="24">
        <f t="shared" si="1"/>
        <v>0</v>
      </c>
      <c r="AG78" s="24">
        <f t="shared" si="1"/>
        <v>0</v>
      </c>
      <c r="AH78" s="24">
        <f t="shared" si="1"/>
        <v>0</v>
      </c>
      <c r="AI78" s="24">
        <f t="shared" si="1"/>
        <v>0</v>
      </c>
      <c r="AJ78" s="24">
        <f t="shared" si="1"/>
        <v>0</v>
      </c>
      <c r="AK78" s="24">
        <f t="shared" si="1"/>
        <v>0</v>
      </c>
      <c r="AL78" s="24">
        <f t="shared" si="1"/>
        <v>0</v>
      </c>
      <c r="AM78" s="24">
        <f t="shared" si="1"/>
        <v>0</v>
      </c>
      <c r="AN78" s="24">
        <f t="shared" si="1"/>
        <v>0</v>
      </c>
      <c r="AO78" s="24">
        <f t="shared" si="2"/>
        <v>0</v>
      </c>
      <c r="AP78" s="24">
        <f t="shared" si="2"/>
        <v>0</v>
      </c>
      <c r="AQ78" s="24">
        <f t="shared" si="2"/>
        <v>0</v>
      </c>
      <c r="AR78" s="24">
        <f t="shared" si="2"/>
        <v>0</v>
      </c>
      <c r="AS78" s="24"/>
      <c r="AT78" s="24">
        <f t="shared" si="2"/>
        <v>0</v>
      </c>
      <c r="AU78" s="24">
        <f t="shared" si="2"/>
        <v>0</v>
      </c>
      <c r="AV78" s="24">
        <f t="shared" si="2"/>
        <v>0</v>
      </c>
      <c r="AW78" s="24">
        <f t="shared" si="2"/>
        <v>0</v>
      </c>
      <c r="AX78" s="24">
        <f t="shared" si="2"/>
        <v>0</v>
      </c>
      <c r="AY78" s="24">
        <f t="shared" si="2"/>
        <v>0</v>
      </c>
      <c r="AZ78" s="24">
        <f t="shared" si="2"/>
        <v>0</v>
      </c>
      <c r="BA78" s="24">
        <f t="shared" si="2"/>
        <v>0</v>
      </c>
      <c r="BB78" s="24">
        <f t="shared" si="2"/>
        <v>0</v>
      </c>
      <c r="BC78" s="24">
        <f t="shared" si="2"/>
        <v>0</v>
      </c>
      <c r="BD78" s="24">
        <f t="shared" si="2"/>
        <v>0</v>
      </c>
      <c r="BE78" s="24">
        <f t="shared" si="2"/>
        <v>0</v>
      </c>
      <c r="BF78" s="24">
        <f t="shared" si="2"/>
        <v>0</v>
      </c>
      <c r="BG78" s="24">
        <f t="shared" si="2"/>
        <v>0</v>
      </c>
      <c r="BH78" s="24">
        <f t="shared" si="2"/>
        <v>0</v>
      </c>
      <c r="BI78" s="24">
        <f t="shared" si="2"/>
        <v>0</v>
      </c>
      <c r="BJ78" s="24">
        <f t="shared" si="2"/>
        <v>0</v>
      </c>
      <c r="BK78" s="24">
        <f t="shared" si="2"/>
        <v>0</v>
      </c>
      <c r="BL78" s="24">
        <f t="shared" si="2"/>
        <v>0</v>
      </c>
      <c r="BM78" s="24">
        <f t="shared" si="2"/>
        <v>0</v>
      </c>
    </row>
    <row r="79" spans="1:65" x14ac:dyDescent="0.25">
      <c r="A79" s="7" t="s">
        <v>2</v>
      </c>
      <c r="D79" s="24">
        <f t="shared" si="3"/>
        <v>0</v>
      </c>
      <c r="E79" s="24">
        <f t="shared" si="0"/>
        <v>0</v>
      </c>
      <c r="F79" s="24">
        <f t="shared" si="0"/>
        <v>0</v>
      </c>
      <c r="G79" s="24">
        <f t="shared" si="0"/>
        <v>200</v>
      </c>
      <c r="H79" s="24">
        <f t="shared" si="0"/>
        <v>200</v>
      </c>
      <c r="I79" s="24">
        <f t="shared" si="0"/>
        <v>100</v>
      </c>
      <c r="J79" s="24">
        <f t="shared" si="0"/>
        <v>0</v>
      </c>
      <c r="K79" s="24">
        <f t="shared" si="0"/>
        <v>0</v>
      </c>
      <c r="L79" s="24">
        <f t="shared" si="0"/>
        <v>0</v>
      </c>
      <c r="M79" s="24">
        <f t="shared" si="0"/>
        <v>0</v>
      </c>
      <c r="N79" s="24">
        <f t="shared" si="0"/>
        <v>0</v>
      </c>
      <c r="O79" s="24">
        <f t="shared" si="0"/>
        <v>0</v>
      </c>
      <c r="P79" s="24">
        <f t="shared" si="0"/>
        <v>0</v>
      </c>
      <c r="Q79" s="24">
        <f t="shared" si="0"/>
        <v>0</v>
      </c>
      <c r="R79" s="24">
        <f t="shared" si="0"/>
        <v>0</v>
      </c>
      <c r="S79" s="24">
        <f t="shared" si="0"/>
        <v>140</v>
      </c>
      <c r="T79" s="24">
        <f t="shared" si="0"/>
        <v>0</v>
      </c>
      <c r="U79" s="24">
        <f t="shared" si="0"/>
        <v>120</v>
      </c>
      <c r="V79" s="24">
        <f t="shared" si="0"/>
        <v>104.50759919788766</v>
      </c>
      <c r="W79" s="24">
        <f t="shared" si="0"/>
        <v>199.99999999999989</v>
      </c>
      <c r="Y79" s="24">
        <f t="shared" si="1"/>
        <v>0</v>
      </c>
      <c r="Z79" s="24">
        <f t="shared" si="1"/>
        <v>0</v>
      </c>
      <c r="AA79" s="24">
        <f t="shared" si="1"/>
        <v>0</v>
      </c>
      <c r="AB79" s="24">
        <f t="shared" si="1"/>
        <v>0</v>
      </c>
      <c r="AC79" s="24">
        <f t="shared" si="1"/>
        <v>0</v>
      </c>
      <c r="AD79" s="24">
        <f t="shared" si="1"/>
        <v>0</v>
      </c>
      <c r="AE79" s="24">
        <f t="shared" si="1"/>
        <v>0</v>
      </c>
      <c r="AF79" s="24">
        <f t="shared" si="1"/>
        <v>0</v>
      </c>
      <c r="AG79" s="24">
        <f t="shared" si="1"/>
        <v>0</v>
      </c>
      <c r="AH79" s="24">
        <f t="shared" si="1"/>
        <v>0</v>
      </c>
      <c r="AI79" s="24">
        <f t="shared" si="1"/>
        <v>0</v>
      </c>
      <c r="AJ79" s="24">
        <f t="shared" si="1"/>
        <v>0</v>
      </c>
      <c r="AK79" s="24">
        <f t="shared" si="1"/>
        <v>0</v>
      </c>
      <c r="AL79" s="24">
        <f t="shared" si="1"/>
        <v>0</v>
      </c>
      <c r="AM79" s="24">
        <f t="shared" si="1"/>
        <v>0</v>
      </c>
      <c r="AN79" s="24">
        <f t="shared" si="1"/>
        <v>0</v>
      </c>
      <c r="AO79" s="24">
        <f t="shared" si="2"/>
        <v>0</v>
      </c>
      <c r="AP79" s="24">
        <f t="shared" si="2"/>
        <v>0</v>
      </c>
      <c r="AQ79" s="24">
        <f t="shared" si="2"/>
        <v>0</v>
      </c>
      <c r="AR79" s="24">
        <f t="shared" si="2"/>
        <v>0</v>
      </c>
      <c r="AS79" s="24"/>
      <c r="AT79" s="24">
        <f t="shared" si="2"/>
        <v>0</v>
      </c>
      <c r="AU79" s="24">
        <f t="shared" si="2"/>
        <v>100</v>
      </c>
      <c r="AV79" s="24">
        <f t="shared" si="2"/>
        <v>0</v>
      </c>
      <c r="AW79" s="24">
        <f t="shared" si="2"/>
        <v>0</v>
      </c>
      <c r="AX79" s="24">
        <f t="shared" si="2"/>
        <v>0</v>
      </c>
      <c r="AY79" s="24">
        <f t="shared" si="2"/>
        <v>100</v>
      </c>
      <c r="AZ79" s="24">
        <f t="shared" si="2"/>
        <v>0</v>
      </c>
      <c r="BA79" s="24">
        <f t="shared" si="2"/>
        <v>175.49240080211231</v>
      </c>
      <c r="BB79" s="24">
        <f t="shared" si="2"/>
        <v>0</v>
      </c>
      <c r="BC79" s="24">
        <f t="shared" si="2"/>
        <v>0</v>
      </c>
      <c r="BD79" s="24">
        <f t="shared" si="2"/>
        <v>0</v>
      </c>
      <c r="BE79" s="24">
        <f t="shared" si="2"/>
        <v>0</v>
      </c>
      <c r="BF79" s="24">
        <f t="shared" si="2"/>
        <v>0</v>
      </c>
      <c r="BG79" s="24">
        <f t="shared" si="2"/>
        <v>0</v>
      </c>
      <c r="BH79" s="24">
        <f t="shared" si="2"/>
        <v>0</v>
      </c>
      <c r="BI79" s="24">
        <f t="shared" si="2"/>
        <v>0</v>
      </c>
      <c r="BJ79" s="24">
        <f t="shared" si="2"/>
        <v>0</v>
      </c>
      <c r="BK79" s="24">
        <f t="shared" si="2"/>
        <v>0</v>
      </c>
      <c r="BL79" s="24">
        <f t="shared" si="2"/>
        <v>0</v>
      </c>
      <c r="BM79" s="24">
        <f t="shared" si="2"/>
        <v>0</v>
      </c>
    </row>
    <row r="80" spans="1:65" x14ac:dyDescent="0.25">
      <c r="A80" s="7" t="s">
        <v>1</v>
      </c>
      <c r="D80" s="24">
        <f t="shared" si="3"/>
        <v>0</v>
      </c>
      <c r="E80" s="24">
        <f t="shared" si="0"/>
        <v>0.50885794886431079</v>
      </c>
      <c r="F80" s="24">
        <f t="shared" si="0"/>
        <v>0.55187130366596338</v>
      </c>
      <c r="G80" s="24">
        <f t="shared" si="0"/>
        <v>0.61539425315932772</v>
      </c>
      <c r="H80" s="24">
        <f t="shared" si="0"/>
        <v>0.67023663605721473</v>
      </c>
      <c r="I80" s="24">
        <f t="shared" si="0"/>
        <v>0.7583520622581138</v>
      </c>
      <c r="J80" s="24">
        <f t="shared" si="0"/>
        <v>0.82742336899936453</v>
      </c>
      <c r="K80" s="24">
        <f t="shared" si="0"/>
        <v>1.0070493878409954</v>
      </c>
      <c r="L80" s="24">
        <f t="shared" si="0"/>
        <v>0.5</v>
      </c>
      <c r="M80" s="24">
        <f t="shared" si="0"/>
        <v>0.5</v>
      </c>
      <c r="N80" s="24">
        <f t="shared" si="0"/>
        <v>0.5</v>
      </c>
      <c r="O80" s="24">
        <f t="shared" si="0"/>
        <v>0.5</v>
      </c>
      <c r="P80" s="24">
        <f t="shared" si="0"/>
        <v>0.5</v>
      </c>
      <c r="Q80" s="24">
        <f t="shared" si="0"/>
        <v>0.5</v>
      </c>
      <c r="R80" s="24">
        <f t="shared" si="0"/>
        <v>0.5</v>
      </c>
      <c r="S80" s="24">
        <f t="shared" si="0"/>
        <v>0.5</v>
      </c>
      <c r="T80" s="24">
        <f t="shared" si="0"/>
        <v>0.5</v>
      </c>
      <c r="U80" s="24">
        <f t="shared" si="0"/>
        <v>200.50403015323903</v>
      </c>
      <c r="V80" s="24">
        <f t="shared" si="0"/>
        <v>100.51351436412133</v>
      </c>
      <c r="W80" s="24">
        <f t="shared" si="0"/>
        <v>0.60228646119836515</v>
      </c>
      <c r="Y80" s="24">
        <f t="shared" si="1"/>
        <v>0</v>
      </c>
      <c r="Z80" s="24">
        <f t="shared" si="1"/>
        <v>0</v>
      </c>
      <c r="AA80" s="24">
        <f t="shared" si="1"/>
        <v>0</v>
      </c>
      <c r="AB80" s="24">
        <f t="shared" si="1"/>
        <v>0</v>
      </c>
      <c r="AC80" s="24">
        <f t="shared" si="1"/>
        <v>0</v>
      </c>
      <c r="AD80" s="24">
        <f t="shared" si="1"/>
        <v>0</v>
      </c>
      <c r="AE80" s="24">
        <f t="shared" si="1"/>
        <v>0</v>
      </c>
      <c r="AF80" s="24">
        <f t="shared" si="1"/>
        <v>0</v>
      </c>
      <c r="AG80" s="24">
        <f t="shared" si="1"/>
        <v>0</v>
      </c>
      <c r="AH80" s="24">
        <f t="shared" si="1"/>
        <v>0</v>
      </c>
      <c r="AI80" s="24">
        <f t="shared" si="1"/>
        <v>0</v>
      </c>
      <c r="AJ80" s="24">
        <f t="shared" si="1"/>
        <v>0</v>
      </c>
      <c r="AK80" s="24">
        <f t="shared" si="1"/>
        <v>0</v>
      </c>
      <c r="AL80" s="24">
        <f t="shared" si="1"/>
        <v>0</v>
      </c>
      <c r="AM80" s="24">
        <f t="shared" si="1"/>
        <v>0</v>
      </c>
      <c r="AN80" s="24">
        <f t="shared" si="1"/>
        <v>0</v>
      </c>
      <c r="AO80" s="24">
        <f t="shared" si="2"/>
        <v>0</v>
      </c>
      <c r="AP80" s="24">
        <f t="shared" si="2"/>
        <v>0</v>
      </c>
      <c r="AQ80" s="24">
        <f t="shared" si="2"/>
        <v>0</v>
      </c>
      <c r="AR80" s="24">
        <f t="shared" si="2"/>
        <v>0</v>
      </c>
      <c r="AS80" s="24"/>
      <c r="AT80" s="24">
        <f t="shared" si="2"/>
        <v>0</v>
      </c>
      <c r="AU80" s="24">
        <f t="shared" si="2"/>
        <v>0</v>
      </c>
      <c r="AV80" s="24">
        <f t="shared" si="2"/>
        <v>0</v>
      </c>
      <c r="AW80" s="24">
        <f t="shared" si="2"/>
        <v>0</v>
      </c>
      <c r="AX80" s="24">
        <f t="shared" si="2"/>
        <v>0</v>
      </c>
      <c r="AY80" s="24">
        <f t="shared" si="2"/>
        <v>0</v>
      </c>
      <c r="AZ80" s="24">
        <f t="shared" si="2"/>
        <v>0</v>
      </c>
      <c r="BA80" s="24">
        <f t="shared" si="2"/>
        <v>0</v>
      </c>
      <c r="BB80" s="24">
        <f t="shared" si="2"/>
        <v>0</v>
      </c>
      <c r="BC80" s="24">
        <f t="shared" si="2"/>
        <v>0</v>
      </c>
      <c r="BD80" s="24">
        <f t="shared" si="2"/>
        <v>0</v>
      </c>
      <c r="BE80" s="24">
        <f t="shared" si="2"/>
        <v>0</v>
      </c>
      <c r="BF80" s="24">
        <f t="shared" si="2"/>
        <v>0</v>
      </c>
      <c r="BG80" s="24">
        <f t="shared" si="2"/>
        <v>0</v>
      </c>
      <c r="BH80" s="24">
        <f t="shared" si="2"/>
        <v>0</v>
      </c>
      <c r="BI80" s="24">
        <f t="shared" si="2"/>
        <v>0</v>
      </c>
      <c r="BJ80" s="24">
        <f t="shared" si="2"/>
        <v>0</v>
      </c>
      <c r="BK80" s="24">
        <f t="shared" si="2"/>
        <v>0</v>
      </c>
      <c r="BL80" s="24">
        <f t="shared" si="2"/>
        <v>0</v>
      </c>
      <c r="BM80" s="24">
        <f t="shared" si="2"/>
        <v>0</v>
      </c>
    </row>
    <row r="81" spans="1:65" x14ac:dyDescent="0.25">
      <c r="A81" s="7" t="s">
        <v>107</v>
      </c>
      <c r="D81" s="24">
        <f t="shared" si="3"/>
        <v>0</v>
      </c>
      <c r="E81" s="24">
        <f t="shared" si="0"/>
        <v>0</v>
      </c>
      <c r="F81" s="24">
        <f t="shared" si="0"/>
        <v>0</v>
      </c>
      <c r="G81" s="24">
        <f t="shared" si="0"/>
        <v>0</v>
      </c>
      <c r="H81" s="24">
        <f t="shared" si="0"/>
        <v>0</v>
      </c>
      <c r="I81" s="24">
        <f t="shared" si="0"/>
        <v>0</v>
      </c>
      <c r="J81" s="24">
        <f t="shared" si="0"/>
        <v>0</v>
      </c>
      <c r="K81" s="24">
        <f t="shared" si="0"/>
        <v>0</v>
      </c>
      <c r="L81" s="24">
        <f t="shared" si="0"/>
        <v>0</v>
      </c>
      <c r="M81" s="24">
        <f t="shared" si="0"/>
        <v>0</v>
      </c>
      <c r="N81" s="24">
        <f t="shared" si="0"/>
        <v>0</v>
      </c>
      <c r="O81" s="24">
        <f t="shared" si="0"/>
        <v>0</v>
      </c>
      <c r="P81" s="24">
        <f t="shared" si="0"/>
        <v>0</v>
      </c>
      <c r="Q81" s="24">
        <f t="shared" si="0"/>
        <v>0</v>
      </c>
      <c r="R81" s="24">
        <f t="shared" si="0"/>
        <v>0</v>
      </c>
      <c r="S81" s="24">
        <f t="shared" si="0"/>
        <v>0</v>
      </c>
      <c r="T81" s="24">
        <f t="shared" si="0"/>
        <v>0</v>
      </c>
      <c r="U81" s="24">
        <f t="shared" si="0"/>
        <v>0</v>
      </c>
      <c r="V81" s="24">
        <f t="shared" si="0"/>
        <v>0</v>
      </c>
      <c r="W81" s="24">
        <f t="shared" si="0"/>
        <v>0</v>
      </c>
      <c r="Y81" s="24">
        <f t="shared" si="1"/>
        <v>0</v>
      </c>
      <c r="Z81" s="24">
        <f t="shared" si="1"/>
        <v>0</v>
      </c>
      <c r="AA81" s="24">
        <f t="shared" si="1"/>
        <v>0</v>
      </c>
      <c r="AB81" s="24">
        <f t="shared" si="1"/>
        <v>0</v>
      </c>
      <c r="AC81" s="24">
        <f t="shared" si="1"/>
        <v>0</v>
      </c>
      <c r="AD81" s="24">
        <f t="shared" si="1"/>
        <v>0</v>
      </c>
      <c r="AE81" s="24">
        <f t="shared" si="1"/>
        <v>0</v>
      </c>
      <c r="AF81" s="24">
        <f t="shared" si="1"/>
        <v>0</v>
      </c>
      <c r="AG81" s="24">
        <f t="shared" si="1"/>
        <v>0</v>
      </c>
      <c r="AH81" s="24">
        <f t="shared" si="1"/>
        <v>0</v>
      </c>
      <c r="AI81" s="24">
        <f t="shared" si="1"/>
        <v>0</v>
      </c>
      <c r="AJ81" s="24">
        <f t="shared" si="1"/>
        <v>0</v>
      </c>
      <c r="AK81" s="24">
        <f t="shared" si="1"/>
        <v>0</v>
      </c>
      <c r="AL81" s="24">
        <f t="shared" si="1"/>
        <v>0</v>
      </c>
      <c r="AM81" s="24">
        <f t="shared" si="1"/>
        <v>0</v>
      </c>
      <c r="AN81" s="24">
        <f t="shared" si="1"/>
        <v>0</v>
      </c>
      <c r="AO81" s="24">
        <f t="shared" si="2"/>
        <v>0</v>
      </c>
      <c r="AP81" s="24">
        <f t="shared" si="2"/>
        <v>0</v>
      </c>
      <c r="AQ81" s="24">
        <f t="shared" si="2"/>
        <v>0</v>
      </c>
      <c r="AR81" s="24">
        <f t="shared" si="2"/>
        <v>0</v>
      </c>
      <c r="AS81" s="24"/>
      <c r="AT81" s="24">
        <f t="shared" si="2"/>
        <v>0</v>
      </c>
      <c r="AU81" s="24">
        <f t="shared" si="2"/>
        <v>0</v>
      </c>
      <c r="AV81" s="24">
        <f t="shared" si="2"/>
        <v>0</v>
      </c>
      <c r="AW81" s="24">
        <f t="shared" si="2"/>
        <v>0</v>
      </c>
      <c r="AX81" s="24">
        <f t="shared" si="2"/>
        <v>0</v>
      </c>
      <c r="AY81" s="24">
        <f t="shared" si="2"/>
        <v>0</v>
      </c>
      <c r="AZ81" s="24">
        <f t="shared" si="2"/>
        <v>0</v>
      </c>
      <c r="BA81" s="24">
        <f t="shared" si="2"/>
        <v>0</v>
      </c>
      <c r="BB81" s="24">
        <f t="shared" si="2"/>
        <v>0</v>
      </c>
      <c r="BC81" s="24">
        <f t="shared" si="2"/>
        <v>0</v>
      </c>
      <c r="BD81" s="24">
        <f t="shared" si="2"/>
        <v>0</v>
      </c>
      <c r="BE81" s="24">
        <f t="shared" si="2"/>
        <v>0</v>
      </c>
      <c r="BF81" s="24">
        <f t="shared" si="2"/>
        <v>0</v>
      </c>
      <c r="BG81" s="24">
        <f t="shared" si="2"/>
        <v>0</v>
      </c>
      <c r="BH81" s="24">
        <f t="shared" si="2"/>
        <v>0</v>
      </c>
      <c r="BI81" s="24">
        <f t="shared" si="2"/>
        <v>0</v>
      </c>
      <c r="BJ81" s="24">
        <f t="shared" si="2"/>
        <v>0</v>
      </c>
      <c r="BK81" s="24">
        <f t="shared" si="2"/>
        <v>0</v>
      </c>
      <c r="BL81" s="24">
        <f t="shared" si="2"/>
        <v>0</v>
      </c>
      <c r="BM81" s="24">
        <f t="shared" si="2"/>
        <v>0</v>
      </c>
    </row>
    <row r="82" spans="1:65" x14ac:dyDescent="0.25">
      <c r="A82" s="7" t="s">
        <v>21</v>
      </c>
      <c r="D82" s="24">
        <f t="shared" si="3"/>
        <v>86.646746225511478</v>
      </c>
      <c r="E82" s="24">
        <f t="shared" si="0"/>
        <v>0</v>
      </c>
      <c r="F82" s="24">
        <f t="shared" si="0"/>
        <v>0</v>
      </c>
      <c r="G82" s="24">
        <f t="shared" si="0"/>
        <v>0</v>
      </c>
      <c r="H82" s="24">
        <f t="shared" si="0"/>
        <v>0</v>
      </c>
      <c r="I82" s="24">
        <f t="shared" si="0"/>
        <v>0</v>
      </c>
      <c r="J82" s="24">
        <f t="shared" si="0"/>
        <v>0</v>
      </c>
      <c r="K82" s="24">
        <f t="shared" si="0"/>
        <v>0</v>
      </c>
      <c r="L82" s="24">
        <f t="shared" si="0"/>
        <v>0</v>
      </c>
      <c r="M82" s="24">
        <f t="shared" si="0"/>
        <v>0</v>
      </c>
      <c r="N82" s="24">
        <f t="shared" si="0"/>
        <v>0</v>
      </c>
      <c r="O82" s="24">
        <f t="shared" si="0"/>
        <v>0</v>
      </c>
      <c r="P82" s="24">
        <f t="shared" si="0"/>
        <v>0</v>
      </c>
      <c r="Q82" s="24">
        <f t="shared" si="0"/>
        <v>0</v>
      </c>
      <c r="R82" s="24">
        <f t="shared" si="0"/>
        <v>0</v>
      </c>
      <c r="S82" s="24">
        <f t="shared" si="0"/>
        <v>0</v>
      </c>
      <c r="T82" s="24">
        <f t="shared" si="0"/>
        <v>0</v>
      </c>
      <c r="U82" s="24">
        <f t="shared" si="0"/>
        <v>100</v>
      </c>
      <c r="V82" s="24">
        <f t="shared" si="0"/>
        <v>50</v>
      </c>
      <c r="W82" s="24">
        <f t="shared" si="0"/>
        <v>0</v>
      </c>
      <c r="Y82" s="24">
        <f t="shared" si="1"/>
        <v>0</v>
      </c>
      <c r="Z82" s="24">
        <f t="shared" si="1"/>
        <v>0</v>
      </c>
      <c r="AA82" s="24">
        <f t="shared" si="1"/>
        <v>0</v>
      </c>
      <c r="AB82" s="24">
        <f t="shared" si="1"/>
        <v>0</v>
      </c>
      <c r="AC82" s="24">
        <f t="shared" si="1"/>
        <v>0</v>
      </c>
      <c r="AD82" s="24">
        <f t="shared" si="1"/>
        <v>0</v>
      </c>
      <c r="AE82" s="24">
        <f t="shared" si="1"/>
        <v>0</v>
      </c>
      <c r="AF82" s="24">
        <f t="shared" si="1"/>
        <v>0</v>
      </c>
      <c r="AG82" s="24">
        <f t="shared" si="1"/>
        <v>0</v>
      </c>
      <c r="AH82" s="24">
        <f t="shared" si="1"/>
        <v>0</v>
      </c>
      <c r="AI82" s="24">
        <f t="shared" si="1"/>
        <v>0</v>
      </c>
      <c r="AJ82" s="24">
        <f t="shared" si="1"/>
        <v>0</v>
      </c>
      <c r="AK82" s="24">
        <f t="shared" si="1"/>
        <v>0</v>
      </c>
      <c r="AL82" s="24">
        <f t="shared" si="1"/>
        <v>0</v>
      </c>
      <c r="AM82" s="24">
        <f t="shared" si="1"/>
        <v>0</v>
      </c>
      <c r="AN82" s="24">
        <f t="shared" si="1"/>
        <v>0</v>
      </c>
      <c r="AO82" s="24">
        <f t="shared" si="2"/>
        <v>0</v>
      </c>
      <c r="AP82" s="24">
        <f t="shared" si="2"/>
        <v>0</v>
      </c>
      <c r="AQ82" s="24">
        <f t="shared" si="2"/>
        <v>0</v>
      </c>
      <c r="AR82" s="24">
        <f t="shared" si="2"/>
        <v>0</v>
      </c>
      <c r="AS82" s="24"/>
      <c r="AT82" s="24">
        <f t="shared" si="2"/>
        <v>0</v>
      </c>
      <c r="AU82" s="24">
        <f t="shared" si="2"/>
        <v>0</v>
      </c>
      <c r="AV82" s="24">
        <f t="shared" si="2"/>
        <v>0</v>
      </c>
      <c r="AW82" s="24">
        <f t="shared" si="2"/>
        <v>0</v>
      </c>
      <c r="AX82" s="24">
        <f t="shared" si="2"/>
        <v>0</v>
      </c>
      <c r="AY82" s="24">
        <f t="shared" si="2"/>
        <v>0</v>
      </c>
      <c r="AZ82" s="24">
        <f t="shared" si="2"/>
        <v>0</v>
      </c>
      <c r="BA82" s="24">
        <f t="shared" si="2"/>
        <v>0</v>
      </c>
      <c r="BB82" s="24">
        <f t="shared" si="2"/>
        <v>0</v>
      </c>
      <c r="BC82" s="24">
        <f t="shared" si="2"/>
        <v>0</v>
      </c>
      <c r="BD82" s="24">
        <f t="shared" si="2"/>
        <v>0</v>
      </c>
      <c r="BE82" s="24">
        <f t="shared" si="2"/>
        <v>0</v>
      </c>
      <c r="BF82" s="24">
        <f t="shared" si="2"/>
        <v>0</v>
      </c>
      <c r="BG82" s="24">
        <f t="shared" si="2"/>
        <v>0</v>
      </c>
      <c r="BH82" s="24">
        <f t="shared" si="2"/>
        <v>0</v>
      </c>
      <c r="BI82" s="24">
        <f t="shared" si="2"/>
        <v>0</v>
      </c>
      <c r="BJ82" s="24">
        <f t="shared" si="2"/>
        <v>0</v>
      </c>
      <c r="BK82" s="24">
        <f t="shared" si="2"/>
        <v>0</v>
      </c>
      <c r="BL82" s="24">
        <f t="shared" si="2"/>
        <v>0</v>
      </c>
      <c r="BM82" s="24">
        <f t="shared" si="2"/>
        <v>0</v>
      </c>
    </row>
    <row r="83" spans="1:65" x14ac:dyDescent="0.25">
      <c r="A83" s="7" t="s">
        <v>48</v>
      </c>
      <c r="D83" s="24">
        <f t="shared" si="3"/>
        <v>0</v>
      </c>
      <c r="E83" s="24">
        <f t="shared" si="0"/>
        <v>0</v>
      </c>
      <c r="F83" s="24">
        <f t="shared" si="0"/>
        <v>0</v>
      </c>
      <c r="G83" s="24">
        <f t="shared" si="0"/>
        <v>0</v>
      </c>
      <c r="H83" s="24">
        <f t="shared" si="0"/>
        <v>0</v>
      </c>
      <c r="I83" s="24">
        <f t="shared" si="0"/>
        <v>0</v>
      </c>
      <c r="J83" s="24">
        <f t="shared" si="0"/>
        <v>0</v>
      </c>
      <c r="K83" s="24">
        <f t="shared" si="0"/>
        <v>0</v>
      </c>
      <c r="L83" s="24">
        <f t="shared" si="0"/>
        <v>0</v>
      </c>
      <c r="M83" s="24">
        <f t="shared" si="0"/>
        <v>0</v>
      </c>
      <c r="N83" s="24">
        <f t="shared" si="0"/>
        <v>0</v>
      </c>
      <c r="O83" s="24">
        <f t="shared" si="0"/>
        <v>0</v>
      </c>
      <c r="P83" s="24">
        <f t="shared" si="0"/>
        <v>0</v>
      </c>
      <c r="Q83" s="24">
        <f t="shared" si="0"/>
        <v>30.374712385302498</v>
      </c>
      <c r="R83" s="24">
        <f t="shared" si="0"/>
        <v>0</v>
      </c>
      <c r="S83" s="24">
        <f t="shared" si="0"/>
        <v>0</v>
      </c>
      <c r="T83" s="24">
        <f t="shared" si="0"/>
        <v>26.582792041637266</v>
      </c>
      <c r="U83" s="24">
        <f t="shared" si="0"/>
        <v>0</v>
      </c>
      <c r="V83" s="24">
        <f t="shared" si="0"/>
        <v>0</v>
      </c>
      <c r="W83" s="24">
        <f t="shared" si="0"/>
        <v>0</v>
      </c>
      <c r="Y83" s="24">
        <f t="shared" si="1"/>
        <v>0</v>
      </c>
      <c r="Z83" s="24">
        <f t="shared" si="1"/>
        <v>0</v>
      </c>
      <c r="AA83" s="24">
        <f t="shared" si="1"/>
        <v>0</v>
      </c>
      <c r="AB83" s="24">
        <f t="shared" si="1"/>
        <v>0</v>
      </c>
      <c r="AC83" s="24">
        <f t="shared" si="1"/>
        <v>0</v>
      </c>
      <c r="AD83" s="24">
        <f t="shared" si="1"/>
        <v>0</v>
      </c>
      <c r="AE83" s="24">
        <f t="shared" si="1"/>
        <v>0</v>
      </c>
      <c r="AF83" s="24">
        <f t="shared" si="1"/>
        <v>0</v>
      </c>
      <c r="AG83" s="24">
        <f t="shared" si="1"/>
        <v>0</v>
      </c>
      <c r="AH83" s="24">
        <f t="shared" si="1"/>
        <v>0</v>
      </c>
      <c r="AI83" s="24">
        <f t="shared" si="1"/>
        <v>0</v>
      </c>
      <c r="AJ83" s="24">
        <f t="shared" si="1"/>
        <v>0</v>
      </c>
      <c r="AK83" s="24">
        <f t="shared" si="1"/>
        <v>0</v>
      </c>
      <c r="AL83" s="24">
        <f t="shared" si="1"/>
        <v>0</v>
      </c>
      <c r="AM83" s="24">
        <f t="shared" si="1"/>
        <v>0</v>
      </c>
      <c r="AN83" s="24">
        <f t="shared" si="1"/>
        <v>0</v>
      </c>
      <c r="AO83" s="24">
        <f t="shared" si="2"/>
        <v>0</v>
      </c>
      <c r="AP83" s="24">
        <f t="shared" si="2"/>
        <v>0</v>
      </c>
      <c r="AQ83" s="24">
        <f t="shared" si="2"/>
        <v>25</v>
      </c>
      <c r="AR83" s="24">
        <f t="shared" si="2"/>
        <v>0</v>
      </c>
      <c r="AS83" s="24"/>
      <c r="AT83" s="24">
        <f t="shared" si="2"/>
        <v>0</v>
      </c>
      <c r="AU83" s="24">
        <f t="shared" si="2"/>
        <v>0</v>
      </c>
      <c r="AV83" s="24">
        <f t="shared" si="2"/>
        <v>0</v>
      </c>
      <c r="AW83" s="24">
        <f t="shared" si="2"/>
        <v>0</v>
      </c>
      <c r="AX83" s="24">
        <f t="shared" si="2"/>
        <v>0</v>
      </c>
      <c r="AY83" s="24">
        <f t="shared" si="2"/>
        <v>0</v>
      </c>
      <c r="AZ83" s="24">
        <f t="shared" si="2"/>
        <v>0</v>
      </c>
      <c r="BA83" s="24">
        <f t="shared" si="2"/>
        <v>0</v>
      </c>
      <c r="BB83" s="24">
        <f t="shared" si="2"/>
        <v>0</v>
      </c>
      <c r="BC83" s="24">
        <f t="shared" si="2"/>
        <v>0</v>
      </c>
      <c r="BD83" s="24">
        <f t="shared" si="2"/>
        <v>0</v>
      </c>
      <c r="BE83" s="24">
        <f t="shared" si="2"/>
        <v>0</v>
      </c>
      <c r="BF83" s="24">
        <f t="shared" si="2"/>
        <v>0</v>
      </c>
      <c r="BG83" s="24">
        <f t="shared" si="2"/>
        <v>0</v>
      </c>
      <c r="BH83" s="24">
        <f t="shared" si="2"/>
        <v>0</v>
      </c>
      <c r="BI83" s="24">
        <f t="shared" si="2"/>
        <v>0</v>
      </c>
      <c r="BJ83" s="24">
        <f t="shared" si="2"/>
        <v>0</v>
      </c>
      <c r="BK83" s="24">
        <f t="shared" si="2"/>
        <v>0</v>
      </c>
      <c r="BL83" s="24">
        <f t="shared" si="2"/>
        <v>0</v>
      </c>
      <c r="BM83" s="24">
        <f t="shared" si="2"/>
        <v>0</v>
      </c>
    </row>
    <row r="84" spans="1:65" x14ac:dyDescent="0.25">
      <c r="A84" s="7" t="s">
        <v>142</v>
      </c>
      <c r="D84" s="24">
        <f t="shared" si="3"/>
        <v>0</v>
      </c>
      <c r="E84" s="24">
        <f t="shared" si="0"/>
        <v>0</v>
      </c>
      <c r="F84" s="24">
        <f t="shared" si="0"/>
        <v>0</v>
      </c>
      <c r="G84" s="24">
        <f t="shared" si="0"/>
        <v>0</v>
      </c>
      <c r="H84" s="24">
        <f t="shared" si="0"/>
        <v>0</v>
      </c>
      <c r="I84" s="24">
        <f t="shared" si="0"/>
        <v>0</v>
      </c>
      <c r="J84" s="24">
        <f t="shared" si="0"/>
        <v>0</v>
      </c>
      <c r="K84" s="24">
        <f t="shared" si="0"/>
        <v>0</v>
      </c>
      <c r="L84" s="24">
        <f t="shared" si="0"/>
        <v>0</v>
      </c>
      <c r="M84" s="24">
        <f t="shared" si="0"/>
        <v>0</v>
      </c>
      <c r="N84" s="24">
        <f t="shared" si="0"/>
        <v>0</v>
      </c>
      <c r="O84" s="24">
        <f t="shared" si="0"/>
        <v>0</v>
      </c>
      <c r="P84" s="24">
        <f t="shared" si="0"/>
        <v>0</v>
      </c>
      <c r="Q84" s="24">
        <f t="shared" si="0"/>
        <v>0</v>
      </c>
      <c r="R84" s="24">
        <f t="shared" si="0"/>
        <v>0</v>
      </c>
      <c r="S84" s="24">
        <f t="shared" si="0"/>
        <v>0</v>
      </c>
      <c r="T84" s="24">
        <f t="shared" si="0"/>
        <v>0</v>
      </c>
      <c r="U84" s="24">
        <f t="shared" si="0"/>
        <v>0</v>
      </c>
      <c r="V84" s="24">
        <f t="shared" si="0"/>
        <v>28.216035256230199</v>
      </c>
      <c r="W84" s="24">
        <f t="shared" si="0"/>
        <v>96.697307132349863</v>
      </c>
      <c r="Y84" s="24">
        <f t="shared" si="1"/>
        <v>0</v>
      </c>
      <c r="Z84" s="24">
        <f t="shared" si="1"/>
        <v>0</v>
      </c>
      <c r="AA84" s="24">
        <f t="shared" si="1"/>
        <v>0</v>
      </c>
      <c r="AB84" s="24">
        <f t="shared" si="1"/>
        <v>0</v>
      </c>
      <c r="AC84" s="24">
        <f t="shared" si="1"/>
        <v>0</v>
      </c>
      <c r="AD84" s="24">
        <f t="shared" si="1"/>
        <v>0</v>
      </c>
      <c r="AE84" s="24">
        <f t="shared" si="1"/>
        <v>0</v>
      </c>
      <c r="AF84" s="24">
        <f t="shared" si="1"/>
        <v>0</v>
      </c>
      <c r="AG84" s="24">
        <f t="shared" si="1"/>
        <v>0</v>
      </c>
      <c r="AH84" s="24">
        <f t="shared" si="1"/>
        <v>0</v>
      </c>
      <c r="AI84" s="24">
        <f t="shared" si="1"/>
        <v>0</v>
      </c>
      <c r="AJ84" s="24">
        <f t="shared" si="1"/>
        <v>0</v>
      </c>
      <c r="AK84" s="24">
        <f t="shared" si="1"/>
        <v>0</v>
      </c>
      <c r="AL84" s="24">
        <f t="shared" si="1"/>
        <v>0</v>
      </c>
      <c r="AM84" s="24">
        <f t="shared" si="1"/>
        <v>0</v>
      </c>
      <c r="AN84" s="24">
        <f t="shared" si="1"/>
        <v>0</v>
      </c>
      <c r="AO84" s="24">
        <f t="shared" si="2"/>
        <v>0</v>
      </c>
      <c r="AP84" s="24">
        <f t="shared" si="2"/>
        <v>0</v>
      </c>
      <c r="AQ84" s="24">
        <f t="shared" si="2"/>
        <v>0</v>
      </c>
      <c r="AR84" s="24">
        <f t="shared" si="2"/>
        <v>0</v>
      </c>
      <c r="AS84" s="24"/>
      <c r="AT84" s="24">
        <f t="shared" si="2"/>
        <v>0</v>
      </c>
      <c r="AU84" s="24">
        <f t="shared" si="2"/>
        <v>0</v>
      </c>
      <c r="AV84" s="24">
        <f t="shared" si="2"/>
        <v>0</v>
      </c>
      <c r="AW84" s="24">
        <f t="shared" si="2"/>
        <v>0</v>
      </c>
      <c r="AX84" s="24">
        <f t="shared" si="2"/>
        <v>0</v>
      </c>
      <c r="AY84" s="24">
        <f t="shared" si="2"/>
        <v>0</v>
      </c>
      <c r="AZ84" s="24">
        <f t="shared" si="2"/>
        <v>0</v>
      </c>
      <c r="BA84" s="24">
        <f t="shared" si="2"/>
        <v>0</v>
      </c>
      <c r="BB84" s="24">
        <f t="shared" si="2"/>
        <v>0</v>
      </c>
      <c r="BC84" s="24">
        <f t="shared" si="2"/>
        <v>0</v>
      </c>
      <c r="BD84" s="24">
        <f t="shared" si="2"/>
        <v>0</v>
      </c>
      <c r="BE84" s="24">
        <f t="shared" si="2"/>
        <v>0</v>
      </c>
      <c r="BF84" s="24">
        <f t="shared" si="2"/>
        <v>0</v>
      </c>
      <c r="BG84" s="24">
        <f t="shared" si="2"/>
        <v>0</v>
      </c>
      <c r="BH84" s="24">
        <f t="shared" si="2"/>
        <v>0</v>
      </c>
      <c r="BI84" s="24">
        <f t="shared" si="2"/>
        <v>0</v>
      </c>
      <c r="BJ84" s="24">
        <f t="shared" si="2"/>
        <v>0</v>
      </c>
      <c r="BK84" s="24">
        <f t="shared" si="2"/>
        <v>0</v>
      </c>
      <c r="BL84" s="24">
        <f t="shared" si="2"/>
        <v>0</v>
      </c>
      <c r="BM84" s="24">
        <f t="shared" si="2"/>
        <v>0</v>
      </c>
    </row>
    <row r="85" spans="1:65" x14ac:dyDescent="0.25">
      <c r="A85" s="7" t="s">
        <v>53</v>
      </c>
      <c r="D85" s="24">
        <f t="shared" si="3"/>
        <v>0</v>
      </c>
      <c r="E85" s="24">
        <f t="shared" si="0"/>
        <v>0</v>
      </c>
      <c r="F85" s="24">
        <f t="shared" si="0"/>
        <v>0</v>
      </c>
      <c r="G85" s="24">
        <f t="shared" si="0"/>
        <v>0</v>
      </c>
      <c r="H85" s="24">
        <f t="shared" si="0"/>
        <v>0</v>
      </c>
      <c r="I85" s="24">
        <f t="shared" si="0"/>
        <v>0</v>
      </c>
      <c r="J85" s="24">
        <f t="shared" si="0"/>
        <v>0</v>
      </c>
      <c r="K85" s="24">
        <f t="shared" si="0"/>
        <v>0</v>
      </c>
      <c r="L85" s="24">
        <f t="shared" si="0"/>
        <v>0</v>
      </c>
      <c r="M85" s="24">
        <f t="shared" si="0"/>
        <v>0</v>
      </c>
      <c r="N85" s="24">
        <f t="shared" si="0"/>
        <v>0</v>
      </c>
      <c r="O85" s="24">
        <f t="shared" si="0"/>
        <v>0</v>
      </c>
      <c r="P85" s="24">
        <f t="shared" si="0"/>
        <v>0</v>
      </c>
      <c r="Q85" s="24">
        <f t="shared" si="0"/>
        <v>0</v>
      </c>
      <c r="R85" s="24">
        <f t="shared" si="0"/>
        <v>0</v>
      </c>
      <c r="S85" s="24">
        <f t="shared" si="0"/>
        <v>0</v>
      </c>
      <c r="T85" s="24">
        <f t="shared" si="0"/>
        <v>0</v>
      </c>
      <c r="U85" s="24">
        <f t="shared" si="0"/>
        <v>0</v>
      </c>
      <c r="V85" s="24">
        <f t="shared" si="0"/>
        <v>0</v>
      </c>
      <c r="W85" s="24">
        <f t="shared" si="0"/>
        <v>20</v>
      </c>
      <c r="Y85" s="24">
        <f t="shared" si="1"/>
        <v>0</v>
      </c>
      <c r="Z85" s="24">
        <f t="shared" si="1"/>
        <v>0</v>
      </c>
      <c r="AA85" s="24">
        <f t="shared" si="1"/>
        <v>0</v>
      </c>
      <c r="AB85" s="24">
        <f t="shared" si="1"/>
        <v>0</v>
      </c>
      <c r="AC85" s="24">
        <f t="shared" si="1"/>
        <v>0</v>
      </c>
      <c r="AD85" s="24">
        <f t="shared" si="1"/>
        <v>0</v>
      </c>
      <c r="AE85" s="24">
        <f t="shared" si="1"/>
        <v>0</v>
      </c>
      <c r="AF85" s="24">
        <f t="shared" si="1"/>
        <v>0</v>
      </c>
      <c r="AG85" s="24">
        <f t="shared" si="1"/>
        <v>0</v>
      </c>
      <c r="AH85" s="24">
        <f t="shared" si="1"/>
        <v>0</v>
      </c>
      <c r="AI85" s="24">
        <f t="shared" si="1"/>
        <v>0</v>
      </c>
      <c r="AJ85" s="24">
        <f t="shared" si="1"/>
        <v>0</v>
      </c>
      <c r="AK85" s="24">
        <f t="shared" si="1"/>
        <v>0</v>
      </c>
      <c r="AL85" s="24">
        <f t="shared" si="1"/>
        <v>0</v>
      </c>
      <c r="AM85" s="24">
        <f t="shared" si="1"/>
        <v>0</v>
      </c>
      <c r="AN85" s="24">
        <f t="shared" si="1"/>
        <v>0</v>
      </c>
      <c r="AO85" s="24">
        <f t="shared" si="2"/>
        <v>0</v>
      </c>
      <c r="AP85" s="24">
        <f t="shared" si="2"/>
        <v>0</v>
      </c>
      <c r="AQ85" s="24">
        <f t="shared" si="2"/>
        <v>0</v>
      </c>
      <c r="AR85" s="24">
        <f t="shared" si="2"/>
        <v>0</v>
      </c>
      <c r="AS85" s="24"/>
      <c r="AT85" s="24">
        <f t="shared" si="2"/>
        <v>0</v>
      </c>
      <c r="AU85" s="24">
        <f t="shared" si="2"/>
        <v>0</v>
      </c>
      <c r="AV85" s="24">
        <f t="shared" si="2"/>
        <v>0</v>
      </c>
      <c r="AW85" s="24">
        <f t="shared" si="2"/>
        <v>0</v>
      </c>
      <c r="AX85" s="24">
        <f t="shared" si="2"/>
        <v>0</v>
      </c>
      <c r="AY85" s="24">
        <f t="shared" si="2"/>
        <v>0</v>
      </c>
      <c r="AZ85" s="24">
        <f t="shared" si="2"/>
        <v>0</v>
      </c>
      <c r="BA85" s="24">
        <f t="shared" si="2"/>
        <v>0</v>
      </c>
      <c r="BB85" s="24">
        <f t="shared" si="2"/>
        <v>0</v>
      </c>
      <c r="BC85" s="24">
        <f t="shared" si="2"/>
        <v>0</v>
      </c>
      <c r="BD85" s="24">
        <f t="shared" si="2"/>
        <v>0</v>
      </c>
      <c r="BE85" s="24">
        <f t="shared" si="2"/>
        <v>0</v>
      </c>
      <c r="BF85" s="24">
        <f t="shared" si="2"/>
        <v>0</v>
      </c>
      <c r="BG85" s="24">
        <f t="shared" si="2"/>
        <v>0</v>
      </c>
      <c r="BH85" s="24">
        <f t="shared" si="2"/>
        <v>0</v>
      </c>
      <c r="BI85" s="24">
        <f t="shared" si="2"/>
        <v>0</v>
      </c>
      <c r="BJ85" s="24">
        <f t="shared" si="2"/>
        <v>0</v>
      </c>
      <c r="BK85" s="24">
        <f t="shared" si="2"/>
        <v>0</v>
      </c>
      <c r="BL85" s="24">
        <f t="shared" si="2"/>
        <v>0</v>
      </c>
      <c r="BM85" s="24">
        <f t="shared" si="2"/>
        <v>0</v>
      </c>
    </row>
    <row r="86" spans="1:65" x14ac:dyDescent="0.25">
      <c r="A86" s="7" t="s">
        <v>138</v>
      </c>
      <c r="D86" s="24">
        <f t="shared" si="3"/>
        <v>0</v>
      </c>
      <c r="E86" s="24">
        <f t="shared" si="0"/>
        <v>0</v>
      </c>
      <c r="F86" s="24">
        <f t="shared" si="0"/>
        <v>0</v>
      </c>
      <c r="G86" s="24">
        <f t="shared" si="0"/>
        <v>0</v>
      </c>
      <c r="H86" s="24">
        <f t="shared" si="0"/>
        <v>0</v>
      </c>
      <c r="I86" s="24">
        <f t="shared" si="0"/>
        <v>0</v>
      </c>
      <c r="J86" s="24">
        <f t="shared" si="0"/>
        <v>0</v>
      </c>
      <c r="K86" s="24">
        <f t="shared" si="0"/>
        <v>0</v>
      </c>
      <c r="L86" s="24">
        <f t="shared" si="0"/>
        <v>0</v>
      </c>
      <c r="M86" s="24">
        <f t="shared" si="0"/>
        <v>0</v>
      </c>
      <c r="N86" s="24">
        <f t="shared" si="0"/>
        <v>0</v>
      </c>
      <c r="O86" s="24">
        <f t="shared" si="0"/>
        <v>0</v>
      </c>
      <c r="P86" s="24">
        <f t="shared" si="0"/>
        <v>0</v>
      </c>
      <c r="Q86" s="24">
        <f t="shared" si="0"/>
        <v>0</v>
      </c>
      <c r="R86" s="24">
        <f t="shared" si="0"/>
        <v>0</v>
      </c>
      <c r="S86" s="24">
        <f t="shared" si="0"/>
        <v>0</v>
      </c>
      <c r="T86" s="24">
        <f t="shared" si="0"/>
        <v>0</v>
      </c>
      <c r="U86" s="24">
        <f t="shared" si="0"/>
        <v>0</v>
      </c>
      <c r="V86" s="24">
        <f t="shared" si="0"/>
        <v>0</v>
      </c>
      <c r="W86" s="24">
        <f t="shared" si="0"/>
        <v>94.328162321264884</v>
      </c>
      <c r="Y86" s="24">
        <f t="shared" si="1"/>
        <v>0</v>
      </c>
      <c r="Z86" s="24">
        <f t="shared" si="1"/>
        <v>0</v>
      </c>
      <c r="AA86" s="24">
        <f t="shared" si="1"/>
        <v>0</v>
      </c>
      <c r="AB86" s="24">
        <f t="shared" si="1"/>
        <v>0</v>
      </c>
      <c r="AC86" s="24">
        <f t="shared" si="1"/>
        <v>0</v>
      </c>
      <c r="AD86" s="24">
        <f t="shared" si="1"/>
        <v>0</v>
      </c>
      <c r="AE86" s="24">
        <f t="shared" si="1"/>
        <v>0</v>
      </c>
      <c r="AF86" s="24">
        <f t="shared" si="1"/>
        <v>0</v>
      </c>
      <c r="AG86" s="24">
        <f t="shared" si="1"/>
        <v>0</v>
      </c>
      <c r="AH86" s="24">
        <f t="shared" si="1"/>
        <v>0</v>
      </c>
      <c r="AI86" s="24">
        <f t="shared" si="1"/>
        <v>0</v>
      </c>
      <c r="AJ86" s="24">
        <f t="shared" si="1"/>
        <v>0</v>
      </c>
      <c r="AK86" s="24">
        <f t="shared" si="1"/>
        <v>0</v>
      </c>
      <c r="AL86" s="24">
        <f t="shared" si="1"/>
        <v>0</v>
      </c>
      <c r="AM86" s="24">
        <f t="shared" si="1"/>
        <v>0</v>
      </c>
      <c r="AN86" s="24">
        <f t="shared" si="1"/>
        <v>0</v>
      </c>
      <c r="AO86" s="24">
        <f t="shared" si="2"/>
        <v>0</v>
      </c>
      <c r="AP86" s="24">
        <f t="shared" si="2"/>
        <v>0</v>
      </c>
      <c r="AQ86" s="24">
        <f t="shared" si="2"/>
        <v>0</v>
      </c>
      <c r="AR86" s="24">
        <f t="shared" si="2"/>
        <v>0</v>
      </c>
      <c r="AS86" s="24"/>
      <c r="AT86" s="24">
        <f t="shared" si="2"/>
        <v>0</v>
      </c>
      <c r="AU86" s="24">
        <f t="shared" si="2"/>
        <v>0</v>
      </c>
      <c r="AV86" s="24">
        <f t="shared" si="2"/>
        <v>0</v>
      </c>
      <c r="AW86" s="24">
        <f t="shared" si="2"/>
        <v>0</v>
      </c>
      <c r="AX86" s="24">
        <f t="shared" si="2"/>
        <v>0</v>
      </c>
      <c r="AY86" s="24">
        <f t="shared" si="2"/>
        <v>0</v>
      </c>
      <c r="AZ86" s="24">
        <f t="shared" si="2"/>
        <v>0</v>
      </c>
      <c r="BA86" s="24">
        <f t="shared" si="2"/>
        <v>0</v>
      </c>
      <c r="BB86" s="24">
        <f t="shared" si="2"/>
        <v>0</v>
      </c>
      <c r="BC86" s="24">
        <f t="shared" si="2"/>
        <v>0</v>
      </c>
      <c r="BD86" s="24">
        <f t="shared" si="2"/>
        <v>0</v>
      </c>
      <c r="BE86" s="24">
        <f t="shared" ref="BE86:BM86" si="4">SUMIF($A$4:$A$69,$A86,BE$4:BE$69)</f>
        <v>0</v>
      </c>
      <c r="BF86" s="24">
        <f t="shared" si="4"/>
        <v>0</v>
      </c>
      <c r="BG86" s="24">
        <f t="shared" si="4"/>
        <v>0</v>
      </c>
      <c r="BH86" s="24">
        <f t="shared" si="4"/>
        <v>0</v>
      </c>
      <c r="BI86" s="24">
        <f t="shared" si="4"/>
        <v>0</v>
      </c>
      <c r="BJ86" s="24">
        <f t="shared" si="4"/>
        <v>0</v>
      </c>
      <c r="BK86" s="24">
        <f t="shared" si="4"/>
        <v>0</v>
      </c>
      <c r="BL86" s="24">
        <f t="shared" si="4"/>
        <v>0</v>
      </c>
      <c r="BM86" s="24">
        <f t="shared" si="4"/>
        <v>0</v>
      </c>
    </row>
    <row r="87" spans="1:65" x14ac:dyDescent="0.25">
      <c r="A87" s="7" t="s">
        <v>139</v>
      </c>
      <c r="D87" s="24">
        <f t="shared" si="3"/>
        <v>0</v>
      </c>
      <c r="E87" s="24">
        <f t="shared" si="0"/>
        <v>0</v>
      </c>
      <c r="F87" s="24">
        <f t="shared" si="0"/>
        <v>0</v>
      </c>
      <c r="G87" s="24">
        <f t="shared" si="0"/>
        <v>0</v>
      </c>
      <c r="H87" s="24">
        <f t="shared" si="0"/>
        <v>0</v>
      </c>
      <c r="I87" s="24">
        <f t="shared" si="0"/>
        <v>0</v>
      </c>
      <c r="J87" s="24">
        <f t="shared" si="0"/>
        <v>0</v>
      </c>
      <c r="K87" s="24">
        <f t="shared" si="0"/>
        <v>0</v>
      </c>
      <c r="L87" s="24">
        <f t="shared" si="0"/>
        <v>0</v>
      </c>
      <c r="M87" s="24">
        <f t="shared" si="0"/>
        <v>0</v>
      </c>
      <c r="N87" s="24">
        <f t="shared" si="0"/>
        <v>0</v>
      </c>
      <c r="O87" s="24">
        <f t="shared" si="0"/>
        <v>0</v>
      </c>
      <c r="P87" s="24">
        <f t="shared" si="0"/>
        <v>0</v>
      </c>
      <c r="Q87" s="24">
        <f t="shared" si="0"/>
        <v>0</v>
      </c>
      <c r="R87" s="24">
        <f t="shared" si="0"/>
        <v>91.472753142802944</v>
      </c>
      <c r="S87" s="24">
        <f t="shared" si="0"/>
        <v>0</v>
      </c>
      <c r="T87" s="24">
        <f t="shared" si="0"/>
        <v>208.52724685719707</v>
      </c>
      <c r="U87" s="24">
        <f t="shared" si="0"/>
        <v>0</v>
      </c>
      <c r="V87" s="24">
        <f t="shared" si="0"/>
        <v>0</v>
      </c>
      <c r="W87" s="24">
        <f t="shared" si="0"/>
        <v>0</v>
      </c>
      <c r="Y87" s="24">
        <f t="shared" si="1"/>
        <v>0</v>
      </c>
      <c r="Z87" s="24">
        <f t="shared" si="1"/>
        <v>0</v>
      </c>
      <c r="AA87" s="24">
        <f t="shared" si="1"/>
        <v>0</v>
      </c>
      <c r="AB87" s="24">
        <f t="shared" si="1"/>
        <v>0</v>
      </c>
      <c r="AC87" s="24">
        <f t="shared" si="1"/>
        <v>0</v>
      </c>
      <c r="AD87" s="24">
        <f t="shared" si="1"/>
        <v>0</v>
      </c>
      <c r="AE87" s="24">
        <f t="shared" si="1"/>
        <v>0</v>
      </c>
      <c r="AF87" s="24">
        <f t="shared" si="1"/>
        <v>0</v>
      </c>
      <c r="AG87" s="24">
        <f t="shared" si="1"/>
        <v>0</v>
      </c>
      <c r="AH87" s="24">
        <f t="shared" si="1"/>
        <v>0</v>
      </c>
      <c r="AI87" s="24">
        <f t="shared" si="1"/>
        <v>0</v>
      </c>
      <c r="AJ87" s="24">
        <f t="shared" si="1"/>
        <v>0</v>
      </c>
      <c r="AK87" s="24">
        <f t="shared" si="1"/>
        <v>0</v>
      </c>
      <c r="AL87" s="24">
        <f t="shared" si="1"/>
        <v>0</v>
      </c>
      <c r="AM87" s="24">
        <f t="shared" si="1"/>
        <v>0</v>
      </c>
      <c r="AN87" s="24">
        <f t="shared" si="1"/>
        <v>0</v>
      </c>
      <c r="AO87" s="24">
        <f t="shared" ref="AO87:BM91" si="5">SUMIF($A$4:$A$69,$A87,AO$4:AO$69)</f>
        <v>0</v>
      </c>
      <c r="AP87" s="24">
        <f t="shared" si="5"/>
        <v>0</v>
      </c>
      <c r="AQ87" s="24">
        <f t="shared" si="5"/>
        <v>0</v>
      </c>
      <c r="AR87" s="24">
        <f t="shared" si="5"/>
        <v>0</v>
      </c>
      <c r="AS87" s="24"/>
      <c r="AT87" s="24">
        <f t="shared" si="5"/>
        <v>0</v>
      </c>
      <c r="AU87" s="24">
        <f t="shared" si="5"/>
        <v>0</v>
      </c>
      <c r="AV87" s="24">
        <f t="shared" si="5"/>
        <v>0</v>
      </c>
      <c r="AW87" s="24">
        <f t="shared" si="5"/>
        <v>0</v>
      </c>
      <c r="AX87" s="24">
        <f t="shared" si="5"/>
        <v>0</v>
      </c>
      <c r="AY87" s="24">
        <f t="shared" si="5"/>
        <v>0</v>
      </c>
      <c r="AZ87" s="24">
        <f t="shared" si="5"/>
        <v>0</v>
      </c>
      <c r="BA87" s="24">
        <f t="shared" si="5"/>
        <v>0</v>
      </c>
      <c r="BB87" s="24">
        <f t="shared" si="5"/>
        <v>0</v>
      </c>
      <c r="BC87" s="24">
        <f t="shared" si="5"/>
        <v>0</v>
      </c>
      <c r="BD87" s="24">
        <f t="shared" si="5"/>
        <v>0</v>
      </c>
      <c r="BE87" s="24">
        <f t="shared" si="5"/>
        <v>0</v>
      </c>
      <c r="BF87" s="24">
        <f t="shared" si="5"/>
        <v>0</v>
      </c>
      <c r="BG87" s="24">
        <f t="shared" si="5"/>
        <v>0</v>
      </c>
      <c r="BH87" s="24">
        <f t="shared" si="5"/>
        <v>0</v>
      </c>
      <c r="BI87" s="24">
        <f t="shared" si="5"/>
        <v>0</v>
      </c>
      <c r="BJ87" s="24">
        <f t="shared" si="5"/>
        <v>0</v>
      </c>
      <c r="BK87" s="24">
        <f t="shared" si="5"/>
        <v>0</v>
      </c>
      <c r="BL87" s="24">
        <f t="shared" si="5"/>
        <v>0</v>
      </c>
      <c r="BM87" s="24">
        <f t="shared" si="5"/>
        <v>0</v>
      </c>
    </row>
    <row r="88" spans="1:65" x14ac:dyDescent="0.25">
      <c r="A88" s="7" t="s">
        <v>123</v>
      </c>
      <c r="D88" s="24">
        <f t="shared" si="3"/>
        <v>0</v>
      </c>
      <c r="E88" s="24">
        <f t="shared" si="0"/>
        <v>0</v>
      </c>
      <c r="F88" s="24">
        <f t="shared" si="0"/>
        <v>0</v>
      </c>
      <c r="G88" s="24">
        <f t="shared" si="0"/>
        <v>0</v>
      </c>
      <c r="H88" s="24">
        <f t="shared" si="0"/>
        <v>0</v>
      </c>
      <c r="I88" s="24">
        <f t="shared" si="0"/>
        <v>0</v>
      </c>
      <c r="J88" s="24">
        <f t="shared" si="0"/>
        <v>0</v>
      </c>
      <c r="K88" s="24">
        <f t="shared" si="0"/>
        <v>0</v>
      </c>
      <c r="L88" s="24">
        <f t="shared" si="0"/>
        <v>0</v>
      </c>
      <c r="M88" s="24">
        <f t="shared" si="0"/>
        <v>0</v>
      </c>
      <c r="N88" s="24">
        <f t="shared" si="0"/>
        <v>0</v>
      </c>
      <c r="O88" s="24">
        <f t="shared" si="0"/>
        <v>0</v>
      </c>
      <c r="P88" s="24">
        <f t="shared" si="0"/>
        <v>0</v>
      </c>
      <c r="Q88" s="24">
        <f t="shared" si="0"/>
        <v>0</v>
      </c>
      <c r="R88" s="24">
        <f t="shared" si="0"/>
        <v>0</v>
      </c>
      <c r="S88" s="24">
        <f t="shared" si="0"/>
        <v>0</v>
      </c>
      <c r="T88" s="24">
        <f t="shared" si="0"/>
        <v>0</v>
      </c>
      <c r="U88" s="24">
        <f t="shared" si="0"/>
        <v>0</v>
      </c>
      <c r="V88" s="24">
        <f t="shared" si="0"/>
        <v>0</v>
      </c>
      <c r="W88" s="24">
        <f t="shared" si="0"/>
        <v>0</v>
      </c>
      <c r="Y88" s="24">
        <f t="shared" si="1"/>
        <v>0</v>
      </c>
      <c r="Z88" s="24">
        <f t="shared" si="1"/>
        <v>0</v>
      </c>
      <c r="AA88" s="24">
        <f t="shared" si="1"/>
        <v>0</v>
      </c>
      <c r="AB88" s="24">
        <f t="shared" si="1"/>
        <v>0</v>
      </c>
      <c r="AC88" s="24">
        <f t="shared" si="1"/>
        <v>0</v>
      </c>
      <c r="AD88" s="24">
        <f t="shared" si="1"/>
        <v>0</v>
      </c>
      <c r="AE88" s="24">
        <f t="shared" si="1"/>
        <v>0</v>
      </c>
      <c r="AF88" s="24">
        <f t="shared" si="1"/>
        <v>0</v>
      </c>
      <c r="AG88" s="24">
        <f t="shared" si="1"/>
        <v>0</v>
      </c>
      <c r="AH88" s="24">
        <f t="shared" si="1"/>
        <v>0</v>
      </c>
      <c r="AI88" s="24">
        <f t="shared" si="1"/>
        <v>0</v>
      </c>
      <c r="AJ88" s="24">
        <f t="shared" si="1"/>
        <v>0</v>
      </c>
      <c r="AK88" s="24">
        <f t="shared" si="1"/>
        <v>0</v>
      </c>
      <c r="AL88" s="24">
        <f t="shared" si="1"/>
        <v>0</v>
      </c>
      <c r="AM88" s="24">
        <f t="shared" si="1"/>
        <v>0</v>
      </c>
      <c r="AN88" s="24">
        <f t="shared" si="1"/>
        <v>0</v>
      </c>
      <c r="AO88" s="24">
        <f t="shared" si="5"/>
        <v>0</v>
      </c>
      <c r="AP88" s="24">
        <f t="shared" si="5"/>
        <v>0</v>
      </c>
      <c r="AQ88" s="24">
        <f t="shared" si="5"/>
        <v>0</v>
      </c>
      <c r="AR88" s="24">
        <f t="shared" si="5"/>
        <v>0</v>
      </c>
      <c r="AS88" s="24"/>
      <c r="AT88" s="24">
        <f t="shared" si="5"/>
        <v>0</v>
      </c>
      <c r="AU88" s="24">
        <f t="shared" si="5"/>
        <v>0</v>
      </c>
      <c r="AV88" s="24">
        <f t="shared" si="5"/>
        <v>0</v>
      </c>
      <c r="AW88" s="24">
        <f t="shared" si="5"/>
        <v>0</v>
      </c>
      <c r="AX88" s="24">
        <f t="shared" si="5"/>
        <v>0</v>
      </c>
      <c r="AY88" s="24">
        <f t="shared" si="5"/>
        <v>0</v>
      </c>
      <c r="AZ88" s="24">
        <f t="shared" si="5"/>
        <v>0</v>
      </c>
      <c r="BA88" s="24">
        <f t="shared" si="5"/>
        <v>0</v>
      </c>
      <c r="BB88" s="24">
        <f t="shared" si="5"/>
        <v>0</v>
      </c>
      <c r="BC88" s="24">
        <f t="shared" si="5"/>
        <v>0</v>
      </c>
      <c r="BD88" s="24">
        <f t="shared" si="5"/>
        <v>0</v>
      </c>
      <c r="BE88" s="24">
        <f t="shared" si="5"/>
        <v>0</v>
      </c>
      <c r="BF88" s="24">
        <f t="shared" si="5"/>
        <v>0</v>
      </c>
      <c r="BG88" s="24">
        <f t="shared" si="5"/>
        <v>0</v>
      </c>
      <c r="BH88" s="24">
        <f t="shared" si="5"/>
        <v>0</v>
      </c>
      <c r="BI88" s="24">
        <f t="shared" si="5"/>
        <v>0</v>
      </c>
      <c r="BJ88" s="24">
        <f t="shared" si="5"/>
        <v>0</v>
      </c>
      <c r="BK88" s="24">
        <f t="shared" si="5"/>
        <v>0</v>
      </c>
      <c r="BL88" s="24">
        <f t="shared" si="5"/>
        <v>0</v>
      </c>
      <c r="BM88" s="24">
        <f t="shared" si="5"/>
        <v>0</v>
      </c>
    </row>
    <row r="89" spans="1:65" x14ac:dyDescent="0.25">
      <c r="A89" s="7" t="s">
        <v>63</v>
      </c>
      <c r="D89" s="24">
        <f t="shared" si="3"/>
        <v>0</v>
      </c>
      <c r="E89" s="24">
        <f t="shared" si="0"/>
        <v>0</v>
      </c>
      <c r="F89" s="24">
        <f t="shared" si="0"/>
        <v>0</v>
      </c>
      <c r="G89" s="24">
        <f t="shared" si="0"/>
        <v>0</v>
      </c>
      <c r="H89" s="24">
        <f t="shared" si="0"/>
        <v>0</v>
      </c>
      <c r="I89" s="24">
        <f t="shared" si="0"/>
        <v>0</v>
      </c>
      <c r="J89" s="24">
        <f t="shared" si="0"/>
        <v>0</v>
      </c>
      <c r="K89" s="24">
        <f t="shared" si="0"/>
        <v>0</v>
      </c>
      <c r="L89" s="24">
        <f t="shared" si="0"/>
        <v>0</v>
      </c>
      <c r="M89" s="24">
        <f t="shared" si="0"/>
        <v>0</v>
      </c>
      <c r="N89" s="24">
        <f t="shared" si="0"/>
        <v>0</v>
      </c>
      <c r="O89" s="24">
        <f t="shared" si="0"/>
        <v>0</v>
      </c>
      <c r="P89" s="24">
        <f t="shared" si="0"/>
        <v>0</v>
      </c>
      <c r="Q89" s="24">
        <f t="shared" si="0"/>
        <v>0</v>
      </c>
      <c r="R89" s="24">
        <f t="shared" si="0"/>
        <v>0</v>
      </c>
      <c r="S89" s="24">
        <f t="shared" si="0"/>
        <v>0</v>
      </c>
      <c r="T89" s="24">
        <f t="shared" si="0"/>
        <v>0</v>
      </c>
      <c r="U89" s="24">
        <f t="shared" si="0"/>
        <v>0</v>
      </c>
      <c r="V89" s="24">
        <f t="shared" si="0"/>
        <v>0</v>
      </c>
      <c r="W89" s="24">
        <f t="shared" si="0"/>
        <v>57.599999999999994</v>
      </c>
      <c r="Y89" s="24">
        <f t="shared" si="1"/>
        <v>0</v>
      </c>
      <c r="Z89" s="24">
        <f t="shared" si="1"/>
        <v>0</v>
      </c>
      <c r="AA89" s="24">
        <f t="shared" si="1"/>
        <v>0</v>
      </c>
      <c r="AB89" s="24">
        <f t="shared" si="1"/>
        <v>0</v>
      </c>
      <c r="AC89" s="24">
        <f t="shared" si="1"/>
        <v>0</v>
      </c>
      <c r="AD89" s="24">
        <f t="shared" si="1"/>
        <v>0</v>
      </c>
      <c r="AE89" s="24">
        <f t="shared" si="1"/>
        <v>0</v>
      </c>
      <c r="AF89" s="24">
        <f t="shared" si="1"/>
        <v>0</v>
      </c>
      <c r="AG89" s="24">
        <f t="shared" si="1"/>
        <v>0</v>
      </c>
      <c r="AH89" s="24">
        <f t="shared" si="1"/>
        <v>0</v>
      </c>
      <c r="AI89" s="24">
        <f t="shared" si="1"/>
        <v>0</v>
      </c>
      <c r="AJ89" s="24">
        <f t="shared" si="1"/>
        <v>0</v>
      </c>
      <c r="AK89" s="24">
        <f t="shared" si="1"/>
        <v>0</v>
      </c>
      <c r="AL89" s="24">
        <f t="shared" si="1"/>
        <v>0</v>
      </c>
      <c r="AM89" s="24">
        <f t="shared" si="1"/>
        <v>0</v>
      </c>
      <c r="AN89" s="24">
        <f t="shared" si="1"/>
        <v>0</v>
      </c>
      <c r="AO89" s="24">
        <f t="shared" si="5"/>
        <v>0</v>
      </c>
      <c r="AP89" s="24">
        <f t="shared" si="5"/>
        <v>0</v>
      </c>
      <c r="AQ89" s="24">
        <f t="shared" si="5"/>
        <v>0</v>
      </c>
      <c r="AR89" s="24">
        <f t="shared" si="5"/>
        <v>0</v>
      </c>
      <c r="AS89" s="24"/>
      <c r="AT89" s="24">
        <f t="shared" si="5"/>
        <v>0</v>
      </c>
      <c r="AU89" s="24">
        <f t="shared" si="5"/>
        <v>0</v>
      </c>
      <c r="AV89" s="24">
        <f t="shared" si="5"/>
        <v>0</v>
      </c>
      <c r="AW89" s="24">
        <f t="shared" si="5"/>
        <v>0</v>
      </c>
      <c r="AX89" s="24">
        <f t="shared" si="5"/>
        <v>0</v>
      </c>
      <c r="AY89" s="24">
        <f t="shared" si="5"/>
        <v>0</v>
      </c>
      <c r="AZ89" s="24">
        <f t="shared" si="5"/>
        <v>0</v>
      </c>
      <c r="BA89" s="24">
        <f t="shared" si="5"/>
        <v>0</v>
      </c>
      <c r="BB89" s="24">
        <f t="shared" si="5"/>
        <v>0</v>
      </c>
      <c r="BC89" s="24">
        <f t="shared" si="5"/>
        <v>0</v>
      </c>
      <c r="BD89" s="24">
        <f t="shared" si="5"/>
        <v>0</v>
      </c>
      <c r="BE89" s="24">
        <f t="shared" si="5"/>
        <v>0</v>
      </c>
      <c r="BF89" s="24">
        <f t="shared" si="5"/>
        <v>0</v>
      </c>
      <c r="BG89" s="24">
        <f t="shared" si="5"/>
        <v>0</v>
      </c>
      <c r="BH89" s="24">
        <f t="shared" si="5"/>
        <v>0</v>
      </c>
      <c r="BI89" s="24">
        <f t="shared" si="5"/>
        <v>0</v>
      </c>
      <c r="BJ89" s="24">
        <f t="shared" si="5"/>
        <v>0</v>
      </c>
      <c r="BK89" s="24">
        <f t="shared" si="5"/>
        <v>0</v>
      </c>
      <c r="BL89" s="24">
        <f t="shared" si="5"/>
        <v>10</v>
      </c>
      <c r="BM89" s="24">
        <f t="shared" si="5"/>
        <v>0</v>
      </c>
    </row>
    <row r="90" spans="1:65" x14ac:dyDescent="0.25">
      <c r="A90" s="7" t="s">
        <v>99</v>
      </c>
      <c r="D90" s="24">
        <f t="shared" si="3"/>
        <v>12.366209011494231</v>
      </c>
      <c r="E90" s="24">
        <f t="shared" si="0"/>
        <v>0</v>
      </c>
      <c r="F90" s="24">
        <f t="shared" si="0"/>
        <v>0</v>
      </c>
      <c r="G90" s="24">
        <f t="shared" si="0"/>
        <v>0</v>
      </c>
      <c r="H90" s="24">
        <f t="shared" si="0"/>
        <v>0</v>
      </c>
      <c r="I90" s="24">
        <f t="shared" ref="I90:AD91" si="6">SUMIF($A$4:$A$69,$A90,I$4:I$69)</f>
        <v>0</v>
      </c>
      <c r="J90" s="24">
        <f t="shared" si="6"/>
        <v>0</v>
      </c>
      <c r="K90" s="24">
        <f t="shared" si="6"/>
        <v>0</v>
      </c>
      <c r="L90" s="24">
        <f t="shared" si="6"/>
        <v>0</v>
      </c>
      <c r="M90" s="24">
        <f t="shared" si="6"/>
        <v>5.5898978423295098</v>
      </c>
      <c r="N90" s="24">
        <f t="shared" si="6"/>
        <v>20.023105816069368</v>
      </c>
      <c r="O90" s="24">
        <f t="shared" si="6"/>
        <v>0</v>
      </c>
      <c r="P90" s="24">
        <f t="shared" si="6"/>
        <v>0</v>
      </c>
      <c r="Q90" s="24">
        <f t="shared" si="6"/>
        <v>0</v>
      </c>
      <c r="R90" s="24">
        <f t="shared" si="6"/>
        <v>0</v>
      </c>
      <c r="S90" s="24">
        <f t="shared" si="6"/>
        <v>12.356627663241348</v>
      </c>
      <c r="T90" s="24">
        <f t="shared" si="6"/>
        <v>0</v>
      </c>
      <c r="U90" s="24">
        <f t="shared" si="6"/>
        <v>0</v>
      </c>
      <c r="V90" s="24">
        <f t="shared" si="6"/>
        <v>0</v>
      </c>
      <c r="W90" s="24">
        <f t="shared" si="6"/>
        <v>0</v>
      </c>
      <c r="Y90" s="24">
        <f t="shared" si="6"/>
        <v>1.2764996237294715</v>
      </c>
      <c r="Z90" s="24">
        <f t="shared" si="6"/>
        <v>0</v>
      </c>
      <c r="AA90" s="24">
        <f t="shared" si="1"/>
        <v>0</v>
      </c>
      <c r="AB90" s="24">
        <f t="shared" si="1"/>
        <v>2.8041033911124913</v>
      </c>
      <c r="AC90" s="24">
        <f t="shared" si="1"/>
        <v>0</v>
      </c>
      <c r="AD90" s="24">
        <f t="shared" si="1"/>
        <v>0</v>
      </c>
      <c r="AE90" s="24">
        <f t="shared" si="1"/>
        <v>0</v>
      </c>
      <c r="AF90" s="24">
        <f t="shared" si="1"/>
        <v>0</v>
      </c>
      <c r="AG90" s="24">
        <f t="shared" si="1"/>
        <v>0</v>
      </c>
      <c r="AH90" s="24">
        <f t="shared" si="1"/>
        <v>0</v>
      </c>
      <c r="AI90" s="24">
        <f t="shared" si="1"/>
        <v>0</v>
      </c>
      <c r="AJ90" s="24">
        <f t="shared" si="1"/>
        <v>0</v>
      </c>
      <c r="AK90" s="24">
        <f t="shared" si="1"/>
        <v>0</v>
      </c>
      <c r="AL90" s="24">
        <f t="shared" si="1"/>
        <v>0</v>
      </c>
      <c r="AM90" s="24">
        <f t="shared" si="1"/>
        <v>0</v>
      </c>
      <c r="AN90" s="24">
        <f t="shared" si="1"/>
        <v>0</v>
      </c>
      <c r="AO90" s="24">
        <f t="shared" si="5"/>
        <v>6.603153827975067</v>
      </c>
      <c r="AP90" s="24">
        <f t="shared" si="5"/>
        <v>0</v>
      </c>
      <c r="AQ90" s="24">
        <f t="shared" si="5"/>
        <v>0</v>
      </c>
      <c r="AR90" s="24">
        <f t="shared" si="5"/>
        <v>0</v>
      </c>
      <c r="AS90" s="24"/>
      <c r="AT90" s="24">
        <f t="shared" si="5"/>
        <v>0</v>
      </c>
      <c r="AU90" s="24">
        <f t="shared" si="5"/>
        <v>0</v>
      </c>
      <c r="AV90" s="24">
        <f t="shared" si="5"/>
        <v>0</v>
      </c>
      <c r="AW90" s="24">
        <f t="shared" si="5"/>
        <v>0</v>
      </c>
      <c r="AX90" s="24">
        <f t="shared" si="5"/>
        <v>0</v>
      </c>
      <c r="AY90" s="24">
        <f t="shared" si="5"/>
        <v>0</v>
      </c>
      <c r="AZ90" s="24">
        <f t="shared" si="5"/>
        <v>0</v>
      </c>
      <c r="BA90" s="24">
        <f t="shared" si="5"/>
        <v>0</v>
      </c>
      <c r="BB90" s="24">
        <f t="shared" si="5"/>
        <v>0</v>
      </c>
      <c r="BC90" s="24">
        <f t="shared" si="5"/>
        <v>0</v>
      </c>
      <c r="BD90" s="24">
        <f t="shared" si="5"/>
        <v>0</v>
      </c>
      <c r="BE90" s="24">
        <f t="shared" si="5"/>
        <v>0</v>
      </c>
      <c r="BF90" s="24">
        <f t="shared" si="5"/>
        <v>0</v>
      </c>
      <c r="BG90" s="24">
        <f t="shared" si="5"/>
        <v>0</v>
      </c>
      <c r="BH90" s="24">
        <f t="shared" si="5"/>
        <v>0</v>
      </c>
      <c r="BI90" s="24">
        <f t="shared" si="5"/>
        <v>0</v>
      </c>
      <c r="BJ90" s="24">
        <f t="shared" si="5"/>
        <v>0</v>
      </c>
      <c r="BK90" s="24">
        <f t="shared" si="5"/>
        <v>0</v>
      </c>
      <c r="BL90" s="24">
        <f t="shared" si="5"/>
        <v>0</v>
      </c>
      <c r="BM90" s="24">
        <f t="shared" si="5"/>
        <v>0</v>
      </c>
    </row>
    <row r="91" spans="1:65" x14ac:dyDescent="0.25">
      <c r="A91" s="7" t="s">
        <v>77</v>
      </c>
      <c r="D91" s="24">
        <f t="shared" si="3"/>
        <v>14.17754405860007</v>
      </c>
      <c r="E91" s="24">
        <f t="shared" si="3"/>
        <v>0</v>
      </c>
      <c r="F91" s="24">
        <f t="shared" si="3"/>
        <v>0</v>
      </c>
      <c r="G91" s="24">
        <f t="shared" si="3"/>
        <v>0</v>
      </c>
      <c r="H91" s="24">
        <f t="shared" si="3"/>
        <v>0</v>
      </c>
      <c r="I91" s="24">
        <f t="shared" si="3"/>
        <v>0</v>
      </c>
      <c r="J91" s="24">
        <f t="shared" si="3"/>
        <v>2.5397464208615816</v>
      </c>
      <c r="K91" s="24">
        <f t="shared" si="3"/>
        <v>0</v>
      </c>
      <c r="L91" s="24">
        <f t="shared" si="3"/>
        <v>5.9749285655601563</v>
      </c>
      <c r="M91" s="24">
        <f t="shared" si="3"/>
        <v>0</v>
      </c>
      <c r="N91" s="24">
        <f t="shared" si="3"/>
        <v>0</v>
      </c>
      <c r="O91" s="24">
        <f t="shared" si="3"/>
        <v>0</v>
      </c>
      <c r="P91" s="24">
        <f t="shared" si="3"/>
        <v>0</v>
      </c>
      <c r="Q91" s="24">
        <f t="shared" si="3"/>
        <v>0</v>
      </c>
      <c r="R91" s="24">
        <f t="shared" si="3"/>
        <v>0</v>
      </c>
      <c r="S91" s="24">
        <f t="shared" si="3"/>
        <v>0</v>
      </c>
      <c r="T91" s="24">
        <f t="shared" si="6"/>
        <v>0</v>
      </c>
      <c r="U91" s="24">
        <f t="shared" si="6"/>
        <v>0</v>
      </c>
      <c r="V91" s="24">
        <f t="shared" si="6"/>
        <v>0</v>
      </c>
      <c r="W91" s="24">
        <f t="shared" si="6"/>
        <v>0</v>
      </c>
      <c r="Y91" s="24">
        <f t="shared" si="6"/>
        <v>0</v>
      </c>
      <c r="Z91" s="24">
        <f t="shared" si="6"/>
        <v>0</v>
      </c>
      <c r="AA91" s="24">
        <f t="shared" si="6"/>
        <v>0</v>
      </c>
      <c r="AB91" s="24">
        <f t="shared" si="6"/>
        <v>2.6302280448134372</v>
      </c>
      <c r="AC91" s="24">
        <f t="shared" si="6"/>
        <v>0</v>
      </c>
      <c r="AD91" s="24">
        <f t="shared" si="6"/>
        <v>0</v>
      </c>
      <c r="AE91" s="24">
        <f t="shared" si="1"/>
        <v>4.1720477078358877</v>
      </c>
      <c r="AF91" s="24">
        <f t="shared" si="1"/>
        <v>0</v>
      </c>
      <c r="AG91" s="24">
        <f t="shared" si="1"/>
        <v>0</v>
      </c>
      <c r="AH91" s="24">
        <f t="shared" si="1"/>
        <v>0</v>
      </c>
      <c r="AI91" s="24">
        <f t="shared" si="1"/>
        <v>0</v>
      </c>
      <c r="AJ91" s="24">
        <f t="shared" si="1"/>
        <v>0</v>
      </c>
      <c r="AK91" s="24">
        <f t="shared" si="1"/>
        <v>0</v>
      </c>
      <c r="AL91" s="24">
        <f t="shared" si="1"/>
        <v>0</v>
      </c>
      <c r="AM91" s="24">
        <f t="shared" si="1"/>
        <v>0</v>
      </c>
      <c r="AN91" s="24">
        <f t="shared" si="1"/>
        <v>0</v>
      </c>
      <c r="AO91" s="24">
        <f t="shared" si="5"/>
        <v>0</v>
      </c>
      <c r="AP91" s="24">
        <f t="shared" si="5"/>
        <v>0</v>
      </c>
      <c r="AQ91" s="24">
        <f t="shared" si="5"/>
        <v>0</v>
      </c>
      <c r="AR91" s="24">
        <f t="shared" si="5"/>
        <v>0</v>
      </c>
      <c r="AS91" s="24"/>
      <c r="AT91" s="24">
        <f t="shared" si="5"/>
        <v>0</v>
      </c>
      <c r="AU91" s="24">
        <f t="shared" si="5"/>
        <v>0</v>
      </c>
      <c r="AV91" s="24">
        <f t="shared" si="5"/>
        <v>0</v>
      </c>
      <c r="AW91" s="24">
        <f t="shared" si="5"/>
        <v>0</v>
      </c>
      <c r="AX91" s="24">
        <f t="shared" si="5"/>
        <v>0</v>
      </c>
      <c r="AY91" s="24">
        <f t="shared" si="5"/>
        <v>0</v>
      </c>
      <c r="AZ91" s="24">
        <f t="shared" si="5"/>
        <v>0</v>
      </c>
      <c r="BA91" s="24">
        <f t="shared" si="5"/>
        <v>0</v>
      </c>
      <c r="BB91" s="24">
        <f t="shared" si="5"/>
        <v>0</v>
      </c>
      <c r="BC91" s="24">
        <f t="shared" si="5"/>
        <v>0</v>
      </c>
      <c r="BD91" s="24">
        <f t="shared" si="5"/>
        <v>0</v>
      </c>
      <c r="BE91" s="24">
        <f t="shared" si="5"/>
        <v>0</v>
      </c>
      <c r="BF91" s="24">
        <f t="shared" si="5"/>
        <v>0</v>
      </c>
      <c r="BG91" s="24">
        <f t="shared" si="5"/>
        <v>0</v>
      </c>
      <c r="BH91" s="24">
        <f t="shared" si="5"/>
        <v>0</v>
      </c>
      <c r="BI91" s="24">
        <f t="shared" si="5"/>
        <v>0</v>
      </c>
      <c r="BJ91" s="24">
        <f t="shared" si="5"/>
        <v>0</v>
      </c>
      <c r="BK91" s="24">
        <f t="shared" si="5"/>
        <v>0</v>
      </c>
      <c r="BL91" s="24">
        <f t="shared" si="5"/>
        <v>0</v>
      </c>
      <c r="BM91" s="24">
        <f t="shared" si="5"/>
        <v>0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CB87E-D89E-4623-969D-F8F4C016036A}">
  <sheetPr codeName="Sheet26"/>
  <dimension ref="C4:X48"/>
  <sheetViews>
    <sheetView showGridLines="0" zoomScale="80" zoomScaleNormal="80" workbookViewId="0">
      <selection activeCell="C4" sqref="C4:X48"/>
    </sheetView>
  </sheetViews>
  <sheetFormatPr defaultColWidth="9.140625" defaultRowHeight="12.75" x14ac:dyDescent="0.2"/>
  <cols>
    <col min="1" max="1" width="6.5703125" style="1" bestFit="1" customWidth="1"/>
    <col min="2" max="2" width="12.85546875" style="1" customWidth="1"/>
    <col min="3" max="3" width="24.42578125" style="1" customWidth="1"/>
    <col min="4" max="23" width="9.140625" style="1"/>
    <col min="24" max="24" width="9.140625" style="12"/>
    <col min="25" max="16384" width="9.140625" style="1"/>
  </cols>
  <sheetData>
    <row r="4" spans="3:24" ht="18.75" thickBot="1" x14ac:dyDescent="0.3">
      <c r="C4" s="11" t="s">
        <v>153</v>
      </c>
    </row>
    <row r="5" spans="3:24" x14ac:dyDescent="0.2">
      <c r="C5" s="9" t="s">
        <v>96</v>
      </c>
      <c r="D5" s="5">
        <v>2026</v>
      </c>
      <c r="E5" s="5">
        <v>2027</v>
      </c>
      <c r="F5" s="5">
        <v>2028</v>
      </c>
      <c r="G5" s="5">
        <v>2029</v>
      </c>
      <c r="H5" s="5">
        <v>2030</v>
      </c>
      <c r="I5" s="5">
        <v>2031</v>
      </c>
      <c r="J5" s="5">
        <v>2032</v>
      </c>
      <c r="K5" s="5">
        <v>2033</v>
      </c>
      <c r="L5" s="5">
        <v>2034</v>
      </c>
      <c r="M5" s="5">
        <v>2035</v>
      </c>
      <c r="N5" s="5">
        <v>2036</v>
      </c>
      <c r="O5" s="5">
        <v>2037</v>
      </c>
      <c r="P5" s="5">
        <v>2038</v>
      </c>
      <c r="Q5" s="5">
        <v>2039</v>
      </c>
      <c r="R5" s="5">
        <v>2040</v>
      </c>
      <c r="S5" s="5">
        <v>2041</v>
      </c>
      <c r="T5" s="5">
        <v>2042</v>
      </c>
      <c r="U5" s="5">
        <v>2043</v>
      </c>
      <c r="V5" s="5">
        <v>2044</v>
      </c>
      <c r="W5" s="5">
        <v>2045</v>
      </c>
      <c r="X5" s="13" t="s">
        <v>93</v>
      </c>
    </row>
    <row r="6" spans="3:24" x14ac:dyDescent="0.2">
      <c r="C6" s="7" t="s">
        <v>101</v>
      </c>
      <c r="D6" s="27">
        <f>'Scenario 13 '!D76+('Scenario 13 '!AT76*'Scenario 13 '!AT$1)</f>
        <v>0</v>
      </c>
      <c r="E6" s="28">
        <f>'Scenario 13 '!E76+('Scenario 13 '!AU76*'Scenario 13 '!AU$1)</f>
        <v>0</v>
      </c>
      <c r="F6" s="28">
        <f>'Scenario 13 '!F76+('Scenario 13 '!AV76*'Scenario 13 '!AV$1)</f>
        <v>0</v>
      </c>
      <c r="G6" s="28">
        <f>'Scenario 13 '!G76+('Scenario 13 '!AW76*'Scenario 13 '!AW$1)</f>
        <v>0</v>
      </c>
      <c r="H6" s="28">
        <f>'Scenario 13 '!H76+('Scenario 13 '!AX76*'Scenario 13 '!AX$1)</f>
        <v>0</v>
      </c>
      <c r="I6" s="28">
        <f>'Scenario 13 '!I76+('Scenario 13 '!AY76*'Scenario 13 '!AY$1)</f>
        <v>0</v>
      </c>
      <c r="J6" s="28">
        <f>'Scenario 13 '!J76+('Scenario 13 '!AZ76*'Scenario 13 '!AZ$1)</f>
        <v>0</v>
      </c>
      <c r="K6" s="28">
        <f>'Scenario 13 '!K76+('Scenario 13 '!BA76*'Scenario 13 '!BA$1)</f>
        <v>198.35576706944209</v>
      </c>
      <c r="L6" s="28">
        <f>'Scenario 13 '!L76+('Scenario 13 '!BB76*'Scenario 13 '!BB$1)</f>
        <v>0</v>
      </c>
      <c r="M6" s="28">
        <f>'Scenario 13 '!M76+('Scenario 13 '!BC76*'Scenario 13 '!BC$1)</f>
        <v>0</v>
      </c>
      <c r="N6" s="28">
        <f>'Scenario 13 '!N76+('Scenario 13 '!BD76*'Scenario 13 '!BD$1)</f>
        <v>0</v>
      </c>
      <c r="O6" s="28">
        <f>'Scenario 13 '!O76+('Scenario 13 '!BE76*'Scenario 13 '!BE$1)</f>
        <v>0</v>
      </c>
      <c r="P6" s="28">
        <f>'Scenario 13 '!P76+('Scenario 13 '!BF76*'Scenario 13 '!BF$1)</f>
        <v>0</v>
      </c>
      <c r="Q6" s="28">
        <f>'Scenario 13 '!Q76+('Scenario 13 '!BG76*'Scenario 13 '!BG$1)</f>
        <v>0</v>
      </c>
      <c r="R6" s="28">
        <f>'Scenario 13 '!R76+('Scenario 13 '!BH76*'Scenario 13 '!BH$1)</f>
        <v>0</v>
      </c>
      <c r="S6" s="28">
        <f>'Scenario 13 '!S76+('Scenario 13 '!BI76*'Scenario 13 '!BI$1)</f>
        <v>0</v>
      </c>
      <c r="T6" s="28">
        <f>'Scenario 13 '!T76+('Scenario 13 '!BJ76*'Scenario 13 '!BJ$1)</f>
        <v>0</v>
      </c>
      <c r="U6" s="28">
        <f>'Scenario 13 '!U76+('Scenario 13 '!BK76*'Scenario 13 '!BK$1)</f>
        <v>0</v>
      </c>
      <c r="V6" s="28">
        <f>'Scenario 13 '!V76+('Scenario 13 '!BL76*'Scenario 13 '!BL$1)</f>
        <v>0</v>
      </c>
      <c r="W6" s="28">
        <f>'Scenario 13 '!W76+('Scenario 13 '!BM76*'Scenario 13 '!BM$1)</f>
        <v>0</v>
      </c>
      <c r="X6" s="29">
        <f>SUM(D6:W6)</f>
        <v>198.35576706944209</v>
      </c>
    </row>
    <row r="7" spans="3:24" x14ac:dyDescent="0.2">
      <c r="C7" s="7" t="s">
        <v>6</v>
      </c>
      <c r="D7" s="30">
        <f>'Scenario 13 '!D77+('Scenario 13 '!AT77*'Scenario 13 '!AT$1)</f>
        <v>0</v>
      </c>
      <c r="E7" s="31">
        <f>'Scenario 13 '!E77+('Scenario 13 '!AU77*'Scenario 13 '!AU$1)</f>
        <v>0</v>
      </c>
      <c r="F7" s="31">
        <f>'Scenario 13 '!F77+('Scenario 13 '!AV77*'Scenario 13 '!AV$1)</f>
        <v>0</v>
      </c>
      <c r="G7" s="31">
        <f>'Scenario 13 '!G77+('Scenario 13 '!AW77*'Scenario 13 '!AW$1)</f>
        <v>0</v>
      </c>
      <c r="H7" s="31">
        <f>'Scenario 13 '!H77+('Scenario 13 '!AX77*'Scenario 13 '!AX$1)</f>
        <v>0</v>
      </c>
      <c r="I7" s="31">
        <f>'Scenario 13 '!I77+('Scenario 13 '!AY77*'Scenario 13 '!AY$1)</f>
        <v>0</v>
      </c>
      <c r="J7" s="31">
        <f>'Scenario 13 '!J77+('Scenario 13 '!AZ77*'Scenario 13 '!AZ$1)</f>
        <v>0</v>
      </c>
      <c r="K7" s="31">
        <f>'Scenario 13 '!K77+('Scenario 13 '!BA77*'Scenario 13 '!BA$1)</f>
        <v>0</v>
      </c>
      <c r="L7" s="31">
        <f>'Scenario 13 '!L77+('Scenario 13 '!BB77*'Scenario 13 '!BB$1)</f>
        <v>0</v>
      </c>
      <c r="M7" s="31">
        <f>'Scenario 13 '!M77+('Scenario 13 '!BC77*'Scenario 13 '!BC$1)</f>
        <v>0</v>
      </c>
      <c r="N7" s="31">
        <f>'Scenario 13 '!N77+('Scenario 13 '!BD77*'Scenario 13 '!BD$1)</f>
        <v>0</v>
      </c>
      <c r="O7" s="31">
        <f>'Scenario 13 '!O77+('Scenario 13 '!BE77*'Scenario 13 '!BE$1)</f>
        <v>0</v>
      </c>
      <c r="P7" s="31">
        <f>'Scenario 13 '!P77+('Scenario 13 '!BF77*'Scenario 13 '!BF$1)</f>
        <v>0</v>
      </c>
      <c r="Q7" s="31">
        <f>'Scenario 13 '!Q77+('Scenario 13 '!BG77*'Scenario 13 '!BG$1)</f>
        <v>0</v>
      </c>
      <c r="R7" s="31">
        <f>'Scenario 13 '!R77+('Scenario 13 '!BH77*'Scenario 13 '!BH$1)</f>
        <v>0</v>
      </c>
      <c r="S7" s="31">
        <f>'Scenario 13 '!S77+('Scenario 13 '!BI77*'Scenario 13 '!BI$1)</f>
        <v>0</v>
      </c>
      <c r="T7" s="31">
        <f>'Scenario 13 '!T77+('Scenario 13 '!BJ77*'Scenario 13 '!BJ$1)</f>
        <v>0</v>
      </c>
      <c r="U7" s="31">
        <f>'Scenario 13 '!U77+('Scenario 13 '!BK77*'Scenario 13 '!BK$1)</f>
        <v>0</v>
      </c>
      <c r="V7" s="31">
        <f>'Scenario 13 '!V77+('Scenario 13 '!BL77*'Scenario 13 '!BL$1)</f>
        <v>0</v>
      </c>
      <c r="W7" s="31">
        <f>'Scenario 13 '!W77+('Scenario 13 '!BM77*'Scenario 13 '!BM$1)</f>
        <v>0</v>
      </c>
      <c r="X7" s="32">
        <f t="shared" ref="X7:X21" si="0">SUM(D7:W7)</f>
        <v>0</v>
      </c>
    </row>
    <row r="8" spans="3:24" x14ac:dyDescent="0.2">
      <c r="C8" s="7" t="s">
        <v>13</v>
      </c>
      <c r="D8" s="30">
        <f>'Scenario 13 '!D78+('Scenario 13 '!AT78*'Scenario 13 '!AT$1)</f>
        <v>0</v>
      </c>
      <c r="E8" s="31">
        <f>'Scenario 13 '!E78+('Scenario 13 '!AU78*'Scenario 13 '!AU$1)</f>
        <v>0</v>
      </c>
      <c r="F8" s="31">
        <f>'Scenario 13 '!F78+('Scenario 13 '!AV78*'Scenario 13 '!AV$1)</f>
        <v>0</v>
      </c>
      <c r="G8" s="31">
        <f>'Scenario 13 '!G78+('Scenario 13 '!AW78*'Scenario 13 '!AW$1)</f>
        <v>0</v>
      </c>
      <c r="H8" s="31">
        <f>'Scenario 13 '!H78+('Scenario 13 '!AX78*'Scenario 13 '!AX$1)</f>
        <v>0</v>
      </c>
      <c r="I8" s="31">
        <f>'Scenario 13 '!I78+('Scenario 13 '!AY78*'Scenario 13 '!AY$1)</f>
        <v>0</v>
      </c>
      <c r="J8" s="31">
        <f>'Scenario 13 '!J78+('Scenario 13 '!AZ78*'Scenario 13 '!AZ$1)</f>
        <v>0</v>
      </c>
      <c r="K8" s="31">
        <f>'Scenario 13 '!K78+('Scenario 13 '!BA78*'Scenario 13 '!BA$1)</f>
        <v>0</v>
      </c>
      <c r="L8" s="31">
        <f>'Scenario 13 '!L78+('Scenario 13 '!BB78*'Scenario 13 '!BB$1)</f>
        <v>0</v>
      </c>
      <c r="M8" s="31">
        <f>'Scenario 13 '!M78+('Scenario 13 '!BC78*'Scenario 13 '!BC$1)</f>
        <v>0</v>
      </c>
      <c r="N8" s="31">
        <f>'Scenario 13 '!N78+('Scenario 13 '!BD78*'Scenario 13 '!BD$1)</f>
        <v>0</v>
      </c>
      <c r="O8" s="31">
        <f>'Scenario 13 '!O78+('Scenario 13 '!BE78*'Scenario 13 '!BE$1)</f>
        <v>0</v>
      </c>
      <c r="P8" s="31">
        <f>'Scenario 13 '!P78+('Scenario 13 '!BF78*'Scenario 13 '!BF$1)</f>
        <v>0</v>
      </c>
      <c r="Q8" s="31">
        <f>'Scenario 13 '!Q78+('Scenario 13 '!BG78*'Scenario 13 '!BG$1)</f>
        <v>0</v>
      </c>
      <c r="R8" s="31">
        <f>'Scenario 13 '!R78+('Scenario 13 '!BH78*'Scenario 13 '!BH$1)</f>
        <v>0</v>
      </c>
      <c r="S8" s="31">
        <f>'Scenario 13 '!S78+('Scenario 13 '!BI78*'Scenario 13 '!BI$1)</f>
        <v>0</v>
      </c>
      <c r="T8" s="31">
        <f>'Scenario 13 '!T78+('Scenario 13 '!BJ78*'Scenario 13 '!BJ$1)</f>
        <v>0</v>
      </c>
      <c r="U8" s="31">
        <f>'Scenario 13 '!U78+('Scenario 13 '!BK78*'Scenario 13 '!BK$1)</f>
        <v>0</v>
      </c>
      <c r="V8" s="31">
        <f>'Scenario 13 '!V78+('Scenario 13 '!BL78*'Scenario 13 '!BL$1)</f>
        <v>0</v>
      </c>
      <c r="W8" s="31">
        <f>'Scenario 13 '!W78+('Scenario 13 '!BM78*'Scenario 13 '!BM$1)</f>
        <v>100</v>
      </c>
      <c r="X8" s="32">
        <f t="shared" si="0"/>
        <v>100</v>
      </c>
    </row>
    <row r="9" spans="3:24" x14ac:dyDescent="0.2">
      <c r="C9" s="7" t="s">
        <v>2</v>
      </c>
      <c r="D9" s="30">
        <f>'Scenario 13 '!D79+('Scenario 13 '!AT79*'Scenario 13 '!AT$1)</f>
        <v>0</v>
      </c>
      <c r="E9" s="31">
        <f>'Scenario 13 '!E79+('Scenario 13 '!AU79*'Scenario 13 '!AU$1)</f>
        <v>65.658574709541199</v>
      </c>
      <c r="F9" s="31">
        <f>'Scenario 13 '!F79+('Scenario 13 '!AV79*'Scenario 13 '!AV$1)</f>
        <v>0</v>
      </c>
      <c r="G9" s="31">
        <f>'Scenario 13 '!G79+('Scenario 13 '!AW79*'Scenario 13 '!AW$1)</f>
        <v>200</v>
      </c>
      <c r="H9" s="31">
        <f>'Scenario 13 '!H79+('Scenario 13 '!AX79*'Scenario 13 '!AX$1)</f>
        <v>200</v>
      </c>
      <c r="I9" s="31">
        <f>'Scenario 13 '!I79+('Scenario 13 '!AY79*'Scenario 13 '!AY$1)</f>
        <v>165.93157576823603</v>
      </c>
      <c r="J9" s="31">
        <f>'Scenario 13 '!J79+('Scenario 13 '!AZ79*'Scenario 13 '!AZ$1)</f>
        <v>0</v>
      </c>
      <c r="K9" s="31">
        <f>'Scenario 13 '!K79+('Scenario 13 '!BA79*'Scenario 13 '!BA$1)</f>
        <v>116.03309925320322</v>
      </c>
      <c r="L9" s="31">
        <f>'Scenario 13 '!L79+('Scenario 13 '!BB79*'Scenario 13 '!BB$1)</f>
        <v>0</v>
      </c>
      <c r="M9" s="31">
        <f>'Scenario 13 '!M79+('Scenario 13 '!BC79*'Scenario 13 '!BC$1)</f>
        <v>0</v>
      </c>
      <c r="N9" s="31">
        <f>'Scenario 13 '!N79+('Scenario 13 '!BD79*'Scenario 13 '!BD$1)</f>
        <v>0</v>
      </c>
      <c r="O9" s="31">
        <f>'Scenario 13 '!O79+('Scenario 13 '!BE79*'Scenario 13 '!BE$1)</f>
        <v>0</v>
      </c>
      <c r="P9" s="31">
        <f>'Scenario 13 '!P79+('Scenario 13 '!BF79*'Scenario 13 '!BF$1)</f>
        <v>0</v>
      </c>
      <c r="Q9" s="31">
        <f>'Scenario 13 '!Q79+('Scenario 13 '!BG79*'Scenario 13 '!BG$1)</f>
        <v>0</v>
      </c>
      <c r="R9" s="31">
        <f>'Scenario 13 '!R79+('Scenario 13 '!BH79*'Scenario 13 '!BH$1)</f>
        <v>0</v>
      </c>
      <c r="S9" s="31">
        <f>'Scenario 13 '!S79+('Scenario 13 '!BI79*'Scenario 13 '!BI$1)</f>
        <v>140</v>
      </c>
      <c r="T9" s="31">
        <f>'Scenario 13 '!T79+('Scenario 13 '!BJ79*'Scenario 13 '!BJ$1)</f>
        <v>0</v>
      </c>
      <c r="U9" s="31">
        <f>'Scenario 13 '!U79+('Scenario 13 '!BK79*'Scenario 13 '!BK$1)</f>
        <v>120</v>
      </c>
      <c r="V9" s="31">
        <f>'Scenario 13 '!V79+('Scenario 13 '!BL79*'Scenario 13 '!BL$1)</f>
        <v>104.50759919788766</v>
      </c>
      <c r="W9" s="31">
        <f>'Scenario 13 '!W79+('Scenario 13 '!BM79*'Scenario 13 '!BM$1)</f>
        <v>199.99999999999989</v>
      </c>
      <c r="X9" s="32">
        <f t="shared" si="0"/>
        <v>1312.1308489288681</v>
      </c>
    </row>
    <row r="10" spans="3:24" x14ac:dyDescent="0.2">
      <c r="C10" s="7" t="s">
        <v>1</v>
      </c>
      <c r="D10" s="30">
        <f>'Scenario 13 '!D80+('Scenario 13 '!AT80*'Scenario 13 '!AT$1)</f>
        <v>0</v>
      </c>
      <c r="E10" s="31">
        <f>'Scenario 13 '!E80+('Scenario 13 '!AU80*'Scenario 13 '!AU$1)</f>
        <v>0.50885794886431079</v>
      </c>
      <c r="F10" s="31">
        <f>'Scenario 13 '!F80+('Scenario 13 '!AV80*'Scenario 13 '!AV$1)</f>
        <v>0.55187130366596338</v>
      </c>
      <c r="G10" s="31">
        <f>'Scenario 13 '!G80+('Scenario 13 '!AW80*'Scenario 13 '!AW$1)</f>
        <v>0.61539425315932772</v>
      </c>
      <c r="H10" s="31">
        <f>'Scenario 13 '!H80+('Scenario 13 '!AX80*'Scenario 13 '!AX$1)</f>
        <v>0.67023663605721473</v>
      </c>
      <c r="I10" s="31">
        <f>'Scenario 13 '!I80+('Scenario 13 '!AY80*'Scenario 13 '!AY$1)</f>
        <v>0.7583520622581138</v>
      </c>
      <c r="J10" s="31">
        <f>'Scenario 13 '!J80+('Scenario 13 '!AZ80*'Scenario 13 '!AZ$1)</f>
        <v>0.82742336899936453</v>
      </c>
      <c r="K10" s="31">
        <f>'Scenario 13 '!K80+('Scenario 13 '!BA80*'Scenario 13 '!BA$1)</f>
        <v>1.0070493878409954</v>
      </c>
      <c r="L10" s="31">
        <f>'Scenario 13 '!L80+('Scenario 13 '!BB80*'Scenario 13 '!BB$1)</f>
        <v>0.5</v>
      </c>
      <c r="M10" s="31">
        <f>'Scenario 13 '!M80+('Scenario 13 '!BC80*'Scenario 13 '!BC$1)</f>
        <v>0.5</v>
      </c>
      <c r="N10" s="31">
        <f>'Scenario 13 '!N80+('Scenario 13 '!BD80*'Scenario 13 '!BD$1)</f>
        <v>0.5</v>
      </c>
      <c r="O10" s="31">
        <f>'Scenario 13 '!O80+('Scenario 13 '!BE80*'Scenario 13 '!BE$1)</f>
        <v>0.5</v>
      </c>
      <c r="P10" s="31">
        <f>'Scenario 13 '!P80+('Scenario 13 '!BF80*'Scenario 13 '!BF$1)</f>
        <v>0.5</v>
      </c>
      <c r="Q10" s="31">
        <f>'Scenario 13 '!Q80+('Scenario 13 '!BG80*'Scenario 13 '!BG$1)</f>
        <v>0.5</v>
      </c>
      <c r="R10" s="31">
        <f>'Scenario 13 '!R80+('Scenario 13 '!BH80*'Scenario 13 '!BH$1)</f>
        <v>0.5</v>
      </c>
      <c r="S10" s="31">
        <f>'Scenario 13 '!S80+('Scenario 13 '!BI80*'Scenario 13 '!BI$1)</f>
        <v>0.5</v>
      </c>
      <c r="T10" s="31">
        <f>'Scenario 13 '!T80+('Scenario 13 '!BJ80*'Scenario 13 '!BJ$1)</f>
        <v>0.5</v>
      </c>
      <c r="U10" s="31">
        <f>'Scenario 13 '!U80+('Scenario 13 '!BK80*'Scenario 13 '!BK$1)</f>
        <v>200.50403015323903</v>
      </c>
      <c r="V10" s="31">
        <f>'Scenario 13 '!V80+('Scenario 13 '!BL80*'Scenario 13 '!BL$1)</f>
        <v>100.51351436412133</v>
      </c>
      <c r="W10" s="31">
        <f>'Scenario 13 '!W80+('Scenario 13 '!BM80*'Scenario 13 '!BM$1)</f>
        <v>0.60228646119836515</v>
      </c>
      <c r="X10" s="32">
        <f t="shared" si="0"/>
        <v>311.05901593940405</v>
      </c>
    </row>
    <row r="11" spans="3:24" x14ac:dyDescent="0.2">
      <c r="C11" s="7" t="s">
        <v>107</v>
      </c>
      <c r="D11" s="30">
        <f>'Scenario 13 '!D81+('Scenario 13 '!AT81*'Scenario 13 '!AT$1)</f>
        <v>0</v>
      </c>
      <c r="E11" s="31">
        <f>'Scenario 13 '!E81+('Scenario 13 '!AU81*'Scenario 13 '!AU$1)</f>
        <v>0</v>
      </c>
      <c r="F11" s="31">
        <f>'Scenario 13 '!F81+('Scenario 13 '!AV81*'Scenario 13 '!AV$1)</f>
        <v>0</v>
      </c>
      <c r="G11" s="31">
        <f>'Scenario 13 '!G81+('Scenario 13 '!AW81*'Scenario 13 '!AW$1)</f>
        <v>0</v>
      </c>
      <c r="H11" s="31">
        <f>'Scenario 13 '!H81+('Scenario 13 '!AX81*'Scenario 13 '!AX$1)</f>
        <v>0</v>
      </c>
      <c r="I11" s="31">
        <f>'Scenario 13 '!I81+('Scenario 13 '!AY81*'Scenario 13 '!AY$1)</f>
        <v>0</v>
      </c>
      <c r="J11" s="31">
        <f>'Scenario 13 '!J81+('Scenario 13 '!AZ81*'Scenario 13 '!AZ$1)</f>
        <v>0</v>
      </c>
      <c r="K11" s="31">
        <f>'Scenario 13 '!K81+('Scenario 13 '!BA81*'Scenario 13 '!BA$1)</f>
        <v>0</v>
      </c>
      <c r="L11" s="31">
        <f>'Scenario 13 '!L81+('Scenario 13 '!BB81*'Scenario 13 '!BB$1)</f>
        <v>0</v>
      </c>
      <c r="M11" s="31">
        <f>'Scenario 13 '!M81+('Scenario 13 '!BC81*'Scenario 13 '!BC$1)</f>
        <v>0</v>
      </c>
      <c r="N11" s="31">
        <f>'Scenario 13 '!N81+('Scenario 13 '!BD81*'Scenario 13 '!BD$1)</f>
        <v>0</v>
      </c>
      <c r="O11" s="31">
        <f>'Scenario 13 '!O81+('Scenario 13 '!BE81*'Scenario 13 '!BE$1)</f>
        <v>0</v>
      </c>
      <c r="P11" s="31">
        <f>'Scenario 13 '!P81+('Scenario 13 '!BF81*'Scenario 13 '!BF$1)</f>
        <v>0</v>
      </c>
      <c r="Q11" s="31">
        <f>'Scenario 13 '!Q81+('Scenario 13 '!BG81*'Scenario 13 '!BG$1)</f>
        <v>0</v>
      </c>
      <c r="R11" s="31">
        <f>'Scenario 13 '!R81+('Scenario 13 '!BH81*'Scenario 13 '!BH$1)</f>
        <v>0</v>
      </c>
      <c r="S11" s="31">
        <f>'Scenario 13 '!S81+('Scenario 13 '!BI81*'Scenario 13 '!BI$1)</f>
        <v>0</v>
      </c>
      <c r="T11" s="31">
        <f>'Scenario 13 '!T81+('Scenario 13 '!BJ81*'Scenario 13 '!BJ$1)</f>
        <v>0</v>
      </c>
      <c r="U11" s="31">
        <f>'Scenario 13 '!U81+('Scenario 13 '!BK81*'Scenario 13 '!BK$1)</f>
        <v>0</v>
      </c>
      <c r="V11" s="31">
        <f>'Scenario 13 '!V81+('Scenario 13 '!BL81*'Scenario 13 '!BL$1)</f>
        <v>0</v>
      </c>
      <c r="W11" s="31">
        <f>'Scenario 13 '!W81+('Scenario 13 '!BM81*'Scenario 13 '!BM$1)</f>
        <v>0</v>
      </c>
      <c r="X11" s="32">
        <f t="shared" si="0"/>
        <v>0</v>
      </c>
    </row>
    <row r="12" spans="3:24" x14ac:dyDescent="0.2">
      <c r="C12" s="7" t="s">
        <v>21</v>
      </c>
      <c r="D12" s="30">
        <f>'Scenario 13 '!D82+('Scenario 13 '!AT82*'Scenario 13 '!AT$1)</f>
        <v>86.646746225511478</v>
      </c>
      <c r="E12" s="31">
        <f>'Scenario 13 '!E82+('Scenario 13 '!AU82*'Scenario 13 '!AU$1)</f>
        <v>0</v>
      </c>
      <c r="F12" s="31">
        <f>'Scenario 13 '!F82+('Scenario 13 '!AV82*'Scenario 13 '!AV$1)</f>
        <v>0</v>
      </c>
      <c r="G12" s="31">
        <f>'Scenario 13 '!G82+('Scenario 13 '!AW82*'Scenario 13 '!AW$1)</f>
        <v>0</v>
      </c>
      <c r="H12" s="31">
        <f>'Scenario 13 '!H82+('Scenario 13 '!AX82*'Scenario 13 '!AX$1)</f>
        <v>0</v>
      </c>
      <c r="I12" s="31">
        <f>'Scenario 13 '!I82+('Scenario 13 '!AY82*'Scenario 13 '!AY$1)</f>
        <v>0</v>
      </c>
      <c r="J12" s="31">
        <f>'Scenario 13 '!J82+('Scenario 13 '!AZ82*'Scenario 13 '!AZ$1)</f>
        <v>0</v>
      </c>
      <c r="K12" s="31">
        <f>'Scenario 13 '!K82+('Scenario 13 '!BA82*'Scenario 13 '!BA$1)</f>
        <v>0</v>
      </c>
      <c r="L12" s="31">
        <f>'Scenario 13 '!L82+('Scenario 13 '!BB82*'Scenario 13 '!BB$1)</f>
        <v>0</v>
      </c>
      <c r="M12" s="31">
        <f>'Scenario 13 '!M82+('Scenario 13 '!BC82*'Scenario 13 '!BC$1)</f>
        <v>0</v>
      </c>
      <c r="N12" s="31">
        <f>'Scenario 13 '!N82+('Scenario 13 '!BD82*'Scenario 13 '!BD$1)</f>
        <v>0</v>
      </c>
      <c r="O12" s="31">
        <f>'Scenario 13 '!O82+('Scenario 13 '!BE82*'Scenario 13 '!BE$1)</f>
        <v>0</v>
      </c>
      <c r="P12" s="31">
        <f>'Scenario 13 '!P82+('Scenario 13 '!BF82*'Scenario 13 '!BF$1)</f>
        <v>0</v>
      </c>
      <c r="Q12" s="31">
        <f>'Scenario 13 '!Q82+('Scenario 13 '!BG82*'Scenario 13 '!BG$1)</f>
        <v>0</v>
      </c>
      <c r="R12" s="31">
        <f>'Scenario 13 '!R82+('Scenario 13 '!BH82*'Scenario 13 '!BH$1)</f>
        <v>0</v>
      </c>
      <c r="S12" s="31">
        <f>'Scenario 13 '!S82+('Scenario 13 '!BI82*'Scenario 13 '!BI$1)</f>
        <v>0</v>
      </c>
      <c r="T12" s="31">
        <f>'Scenario 13 '!T82+('Scenario 13 '!BJ82*'Scenario 13 '!BJ$1)</f>
        <v>0</v>
      </c>
      <c r="U12" s="31">
        <f>'Scenario 13 '!U82+('Scenario 13 '!BK82*'Scenario 13 '!BK$1)</f>
        <v>100</v>
      </c>
      <c r="V12" s="31">
        <f>'Scenario 13 '!V82+('Scenario 13 '!BL82*'Scenario 13 '!BL$1)</f>
        <v>50</v>
      </c>
      <c r="W12" s="31">
        <f>'Scenario 13 '!W82+('Scenario 13 '!BM82*'Scenario 13 '!BM$1)</f>
        <v>0</v>
      </c>
      <c r="X12" s="32">
        <f t="shared" si="0"/>
        <v>236.64674622551149</v>
      </c>
    </row>
    <row r="13" spans="3:24" x14ac:dyDescent="0.2">
      <c r="C13" s="7" t="s">
        <v>48</v>
      </c>
      <c r="D13" s="30">
        <f>'Scenario 13 '!D83+('Scenario 13 '!AT83*'Scenario 13 '!AT$1)</f>
        <v>0</v>
      </c>
      <c r="E13" s="31">
        <f>'Scenario 13 '!E83+('Scenario 13 '!AU83*'Scenario 13 '!AU$1)</f>
        <v>0</v>
      </c>
      <c r="F13" s="31">
        <f>'Scenario 13 '!F83+('Scenario 13 '!AV83*'Scenario 13 '!AV$1)</f>
        <v>0</v>
      </c>
      <c r="G13" s="31">
        <f>'Scenario 13 '!G83+('Scenario 13 '!AW83*'Scenario 13 '!AW$1)</f>
        <v>0</v>
      </c>
      <c r="H13" s="31">
        <f>'Scenario 13 '!H83+('Scenario 13 '!AX83*'Scenario 13 '!AX$1)</f>
        <v>0</v>
      </c>
      <c r="I13" s="31">
        <f>'Scenario 13 '!I83+('Scenario 13 '!AY83*'Scenario 13 '!AY$1)</f>
        <v>0</v>
      </c>
      <c r="J13" s="31">
        <f>'Scenario 13 '!J83+('Scenario 13 '!AZ83*'Scenario 13 '!AZ$1)</f>
        <v>0</v>
      </c>
      <c r="K13" s="31">
        <f>'Scenario 13 '!K83+('Scenario 13 '!BA83*'Scenario 13 '!BA$1)</f>
        <v>0</v>
      </c>
      <c r="L13" s="31">
        <f>'Scenario 13 '!L83+('Scenario 13 '!BB83*'Scenario 13 '!BB$1)</f>
        <v>0</v>
      </c>
      <c r="M13" s="31">
        <f>'Scenario 13 '!M83+('Scenario 13 '!BC83*'Scenario 13 '!BC$1)</f>
        <v>0</v>
      </c>
      <c r="N13" s="31">
        <f>'Scenario 13 '!N83+('Scenario 13 '!BD83*'Scenario 13 '!BD$1)</f>
        <v>0</v>
      </c>
      <c r="O13" s="31">
        <f>'Scenario 13 '!O83+('Scenario 13 '!BE83*'Scenario 13 '!BE$1)</f>
        <v>0</v>
      </c>
      <c r="P13" s="31">
        <f>'Scenario 13 '!P83+('Scenario 13 '!BF83*'Scenario 13 '!BF$1)</f>
        <v>0</v>
      </c>
      <c r="Q13" s="31">
        <f>'Scenario 13 '!Q83+('Scenario 13 '!BG83*'Scenario 13 '!BG$1)</f>
        <v>30.374712385302498</v>
      </c>
      <c r="R13" s="31">
        <f>'Scenario 13 '!R83+('Scenario 13 '!BH83*'Scenario 13 '!BH$1)</f>
        <v>0</v>
      </c>
      <c r="S13" s="31">
        <f>'Scenario 13 '!S83+('Scenario 13 '!BI83*'Scenario 13 '!BI$1)</f>
        <v>0</v>
      </c>
      <c r="T13" s="31">
        <f>'Scenario 13 '!T83+('Scenario 13 '!BJ83*'Scenario 13 '!BJ$1)</f>
        <v>26.582792041637266</v>
      </c>
      <c r="U13" s="31">
        <f>'Scenario 13 '!U83+('Scenario 13 '!BK83*'Scenario 13 '!BK$1)</f>
        <v>0</v>
      </c>
      <c r="V13" s="31">
        <f>'Scenario 13 '!V83+('Scenario 13 '!BL83*'Scenario 13 '!BL$1)</f>
        <v>0</v>
      </c>
      <c r="W13" s="31">
        <f>'Scenario 13 '!W83+('Scenario 13 '!BM83*'Scenario 13 '!BM$1)</f>
        <v>0</v>
      </c>
      <c r="X13" s="32">
        <f t="shared" si="0"/>
        <v>56.957504426939764</v>
      </c>
    </row>
    <row r="14" spans="3:24" x14ac:dyDescent="0.2">
      <c r="C14" s="7" t="s">
        <v>142</v>
      </c>
      <c r="D14" s="30">
        <f>'Scenario 13 '!D84+('Scenario 13 '!AT84*'Scenario 13 '!AT$1)</f>
        <v>0</v>
      </c>
      <c r="E14" s="31">
        <f>'Scenario 13 '!E84+('Scenario 13 '!AU84*'Scenario 13 '!AU$1)</f>
        <v>0</v>
      </c>
      <c r="F14" s="31">
        <f>'Scenario 13 '!F84+('Scenario 13 '!AV84*'Scenario 13 '!AV$1)</f>
        <v>0</v>
      </c>
      <c r="G14" s="31">
        <f>'Scenario 13 '!G84+('Scenario 13 '!AW84*'Scenario 13 '!AW$1)</f>
        <v>0</v>
      </c>
      <c r="H14" s="31">
        <f>'Scenario 13 '!H84+('Scenario 13 '!AX84*'Scenario 13 '!AX$1)</f>
        <v>0</v>
      </c>
      <c r="I14" s="31">
        <f>'Scenario 13 '!I84+('Scenario 13 '!AY84*'Scenario 13 '!AY$1)</f>
        <v>0</v>
      </c>
      <c r="J14" s="31">
        <f>'Scenario 13 '!J84+('Scenario 13 '!AZ84*'Scenario 13 '!AZ$1)</f>
        <v>0</v>
      </c>
      <c r="K14" s="31">
        <f>'Scenario 13 '!K84+('Scenario 13 '!BA84*'Scenario 13 '!BA$1)</f>
        <v>0</v>
      </c>
      <c r="L14" s="31">
        <f>'Scenario 13 '!L84+('Scenario 13 '!BB84*'Scenario 13 '!BB$1)</f>
        <v>0</v>
      </c>
      <c r="M14" s="31">
        <f>'Scenario 13 '!M84+('Scenario 13 '!BC84*'Scenario 13 '!BC$1)</f>
        <v>0</v>
      </c>
      <c r="N14" s="31">
        <f>'Scenario 13 '!N84+('Scenario 13 '!BD84*'Scenario 13 '!BD$1)</f>
        <v>0</v>
      </c>
      <c r="O14" s="31">
        <f>'Scenario 13 '!O84+('Scenario 13 '!BE84*'Scenario 13 '!BE$1)</f>
        <v>0</v>
      </c>
      <c r="P14" s="31">
        <f>'Scenario 13 '!P84+('Scenario 13 '!BF84*'Scenario 13 '!BF$1)</f>
        <v>0</v>
      </c>
      <c r="Q14" s="31">
        <f>'Scenario 13 '!Q84+('Scenario 13 '!BG84*'Scenario 13 '!BG$1)</f>
        <v>0</v>
      </c>
      <c r="R14" s="31">
        <f>'Scenario 13 '!R84+('Scenario 13 '!BH84*'Scenario 13 '!BH$1)</f>
        <v>0</v>
      </c>
      <c r="S14" s="31">
        <f>'Scenario 13 '!S84+('Scenario 13 '!BI84*'Scenario 13 '!BI$1)</f>
        <v>0</v>
      </c>
      <c r="T14" s="31">
        <f>'Scenario 13 '!T84+('Scenario 13 '!BJ84*'Scenario 13 '!BJ$1)</f>
        <v>0</v>
      </c>
      <c r="U14" s="31">
        <f>'Scenario 13 '!U84+('Scenario 13 '!BK84*'Scenario 13 '!BK$1)</f>
        <v>0</v>
      </c>
      <c r="V14" s="31">
        <f>'Scenario 13 '!V84+('Scenario 13 '!BL84*'Scenario 13 '!BL$1)</f>
        <v>28.216035256230199</v>
      </c>
      <c r="W14" s="31">
        <f>'Scenario 13 '!W84+('Scenario 13 '!BM84*'Scenario 13 '!BM$1)</f>
        <v>96.697307132349863</v>
      </c>
      <c r="X14" s="32">
        <f t="shared" si="0"/>
        <v>124.91334238858006</v>
      </c>
    </row>
    <row r="15" spans="3:24" x14ac:dyDescent="0.2">
      <c r="C15" s="7" t="s">
        <v>53</v>
      </c>
      <c r="D15" s="30">
        <f>'Scenario 13 '!D85+('Scenario 13 '!AT85*'Scenario 13 '!AT$1)</f>
        <v>0</v>
      </c>
      <c r="E15" s="31">
        <f>'Scenario 13 '!E85+('Scenario 13 '!AU85*'Scenario 13 '!AU$1)</f>
        <v>0</v>
      </c>
      <c r="F15" s="31">
        <f>'Scenario 13 '!F85+('Scenario 13 '!AV85*'Scenario 13 '!AV$1)</f>
        <v>0</v>
      </c>
      <c r="G15" s="31">
        <f>'Scenario 13 '!G85+('Scenario 13 '!AW85*'Scenario 13 '!AW$1)</f>
        <v>0</v>
      </c>
      <c r="H15" s="31">
        <f>'Scenario 13 '!H85+('Scenario 13 '!AX85*'Scenario 13 '!AX$1)</f>
        <v>0</v>
      </c>
      <c r="I15" s="31">
        <f>'Scenario 13 '!I85+('Scenario 13 '!AY85*'Scenario 13 '!AY$1)</f>
        <v>0</v>
      </c>
      <c r="J15" s="31">
        <f>'Scenario 13 '!J85+('Scenario 13 '!AZ85*'Scenario 13 '!AZ$1)</f>
        <v>0</v>
      </c>
      <c r="K15" s="31">
        <f>'Scenario 13 '!K85+('Scenario 13 '!BA85*'Scenario 13 '!BA$1)</f>
        <v>0</v>
      </c>
      <c r="L15" s="31">
        <f>'Scenario 13 '!L85+('Scenario 13 '!BB85*'Scenario 13 '!BB$1)</f>
        <v>0</v>
      </c>
      <c r="M15" s="31">
        <f>'Scenario 13 '!M85+('Scenario 13 '!BC85*'Scenario 13 '!BC$1)</f>
        <v>0</v>
      </c>
      <c r="N15" s="31">
        <f>'Scenario 13 '!N85+('Scenario 13 '!BD85*'Scenario 13 '!BD$1)</f>
        <v>0</v>
      </c>
      <c r="O15" s="31">
        <f>'Scenario 13 '!O85+('Scenario 13 '!BE85*'Scenario 13 '!BE$1)</f>
        <v>0</v>
      </c>
      <c r="P15" s="31">
        <f>'Scenario 13 '!P85+('Scenario 13 '!BF85*'Scenario 13 '!BF$1)</f>
        <v>0</v>
      </c>
      <c r="Q15" s="31">
        <f>'Scenario 13 '!Q85+('Scenario 13 '!BG85*'Scenario 13 '!BG$1)</f>
        <v>0</v>
      </c>
      <c r="R15" s="31">
        <f>'Scenario 13 '!R85+('Scenario 13 '!BH85*'Scenario 13 '!BH$1)</f>
        <v>0</v>
      </c>
      <c r="S15" s="31">
        <f>'Scenario 13 '!S85+('Scenario 13 '!BI85*'Scenario 13 '!BI$1)</f>
        <v>0</v>
      </c>
      <c r="T15" s="31">
        <f>'Scenario 13 '!T85+('Scenario 13 '!BJ85*'Scenario 13 '!BJ$1)</f>
        <v>0</v>
      </c>
      <c r="U15" s="31">
        <f>'Scenario 13 '!U85+('Scenario 13 '!BK85*'Scenario 13 '!BK$1)</f>
        <v>0</v>
      </c>
      <c r="V15" s="31">
        <f>'Scenario 13 '!V85+('Scenario 13 '!BL85*'Scenario 13 '!BL$1)</f>
        <v>0</v>
      </c>
      <c r="W15" s="31">
        <f>'Scenario 13 '!W85+('Scenario 13 '!BM85*'Scenario 13 '!BM$1)</f>
        <v>20</v>
      </c>
      <c r="X15" s="32">
        <f t="shared" si="0"/>
        <v>20</v>
      </c>
    </row>
    <row r="16" spans="3:24" x14ac:dyDescent="0.2">
      <c r="C16" s="7" t="s">
        <v>138</v>
      </c>
      <c r="D16" s="30">
        <f>'Scenario 13 '!D86+('Scenario 13 '!AT86*'Scenario 13 '!AT$1)</f>
        <v>0</v>
      </c>
      <c r="E16" s="31">
        <f>'Scenario 13 '!E86+('Scenario 13 '!AU86*'Scenario 13 '!AU$1)</f>
        <v>0</v>
      </c>
      <c r="F16" s="31">
        <f>'Scenario 13 '!F86+('Scenario 13 '!AV86*'Scenario 13 '!AV$1)</f>
        <v>0</v>
      </c>
      <c r="G16" s="31">
        <f>'Scenario 13 '!G86+('Scenario 13 '!AW86*'Scenario 13 '!AW$1)</f>
        <v>0</v>
      </c>
      <c r="H16" s="31">
        <f>'Scenario 13 '!H86+('Scenario 13 '!AX86*'Scenario 13 '!AX$1)</f>
        <v>0</v>
      </c>
      <c r="I16" s="31">
        <f>'Scenario 13 '!I86+('Scenario 13 '!AY86*'Scenario 13 '!AY$1)</f>
        <v>0</v>
      </c>
      <c r="J16" s="31">
        <f>'Scenario 13 '!J86+('Scenario 13 '!AZ86*'Scenario 13 '!AZ$1)</f>
        <v>0</v>
      </c>
      <c r="K16" s="31">
        <f>'Scenario 13 '!K86+('Scenario 13 '!BA86*'Scenario 13 '!BA$1)</f>
        <v>0</v>
      </c>
      <c r="L16" s="31">
        <f>'Scenario 13 '!L86+('Scenario 13 '!BB86*'Scenario 13 '!BB$1)</f>
        <v>0</v>
      </c>
      <c r="M16" s="31">
        <f>'Scenario 13 '!M86+('Scenario 13 '!BC86*'Scenario 13 '!BC$1)</f>
        <v>0</v>
      </c>
      <c r="N16" s="31">
        <f>'Scenario 13 '!N86+('Scenario 13 '!BD86*'Scenario 13 '!BD$1)</f>
        <v>0</v>
      </c>
      <c r="O16" s="31">
        <f>'Scenario 13 '!O86+('Scenario 13 '!BE86*'Scenario 13 '!BE$1)</f>
        <v>0</v>
      </c>
      <c r="P16" s="31">
        <f>'Scenario 13 '!P86+('Scenario 13 '!BF86*'Scenario 13 '!BF$1)</f>
        <v>0</v>
      </c>
      <c r="Q16" s="31">
        <f>'Scenario 13 '!Q86+('Scenario 13 '!BG86*'Scenario 13 '!BG$1)</f>
        <v>0</v>
      </c>
      <c r="R16" s="31">
        <f>'Scenario 13 '!R86+('Scenario 13 '!BH86*'Scenario 13 '!BH$1)</f>
        <v>0</v>
      </c>
      <c r="S16" s="31">
        <f>'Scenario 13 '!S86+('Scenario 13 '!BI86*'Scenario 13 '!BI$1)</f>
        <v>0</v>
      </c>
      <c r="T16" s="31">
        <f>'Scenario 13 '!T86+('Scenario 13 '!BJ86*'Scenario 13 '!BJ$1)</f>
        <v>0</v>
      </c>
      <c r="U16" s="31">
        <f>'Scenario 13 '!U86+('Scenario 13 '!BK86*'Scenario 13 '!BK$1)</f>
        <v>0</v>
      </c>
      <c r="V16" s="31">
        <f>'Scenario 13 '!V86+('Scenario 13 '!BL86*'Scenario 13 '!BL$1)</f>
        <v>0</v>
      </c>
      <c r="W16" s="31">
        <f>'Scenario 13 '!W86+('Scenario 13 '!BM86*'Scenario 13 '!BM$1)</f>
        <v>94.328162321264884</v>
      </c>
      <c r="X16" s="32">
        <f t="shared" si="0"/>
        <v>94.328162321264884</v>
      </c>
    </row>
    <row r="17" spans="3:24" x14ac:dyDescent="0.2">
      <c r="C17" s="7" t="s">
        <v>139</v>
      </c>
      <c r="D17" s="30">
        <f>'Scenario 13 '!D87+('Scenario 13 '!AT87*'Scenario 13 '!AT$1)</f>
        <v>0</v>
      </c>
      <c r="E17" s="31">
        <f>'Scenario 13 '!E87+('Scenario 13 '!AU87*'Scenario 13 '!AU$1)</f>
        <v>0</v>
      </c>
      <c r="F17" s="31">
        <f>'Scenario 13 '!F87+('Scenario 13 '!AV87*'Scenario 13 '!AV$1)</f>
        <v>0</v>
      </c>
      <c r="G17" s="31">
        <f>'Scenario 13 '!G87+('Scenario 13 '!AW87*'Scenario 13 '!AW$1)</f>
        <v>0</v>
      </c>
      <c r="H17" s="31">
        <f>'Scenario 13 '!H87+('Scenario 13 '!AX87*'Scenario 13 '!AX$1)</f>
        <v>0</v>
      </c>
      <c r="I17" s="31">
        <f>'Scenario 13 '!I87+('Scenario 13 '!AY87*'Scenario 13 '!AY$1)</f>
        <v>0</v>
      </c>
      <c r="J17" s="31">
        <f>'Scenario 13 '!J87+('Scenario 13 '!AZ87*'Scenario 13 '!AZ$1)</f>
        <v>0</v>
      </c>
      <c r="K17" s="31">
        <f>'Scenario 13 '!K87+('Scenario 13 '!BA87*'Scenario 13 '!BA$1)</f>
        <v>0</v>
      </c>
      <c r="L17" s="31">
        <f>'Scenario 13 '!L87+('Scenario 13 '!BB87*'Scenario 13 '!BB$1)</f>
        <v>0</v>
      </c>
      <c r="M17" s="31">
        <f>'Scenario 13 '!M87+('Scenario 13 '!BC87*'Scenario 13 '!BC$1)</f>
        <v>0</v>
      </c>
      <c r="N17" s="31">
        <f>'Scenario 13 '!N87+('Scenario 13 '!BD87*'Scenario 13 '!BD$1)</f>
        <v>0</v>
      </c>
      <c r="O17" s="31">
        <f>'Scenario 13 '!O87+('Scenario 13 '!BE87*'Scenario 13 '!BE$1)</f>
        <v>0</v>
      </c>
      <c r="P17" s="31">
        <f>'Scenario 13 '!P87+('Scenario 13 '!BF87*'Scenario 13 '!BF$1)</f>
        <v>0</v>
      </c>
      <c r="Q17" s="31">
        <f>'Scenario 13 '!Q87+('Scenario 13 '!BG87*'Scenario 13 '!BG$1)</f>
        <v>0</v>
      </c>
      <c r="R17" s="31">
        <f>'Scenario 13 '!R87+('Scenario 13 '!BH87*'Scenario 13 '!BH$1)</f>
        <v>91.472753142802944</v>
      </c>
      <c r="S17" s="31">
        <f>'Scenario 13 '!S87+('Scenario 13 '!BI87*'Scenario 13 '!BI$1)</f>
        <v>0</v>
      </c>
      <c r="T17" s="31">
        <f>'Scenario 13 '!T87+('Scenario 13 '!BJ87*'Scenario 13 '!BJ$1)</f>
        <v>208.52724685719707</v>
      </c>
      <c r="U17" s="31">
        <f>'Scenario 13 '!U87+('Scenario 13 '!BK87*'Scenario 13 '!BK$1)</f>
        <v>0</v>
      </c>
      <c r="V17" s="31">
        <f>'Scenario 13 '!V87+('Scenario 13 '!BL87*'Scenario 13 '!BL$1)</f>
        <v>0</v>
      </c>
      <c r="W17" s="31">
        <f>'Scenario 13 '!W87+('Scenario 13 '!BM87*'Scenario 13 '!BM$1)</f>
        <v>0</v>
      </c>
      <c r="X17" s="32">
        <f t="shared" si="0"/>
        <v>300</v>
      </c>
    </row>
    <row r="18" spans="3:24" x14ac:dyDescent="0.2">
      <c r="C18" s="7" t="s">
        <v>123</v>
      </c>
      <c r="D18" s="30">
        <f>'Scenario 13 '!D88+('Scenario 13 '!AT88*'Scenario 13 '!AT$1)</f>
        <v>0</v>
      </c>
      <c r="E18" s="31">
        <f>'Scenario 13 '!E88+('Scenario 13 '!AU88*'Scenario 13 '!AU$1)</f>
        <v>0</v>
      </c>
      <c r="F18" s="31">
        <f>'Scenario 13 '!F88+('Scenario 13 '!AV88*'Scenario 13 '!AV$1)</f>
        <v>0</v>
      </c>
      <c r="G18" s="31">
        <f>'Scenario 13 '!G88+('Scenario 13 '!AW88*'Scenario 13 '!AW$1)</f>
        <v>0</v>
      </c>
      <c r="H18" s="31">
        <f>'Scenario 13 '!H88+('Scenario 13 '!AX88*'Scenario 13 '!AX$1)</f>
        <v>0</v>
      </c>
      <c r="I18" s="31">
        <f>'Scenario 13 '!I88+('Scenario 13 '!AY88*'Scenario 13 '!AY$1)</f>
        <v>0</v>
      </c>
      <c r="J18" s="31">
        <f>'Scenario 13 '!J88+('Scenario 13 '!AZ88*'Scenario 13 '!AZ$1)</f>
        <v>0</v>
      </c>
      <c r="K18" s="31">
        <f>'Scenario 13 '!K88+('Scenario 13 '!BA88*'Scenario 13 '!BA$1)</f>
        <v>0</v>
      </c>
      <c r="L18" s="31">
        <f>'Scenario 13 '!L88+('Scenario 13 '!BB88*'Scenario 13 '!BB$1)</f>
        <v>0</v>
      </c>
      <c r="M18" s="31">
        <f>'Scenario 13 '!M88+('Scenario 13 '!BC88*'Scenario 13 '!BC$1)</f>
        <v>0</v>
      </c>
      <c r="N18" s="31">
        <f>'Scenario 13 '!N88+('Scenario 13 '!BD88*'Scenario 13 '!BD$1)</f>
        <v>0</v>
      </c>
      <c r="O18" s="31">
        <f>'Scenario 13 '!O88+('Scenario 13 '!BE88*'Scenario 13 '!BE$1)</f>
        <v>0</v>
      </c>
      <c r="P18" s="31">
        <f>'Scenario 13 '!P88+('Scenario 13 '!BF88*'Scenario 13 '!BF$1)</f>
        <v>0</v>
      </c>
      <c r="Q18" s="31">
        <f>'Scenario 13 '!Q88+('Scenario 13 '!BG88*'Scenario 13 '!BG$1)</f>
        <v>0</v>
      </c>
      <c r="R18" s="31">
        <f>'Scenario 13 '!R88+('Scenario 13 '!BH88*'Scenario 13 '!BH$1)</f>
        <v>0</v>
      </c>
      <c r="S18" s="31">
        <f>'Scenario 13 '!S88+('Scenario 13 '!BI88*'Scenario 13 '!BI$1)</f>
        <v>0</v>
      </c>
      <c r="T18" s="31">
        <f>'Scenario 13 '!T88+('Scenario 13 '!BJ88*'Scenario 13 '!BJ$1)</f>
        <v>0</v>
      </c>
      <c r="U18" s="31">
        <f>'Scenario 13 '!U88+('Scenario 13 '!BK88*'Scenario 13 '!BK$1)</f>
        <v>0</v>
      </c>
      <c r="V18" s="31">
        <f>'Scenario 13 '!V88+('Scenario 13 '!BL88*'Scenario 13 '!BL$1)</f>
        <v>0</v>
      </c>
      <c r="W18" s="31">
        <f>'Scenario 13 '!W88+('Scenario 13 '!BM88*'Scenario 13 '!BM$1)</f>
        <v>0</v>
      </c>
      <c r="X18" s="32">
        <f t="shared" si="0"/>
        <v>0</v>
      </c>
    </row>
    <row r="19" spans="3:24" x14ac:dyDescent="0.2">
      <c r="C19" s="7" t="s">
        <v>63</v>
      </c>
      <c r="D19" s="30">
        <f>'Scenario 13 '!D89+('Scenario 13 '!AT89*'Scenario 13 '!AT$1)</f>
        <v>0</v>
      </c>
      <c r="E19" s="31">
        <f>'Scenario 13 '!E89+('Scenario 13 '!AU89*'Scenario 13 '!AU$1)</f>
        <v>0</v>
      </c>
      <c r="F19" s="31">
        <f>'Scenario 13 '!F89+('Scenario 13 '!AV89*'Scenario 13 '!AV$1)</f>
        <v>0</v>
      </c>
      <c r="G19" s="31">
        <f>'Scenario 13 '!G89+('Scenario 13 '!AW89*'Scenario 13 '!AW$1)</f>
        <v>0</v>
      </c>
      <c r="H19" s="31">
        <f>'Scenario 13 '!H89+('Scenario 13 '!AX89*'Scenario 13 '!AX$1)</f>
        <v>0</v>
      </c>
      <c r="I19" s="31">
        <f>'Scenario 13 '!I89+('Scenario 13 '!AY89*'Scenario 13 '!AY$1)</f>
        <v>0</v>
      </c>
      <c r="J19" s="31">
        <f>'Scenario 13 '!J89+('Scenario 13 '!AZ89*'Scenario 13 '!AZ$1)</f>
        <v>0</v>
      </c>
      <c r="K19" s="31">
        <f>'Scenario 13 '!K89+('Scenario 13 '!BA89*'Scenario 13 '!BA$1)</f>
        <v>0</v>
      </c>
      <c r="L19" s="31">
        <f>'Scenario 13 '!L89+('Scenario 13 '!BB89*'Scenario 13 '!BB$1)</f>
        <v>0</v>
      </c>
      <c r="M19" s="31">
        <f>'Scenario 13 '!M89+('Scenario 13 '!BC89*'Scenario 13 '!BC$1)</f>
        <v>0</v>
      </c>
      <c r="N19" s="31">
        <f>'Scenario 13 '!N89+('Scenario 13 '!BD89*'Scenario 13 '!BD$1)</f>
        <v>0</v>
      </c>
      <c r="O19" s="31">
        <f>'Scenario 13 '!O89+('Scenario 13 '!BE89*'Scenario 13 '!BE$1)</f>
        <v>0</v>
      </c>
      <c r="P19" s="31">
        <f>'Scenario 13 '!P89+('Scenario 13 '!BF89*'Scenario 13 '!BF$1)</f>
        <v>0</v>
      </c>
      <c r="Q19" s="31">
        <f>'Scenario 13 '!Q89+('Scenario 13 '!BG89*'Scenario 13 '!BG$1)</f>
        <v>0</v>
      </c>
      <c r="R19" s="31">
        <f>'Scenario 13 '!R89+('Scenario 13 '!BH89*'Scenario 13 '!BH$1)</f>
        <v>0</v>
      </c>
      <c r="S19" s="31">
        <f>'Scenario 13 '!S89+('Scenario 13 '!BI89*'Scenario 13 '!BI$1)</f>
        <v>0</v>
      </c>
      <c r="T19" s="31">
        <f>'Scenario 13 '!T89+('Scenario 13 '!BJ89*'Scenario 13 '!BJ$1)</f>
        <v>0</v>
      </c>
      <c r="U19" s="31">
        <f>'Scenario 13 '!U89+('Scenario 13 '!BK89*'Scenario 13 '!BK$1)</f>
        <v>0</v>
      </c>
      <c r="V19" s="31">
        <f>'Scenario 13 '!V89+('Scenario 13 '!BL89*'Scenario 13 '!BL$1)</f>
        <v>6.8458900166103422</v>
      </c>
      <c r="W19" s="31">
        <f>'Scenario 13 '!W89+('Scenario 13 '!BM89*'Scenario 13 '!BM$1)</f>
        <v>57.599999999999994</v>
      </c>
      <c r="X19" s="32">
        <f t="shared" si="0"/>
        <v>64.445890016610335</v>
      </c>
    </row>
    <row r="20" spans="3:24" x14ac:dyDescent="0.2">
      <c r="C20" s="7" t="s">
        <v>99</v>
      </c>
      <c r="D20" s="30">
        <f>'Scenario 13 '!D90+('Scenario 13 '!AT90*'Scenario 13 '!AT$1)</f>
        <v>12.366209011494231</v>
      </c>
      <c r="E20" s="31">
        <f>'Scenario 13 '!E90+('Scenario 13 '!AU90*'Scenario 13 '!AU$1)</f>
        <v>0</v>
      </c>
      <c r="F20" s="31">
        <f>'Scenario 13 '!F90+('Scenario 13 '!AV90*'Scenario 13 '!AV$1)</f>
        <v>0</v>
      </c>
      <c r="G20" s="31">
        <f>'Scenario 13 '!G90+('Scenario 13 '!AW90*'Scenario 13 '!AW$1)</f>
        <v>0</v>
      </c>
      <c r="H20" s="31">
        <f>'Scenario 13 '!H90+('Scenario 13 '!AX90*'Scenario 13 '!AX$1)</f>
        <v>0</v>
      </c>
      <c r="I20" s="31">
        <f>'Scenario 13 '!I90+('Scenario 13 '!AY90*'Scenario 13 '!AY$1)</f>
        <v>0</v>
      </c>
      <c r="J20" s="31">
        <f>'Scenario 13 '!J90+('Scenario 13 '!AZ90*'Scenario 13 '!AZ$1)</f>
        <v>0</v>
      </c>
      <c r="K20" s="31">
        <f>'Scenario 13 '!K90+('Scenario 13 '!BA90*'Scenario 13 '!BA$1)</f>
        <v>0</v>
      </c>
      <c r="L20" s="31">
        <f>'Scenario 13 '!L90+('Scenario 13 '!BB90*'Scenario 13 '!BB$1)</f>
        <v>0</v>
      </c>
      <c r="M20" s="31">
        <f>'Scenario 13 '!M90+('Scenario 13 '!BC90*'Scenario 13 '!BC$1)</f>
        <v>5.5898978423295098</v>
      </c>
      <c r="N20" s="31">
        <f>'Scenario 13 '!N90+('Scenario 13 '!BD90*'Scenario 13 '!BD$1)</f>
        <v>20.023105816069368</v>
      </c>
      <c r="O20" s="31">
        <f>'Scenario 13 '!O90+('Scenario 13 '!BE90*'Scenario 13 '!BE$1)</f>
        <v>0</v>
      </c>
      <c r="P20" s="31">
        <f>'Scenario 13 '!P90+('Scenario 13 '!BF90*'Scenario 13 '!BF$1)</f>
        <v>0</v>
      </c>
      <c r="Q20" s="31">
        <f>'Scenario 13 '!Q90+('Scenario 13 '!BG90*'Scenario 13 '!BG$1)</f>
        <v>0</v>
      </c>
      <c r="R20" s="31">
        <f>'Scenario 13 '!R90+('Scenario 13 '!BH90*'Scenario 13 '!BH$1)</f>
        <v>0</v>
      </c>
      <c r="S20" s="31">
        <f>'Scenario 13 '!S90+('Scenario 13 '!BI90*'Scenario 13 '!BI$1)</f>
        <v>12.356627663241348</v>
      </c>
      <c r="T20" s="31">
        <f>'Scenario 13 '!T90+('Scenario 13 '!BJ90*'Scenario 13 '!BJ$1)</f>
        <v>0</v>
      </c>
      <c r="U20" s="31">
        <f>'Scenario 13 '!U90+('Scenario 13 '!BK90*'Scenario 13 '!BK$1)</f>
        <v>0</v>
      </c>
      <c r="V20" s="31">
        <f>'Scenario 13 '!V90+('Scenario 13 '!BL90*'Scenario 13 '!BL$1)</f>
        <v>0</v>
      </c>
      <c r="W20" s="31">
        <f>'Scenario 13 '!W90+('Scenario 13 '!BM90*'Scenario 13 '!BM$1)</f>
        <v>0</v>
      </c>
      <c r="X20" s="32">
        <f t="shared" si="0"/>
        <v>50.335840333134456</v>
      </c>
    </row>
    <row r="21" spans="3:24" ht="13.5" thickBot="1" x14ac:dyDescent="0.25">
      <c r="C21" s="10" t="s">
        <v>77</v>
      </c>
      <c r="D21" s="33">
        <f>'Scenario 13 '!D91+('Scenario 13 '!AT91*'Scenario 13 '!AT$1)</f>
        <v>14.17754405860007</v>
      </c>
      <c r="E21" s="34">
        <f>'Scenario 13 '!E91+('Scenario 13 '!AU91*'Scenario 13 '!AU$1)</f>
        <v>0</v>
      </c>
      <c r="F21" s="34">
        <f>'Scenario 13 '!F91+('Scenario 13 '!AV91*'Scenario 13 '!AV$1)</f>
        <v>0</v>
      </c>
      <c r="G21" s="34">
        <f>'Scenario 13 '!G91+('Scenario 13 '!AW91*'Scenario 13 '!AW$1)</f>
        <v>0</v>
      </c>
      <c r="H21" s="34">
        <f>'Scenario 13 '!H91+('Scenario 13 '!AX91*'Scenario 13 '!AX$1)</f>
        <v>0</v>
      </c>
      <c r="I21" s="34">
        <f>'Scenario 13 '!I91+('Scenario 13 '!AY91*'Scenario 13 '!AY$1)</f>
        <v>0</v>
      </c>
      <c r="J21" s="34">
        <f>'Scenario 13 '!J91+('Scenario 13 '!AZ91*'Scenario 13 '!AZ$1)</f>
        <v>2.5397464208615816</v>
      </c>
      <c r="K21" s="34">
        <f>'Scenario 13 '!K91+('Scenario 13 '!BA91*'Scenario 13 '!BA$1)</f>
        <v>0</v>
      </c>
      <c r="L21" s="34">
        <f>'Scenario 13 '!L91+('Scenario 13 '!BB91*'Scenario 13 '!BB$1)</f>
        <v>5.9749285655601563</v>
      </c>
      <c r="M21" s="34">
        <f>'Scenario 13 '!M91+('Scenario 13 '!BC91*'Scenario 13 '!BC$1)</f>
        <v>0</v>
      </c>
      <c r="N21" s="34">
        <f>'Scenario 13 '!N91+('Scenario 13 '!BD91*'Scenario 13 '!BD$1)</f>
        <v>0</v>
      </c>
      <c r="O21" s="34">
        <f>'Scenario 13 '!O91+('Scenario 13 '!BE91*'Scenario 13 '!BE$1)</f>
        <v>0</v>
      </c>
      <c r="P21" s="34">
        <f>'Scenario 13 '!P91+('Scenario 13 '!BF91*'Scenario 13 '!BF$1)</f>
        <v>0</v>
      </c>
      <c r="Q21" s="34">
        <f>'Scenario 13 '!Q91+('Scenario 13 '!BG91*'Scenario 13 '!BG$1)</f>
        <v>0</v>
      </c>
      <c r="R21" s="34">
        <f>'Scenario 13 '!R91+('Scenario 13 '!BH91*'Scenario 13 '!BH$1)</f>
        <v>0</v>
      </c>
      <c r="S21" s="34">
        <f>'Scenario 13 '!S91+('Scenario 13 '!BI91*'Scenario 13 '!BI$1)</f>
        <v>0</v>
      </c>
      <c r="T21" s="34">
        <f>'Scenario 13 '!T91+('Scenario 13 '!BJ91*'Scenario 13 '!BJ$1)</f>
        <v>0</v>
      </c>
      <c r="U21" s="34">
        <f>'Scenario 13 '!U91+('Scenario 13 '!BK91*'Scenario 13 '!BK$1)</f>
        <v>0</v>
      </c>
      <c r="V21" s="34">
        <f>'Scenario 13 '!V91+('Scenario 13 '!BL91*'Scenario 13 '!BL$1)</f>
        <v>0</v>
      </c>
      <c r="W21" s="34">
        <f>'Scenario 13 '!W91+('Scenario 13 '!BM91*'Scenario 13 '!BM$1)</f>
        <v>0</v>
      </c>
      <c r="X21" s="35">
        <f t="shared" si="0"/>
        <v>22.692219045021808</v>
      </c>
    </row>
    <row r="22" spans="3:24" ht="13.5" thickBot="1" x14ac:dyDescent="0.25">
      <c r="C22" s="25" t="s">
        <v>93</v>
      </c>
      <c r="D22" s="36">
        <f>SUM(D6:D21)</f>
        <v>113.19049929560578</v>
      </c>
      <c r="E22" s="37">
        <f t="shared" ref="E22:W22" si="1">SUM(E6:E21)</f>
        <v>66.167432658405517</v>
      </c>
      <c r="F22" s="37">
        <f t="shared" si="1"/>
        <v>0.55187130366596338</v>
      </c>
      <c r="G22" s="37">
        <f t="shared" si="1"/>
        <v>200.61539425315934</v>
      </c>
      <c r="H22" s="37">
        <f t="shared" si="1"/>
        <v>200.67023663605721</v>
      </c>
      <c r="I22" s="37">
        <f t="shared" si="1"/>
        <v>166.68992783049416</v>
      </c>
      <c r="J22" s="37">
        <f t="shared" si="1"/>
        <v>3.3671697898609461</v>
      </c>
      <c r="K22" s="37">
        <f t="shared" si="1"/>
        <v>315.39591571048629</v>
      </c>
      <c r="L22" s="37">
        <f t="shared" si="1"/>
        <v>6.4749285655601563</v>
      </c>
      <c r="M22" s="37">
        <f t="shared" si="1"/>
        <v>6.0898978423295098</v>
      </c>
      <c r="N22" s="37">
        <f t="shared" si="1"/>
        <v>20.523105816069368</v>
      </c>
      <c r="O22" s="37">
        <f t="shared" si="1"/>
        <v>0.5</v>
      </c>
      <c r="P22" s="37">
        <f t="shared" si="1"/>
        <v>0.5</v>
      </c>
      <c r="Q22" s="37">
        <f t="shared" si="1"/>
        <v>30.874712385302498</v>
      </c>
      <c r="R22" s="37">
        <f t="shared" si="1"/>
        <v>91.972753142802944</v>
      </c>
      <c r="S22" s="37">
        <f t="shared" si="1"/>
        <v>152.85662766324134</v>
      </c>
      <c r="T22" s="37">
        <f t="shared" si="1"/>
        <v>235.61003889883435</v>
      </c>
      <c r="U22" s="37">
        <f t="shared" si="1"/>
        <v>420.504030153239</v>
      </c>
      <c r="V22" s="37">
        <f t="shared" si="1"/>
        <v>290.0830388348495</v>
      </c>
      <c r="W22" s="37">
        <f t="shared" si="1"/>
        <v>569.22775591481297</v>
      </c>
      <c r="X22" s="38">
        <f>SUM(X7:X21)</f>
        <v>2693.5095696253347</v>
      </c>
    </row>
    <row r="23" spans="3:24" x14ac:dyDescent="0.2">
      <c r="C23" s="8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40"/>
    </row>
    <row r="24" spans="3:24" x14ac:dyDescent="0.2">
      <c r="C24" s="8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40"/>
    </row>
    <row r="25" spans="3:24" x14ac:dyDescent="0.2">
      <c r="C25" s="6" t="s">
        <v>3</v>
      </c>
      <c r="D25" s="64">
        <v>2024</v>
      </c>
      <c r="E25" s="64">
        <v>2025</v>
      </c>
      <c r="F25" s="64">
        <v>2026</v>
      </c>
      <c r="G25" s="64">
        <v>2027</v>
      </c>
      <c r="H25" s="64">
        <v>2028</v>
      </c>
      <c r="I25" s="64">
        <v>2029</v>
      </c>
      <c r="J25" s="64">
        <v>2030</v>
      </c>
      <c r="K25" s="64">
        <v>2031</v>
      </c>
      <c r="L25" s="64">
        <v>2032</v>
      </c>
      <c r="M25" s="64">
        <v>2033</v>
      </c>
      <c r="N25" s="64">
        <v>2034</v>
      </c>
      <c r="O25" s="64">
        <v>2035</v>
      </c>
      <c r="P25" s="64">
        <v>2036</v>
      </c>
      <c r="Q25" s="64">
        <v>2037</v>
      </c>
      <c r="R25" s="64">
        <v>2038</v>
      </c>
      <c r="S25" s="64">
        <v>2039</v>
      </c>
      <c r="T25" s="64">
        <v>2040</v>
      </c>
      <c r="U25" s="64">
        <v>2041</v>
      </c>
      <c r="V25" s="64">
        <v>2042</v>
      </c>
      <c r="W25" s="64">
        <v>2043</v>
      </c>
      <c r="X25" s="41" t="s">
        <v>93</v>
      </c>
    </row>
    <row r="26" spans="3:24" x14ac:dyDescent="0.2">
      <c r="C26" s="7" t="s">
        <v>101</v>
      </c>
      <c r="D26" s="42">
        <f>'Scenario 13 '!Y76+(1-'Scenario 13 '!AT$1)*'Scenario 13 '!AT76</f>
        <v>0</v>
      </c>
      <c r="E26" s="43">
        <f>'Scenario 13 '!Z76+(1-'Scenario 13 '!AU$1)*'Scenario 13 '!AU76</f>
        <v>0</v>
      </c>
      <c r="F26" s="43">
        <f>'Scenario 13 '!AA76+(1-'Scenario 13 '!AV$1)*'Scenario 13 '!AV76</f>
        <v>0</v>
      </c>
      <c r="G26" s="43">
        <f>'Scenario 13 '!AB76+(1-'Scenario 13 '!AW$1)*'Scenario 13 '!AW76</f>
        <v>0</v>
      </c>
      <c r="H26" s="43">
        <f>'Scenario 13 '!AC76+(1-'Scenario 13 '!AX$1)*'Scenario 13 '!AX76</f>
        <v>0</v>
      </c>
      <c r="I26" s="43">
        <f>'Scenario 13 '!AD76+(1-'Scenario 13 '!AY$1)*'Scenario 13 '!AY76</f>
        <v>0</v>
      </c>
      <c r="J26" s="43">
        <f>'Scenario 13 '!AE76+(1-'Scenario 13 '!AZ$1)*'Scenario 13 '!AZ76</f>
        <v>0</v>
      </c>
      <c r="K26" s="43">
        <f>'Scenario 13 '!AF76+(1-'Scenario 13 '!BA$1)*'Scenario 13 '!BA76</f>
        <v>101.64423293055791</v>
      </c>
      <c r="L26" s="43">
        <f>'Scenario 13 '!AG76+(1-'Scenario 13 '!BB$1)*'Scenario 13 '!BB76</f>
        <v>0</v>
      </c>
      <c r="M26" s="43">
        <f>'Scenario 13 '!AH76+(1-'Scenario 13 '!BC$1)*'Scenario 13 '!BC76</f>
        <v>0</v>
      </c>
      <c r="N26" s="43">
        <f>'Scenario 13 '!AI76+(1-'Scenario 13 '!BD$1)*'Scenario 13 '!BD76</f>
        <v>0</v>
      </c>
      <c r="O26" s="43">
        <f>'Scenario 13 '!AJ76+(1-'Scenario 13 '!BE$1)*'Scenario 13 '!BE76</f>
        <v>0</v>
      </c>
      <c r="P26" s="43">
        <f>'Scenario 13 '!AK76+(1-'Scenario 13 '!BF$1)*'Scenario 13 '!BF76</f>
        <v>0</v>
      </c>
      <c r="Q26" s="43">
        <f>'Scenario 13 '!AL76+(1-'Scenario 13 '!BG$1)*'Scenario 13 '!BG76</f>
        <v>0</v>
      </c>
      <c r="R26" s="43">
        <f>'Scenario 13 '!AM76+(1-'Scenario 13 '!BH$1)*'Scenario 13 '!BH76</f>
        <v>0</v>
      </c>
      <c r="S26" s="43">
        <f>'Scenario 13 '!AN76+(1-'Scenario 13 '!BI$1)*'Scenario 13 '!BI76</f>
        <v>0</v>
      </c>
      <c r="T26" s="43">
        <f>'Scenario 13 '!AO76+(1-'Scenario 13 '!BJ$1)*'Scenario 13 '!BJ76</f>
        <v>0</v>
      </c>
      <c r="U26" s="43">
        <f>'Scenario 13 '!AP76+(1-'Scenario 13 '!BK$1)*'Scenario 13 '!BK76</f>
        <v>0</v>
      </c>
      <c r="V26" s="43">
        <f>'Scenario 13 '!AQ76+(1-'Scenario 13 '!BL$1)*'Scenario 13 '!BL76</f>
        <v>0</v>
      </c>
      <c r="W26" s="43">
        <f>'Scenario 13 '!AR76+(1-'Scenario 13 '!BM$1)*'Scenario 13 '!BM76</f>
        <v>0</v>
      </c>
      <c r="X26" s="44">
        <f t="shared" ref="X26:X41" si="2">SUM(D26:W26)</f>
        <v>101.64423293055791</v>
      </c>
    </row>
    <row r="27" spans="3:24" x14ac:dyDescent="0.2">
      <c r="C27" s="7" t="s">
        <v>6</v>
      </c>
      <c r="D27" s="45">
        <f>'Scenario 13 '!Y77+(1-'Scenario 13 '!AT$1)*'Scenario 13 '!AT77</f>
        <v>0</v>
      </c>
      <c r="E27" s="46">
        <f>'Scenario 13 '!Z77+(1-'Scenario 13 '!AU$1)*'Scenario 13 '!AU77</f>
        <v>0</v>
      </c>
      <c r="F27" s="46">
        <f>'Scenario 13 '!AA77+(1-'Scenario 13 '!AV$1)*'Scenario 13 '!AV77</f>
        <v>0</v>
      </c>
      <c r="G27" s="46">
        <f>'Scenario 13 '!AB77+(1-'Scenario 13 '!AW$1)*'Scenario 13 '!AW77</f>
        <v>0</v>
      </c>
      <c r="H27" s="46">
        <f>'Scenario 13 '!AC77+(1-'Scenario 13 '!AX$1)*'Scenario 13 '!AX77</f>
        <v>91.924680463748132</v>
      </c>
      <c r="I27" s="46">
        <f>'Scenario 13 '!AD77+(1-'Scenario 13 '!AY$1)*'Scenario 13 '!AY77</f>
        <v>0</v>
      </c>
      <c r="J27" s="46">
        <f>'Scenario 13 '!AE77+(1-'Scenario 13 '!AZ$1)*'Scenario 13 '!AZ77</f>
        <v>0</v>
      </c>
      <c r="K27" s="46">
        <f>'Scenario 13 '!AF77+(1-'Scenario 13 '!BA$1)*'Scenario 13 '!BA77</f>
        <v>0</v>
      </c>
      <c r="L27" s="46">
        <f>'Scenario 13 '!AG77+(1-'Scenario 13 '!BB$1)*'Scenario 13 '!BB77</f>
        <v>0</v>
      </c>
      <c r="M27" s="46">
        <f>'Scenario 13 '!AH77+(1-'Scenario 13 '!BC$1)*'Scenario 13 '!BC77</f>
        <v>0</v>
      </c>
      <c r="N27" s="46">
        <f>'Scenario 13 '!AI77+(1-'Scenario 13 '!BD$1)*'Scenario 13 '!BD77</f>
        <v>0</v>
      </c>
      <c r="O27" s="46">
        <f>'Scenario 13 '!AJ77+(1-'Scenario 13 '!BE$1)*'Scenario 13 '!BE77</f>
        <v>0</v>
      </c>
      <c r="P27" s="46">
        <f>'Scenario 13 '!AK77+(1-'Scenario 13 '!BF$1)*'Scenario 13 '!BF77</f>
        <v>90.247500000000002</v>
      </c>
      <c r="Q27" s="46">
        <f>'Scenario 13 '!AL77+(1-'Scenario 13 '!BG$1)*'Scenario 13 '!BG77</f>
        <v>0</v>
      </c>
      <c r="R27" s="46">
        <f>'Scenario 13 '!AM77+(1-'Scenario 13 '!BH$1)*'Scenario 13 '!BH77</f>
        <v>0</v>
      </c>
      <c r="S27" s="46">
        <f>'Scenario 13 '!AN77+(1-'Scenario 13 '!BI$1)*'Scenario 13 '!BI77</f>
        <v>0</v>
      </c>
      <c r="T27" s="46">
        <f>'Scenario 13 '!AO77+(1-'Scenario 13 '!BJ$1)*'Scenario 13 '!BJ77</f>
        <v>117.81881441394619</v>
      </c>
      <c r="U27" s="46">
        <f>'Scenario 13 '!AP77+(1-'Scenario 13 '!BK$1)*'Scenario 13 '!BK77</f>
        <v>0</v>
      </c>
      <c r="V27" s="46">
        <f>'Scenario 13 '!AQ77+(1-'Scenario 13 '!BL$1)*'Scenario 13 '!BL77</f>
        <v>0</v>
      </c>
      <c r="W27" s="46">
        <f>'Scenario 13 '!AR77+(1-'Scenario 13 '!BM$1)*'Scenario 13 '!BM77</f>
        <v>0</v>
      </c>
      <c r="X27" s="47">
        <f t="shared" si="2"/>
        <v>299.99099487769433</v>
      </c>
    </row>
    <row r="28" spans="3:24" x14ac:dyDescent="0.2">
      <c r="C28" s="7" t="s">
        <v>13</v>
      </c>
      <c r="D28" s="45">
        <f>'Scenario 13 '!Y78+(1-'Scenario 13 '!AT$1)*'Scenario 13 '!AT78</f>
        <v>0</v>
      </c>
      <c r="E28" s="46">
        <f>'Scenario 13 '!Z78+(1-'Scenario 13 '!AU$1)*'Scenario 13 '!AU78</f>
        <v>0</v>
      </c>
      <c r="F28" s="46">
        <f>'Scenario 13 '!AA78+(1-'Scenario 13 '!AV$1)*'Scenario 13 '!AV78</f>
        <v>0</v>
      </c>
      <c r="G28" s="46">
        <f>'Scenario 13 '!AB78+(1-'Scenario 13 '!AW$1)*'Scenario 13 '!AW78</f>
        <v>0</v>
      </c>
      <c r="H28" s="46">
        <f>'Scenario 13 '!AC78+(1-'Scenario 13 '!AX$1)*'Scenario 13 '!AX78</f>
        <v>0</v>
      </c>
      <c r="I28" s="46">
        <f>'Scenario 13 '!AD78+(1-'Scenario 13 '!AY$1)*'Scenario 13 '!AY78</f>
        <v>0</v>
      </c>
      <c r="J28" s="46">
        <f>'Scenario 13 '!AE78+(1-'Scenario 13 '!AZ$1)*'Scenario 13 '!AZ78</f>
        <v>0</v>
      </c>
      <c r="K28" s="46">
        <f>'Scenario 13 '!AF78+(1-'Scenario 13 '!BA$1)*'Scenario 13 '!BA78</f>
        <v>0</v>
      </c>
      <c r="L28" s="46">
        <f>'Scenario 13 '!AG78+(1-'Scenario 13 '!BB$1)*'Scenario 13 '!BB78</f>
        <v>0</v>
      </c>
      <c r="M28" s="46">
        <f>'Scenario 13 '!AH78+(1-'Scenario 13 '!BC$1)*'Scenario 13 '!BC78</f>
        <v>0</v>
      </c>
      <c r="N28" s="46">
        <f>'Scenario 13 '!AI78+(1-'Scenario 13 '!BD$1)*'Scenario 13 '!BD78</f>
        <v>0</v>
      </c>
      <c r="O28" s="46">
        <f>'Scenario 13 '!AJ78+(1-'Scenario 13 '!BE$1)*'Scenario 13 '!BE78</f>
        <v>0</v>
      </c>
      <c r="P28" s="46">
        <f>'Scenario 13 '!AK78+(1-'Scenario 13 '!BF$1)*'Scenario 13 '!BF78</f>
        <v>0</v>
      </c>
      <c r="Q28" s="46">
        <f>'Scenario 13 '!AL78+(1-'Scenario 13 '!BG$1)*'Scenario 13 '!BG78</f>
        <v>0</v>
      </c>
      <c r="R28" s="46">
        <f>'Scenario 13 '!AM78+(1-'Scenario 13 '!BH$1)*'Scenario 13 '!BH78</f>
        <v>0</v>
      </c>
      <c r="S28" s="46">
        <f>'Scenario 13 '!AN78+(1-'Scenario 13 '!BI$1)*'Scenario 13 '!BI78</f>
        <v>0</v>
      </c>
      <c r="T28" s="46">
        <f>'Scenario 13 '!AO78+(1-'Scenario 13 '!BJ$1)*'Scenario 13 '!BJ78</f>
        <v>0</v>
      </c>
      <c r="U28" s="46">
        <f>'Scenario 13 '!AP78+(1-'Scenario 13 '!BK$1)*'Scenario 13 '!BK78</f>
        <v>0</v>
      </c>
      <c r="V28" s="46">
        <f>'Scenario 13 '!AQ78+(1-'Scenario 13 '!BL$1)*'Scenario 13 '!BL78</f>
        <v>0</v>
      </c>
      <c r="W28" s="46">
        <f>'Scenario 13 '!AR78+(1-'Scenario 13 '!BM$1)*'Scenario 13 '!BM78</f>
        <v>0</v>
      </c>
      <c r="X28" s="47">
        <f t="shared" si="2"/>
        <v>0</v>
      </c>
    </row>
    <row r="29" spans="3:24" x14ac:dyDescent="0.2">
      <c r="C29" s="7" t="s">
        <v>2</v>
      </c>
      <c r="D29" s="45">
        <f>'Scenario 13 '!Y79+(1-'Scenario 13 '!AT$1)*'Scenario 13 '!AT79</f>
        <v>0</v>
      </c>
      <c r="E29" s="46">
        <f>'Scenario 13 '!Z79+(1-'Scenario 13 '!AU$1)*'Scenario 13 '!AU79</f>
        <v>34.341425290458801</v>
      </c>
      <c r="F29" s="46">
        <f>'Scenario 13 '!AA79+(1-'Scenario 13 '!AV$1)*'Scenario 13 '!AV79</f>
        <v>0</v>
      </c>
      <c r="G29" s="46">
        <f>'Scenario 13 '!AB79+(1-'Scenario 13 '!AW$1)*'Scenario 13 '!AW79</f>
        <v>0</v>
      </c>
      <c r="H29" s="46">
        <f>'Scenario 13 '!AC79+(1-'Scenario 13 '!AX$1)*'Scenario 13 '!AX79</f>
        <v>0</v>
      </c>
      <c r="I29" s="46">
        <f>'Scenario 13 '!AD79+(1-'Scenario 13 '!AY$1)*'Scenario 13 '!AY79</f>
        <v>34.06842423176397</v>
      </c>
      <c r="J29" s="46">
        <f>'Scenario 13 '!AE79+(1-'Scenario 13 '!AZ$1)*'Scenario 13 '!AZ79</f>
        <v>0</v>
      </c>
      <c r="K29" s="46">
        <f>'Scenario 13 '!AF79+(1-'Scenario 13 '!BA$1)*'Scenario 13 '!BA79</f>
        <v>59.459301548909103</v>
      </c>
      <c r="L29" s="46">
        <f>'Scenario 13 '!AG79+(1-'Scenario 13 '!BB$1)*'Scenario 13 '!BB79</f>
        <v>0</v>
      </c>
      <c r="M29" s="46">
        <f>'Scenario 13 '!AH79+(1-'Scenario 13 '!BC$1)*'Scenario 13 '!BC79</f>
        <v>0</v>
      </c>
      <c r="N29" s="46">
        <f>'Scenario 13 '!AI79+(1-'Scenario 13 '!BD$1)*'Scenario 13 '!BD79</f>
        <v>0</v>
      </c>
      <c r="O29" s="46">
        <f>'Scenario 13 '!AJ79+(1-'Scenario 13 '!BE$1)*'Scenario 13 '!BE79</f>
        <v>0</v>
      </c>
      <c r="P29" s="46">
        <f>'Scenario 13 '!AK79+(1-'Scenario 13 '!BF$1)*'Scenario 13 '!BF79</f>
        <v>0</v>
      </c>
      <c r="Q29" s="46">
        <f>'Scenario 13 '!AL79+(1-'Scenario 13 '!BG$1)*'Scenario 13 '!BG79</f>
        <v>0</v>
      </c>
      <c r="R29" s="46">
        <f>'Scenario 13 '!AM79+(1-'Scenario 13 '!BH$1)*'Scenario 13 '!BH79</f>
        <v>0</v>
      </c>
      <c r="S29" s="46">
        <f>'Scenario 13 '!AN79+(1-'Scenario 13 '!BI$1)*'Scenario 13 '!BI79</f>
        <v>0</v>
      </c>
      <c r="T29" s="46">
        <f>'Scenario 13 '!AO79+(1-'Scenario 13 '!BJ$1)*'Scenario 13 '!BJ79</f>
        <v>0</v>
      </c>
      <c r="U29" s="46">
        <f>'Scenario 13 '!AP79+(1-'Scenario 13 '!BK$1)*'Scenario 13 '!BK79</f>
        <v>0</v>
      </c>
      <c r="V29" s="46">
        <f>'Scenario 13 '!AQ79+(1-'Scenario 13 '!BL$1)*'Scenario 13 '!BL79</f>
        <v>0</v>
      </c>
      <c r="W29" s="46">
        <f>'Scenario 13 '!AR79+(1-'Scenario 13 '!BM$1)*'Scenario 13 '!BM79</f>
        <v>0</v>
      </c>
      <c r="X29" s="47">
        <f t="shared" si="2"/>
        <v>127.86915107113188</v>
      </c>
    </row>
    <row r="30" spans="3:24" x14ac:dyDescent="0.2">
      <c r="C30" s="7" t="s">
        <v>1</v>
      </c>
      <c r="D30" s="45">
        <f>'Scenario 13 '!Y80+(1-'Scenario 13 '!AT$1)*'Scenario 13 '!AT80</f>
        <v>0</v>
      </c>
      <c r="E30" s="46">
        <f>'Scenario 13 '!Z80+(1-'Scenario 13 '!AU$1)*'Scenario 13 '!AU80</f>
        <v>0</v>
      </c>
      <c r="F30" s="46">
        <f>'Scenario 13 '!AA80+(1-'Scenario 13 '!AV$1)*'Scenario 13 '!AV80</f>
        <v>0</v>
      </c>
      <c r="G30" s="46">
        <f>'Scenario 13 '!AB80+(1-'Scenario 13 '!AW$1)*'Scenario 13 '!AW80</f>
        <v>0</v>
      </c>
      <c r="H30" s="46">
        <f>'Scenario 13 '!AC80+(1-'Scenario 13 '!AX$1)*'Scenario 13 '!AX80</f>
        <v>0</v>
      </c>
      <c r="I30" s="46">
        <f>'Scenario 13 '!AD80+(1-'Scenario 13 '!AY$1)*'Scenario 13 '!AY80</f>
        <v>0</v>
      </c>
      <c r="J30" s="46">
        <f>'Scenario 13 '!AE80+(1-'Scenario 13 '!AZ$1)*'Scenario 13 '!AZ80</f>
        <v>0</v>
      </c>
      <c r="K30" s="46">
        <f>'Scenario 13 '!AF80+(1-'Scenario 13 '!BA$1)*'Scenario 13 '!BA80</f>
        <v>0</v>
      </c>
      <c r="L30" s="46">
        <f>'Scenario 13 '!AG80+(1-'Scenario 13 '!BB$1)*'Scenario 13 '!BB80</f>
        <v>0</v>
      </c>
      <c r="M30" s="46">
        <f>'Scenario 13 '!AH80+(1-'Scenario 13 '!BC$1)*'Scenario 13 '!BC80</f>
        <v>0</v>
      </c>
      <c r="N30" s="46">
        <f>'Scenario 13 '!AI80+(1-'Scenario 13 '!BD$1)*'Scenario 13 '!BD80</f>
        <v>0</v>
      </c>
      <c r="O30" s="46">
        <f>'Scenario 13 '!AJ80+(1-'Scenario 13 '!BE$1)*'Scenario 13 '!BE80</f>
        <v>0</v>
      </c>
      <c r="P30" s="46">
        <f>'Scenario 13 '!AK80+(1-'Scenario 13 '!BF$1)*'Scenario 13 '!BF80</f>
        <v>0</v>
      </c>
      <c r="Q30" s="46">
        <f>'Scenario 13 '!AL80+(1-'Scenario 13 '!BG$1)*'Scenario 13 '!BG80</f>
        <v>0</v>
      </c>
      <c r="R30" s="46">
        <f>'Scenario 13 '!AM80+(1-'Scenario 13 '!BH$1)*'Scenario 13 '!BH80</f>
        <v>0</v>
      </c>
      <c r="S30" s="46">
        <f>'Scenario 13 '!AN80+(1-'Scenario 13 '!BI$1)*'Scenario 13 '!BI80</f>
        <v>0</v>
      </c>
      <c r="T30" s="46">
        <f>'Scenario 13 '!AO80+(1-'Scenario 13 '!BJ$1)*'Scenario 13 '!BJ80</f>
        <v>0</v>
      </c>
      <c r="U30" s="46">
        <f>'Scenario 13 '!AP80+(1-'Scenario 13 '!BK$1)*'Scenario 13 '!BK80</f>
        <v>0</v>
      </c>
      <c r="V30" s="46">
        <f>'Scenario 13 '!AQ80+(1-'Scenario 13 '!BL$1)*'Scenario 13 '!BL80</f>
        <v>0</v>
      </c>
      <c r="W30" s="46">
        <f>'Scenario 13 '!AR80+(1-'Scenario 13 '!BM$1)*'Scenario 13 '!BM80</f>
        <v>0</v>
      </c>
      <c r="X30" s="47">
        <f t="shared" si="2"/>
        <v>0</v>
      </c>
    </row>
    <row r="31" spans="3:24" x14ac:dyDescent="0.2">
      <c r="C31" s="7" t="s">
        <v>107</v>
      </c>
      <c r="D31" s="45">
        <f>'Scenario 13 '!Y81+(1-'Scenario 13 '!AT$1)*'Scenario 13 '!AT81</f>
        <v>0</v>
      </c>
      <c r="E31" s="46">
        <f>'Scenario 13 '!Z81+(1-'Scenario 13 '!AU$1)*'Scenario 13 '!AU81</f>
        <v>0</v>
      </c>
      <c r="F31" s="46">
        <f>'Scenario 13 '!AA81+(1-'Scenario 13 '!AV$1)*'Scenario 13 '!AV81</f>
        <v>0</v>
      </c>
      <c r="G31" s="46">
        <f>'Scenario 13 '!AB81+(1-'Scenario 13 '!AW$1)*'Scenario 13 '!AW81</f>
        <v>0</v>
      </c>
      <c r="H31" s="46">
        <f>'Scenario 13 '!AC81+(1-'Scenario 13 '!AX$1)*'Scenario 13 '!AX81</f>
        <v>0</v>
      </c>
      <c r="I31" s="46">
        <f>'Scenario 13 '!AD81+(1-'Scenario 13 '!AY$1)*'Scenario 13 '!AY81</f>
        <v>0</v>
      </c>
      <c r="J31" s="46">
        <f>'Scenario 13 '!AE81+(1-'Scenario 13 '!AZ$1)*'Scenario 13 '!AZ81</f>
        <v>0</v>
      </c>
      <c r="K31" s="46">
        <f>'Scenario 13 '!AF81+(1-'Scenario 13 '!BA$1)*'Scenario 13 '!BA81</f>
        <v>0</v>
      </c>
      <c r="L31" s="46">
        <f>'Scenario 13 '!AG81+(1-'Scenario 13 '!BB$1)*'Scenario 13 '!BB81</f>
        <v>0</v>
      </c>
      <c r="M31" s="46">
        <f>'Scenario 13 '!AH81+(1-'Scenario 13 '!BC$1)*'Scenario 13 '!BC81</f>
        <v>0</v>
      </c>
      <c r="N31" s="46">
        <f>'Scenario 13 '!AI81+(1-'Scenario 13 '!BD$1)*'Scenario 13 '!BD81</f>
        <v>0</v>
      </c>
      <c r="O31" s="46">
        <f>'Scenario 13 '!AJ81+(1-'Scenario 13 '!BE$1)*'Scenario 13 '!BE81</f>
        <v>0</v>
      </c>
      <c r="P31" s="46">
        <f>'Scenario 13 '!AK81+(1-'Scenario 13 '!BF$1)*'Scenario 13 '!BF81</f>
        <v>0</v>
      </c>
      <c r="Q31" s="46">
        <f>'Scenario 13 '!AL81+(1-'Scenario 13 '!BG$1)*'Scenario 13 '!BG81</f>
        <v>0</v>
      </c>
      <c r="R31" s="46">
        <f>'Scenario 13 '!AM81+(1-'Scenario 13 '!BH$1)*'Scenario 13 '!BH81</f>
        <v>0</v>
      </c>
      <c r="S31" s="46">
        <f>'Scenario 13 '!AN81+(1-'Scenario 13 '!BI$1)*'Scenario 13 '!BI81</f>
        <v>0</v>
      </c>
      <c r="T31" s="46">
        <f>'Scenario 13 '!AO81+(1-'Scenario 13 '!BJ$1)*'Scenario 13 '!BJ81</f>
        <v>0</v>
      </c>
      <c r="U31" s="46">
        <f>'Scenario 13 '!AP81+(1-'Scenario 13 '!BK$1)*'Scenario 13 '!BK81</f>
        <v>0</v>
      </c>
      <c r="V31" s="46">
        <f>'Scenario 13 '!AQ81+(1-'Scenario 13 '!BL$1)*'Scenario 13 '!BL81</f>
        <v>0</v>
      </c>
      <c r="W31" s="46">
        <f>'Scenario 13 '!AR81+(1-'Scenario 13 '!BM$1)*'Scenario 13 '!BM81</f>
        <v>0</v>
      </c>
      <c r="X31" s="47">
        <f t="shared" si="2"/>
        <v>0</v>
      </c>
    </row>
    <row r="32" spans="3:24" x14ac:dyDescent="0.2">
      <c r="C32" s="7" t="s">
        <v>21</v>
      </c>
      <c r="D32" s="45">
        <f>'Scenario 13 '!Y82+(1-'Scenario 13 '!AT$1)*'Scenario 13 '!AT82</f>
        <v>0</v>
      </c>
      <c r="E32" s="46">
        <f>'Scenario 13 '!Z82+(1-'Scenario 13 '!AU$1)*'Scenario 13 '!AU82</f>
        <v>0</v>
      </c>
      <c r="F32" s="46">
        <f>'Scenario 13 '!AA82+(1-'Scenario 13 '!AV$1)*'Scenario 13 '!AV82</f>
        <v>0</v>
      </c>
      <c r="G32" s="46">
        <f>'Scenario 13 '!AB82+(1-'Scenario 13 '!AW$1)*'Scenario 13 '!AW82</f>
        <v>0</v>
      </c>
      <c r="H32" s="46">
        <f>'Scenario 13 '!AC82+(1-'Scenario 13 '!AX$1)*'Scenario 13 '!AX82</f>
        <v>0</v>
      </c>
      <c r="I32" s="46">
        <f>'Scenario 13 '!AD82+(1-'Scenario 13 '!AY$1)*'Scenario 13 '!AY82</f>
        <v>0</v>
      </c>
      <c r="J32" s="46">
        <f>'Scenario 13 '!AE82+(1-'Scenario 13 '!AZ$1)*'Scenario 13 '!AZ82</f>
        <v>0</v>
      </c>
      <c r="K32" s="46">
        <f>'Scenario 13 '!AF82+(1-'Scenario 13 '!BA$1)*'Scenario 13 '!BA82</f>
        <v>0</v>
      </c>
      <c r="L32" s="46">
        <f>'Scenario 13 '!AG82+(1-'Scenario 13 '!BB$1)*'Scenario 13 '!BB82</f>
        <v>0</v>
      </c>
      <c r="M32" s="46">
        <f>'Scenario 13 '!AH82+(1-'Scenario 13 '!BC$1)*'Scenario 13 '!BC82</f>
        <v>0</v>
      </c>
      <c r="N32" s="46">
        <f>'Scenario 13 '!AI82+(1-'Scenario 13 '!BD$1)*'Scenario 13 '!BD82</f>
        <v>0</v>
      </c>
      <c r="O32" s="46">
        <f>'Scenario 13 '!AJ82+(1-'Scenario 13 '!BE$1)*'Scenario 13 '!BE82</f>
        <v>0</v>
      </c>
      <c r="P32" s="46">
        <f>'Scenario 13 '!AK82+(1-'Scenario 13 '!BF$1)*'Scenario 13 '!BF82</f>
        <v>0</v>
      </c>
      <c r="Q32" s="46">
        <f>'Scenario 13 '!AL82+(1-'Scenario 13 '!BG$1)*'Scenario 13 '!BG82</f>
        <v>0</v>
      </c>
      <c r="R32" s="46">
        <f>'Scenario 13 '!AM82+(1-'Scenario 13 '!BH$1)*'Scenario 13 '!BH82</f>
        <v>0</v>
      </c>
      <c r="S32" s="46">
        <f>'Scenario 13 '!AN82+(1-'Scenario 13 '!BI$1)*'Scenario 13 '!BI82</f>
        <v>0</v>
      </c>
      <c r="T32" s="46">
        <f>'Scenario 13 '!AO82+(1-'Scenario 13 '!BJ$1)*'Scenario 13 '!BJ82</f>
        <v>0</v>
      </c>
      <c r="U32" s="46">
        <f>'Scenario 13 '!AP82+(1-'Scenario 13 '!BK$1)*'Scenario 13 '!BK82</f>
        <v>0</v>
      </c>
      <c r="V32" s="46">
        <f>'Scenario 13 '!AQ82+(1-'Scenario 13 '!BL$1)*'Scenario 13 '!BL82</f>
        <v>0</v>
      </c>
      <c r="W32" s="46">
        <f>'Scenario 13 '!AR82+(1-'Scenario 13 '!BM$1)*'Scenario 13 '!BM82</f>
        <v>0</v>
      </c>
      <c r="X32" s="47">
        <f t="shared" si="2"/>
        <v>0</v>
      </c>
    </row>
    <row r="33" spans="3:24" x14ac:dyDescent="0.2">
      <c r="C33" s="7" t="s">
        <v>48</v>
      </c>
      <c r="D33" s="45">
        <f>'Scenario 13 '!Y83+(1-'Scenario 13 '!AT$1)*'Scenario 13 '!AT83</f>
        <v>0</v>
      </c>
      <c r="E33" s="46">
        <f>'Scenario 13 '!Z83+(1-'Scenario 13 '!AU$1)*'Scenario 13 '!AU83</f>
        <v>0</v>
      </c>
      <c r="F33" s="46">
        <f>'Scenario 13 '!AA83+(1-'Scenario 13 '!AV$1)*'Scenario 13 '!AV83</f>
        <v>0</v>
      </c>
      <c r="G33" s="46">
        <f>'Scenario 13 '!AB83+(1-'Scenario 13 '!AW$1)*'Scenario 13 '!AW83</f>
        <v>0</v>
      </c>
      <c r="H33" s="46">
        <f>'Scenario 13 '!AC83+(1-'Scenario 13 '!AX$1)*'Scenario 13 '!AX83</f>
        <v>0</v>
      </c>
      <c r="I33" s="46">
        <f>'Scenario 13 '!AD83+(1-'Scenario 13 '!AY$1)*'Scenario 13 '!AY83</f>
        <v>0</v>
      </c>
      <c r="J33" s="46">
        <f>'Scenario 13 '!AE83+(1-'Scenario 13 '!AZ$1)*'Scenario 13 '!AZ83</f>
        <v>0</v>
      </c>
      <c r="K33" s="46">
        <f>'Scenario 13 '!AF83+(1-'Scenario 13 '!BA$1)*'Scenario 13 '!BA83</f>
        <v>0</v>
      </c>
      <c r="L33" s="46">
        <f>'Scenario 13 '!AG83+(1-'Scenario 13 '!BB$1)*'Scenario 13 '!BB83</f>
        <v>0</v>
      </c>
      <c r="M33" s="46">
        <f>'Scenario 13 '!AH83+(1-'Scenario 13 '!BC$1)*'Scenario 13 '!BC83</f>
        <v>0</v>
      </c>
      <c r="N33" s="46">
        <f>'Scenario 13 '!AI83+(1-'Scenario 13 '!BD$1)*'Scenario 13 '!BD83</f>
        <v>0</v>
      </c>
      <c r="O33" s="46">
        <f>'Scenario 13 '!AJ83+(1-'Scenario 13 '!BE$1)*'Scenario 13 '!BE83</f>
        <v>0</v>
      </c>
      <c r="P33" s="46">
        <f>'Scenario 13 '!AK83+(1-'Scenario 13 '!BF$1)*'Scenario 13 '!BF83</f>
        <v>0</v>
      </c>
      <c r="Q33" s="46">
        <f>'Scenario 13 '!AL83+(1-'Scenario 13 '!BG$1)*'Scenario 13 '!BG83</f>
        <v>0</v>
      </c>
      <c r="R33" s="46">
        <f>'Scenario 13 '!AM83+(1-'Scenario 13 '!BH$1)*'Scenario 13 '!BH83</f>
        <v>0</v>
      </c>
      <c r="S33" s="46">
        <f>'Scenario 13 '!AN83+(1-'Scenario 13 '!BI$1)*'Scenario 13 '!BI83</f>
        <v>0</v>
      </c>
      <c r="T33" s="46">
        <f>'Scenario 13 '!AO83+(1-'Scenario 13 '!BJ$1)*'Scenario 13 '!BJ83</f>
        <v>0</v>
      </c>
      <c r="U33" s="46">
        <f>'Scenario 13 '!AP83+(1-'Scenario 13 '!BK$1)*'Scenario 13 '!BK83</f>
        <v>0</v>
      </c>
      <c r="V33" s="46">
        <f>'Scenario 13 '!AQ83+(1-'Scenario 13 '!BL$1)*'Scenario 13 '!BL83</f>
        <v>25</v>
      </c>
      <c r="W33" s="46">
        <f>'Scenario 13 '!AR83+(1-'Scenario 13 '!BM$1)*'Scenario 13 '!BM83</f>
        <v>0</v>
      </c>
      <c r="X33" s="47">
        <f t="shared" si="2"/>
        <v>25</v>
      </c>
    </row>
    <row r="34" spans="3:24" x14ac:dyDescent="0.2">
      <c r="C34" s="7" t="s">
        <v>142</v>
      </c>
      <c r="D34" s="45">
        <f>'Scenario 13 '!Y84+(1-'Scenario 13 '!AT$1)*'Scenario 13 '!AT84</f>
        <v>0</v>
      </c>
      <c r="E34" s="46">
        <f>'Scenario 13 '!Z84+(1-'Scenario 13 '!AU$1)*'Scenario 13 '!AU84</f>
        <v>0</v>
      </c>
      <c r="F34" s="46">
        <f>'Scenario 13 '!AA84+(1-'Scenario 13 '!AV$1)*'Scenario 13 '!AV84</f>
        <v>0</v>
      </c>
      <c r="G34" s="46">
        <f>'Scenario 13 '!AB84+(1-'Scenario 13 '!AW$1)*'Scenario 13 '!AW84</f>
        <v>0</v>
      </c>
      <c r="H34" s="46">
        <f>'Scenario 13 '!AC84+(1-'Scenario 13 '!AX$1)*'Scenario 13 '!AX84</f>
        <v>0</v>
      </c>
      <c r="I34" s="46">
        <f>'Scenario 13 '!AD84+(1-'Scenario 13 '!AY$1)*'Scenario 13 '!AY84</f>
        <v>0</v>
      </c>
      <c r="J34" s="46">
        <f>'Scenario 13 '!AE84+(1-'Scenario 13 '!AZ$1)*'Scenario 13 '!AZ84</f>
        <v>0</v>
      </c>
      <c r="K34" s="46">
        <f>'Scenario 13 '!AF84+(1-'Scenario 13 '!BA$1)*'Scenario 13 '!BA84</f>
        <v>0</v>
      </c>
      <c r="L34" s="46">
        <f>'Scenario 13 '!AG84+(1-'Scenario 13 '!BB$1)*'Scenario 13 '!BB84</f>
        <v>0</v>
      </c>
      <c r="M34" s="46">
        <f>'Scenario 13 '!AH84+(1-'Scenario 13 '!BC$1)*'Scenario 13 '!BC84</f>
        <v>0</v>
      </c>
      <c r="N34" s="46">
        <f>'Scenario 13 '!AI84+(1-'Scenario 13 '!BD$1)*'Scenario 13 '!BD84</f>
        <v>0</v>
      </c>
      <c r="O34" s="46">
        <f>'Scenario 13 '!AJ84+(1-'Scenario 13 '!BE$1)*'Scenario 13 '!BE84</f>
        <v>0</v>
      </c>
      <c r="P34" s="46">
        <f>'Scenario 13 '!AK84+(1-'Scenario 13 '!BF$1)*'Scenario 13 '!BF84</f>
        <v>0</v>
      </c>
      <c r="Q34" s="46">
        <f>'Scenario 13 '!AL84+(1-'Scenario 13 '!BG$1)*'Scenario 13 '!BG84</f>
        <v>0</v>
      </c>
      <c r="R34" s="46">
        <f>'Scenario 13 '!AM84+(1-'Scenario 13 '!BH$1)*'Scenario 13 '!BH84</f>
        <v>0</v>
      </c>
      <c r="S34" s="46">
        <f>'Scenario 13 '!AN84+(1-'Scenario 13 '!BI$1)*'Scenario 13 '!BI84</f>
        <v>0</v>
      </c>
      <c r="T34" s="46">
        <f>'Scenario 13 '!AO84+(1-'Scenario 13 '!BJ$1)*'Scenario 13 '!BJ84</f>
        <v>0</v>
      </c>
      <c r="U34" s="46">
        <f>'Scenario 13 '!AP84+(1-'Scenario 13 '!BK$1)*'Scenario 13 '!BK84</f>
        <v>0</v>
      </c>
      <c r="V34" s="46">
        <f>'Scenario 13 '!AQ84+(1-'Scenario 13 '!BL$1)*'Scenario 13 '!BL84</f>
        <v>0</v>
      </c>
      <c r="W34" s="46">
        <f>'Scenario 13 '!AR84+(1-'Scenario 13 '!BM$1)*'Scenario 13 '!BM84</f>
        <v>0</v>
      </c>
      <c r="X34" s="47">
        <f t="shared" si="2"/>
        <v>0</v>
      </c>
    </row>
    <row r="35" spans="3:24" x14ac:dyDescent="0.2">
      <c r="C35" s="7" t="s">
        <v>53</v>
      </c>
      <c r="D35" s="45">
        <f>'Scenario 13 '!Y85+(1-'Scenario 13 '!AT$1)*'Scenario 13 '!AT85</f>
        <v>0</v>
      </c>
      <c r="E35" s="46">
        <f>'Scenario 13 '!Z85+(1-'Scenario 13 '!AU$1)*'Scenario 13 '!AU85</f>
        <v>0</v>
      </c>
      <c r="F35" s="46">
        <f>'Scenario 13 '!AA85+(1-'Scenario 13 '!AV$1)*'Scenario 13 '!AV85</f>
        <v>0</v>
      </c>
      <c r="G35" s="46">
        <f>'Scenario 13 '!AB85+(1-'Scenario 13 '!AW$1)*'Scenario 13 '!AW85</f>
        <v>0</v>
      </c>
      <c r="H35" s="46">
        <f>'Scenario 13 '!AC85+(1-'Scenario 13 '!AX$1)*'Scenario 13 '!AX85</f>
        <v>0</v>
      </c>
      <c r="I35" s="46">
        <f>'Scenario 13 '!AD85+(1-'Scenario 13 '!AY$1)*'Scenario 13 '!AY85</f>
        <v>0</v>
      </c>
      <c r="J35" s="46">
        <f>'Scenario 13 '!AE85+(1-'Scenario 13 '!AZ$1)*'Scenario 13 '!AZ85</f>
        <v>0</v>
      </c>
      <c r="K35" s="46">
        <f>'Scenario 13 '!AF85+(1-'Scenario 13 '!BA$1)*'Scenario 13 '!BA85</f>
        <v>0</v>
      </c>
      <c r="L35" s="46">
        <f>'Scenario 13 '!AG85+(1-'Scenario 13 '!BB$1)*'Scenario 13 '!BB85</f>
        <v>0</v>
      </c>
      <c r="M35" s="46">
        <f>'Scenario 13 '!AH85+(1-'Scenario 13 '!BC$1)*'Scenario 13 '!BC85</f>
        <v>0</v>
      </c>
      <c r="N35" s="46">
        <f>'Scenario 13 '!AI85+(1-'Scenario 13 '!BD$1)*'Scenario 13 '!BD85</f>
        <v>0</v>
      </c>
      <c r="O35" s="46">
        <f>'Scenario 13 '!AJ85+(1-'Scenario 13 '!BE$1)*'Scenario 13 '!BE85</f>
        <v>0</v>
      </c>
      <c r="P35" s="46">
        <f>'Scenario 13 '!AK85+(1-'Scenario 13 '!BF$1)*'Scenario 13 '!BF85</f>
        <v>0</v>
      </c>
      <c r="Q35" s="46">
        <f>'Scenario 13 '!AL85+(1-'Scenario 13 '!BG$1)*'Scenario 13 '!BG85</f>
        <v>0</v>
      </c>
      <c r="R35" s="46">
        <f>'Scenario 13 '!AM85+(1-'Scenario 13 '!BH$1)*'Scenario 13 '!BH85</f>
        <v>0</v>
      </c>
      <c r="S35" s="46">
        <f>'Scenario 13 '!AN85+(1-'Scenario 13 '!BI$1)*'Scenario 13 '!BI85</f>
        <v>0</v>
      </c>
      <c r="T35" s="46">
        <f>'Scenario 13 '!AO85+(1-'Scenario 13 '!BJ$1)*'Scenario 13 '!BJ85</f>
        <v>0</v>
      </c>
      <c r="U35" s="46">
        <f>'Scenario 13 '!AP85+(1-'Scenario 13 '!BK$1)*'Scenario 13 '!BK85</f>
        <v>0</v>
      </c>
      <c r="V35" s="46">
        <f>'Scenario 13 '!AQ85+(1-'Scenario 13 '!BL$1)*'Scenario 13 '!BL85</f>
        <v>0</v>
      </c>
      <c r="W35" s="46">
        <f>'Scenario 13 '!AR85+(1-'Scenario 13 '!BM$1)*'Scenario 13 '!BM85</f>
        <v>0</v>
      </c>
      <c r="X35" s="47">
        <f t="shared" si="2"/>
        <v>0</v>
      </c>
    </row>
    <row r="36" spans="3:24" x14ac:dyDescent="0.2">
      <c r="C36" s="7" t="s">
        <v>138</v>
      </c>
      <c r="D36" s="45">
        <f>'Scenario 13 '!Y86+(1-'Scenario 13 '!AT$1)*'Scenario 13 '!AT86</f>
        <v>0</v>
      </c>
      <c r="E36" s="46">
        <f>'Scenario 13 '!Z86+(1-'Scenario 13 '!AU$1)*'Scenario 13 '!AU86</f>
        <v>0</v>
      </c>
      <c r="F36" s="46">
        <f>'Scenario 13 '!AA86+(1-'Scenario 13 '!AV$1)*'Scenario 13 '!AV86</f>
        <v>0</v>
      </c>
      <c r="G36" s="46">
        <f>'Scenario 13 '!AB86+(1-'Scenario 13 '!AW$1)*'Scenario 13 '!AW86</f>
        <v>0</v>
      </c>
      <c r="H36" s="46">
        <f>'Scenario 13 '!AC86+(1-'Scenario 13 '!AX$1)*'Scenario 13 '!AX86</f>
        <v>0</v>
      </c>
      <c r="I36" s="46">
        <f>'Scenario 13 '!AD86+(1-'Scenario 13 '!AY$1)*'Scenario 13 '!AY86</f>
        <v>0</v>
      </c>
      <c r="J36" s="46">
        <f>'Scenario 13 '!AE86+(1-'Scenario 13 '!AZ$1)*'Scenario 13 '!AZ86</f>
        <v>0</v>
      </c>
      <c r="K36" s="46">
        <f>'Scenario 13 '!AF86+(1-'Scenario 13 '!BA$1)*'Scenario 13 '!BA86</f>
        <v>0</v>
      </c>
      <c r="L36" s="46">
        <f>'Scenario 13 '!AG86+(1-'Scenario 13 '!BB$1)*'Scenario 13 '!BB86</f>
        <v>0</v>
      </c>
      <c r="M36" s="46">
        <f>'Scenario 13 '!AH86+(1-'Scenario 13 '!BC$1)*'Scenario 13 '!BC86</f>
        <v>0</v>
      </c>
      <c r="N36" s="46">
        <f>'Scenario 13 '!AI86+(1-'Scenario 13 '!BD$1)*'Scenario 13 '!BD86</f>
        <v>0</v>
      </c>
      <c r="O36" s="46">
        <f>'Scenario 13 '!AJ86+(1-'Scenario 13 '!BE$1)*'Scenario 13 '!BE86</f>
        <v>0</v>
      </c>
      <c r="P36" s="46">
        <f>'Scenario 13 '!AK86+(1-'Scenario 13 '!BF$1)*'Scenario 13 '!BF86</f>
        <v>0</v>
      </c>
      <c r="Q36" s="46">
        <f>'Scenario 13 '!AL86+(1-'Scenario 13 '!BG$1)*'Scenario 13 '!BG86</f>
        <v>0</v>
      </c>
      <c r="R36" s="46">
        <f>'Scenario 13 '!AM86+(1-'Scenario 13 '!BH$1)*'Scenario 13 '!BH86</f>
        <v>0</v>
      </c>
      <c r="S36" s="46">
        <f>'Scenario 13 '!AN86+(1-'Scenario 13 '!BI$1)*'Scenario 13 '!BI86</f>
        <v>0</v>
      </c>
      <c r="T36" s="46">
        <f>'Scenario 13 '!AO86+(1-'Scenario 13 '!BJ$1)*'Scenario 13 '!BJ86</f>
        <v>0</v>
      </c>
      <c r="U36" s="46">
        <f>'Scenario 13 '!AP86+(1-'Scenario 13 '!BK$1)*'Scenario 13 '!BK86</f>
        <v>0</v>
      </c>
      <c r="V36" s="46">
        <f>'Scenario 13 '!AQ86+(1-'Scenario 13 '!BL$1)*'Scenario 13 '!BL86</f>
        <v>0</v>
      </c>
      <c r="W36" s="46">
        <f>'Scenario 13 '!AR86+(1-'Scenario 13 '!BM$1)*'Scenario 13 '!BM86</f>
        <v>0</v>
      </c>
      <c r="X36" s="47">
        <f t="shared" si="2"/>
        <v>0</v>
      </c>
    </row>
    <row r="37" spans="3:24" x14ac:dyDescent="0.2">
      <c r="C37" s="7" t="s">
        <v>139</v>
      </c>
      <c r="D37" s="45">
        <f>'Scenario 13 '!Y87+(1-'Scenario 13 '!AT$1)*'Scenario 13 '!AT87</f>
        <v>0</v>
      </c>
      <c r="E37" s="46">
        <f>'Scenario 13 '!Z87+(1-'Scenario 13 '!AU$1)*'Scenario 13 '!AU87</f>
        <v>0</v>
      </c>
      <c r="F37" s="46">
        <f>'Scenario 13 '!AA87+(1-'Scenario 13 '!AV$1)*'Scenario 13 '!AV87</f>
        <v>0</v>
      </c>
      <c r="G37" s="46">
        <f>'Scenario 13 '!AB87+(1-'Scenario 13 '!AW$1)*'Scenario 13 '!AW87</f>
        <v>0</v>
      </c>
      <c r="H37" s="46">
        <f>'Scenario 13 '!AC87+(1-'Scenario 13 '!AX$1)*'Scenario 13 '!AX87</f>
        <v>0</v>
      </c>
      <c r="I37" s="46">
        <f>'Scenario 13 '!AD87+(1-'Scenario 13 '!AY$1)*'Scenario 13 '!AY87</f>
        <v>0</v>
      </c>
      <c r="J37" s="46">
        <f>'Scenario 13 '!AE87+(1-'Scenario 13 '!AZ$1)*'Scenario 13 '!AZ87</f>
        <v>0</v>
      </c>
      <c r="K37" s="46">
        <f>'Scenario 13 '!AF87+(1-'Scenario 13 '!BA$1)*'Scenario 13 '!BA87</f>
        <v>0</v>
      </c>
      <c r="L37" s="46">
        <f>'Scenario 13 '!AG87+(1-'Scenario 13 '!BB$1)*'Scenario 13 '!BB87</f>
        <v>0</v>
      </c>
      <c r="M37" s="46">
        <f>'Scenario 13 '!AH87+(1-'Scenario 13 '!BC$1)*'Scenario 13 '!BC87</f>
        <v>0</v>
      </c>
      <c r="N37" s="46">
        <f>'Scenario 13 '!AI87+(1-'Scenario 13 '!BD$1)*'Scenario 13 '!BD87</f>
        <v>0</v>
      </c>
      <c r="O37" s="46">
        <f>'Scenario 13 '!AJ87+(1-'Scenario 13 '!BE$1)*'Scenario 13 '!BE87</f>
        <v>0</v>
      </c>
      <c r="P37" s="46">
        <f>'Scenario 13 '!AK87+(1-'Scenario 13 '!BF$1)*'Scenario 13 '!BF87</f>
        <v>0</v>
      </c>
      <c r="Q37" s="46">
        <f>'Scenario 13 '!AL87+(1-'Scenario 13 '!BG$1)*'Scenario 13 '!BG87</f>
        <v>0</v>
      </c>
      <c r="R37" s="46">
        <f>'Scenario 13 '!AM87+(1-'Scenario 13 '!BH$1)*'Scenario 13 '!BH87</f>
        <v>0</v>
      </c>
      <c r="S37" s="46">
        <f>'Scenario 13 '!AN87+(1-'Scenario 13 '!BI$1)*'Scenario 13 '!BI87</f>
        <v>0</v>
      </c>
      <c r="T37" s="46">
        <f>'Scenario 13 '!AO87+(1-'Scenario 13 '!BJ$1)*'Scenario 13 '!BJ87</f>
        <v>0</v>
      </c>
      <c r="U37" s="46">
        <f>'Scenario 13 '!AP87+(1-'Scenario 13 '!BK$1)*'Scenario 13 '!BK87</f>
        <v>0</v>
      </c>
      <c r="V37" s="46">
        <f>'Scenario 13 '!AQ87+(1-'Scenario 13 '!BL$1)*'Scenario 13 '!BL87</f>
        <v>0</v>
      </c>
      <c r="W37" s="46">
        <f>'Scenario 13 '!AR87+(1-'Scenario 13 '!BM$1)*'Scenario 13 '!BM87</f>
        <v>0</v>
      </c>
      <c r="X37" s="47">
        <f t="shared" si="2"/>
        <v>0</v>
      </c>
    </row>
    <row r="38" spans="3:24" x14ac:dyDescent="0.2">
      <c r="C38" s="7" t="s">
        <v>123</v>
      </c>
      <c r="D38" s="45">
        <f>'Scenario 13 '!Y88+(1-'Scenario 13 '!AT$1)*'Scenario 13 '!AT88</f>
        <v>0</v>
      </c>
      <c r="E38" s="46">
        <f>'Scenario 13 '!Z88+(1-'Scenario 13 '!AU$1)*'Scenario 13 '!AU88</f>
        <v>0</v>
      </c>
      <c r="F38" s="46">
        <f>'Scenario 13 '!AA88+(1-'Scenario 13 '!AV$1)*'Scenario 13 '!AV88</f>
        <v>0</v>
      </c>
      <c r="G38" s="46">
        <f>'Scenario 13 '!AB88+(1-'Scenario 13 '!AW$1)*'Scenario 13 '!AW88</f>
        <v>0</v>
      </c>
      <c r="H38" s="46">
        <f>'Scenario 13 '!AC88+(1-'Scenario 13 '!AX$1)*'Scenario 13 '!AX88</f>
        <v>0</v>
      </c>
      <c r="I38" s="46">
        <f>'Scenario 13 '!AD88+(1-'Scenario 13 '!AY$1)*'Scenario 13 '!AY88</f>
        <v>0</v>
      </c>
      <c r="J38" s="46">
        <f>'Scenario 13 '!AE88+(1-'Scenario 13 '!AZ$1)*'Scenario 13 '!AZ88</f>
        <v>0</v>
      </c>
      <c r="K38" s="46">
        <f>'Scenario 13 '!AF88+(1-'Scenario 13 '!BA$1)*'Scenario 13 '!BA88</f>
        <v>0</v>
      </c>
      <c r="L38" s="46">
        <f>'Scenario 13 '!AG88+(1-'Scenario 13 '!BB$1)*'Scenario 13 '!BB88</f>
        <v>0</v>
      </c>
      <c r="M38" s="46">
        <f>'Scenario 13 '!AH88+(1-'Scenario 13 '!BC$1)*'Scenario 13 '!BC88</f>
        <v>0</v>
      </c>
      <c r="N38" s="46">
        <f>'Scenario 13 '!AI88+(1-'Scenario 13 '!BD$1)*'Scenario 13 '!BD88</f>
        <v>0</v>
      </c>
      <c r="O38" s="46">
        <f>'Scenario 13 '!AJ88+(1-'Scenario 13 '!BE$1)*'Scenario 13 '!BE88</f>
        <v>0</v>
      </c>
      <c r="P38" s="46">
        <f>'Scenario 13 '!AK88+(1-'Scenario 13 '!BF$1)*'Scenario 13 '!BF88</f>
        <v>0</v>
      </c>
      <c r="Q38" s="46">
        <f>'Scenario 13 '!AL88+(1-'Scenario 13 '!BG$1)*'Scenario 13 '!BG88</f>
        <v>0</v>
      </c>
      <c r="R38" s="46">
        <f>'Scenario 13 '!AM88+(1-'Scenario 13 '!BH$1)*'Scenario 13 '!BH88</f>
        <v>0</v>
      </c>
      <c r="S38" s="46">
        <f>'Scenario 13 '!AN88+(1-'Scenario 13 '!BI$1)*'Scenario 13 '!BI88</f>
        <v>0</v>
      </c>
      <c r="T38" s="46">
        <f>'Scenario 13 '!AO88+(1-'Scenario 13 '!BJ$1)*'Scenario 13 '!BJ88</f>
        <v>0</v>
      </c>
      <c r="U38" s="46">
        <f>'Scenario 13 '!AP88+(1-'Scenario 13 '!BK$1)*'Scenario 13 '!BK88</f>
        <v>0</v>
      </c>
      <c r="V38" s="46">
        <f>'Scenario 13 '!AQ88+(1-'Scenario 13 '!BL$1)*'Scenario 13 '!BL88</f>
        <v>0</v>
      </c>
      <c r="W38" s="46">
        <f>'Scenario 13 '!AR88+(1-'Scenario 13 '!BM$1)*'Scenario 13 '!BM88</f>
        <v>0</v>
      </c>
      <c r="X38" s="47">
        <f t="shared" si="2"/>
        <v>0</v>
      </c>
    </row>
    <row r="39" spans="3:24" x14ac:dyDescent="0.2">
      <c r="C39" s="7" t="s">
        <v>63</v>
      </c>
      <c r="D39" s="45">
        <f>'Scenario 13 '!Y89+(1-'Scenario 13 '!AT$1)*'Scenario 13 '!AT89</f>
        <v>0</v>
      </c>
      <c r="E39" s="46">
        <f>'Scenario 13 '!Z89+(1-'Scenario 13 '!AU$1)*'Scenario 13 '!AU89</f>
        <v>0</v>
      </c>
      <c r="F39" s="46">
        <f>'Scenario 13 '!AA89+(1-'Scenario 13 '!AV$1)*'Scenario 13 '!AV89</f>
        <v>0</v>
      </c>
      <c r="G39" s="46">
        <f>'Scenario 13 '!AB89+(1-'Scenario 13 '!AW$1)*'Scenario 13 '!AW89</f>
        <v>0</v>
      </c>
      <c r="H39" s="46">
        <f>'Scenario 13 '!AC89+(1-'Scenario 13 '!AX$1)*'Scenario 13 '!AX89</f>
        <v>0</v>
      </c>
      <c r="I39" s="46">
        <f>'Scenario 13 '!AD89+(1-'Scenario 13 '!AY$1)*'Scenario 13 '!AY89</f>
        <v>0</v>
      </c>
      <c r="J39" s="46">
        <f>'Scenario 13 '!AE89+(1-'Scenario 13 '!AZ$1)*'Scenario 13 '!AZ89</f>
        <v>0</v>
      </c>
      <c r="K39" s="46">
        <f>'Scenario 13 '!AF89+(1-'Scenario 13 '!BA$1)*'Scenario 13 '!BA89</f>
        <v>0</v>
      </c>
      <c r="L39" s="46">
        <f>'Scenario 13 '!AG89+(1-'Scenario 13 '!BB$1)*'Scenario 13 '!BB89</f>
        <v>0</v>
      </c>
      <c r="M39" s="46">
        <f>'Scenario 13 '!AH89+(1-'Scenario 13 '!BC$1)*'Scenario 13 '!BC89</f>
        <v>0</v>
      </c>
      <c r="N39" s="46">
        <f>'Scenario 13 '!AI89+(1-'Scenario 13 '!BD$1)*'Scenario 13 '!BD89</f>
        <v>0</v>
      </c>
      <c r="O39" s="46">
        <f>'Scenario 13 '!AJ89+(1-'Scenario 13 '!BE$1)*'Scenario 13 '!BE89</f>
        <v>0</v>
      </c>
      <c r="P39" s="46">
        <f>'Scenario 13 '!AK89+(1-'Scenario 13 '!BF$1)*'Scenario 13 '!BF89</f>
        <v>0</v>
      </c>
      <c r="Q39" s="46">
        <f>'Scenario 13 '!AL89+(1-'Scenario 13 '!BG$1)*'Scenario 13 '!BG89</f>
        <v>0</v>
      </c>
      <c r="R39" s="46">
        <f>'Scenario 13 '!AM89+(1-'Scenario 13 '!BH$1)*'Scenario 13 '!BH89</f>
        <v>0</v>
      </c>
      <c r="S39" s="46">
        <f>'Scenario 13 '!AN89+(1-'Scenario 13 '!BI$1)*'Scenario 13 '!BI89</f>
        <v>0</v>
      </c>
      <c r="T39" s="46">
        <f>'Scenario 13 '!AO89+(1-'Scenario 13 '!BJ$1)*'Scenario 13 '!BJ89</f>
        <v>0</v>
      </c>
      <c r="U39" s="46">
        <f>'Scenario 13 '!AP89+(1-'Scenario 13 '!BK$1)*'Scenario 13 '!BK89</f>
        <v>0</v>
      </c>
      <c r="V39" s="46">
        <f>'Scenario 13 '!AQ89+(1-'Scenario 13 '!BL$1)*'Scenario 13 '!BL89</f>
        <v>3.1541099833896578</v>
      </c>
      <c r="W39" s="46">
        <f>'Scenario 13 '!AR89+(1-'Scenario 13 '!BM$1)*'Scenario 13 '!BM89</f>
        <v>0</v>
      </c>
      <c r="X39" s="47">
        <f t="shared" si="2"/>
        <v>3.1541099833896578</v>
      </c>
    </row>
    <row r="40" spans="3:24" x14ac:dyDescent="0.2">
      <c r="C40" s="7" t="s">
        <v>99</v>
      </c>
      <c r="D40" s="45">
        <f>'Scenario 13 '!Y90+(1-'Scenario 13 '!AT$1)*'Scenario 13 '!AT90</f>
        <v>1.2764996237294715</v>
      </c>
      <c r="E40" s="46">
        <f>'Scenario 13 '!Z90+(1-'Scenario 13 '!AU$1)*'Scenario 13 '!AU90</f>
        <v>0</v>
      </c>
      <c r="F40" s="46">
        <f>'Scenario 13 '!AA90+(1-'Scenario 13 '!AV$1)*'Scenario 13 '!AV90</f>
        <v>0</v>
      </c>
      <c r="G40" s="46">
        <f>'Scenario 13 '!AB90+(1-'Scenario 13 '!AW$1)*'Scenario 13 '!AW90</f>
        <v>2.8041033911124913</v>
      </c>
      <c r="H40" s="46">
        <f>'Scenario 13 '!AC90+(1-'Scenario 13 '!AX$1)*'Scenario 13 '!AX90</f>
        <v>0</v>
      </c>
      <c r="I40" s="46">
        <f>'Scenario 13 '!AD90+(1-'Scenario 13 '!AY$1)*'Scenario 13 '!AY90</f>
        <v>0</v>
      </c>
      <c r="J40" s="46">
        <f>'Scenario 13 '!AE90+(1-'Scenario 13 '!AZ$1)*'Scenario 13 '!AZ90</f>
        <v>0</v>
      </c>
      <c r="K40" s="46">
        <f>'Scenario 13 '!AF90+(1-'Scenario 13 '!BA$1)*'Scenario 13 '!BA90</f>
        <v>0</v>
      </c>
      <c r="L40" s="46">
        <f>'Scenario 13 '!AG90+(1-'Scenario 13 '!BB$1)*'Scenario 13 '!BB90</f>
        <v>0</v>
      </c>
      <c r="M40" s="46">
        <f>'Scenario 13 '!AH90+(1-'Scenario 13 '!BC$1)*'Scenario 13 '!BC90</f>
        <v>0</v>
      </c>
      <c r="N40" s="46">
        <f>'Scenario 13 '!AI90+(1-'Scenario 13 '!BD$1)*'Scenario 13 '!BD90</f>
        <v>0</v>
      </c>
      <c r="O40" s="46">
        <f>'Scenario 13 '!AJ90+(1-'Scenario 13 '!BE$1)*'Scenario 13 '!BE90</f>
        <v>0</v>
      </c>
      <c r="P40" s="46">
        <f>'Scenario 13 '!AK90+(1-'Scenario 13 '!BF$1)*'Scenario 13 '!BF90</f>
        <v>0</v>
      </c>
      <c r="Q40" s="46">
        <f>'Scenario 13 '!AL90+(1-'Scenario 13 '!BG$1)*'Scenario 13 '!BG90</f>
        <v>0</v>
      </c>
      <c r="R40" s="46">
        <f>'Scenario 13 '!AM90+(1-'Scenario 13 '!BH$1)*'Scenario 13 '!BH90</f>
        <v>0</v>
      </c>
      <c r="S40" s="46">
        <f>'Scenario 13 '!AN90+(1-'Scenario 13 '!BI$1)*'Scenario 13 '!BI90</f>
        <v>0</v>
      </c>
      <c r="T40" s="46">
        <f>'Scenario 13 '!AO90+(1-'Scenario 13 '!BJ$1)*'Scenario 13 '!BJ90</f>
        <v>6.603153827975067</v>
      </c>
      <c r="U40" s="46">
        <f>'Scenario 13 '!AP90+(1-'Scenario 13 '!BK$1)*'Scenario 13 '!BK90</f>
        <v>0</v>
      </c>
      <c r="V40" s="46">
        <f>'Scenario 13 '!AQ90+(1-'Scenario 13 '!BL$1)*'Scenario 13 '!BL90</f>
        <v>0</v>
      </c>
      <c r="W40" s="46">
        <f>'Scenario 13 '!AR90+(1-'Scenario 13 '!BM$1)*'Scenario 13 '!BM90</f>
        <v>0</v>
      </c>
      <c r="X40" s="47">
        <f t="shared" si="2"/>
        <v>10.683756842817029</v>
      </c>
    </row>
    <row r="41" spans="3:24" ht="13.5" thickBot="1" x14ac:dyDescent="0.25">
      <c r="C41" s="10" t="s">
        <v>77</v>
      </c>
      <c r="D41" s="48">
        <f>'Scenario 13 '!Y91+(1-'Scenario 13 '!AT$1)*'Scenario 13 '!AT91</f>
        <v>0</v>
      </c>
      <c r="E41" s="49">
        <f>'Scenario 13 '!Z91+(1-'Scenario 13 '!AU$1)*'Scenario 13 '!AU91</f>
        <v>0</v>
      </c>
      <c r="F41" s="49">
        <f>'Scenario 13 '!AA91+(1-'Scenario 13 '!AV$1)*'Scenario 13 '!AV91</f>
        <v>0</v>
      </c>
      <c r="G41" s="49">
        <f>'Scenario 13 '!AB91+(1-'Scenario 13 '!AW$1)*'Scenario 13 '!AW91</f>
        <v>2.6302280448134372</v>
      </c>
      <c r="H41" s="49">
        <f>'Scenario 13 '!AC91+(1-'Scenario 13 '!AX$1)*'Scenario 13 '!AX91</f>
        <v>0</v>
      </c>
      <c r="I41" s="49">
        <f>'Scenario 13 '!AD91+(1-'Scenario 13 '!AY$1)*'Scenario 13 '!AY91</f>
        <v>0</v>
      </c>
      <c r="J41" s="49">
        <f>'Scenario 13 '!AE91+(1-'Scenario 13 '!AZ$1)*'Scenario 13 '!AZ91</f>
        <v>4.1720477078358877</v>
      </c>
      <c r="K41" s="49">
        <f>'Scenario 13 '!AF91+(1-'Scenario 13 '!BA$1)*'Scenario 13 '!BA91</f>
        <v>0</v>
      </c>
      <c r="L41" s="49">
        <f>'Scenario 13 '!AG91+(1-'Scenario 13 '!BB$1)*'Scenario 13 '!BB91</f>
        <v>0</v>
      </c>
      <c r="M41" s="49">
        <f>'Scenario 13 '!AH91+(1-'Scenario 13 '!BC$1)*'Scenario 13 '!BC91</f>
        <v>0</v>
      </c>
      <c r="N41" s="49">
        <f>'Scenario 13 '!AI91+(1-'Scenario 13 '!BD$1)*'Scenario 13 '!BD91</f>
        <v>0</v>
      </c>
      <c r="O41" s="49">
        <f>'Scenario 13 '!AJ91+(1-'Scenario 13 '!BE$1)*'Scenario 13 '!BE91</f>
        <v>0</v>
      </c>
      <c r="P41" s="49">
        <f>'Scenario 13 '!AK91+(1-'Scenario 13 '!BF$1)*'Scenario 13 '!BF91</f>
        <v>0</v>
      </c>
      <c r="Q41" s="49">
        <f>'Scenario 13 '!AL91+(1-'Scenario 13 '!BG$1)*'Scenario 13 '!BG91</f>
        <v>0</v>
      </c>
      <c r="R41" s="49">
        <f>'Scenario 13 '!AM91+(1-'Scenario 13 '!BH$1)*'Scenario 13 '!BH91</f>
        <v>0</v>
      </c>
      <c r="S41" s="49">
        <f>'Scenario 13 '!AN91+(1-'Scenario 13 '!BI$1)*'Scenario 13 '!BI91</f>
        <v>0</v>
      </c>
      <c r="T41" s="49">
        <f>'Scenario 13 '!AO91+(1-'Scenario 13 '!BJ$1)*'Scenario 13 '!BJ91</f>
        <v>0</v>
      </c>
      <c r="U41" s="49">
        <f>'Scenario 13 '!AP91+(1-'Scenario 13 '!BK$1)*'Scenario 13 '!BK91</f>
        <v>0</v>
      </c>
      <c r="V41" s="49">
        <f>'Scenario 13 '!AQ91+(1-'Scenario 13 '!BL$1)*'Scenario 13 '!BL91</f>
        <v>0</v>
      </c>
      <c r="W41" s="49">
        <f>'Scenario 13 '!AR91+(1-'Scenario 13 '!BM$1)*'Scenario 13 '!BM91</f>
        <v>0</v>
      </c>
      <c r="X41" s="50">
        <f t="shared" si="2"/>
        <v>6.8022757526493249</v>
      </c>
    </row>
    <row r="42" spans="3:24" ht="13.5" thickBot="1" x14ac:dyDescent="0.25">
      <c r="C42" s="65" t="s">
        <v>93</v>
      </c>
      <c r="D42" s="37">
        <f>SUM(D26:D41)</f>
        <v>1.2764996237294715</v>
      </c>
      <c r="E42" s="37">
        <f t="shared" ref="E42:W42" si="3">SUM(E26:E41)</f>
        <v>34.341425290458801</v>
      </c>
      <c r="F42" s="37">
        <f t="shared" si="3"/>
        <v>0</v>
      </c>
      <c r="G42" s="37">
        <f t="shared" si="3"/>
        <v>5.4343314359259285</v>
      </c>
      <c r="H42" s="37">
        <f t="shared" si="3"/>
        <v>91.924680463748132</v>
      </c>
      <c r="I42" s="37">
        <f t="shared" si="3"/>
        <v>34.06842423176397</v>
      </c>
      <c r="J42" s="37">
        <f t="shared" si="3"/>
        <v>4.1720477078358877</v>
      </c>
      <c r="K42" s="37">
        <f t="shared" si="3"/>
        <v>161.10353447946702</v>
      </c>
      <c r="L42" s="37">
        <f t="shared" si="3"/>
        <v>0</v>
      </c>
      <c r="M42" s="37">
        <f t="shared" si="3"/>
        <v>0</v>
      </c>
      <c r="N42" s="37">
        <f t="shared" si="3"/>
        <v>0</v>
      </c>
      <c r="O42" s="37">
        <f t="shared" si="3"/>
        <v>0</v>
      </c>
      <c r="P42" s="37">
        <f t="shared" si="3"/>
        <v>90.247500000000002</v>
      </c>
      <c r="Q42" s="37">
        <f t="shared" si="3"/>
        <v>0</v>
      </c>
      <c r="R42" s="37">
        <f t="shared" si="3"/>
        <v>0</v>
      </c>
      <c r="S42" s="37">
        <f t="shared" si="3"/>
        <v>0</v>
      </c>
      <c r="T42" s="37">
        <f t="shared" si="3"/>
        <v>124.42196824192125</v>
      </c>
      <c r="U42" s="37">
        <f t="shared" si="3"/>
        <v>0</v>
      </c>
      <c r="V42" s="37">
        <f t="shared" si="3"/>
        <v>28.15410998338966</v>
      </c>
      <c r="W42" s="37">
        <f t="shared" si="3"/>
        <v>0</v>
      </c>
      <c r="X42" s="51">
        <f>SUM(X27:X41)</f>
        <v>473.5002885276823</v>
      </c>
    </row>
    <row r="43" spans="3:24" ht="13.5" thickBot="1" x14ac:dyDescent="0.25">
      <c r="C43" s="66" t="s">
        <v>97</v>
      </c>
      <c r="D43" s="37">
        <f t="shared" ref="D43:X43" si="4">SUM(D22,D42)</f>
        <v>114.46699891933525</v>
      </c>
      <c r="E43" s="37">
        <f t="shared" si="4"/>
        <v>100.50885794886432</v>
      </c>
      <c r="F43" s="37">
        <f t="shared" si="4"/>
        <v>0.55187130366596338</v>
      </c>
      <c r="G43" s="37">
        <f t="shared" si="4"/>
        <v>206.04972568908528</v>
      </c>
      <c r="H43" s="37">
        <f t="shared" si="4"/>
        <v>292.59491709980534</v>
      </c>
      <c r="I43" s="37">
        <f t="shared" si="4"/>
        <v>200.75835206225813</v>
      </c>
      <c r="J43" s="37">
        <f t="shared" si="4"/>
        <v>7.5392174976968338</v>
      </c>
      <c r="K43" s="37">
        <f t="shared" si="4"/>
        <v>476.49945018995334</v>
      </c>
      <c r="L43" s="37">
        <f t="shared" si="4"/>
        <v>6.4749285655601563</v>
      </c>
      <c r="M43" s="37">
        <f t="shared" si="4"/>
        <v>6.0898978423295098</v>
      </c>
      <c r="N43" s="37">
        <f t="shared" si="4"/>
        <v>20.523105816069368</v>
      </c>
      <c r="O43" s="37">
        <f t="shared" si="4"/>
        <v>0.5</v>
      </c>
      <c r="P43" s="37">
        <f t="shared" si="4"/>
        <v>90.747500000000002</v>
      </c>
      <c r="Q43" s="37">
        <f t="shared" si="4"/>
        <v>30.874712385302498</v>
      </c>
      <c r="R43" s="37">
        <f t="shared" si="4"/>
        <v>91.972753142802944</v>
      </c>
      <c r="S43" s="37">
        <f t="shared" si="4"/>
        <v>152.85662766324134</v>
      </c>
      <c r="T43" s="37">
        <f t="shared" si="4"/>
        <v>360.03200714075558</v>
      </c>
      <c r="U43" s="37">
        <f t="shared" si="4"/>
        <v>420.504030153239</v>
      </c>
      <c r="V43" s="37">
        <f t="shared" si="4"/>
        <v>318.23714881823918</v>
      </c>
      <c r="W43" s="37">
        <f t="shared" si="4"/>
        <v>569.22775591481297</v>
      </c>
      <c r="X43" s="51">
        <f t="shared" si="4"/>
        <v>3167.0098581530169</v>
      </c>
    </row>
    <row r="44" spans="3:24" ht="13.5" thickBot="1" x14ac:dyDescent="0.25">
      <c r="C44" s="8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40"/>
    </row>
    <row r="45" spans="3:24" ht="13.5" thickBot="1" x14ac:dyDescent="0.25">
      <c r="C45" s="4" t="s">
        <v>4</v>
      </c>
      <c r="D45" s="52"/>
      <c r="E45" s="53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40"/>
    </row>
    <row r="46" spans="3:24" x14ac:dyDescent="0.2">
      <c r="C46" s="26" t="s">
        <v>0</v>
      </c>
      <c r="D46" s="54">
        <f>'Scenario 1'!D72</f>
        <v>3.4493256753132089</v>
      </c>
      <c r="E46" s="55">
        <f>'Scenario 1'!E72</f>
        <v>7.117878217640615</v>
      </c>
      <c r="F46" s="55">
        <f>'Scenario 1'!F72</f>
        <v>11.244290371781972</v>
      </c>
      <c r="G46" s="55">
        <f>'Scenario 1'!G72</f>
        <v>15.910210060100145</v>
      </c>
      <c r="H46" s="55">
        <f>'Scenario 1'!H72</f>
        <v>19.800883659346507</v>
      </c>
      <c r="I46" s="55">
        <f>'Scenario 1'!I72</f>
        <v>24.104996885797291</v>
      </c>
      <c r="J46" s="55">
        <f>'Scenario 1'!J72</f>
        <v>29.217866955475529</v>
      </c>
      <c r="K46" s="55">
        <f>'Scenario 1'!K72</f>
        <v>34.550783358947783</v>
      </c>
      <c r="L46" s="55">
        <f>'Scenario 1'!L72</f>
        <v>39.846628677307486</v>
      </c>
      <c r="M46" s="55">
        <f>'Scenario 1'!M72</f>
        <v>44.510888396374156</v>
      </c>
      <c r="N46" s="55">
        <f>'Scenario 1'!N72</f>
        <v>49.162861188276914</v>
      </c>
      <c r="O46" s="55">
        <f>'Scenario 1'!O72</f>
        <v>53.589055564288074</v>
      </c>
      <c r="P46" s="55">
        <f>'Scenario 1'!P72</f>
        <v>57.656384830630394</v>
      </c>
      <c r="Q46" s="55">
        <f>'Scenario 1'!Q72</f>
        <v>61.15956212479977</v>
      </c>
      <c r="R46" s="55">
        <f>'Scenario 1'!R72</f>
        <v>64.531774078811921</v>
      </c>
      <c r="S46" s="55">
        <f>'Scenario 1'!S72</f>
        <v>67.674987558842474</v>
      </c>
      <c r="T46" s="55">
        <f>'Scenario 1'!T72</f>
        <v>70.127670113108763</v>
      </c>
      <c r="U46" s="55">
        <f>'Scenario 1'!U72</f>
        <v>72.802746265399165</v>
      </c>
      <c r="V46" s="55">
        <f>'Scenario 1'!V72</f>
        <v>75.269875778901394</v>
      </c>
      <c r="W46" s="55">
        <f>'Scenario 1'!W72</f>
        <v>77.382624782502532</v>
      </c>
      <c r="X46" s="56">
        <f>SUM(D46:W46)</f>
        <v>879.11129454364595</v>
      </c>
    </row>
    <row r="47" spans="3:24" ht="13.5" thickBot="1" x14ac:dyDescent="0.25">
      <c r="C47" s="10" t="s">
        <v>3</v>
      </c>
      <c r="D47" s="57">
        <f>'Scenario 1'!D73</f>
        <v>1.0557741383879111</v>
      </c>
      <c r="E47" s="58">
        <f>'Scenario 1'!E73</f>
        <v>2.2368585039420523</v>
      </c>
      <c r="F47" s="58">
        <f>'Scenario 1'!F73</f>
        <v>3.6087797179182739</v>
      </c>
      <c r="G47" s="58">
        <f>'Scenario 1'!G73</f>
        <v>5.2090786240274811</v>
      </c>
      <c r="H47" s="58">
        <f>'Scenario 1'!H73</f>
        <v>6.2708333657508506</v>
      </c>
      <c r="I47" s="58">
        <f>'Scenario 1'!I73</f>
        <v>7.5606455582914398</v>
      </c>
      <c r="J47" s="58">
        <f>'Scenario 1'!J73</f>
        <v>9.274555629485274</v>
      </c>
      <c r="K47" s="58">
        <f>'Scenario 1'!K73</f>
        <v>11.092968458597211</v>
      </c>
      <c r="L47" s="58">
        <f>'Scenario 1'!L73</f>
        <v>12.90252254160829</v>
      </c>
      <c r="M47" s="58">
        <f>'Scenario 1'!M73</f>
        <v>14.484912272373393</v>
      </c>
      <c r="N47" s="58">
        <f>'Scenario 1'!N73</f>
        <v>16.203907470706692</v>
      </c>
      <c r="O47" s="58">
        <f>'Scenario 1'!O73</f>
        <v>17.861306360028383</v>
      </c>
      <c r="P47" s="58">
        <f>'Scenario 1'!P73</f>
        <v>19.405965039094276</v>
      </c>
      <c r="Q47" s="58">
        <f>'Scenario 1'!Q73</f>
        <v>20.799210061742592</v>
      </c>
      <c r="R47" s="58">
        <f>'Scenario 1'!R73</f>
        <v>22.109901720350226</v>
      </c>
      <c r="S47" s="58">
        <f>'Scenario 1'!S73</f>
        <v>23.379811521093764</v>
      </c>
      <c r="T47" s="58">
        <f>'Scenario 1'!T73</f>
        <v>24.438390897910676</v>
      </c>
      <c r="U47" s="58">
        <f>'Scenario 1'!U73</f>
        <v>25.547714082753426</v>
      </c>
      <c r="V47" s="58">
        <f>'Scenario 1'!V73</f>
        <v>26.613234806028004</v>
      </c>
      <c r="W47" s="58">
        <f>'Scenario 1'!W73</f>
        <v>27.706782098201174</v>
      </c>
      <c r="X47" s="59">
        <f>SUM(D47:W47)</f>
        <v>297.7631528682914</v>
      </c>
    </row>
    <row r="48" spans="3:24" ht="13.5" thickBot="1" x14ac:dyDescent="0.25">
      <c r="C48" s="60" t="s">
        <v>93</v>
      </c>
      <c r="D48" s="61">
        <f>SUM(D46:D47)</f>
        <v>4.5050998137011202</v>
      </c>
      <c r="E48" s="62">
        <f t="shared" ref="E48:W48" si="5">SUM(E46:E47)</f>
        <v>9.3547367215826682</v>
      </c>
      <c r="F48" s="62">
        <f t="shared" si="5"/>
        <v>14.853070089700246</v>
      </c>
      <c r="G48" s="62">
        <f t="shared" si="5"/>
        <v>21.119288684127625</v>
      </c>
      <c r="H48" s="62">
        <f t="shared" si="5"/>
        <v>26.071717025097357</v>
      </c>
      <c r="I48" s="62">
        <f t="shared" si="5"/>
        <v>31.665642444088732</v>
      </c>
      <c r="J48" s="62">
        <f t="shared" si="5"/>
        <v>38.492422584960806</v>
      </c>
      <c r="K48" s="62">
        <f t="shared" si="5"/>
        <v>45.643751817544995</v>
      </c>
      <c r="L48" s="62">
        <f t="shared" si="5"/>
        <v>52.749151218915777</v>
      </c>
      <c r="M48" s="62">
        <f t="shared" si="5"/>
        <v>58.995800668747549</v>
      </c>
      <c r="N48" s="62">
        <f t="shared" si="5"/>
        <v>65.366768658983602</v>
      </c>
      <c r="O48" s="62">
        <f t="shared" si="5"/>
        <v>71.450361924316454</v>
      </c>
      <c r="P48" s="62">
        <f t="shared" si="5"/>
        <v>77.06234986972467</v>
      </c>
      <c r="Q48" s="62">
        <f t="shared" si="5"/>
        <v>81.958772186542362</v>
      </c>
      <c r="R48" s="62">
        <f t="shared" si="5"/>
        <v>86.641675799162144</v>
      </c>
      <c r="S48" s="62">
        <f t="shared" si="5"/>
        <v>91.054799079936231</v>
      </c>
      <c r="T48" s="62">
        <f t="shared" si="5"/>
        <v>94.566061011019443</v>
      </c>
      <c r="U48" s="62">
        <f t="shared" si="5"/>
        <v>98.350460348152595</v>
      </c>
      <c r="V48" s="62">
        <f t="shared" si="5"/>
        <v>101.8831105849294</v>
      </c>
      <c r="W48" s="62">
        <f t="shared" si="5"/>
        <v>105.08940688070371</v>
      </c>
      <c r="X48" s="63">
        <f>SUM(X46:X47)</f>
        <v>1176.8744474119374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7F28C-C7EC-42CA-80FC-9AB24D91C3DE}">
  <sheetPr codeName="Sheet27"/>
  <dimension ref="A1:BM91"/>
  <sheetViews>
    <sheetView topLeftCell="A56" workbookViewId="0">
      <selection activeCell="A76" sqref="A76:BM91"/>
    </sheetView>
  </sheetViews>
  <sheetFormatPr defaultRowHeight="15" x14ac:dyDescent="0.25"/>
  <cols>
    <col min="1" max="1" width="23.140625" customWidth="1"/>
    <col min="3" max="3" width="64.140625" customWidth="1"/>
    <col min="4" max="21" width="9.28515625" bestFit="1" customWidth="1"/>
    <col min="22" max="23" width="9.5703125" bestFit="1" customWidth="1"/>
  </cols>
  <sheetData>
    <row r="1" spans="1:65" x14ac:dyDescent="0.25">
      <c r="AS1" t="s">
        <v>141</v>
      </c>
      <c r="AT1" s="17">
        <v>0.65489571107632405</v>
      </c>
      <c r="AU1" s="17">
        <v>0.65658574709541195</v>
      </c>
      <c r="AV1" s="17">
        <v>0.65835125306703535</v>
      </c>
      <c r="AW1" s="17">
        <v>0.65835542937033509</v>
      </c>
      <c r="AX1" s="17">
        <v>0.65874002599924064</v>
      </c>
      <c r="AY1" s="17">
        <v>0.65931575768236028</v>
      </c>
      <c r="AZ1" s="17">
        <v>0.66015526845275518</v>
      </c>
      <c r="BA1" s="17">
        <v>0.66118589023147367</v>
      </c>
      <c r="BB1" s="17">
        <v>0.66300894747320693</v>
      </c>
      <c r="BC1" s="17">
        <v>0.66483065510637707</v>
      </c>
      <c r="BD1" s="17">
        <v>0.66655071852740888</v>
      </c>
      <c r="BE1" s="17">
        <v>0.66882634871001445</v>
      </c>
      <c r="BF1" s="17">
        <v>0.67140950534855803</v>
      </c>
      <c r="BG1" s="17">
        <v>0.6737130748067518</v>
      </c>
      <c r="BH1" s="17">
        <v>0.67666764760509601</v>
      </c>
      <c r="BI1" s="17">
        <v>0.67870513967488544</v>
      </c>
      <c r="BJ1" s="17">
        <v>0.68063622875685958</v>
      </c>
      <c r="BK1" s="17">
        <v>0.68276135555429729</v>
      </c>
      <c r="BL1" s="17">
        <v>0.6845890016610342</v>
      </c>
      <c r="BM1" s="17">
        <v>0.68484075300150227</v>
      </c>
    </row>
    <row r="2" spans="1:65" x14ac:dyDescent="0.25">
      <c r="D2" s="16">
        <v>2026</v>
      </c>
      <c r="E2" s="16">
        <v>2027</v>
      </c>
      <c r="F2" s="16">
        <v>2028</v>
      </c>
      <c r="G2" s="16">
        <v>2029</v>
      </c>
      <c r="H2" s="16">
        <v>2030</v>
      </c>
      <c r="I2" s="16">
        <v>2031</v>
      </c>
      <c r="J2" s="16">
        <v>2032</v>
      </c>
      <c r="K2" s="16">
        <v>2033</v>
      </c>
      <c r="L2" s="16">
        <v>2034</v>
      </c>
      <c r="M2" s="16">
        <v>2035</v>
      </c>
      <c r="N2" s="16">
        <v>2036</v>
      </c>
      <c r="O2" s="16">
        <v>2037</v>
      </c>
      <c r="P2" s="16">
        <v>2038</v>
      </c>
      <c r="Q2" s="16">
        <v>2039</v>
      </c>
      <c r="R2" s="16">
        <v>2040</v>
      </c>
      <c r="S2" s="16">
        <v>2041</v>
      </c>
      <c r="T2" s="16">
        <v>2042</v>
      </c>
      <c r="U2" s="16">
        <v>2043</v>
      </c>
      <c r="V2" s="16">
        <v>2044</v>
      </c>
      <c r="W2" s="16">
        <v>2045</v>
      </c>
      <c r="Y2" s="14">
        <v>2026</v>
      </c>
      <c r="Z2" s="14">
        <v>2027</v>
      </c>
      <c r="AA2" s="14">
        <v>2028</v>
      </c>
      <c r="AB2" s="14">
        <v>2029</v>
      </c>
      <c r="AC2" s="14">
        <v>2030</v>
      </c>
      <c r="AD2" s="14">
        <v>2031</v>
      </c>
      <c r="AE2" s="14">
        <v>2032</v>
      </c>
      <c r="AF2" s="14">
        <v>2033</v>
      </c>
      <c r="AG2" s="14">
        <v>2034</v>
      </c>
      <c r="AH2" s="14">
        <v>2035</v>
      </c>
      <c r="AI2" s="14">
        <v>2036</v>
      </c>
      <c r="AJ2" s="14">
        <v>2037</v>
      </c>
      <c r="AK2" s="14">
        <v>2038</v>
      </c>
      <c r="AL2" s="14">
        <v>2039</v>
      </c>
      <c r="AM2" s="14">
        <v>2040</v>
      </c>
      <c r="AN2" s="14">
        <v>2041</v>
      </c>
      <c r="AO2" s="14">
        <v>2042</v>
      </c>
      <c r="AP2" s="14">
        <v>2043</v>
      </c>
      <c r="AQ2" s="14">
        <v>2044</v>
      </c>
      <c r="AR2" s="14">
        <v>2045</v>
      </c>
      <c r="AT2" s="15">
        <v>2026</v>
      </c>
      <c r="AU2" s="15">
        <v>2027</v>
      </c>
      <c r="AV2" s="15">
        <v>2028</v>
      </c>
      <c r="AW2" s="15">
        <v>2029</v>
      </c>
      <c r="AX2" s="15">
        <v>2030</v>
      </c>
      <c r="AY2" s="15">
        <v>2031</v>
      </c>
      <c r="AZ2" s="15">
        <v>2032</v>
      </c>
      <c r="BA2" s="15">
        <v>2033</v>
      </c>
      <c r="BB2" s="15">
        <v>2034</v>
      </c>
      <c r="BC2" s="15">
        <v>2035</v>
      </c>
      <c r="BD2" s="15">
        <v>2036</v>
      </c>
      <c r="BE2" s="15">
        <v>2037</v>
      </c>
      <c r="BF2" s="15">
        <v>2038</v>
      </c>
      <c r="BG2" s="15">
        <v>2039</v>
      </c>
      <c r="BH2" s="15">
        <v>2040</v>
      </c>
      <c r="BI2" s="15">
        <v>2041</v>
      </c>
      <c r="BJ2" s="15">
        <v>2042</v>
      </c>
      <c r="BK2" s="15">
        <v>2043</v>
      </c>
      <c r="BL2" s="15">
        <v>2044</v>
      </c>
      <c r="BM2" s="15">
        <v>2045</v>
      </c>
    </row>
    <row r="3" spans="1:65" x14ac:dyDescent="0.25">
      <c r="A3" t="s">
        <v>100</v>
      </c>
      <c r="C3" t="s">
        <v>94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T3">
        <v>39.395365527687133</v>
      </c>
      <c r="AU3">
        <v>3.7676399476892621</v>
      </c>
      <c r="AV3">
        <v>9.671672619474581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</row>
    <row r="4" spans="1:65" x14ac:dyDescent="0.25">
      <c r="A4" t="s">
        <v>101</v>
      </c>
      <c r="C4" t="s">
        <v>101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300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</row>
    <row r="5" spans="1:65" x14ac:dyDescent="0.25">
      <c r="A5" t="s">
        <v>6</v>
      </c>
      <c r="B5" t="s">
        <v>7</v>
      </c>
      <c r="C5" t="s">
        <v>8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1.4210854715202004E-14</v>
      </c>
      <c r="W5">
        <v>0</v>
      </c>
      <c r="Y5">
        <v>0</v>
      </c>
      <c r="Z5">
        <v>0</v>
      </c>
      <c r="AA5">
        <v>0</v>
      </c>
      <c r="AB5">
        <v>0</v>
      </c>
      <c r="AC5">
        <v>90.247499999999917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118.58309402765086</v>
      </c>
      <c r="AP5">
        <v>0</v>
      </c>
      <c r="AQ5">
        <v>92.251950033384588</v>
      </c>
      <c r="AR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</row>
    <row r="6" spans="1:65" x14ac:dyDescent="0.25">
      <c r="A6" t="s">
        <v>6</v>
      </c>
      <c r="B6" t="s">
        <v>9</v>
      </c>
      <c r="C6" t="s">
        <v>10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46.359500000000004</v>
      </c>
      <c r="AN6">
        <v>0</v>
      </c>
      <c r="AO6">
        <v>0</v>
      </c>
      <c r="AP6">
        <v>0</v>
      </c>
      <c r="AQ6">
        <v>0</v>
      </c>
      <c r="AR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</row>
    <row r="7" spans="1:65" x14ac:dyDescent="0.25">
      <c r="A7" t="s">
        <v>6</v>
      </c>
      <c r="B7" t="s">
        <v>11</v>
      </c>
      <c r="C7" t="s">
        <v>12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</row>
    <row r="8" spans="1:65" x14ac:dyDescent="0.25">
      <c r="A8" t="s">
        <v>13</v>
      </c>
      <c r="B8" t="s">
        <v>14</v>
      </c>
      <c r="C8" t="s">
        <v>15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221.84223493190851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</row>
    <row r="9" spans="1:65" x14ac:dyDescent="0.25">
      <c r="A9" t="s">
        <v>2</v>
      </c>
      <c r="B9" t="s">
        <v>16</v>
      </c>
      <c r="C9" t="s">
        <v>102</v>
      </c>
      <c r="D9">
        <v>0</v>
      </c>
      <c r="E9">
        <v>0</v>
      </c>
      <c r="F9">
        <v>0</v>
      </c>
      <c r="G9">
        <v>200</v>
      </c>
      <c r="H9">
        <v>200</v>
      </c>
      <c r="I9">
        <v>99.999999999998863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1.1368683772161603E-13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</row>
    <row r="10" spans="1:65" x14ac:dyDescent="0.25">
      <c r="A10" t="s">
        <v>2</v>
      </c>
      <c r="B10" t="s">
        <v>17</v>
      </c>
      <c r="C10" t="s">
        <v>103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100</v>
      </c>
      <c r="W10">
        <v>122.89670130433169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135.26106376376018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</row>
    <row r="11" spans="1:65" x14ac:dyDescent="0.25">
      <c r="A11" t="s">
        <v>2</v>
      </c>
      <c r="B11" t="s">
        <v>18</v>
      </c>
      <c r="C11" t="s">
        <v>104</v>
      </c>
      <c r="D11">
        <v>0</v>
      </c>
      <c r="E11">
        <v>0</v>
      </c>
      <c r="F11">
        <v>0</v>
      </c>
      <c r="G11">
        <v>0</v>
      </c>
      <c r="H11">
        <v>0</v>
      </c>
      <c r="I11">
        <v>1.1368683772161603E-12</v>
      </c>
      <c r="J11">
        <v>99.999999999998863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100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</row>
    <row r="12" spans="1:65" x14ac:dyDescent="0.25">
      <c r="A12" t="s">
        <v>2</v>
      </c>
      <c r="B12" t="s">
        <v>19</v>
      </c>
      <c r="C12" t="s">
        <v>105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</row>
    <row r="13" spans="1:65" x14ac:dyDescent="0.25">
      <c r="A13" t="s">
        <v>1</v>
      </c>
      <c r="B13" t="s">
        <v>20</v>
      </c>
      <c r="C13" t="s">
        <v>106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</row>
    <row r="14" spans="1:65" x14ac:dyDescent="0.25">
      <c r="A14" t="s">
        <v>107</v>
      </c>
      <c r="B14" t="s">
        <v>22</v>
      </c>
      <c r="C14" t="s">
        <v>108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</row>
    <row r="15" spans="1:65" x14ac:dyDescent="0.25">
      <c r="A15" t="s">
        <v>1</v>
      </c>
      <c r="B15" t="s">
        <v>23</v>
      </c>
      <c r="C15" t="s">
        <v>109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</row>
    <row r="16" spans="1:65" x14ac:dyDescent="0.25">
      <c r="A16" t="s">
        <v>21</v>
      </c>
      <c r="B16" t="s">
        <v>24</v>
      </c>
      <c r="C16" t="s">
        <v>110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</row>
    <row r="17" spans="1:65" x14ac:dyDescent="0.25">
      <c r="A17" t="s">
        <v>1</v>
      </c>
      <c r="B17" t="s">
        <v>25</v>
      </c>
      <c r="C17" t="s">
        <v>26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5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</row>
    <row r="18" spans="1:65" x14ac:dyDescent="0.25">
      <c r="A18" t="s">
        <v>21</v>
      </c>
      <c r="B18" t="s">
        <v>27</v>
      </c>
      <c r="C18" t="s">
        <v>111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</row>
    <row r="19" spans="1:65" x14ac:dyDescent="0.25">
      <c r="A19" t="s">
        <v>1</v>
      </c>
      <c r="B19" t="s">
        <v>28</v>
      </c>
      <c r="C19" t="s">
        <v>76</v>
      </c>
      <c r="D19">
        <v>0</v>
      </c>
      <c r="E19">
        <v>0.50885794886426805</v>
      </c>
      <c r="F19">
        <v>0.55187130366600667</v>
      </c>
      <c r="G19">
        <v>0.61539425315932839</v>
      </c>
      <c r="H19">
        <v>0.67023663605721384</v>
      </c>
      <c r="I19">
        <v>0.75835206225811413</v>
      </c>
      <c r="J19">
        <v>0.82742336899936386</v>
      </c>
      <c r="K19">
        <v>1.0070493878409954</v>
      </c>
      <c r="L19">
        <v>0.5</v>
      </c>
      <c r="M19">
        <v>0.5</v>
      </c>
      <c r="N19">
        <v>0.5</v>
      </c>
      <c r="O19">
        <v>0.5</v>
      </c>
      <c r="P19">
        <v>0.5</v>
      </c>
      <c r="Q19">
        <v>0.5</v>
      </c>
      <c r="R19">
        <v>0.5</v>
      </c>
      <c r="S19">
        <v>0.5</v>
      </c>
      <c r="T19">
        <v>0.5</v>
      </c>
      <c r="U19">
        <v>0.50403015323902478</v>
      </c>
      <c r="V19">
        <v>0.51351436412133289</v>
      </c>
      <c r="W19">
        <v>2.9999999999999987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</row>
    <row r="20" spans="1:65" x14ac:dyDescent="0.25">
      <c r="A20" t="s">
        <v>1</v>
      </c>
      <c r="B20" t="s">
        <v>29</v>
      </c>
      <c r="C20" t="s">
        <v>112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2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</row>
    <row r="21" spans="1:65" x14ac:dyDescent="0.25">
      <c r="A21" t="s">
        <v>21</v>
      </c>
      <c r="B21" t="s">
        <v>30</v>
      </c>
      <c r="C21" t="s">
        <v>113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</row>
    <row r="22" spans="1:65" x14ac:dyDescent="0.25">
      <c r="A22" t="s">
        <v>1</v>
      </c>
      <c r="B22" t="s">
        <v>31</v>
      </c>
      <c r="C22" t="s">
        <v>114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</row>
    <row r="23" spans="1:65" x14ac:dyDescent="0.25">
      <c r="A23" t="s">
        <v>21</v>
      </c>
      <c r="B23" t="s">
        <v>32</v>
      </c>
      <c r="C23" t="s">
        <v>115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</row>
    <row r="24" spans="1:65" x14ac:dyDescent="0.25">
      <c r="A24" t="s">
        <v>1</v>
      </c>
      <c r="B24" t="s">
        <v>33</v>
      </c>
      <c r="C24" t="s">
        <v>116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</row>
    <row r="25" spans="1:65" x14ac:dyDescent="0.25">
      <c r="A25" t="s">
        <v>21</v>
      </c>
      <c r="B25" t="s">
        <v>35</v>
      </c>
      <c r="C25" t="s">
        <v>117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</row>
    <row r="26" spans="1:65" x14ac:dyDescent="0.25">
      <c r="A26" t="s">
        <v>1</v>
      </c>
      <c r="B26" t="s">
        <v>36</v>
      </c>
      <c r="C26" t="s">
        <v>118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100</v>
      </c>
      <c r="U26">
        <v>100</v>
      </c>
      <c r="V26">
        <v>100</v>
      </c>
      <c r="W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</row>
    <row r="27" spans="1:65" x14ac:dyDescent="0.25">
      <c r="A27" t="s">
        <v>21</v>
      </c>
      <c r="B27" t="s">
        <v>37</v>
      </c>
      <c r="C27" t="s">
        <v>119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50</v>
      </c>
      <c r="U27">
        <v>50</v>
      </c>
      <c r="V27">
        <v>50</v>
      </c>
      <c r="W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</row>
    <row r="28" spans="1:65" x14ac:dyDescent="0.25">
      <c r="A28" t="s">
        <v>1</v>
      </c>
      <c r="B28" t="s">
        <v>38</v>
      </c>
      <c r="C28" t="s">
        <v>34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</row>
    <row r="29" spans="1:65" x14ac:dyDescent="0.25">
      <c r="A29" t="s">
        <v>21</v>
      </c>
      <c r="B29" t="s">
        <v>40</v>
      </c>
      <c r="C29" t="s">
        <v>39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</row>
    <row r="30" spans="1:65" x14ac:dyDescent="0.25">
      <c r="A30" t="s">
        <v>21</v>
      </c>
      <c r="B30" t="s">
        <v>42</v>
      </c>
      <c r="C30" t="s">
        <v>41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</row>
    <row r="31" spans="1:65" x14ac:dyDescent="0.25">
      <c r="A31" t="s">
        <v>21</v>
      </c>
      <c r="B31" t="s">
        <v>44</v>
      </c>
      <c r="C31" t="s">
        <v>43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</row>
    <row r="32" spans="1:65" x14ac:dyDescent="0.25">
      <c r="A32" t="s">
        <v>21</v>
      </c>
      <c r="B32" t="s">
        <v>46</v>
      </c>
      <c r="C32" t="s">
        <v>45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</row>
    <row r="33" spans="1:65" x14ac:dyDescent="0.25">
      <c r="A33" t="s">
        <v>21</v>
      </c>
      <c r="B33" t="s">
        <v>49</v>
      </c>
      <c r="C33" t="s">
        <v>47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</row>
    <row r="34" spans="1:65" x14ac:dyDescent="0.25">
      <c r="A34" t="s">
        <v>48</v>
      </c>
      <c r="B34" t="s">
        <v>50</v>
      </c>
      <c r="C34" t="s">
        <v>120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</row>
    <row r="35" spans="1:65" x14ac:dyDescent="0.25">
      <c r="A35" t="s">
        <v>48</v>
      </c>
      <c r="B35" t="s">
        <v>51</v>
      </c>
      <c r="C35" t="s">
        <v>121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49.725727705299683</v>
      </c>
      <c r="S35">
        <v>0</v>
      </c>
      <c r="T35">
        <v>0</v>
      </c>
      <c r="U35">
        <v>0</v>
      </c>
      <c r="V35">
        <v>0</v>
      </c>
      <c r="W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</row>
    <row r="36" spans="1:65" x14ac:dyDescent="0.25">
      <c r="A36" t="s">
        <v>142</v>
      </c>
      <c r="B36" t="s">
        <v>54</v>
      </c>
      <c r="C36" t="s">
        <v>52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28.47583005456945</v>
      </c>
      <c r="T36">
        <v>198.21756921819494</v>
      </c>
      <c r="U36">
        <v>25</v>
      </c>
      <c r="V36">
        <v>31.416925610378033</v>
      </c>
      <c r="W36">
        <v>66.192121006692133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</row>
    <row r="37" spans="1:65" x14ac:dyDescent="0.25">
      <c r="A37" t="s">
        <v>53</v>
      </c>
      <c r="B37" t="s">
        <v>56</v>
      </c>
      <c r="C37" t="s">
        <v>55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20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</row>
    <row r="38" spans="1:65" x14ac:dyDescent="0.25">
      <c r="A38" t="s">
        <v>138</v>
      </c>
      <c r="B38" t="s">
        <v>58</v>
      </c>
      <c r="C38" t="s">
        <v>57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</row>
    <row r="39" spans="1:65" x14ac:dyDescent="0.25">
      <c r="A39" t="s">
        <v>139</v>
      </c>
      <c r="B39" t="s">
        <v>59</v>
      </c>
      <c r="C39" t="s">
        <v>122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</row>
    <row r="40" spans="1:65" x14ac:dyDescent="0.25">
      <c r="A40" t="s">
        <v>123</v>
      </c>
      <c r="B40" t="s">
        <v>60</v>
      </c>
      <c r="C40" t="s">
        <v>124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</row>
    <row r="41" spans="1:65" x14ac:dyDescent="0.25">
      <c r="A41" t="s">
        <v>107</v>
      </c>
      <c r="B41" t="s">
        <v>61</v>
      </c>
      <c r="C41" t="s">
        <v>125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</row>
    <row r="42" spans="1:65" x14ac:dyDescent="0.25">
      <c r="A42" t="s">
        <v>107</v>
      </c>
      <c r="B42" t="s">
        <v>62</v>
      </c>
      <c r="C42" t="s">
        <v>126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</row>
    <row r="43" spans="1:65" x14ac:dyDescent="0.25">
      <c r="A43" t="s">
        <v>107</v>
      </c>
      <c r="B43" t="s">
        <v>64</v>
      </c>
      <c r="C43" t="s">
        <v>127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</row>
    <row r="44" spans="1:65" x14ac:dyDescent="0.25">
      <c r="A44" t="s">
        <v>63</v>
      </c>
      <c r="B44" t="s">
        <v>65</v>
      </c>
      <c r="C44" t="s">
        <v>128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57.599999999999994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</row>
    <row r="45" spans="1:65" x14ac:dyDescent="0.25">
      <c r="A45" t="s">
        <v>6</v>
      </c>
      <c r="B45" t="s">
        <v>67</v>
      </c>
      <c r="C45" t="s">
        <v>66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</row>
    <row r="46" spans="1:65" x14ac:dyDescent="0.25">
      <c r="A46" t="s">
        <v>6</v>
      </c>
      <c r="B46" t="s">
        <v>69</v>
      </c>
      <c r="C46" t="s">
        <v>68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</row>
    <row r="47" spans="1:65" x14ac:dyDescent="0.25">
      <c r="A47" t="s">
        <v>63</v>
      </c>
      <c r="B47" t="s">
        <v>70</v>
      </c>
      <c r="C47" t="s">
        <v>129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10</v>
      </c>
    </row>
    <row r="48" spans="1:65" x14ac:dyDescent="0.25">
      <c r="A48" t="s">
        <v>2</v>
      </c>
      <c r="B48" t="s">
        <v>72</v>
      </c>
      <c r="C48" t="s">
        <v>71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120</v>
      </c>
      <c r="V48">
        <v>0</v>
      </c>
      <c r="W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</row>
    <row r="49" spans="1:65" x14ac:dyDescent="0.25">
      <c r="A49" t="s">
        <v>2</v>
      </c>
      <c r="B49" t="s">
        <v>74</v>
      </c>
      <c r="C49" t="s">
        <v>73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140</v>
      </c>
      <c r="T49">
        <v>0</v>
      </c>
      <c r="U49">
        <v>0</v>
      </c>
      <c r="V49">
        <v>0</v>
      </c>
      <c r="W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</row>
    <row r="50" spans="1:65" x14ac:dyDescent="0.25">
      <c r="A50" t="s">
        <v>1</v>
      </c>
      <c r="B50" t="s">
        <v>130</v>
      </c>
      <c r="C50" t="s">
        <v>75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</row>
    <row r="51" spans="1:65" x14ac:dyDescent="0.25">
      <c r="A51" t="s">
        <v>138</v>
      </c>
      <c r="B51" t="s">
        <v>131</v>
      </c>
      <c r="C51" t="s">
        <v>132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</row>
    <row r="52" spans="1:65" x14ac:dyDescent="0.25">
      <c r="A52" t="s">
        <v>138</v>
      </c>
      <c r="B52" t="s">
        <v>133</v>
      </c>
      <c r="C52" t="s">
        <v>134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</row>
    <row r="53" spans="1:65" x14ac:dyDescent="0.25">
      <c r="A53" t="s">
        <v>99</v>
      </c>
      <c r="B53" t="s">
        <v>135</v>
      </c>
      <c r="C53" t="s">
        <v>90</v>
      </c>
      <c r="D53">
        <v>10.447846432123574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Y53">
        <v>0</v>
      </c>
      <c r="Z53">
        <v>0</v>
      </c>
      <c r="AA53">
        <v>0</v>
      </c>
      <c r="AB53">
        <v>2.8041033911124913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</row>
    <row r="54" spans="1:65" x14ac:dyDescent="0.25">
      <c r="A54" t="s">
        <v>99</v>
      </c>
      <c r="B54" t="s">
        <v>135</v>
      </c>
      <c r="C54" t="s">
        <v>79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1.9183625793706565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1.2764996237294715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</row>
    <row r="55" spans="1:65" x14ac:dyDescent="0.25">
      <c r="A55" t="s">
        <v>99</v>
      </c>
      <c r="B55" t="s">
        <v>135</v>
      </c>
      <c r="C55" t="s">
        <v>80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</row>
    <row r="56" spans="1:65" x14ac:dyDescent="0.25">
      <c r="A56" t="s">
        <v>99</v>
      </c>
      <c r="B56" t="s">
        <v>135</v>
      </c>
      <c r="C56" t="s">
        <v>136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</row>
    <row r="57" spans="1:65" x14ac:dyDescent="0.25">
      <c r="A57" t="s">
        <v>99</v>
      </c>
      <c r="B57" t="s">
        <v>135</v>
      </c>
      <c r="C57" t="s">
        <v>81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</row>
    <row r="58" spans="1:65" x14ac:dyDescent="0.25">
      <c r="A58" t="s">
        <v>99</v>
      </c>
      <c r="B58" t="s">
        <v>135</v>
      </c>
      <c r="C58" t="s">
        <v>82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</row>
    <row r="59" spans="1:65" x14ac:dyDescent="0.25">
      <c r="A59" t="s">
        <v>99</v>
      </c>
      <c r="B59" t="s">
        <v>135</v>
      </c>
      <c r="C59" t="s">
        <v>83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</row>
    <row r="60" spans="1:65" x14ac:dyDescent="0.25">
      <c r="A60" t="s">
        <v>99</v>
      </c>
      <c r="B60" t="s">
        <v>135</v>
      </c>
      <c r="C60" t="s">
        <v>84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</row>
    <row r="61" spans="1:65" x14ac:dyDescent="0.25">
      <c r="A61" t="s">
        <v>99</v>
      </c>
      <c r="B61" t="s">
        <v>135</v>
      </c>
      <c r="C61" t="s">
        <v>85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5.5898978423295098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</row>
    <row r="62" spans="1:65" x14ac:dyDescent="0.25">
      <c r="A62" t="s">
        <v>99</v>
      </c>
      <c r="B62" t="s">
        <v>135</v>
      </c>
      <c r="C62" t="s">
        <v>86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</row>
    <row r="63" spans="1:65" x14ac:dyDescent="0.25">
      <c r="A63" t="s">
        <v>99</v>
      </c>
      <c r="B63" t="s">
        <v>135</v>
      </c>
      <c r="C63" t="s">
        <v>87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</row>
    <row r="64" spans="1:65" x14ac:dyDescent="0.25">
      <c r="A64" t="s">
        <v>99</v>
      </c>
      <c r="B64" t="s">
        <v>135</v>
      </c>
      <c r="C64" t="s">
        <v>88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20.023105816069368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6.603153827975067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</row>
    <row r="65" spans="1:65" x14ac:dyDescent="0.25">
      <c r="A65" t="s">
        <v>77</v>
      </c>
      <c r="B65" t="s">
        <v>135</v>
      </c>
      <c r="C65" t="s">
        <v>89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2.5397464208615816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1.6947757659362104</v>
      </c>
    </row>
    <row r="66" spans="1:65" x14ac:dyDescent="0.25">
      <c r="A66" t="s">
        <v>77</v>
      </c>
      <c r="B66" t="s">
        <v>135</v>
      </c>
      <c r="C66" t="s">
        <v>137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</row>
    <row r="67" spans="1:65" x14ac:dyDescent="0.25">
      <c r="A67" t="s">
        <v>77</v>
      </c>
      <c r="B67" t="s">
        <v>135</v>
      </c>
      <c r="C67" t="s">
        <v>91</v>
      </c>
      <c r="D67">
        <v>8.7833562341783669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Y67">
        <v>0</v>
      </c>
      <c r="Z67">
        <v>0</v>
      </c>
      <c r="AA67">
        <v>0</v>
      </c>
      <c r="AB67">
        <v>0.85295706974421281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</row>
    <row r="68" spans="1:65" x14ac:dyDescent="0.25">
      <c r="A68" t="s">
        <v>77</v>
      </c>
      <c r="B68" t="s">
        <v>135</v>
      </c>
      <c r="C68" t="s">
        <v>92</v>
      </c>
      <c r="D68">
        <v>5.394187824421703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Y68">
        <v>0</v>
      </c>
      <c r="Z68">
        <v>0</v>
      </c>
      <c r="AA68">
        <v>0</v>
      </c>
      <c r="AB68">
        <v>1.7772709750692242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</row>
    <row r="69" spans="1:65" x14ac:dyDescent="0.25">
      <c r="A69" t="s">
        <v>77</v>
      </c>
      <c r="B69" t="s">
        <v>135</v>
      </c>
      <c r="C69" t="s">
        <v>78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5.9749285655601563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4.1720477078358877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</row>
    <row r="71" spans="1:65" x14ac:dyDescent="0.25">
      <c r="C71" t="s">
        <v>140</v>
      </c>
    </row>
    <row r="72" spans="1:65" x14ac:dyDescent="0.25">
      <c r="C72" s="3" t="s">
        <v>95</v>
      </c>
      <c r="D72" s="2">
        <v>3.4493256753132089</v>
      </c>
      <c r="E72" s="2">
        <v>7.117878217640615</v>
      </c>
      <c r="F72" s="2">
        <v>11.244290371781972</v>
      </c>
      <c r="G72" s="2">
        <v>15.910210060100145</v>
      </c>
      <c r="H72" s="2">
        <v>19.800883659346507</v>
      </c>
      <c r="I72" s="2">
        <v>24.104996885797291</v>
      </c>
      <c r="J72" s="2">
        <v>29.217866955475529</v>
      </c>
      <c r="K72" s="2">
        <v>34.550783358947783</v>
      </c>
      <c r="L72" s="2">
        <v>39.846628677307486</v>
      </c>
      <c r="M72" s="2">
        <v>44.510888396374156</v>
      </c>
      <c r="N72" s="2">
        <v>49.162861188276914</v>
      </c>
      <c r="O72" s="2">
        <v>53.589055564288074</v>
      </c>
      <c r="P72" s="2">
        <v>57.656384830630394</v>
      </c>
      <c r="Q72" s="2">
        <v>61.15956212479977</v>
      </c>
      <c r="R72" s="2">
        <v>64.531774078811921</v>
      </c>
      <c r="S72" s="2">
        <v>67.674987558842474</v>
      </c>
      <c r="T72" s="2">
        <v>70.127670113108763</v>
      </c>
      <c r="U72" s="2">
        <v>72.802746265399165</v>
      </c>
      <c r="V72" s="2">
        <v>75.269875778901394</v>
      </c>
      <c r="W72" s="2">
        <v>77.382624782502532</v>
      </c>
    </row>
    <row r="73" spans="1:65" x14ac:dyDescent="0.25">
      <c r="C73" s="3" t="s">
        <v>5</v>
      </c>
      <c r="D73" s="2">
        <v>1.0557741383879111</v>
      </c>
      <c r="E73" s="2">
        <v>2.2368585039420523</v>
      </c>
      <c r="F73" s="2">
        <v>3.6087797179182739</v>
      </c>
      <c r="G73" s="2">
        <v>5.2090786240274811</v>
      </c>
      <c r="H73" s="2">
        <v>6.2708333657508506</v>
      </c>
      <c r="I73" s="2">
        <v>7.5606455582914398</v>
      </c>
      <c r="J73" s="2">
        <v>9.274555629485274</v>
      </c>
      <c r="K73" s="2">
        <v>11.092968458597211</v>
      </c>
      <c r="L73" s="2">
        <v>12.90252254160829</v>
      </c>
      <c r="M73" s="2">
        <v>14.484912272373393</v>
      </c>
      <c r="N73" s="2">
        <v>16.203907470706692</v>
      </c>
      <c r="O73" s="2">
        <v>17.861306360028383</v>
      </c>
      <c r="P73" s="2">
        <v>19.405965039094276</v>
      </c>
      <c r="Q73" s="2">
        <v>20.799210061742592</v>
      </c>
      <c r="R73" s="2">
        <v>22.109901720350226</v>
      </c>
      <c r="S73" s="2">
        <v>23.379811521093764</v>
      </c>
      <c r="T73" s="2">
        <v>24.438390897910676</v>
      </c>
      <c r="U73" s="2">
        <v>25.547714082753426</v>
      </c>
      <c r="V73" s="2">
        <v>26.613234806028004</v>
      </c>
      <c r="W73" s="2">
        <v>27.706782098201174</v>
      </c>
    </row>
    <row r="74" spans="1:65" x14ac:dyDescent="0.25">
      <c r="C74" s="3" t="s">
        <v>93</v>
      </c>
      <c r="D74" s="2">
        <v>4.5050998137011202</v>
      </c>
      <c r="E74" s="2">
        <v>9.3547367215826682</v>
      </c>
      <c r="F74" s="2">
        <v>14.853070089700246</v>
      </c>
      <c r="G74" s="2">
        <v>21.119288684127625</v>
      </c>
      <c r="H74" s="2">
        <v>26.071717025097357</v>
      </c>
      <c r="I74" s="2">
        <v>31.665642444088732</v>
      </c>
      <c r="J74" s="2">
        <v>38.492422584960806</v>
      </c>
      <c r="K74" s="2">
        <v>45.643751817544995</v>
      </c>
      <c r="L74" s="2">
        <v>52.749151218915777</v>
      </c>
      <c r="M74" s="2">
        <v>58.995800668747549</v>
      </c>
      <c r="N74" s="2">
        <v>65.366768658983602</v>
      </c>
      <c r="O74" s="2">
        <v>71.450361924316454</v>
      </c>
      <c r="P74" s="2">
        <v>77.06234986972467</v>
      </c>
      <c r="Q74" s="2">
        <v>81.958772186542362</v>
      </c>
      <c r="R74" s="2">
        <v>86.641675799162144</v>
      </c>
      <c r="S74" s="2">
        <v>91.054799079936231</v>
      </c>
      <c r="T74" s="2">
        <v>94.566061011019443</v>
      </c>
      <c r="U74" s="2">
        <v>98.350460348152595</v>
      </c>
      <c r="V74" s="2">
        <v>101.8831105849294</v>
      </c>
      <c r="W74" s="2">
        <v>105.08940688070371</v>
      </c>
    </row>
    <row r="76" spans="1:65" x14ac:dyDescent="0.25">
      <c r="A76" s="7" t="s">
        <v>101</v>
      </c>
      <c r="D76" s="24">
        <f>SUMIF($A$4:$A$69,$A76,D$4:D$69)</f>
        <v>0</v>
      </c>
      <c r="E76" s="24">
        <f t="shared" ref="E76:W90" si="0">SUMIF($A$4:$A$69,$A76,E$4:E$69)</f>
        <v>0</v>
      </c>
      <c r="F76" s="24">
        <f t="shared" si="0"/>
        <v>0</v>
      </c>
      <c r="G76" s="24">
        <f t="shared" si="0"/>
        <v>0</v>
      </c>
      <c r="H76" s="24">
        <f t="shared" si="0"/>
        <v>0</v>
      </c>
      <c r="I76" s="24">
        <f t="shared" si="0"/>
        <v>0</v>
      </c>
      <c r="J76" s="24">
        <f t="shared" si="0"/>
        <v>0</v>
      </c>
      <c r="K76" s="24">
        <f t="shared" si="0"/>
        <v>0</v>
      </c>
      <c r="L76" s="24">
        <f t="shared" si="0"/>
        <v>0</v>
      </c>
      <c r="M76" s="24">
        <f t="shared" si="0"/>
        <v>0</v>
      </c>
      <c r="N76" s="24">
        <f t="shared" si="0"/>
        <v>0</v>
      </c>
      <c r="O76" s="24">
        <f t="shared" si="0"/>
        <v>0</v>
      </c>
      <c r="P76" s="24">
        <f t="shared" si="0"/>
        <v>0</v>
      </c>
      <c r="Q76" s="24">
        <f t="shared" si="0"/>
        <v>0</v>
      </c>
      <c r="R76" s="24">
        <f t="shared" si="0"/>
        <v>0</v>
      </c>
      <c r="S76" s="24">
        <f t="shared" si="0"/>
        <v>0</v>
      </c>
      <c r="T76" s="24">
        <f t="shared" si="0"/>
        <v>0</v>
      </c>
      <c r="U76" s="24">
        <f t="shared" si="0"/>
        <v>0</v>
      </c>
      <c r="V76" s="24">
        <f t="shared" si="0"/>
        <v>0</v>
      </c>
      <c r="W76" s="24">
        <f t="shared" si="0"/>
        <v>0</v>
      </c>
      <c r="Y76" s="24">
        <f t="shared" ref="Y76:AN91" si="1">SUMIF($A$4:$A$69,$A76,Y$4:Y$69)</f>
        <v>0</v>
      </c>
      <c r="Z76" s="24">
        <f t="shared" si="1"/>
        <v>0</v>
      </c>
      <c r="AA76" s="24">
        <f t="shared" si="1"/>
        <v>0</v>
      </c>
      <c r="AB76" s="24">
        <f t="shared" si="1"/>
        <v>0</v>
      </c>
      <c r="AC76" s="24">
        <f t="shared" si="1"/>
        <v>0</v>
      </c>
      <c r="AD76" s="24">
        <f t="shared" si="1"/>
        <v>0</v>
      </c>
      <c r="AE76" s="24">
        <f t="shared" si="1"/>
        <v>0</v>
      </c>
      <c r="AF76" s="24">
        <f t="shared" si="1"/>
        <v>0</v>
      </c>
      <c r="AG76" s="24">
        <f t="shared" si="1"/>
        <v>0</v>
      </c>
      <c r="AH76" s="24">
        <f t="shared" si="1"/>
        <v>0</v>
      </c>
      <c r="AI76" s="24">
        <f t="shared" si="1"/>
        <v>0</v>
      </c>
      <c r="AJ76" s="24">
        <f t="shared" si="1"/>
        <v>0</v>
      </c>
      <c r="AK76" s="24">
        <f t="shared" si="1"/>
        <v>0</v>
      </c>
      <c r="AL76" s="24">
        <f t="shared" si="1"/>
        <v>0</v>
      </c>
      <c r="AM76" s="24">
        <f t="shared" si="1"/>
        <v>0</v>
      </c>
      <c r="AN76" s="24">
        <f t="shared" si="1"/>
        <v>0</v>
      </c>
      <c r="AO76" s="24">
        <f t="shared" ref="AO76:BM86" si="2">SUMIF($A$4:$A$69,$A76,AO$4:AO$69)</f>
        <v>0</v>
      </c>
      <c r="AP76" s="24">
        <f t="shared" si="2"/>
        <v>0</v>
      </c>
      <c r="AQ76" s="24">
        <f t="shared" si="2"/>
        <v>0</v>
      </c>
      <c r="AR76" s="24">
        <f t="shared" si="2"/>
        <v>0</v>
      </c>
      <c r="AS76" s="24"/>
      <c r="AT76" s="24">
        <f t="shared" si="2"/>
        <v>0</v>
      </c>
      <c r="AU76" s="24">
        <f t="shared" si="2"/>
        <v>0</v>
      </c>
      <c r="AV76" s="24">
        <f t="shared" si="2"/>
        <v>0</v>
      </c>
      <c r="AW76" s="24">
        <f t="shared" si="2"/>
        <v>0</v>
      </c>
      <c r="AX76" s="24">
        <f t="shared" si="2"/>
        <v>0</v>
      </c>
      <c r="AY76" s="24">
        <f t="shared" si="2"/>
        <v>0</v>
      </c>
      <c r="AZ76" s="24">
        <f t="shared" si="2"/>
        <v>0</v>
      </c>
      <c r="BA76" s="24">
        <f t="shared" si="2"/>
        <v>300</v>
      </c>
      <c r="BB76" s="24">
        <f t="shared" si="2"/>
        <v>0</v>
      </c>
      <c r="BC76" s="24">
        <f t="shared" si="2"/>
        <v>0</v>
      </c>
      <c r="BD76" s="24">
        <f t="shared" si="2"/>
        <v>0</v>
      </c>
      <c r="BE76" s="24">
        <f t="shared" si="2"/>
        <v>0</v>
      </c>
      <c r="BF76" s="24">
        <f t="shared" si="2"/>
        <v>0</v>
      </c>
      <c r="BG76" s="24">
        <f t="shared" si="2"/>
        <v>0</v>
      </c>
      <c r="BH76" s="24">
        <f t="shared" si="2"/>
        <v>0</v>
      </c>
      <c r="BI76" s="24">
        <f t="shared" si="2"/>
        <v>0</v>
      </c>
      <c r="BJ76" s="24">
        <f t="shared" si="2"/>
        <v>0</v>
      </c>
      <c r="BK76" s="24">
        <f t="shared" si="2"/>
        <v>0</v>
      </c>
      <c r="BL76" s="24">
        <f t="shared" si="2"/>
        <v>0</v>
      </c>
      <c r="BM76" s="24">
        <f t="shared" si="2"/>
        <v>0</v>
      </c>
    </row>
    <row r="77" spans="1:65" x14ac:dyDescent="0.25">
      <c r="A77" s="7" t="s">
        <v>6</v>
      </c>
      <c r="D77" s="24">
        <f t="shared" ref="D77:S91" si="3">SUMIF($A$4:$A$69,$A77,D$4:D$69)</f>
        <v>0</v>
      </c>
      <c r="E77" s="24">
        <f t="shared" si="3"/>
        <v>0</v>
      </c>
      <c r="F77" s="24">
        <f t="shared" si="3"/>
        <v>0</v>
      </c>
      <c r="G77" s="24">
        <f t="shared" si="3"/>
        <v>0</v>
      </c>
      <c r="H77" s="24">
        <f t="shared" si="3"/>
        <v>0</v>
      </c>
      <c r="I77" s="24">
        <f t="shared" si="3"/>
        <v>0</v>
      </c>
      <c r="J77" s="24">
        <f t="shared" si="3"/>
        <v>0</v>
      </c>
      <c r="K77" s="24">
        <f t="shared" si="3"/>
        <v>0</v>
      </c>
      <c r="L77" s="24">
        <f t="shared" si="3"/>
        <v>0</v>
      </c>
      <c r="M77" s="24">
        <f t="shared" si="3"/>
        <v>0</v>
      </c>
      <c r="N77" s="24">
        <f t="shared" si="3"/>
        <v>0</v>
      </c>
      <c r="O77" s="24">
        <f t="shared" si="3"/>
        <v>0</v>
      </c>
      <c r="P77" s="24">
        <f t="shared" si="3"/>
        <v>0</v>
      </c>
      <c r="Q77" s="24">
        <f t="shared" si="3"/>
        <v>0</v>
      </c>
      <c r="R77" s="24">
        <f t="shared" si="3"/>
        <v>0</v>
      </c>
      <c r="S77" s="24">
        <f t="shared" si="3"/>
        <v>0</v>
      </c>
      <c r="T77" s="24">
        <f t="shared" si="0"/>
        <v>0</v>
      </c>
      <c r="U77" s="24">
        <f t="shared" si="0"/>
        <v>0</v>
      </c>
      <c r="V77" s="24">
        <f t="shared" si="0"/>
        <v>1.4210854715202004E-14</v>
      </c>
      <c r="W77" s="24">
        <f t="shared" si="0"/>
        <v>0</v>
      </c>
      <c r="Y77" s="24">
        <f t="shared" si="1"/>
        <v>0</v>
      </c>
      <c r="Z77" s="24">
        <f t="shared" si="1"/>
        <v>0</v>
      </c>
      <c r="AA77" s="24">
        <f t="shared" si="1"/>
        <v>0</v>
      </c>
      <c r="AB77" s="24">
        <f t="shared" si="1"/>
        <v>0</v>
      </c>
      <c r="AC77" s="24">
        <f t="shared" si="1"/>
        <v>90.247499999999917</v>
      </c>
      <c r="AD77" s="24">
        <f t="shared" si="1"/>
        <v>0</v>
      </c>
      <c r="AE77" s="24">
        <f t="shared" si="1"/>
        <v>0</v>
      </c>
      <c r="AF77" s="24">
        <f t="shared" si="1"/>
        <v>0</v>
      </c>
      <c r="AG77" s="24">
        <f t="shared" si="1"/>
        <v>0</v>
      </c>
      <c r="AH77" s="24">
        <f t="shared" si="1"/>
        <v>0</v>
      </c>
      <c r="AI77" s="24">
        <f t="shared" si="1"/>
        <v>0</v>
      </c>
      <c r="AJ77" s="24">
        <f t="shared" si="1"/>
        <v>0</v>
      </c>
      <c r="AK77" s="24">
        <f t="shared" si="1"/>
        <v>0</v>
      </c>
      <c r="AL77" s="24">
        <f t="shared" si="1"/>
        <v>0</v>
      </c>
      <c r="AM77" s="24">
        <f t="shared" si="1"/>
        <v>46.359500000000004</v>
      </c>
      <c r="AN77" s="24">
        <f t="shared" si="1"/>
        <v>0</v>
      </c>
      <c r="AO77" s="24">
        <f t="shared" si="2"/>
        <v>118.58309402765086</v>
      </c>
      <c r="AP77" s="24">
        <f t="shared" si="2"/>
        <v>0</v>
      </c>
      <c r="AQ77" s="24">
        <f t="shared" si="2"/>
        <v>92.251950033384588</v>
      </c>
      <c r="AR77" s="24">
        <f t="shared" si="2"/>
        <v>0</v>
      </c>
      <c r="AS77" s="24"/>
      <c r="AT77" s="24">
        <f t="shared" si="2"/>
        <v>0</v>
      </c>
      <c r="AU77" s="24">
        <f t="shared" si="2"/>
        <v>0</v>
      </c>
      <c r="AV77" s="24">
        <f t="shared" si="2"/>
        <v>0</v>
      </c>
      <c r="AW77" s="24">
        <f t="shared" si="2"/>
        <v>0</v>
      </c>
      <c r="AX77" s="24">
        <f t="shared" si="2"/>
        <v>0</v>
      </c>
      <c r="AY77" s="24">
        <f t="shared" si="2"/>
        <v>0</v>
      </c>
      <c r="AZ77" s="24">
        <f t="shared" si="2"/>
        <v>0</v>
      </c>
      <c r="BA77" s="24">
        <f t="shared" si="2"/>
        <v>0</v>
      </c>
      <c r="BB77" s="24">
        <f t="shared" si="2"/>
        <v>0</v>
      </c>
      <c r="BC77" s="24">
        <f t="shared" si="2"/>
        <v>0</v>
      </c>
      <c r="BD77" s="24">
        <f t="shared" si="2"/>
        <v>0</v>
      </c>
      <c r="BE77" s="24">
        <f t="shared" si="2"/>
        <v>0</v>
      </c>
      <c r="BF77" s="24">
        <f t="shared" si="2"/>
        <v>0</v>
      </c>
      <c r="BG77" s="24">
        <f t="shared" si="2"/>
        <v>0</v>
      </c>
      <c r="BH77" s="24">
        <f t="shared" si="2"/>
        <v>0</v>
      </c>
      <c r="BI77" s="24">
        <f t="shared" si="2"/>
        <v>0</v>
      </c>
      <c r="BJ77" s="24">
        <f t="shared" si="2"/>
        <v>0</v>
      </c>
      <c r="BK77" s="24">
        <f t="shared" si="2"/>
        <v>0</v>
      </c>
      <c r="BL77" s="24">
        <f t="shared" si="2"/>
        <v>0</v>
      </c>
      <c r="BM77" s="24">
        <f t="shared" si="2"/>
        <v>0</v>
      </c>
    </row>
    <row r="78" spans="1:65" x14ac:dyDescent="0.25">
      <c r="A78" s="7" t="s">
        <v>13</v>
      </c>
      <c r="D78" s="24">
        <f t="shared" si="3"/>
        <v>0</v>
      </c>
      <c r="E78" s="24">
        <f t="shared" si="0"/>
        <v>0</v>
      </c>
      <c r="F78" s="24">
        <f t="shared" si="0"/>
        <v>0</v>
      </c>
      <c r="G78" s="24">
        <f t="shared" si="0"/>
        <v>0</v>
      </c>
      <c r="H78" s="24">
        <f t="shared" si="0"/>
        <v>0</v>
      </c>
      <c r="I78" s="24">
        <f t="shared" si="0"/>
        <v>0</v>
      </c>
      <c r="J78" s="24">
        <f t="shared" si="0"/>
        <v>0</v>
      </c>
      <c r="K78" s="24">
        <f t="shared" si="0"/>
        <v>0</v>
      </c>
      <c r="L78" s="24">
        <f t="shared" si="0"/>
        <v>0</v>
      </c>
      <c r="M78" s="24">
        <f t="shared" si="0"/>
        <v>0</v>
      </c>
      <c r="N78" s="24">
        <f t="shared" si="0"/>
        <v>0</v>
      </c>
      <c r="O78" s="24">
        <f t="shared" si="0"/>
        <v>0</v>
      </c>
      <c r="P78" s="24">
        <f t="shared" si="0"/>
        <v>0</v>
      </c>
      <c r="Q78" s="24">
        <f t="shared" si="0"/>
        <v>0</v>
      </c>
      <c r="R78" s="24">
        <f t="shared" si="0"/>
        <v>0</v>
      </c>
      <c r="S78" s="24">
        <f t="shared" si="0"/>
        <v>0</v>
      </c>
      <c r="T78" s="24">
        <f t="shared" si="0"/>
        <v>0</v>
      </c>
      <c r="U78" s="24">
        <f t="shared" si="0"/>
        <v>0</v>
      </c>
      <c r="V78" s="24">
        <f t="shared" si="0"/>
        <v>0</v>
      </c>
      <c r="W78" s="24">
        <f t="shared" si="0"/>
        <v>221.84223493190851</v>
      </c>
      <c r="Y78" s="24">
        <f t="shared" si="1"/>
        <v>0</v>
      </c>
      <c r="Z78" s="24">
        <f t="shared" si="1"/>
        <v>0</v>
      </c>
      <c r="AA78" s="24">
        <f t="shared" si="1"/>
        <v>0</v>
      </c>
      <c r="AB78" s="24">
        <f t="shared" si="1"/>
        <v>0</v>
      </c>
      <c r="AC78" s="24">
        <f t="shared" si="1"/>
        <v>0</v>
      </c>
      <c r="AD78" s="24">
        <f t="shared" si="1"/>
        <v>0</v>
      </c>
      <c r="AE78" s="24">
        <f t="shared" si="1"/>
        <v>0</v>
      </c>
      <c r="AF78" s="24">
        <f t="shared" si="1"/>
        <v>0</v>
      </c>
      <c r="AG78" s="24">
        <f t="shared" si="1"/>
        <v>0</v>
      </c>
      <c r="AH78" s="24">
        <f t="shared" si="1"/>
        <v>0</v>
      </c>
      <c r="AI78" s="24">
        <f t="shared" si="1"/>
        <v>0</v>
      </c>
      <c r="AJ78" s="24">
        <f t="shared" si="1"/>
        <v>0</v>
      </c>
      <c r="AK78" s="24">
        <f t="shared" si="1"/>
        <v>0</v>
      </c>
      <c r="AL78" s="24">
        <f t="shared" si="1"/>
        <v>0</v>
      </c>
      <c r="AM78" s="24">
        <f t="shared" si="1"/>
        <v>0</v>
      </c>
      <c r="AN78" s="24">
        <f t="shared" si="1"/>
        <v>0</v>
      </c>
      <c r="AO78" s="24">
        <f t="shared" si="2"/>
        <v>0</v>
      </c>
      <c r="AP78" s="24">
        <f t="shared" si="2"/>
        <v>0</v>
      </c>
      <c r="AQ78" s="24">
        <f t="shared" si="2"/>
        <v>0</v>
      </c>
      <c r="AR78" s="24">
        <f t="shared" si="2"/>
        <v>0</v>
      </c>
      <c r="AS78" s="24"/>
      <c r="AT78" s="24">
        <f t="shared" si="2"/>
        <v>0</v>
      </c>
      <c r="AU78" s="24">
        <f t="shared" si="2"/>
        <v>0</v>
      </c>
      <c r="AV78" s="24">
        <f t="shared" si="2"/>
        <v>0</v>
      </c>
      <c r="AW78" s="24">
        <f t="shared" si="2"/>
        <v>0</v>
      </c>
      <c r="AX78" s="24">
        <f t="shared" si="2"/>
        <v>0</v>
      </c>
      <c r="AY78" s="24">
        <f t="shared" si="2"/>
        <v>0</v>
      </c>
      <c r="AZ78" s="24">
        <f t="shared" si="2"/>
        <v>0</v>
      </c>
      <c r="BA78" s="24">
        <f t="shared" si="2"/>
        <v>0</v>
      </c>
      <c r="BB78" s="24">
        <f t="shared" si="2"/>
        <v>0</v>
      </c>
      <c r="BC78" s="24">
        <f t="shared" si="2"/>
        <v>0</v>
      </c>
      <c r="BD78" s="24">
        <f t="shared" si="2"/>
        <v>0</v>
      </c>
      <c r="BE78" s="24">
        <f t="shared" si="2"/>
        <v>0</v>
      </c>
      <c r="BF78" s="24">
        <f t="shared" si="2"/>
        <v>0</v>
      </c>
      <c r="BG78" s="24">
        <f t="shared" si="2"/>
        <v>0</v>
      </c>
      <c r="BH78" s="24">
        <f t="shared" si="2"/>
        <v>0</v>
      </c>
      <c r="BI78" s="24">
        <f t="shared" si="2"/>
        <v>0</v>
      </c>
      <c r="BJ78" s="24">
        <f t="shared" si="2"/>
        <v>0</v>
      </c>
      <c r="BK78" s="24">
        <f t="shared" si="2"/>
        <v>0</v>
      </c>
      <c r="BL78" s="24">
        <f t="shared" si="2"/>
        <v>0</v>
      </c>
      <c r="BM78" s="24">
        <f t="shared" si="2"/>
        <v>0</v>
      </c>
    </row>
    <row r="79" spans="1:65" x14ac:dyDescent="0.25">
      <c r="A79" s="7" t="s">
        <v>2</v>
      </c>
      <c r="D79" s="24">
        <f t="shared" si="3"/>
        <v>0</v>
      </c>
      <c r="E79" s="24">
        <f t="shared" si="0"/>
        <v>0</v>
      </c>
      <c r="F79" s="24">
        <f t="shared" si="0"/>
        <v>0</v>
      </c>
      <c r="G79" s="24">
        <f t="shared" si="0"/>
        <v>200</v>
      </c>
      <c r="H79" s="24">
        <f t="shared" si="0"/>
        <v>200</v>
      </c>
      <c r="I79" s="24">
        <f t="shared" si="0"/>
        <v>100</v>
      </c>
      <c r="J79" s="24">
        <f t="shared" si="0"/>
        <v>99.999999999998863</v>
      </c>
      <c r="K79" s="24">
        <f t="shared" si="0"/>
        <v>0</v>
      </c>
      <c r="L79" s="24">
        <f t="shared" si="0"/>
        <v>0</v>
      </c>
      <c r="M79" s="24">
        <f t="shared" si="0"/>
        <v>0</v>
      </c>
      <c r="N79" s="24">
        <f t="shared" si="0"/>
        <v>0</v>
      </c>
      <c r="O79" s="24">
        <f t="shared" si="0"/>
        <v>0</v>
      </c>
      <c r="P79" s="24">
        <f t="shared" si="0"/>
        <v>0</v>
      </c>
      <c r="Q79" s="24">
        <f t="shared" si="0"/>
        <v>0</v>
      </c>
      <c r="R79" s="24">
        <f t="shared" si="0"/>
        <v>0</v>
      </c>
      <c r="S79" s="24">
        <f t="shared" si="0"/>
        <v>140</v>
      </c>
      <c r="T79" s="24">
        <f t="shared" si="0"/>
        <v>0</v>
      </c>
      <c r="U79" s="24">
        <f t="shared" si="0"/>
        <v>120</v>
      </c>
      <c r="V79" s="24">
        <f t="shared" si="0"/>
        <v>100</v>
      </c>
      <c r="W79" s="24">
        <f t="shared" si="0"/>
        <v>122.8967013043318</v>
      </c>
      <c r="Y79" s="24">
        <f t="shared" si="1"/>
        <v>0</v>
      </c>
      <c r="Z79" s="24">
        <f t="shared" si="1"/>
        <v>0</v>
      </c>
      <c r="AA79" s="24">
        <f t="shared" si="1"/>
        <v>0</v>
      </c>
      <c r="AB79" s="24">
        <f t="shared" si="1"/>
        <v>0</v>
      </c>
      <c r="AC79" s="24">
        <f t="shared" si="1"/>
        <v>0</v>
      </c>
      <c r="AD79" s="24">
        <f t="shared" si="1"/>
        <v>0</v>
      </c>
      <c r="AE79" s="24">
        <f t="shared" si="1"/>
        <v>0</v>
      </c>
      <c r="AF79" s="24">
        <f t="shared" si="1"/>
        <v>0</v>
      </c>
      <c r="AG79" s="24">
        <f t="shared" si="1"/>
        <v>0</v>
      </c>
      <c r="AH79" s="24">
        <f t="shared" si="1"/>
        <v>0</v>
      </c>
      <c r="AI79" s="24">
        <f t="shared" si="1"/>
        <v>0</v>
      </c>
      <c r="AJ79" s="24">
        <f t="shared" si="1"/>
        <v>0</v>
      </c>
      <c r="AK79" s="24">
        <f t="shared" si="1"/>
        <v>0</v>
      </c>
      <c r="AL79" s="24">
        <f t="shared" si="1"/>
        <v>0</v>
      </c>
      <c r="AM79" s="24">
        <f t="shared" si="1"/>
        <v>0</v>
      </c>
      <c r="AN79" s="24">
        <f t="shared" si="1"/>
        <v>0</v>
      </c>
      <c r="AO79" s="24">
        <f t="shared" si="2"/>
        <v>0</v>
      </c>
      <c r="AP79" s="24">
        <f t="shared" si="2"/>
        <v>0</v>
      </c>
      <c r="AQ79" s="24">
        <f t="shared" si="2"/>
        <v>0</v>
      </c>
      <c r="AR79" s="24">
        <f t="shared" si="2"/>
        <v>0</v>
      </c>
      <c r="AS79" s="24"/>
      <c r="AT79" s="24">
        <f t="shared" si="2"/>
        <v>0</v>
      </c>
      <c r="AU79" s="24">
        <f t="shared" si="2"/>
        <v>0</v>
      </c>
      <c r="AV79" s="24">
        <f t="shared" si="2"/>
        <v>0</v>
      </c>
      <c r="AW79" s="24">
        <f t="shared" si="2"/>
        <v>0</v>
      </c>
      <c r="AX79" s="24">
        <f t="shared" si="2"/>
        <v>0</v>
      </c>
      <c r="AY79" s="24">
        <f t="shared" si="2"/>
        <v>100</v>
      </c>
      <c r="AZ79" s="24">
        <f t="shared" si="2"/>
        <v>0</v>
      </c>
      <c r="BA79" s="24">
        <f t="shared" si="2"/>
        <v>135.26106376376018</v>
      </c>
      <c r="BB79" s="24">
        <f t="shared" si="2"/>
        <v>0</v>
      </c>
      <c r="BC79" s="24">
        <f t="shared" si="2"/>
        <v>0</v>
      </c>
      <c r="BD79" s="24">
        <f t="shared" si="2"/>
        <v>0</v>
      </c>
      <c r="BE79" s="24">
        <f t="shared" si="2"/>
        <v>0</v>
      </c>
      <c r="BF79" s="24">
        <f t="shared" si="2"/>
        <v>0</v>
      </c>
      <c r="BG79" s="24">
        <f t="shared" si="2"/>
        <v>0</v>
      </c>
      <c r="BH79" s="24">
        <f t="shared" si="2"/>
        <v>0</v>
      </c>
      <c r="BI79" s="24">
        <f t="shared" si="2"/>
        <v>0</v>
      </c>
      <c r="BJ79" s="24">
        <f t="shared" si="2"/>
        <v>0</v>
      </c>
      <c r="BK79" s="24">
        <f t="shared" si="2"/>
        <v>0</v>
      </c>
      <c r="BL79" s="24">
        <f t="shared" si="2"/>
        <v>0</v>
      </c>
      <c r="BM79" s="24">
        <f t="shared" si="2"/>
        <v>0</v>
      </c>
    </row>
    <row r="80" spans="1:65" x14ac:dyDescent="0.25">
      <c r="A80" s="7" t="s">
        <v>1</v>
      </c>
      <c r="D80" s="24">
        <f t="shared" si="3"/>
        <v>0</v>
      </c>
      <c r="E80" s="24">
        <f t="shared" si="0"/>
        <v>0.50885794886426805</v>
      </c>
      <c r="F80" s="24">
        <f t="shared" si="0"/>
        <v>0.55187130366600667</v>
      </c>
      <c r="G80" s="24">
        <f t="shared" si="0"/>
        <v>0.61539425315932839</v>
      </c>
      <c r="H80" s="24">
        <f t="shared" si="0"/>
        <v>0.67023663605721384</v>
      </c>
      <c r="I80" s="24">
        <f t="shared" si="0"/>
        <v>0.75835206225811413</v>
      </c>
      <c r="J80" s="24">
        <f t="shared" si="0"/>
        <v>0.82742336899936386</v>
      </c>
      <c r="K80" s="24">
        <f t="shared" si="0"/>
        <v>1.0070493878409954</v>
      </c>
      <c r="L80" s="24">
        <f t="shared" si="0"/>
        <v>0.5</v>
      </c>
      <c r="M80" s="24">
        <f t="shared" si="0"/>
        <v>0.5</v>
      </c>
      <c r="N80" s="24">
        <f t="shared" si="0"/>
        <v>0.5</v>
      </c>
      <c r="O80" s="24">
        <f t="shared" si="0"/>
        <v>0.5</v>
      </c>
      <c r="P80" s="24">
        <f t="shared" si="0"/>
        <v>0.5</v>
      </c>
      <c r="Q80" s="24">
        <f t="shared" si="0"/>
        <v>0.5</v>
      </c>
      <c r="R80" s="24">
        <f t="shared" si="0"/>
        <v>0.5</v>
      </c>
      <c r="S80" s="24">
        <f t="shared" si="0"/>
        <v>0.5</v>
      </c>
      <c r="T80" s="24">
        <f t="shared" si="0"/>
        <v>100.5</v>
      </c>
      <c r="U80" s="24">
        <f t="shared" si="0"/>
        <v>100.50403015323903</v>
      </c>
      <c r="V80" s="24">
        <f t="shared" si="0"/>
        <v>100.51351436412133</v>
      </c>
      <c r="W80" s="24">
        <f t="shared" si="0"/>
        <v>9.9999999999999982</v>
      </c>
      <c r="Y80" s="24">
        <f t="shared" si="1"/>
        <v>0</v>
      </c>
      <c r="Z80" s="24">
        <f t="shared" si="1"/>
        <v>0</v>
      </c>
      <c r="AA80" s="24">
        <f t="shared" si="1"/>
        <v>0</v>
      </c>
      <c r="AB80" s="24">
        <f t="shared" si="1"/>
        <v>0</v>
      </c>
      <c r="AC80" s="24">
        <f t="shared" si="1"/>
        <v>0</v>
      </c>
      <c r="AD80" s="24">
        <f t="shared" si="1"/>
        <v>0</v>
      </c>
      <c r="AE80" s="24">
        <f t="shared" si="1"/>
        <v>0</v>
      </c>
      <c r="AF80" s="24">
        <f t="shared" si="1"/>
        <v>0</v>
      </c>
      <c r="AG80" s="24">
        <f t="shared" si="1"/>
        <v>0</v>
      </c>
      <c r="AH80" s="24">
        <f t="shared" si="1"/>
        <v>0</v>
      </c>
      <c r="AI80" s="24">
        <f t="shared" si="1"/>
        <v>0</v>
      </c>
      <c r="AJ80" s="24">
        <f t="shared" si="1"/>
        <v>0</v>
      </c>
      <c r="AK80" s="24">
        <f t="shared" si="1"/>
        <v>0</v>
      </c>
      <c r="AL80" s="24">
        <f t="shared" si="1"/>
        <v>0</v>
      </c>
      <c r="AM80" s="24">
        <f t="shared" si="1"/>
        <v>0</v>
      </c>
      <c r="AN80" s="24">
        <f t="shared" si="1"/>
        <v>0</v>
      </c>
      <c r="AO80" s="24">
        <f t="shared" si="2"/>
        <v>0</v>
      </c>
      <c r="AP80" s="24">
        <f t="shared" si="2"/>
        <v>0</v>
      </c>
      <c r="AQ80" s="24">
        <f t="shared" si="2"/>
        <v>0</v>
      </c>
      <c r="AR80" s="24">
        <f t="shared" si="2"/>
        <v>0</v>
      </c>
      <c r="AS80" s="24"/>
      <c r="AT80" s="24">
        <f t="shared" si="2"/>
        <v>0</v>
      </c>
      <c r="AU80" s="24">
        <f t="shared" si="2"/>
        <v>0</v>
      </c>
      <c r="AV80" s="24">
        <f t="shared" si="2"/>
        <v>0</v>
      </c>
      <c r="AW80" s="24">
        <f t="shared" si="2"/>
        <v>0</v>
      </c>
      <c r="AX80" s="24">
        <f t="shared" si="2"/>
        <v>0</v>
      </c>
      <c r="AY80" s="24">
        <f t="shared" si="2"/>
        <v>0</v>
      </c>
      <c r="AZ80" s="24">
        <f t="shared" si="2"/>
        <v>0</v>
      </c>
      <c r="BA80" s="24">
        <f t="shared" si="2"/>
        <v>0</v>
      </c>
      <c r="BB80" s="24">
        <f t="shared" si="2"/>
        <v>0</v>
      </c>
      <c r="BC80" s="24">
        <f t="shared" si="2"/>
        <v>0</v>
      </c>
      <c r="BD80" s="24">
        <f t="shared" si="2"/>
        <v>0</v>
      </c>
      <c r="BE80" s="24">
        <f t="shared" si="2"/>
        <v>0</v>
      </c>
      <c r="BF80" s="24">
        <f t="shared" si="2"/>
        <v>0</v>
      </c>
      <c r="BG80" s="24">
        <f t="shared" si="2"/>
        <v>0</v>
      </c>
      <c r="BH80" s="24">
        <f t="shared" si="2"/>
        <v>0</v>
      </c>
      <c r="BI80" s="24">
        <f t="shared" si="2"/>
        <v>0</v>
      </c>
      <c r="BJ80" s="24">
        <f t="shared" si="2"/>
        <v>0</v>
      </c>
      <c r="BK80" s="24">
        <f t="shared" si="2"/>
        <v>0</v>
      </c>
      <c r="BL80" s="24">
        <f t="shared" si="2"/>
        <v>0</v>
      </c>
      <c r="BM80" s="24">
        <f t="shared" si="2"/>
        <v>0</v>
      </c>
    </row>
    <row r="81" spans="1:65" x14ac:dyDescent="0.25">
      <c r="A81" s="7" t="s">
        <v>107</v>
      </c>
      <c r="D81" s="24">
        <f t="shared" si="3"/>
        <v>0</v>
      </c>
      <c r="E81" s="24">
        <f t="shared" si="0"/>
        <v>0</v>
      </c>
      <c r="F81" s="24">
        <f t="shared" si="0"/>
        <v>0</v>
      </c>
      <c r="G81" s="24">
        <f t="shared" si="0"/>
        <v>0</v>
      </c>
      <c r="H81" s="24">
        <f t="shared" si="0"/>
        <v>0</v>
      </c>
      <c r="I81" s="24">
        <f t="shared" si="0"/>
        <v>0</v>
      </c>
      <c r="J81" s="24">
        <f t="shared" si="0"/>
        <v>0</v>
      </c>
      <c r="K81" s="24">
        <f t="shared" si="0"/>
        <v>0</v>
      </c>
      <c r="L81" s="24">
        <f t="shared" si="0"/>
        <v>0</v>
      </c>
      <c r="M81" s="24">
        <f t="shared" si="0"/>
        <v>0</v>
      </c>
      <c r="N81" s="24">
        <f t="shared" si="0"/>
        <v>0</v>
      </c>
      <c r="O81" s="24">
        <f t="shared" si="0"/>
        <v>0</v>
      </c>
      <c r="P81" s="24">
        <f t="shared" si="0"/>
        <v>0</v>
      </c>
      <c r="Q81" s="24">
        <f t="shared" si="0"/>
        <v>0</v>
      </c>
      <c r="R81" s="24">
        <f t="shared" si="0"/>
        <v>0</v>
      </c>
      <c r="S81" s="24">
        <f t="shared" si="0"/>
        <v>0</v>
      </c>
      <c r="T81" s="24">
        <f t="shared" si="0"/>
        <v>0</v>
      </c>
      <c r="U81" s="24">
        <f t="shared" si="0"/>
        <v>0</v>
      </c>
      <c r="V81" s="24">
        <f t="shared" si="0"/>
        <v>0</v>
      </c>
      <c r="W81" s="24">
        <f t="shared" si="0"/>
        <v>0</v>
      </c>
      <c r="Y81" s="24">
        <f t="shared" si="1"/>
        <v>0</v>
      </c>
      <c r="Z81" s="24">
        <f t="shared" si="1"/>
        <v>0</v>
      </c>
      <c r="AA81" s="24">
        <f t="shared" si="1"/>
        <v>0</v>
      </c>
      <c r="AB81" s="24">
        <f t="shared" si="1"/>
        <v>0</v>
      </c>
      <c r="AC81" s="24">
        <f t="shared" si="1"/>
        <v>0</v>
      </c>
      <c r="AD81" s="24">
        <f t="shared" si="1"/>
        <v>0</v>
      </c>
      <c r="AE81" s="24">
        <f t="shared" si="1"/>
        <v>0</v>
      </c>
      <c r="AF81" s="24">
        <f t="shared" si="1"/>
        <v>0</v>
      </c>
      <c r="AG81" s="24">
        <f t="shared" si="1"/>
        <v>0</v>
      </c>
      <c r="AH81" s="24">
        <f t="shared" si="1"/>
        <v>0</v>
      </c>
      <c r="AI81" s="24">
        <f t="shared" si="1"/>
        <v>0</v>
      </c>
      <c r="AJ81" s="24">
        <f t="shared" si="1"/>
        <v>0</v>
      </c>
      <c r="AK81" s="24">
        <f t="shared" si="1"/>
        <v>0</v>
      </c>
      <c r="AL81" s="24">
        <f t="shared" si="1"/>
        <v>0</v>
      </c>
      <c r="AM81" s="24">
        <f t="shared" si="1"/>
        <v>0</v>
      </c>
      <c r="AN81" s="24">
        <f t="shared" si="1"/>
        <v>0</v>
      </c>
      <c r="AO81" s="24">
        <f t="shared" si="2"/>
        <v>0</v>
      </c>
      <c r="AP81" s="24">
        <f t="shared" si="2"/>
        <v>0</v>
      </c>
      <c r="AQ81" s="24">
        <f t="shared" si="2"/>
        <v>0</v>
      </c>
      <c r="AR81" s="24">
        <f t="shared" si="2"/>
        <v>0</v>
      </c>
      <c r="AS81" s="24"/>
      <c r="AT81" s="24">
        <f t="shared" si="2"/>
        <v>0</v>
      </c>
      <c r="AU81" s="24">
        <f t="shared" si="2"/>
        <v>0</v>
      </c>
      <c r="AV81" s="24">
        <f t="shared" si="2"/>
        <v>0</v>
      </c>
      <c r="AW81" s="24">
        <f t="shared" si="2"/>
        <v>0</v>
      </c>
      <c r="AX81" s="24">
        <f t="shared" si="2"/>
        <v>0</v>
      </c>
      <c r="AY81" s="24">
        <f t="shared" si="2"/>
        <v>0</v>
      </c>
      <c r="AZ81" s="24">
        <f t="shared" si="2"/>
        <v>0</v>
      </c>
      <c r="BA81" s="24">
        <f t="shared" si="2"/>
        <v>0</v>
      </c>
      <c r="BB81" s="24">
        <f t="shared" si="2"/>
        <v>0</v>
      </c>
      <c r="BC81" s="24">
        <f t="shared" si="2"/>
        <v>0</v>
      </c>
      <c r="BD81" s="24">
        <f t="shared" si="2"/>
        <v>0</v>
      </c>
      <c r="BE81" s="24">
        <f t="shared" si="2"/>
        <v>0</v>
      </c>
      <c r="BF81" s="24">
        <f t="shared" si="2"/>
        <v>0</v>
      </c>
      <c r="BG81" s="24">
        <f t="shared" si="2"/>
        <v>0</v>
      </c>
      <c r="BH81" s="24">
        <f t="shared" si="2"/>
        <v>0</v>
      </c>
      <c r="BI81" s="24">
        <f t="shared" si="2"/>
        <v>0</v>
      </c>
      <c r="BJ81" s="24">
        <f t="shared" si="2"/>
        <v>0</v>
      </c>
      <c r="BK81" s="24">
        <f t="shared" si="2"/>
        <v>0</v>
      </c>
      <c r="BL81" s="24">
        <f t="shared" si="2"/>
        <v>0</v>
      </c>
      <c r="BM81" s="24">
        <f t="shared" si="2"/>
        <v>0</v>
      </c>
    </row>
    <row r="82" spans="1:65" x14ac:dyDescent="0.25">
      <c r="A82" s="7" t="s">
        <v>21</v>
      </c>
      <c r="D82" s="24">
        <f t="shared" si="3"/>
        <v>0</v>
      </c>
      <c r="E82" s="24">
        <f t="shared" si="0"/>
        <v>0</v>
      </c>
      <c r="F82" s="24">
        <f t="shared" si="0"/>
        <v>0</v>
      </c>
      <c r="G82" s="24">
        <f t="shared" si="0"/>
        <v>0</v>
      </c>
      <c r="H82" s="24">
        <f t="shared" si="0"/>
        <v>0</v>
      </c>
      <c r="I82" s="24">
        <f t="shared" si="0"/>
        <v>0</v>
      </c>
      <c r="J82" s="24">
        <f t="shared" si="0"/>
        <v>0</v>
      </c>
      <c r="K82" s="24">
        <f t="shared" si="0"/>
        <v>0</v>
      </c>
      <c r="L82" s="24">
        <f t="shared" si="0"/>
        <v>0</v>
      </c>
      <c r="M82" s="24">
        <f t="shared" si="0"/>
        <v>0</v>
      </c>
      <c r="N82" s="24">
        <f t="shared" si="0"/>
        <v>0</v>
      </c>
      <c r="O82" s="24">
        <f t="shared" si="0"/>
        <v>0</v>
      </c>
      <c r="P82" s="24">
        <f t="shared" si="0"/>
        <v>0</v>
      </c>
      <c r="Q82" s="24">
        <f t="shared" si="0"/>
        <v>0</v>
      </c>
      <c r="R82" s="24">
        <f t="shared" si="0"/>
        <v>0</v>
      </c>
      <c r="S82" s="24">
        <f t="shared" si="0"/>
        <v>0</v>
      </c>
      <c r="T82" s="24">
        <f t="shared" si="0"/>
        <v>50</v>
      </c>
      <c r="U82" s="24">
        <f t="shared" si="0"/>
        <v>50</v>
      </c>
      <c r="V82" s="24">
        <f t="shared" si="0"/>
        <v>50</v>
      </c>
      <c r="W82" s="24">
        <f t="shared" si="0"/>
        <v>0</v>
      </c>
      <c r="Y82" s="24">
        <f t="shared" si="1"/>
        <v>0</v>
      </c>
      <c r="Z82" s="24">
        <f t="shared" si="1"/>
        <v>0</v>
      </c>
      <c r="AA82" s="24">
        <f t="shared" si="1"/>
        <v>0</v>
      </c>
      <c r="AB82" s="24">
        <f t="shared" si="1"/>
        <v>0</v>
      </c>
      <c r="AC82" s="24">
        <f t="shared" si="1"/>
        <v>0</v>
      </c>
      <c r="AD82" s="24">
        <f t="shared" si="1"/>
        <v>0</v>
      </c>
      <c r="AE82" s="24">
        <f t="shared" si="1"/>
        <v>0</v>
      </c>
      <c r="AF82" s="24">
        <f t="shared" si="1"/>
        <v>0</v>
      </c>
      <c r="AG82" s="24">
        <f t="shared" si="1"/>
        <v>0</v>
      </c>
      <c r="AH82" s="24">
        <f t="shared" si="1"/>
        <v>0</v>
      </c>
      <c r="AI82" s="24">
        <f t="shared" si="1"/>
        <v>0</v>
      </c>
      <c r="AJ82" s="24">
        <f t="shared" si="1"/>
        <v>0</v>
      </c>
      <c r="AK82" s="24">
        <f t="shared" si="1"/>
        <v>0</v>
      </c>
      <c r="AL82" s="24">
        <f t="shared" si="1"/>
        <v>0</v>
      </c>
      <c r="AM82" s="24">
        <f t="shared" si="1"/>
        <v>0</v>
      </c>
      <c r="AN82" s="24">
        <f t="shared" si="1"/>
        <v>0</v>
      </c>
      <c r="AO82" s="24">
        <f t="shared" si="2"/>
        <v>0</v>
      </c>
      <c r="AP82" s="24">
        <f t="shared" si="2"/>
        <v>0</v>
      </c>
      <c r="AQ82" s="24">
        <f t="shared" si="2"/>
        <v>0</v>
      </c>
      <c r="AR82" s="24">
        <f t="shared" si="2"/>
        <v>0</v>
      </c>
      <c r="AS82" s="24"/>
      <c r="AT82" s="24">
        <f t="shared" si="2"/>
        <v>0</v>
      </c>
      <c r="AU82" s="24">
        <f t="shared" si="2"/>
        <v>0</v>
      </c>
      <c r="AV82" s="24">
        <f t="shared" si="2"/>
        <v>0</v>
      </c>
      <c r="AW82" s="24">
        <f t="shared" si="2"/>
        <v>0</v>
      </c>
      <c r="AX82" s="24">
        <f t="shared" si="2"/>
        <v>0</v>
      </c>
      <c r="AY82" s="24">
        <f t="shared" si="2"/>
        <v>0</v>
      </c>
      <c r="AZ82" s="24">
        <f t="shared" si="2"/>
        <v>0</v>
      </c>
      <c r="BA82" s="24">
        <f t="shared" si="2"/>
        <v>0</v>
      </c>
      <c r="BB82" s="24">
        <f t="shared" si="2"/>
        <v>0</v>
      </c>
      <c r="BC82" s="24">
        <f t="shared" si="2"/>
        <v>0</v>
      </c>
      <c r="BD82" s="24">
        <f t="shared" si="2"/>
        <v>0</v>
      </c>
      <c r="BE82" s="24">
        <f t="shared" si="2"/>
        <v>0</v>
      </c>
      <c r="BF82" s="24">
        <f t="shared" si="2"/>
        <v>0</v>
      </c>
      <c r="BG82" s="24">
        <f t="shared" si="2"/>
        <v>0</v>
      </c>
      <c r="BH82" s="24">
        <f t="shared" si="2"/>
        <v>0</v>
      </c>
      <c r="BI82" s="24">
        <f t="shared" si="2"/>
        <v>0</v>
      </c>
      <c r="BJ82" s="24">
        <f t="shared" si="2"/>
        <v>0</v>
      </c>
      <c r="BK82" s="24">
        <f t="shared" si="2"/>
        <v>0</v>
      </c>
      <c r="BL82" s="24">
        <f t="shared" si="2"/>
        <v>0</v>
      </c>
      <c r="BM82" s="24">
        <f t="shared" si="2"/>
        <v>0</v>
      </c>
    </row>
    <row r="83" spans="1:65" x14ac:dyDescent="0.25">
      <c r="A83" s="7" t="s">
        <v>48</v>
      </c>
      <c r="D83" s="24">
        <f t="shared" si="3"/>
        <v>0</v>
      </c>
      <c r="E83" s="24">
        <f t="shared" si="0"/>
        <v>0</v>
      </c>
      <c r="F83" s="24">
        <f t="shared" si="0"/>
        <v>0</v>
      </c>
      <c r="G83" s="24">
        <f t="shared" si="0"/>
        <v>0</v>
      </c>
      <c r="H83" s="24">
        <f t="shared" si="0"/>
        <v>0</v>
      </c>
      <c r="I83" s="24">
        <f t="shared" si="0"/>
        <v>0</v>
      </c>
      <c r="J83" s="24">
        <f t="shared" si="0"/>
        <v>0</v>
      </c>
      <c r="K83" s="24">
        <f t="shared" si="0"/>
        <v>0</v>
      </c>
      <c r="L83" s="24">
        <f t="shared" si="0"/>
        <v>0</v>
      </c>
      <c r="M83" s="24">
        <f t="shared" si="0"/>
        <v>0</v>
      </c>
      <c r="N83" s="24">
        <f t="shared" si="0"/>
        <v>0</v>
      </c>
      <c r="O83" s="24">
        <f t="shared" si="0"/>
        <v>0</v>
      </c>
      <c r="P83" s="24">
        <f t="shared" si="0"/>
        <v>0</v>
      </c>
      <c r="Q83" s="24">
        <f t="shared" si="0"/>
        <v>0</v>
      </c>
      <c r="R83" s="24">
        <f t="shared" si="0"/>
        <v>49.725727705299683</v>
      </c>
      <c r="S83" s="24">
        <f t="shared" si="0"/>
        <v>0</v>
      </c>
      <c r="T83" s="24">
        <f t="shared" si="0"/>
        <v>0</v>
      </c>
      <c r="U83" s="24">
        <f t="shared" si="0"/>
        <v>0</v>
      </c>
      <c r="V83" s="24">
        <f t="shared" si="0"/>
        <v>0</v>
      </c>
      <c r="W83" s="24">
        <f t="shared" si="0"/>
        <v>0</v>
      </c>
      <c r="Y83" s="24">
        <f t="shared" si="1"/>
        <v>0</v>
      </c>
      <c r="Z83" s="24">
        <f t="shared" si="1"/>
        <v>0</v>
      </c>
      <c r="AA83" s="24">
        <f t="shared" si="1"/>
        <v>0</v>
      </c>
      <c r="AB83" s="24">
        <f t="shared" si="1"/>
        <v>0</v>
      </c>
      <c r="AC83" s="24">
        <f t="shared" si="1"/>
        <v>0</v>
      </c>
      <c r="AD83" s="24">
        <f t="shared" si="1"/>
        <v>0</v>
      </c>
      <c r="AE83" s="24">
        <f t="shared" si="1"/>
        <v>0</v>
      </c>
      <c r="AF83" s="24">
        <f t="shared" si="1"/>
        <v>0</v>
      </c>
      <c r="AG83" s="24">
        <f t="shared" si="1"/>
        <v>0</v>
      </c>
      <c r="AH83" s="24">
        <f t="shared" si="1"/>
        <v>0</v>
      </c>
      <c r="AI83" s="24">
        <f t="shared" si="1"/>
        <v>0</v>
      </c>
      <c r="AJ83" s="24">
        <f t="shared" si="1"/>
        <v>0</v>
      </c>
      <c r="AK83" s="24">
        <f t="shared" si="1"/>
        <v>0</v>
      </c>
      <c r="AL83" s="24">
        <f t="shared" si="1"/>
        <v>0</v>
      </c>
      <c r="AM83" s="24">
        <f t="shared" si="1"/>
        <v>0</v>
      </c>
      <c r="AN83" s="24">
        <f t="shared" si="1"/>
        <v>0</v>
      </c>
      <c r="AO83" s="24">
        <f t="shared" si="2"/>
        <v>0</v>
      </c>
      <c r="AP83" s="24">
        <f t="shared" si="2"/>
        <v>0</v>
      </c>
      <c r="AQ83" s="24">
        <f t="shared" si="2"/>
        <v>0</v>
      </c>
      <c r="AR83" s="24">
        <f t="shared" si="2"/>
        <v>0</v>
      </c>
      <c r="AS83" s="24"/>
      <c r="AT83" s="24">
        <f t="shared" si="2"/>
        <v>0</v>
      </c>
      <c r="AU83" s="24">
        <f t="shared" si="2"/>
        <v>0</v>
      </c>
      <c r="AV83" s="24">
        <f t="shared" si="2"/>
        <v>0</v>
      </c>
      <c r="AW83" s="24">
        <f t="shared" si="2"/>
        <v>0</v>
      </c>
      <c r="AX83" s="24">
        <f t="shared" si="2"/>
        <v>0</v>
      </c>
      <c r="AY83" s="24">
        <f t="shared" si="2"/>
        <v>0</v>
      </c>
      <c r="AZ83" s="24">
        <f t="shared" si="2"/>
        <v>0</v>
      </c>
      <c r="BA83" s="24">
        <f t="shared" si="2"/>
        <v>0</v>
      </c>
      <c r="BB83" s="24">
        <f t="shared" si="2"/>
        <v>0</v>
      </c>
      <c r="BC83" s="24">
        <f t="shared" si="2"/>
        <v>0</v>
      </c>
      <c r="BD83" s="24">
        <f t="shared" si="2"/>
        <v>0</v>
      </c>
      <c r="BE83" s="24">
        <f t="shared" si="2"/>
        <v>0</v>
      </c>
      <c r="BF83" s="24">
        <f t="shared" si="2"/>
        <v>0</v>
      </c>
      <c r="BG83" s="24">
        <f t="shared" si="2"/>
        <v>0</v>
      </c>
      <c r="BH83" s="24">
        <f t="shared" si="2"/>
        <v>0</v>
      </c>
      <c r="BI83" s="24">
        <f t="shared" si="2"/>
        <v>0</v>
      </c>
      <c r="BJ83" s="24">
        <f t="shared" si="2"/>
        <v>0</v>
      </c>
      <c r="BK83" s="24">
        <f t="shared" si="2"/>
        <v>0</v>
      </c>
      <c r="BL83" s="24">
        <f t="shared" si="2"/>
        <v>0</v>
      </c>
      <c r="BM83" s="24">
        <f t="shared" si="2"/>
        <v>0</v>
      </c>
    </row>
    <row r="84" spans="1:65" x14ac:dyDescent="0.25">
      <c r="A84" s="7" t="s">
        <v>142</v>
      </c>
      <c r="D84" s="24">
        <f t="shared" si="3"/>
        <v>0</v>
      </c>
      <c r="E84" s="24">
        <f t="shared" si="0"/>
        <v>0</v>
      </c>
      <c r="F84" s="24">
        <f t="shared" si="0"/>
        <v>0</v>
      </c>
      <c r="G84" s="24">
        <f t="shared" si="0"/>
        <v>0</v>
      </c>
      <c r="H84" s="24">
        <f t="shared" si="0"/>
        <v>0</v>
      </c>
      <c r="I84" s="24">
        <f t="shared" si="0"/>
        <v>0</v>
      </c>
      <c r="J84" s="24">
        <f t="shared" si="0"/>
        <v>0</v>
      </c>
      <c r="K84" s="24">
        <f t="shared" si="0"/>
        <v>0</v>
      </c>
      <c r="L84" s="24">
        <f t="shared" si="0"/>
        <v>0</v>
      </c>
      <c r="M84" s="24">
        <f t="shared" si="0"/>
        <v>0</v>
      </c>
      <c r="N84" s="24">
        <f t="shared" si="0"/>
        <v>0</v>
      </c>
      <c r="O84" s="24">
        <f t="shared" si="0"/>
        <v>0</v>
      </c>
      <c r="P84" s="24">
        <f t="shared" si="0"/>
        <v>0</v>
      </c>
      <c r="Q84" s="24">
        <f t="shared" si="0"/>
        <v>0</v>
      </c>
      <c r="R84" s="24">
        <f t="shared" si="0"/>
        <v>0</v>
      </c>
      <c r="S84" s="24">
        <f t="shared" si="0"/>
        <v>28.47583005456945</v>
      </c>
      <c r="T84" s="24">
        <f t="shared" si="0"/>
        <v>198.21756921819494</v>
      </c>
      <c r="U84" s="24">
        <f t="shared" si="0"/>
        <v>25</v>
      </c>
      <c r="V84" s="24">
        <f t="shared" si="0"/>
        <v>31.416925610378033</v>
      </c>
      <c r="W84" s="24">
        <f t="shared" si="0"/>
        <v>66.192121006692133</v>
      </c>
      <c r="Y84" s="24">
        <f t="shared" si="1"/>
        <v>0</v>
      </c>
      <c r="Z84" s="24">
        <f t="shared" si="1"/>
        <v>0</v>
      </c>
      <c r="AA84" s="24">
        <f t="shared" si="1"/>
        <v>0</v>
      </c>
      <c r="AB84" s="24">
        <f t="shared" si="1"/>
        <v>0</v>
      </c>
      <c r="AC84" s="24">
        <f t="shared" si="1"/>
        <v>0</v>
      </c>
      <c r="AD84" s="24">
        <f t="shared" si="1"/>
        <v>0</v>
      </c>
      <c r="AE84" s="24">
        <f t="shared" si="1"/>
        <v>0</v>
      </c>
      <c r="AF84" s="24">
        <f t="shared" si="1"/>
        <v>0</v>
      </c>
      <c r="AG84" s="24">
        <f t="shared" si="1"/>
        <v>0</v>
      </c>
      <c r="AH84" s="24">
        <f t="shared" si="1"/>
        <v>0</v>
      </c>
      <c r="AI84" s="24">
        <f t="shared" si="1"/>
        <v>0</v>
      </c>
      <c r="AJ84" s="24">
        <f t="shared" si="1"/>
        <v>0</v>
      </c>
      <c r="AK84" s="24">
        <f t="shared" si="1"/>
        <v>0</v>
      </c>
      <c r="AL84" s="24">
        <f t="shared" si="1"/>
        <v>0</v>
      </c>
      <c r="AM84" s="24">
        <f t="shared" si="1"/>
        <v>0</v>
      </c>
      <c r="AN84" s="24">
        <f t="shared" si="1"/>
        <v>0</v>
      </c>
      <c r="AO84" s="24">
        <f t="shared" si="2"/>
        <v>0</v>
      </c>
      <c r="AP84" s="24">
        <f t="shared" si="2"/>
        <v>0</v>
      </c>
      <c r="AQ84" s="24">
        <f t="shared" si="2"/>
        <v>0</v>
      </c>
      <c r="AR84" s="24">
        <f t="shared" si="2"/>
        <v>0</v>
      </c>
      <c r="AS84" s="24"/>
      <c r="AT84" s="24">
        <f t="shared" si="2"/>
        <v>0</v>
      </c>
      <c r="AU84" s="24">
        <f t="shared" si="2"/>
        <v>0</v>
      </c>
      <c r="AV84" s="24">
        <f t="shared" si="2"/>
        <v>0</v>
      </c>
      <c r="AW84" s="24">
        <f t="shared" si="2"/>
        <v>0</v>
      </c>
      <c r="AX84" s="24">
        <f t="shared" si="2"/>
        <v>0</v>
      </c>
      <c r="AY84" s="24">
        <f t="shared" si="2"/>
        <v>0</v>
      </c>
      <c r="AZ84" s="24">
        <f t="shared" si="2"/>
        <v>0</v>
      </c>
      <c r="BA84" s="24">
        <f t="shared" si="2"/>
        <v>0</v>
      </c>
      <c r="BB84" s="24">
        <f t="shared" si="2"/>
        <v>0</v>
      </c>
      <c r="BC84" s="24">
        <f t="shared" si="2"/>
        <v>0</v>
      </c>
      <c r="BD84" s="24">
        <f t="shared" si="2"/>
        <v>0</v>
      </c>
      <c r="BE84" s="24">
        <f t="shared" si="2"/>
        <v>0</v>
      </c>
      <c r="BF84" s="24">
        <f t="shared" si="2"/>
        <v>0</v>
      </c>
      <c r="BG84" s="24">
        <f t="shared" si="2"/>
        <v>0</v>
      </c>
      <c r="BH84" s="24">
        <f t="shared" si="2"/>
        <v>0</v>
      </c>
      <c r="BI84" s="24">
        <f t="shared" si="2"/>
        <v>0</v>
      </c>
      <c r="BJ84" s="24">
        <f t="shared" si="2"/>
        <v>0</v>
      </c>
      <c r="BK84" s="24">
        <f t="shared" si="2"/>
        <v>0</v>
      </c>
      <c r="BL84" s="24">
        <f t="shared" si="2"/>
        <v>0</v>
      </c>
      <c r="BM84" s="24">
        <f t="shared" si="2"/>
        <v>0</v>
      </c>
    </row>
    <row r="85" spans="1:65" x14ac:dyDescent="0.25">
      <c r="A85" s="7" t="s">
        <v>53</v>
      </c>
      <c r="D85" s="24">
        <f t="shared" si="3"/>
        <v>0</v>
      </c>
      <c r="E85" s="24">
        <f t="shared" si="0"/>
        <v>0</v>
      </c>
      <c r="F85" s="24">
        <f t="shared" si="0"/>
        <v>0</v>
      </c>
      <c r="G85" s="24">
        <f t="shared" si="0"/>
        <v>0</v>
      </c>
      <c r="H85" s="24">
        <f t="shared" si="0"/>
        <v>0</v>
      </c>
      <c r="I85" s="24">
        <f t="shared" si="0"/>
        <v>0</v>
      </c>
      <c r="J85" s="24">
        <f t="shared" si="0"/>
        <v>0</v>
      </c>
      <c r="K85" s="24">
        <f t="shared" si="0"/>
        <v>0</v>
      </c>
      <c r="L85" s="24">
        <f t="shared" si="0"/>
        <v>0</v>
      </c>
      <c r="M85" s="24">
        <f t="shared" si="0"/>
        <v>0</v>
      </c>
      <c r="N85" s="24">
        <f t="shared" si="0"/>
        <v>0</v>
      </c>
      <c r="O85" s="24">
        <f t="shared" si="0"/>
        <v>0</v>
      </c>
      <c r="P85" s="24">
        <f t="shared" si="0"/>
        <v>0</v>
      </c>
      <c r="Q85" s="24">
        <f t="shared" si="0"/>
        <v>0</v>
      </c>
      <c r="R85" s="24">
        <f t="shared" si="0"/>
        <v>0</v>
      </c>
      <c r="S85" s="24">
        <f t="shared" si="0"/>
        <v>0</v>
      </c>
      <c r="T85" s="24">
        <f t="shared" si="0"/>
        <v>0</v>
      </c>
      <c r="U85" s="24">
        <f t="shared" si="0"/>
        <v>0</v>
      </c>
      <c r="V85" s="24">
        <f t="shared" si="0"/>
        <v>0</v>
      </c>
      <c r="W85" s="24">
        <f t="shared" si="0"/>
        <v>20</v>
      </c>
      <c r="Y85" s="24">
        <f t="shared" si="1"/>
        <v>0</v>
      </c>
      <c r="Z85" s="24">
        <f t="shared" si="1"/>
        <v>0</v>
      </c>
      <c r="AA85" s="24">
        <f t="shared" si="1"/>
        <v>0</v>
      </c>
      <c r="AB85" s="24">
        <f t="shared" si="1"/>
        <v>0</v>
      </c>
      <c r="AC85" s="24">
        <f t="shared" si="1"/>
        <v>0</v>
      </c>
      <c r="AD85" s="24">
        <f t="shared" si="1"/>
        <v>0</v>
      </c>
      <c r="AE85" s="24">
        <f t="shared" si="1"/>
        <v>0</v>
      </c>
      <c r="AF85" s="24">
        <f t="shared" si="1"/>
        <v>0</v>
      </c>
      <c r="AG85" s="24">
        <f t="shared" si="1"/>
        <v>0</v>
      </c>
      <c r="AH85" s="24">
        <f t="shared" si="1"/>
        <v>0</v>
      </c>
      <c r="AI85" s="24">
        <f t="shared" si="1"/>
        <v>0</v>
      </c>
      <c r="AJ85" s="24">
        <f t="shared" si="1"/>
        <v>0</v>
      </c>
      <c r="AK85" s="24">
        <f t="shared" si="1"/>
        <v>0</v>
      </c>
      <c r="AL85" s="24">
        <f t="shared" si="1"/>
        <v>0</v>
      </c>
      <c r="AM85" s="24">
        <f t="shared" si="1"/>
        <v>0</v>
      </c>
      <c r="AN85" s="24">
        <f t="shared" si="1"/>
        <v>0</v>
      </c>
      <c r="AO85" s="24">
        <f t="shared" si="2"/>
        <v>0</v>
      </c>
      <c r="AP85" s="24">
        <f t="shared" si="2"/>
        <v>0</v>
      </c>
      <c r="AQ85" s="24">
        <f t="shared" si="2"/>
        <v>0</v>
      </c>
      <c r="AR85" s="24">
        <f t="shared" si="2"/>
        <v>0</v>
      </c>
      <c r="AS85" s="24"/>
      <c r="AT85" s="24">
        <f t="shared" si="2"/>
        <v>0</v>
      </c>
      <c r="AU85" s="24">
        <f t="shared" si="2"/>
        <v>0</v>
      </c>
      <c r="AV85" s="24">
        <f t="shared" si="2"/>
        <v>0</v>
      </c>
      <c r="AW85" s="24">
        <f t="shared" si="2"/>
        <v>0</v>
      </c>
      <c r="AX85" s="24">
        <f t="shared" si="2"/>
        <v>0</v>
      </c>
      <c r="AY85" s="24">
        <f t="shared" si="2"/>
        <v>0</v>
      </c>
      <c r="AZ85" s="24">
        <f t="shared" si="2"/>
        <v>0</v>
      </c>
      <c r="BA85" s="24">
        <f t="shared" si="2"/>
        <v>0</v>
      </c>
      <c r="BB85" s="24">
        <f t="shared" si="2"/>
        <v>0</v>
      </c>
      <c r="BC85" s="24">
        <f t="shared" si="2"/>
        <v>0</v>
      </c>
      <c r="BD85" s="24">
        <f t="shared" si="2"/>
        <v>0</v>
      </c>
      <c r="BE85" s="24">
        <f t="shared" si="2"/>
        <v>0</v>
      </c>
      <c r="BF85" s="24">
        <f t="shared" si="2"/>
        <v>0</v>
      </c>
      <c r="BG85" s="24">
        <f t="shared" si="2"/>
        <v>0</v>
      </c>
      <c r="BH85" s="24">
        <f t="shared" si="2"/>
        <v>0</v>
      </c>
      <c r="BI85" s="24">
        <f t="shared" si="2"/>
        <v>0</v>
      </c>
      <c r="BJ85" s="24">
        <f t="shared" si="2"/>
        <v>0</v>
      </c>
      <c r="BK85" s="24">
        <f t="shared" si="2"/>
        <v>0</v>
      </c>
      <c r="BL85" s="24">
        <f t="shared" si="2"/>
        <v>0</v>
      </c>
      <c r="BM85" s="24">
        <f t="shared" si="2"/>
        <v>0</v>
      </c>
    </row>
    <row r="86" spans="1:65" x14ac:dyDescent="0.25">
      <c r="A86" s="7" t="s">
        <v>138</v>
      </c>
      <c r="D86" s="24">
        <f t="shared" si="3"/>
        <v>0</v>
      </c>
      <c r="E86" s="24">
        <f t="shared" si="0"/>
        <v>0</v>
      </c>
      <c r="F86" s="24">
        <f t="shared" si="0"/>
        <v>0</v>
      </c>
      <c r="G86" s="24">
        <f t="shared" si="0"/>
        <v>0</v>
      </c>
      <c r="H86" s="24">
        <f t="shared" si="0"/>
        <v>0</v>
      </c>
      <c r="I86" s="24">
        <f t="shared" si="0"/>
        <v>0</v>
      </c>
      <c r="J86" s="24">
        <f t="shared" si="0"/>
        <v>0</v>
      </c>
      <c r="K86" s="24">
        <f t="shared" si="0"/>
        <v>0</v>
      </c>
      <c r="L86" s="24">
        <f t="shared" si="0"/>
        <v>0</v>
      </c>
      <c r="M86" s="24">
        <f t="shared" si="0"/>
        <v>0</v>
      </c>
      <c r="N86" s="24">
        <f t="shared" si="0"/>
        <v>0</v>
      </c>
      <c r="O86" s="24">
        <f t="shared" si="0"/>
        <v>0</v>
      </c>
      <c r="P86" s="24">
        <f t="shared" si="0"/>
        <v>0</v>
      </c>
      <c r="Q86" s="24">
        <f t="shared" si="0"/>
        <v>0</v>
      </c>
      <c r="R86" s="24">
        <f t="shared" si="0"/>
        <v>0</v>
      </c>
      <c r="S86" s="24">
        <f t="shared" si="0"/>
        <v>0</v>
      </c>
      <c r="T86" s="24">
        <f t="shared" si="0"/>
        <v>0</v>
      </c>
      <c r="U86" s="24">
        <f t="shared" si="0"/>
        <v>0</v>
      </c>
      <c r="V86" s="24">
        <f t="shared" si="0"/>
        <v>0</v>
      </c>
      <c r="W86" s="24">
        <f t="shared" si="0"/>
        <v>0</v>
      </c>
      <c r="Y86" s="24">
        <f t="shared" si="1"/>
        <v>0</v>
      </c>
      <c r="Z86" s="24">
        <f t="shared" si="1"/>
        <v>0</v>
      </c>
      <c r="AA86" s="24">
        <f t="shared" si="1"/>
        <v>0</v>
      </c>
      <c r="AB86" s="24">
        <f t="shared" si="1"/>
        <v>0</v>
      </c>
      <c r="AC86" s="24">
        <f t="shared" si="1"/>
        <v>0</v>
      </c>
      <c r="AD86" s="24">
        <f t="shared" si="1"/>
        <v>0</v>
      </c>
      <c r="AE86" s="24">
        <f t="shared" si="1"/>
        <v>0</v>
      </c>
      <c r="AF86" s="24">
        <f t="shared" si="1"/>
        <v>0</v>
      </c>
      <c r="AG86" s="24">
        <f t="shared" si="1"/>
        <v>0</v>
      </c>
      <c r="AH86" s="24">
        <f t="shared" si="1"/>
        <v>0</v>
      </c>
      <c r="AI86" s="24">
        <f t="shared" si="1"/>
        <v>0</v>
      </c>
      <c r="AJ86" s="24">
        <f t="shared" si="1"/>
        <v>0</v>
      </c>
      <c r="AK86" s="24">
        <f t="shared" si="1"/>
        <v>0</v>
      </c>
      <c r="AL86" s="24">
        <f t="shared" si="1"/>
        <v>0</v>
      </c>
      <c r="AM86" s="24">
        <f t="shared" si="1"/>
        <v>0</v>
      </c>
      <c r="AN86" s="24">
        <f t="shared" si="1"/>
        <v>0</v>
      </c>
      <c r="AO86" s="24">
        <f t="shared" si="2"/>
        <v>0</v>
      </c>
      <c r="AP86" s="24">
        <f t="shared" si="2"/>
        <v>0</v>
      </c>
      <c r="AQ86" s="24">
        <f t="shared" si="2"/>
        <v>0</v>
      </c>
      <c r="AR86" s="24">
        <f t="shared" si="2"/>
        <v>0</v>
      </c>
      <c r="AS86" s="24"/>
      <c r="AT86" s="24">
        <f t="shared" si="2"/>
        <v>0</v>
      </c>
      <c r="AU86" s="24">
        <f t="shared" si="2"/>
        <v>0</v>
      </c>
      <c r="AV86" s="24">
        <f t="shared" si="2"/>
        <v>0</v>
      </c>
      <c r="AW86" s="24">
        <f t="shared" si="2"/>
        <v>0</v>
      </c>
      <c r="AX86" s="24">
        <f t="shared" si="2"/>
        <v>0</v>
      </c>
      <c r="AY86" s="24">
        <f t="shared" si="2"/>
        <v>0</v>
      </c>
      <c r="AZ86" s="24">
        <f t="shared" si="2"/>
        <v>0</v>
      </c>
      <c r="BA86" s="24">
        <f t="shared" si="2"/>
        <v>0</v>
      </c>
      <c r="BB86" s="24">
        <f t="shared" si="2"/>
        <v>0</v>
      </c>
      <c r="BC86" s="24">
        <f t="shared" si="2"/>
        <v>0</v>
      </c>
      <c r="BD86" s="24">
        <f t="shared" si="2"/>
        <v>0</v>
      </c>
      <c r="BE86" s="24">
        <f t="shared" ref="BE86:BM86" si="4">SUMIF($A$4:$A$69,$A86,BE$4:BE$69)</f>
        <v>0</v>
      </c>
      <c r="BF86" s="24">
        <f t="shared" si="4"/>
        <v>0</v>
      </c>
      <c r="BG86" s="24">
        <f t="shared" si="4"/>
        <v>0</v>
      </c>
      <c r="BH86" s="24">
        <f t="shared" si="4"/>
        <v>0</v>
      </c>
      <c r="BI86" s="24">
        <f t="shared" si="4"/>
        <v>0</v>
      </c>
      <c r="BJ86" s="24">
        <f t="shared" si="4"/>
        <v>0</v>
      </c>
      <c r="BK86" s="24">
        <f t="shared" si="4"/>
        <v>0</v>
      </c>
      <c r="BL86" s="24">
        <f t="shared" si="4"/>
        <v>0</v>
      </c>
      <c r="BM86" s="24">
        <f t="shared" si="4"/>
        <v>0</v>
      </c>
    </row>
    <row r="87" spans="1:65" x14ac:dyDescent="0.25">
      <c r="A87" s="7" t="s">
        <v>139</v>
      </c>
      <c r="D87" s="24">
        <f t="shared" si="3"/>
        <v>0</v>
      </c>
      <c r="E87" s="24">
        <f t="shared" si="0"/>
        <v>0</v>
      </c>
      <c r="F87" s="24">
        <f t="shared" si="0"/>
        <v>0</v>
      </c>
      <c r="G87" s="24">
        <f t="shared" si="0"/>
        <v>0</v>
      </c>
      <c r="H87" s="24">
        <f t="shared" si="0"/>
        <v>0</v>
      </c>
      <c r="I87" s="24">
        <f t="shared" si="0"/>
        <v>0</v>
      </c>
      <c r="J87" s="24">
        <f t="shared" si="0"/>
        <v>0</v>
      </c>
      <c r="K87" s="24">
        <f t="shared" si="0"/>
        <v>0</v>
      </c>
      <c r="L87" s="24">
        <f t="shared" si="0"/>
        <v>0</v>
      </c>
      <c r="M87" s="24">
        <f t="shared" si="0"/>
        <v>0</v>
      </c>
      <c r="N87" s="24">
        <f t="shared" si="0"/>
        <v>0</v>
      </c>
      <c r="O87" s="24">
        <f t="shared" si="0"/>
        <v>0</v>
      </c>
      <c r="P87" s="24">
        <f t="shared" si="0"/>
        <v>0</v>
      </c>
      <c r="Q87" s="24">
        <f t="shared" si="0"/>
        <v>0</v>
      </c>
      <c r="R87" s="24">
        <f t="shared" si="0"/>
        <v>0</v>
      </c>
      <c r="S87" s="24">
        <f t="shared" si="0"/>
        <v>0</v>
      </c>
      <c r="T87" s="24">
        <f t="shared" si="0"/>
        <v>0</v>
      </c>
      <c r="U87" s="24">
        <f t="shared" si="0"/>
        <v>0</v>
      </c>
      <c r="V87" s="24">
        <f t="shared" si="0"/>
        <v>0</v>
      </c>
      <c r="W87" s="24">
        <f t="shared" si="0"/>
        <v>0</v>
      </c>
      <c r="Y87" s="24">
        <f t="shared" si="1"/>
        <v>0</v>
      </c>
      <c r="Z87" s="24">
        <f t="shared" si="1"/>
        <v>0</v>
      </c>
      <c r="AA87" s="24">
        <f t="shared" si="1"/>
        <v>0</v>
      </c>
      <c r="AB87" s="24">
        <f t="shared" si="1"/>
        <v>0</v>
      </c>
      <c r="AC87" s="24">
        <f t="shared" si="1"/>
        <v>0</v>
      </c>
      <c r="AD87" s="24">
        <f t="shared" si="1"/>
        <v>0</v>
      </c>
      <c r="AE87" s="24">
        <f t="shared" si="1"/>
        <v>0</v>
      </c>
      <c r="AF87" s="24">
        <f t="shared" si="1"/>
        <v>0</v>
      </c>
      <c r="AG87" s="24">
        <f t="shared" si="1"/>
        <v>0</v>
      </c>
      <c r="AH87" s="24">
        <f t="shared" si="1"/>
        <v>0</v>
      </c>
      <c r="AI87" s="24">
        <f t="shared" si="1"/>
        <v>0</v>
      </c>
      <c r="AJ87" s="24">
        <f t="shared" si="1"/>
        <v>0</v>
      </c>
      <c r="AK87" s="24">
        <f t="shared" si="1"/>
        <v>0</v>
      </c>
      <c r="AL87" s="24">
        <f t="shared" si="1"/>
        <v>0</v>
      </c>
      <c r="AM87" s="24">
        <f t="shared" si="1"/>
        <v>0</v>
      </c>
      <c r="AN87" s="24">
        <f t="shared" si="1"/>
        <v>0</v>
      </c>
      <c r="AO87" s="24">
        <f t="shared" ref="AO87:BM91" si="5">SUMIF($A$4:$A$69,$A87,AO$4:AO$69)</f>
        <v>0</v>
      </c>
      <c r="AP87" s="24">
        <f t="shared" si="5"/>
        <v>0</v>
      </c>
      <c r="AQ87" s="24">
        <f t="shared" si="5"/>
        <v>0</v>
      </c>
      <c r="AR87" s="24">
        <f t="shared" si="5"/>
        <v>0</v>
      </c>
      <c r="AS87" s="24"/>
      <c r="AT87" s="24">
        <f t="shared" si="5"/>
        <v>0</v>
      </c>
      <c r="AU87" s="24">
        <f t="shared" si="5"/>
        <v>0</v>
      </c>
      <c r="AV87" s="24">
        <f t="shared" si="5"/>
        <v>0</v>
      </c>
      <c r="AW87" s="24">
        <f t="shared" si="5"/>
        <v>0</v>
      </c>
      <c r="AX87" s="24">
        <f t="shared" si="5"/>
        <v>0</v>
      </c>
      <c r="AY87" s="24">
        <f t="shared" si="5"/>
        <v>0</v>
      </c>
      <c r="AZ87" s="24">
        <f t="shared" si="5"/>
        <v>0</v>
      </c>
      <c r="BA87" s="24">
        <f t="shared" si="5"/>
        <v>0</v>
      </c>
      <c r="BB87" s="24">
        <f t="shared" si="5"/>
        <v>0</v>
      </c>
      <c r="BC87" s="24">
        <f t="shared" si="5"/>
        <v>0</v>
      </c>
      <c r="BD87" s="24">
        <f t="shared" si="5"/>
        <v>0</v>
      </c>
      <c r="BE87" s="24">
        <f t="shared" si="5"/>
        <v>0</v>
      </c>
      <c r="BF87" s="24">
        <f t="shared" si="5"/>
        <v>0</v>
      </c>
      <c r="BG87" s="24">
        <f t="shared" si="5"/>
        <v>0</v>
      </c>
      <c r="BH87" s="24">
        <f t="shared" si="5"/>
        <v>0</v>
      </c>
      <c r="BI87" s="24">
        <f t="shared" si="5"/>
        <v>0</v>
      </c>
      <c r="BJ87" s="24">
        <f t="shared" si="5"/>
        <v>0</v>
      </c>
      <c r="BK87" s="24">
        <f t="shared" si="5"/>
        <v>0</v>
      </c>
      <c r="BL87" s="24">
        <f t="shared" si="5"/>
        <v>0</v>
      </c>
      <c r="BM87" s="24">
        <f t="shared" si="5"/>
        <v>0</v>
      </c>
    </row>
    <row r="88" spans="1:65" x14ac:dyDescent="0.25">
      <c r="A88" s="7" t="s">
        <v>123</v>
      </c>
      <c r="D88" s="24">
        <f t="shared" si="3"/>
        <v>0</v>
      </c>
      <c r="E88" s="24">
        <f t="shared" si="0"/>
        <v>0</v>
      </c>
      <c r="F88" s="24">
        <f t="shared" si="0"/>
        <v>0</v>
      </c>
      <c r="G88" s="24">
        <f t="shared" si="0"/>
        <v>0</v>
      </c>
      <c r="H88" s="24">
        <f t="shared" si="0"/>
        <v>0</v>
      </c>
      <c r="I88" s="24">
        <f t="shared" si="0"/>
        <v>0</v>
      </c>
      <c r="J88" s="24">
        <f t="shared" si="0"/>
        <v>0</v>
      </c>
      <c r="K88" s="24">
        <f t="shared" si="0"/>
        <v>0</v>
      </c>
      <c r="L88" s="24">
        <f t="shared" si="0"/>
        <v>0</v>
      </c>
      <c r="M88" s="24">
        <f t="shared" si="0"/>
        <v>0</v>
      </c>
      <c r="N88" s="24">
        <f t="shared" si="0"/>
        <v>0</v>
      </c>
      <c r="O88" s="24">
        <f t="shared" si="0"/>
        <v>0</v>
      </c>
      <c r="P88" s="24">
        <f t="shared" si="0"/>
        <v>0</v>
      </c>
      <c r="Q88" s="24">
        <f t="shared" si="0"/>
        <v>0</v>
      </c>
      <c r="R88" s="24">
        <f t="shared" si="0"/>
        <v>0</v>
      </c>
      <c r="S88" s="24">
        <f t="shared" si="0"/>
        <v>0</v>
      </c>
      <c r="T88" s="24">
        <f t="shared" si="0"/>
        <v>0</v>
      </c>
      <c r="U88" s="24">
        <f t="shared" si="0"/>
        <v>0</v>
      </c>
      <c r="V88" s="24">
        <f t="shared" si="0"/>
        <v>0</v>
      </c>
      <c r="W88" s="24">
        <f t="shared" si="0"/>
        <v>0</v>
      </c>
      <c r="Y88" s="24">
        <f t="shared" si="1"/>
        <v>0</v>
      </c>
      <c r="Z88" s="24">
        <f t="shared" si="1"/>
        <v>0</v>
      </c>
      <c r="AA88" s="24">
        <f t="shared" si="1"/>
        <v>0</v>
      </c>
      <c r="AB88" s="24">
        <f t="shared" si="1"/>
        <v>0</v>
      </c>
      <c r="AC88" s="24">
        <f t="shared" si="1"/>
        <v>0</v>
      </c>
      <c r="AD88" s="24">
        <f t="shared" si="1"/>
        <v>0</v>
      </c>
      <c r="AE88" s="24">
        <f t="shared" si="1"/>
        <v>0</v>
      </c>
      <c r="AF88" s="24">
        <f t="shared" si="1"/>
        <v>0</v>
      </c>
      <c r="AG88" s="24">
        <f t="shared" si="1"/>
        <v>0</v>
      </c>
      <c r="AH88" s="24">
        <f t="shared" si="1"/>
        <v>0</v>
      </c>
      <c r="AI88" s="24">
        <f t="shared" si="1"/>
        <v>0</v>
      </c>
      <c r="AJ88" s="24">
        <f t="shared" si="1"/>
        <v>0</v>
      </c>
      <c r="AK88" s="24">
        <f t="shared" si="1"/>
        <v>0</v>
      </c>
      <c r="AL88" s="24">
        <f t="shared" si="1"/>
        <v>0</v>
      </c>
      <c r="AM88" s="24">
        <f t="shared" si="1"/>
        <v>0</v>
      </c>
      <c r="AN88" s="24">
        <f t="shared" si="1"/>
        <v>0</v>
      </c>
      <c r="AO88" s="24">
        <f t="shared" si="5"/>
        <v>0</v>
      </c>
      <c r="AP88" s="24">
        <f t="shared" si="5"/>
        <v>0</v>
      </c>
      <c r="AQ88" s="24">
        <f t="shared" si="5"/>
        <v>0</v>
      </c>
      <c r="AR88" s="24">
        <f t="shared" si="5"/>
        <v>0</v>
      </c>
      <c r="AS88" s="24"/>
      <c r="AT88" s="24">
        <f t="shared" si="5"/>
        <v>0</v>
      </c>
      <c r="AU88" s="24">
        <f t="shared" si="5"/>
        <v>0</v>
      </c>
      <c r="AV88" s="24">
        <f t="shared" si="5"/>
        <v>0</v>
      </c>
      <c r="AW88" s="24">
        <f t="shared" si="5"/>
        <v>0</v>
      </c>
      <c r="AX88" s="24">
        <f t="shared" si="5"/>
        <v>0</v>
      </c>
      <c r="AY88" s="24">
        <f t="shared" si="5"/>
        <v>0</v>
      </c>
      <c r="AZ88" s="24">
        <f t="shared" si="5"/>
        <v>0</v>
      </c>
      <c r="BA88" s="24">
        <f t="shared" si="5"/>
        <v>0</v>
      </c>
      <c r="BB88" s="24">
        <f t="shared" si="5"/>
        <v>0</v>
      </c>
      <c r="BC88" s="24">
        <f t="shared" si="5"/>
        <v>0</v>
      </c>
      <c r="BD88" s="24">
        <f t="shared" si="5"/>
        <v>0</v>
      </c>
      <c r="BE88" s="24">
        <f t="shared" si="5"/>
        <v>0</v>
      </c>
      <c r="BF88" s="24">
        <f t="shared" si="5"/>
        <v>0</v>
      </c>
      <c r="BG88" s="24">
        <f t="shared" si="5"/>
        <v>0</v>
      </c>
      <c r="BH88" s="24">
        <f t="shared" si="5"/>
        <v>0</v>
      </c>
      <c r="BI88" s="24">
        <f t="shared" si="5"/>
        <v>0</v>
      </c>
      <c r="BJ88" s="24">
        <f t="shared" si="5"/>
        <v>0</v>
      </c>
      <c r="BK88" s="24">
        <f t="shared" si="5"/>
        <v>0</v>
      </c>
      <c r="BL88" s="24">
        <f t="shared" si="5"/>
        <v>0</v>
      </c>
      <c r="BM88" s="24">
        <f t="shared" si="5"/>
        <v>0</v>
      </c>
    </row>
    <row r="89" spans="1:65" x14ac:dyDescent="0.25">
      <c r="A89" s="7" t="s">
        <v>63</v>
      </c>
      <c r="D89" s="24">
        <f t="shared" si="3"/>
        <v>0</v>
      </c>
      <c r="E89" s="24">
        <f t="shared" si="0"/>
        <v>0</v>
      </c>
      <c r="F89" s="24">
        <f t="shared" si="0"/>
        <v>0</v>
      </c>
      <c r="G89" s="24">
        <f t="shared" si="0"/>
        <v>0</v>
      </c>
      <c r="H89" s="24">
        <f t="shared" si="0"/>
        <v>0</v>
      </c>
      <c r="I89" s="24">
        <f t="shared" si="0"/>
        <v>0</v>
      </c>
      <c r="J89" s="24">
        <f t="shared" si="0"/>
        <v>0</v>
      </c>
      <c r="K89" s="24">
        <f t="shared" si="0"/>
        <v>0</v>
      </c>
      <c r="L89" s="24">
        <f t="shared" si="0"/>
        <v>0</v>
      </c>
      <c r="M89" s="24">
        <f t="shared" si="0"/>
        <v>0</v>
      </c>
      <c r="N89" s="24">
        <f t="shared" si="0"/>
        <v>0</v>
      </c>
      <c r="O89" s="24">
        <f t="shared" si="0"/>
        <v>0</v>
      </c>
      <c r="P89" s="24">
        <f t="shared" si="0"/>
        <v>0</v>
      </c>
      <c r="Q89" s="24">
        <f t="shared" si="0"/>
        <v>0</v>
      </c>
      <c r="R89" s="24">
        <f t="shared" si="0"/>
        <v>0</v>
      </c>
      <c r="S89" s="24">
        <f t="shared" si="0"/>
        <v>0</v>
      </c>
      <c r="T89" s="24">
        <f t="shared" si="0"/>
        <v>0</v>
      </c>
      <c r="U89" s="24">
        <f t="shared" si="0"/>
        <v>0</v>
      </c>
      <c r="V89" s="24">
        <f t="shared" si="0"/>
        <v>0</v>
      </c>
      <c r="W89" s="24">
        <f t="shared" si="0"/>
        <v>57.599999999999994</v>
      </c>
      <c r="Y89" s="24">
        <f t="shared" si="1"/>
        <v>0</v>
      </c>
      <c r="Z89" s="24">
        <f t="shared" si="1"/>
        <v>0</v>
      </c>
      <c r="AA89" s="24">
        <f t="shared" si="1"/>
        <v>0</v>
      </c>
      <c r="AB89" s="24">
        <f t="shared" si="1"/>
        <v>0</v>
      </c>
      <c r="AC89" s="24">
        <f t="shared" si="1"/>
        <v>0</v>
      </c>
      <c r="AD89" s="24">
        <f t="shared" si="1"/>
        <v>0</v>
      </c>
      <c r="AE89" s="24">
        <f t="shared" si="1"/>
        <v>0</v>
      </c>
      <c r="AF89" s="24">
        <f t="shared" si="1"/>
        <v>0</v>
      </c>
      <c r="AG89" s="24">
        <f t="shared" si="1"/>
        <v>0</v>
      </c>
      <c r="AH89" s="24">
        <f t="shared" si="1"/>
        <v>0</v>
      </c>
      <c r="AI89" s="24">
        <f t="shared" si="1"/>
        <v>0</v>
      </c>
      <c r="AJ89" s="24">
        <f t="shared" si="1"/>
        <v>0</v>
      </c>
      <c r="AK89" s="24">
        <f t="shared" si="1"/>
        <v>0</v>
      </c>
      <c r="AL89" s="24">
        <f t="shared" si="1"/>
        <v>0</v>
      </c>
      <c r="AM89" s="24">
        <f t="shared" si="1"/>
        <v>0</v>
      </c>
      <c r="AN89" s="24">
        <f t="shared" si="1"/>
        <v>0</v>
      </c>
      <c r="AO89" s="24">
        <f t="shared" si="5"/>
        <v>0</v>
      </c>
      <c r="AP89" s="24">
        <f t="shared" si="5"/>
        <v>0</v>
      </c>
      <c r="AQ89" s="24">
        <f t="shared" si="5"/>
        <v>0</v>
      </c>
      <c r="AR89" s="24">
        <f t="shared" si="5"/>
        <v>0</v>
      </c>
      <c r="AS89" s="24"/>
      <c r="AT89" s="24">
        <f t="shared" si="5"/>
        <v>0</v>
      </c>
      <c r="AU89" s="24">
        <f t="shared" si="5"/>
        <v>0</v>
      </c>
      <c r="AV89" s="24">
        <f t="shared" si="5"/>
        <v>0</v>
      </c>
      <c r="AW89" s="24">
        <f t="shared" si="5"/>
        <v>0</v>
      </c>
      <c r="AX89" s="24">
        <f t="shared" si="5"/>
        <v>0</v>
      </c>
      <c r="AY89" s="24">
        <f t="shared" si="5"/>
        <v>0</v>
      </c>
      <c r="AZ89" s="24">
        <f t="shared" si="5"/>
        <v>0</v>
      </c>
      <c r="BA89" s="24">
        <f t="shared" si="5"/>
        <v>0</v>
      </c>
      <c r="BB89" s="24">
        <f t="shared" si="5"/>
        <v>0</v>
      </c>
      <c r="BC89" s="24">
        <f t="shared" si="5"/>
        <v>0</v>
      </c>
      <c r="BD89" s="24">
        <f t="shared" si="5"/>
        <v>0</v>
      </c>
      <c r="BE89" s="24">
        <f t="shared" si="5"/>
        <v>0</v>
      </c>
      <c r="BF89" s="24">
        <f t="shared" si="5"/>
        <v>0</v>
      </c>
      <c r="BG89" s="24">
        <f t="shared" si="5"/>
        <v>0</v>
      </c>
      <c r="BH89" s="24">
        <f t="shared" si="5"/>
        <v>0</v>
      </c>
      <c r="BI89" s="24">
        <f t="shared" si="5"/>
        <v>0</v>
      </c>
      <c r="BJ89" s="24">
        <f t="shared" si="5"/>
        <v>0</v>
      </c>
      <c r="BK89" s="24">
        <f t="shared" si="5"/>
        <v>0</v>
      </c>
      <c r="BL89" s="24">
        <f t="shared" si="5"/>
        <v>0</v>
      </c>
      <c r="BM89" s="24">
        <f t="shared" si="5"/>
        <v>10</v>
      </c>
    </row>
    <row r="90" spans="1:65" x14ac:dyDescent="0.25">
      <c r="A90" s="7" t="s">
        <v>99</v>
      </c>
      <c r="D90" s="24">
        <f t="shared" si="3"/>
        <v>10.447846432123574</v>
      </c>
      <c r="E90" s="24">
        <f t="shared" si="0"/>
        <v>0</v>
      </c>
      <c r="F90" s="24">
        <f t="shared" si="0"/>
        <v>0</v>
      </c>
      <c r="G90" s="24">
        <f t="shared" si="0"/>
        <v>0</v>
      </c>
      <c r="H90" s="24">
        <f t="shared" si="0"/>
        <v>0</v>
      </c>
      <c r="I90" s="24">
        <f t="shared" ref="I90:AD91" si="6">SUMIF($A$4:$A$69,$A90,I$4:I$69)</f>
        <v>0</v>
      </c>
      <c r="J90" s="24">
        <f t="shared" si="6"/>
        <v>0</v>
      </c>
      <c r="K90" s="24">
        <f t="shared" si="6"/>
        <v>0</v>
      </c>
      <c r="L90" s="24">
        <f t="shared" si="6"/>
        <v>0</v>
      </c>
      <c r="M90" s="24">
        <f t="shared" si="6"/>
        <v>0</v>
      </c>
      <c r="N90" s="24">
        <f t="shared" si="6"/>
        <v>0</v>
      </c>
      <c r="O90" s="24">
        <f t="shared" si="6"/>
        <v>25.613003658398878</v>
      </c>
      <c r="P90" s="24">
        <f t="shared" si="6"/>
        <v>0</v>
      </c>
      <c r="Q90" s="24">
        <f t="shared" si="6"/>
        <v>1.9183625793706565</v>
      </c>
      <c r="R90" s="24">
        <f t="shared" si="6"/>
        <v>0</v>
      </c>
      <c r="S90" s="24">
        <f t="shared" si="6"/>
        <v>0</v>
      </c>
      <c r="T90" s="24">
        <f t="shared" si="6"/>
        <v>0</v>
      </c>
      <c r="U90" s="24">
        <f t="shared" si="6"/>
        <v>0</v>
      </c>
      <c r="V90" s="24">
        <f t="shared" si="6"/>
        <v>0</v>
      </c>
      <c r="W90" s="24">
        <f t="shared" si="6"/>
        <v>0</v>
      </c>
      <c r="Y90" s="24">
        <f t="shared" si="6"/>
        <v>0</v>
      </c>
      <c r="Z90" s="24">
        <f t="shared" si="6"/>
        <v>0</v>
      </c>
      <c r="AA90" s="24">
        <f t="shared" si="1"/>
        <v>0</v>
      </c>
      <c r="AB90" s="24">
        <f t="shared" si="1"/>
        <v>2.8041033911124913</v>
      </c>
      <c r="AC90" s="24">
        <f t="shared" si="1"/>
        <v>0</v>
      </c>
      <c r="AD90" s="24">
        <f t="shared" si="1"/>
        <v>0</v>
      </c>
      <c r="AE90" s="24">
        <f t="shared" si="1"/>
        <v>0</v>
      </c>
      <c r="AF90" s="24">
        <f t="shared" si="1"/>
        <v>0</v>
      </c>
      <c r="AG90" s="24">
        <f t="shared" si="1"/>
        <v>0</v>
      </c>
      <c r="AH90" s="24">
        <f t="shared" si="1"/>
        <v>0</v>
      </c>
      <c r="AI90" s="24">
        <f t="shared" si="1"/>
        <v>0</v>
      </c>
      <c r="AJ90" s="24">
        <f t="shared" si="1"/>
        <v>0</v>
      </c>
      <c r="AK90" s="24">
        <f t="shared" si="1"/>
        <v>7.879653451704538</v>
      </c>
      <c r="AL90" s="24">
        <f t="shared" si="1"/>
        <v>0</v>
      </c>
      <c r="AM90" s="24">
        <f t="shared" si="1"/>
        <v>0</v>
      </c>
      <c r="AN90" s="24">
        <f t="shared" si="1"/>
        <v>0</v>
      </c>
      <c r="AO90" s="24">
        <f t="shared" si="5"/>
        <v>0</v>
      </c>
      <c r="AP90" s="24">
        <f t="shared" si="5"/>
        <v>0</v>
      </c>
      <c r="AQ90" s="24">
        <f t="shared" si="5"/>
        <v>0</v>
      </c>
      <c r="AR90" s="24">
        <f t="shared" si="5"/>
        <v>0</v>
      </c>
      <c r="AS90" s="24"/>
      <c r="AT90" s="24">
        <f t="shared" si="5"/>
        <v>0</v>
      </c>
      <c r="AU90" s="24">
        <f t="shared" si="5"/>
        <v>0</v>
      </c>
      <c r="AV90" s="24">
        <f t="shared" si="5"/>
        <v>0</v>
      </c>
      <c r="AW90" s="24">
        <f t="shared" si="5"/>
        <v>0</v>
      </c>
      <c r="AX90" s="24">
        <f t="shared" si="5"/>
        <v>0</v>
      </c>
      <c r="AY90" s="24">
        <f t="shared" si="5"/>
        <v>0</v>
      </c>
      <c r="AZ90" s="24">
        <f t="shared" si="5"/>
        <v>0</v>
      </c>
      <c r="BA90" s="24">
        <f t="shared" si="5"/>
        <v>0</v>
      </c>
      <c r="BB90" s="24">
        <f t="shared" si="5"/>
        <v>0</v>
      </c>
      <c r="BC90" s="24">
        <f t="shared" si="5"/>
        <v>0</v>
      </c>
      <c r="BD90" s="24">
        <f t="shared" si="5"/>
        <v>0</v>
      </c>
      <c r="BE90" s="24">
        <f t="shared" si="5"/>
        <v>0</v>
      </c>
      <c r="BF90" s="24">
        <f t="shared" si="5"/>
        <v>0</v>
      </c>
      <c r="BG90" s="24">
        <f t="shared" si="5"/>
        <v>0</v>
      </c>
      <c r="BH90" s="24">
        <f t="shared" si="5"/>
        <v>0</v>
      </c>
      <c r="BI90" s="24">
        <f t="shared" si="5"/>
        <v>0</v>
      </c>
      <c r="BJ90" s="24">
        <f t="shared" si="5"/>
        <v>0</v>
      </c>
      <c r="BK90" s="24">
        <f t="shared" si="5"/>
        <v>0</v>
      </c>
      <c r="BL90" s="24">
        <f t="shared" si="5"/>
        <v>0</v>
      </c>
      <c r="BM90" s="24">
        <f t="shared" si="5"/>
        <v>0</v>
      </c>
    </row>
    <row r="91" spans="1:65" x14ac:dyDescent="0.25">
      <c r="A91" s="7" t="s">
        <v>77</v>
      </c>
      <c r="D91" s="24">
        <f t="shared" si="3"/>
        <v>14.17754405860007</v>
      </c>
      <c r="E91" s="24">
        <f t="shared" si="3"/>
        <v>0</v>
      </c>
      <c r="F91" s="24">
        <f t="shared" si="3"/>
        <v>0</v>
      </c>
      <c r="G91" s="24">
        <f t="shared" si="3"/>
        <v>0</v>
      </c>
      <c r="H91" s="24">
        <f t="shared" si="3"/>
        <v>0</v>
      </c>
      <c r="I91" s="24">
        <f t="shared" si="3"/>
        <v>0</v>
      </c>
      <c r="J91" s="24">
        <f t="shared" si="3"/>
        <v>0</v>
      </c>
      <c r="K91" s="24">
        <f t="shared" si="3"/>
        <v>0</v>
      </c>
      <c r="L91" s="24">
        <f t="shared" si="3"/>
        <v>0</v>
      </c>
      <c r="M91" s="24">
        <f t="shared" si="3"/>
        <v>0</v>
      </c>
      <c r="N91" s="24">
        <f t="shared" si="3"/>
        <v>8.5146749864217384</v>
      </c>
      <c r="O91" s="24">
        <f t="shared" si="3"/>
        <v>0</v>
      </c>
      <c r="P91" s="24">
        <f t="shared" si="3"/>
        <v>0</v>
      </c>
      <c r="Q91" s="24">
        <f t="shared" si="3"/>
        <v>0</v>
      </c>
      <c r="R91" s="24">
        <f t="shared" si="3"/>
        <v>0</v>
      </c>
      <c r="S91" s="24">
        <f t="shared" si="3"/>
        <v>0</v>
      </c>
      <c r="T91" s="24">
        <f t="shared" si="6"/>
        <v>0</v>
      </c>
      <c r="U91" s="24">
        <f t="shared" si="6"/>
        <v>0</v>
      </c>
      <c r="V91" s="24">
        <f t="shared" si="6"/>
        <v>0</v>
      </c>
      <c r="W91" s="24">
        <f t="shared" si="6"/>
        <v>0</v>
      </c>
      <c r="Y91" s="24">
        <f t="shared" si="6"/>
        <v>0</v>
      </c>
      <c r="Z91" s="24">
        <f t="shared" si="6"/>
        <v>0</v>
      </c>
      <c r="AA91" s="24">
        <f t="shared" si="6"/>
        <v>0</v>
      </c>
      <c r="AB91" s="24">
        <f t="shared" si="6"/>
        <v>2.6302280448134372</v>
      </c>
      <c r="AC91" s="24">
        <f t="shared" si="6"/>
        <v>0</v>
      </c>
      <c r="AD91" s="24">
        <f t="shared" si="6"/>
        <v>0</v>
      </c>
      <c r="AE91" s="24">
        <f t="shared" si="1"/>
        <v>0</v>
      </c>
      <c r="AF91" s="24">
        <f t="shared" si="1"/>
        <v>0</v>
      </c>
      <c r="AG91" s="24">
        <f t="shared" si="1"/>
        <v>4.1720477078358877</v>
      </c>
      <c r="AH91" s="24">
        <f t="shared" si="1"/>
        <v>0</v>
      </c>
      <c r="AI91" s="24">
        <f t="shared" si="1"/>
        <v>0</v>
      </c>
      <c r="AJ91" s="24">
        <f t="shared" si="1"/>
        <v>0</v>
      </c>
      <c r="AK91" s="24">
        <f t="shared" si="1"/>
        <v>0</v>
      </c>
      <c r="AL91" s="24">
        <f t="shared" si="1"/>
        <v>0</v>
      </c>
      <c r="AM91" s="24">
        <f t="shared" si="1"/>
        <v>0</v>
      </c>
      <c r="AN91" s="24">
        <f t="shared" si="1"/>
        <v>0</v>
      </c>
      <c r="AO91" s="24">
        <f t="shared" si="5"/>
        <v>0</v>
      </c>
      <c r="AP91" s="24">
        <f t="shared" si="5"/>
        <v>0</v>
      </c>
      <c r="AQ91" s="24">
        <f t="shared" si="5"/>
        <v>0</v>
      </c>
      <c r="AR91" s="24">
        <f t="shared" si="5"/>
        <v>1.6947757659362104</v>
      </c>
      <c r="AS91" s="24"/>
      <c r="AT91" s="24">
        <f t="shared" si="5"/>
        <v>0</v>
      </c>
      <c r="AU91" s="24">
        <f t="shared" si="5"/>
        <v>0</v>
      </c>
      <c r="AV91" s="24">
        <f t="shared" si="5"/>
        <v>0</v>
      </c>
      <c r="AW91" s="24">
        <f t="shared" si="5"/>
        <v>0</v>
      </c>
      <c r="AX91" s="24">
        <f t="shared" si="5"/>
        <v>0</v>
      </c>
      <c r="AY91" s="24">
        <f t="shared" si="5"/>
        <v>0</v>
      </c>
      <c r="AZ91" s="24">
        <f t="shared" si="5"/>
        <v>0</v>
      </c>
      <c r="BA91" s="24">
        <f t="shared" si="5"/>
        <v>0</v>
      </c>
      <c r="BB91" s="24">
        <f t="shared" si="5"/>
        <v>0</v>
      </c>
      <c r="BC91" s="24">
        <f t="shared" si="5"/>
        <v>0</v>
      </c>
      <c r="BD91" s="24">
        <f t="shared" si="5"/>
        <v>0</v>
      </c>
      <c r="BE91" s="24">
        <f t="shared" si="5"/>
        <v>0</v>
      </c>
      <c r="BF91" s="24">
        <f t="shared" si="5"/>
        <v>0</v>
      </c>
      <c r="BG91" s="24">
        <f t="shared" si="5"/>
        <v>0</v>
      </c>
      <c r="BH91" s="24">
        <f t="shared" si="5"/>
        <v>0</v>
      </c>
      <c r="BI91" s="24">
        <f t="shared" si="5"/>
        <v>0</v>
      </c>
      <c r="BJ91" s="24">
        <f t="shared" si="5"/>
        <v>0</v>
      </c>
      <c r="BK91" s="24">
        <f t="shared" si="5"/>
        <v>0</v>
      </c>
      <c r="BL91" s="24">
        <f t="shared" si="5"/>
        <v>0</v>
      </c>
      <c r="BM91" s="24">
        <f t="shared" si="5"/>
        <v>0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AD464-E173-42ED-8DBB-55A0061F9349}">
  <sheetPr codeName="Sheet28"/>
  <dimension ref="C4:X48"/>
  <sheetViews>
    <sheetView showGridLines="0" zoomScale="80" zoomScaleNormal="80" workbookViewId="0">
      <selection activeCell="C4" sqref="C4:X48"/>
    </sheetView>
  </sheetViews>
  <sheetFormatPr defaultColWidth="9.140625" defaultRowHeight="12.75" x14ac:dyDescent="0.2"/>
  <cols>
    <col min="1" max="1" width="6.5703125" style="1" bestFit="1" customWidth="1"/>
    <col min="2" max="2" width="12.85546875" style="1" customWidth="1"/>
    <col min="3" max="3" width="24.42578125" style="1" customWidth="1"/>
    <col min="4" max="23" width="9.140625" style="1"/>
    <col min="24" max="24" width="9.140625" style="12"/>
    <col min="25" max="16384" width="9.140625" style="1"/>
  </cols>
  <sheetData>
    <row r="4" spans="3:24" ht="18.75" thickBot="1" x14ac:dyDescent="0.3">
      <c r="C4" s="11" t="s">
        <v>154</v>
      </c>
    </row>
    <row r="5" spans="3:24" x14ac:dyDescent="0.2">
      <c r="C5" s="9" t="s">
        <v>96</v>
      </c>
      <c r="D5" s="5">
        <v>2026</v>
      </c>
      <c r="E5" s="5">
        <v>2027</v>
      </c>
      <c r="F5" s="5">
        <v>2028</v>
      </c>
      <c r="G5" s="5">
        <v>2029</v>
      </c>
      <c r="H5" s="5">
        <v>2030</v>
      </c>
      <c r="I5" s="5">
        <v>2031</v>
      </c>
      <c r="J5" s="5">
        <v>2032</v>
      </c>
      <c r="K5" s="5">
        <v>2033</v>
      </c>
      <c r="L5" s="5">
        <v>2034</v>
      </c>
      <c r="M5" s="5">
        <v>2035</v>
      </c>
      <c r="N5" s="5">
        <v>2036</v>
      </c>
      <c r="O5" s="5">
        <v>2037</v>
      </c>
      <c r="P5" s="5">
        <v>2038</v>
      </c>
      <c r="Q5" s="5">
        <v>2039</v>
      </c>
      <c r="R5" s="5">
        <v>2040</v>
      </c>
      <c r="S5" s="5">
        <v>2041</v>
      </c>
      <c r="T5" s="5">
        <v>2042</v>
      </c>
      <c r="U5" s="5">
        <v>2043</v>
      </c>
      <c r="V5" s="5">
        <v>2044</v>
      </c>
      <c r="W5" s="5">
        <v>2045</v>
      </c>
      <c r="X5" s="13" t="s">
        <v>93</v>
      </c>
    </row>
    <row r="6" spans="3:24" x14ac:dyDescent="0.2">
      <c r="C6" s="7" t="s">
        <v>101</v>
      </c>
      <c r="D6" s="27">
        <f>SUMIF('Scenario 14'!$A$3:$A$69,'Portfolio 14'!$C6,'Scenario 14'!D$3:D$69)+SUMIF('Scenario 14'!$A$3:$A$69,'Portfolio 14'!$C6,'Scenario 14'!AT$3:AT$69)*'Scenario 14'!AT$1</f>
        <v>0</v>
      </c>
      <c r="E6" s="28">
        <f>SUMIF('Scenario 14'!$A$3:$A$69,'Portfolio 14'!$C6,'Scenario 14'!E$3:E$69)+SUMIF('Scenario 14'!$A$3:$A$69,'Portfolio 14'!$C6,'Scenario 14'!AU$3:AU$69)*'Scenario 14'!AU$1</f>
        <v>0</v>
      </c>
      <c r="F6" s="28">
        <f>SUMIF('Scenario 14'!$A$3:$A$69,'Portfolio 14'!$C6,'Scenario 14'!F$3:F$69)+SUMIF('Scenario 14'!$A$3:$A$69,'Portfolio 14'!$C6,'Scenario 14'!AV$3:AV$69)*'Scenario 14'!AV$1</f>
        <v>0</v>
      </c>
      <c r="G6" s="28">
        <f>SUMIF('Scenario 14'!$A$3:$A$69,'Portfolio 14'!$C6,'Scenario 14'!G$3:G$69)+SUMIF('Scenario 14'!$A$3:$A$69,'Portfolio 14'!$C6,'Scenario 14'!AW$3:AW$69)*'Scenario 14'!AW$1</f>
        <v>0</v>
      </c>
      <c r="H6" s="28">
        <f>SUMIF('Scenario 14'!$A$3:$A$69,'Portfolio 14'!$C6,'Scenario 14'!H$3:H$69)+SUMIF('Scenario 14'!$A$3:$A$69,'Portfolio 14'!$C6,'Scenario 14'!AX$3:AX$69)*'Scenario 14'!AX$1</f>
        <v>0</v>
      </c>
      <c r="I6" s="28">
        <f>SUMIF('Scenario 14'!$A$3:$A$69,'Portfolio 14'!$C6,'Scenario 14'!I$3:I$69)+SUMIF('Scenario 14'!$A$3:$A$69,'Portfolio 14'!$C6,'Scenario 14'!AY$3:AY$69)*'Scenario 14'!AY$1</f>
        <v>0</v>
      </c>
      <c r="J6" s="28">
        <f>SUMIF('Scenario 14'!$A$3:$A$69,'Portfolio 14'!$C6,'Scenario 14'!J$3:J$69)+SUMIF('Scenario 14'!$A$3:$A$69,'Portfolio 14'!$C6,'Scenario 14'!AZ$3:AZ$69)*'Scenario 14'!AZ$1</f>
        <v>0</v>
      </c>
      <c r="K6" s="28">
        <f>SUMIF('Scenario 14'!$A$3:$A$69,'Portfolio 14'!$C6,'Scenario 14'!K$3:K$69)+SUMIF('Scenario 14'!$A$3:$A$69,'Portfolio 14'!$C6,'Scenario 14'!BA$3:BA$69)*'Scenario 14'!BA$1</f>
        <v>198.35576706944209</v>
      </c>
      <c r="L6" s="28">
        <f>SUMIF('Scenario 14'!$A$3:$A$69,'Portfolio 14'!$C6,'Scenario 14'!L$3:L$69)+SUMIF('Scenario 14'!$A$3:$A$69,'Portfolio 14'!$C6,'Scenario 14'!BB$3:BB$69)*'Scenario 14'!BB$1</f>
        <v>0</v>
      </c>
      <c r="M6" s="28">
        <f>SUMIF('Scenario 14'!$A$3:$A$69,'Portfolio 14'!$C6,'Scenario 14'!M$3:M$69)+SUMIF('Scenario 14'!$A$3:$A$69,'Portfolio 14'!$C6,'Scenario 14'!BC$3:BC$69)*'Scenario 14'!BC$1</f>
        <v>0</v>
      </c>
      <c r="N6" s="28">
        <f>SUMIF('Scenario 14'!$A$3:$A$69,'Portfolio 14'!$C6,'Scenario 14'!N$3:N$69)+SUMIF('Scenario 14'!$A$3:$A$69,'Portfolio 14'!$C6,'Scenario 14'!BD$3:BD$69)*'Scenario 14'!BD$1</f>
        <v>0</v>
      </c>
      <c r="O6" s="28">
        <f>SUMIF('Scenario 14'!$A$3:$A$69,'Portfolio 14'!$C6,'Scenario 14'!O$3:O$69)+SUMIF('Scenario 14'!$A$3:$A$69,'Portfolio 14'!$C6,'Scenario 14'!BE$3:BE$69)*'Scenario 14'!BE$1</f>
        <v>0</v>
      </c>
      <c r="P6" s="28">
        <f>SUMIF('Scenario 14'!$A$3:$A$69,'Portfolio 14'!$C6,'Scenario 14'!P$3:P$69)+SUMIF('Scenario 14'!$A$3:$A$69,'Portfolio 14'!$C6,'Scenario 14'!BF$3:BF$69)*'Scenario 14'!BF$1</f>
        <v>0</v>
      </c>
      <c r="Q6" s="28">
        <f>SUMIF('Scenario 14'!$A$3:$A$69,'Portfolio 14'!$C6,'Scenario 14'!Q$3:Q$69)+SUMIF('Scenario 14'!$A$3:$A$69,'Portfolio 14'!$C6,'Scenario 14'!BG$3:BG$69)*'Scenario 14'!BG$1</f>
        <v>0</v>
      </c>
      <c r="R6" s="28">
        <f>SUMIF('Scenario 14'!$A$3:$A$69,'Portfolio 14'!$C6,'Scenario 14'!R$3:R$69)+SUMIF('Scenario 14'!$A$3:$A$69,'Portfolio 14'!$C6,'Scenario 14'!BH$3:BH$69)*'Scenario 14'!BH$1</f>
        <v>0</v>
      </c>
      <c r="S6" s="28">
        <f>SUMIF('Scenario 14'!$A$3:$A$69,'Portfolio 14'!$C6,'Scenario 14'!S$3:S$69)+SUMIF('Scenario 14'!$A$3:$A$69,'Portfolio 14'!$C6,'Scenario 14'!BI$3:BI$69)*'Scenario 14'!BI$1</f>
        <v>0</v>
      </c>
      <c r="T6" s="28">
        <f>SUMIF('Scenario 14'!$A$3:$A$69,'Portfolio 14'!$C6,'Scenario 14'!T$3:T$69)+SUMIF('Scenario 14'!$A$3:$A$69,'Portfolio 14'!$C6,'Scenario 14'!BJ$3:BJ$69)*'Scenario 14'!BJ$1</f>
        <v>0</v>
      </c>
      <c r="U6" s="28">
        <f>SUMIF('Scenario 14'!$A$3:$A$69,'Portfolio 14'!$C6,'Scenario 14'!U$3:U$69)+SUMIF('Scenario 14'!$A$3:$A$69,'Portfolio 14'!$C6,'Scenario 14'!BK$3:BK$69)*'Scenario 14'!BK$1</f>
        <v>0</v>
      </c>
      <c r="V6" s="28">
        <f>SUMIF('Scenario 14'!$A$3:$A$69,'Portfolio 14'!$C6,'Scenario 14'!V$3:V$69)+SUMIF('Scenario 14'!$A$3:$A$69,'Portfolio 14'!$C6,'Scenario 14'!BL$3:BL$69)*'Scenario 14'!BL$1</f>
        <v>0</v>
      </c>
      <c r="W6" s="28">
        <f>SUMIF('Scenario 14'!$A$3:$A$69,'Portfolio 14'!$C6,'Scenario 14'!W$3:W$69)+SUMIF('Scenario 14'!$A$3:$A$69,'Portfolio 14'!$C6,'Scenario 14'!BM$3:BM$69)*'Scenario 14'!BM$1</f>
        <v>0</v>
      </c>
      <c r="X6" s="29">
        <f>SUM(D6:W6)</f>
        <v>198.35576706944209</v>
      </c>
    </row>
    <row r="7" spans="3:24" x14ac:dyDescent="0.2">
      <c r="C7" s="7" t="s">
        <v>6</v>
      </c>
      <c r="D7" s="30">
        <f>SUMIF('Scenario 14'!$A$3:$A$69,'Portfolio 14'!$C7,'Scenario 14'!D$3:D$69)+SUMIF('Scenario 14'!$A$3:$A$69,'Portfolio 14'!$C7,'Scenario 14'!AT$3:AT$69)*'Scenario 14'!AT$1</f>
        <v>0</v>
      </c>
      <c r="E7" s="31">
        <f>SUMIF('Scenario 14'!$A$3:$A$69,'Portfolio 14'!$C7,'Scenario 14'!E$3:E$69)+SUMIF('Scenario 14'!$A$3:$A$69,'Portfolio 14'!$C7,'Scenario 14'!AU$3:AU$69)*'Scenario 14'!AU$1</f>
        <v>0</v>
      </c>
      <c r="F7" s="31">
        <f>SUMIF('Scenario 14'!$A$3:$A$69,'Portfolio 14'!$C7,'Scenario 14'!F$3:F$69)+SUMIF('Scenario 14'!$A$3:$A$69,'Portfolio 14'!$C7,'Scenario 14'!AV$3:AV$69)*'Scenario 14'!AV$1</f>
        <v>0</v>
      </c>
      <c r="G7" s="31">
        <f>SUMIF('Scenario 14'!$A$3:$A$69,'Portfolio 14'!$C7,'Scenario 14'!G$3:G$69)+SUMIF('Scenario 14'!$A$3:$A$69,'Portfolio 14'!$C7,'Scenario 14'!AW$3:AW$69)*'Scenario 14'!AW$1</f>
        <v>0</v>
      </c>
      <c r="H7" s="31">
        <f>SUMIF('Scenario 14'!$A$3:$A$69,'Portfolio 14'!$C7,'Scenario 14'!H$3:H$69)+SUMIF('Scenario 14'!$A$3:$A$69,'Portfolio 14'!$C7,'Scenario 14'!AX$3:AX$69)*'Scenario 14'!AX$1</f>
        <v>0</v>
      </c>
      <c r="I7" s="31">
        <f>SUMIF('Scenario 14'!$A$3:$A$69,'Portfolio 14'!$C7,'Scenario 14'!I$3:I$69)+SUMIF('Scenario 14'!$A$3:$A$69,'Portfolio 14'!$C7,'Scenario 14'!AY$3:AY$69)*'Scenario 14'!AY$1</f>
        <v>0</v>
      </c>
      <c r="J7" s="31">
        <f>SUMIF('Scenario 14'!$A$3:$A$69,'Portfolio 14'!$C7,'Scenario 14'!J$3:J$69)+SUMIF('Scenario 14'!$A$3:$A$69,'Portfolio 14'!$C7,'Scenario 14'!AZ$3:AZ$69)*'Scenario 14'!AZ$1</f>
        <v>0</v>
      </c>
      <c r="K7" s="31">
        <f>SUMIF('Scenario 14'!$A$3:$A$69,'Portfolio 14'!$C7,'Scenario 14'!K$3:K$69)+SUMIF('Scenario 14'!$A$3:$A$69,'Portfolio 14'!$C7,'Scenario 14'!BA$3:BA$69)*'Scenario 14'!BA$1</f>
        <v>0</v>
      </c>
      <c r="L7" s="31">
        <f>SUMIF('Scenario 14'!$A$3:$A$69,'Portfolio 14'!$C7,'Scenario 14'!L$3:L$69)+SUMIF('Scenario 14'!$A$3:$A$69,'Portfolio 14'!$C7,'Scenario 14'!BB$3:BB$69)*'Scenario 14'!BB$1</f>
        <v>0</v>
      </c>
      <c r="M7" s="31">
        <f>SUMIF('Scenario 14'!$A$3:$A$69,'Portfolio 14'!$C7,'Scenario 14'!M$3:M$69)+SUMIF('Scenario 14'!$A$3:$A$69,'Portfolio 14'!$C7,'Scenario 14'!BC$3:BC$69)*'Scenario 14'!BC$1</f>
        <v>0</v>
      </c>
      <c r="N7" s="31">
        <f>SUMIF('Scenario 14'!$A$3:$A$69,'Portfolio 14'!$C7,'Scenario 14'!N$3:N$69)+SUMIF('Scenario 14'!$A$3:$A$69,'Portfolio 14'!$C7,'Scenario 14'!BD$3:BD$69)*'Scenario 14'!BD$1</f>
        <v>0</v>
      </c>
      <c r="O7" s="31">
        <f>SUMIF('Scenario 14'!$A$3:$A$69,'Portfolio 14'!$C7,'Scenario 14'!O$3:O$69)+SUMIF('Scenario 14'!$A$3:$A$69,'Portfolio 14'!$C7,'Scenario 14'!BE$3:BE$69)*'Scenario 14'!BE$1</f>
        <v>0</v>
      </c>
      <c r="P7" s="31">
        <f>SUMIF('Scenario 14'!$A$3:$A$69,'Portfolio 14'!$C7,'Scenario 14'!P$3:P$69)+SUMIF('Scenario 14'!$A$3:$A$69,'Portfolio 14'!$C7,'Scenario 14'!BF$3:BF$69)*'Scenario 14'!BF$1</f>
        <v>0</v>
      </c>
      <c r="Q7" s="31">
        <f>SUMIF('Scenario 14'!$A$3:$A$69,'Portfolio 14'!$C7,'Scenario 14'!Q$3:Q$69)+SUMIF('Scenario 14'!$A$3:$A$69,'Portfolio 14'!$C7,'Scenario 14'!BG$3:BG$69)*'Scenario 14'!BG$1</f>
        <v>0</v>
      </c>
      <c r="R7" s="31">
        <f>SUMIF('Scenario 14'!$A$3:$A$69,'Portfolio 14'!$C7,'Scenario 14'!R$3:R$69)+SUMIF('Scenario 14'!$A$3:$A$69,'Portfolio 14'!$C7,'Scenario 14'!BH$3:BH$69)*'Scenario 14'!BH$1</f>
        <v>0</v>
      </c>
      <c r="S7" s="31">
        <f>SUMIF('Scenario 14'!$A$3:$A$69,'Portfolio 14'!$C7,'Scenario 14'!S$3:S$69)+SUMIF('Scenario 14'!$A$3:$A$69,'Portfolio 14'!$C7,'Scenario 14'!BI$3:BI$69)*'Scenario 14'!BI$1</f>
        <v>0</v>
      </c>
      <c r="T7" s="31">
        <f>SUMIF('Scenario 14'!$A$3:$A$69,'Portfolio 14'!$C7,'Scenario 14'!T$3:T$69)+SUMIF('Scenario 14'!$A$3:$A$69,'Portfolio 14'!$C7,'Scenario 14'!BJ$3:BJ$69)*'Scenario 14'!BJ$1</f>
        <v>0</v>
      </c>
      <c r="U7" s="31">
        <f>SUMIF('Scenario 14'!$A$3:$A$69,'Portfolio 14'!$C7,'Scenario 14'!U$3:U$69)+SUMIF('Scenario 14'!$A$3:$A$69,'Portfolio 14'!$C7,'Scenario 14'!BK$3:BK$69)*'Scenario 14'!BK$1</f>
        <v>0</v>
      </c>
      <c r="V7" s="31">
        <f>SUMIF('Scenario 14'!$A$3:$A$69,'Portfolio 14'!$C7,'Scenario 14'!V$3:V$69)+SUMIF('Scenario 14'!$A$3:$A$69,'Portfolio 14'!$C7,'Scenario 14'!BL$3:BL$69)*'Scenario 14'!BL$1</f>
        <v>1.4210854715202004E-14</v>
      </c>
      <c r="W7" s="31">
        <f>SUMIF('Scenario 14'!$A$3:$A$69,'Portfolio 14'!$C7,'Scenario 14'!W$3:W$69)+SUMIF('Scenario 14'!$A$3:$A$69,'Portfolio 14'!$C7,'Scenario 14'!BM$3:BM$69)*'Scenario 14'!BM$1</f>
        <v>0</v>
      </c>
      <c r="X7" s="32">
        <f t="shared" ref="X7:X21" si="0">SUM(D7:W7)</f>
        <v>1.4210854715202004E-14</v>
      </c>
    </row>
    <row r="8" spans="3:24" x14ac:dyDescent="0.2">
      <c r="C8" s="7" t="s">
        <v>13</v>
      </c>
      <c r="D8" s="30">
        <f>SUMIF('Scenario 14'!$A$3:$A$69,'Portfolio 14'!$C8,'Scenario 14'!D$3:D$69)+SUMIF('Scenario 14'!$A$3:$A$69,'Portfolio 14'!$C8,'Scenario 14'!AT$3:AT$69)*'Scenario 14'!AT$1</f>
        <v>0</v>
      </c>
      <c r="E8" s="31">
        <f>SUMIF('Scenario 14'!$A$3:$A$69,'Portfolio 14'!$C8,'Scenario 14'!E$3:E$69)+SUMIF('Scenario 14'!$A$3:$A$69,'Portfolio 14'!$C8,'Scenario 14'!AU$3:AU$69)*'Scenario 14'!AU$1</f>
        <v>0</v>
      </c>
      <c r="F8" s="31">
        <f>SUMIF('Scenario 14'!$A$3:$A$69,'Portfolio 14'!$C8,'Scenario 14'!F$3:F$69)+SUMIF('Scenario 14'!$A$3:$A$69,'Portfolio 14'!$C8,'Scenario 14'!AV$3:AV$69)*'Scenario 14'!AV$1</f>
        <v>0</v>
      </c>
      <c r="G8" s="31">
        <f>SUMIF('Scenario 14'!$A$3:$A$69,'Portfolio 14'!$C8,'Scenario 14'!G$3:G$69)+SUMIF('Scenario 14'!$A$3:$A$69,'Portfolio 14'!$C8,'Scenario 14'!AW$3:AW$69)*'Scenario 14'!AW$1</f>
        <v>0</v>
      </c>
      <c r="H8" s="31">
        <f>SUMIF('Scenario 14'!$A$3:$A$69,'Portfolio 14'!$C8,'Scenario 14'!H$3:H$69)+SUMIF('Scenario 14'!$A$3:$A$69,'Portfolio 14'!$C8,'Scenario 14'!AX$3:AX$69)*'Scenario 14'!AX$1</f>
        <v>0</v>
      </c>
      <c r="I8" s="31">
        <f>SUMIF('Scenario 14'!$A$3:$A$69,'Portfolio 14'!$C8,'Scenario 14'!I$3:I$69)+SUMIF('Scenario 14'!$A$3:$A$69,'Portfolio 14'!$C8,'Scenario 14'!AY$3:AY$69)*'Scenario 14'!AY$1</f>
        <v>0</v>
      </c>
      <c r="J8" s="31">
        <f>SUMIF('Scenario 14'!$A$3:$A$69,'Portfolio 14'!$C8,'Scenario 14'!J$3:J$69)+SUMIF('Scenario 14'!$A$3:$A$69,'Portfolio 14'!$C8,'Scenario 14'!AZ$3:AZ$69)*'Scenario 14'!AZ$1</f>
        <v>0</v>
      </c>
      <c r="K8" s="31">
        <f>SUMIF('Scenario 14'!$A$3:$A$69,'Portfolio 14'!$C8,'Scenario 14'!K$3:K$69)+SUMIF('Scenario 14'!$A$3:$A$69,'Portfolio 14'!$C8,'Scenario 14'!BA$3:BA$69)*'Scenario 14'!BA$1</f>
        <v>0</v>
      </c>
      <c r="L8" s="31">
        <f>SUMIF('Scenario 14'!$A$3:$A$69,'Portfolio 14'!$C8,'Scenario 14'!L$3:L$69)+SUMIF('Scenario 14'!$A$3:$A$69,'Portfolio 14'!$C8,'Scenario 14'!BB$3:BB$69)*'Scenario 14'!BB$1</f>
        <v>0</v>
      </c>
      <c r="M8" s="31">
        <f>SUMIF('Scenario 14'!$A$3:$A$69,'Portfolio 14'!$C8,'Scenario 14'!M$3:M$69)+SUMIF('Scenario 14'!$A$3:$A$69,'Portfolio 14'!$C8,'Scenario 14'!BC$3:BC$69)*'Scenario 14'!BC$1</f>
        <v>0</v>
      </c>
      <c r="N8" s="31">
        <f>SUMIF('Scenario 14'!$A$3:$A$69,'Portfolio 14'!$C8,'Scenario 14'!N$3:N$69)+SUMIF('Scenario 14'!$A$3:$A$69,'Portfolio 14'!$C8,'Scenario 14'!BD$3:BD$69)*'Scenario 14'!BD$1</f>
        <v>0</v>
      </c>
      <c r="O8" s="31">
        <f>SUMIF('Scenario 14'!$A$3:$A$69,'Portfolio 14'!$C8,'Scenario 14'!O$3:O$69)+SUMIF('Scenario 14'!$A$3:$A$69,'Portfolio 14'!$C8,'Scenario 14'!BE$3:BE$69)*'Scenario 14'!BE$1</f>
        <v>0</v>
      </c>
      <c r="P8" s="31">
        <f>SUMIF('Scenario 14'!$A$3:$A$69,'Portfolio 14'!$C8,'Scenario 14'!P$3:P$69)+SUMIF('Scenario 14'!$A$3:$A$69,'Portfolio 14'!$C8,'Scenario 14'!BF$3:BF$69)*'Scenario 14'!BF$1</f>
        <v>0</v>
      </c>
      <c r="Q8" s="31">
        <f>SUMIF('Scenario 14'!$A$3:$A$69,'Portfolio 14'!$C8,'Scenario 14'!Q$3:Q$69)+SUMIF('Scenario 14'!$A$3:$A$69,'Portfolio 14'!$C8,'Scenario 14'!BG$3:BG$69)*'Scenario 14'!BG$1</f>
        <v>0</v>
      </c>
      <c r="R8" s="31">
        <f>SUMIF('Scenario 14'!$A$3:$A$69,'Portfolio 14'!$C8,'Scenario 14'!R$3:R$69)+SUMIF('Scenario 14'!$A$3:$A$69,'Portfolio 14'!$C8,'Scenario 14'!BH$3:BH$69)*'Scenario 14'!BH$1</f>
        <v>0</v>
      </c>
      <c r="S8" s="31">
        <f>SUMIF('Scenario 14'!$A$3:$A$69,'Portfolio 14'!$C8,'Scenario 14'!S$3:S$69)+SUMIF('Scenario 14'!$A$3:$A$69,'Portfolio 14'!$C8,'Scenario 14'!BI$3:BI$69)*'Scenario 14'!BI$1</f>
        <v>0</v>
      </c>
      <c r="T8" s="31">
        <f>SUMIF('Scenario 14'!$A$3:$A$69,'Portfolio 14'!$C8,'Scenario 14'!T$3:T$69)+SUMIF('Scenario 14'!$A$3:$A$69,'Portfolio 14'!$C8,'Scenario 14'!BJ$3:BJ$69)*'Scenario 14'!BJ$1</f>
        <v>0</v>
      </c>
      <c r="U8" s="31">
        <f>SUMIF('Scenario 14'!$A$3:$A$69,'Portfolio 14'!$C8,'Scenario 14'!U$3:U$69)+SUMIF('Scenario 14'!$A$3:$A$69,'Portfolio 14'!$C8,'Scenario 14'!BK$3:BK$69)*'Scenario 14'!BK$1</f>
        <v>0</v>
      </c>
      <c r="V8" s="31">
        <f>SUMIF('Scenario 14'!$A$3:$A$69,'Portfolio 14'!$C8,'Scenario 14'!V$3:V$69)+SUMIF('Scenario 14'!$A$3:$A$69,'Portfolio 14'!$C8,'Scenario 14'!BL$3:BL$69)*'Scenario 14'!BL$1</f>
        <v>0</v>
      </c>
      <c r="W8" s="31">
        <f>SUMIF('Scenario 14'!$A$3:$A$69,'Portfolio 14'!$C8,'Scenario 14'!W$3:W$69)+SUMIF('Scenario 14'!$A$3:$A$69,'Portfolio 14'!$C8,'Scenario 14'!BM$3:BM$69)*'Scenario 14'!BM$1</f>
        <v>221.84223493190851</v>
      </c>
      <c r="X8" s="32">
        <f t="shared" si="0"/>
        <v>221.84223493190851</v>
      </c>
    </row>
    <row r="9" spans="3:24" x14ac:dyDescent="0.2">
      <c r="C9" s="7" t="s">
        <v>2</v>
      </c>
      <c r="D9" s="30">
        <f>SUMIF('Scenario 14'!$A$3:$A$69,'Portfolio 14'!$C9,'Scenario 14'!D$3:D$69)+SUMIF('Scenario 14'!$A$3:$A$69,'Portfolio 14'!$C9,'Scenario 14'!AT$3:AT$69)*'Scenario 14'!AT$1</f>
        <v>0</v>
      </c>
      <c r="E9" s="31">
        <f>SUMIF('Scenario 14'!$A$3:$A$69,'Portfolio 14'!$C9,'Scenario 14'!E$3:E$69)+SUMIF('Scenario 14'!$A$3:$A$69,'Portfolio 14'!$C9,'Scenario 14'!AU$3:AU$69)*'Scenario 14'!AU$1</f>
        <v>0</v>
      </c>
      <c r="F9" s="31">
        <f>SUMIF('Scenario 14'!$A$3:$A$69,'Portfolio 14'!$C9,'Scenario 14'!F$3:F$69)+SUMIF('Scenario 14'!$A$3:$A$69,'Portfolio 14'!$C9,'Scenario 14'!AV$3:AV$69)*'Scenario 14'!AV$1</f>
        <v>0</v>
      </c>
      <c r="G9" s="31">
        <f>SUMIF('Scenario 14'!$A$3:$A$69,'Portfolio 14'!$C9,'Scenario 14'!G$3:G$69)+SUMIF('Scenario 14'!$A$3:$A$69,'Portfolio 14'!$C9,'Scenario 14'!AW$3:AW$69)*'Scenario 14'!AW$1</f>
        <v>200</v>
      </c>
      <c r="H9" s="31">
        <f>SUMIF('Scenario 14'!$A$3:$A$69,'Portfolio 14'!$C9,'Scenario 14'!H$3:H$69)+SUMIF('Scenario 14'!$A$3:$A$69,'Portfolio 14'!$C9,'Scenario 14'!AX$3:AX$69)*'Scenario 14'!AX$1</f>
        <v>200</v>
      </c>
      <c r="I9" s="31">
        <f>SUMIF('Scenario 14'!$A$3:$A$69,'Portfolio 14'!$C9,'Scenario 14'!I$3:I$69)+SUMIF('Scenario 14'!$A$3:$A$69,'Portfolio 14'!$C9,'Scenario 14'!AY$3:AY$69)*'Scenario 14'!AY$1</f>
        <v>165.93157576823603</v>
      </c>
      <c r="J9" s="31">
        <f>SUMIF('Scenario 14'!$A$3:$A$69,'Portfolio 14'!$C9,'Scenario 14'!J$3:J$69)+SUMIF('Scenario 14'!$A$3:$A$69,'Portfolio 14'!$C9,'Scenario 14'!AZ$3:AZ$69)*'Scenario 14'!AZ$1</f>
        <v>99.999999999998863</v>
      </c>
      <c r="K9" s="31">
        <f>SUMIF('Scenario 14'!$A$3:$A$69,'Portfolio 14'!$C9,'Scenario 14'!K$3:K$69)+SUMIF('Scenario 14'!$A$3:$A$69,'Portfolio 14'!$C9,'Scenario 14'!BA$3:BA$69)*'Scenario 14'!BA$1</f>
        <v>89.432706858297891</v>
      </c>
      <c r="L9" s="31">
        <f>SUMIF('Scenario 14'!$A$3:$A$69,'Portfolio 14'!$C9,'Scenario 14'!L$3:L$69)+SUMIF('Scenario 14'!$A$3:$A$69,'Portfolio 14'!$C9,'Scenario 14'!BB$3:BB$69)*'Scenario 14'!BB$1</f>
        <v>0</v>
      </c>
      <c r="M9" s="31">
        <f>SUMIF('Scenario 14'!$A$3:$A$69,'Portfolio 14'!$C9,'Scenario 14'!M$3:M$69)+SUMIF('Scenario 14'!$A$3:$A$69,'Portfolio 14'!$C9,'Scenario 14'!BC$3:BC$69)*'Scenario 14'!BC$1</f>
        <v>0</v>
      </c>
      <c r="N9" s="31">
        <f>SUMIF('Scenario 14'!$A$3:$A$69,'Portfolio 14'!$C9,'Scenario 14'!N$3:N$69)+SUMIF('Scenario 14'!$A$3:$A$69,'Portfolio 14'!$C9,'Scenario 14'!BD$3:BD$69)*'Scenario 14'!BD$1</f>
        <v>0</v>
      </c>
      <c r="O9" s="31">
        <f>SUMIF('Scenario 14'!$A$3:$A$69,'Portfolio 14'!$C9,'Scenario 14'!O$3:O$69)+SUMIF('Scenario 14'!$A$3:$A$69,'Portfolio 14'!$C9,'Scenario 14'!BE$3:BE$69)*'Scenario 14'!BE$1</f>
        <v>0</v>
      </c>
      <c r="P9" s="31">
        <f>SUMIF('Scenario 14'!$A$3:$A$69,'Portfolio 14'!$C9,'Scenario 14'!P$3:P$69)+SUMIF('Scenario 14'!$A$3:$A$69,'Portfolio 14'!$C9,'Scenario 14'!BF$3:BF$69)*'Scenario 14'!BF$1</f>
        <v>0</v>
      </c>
      <c r="Q9" s="31">
        <f>SUMIF('Scenario 14'!$A$3:$A$69,'Portfolio 14'!$C9,'Scenario 14'!Q$3:Q$69)+SUMIF('Scenario 14'!$A$3:$A$69,'Portfolio 14'!$C9,'Scenario 14'!BG$3:BG$69)*'Scenario 14'!BG$1</f>
        <v>0</v>
      </c>
      <c r="R9" s="31">
        <f>SUMIF('Scenario 14'!$A$3:$A$69,'Portfolio 14'!$C9,'Scenario 14'!R$3:R$69)+SUMIF('Scenario 14'!$A$3:$A$69,'Portfolio 14'!$C9,'Scenario 14'!BH$3:BH$69)*'Scenario 14'!BH$1</f>
        <v>0</v>
      </c>
      <c r="S9" s="31">
        <f>SUMIF('Scenario 14'!$A$3:$A$69,'Portfolio 14'!$C9,'Scenario 14'!S$3:S$69)+SUMIF('Scenario 14'!$A$3:$A$69,'Portfolio 14'!$C9,'Scenario 14'!BI$3:BI$69)*'Scenario 14'!BI$1</f>
        <v>140</v>
      </c>
      <c r="T9" s="31">
        <f>SUMIF('Scenario 14'!$A$3:$A$69,'Portfolio 14'!$C9,'Scenario 14'!T$3:T$69)+SUMIF('Scenario 14'!$A$3:$A$69,'Portfolio 14'!$C9,'Scenario 14'!BJ$3:BJ$69)*'Scenario 14'!BJ$1</f>
        <v>0</v>
      </c>
      <c r="U9" s="31">
        <f>SUMIF('Scenario 14'!$A$3:$A$69,'Portfolio 14'!$C9,'Scenario 14'!U$3:U$69)+SUMIF('Scenario 14'!$A$3:$A$69,'Portfolio 14'!$C9,'Scenario 14'!BK$3:BK$69)*'Scenario 14'!BK$1</f>
        <v>120</v>
      </c>
      <c r="V9" s="31">
        <f>SUMIF('Scenario 14'!$A$3:$A$69,'Portfolio 14'!$C9,'Scenario 14'!V$3:V$69)+SUMIF('Scenario 14'!$A$3:$A$69,'Portfolio 14'!$C9,'Scenario 14'!BL$3:BL$69)*'Scenario 14'!BL$1</f>
        <v>100</v>
      </c>
      <c r="W9" s="31">
        <f>SUMIF('Scenario 14'!$A$3:$A$69,'Portfolio 14'!$C9,'Scenario 14'!W$3:W$69)+SUMIF('Scenario 14'!$A$3:$A$69,'Portfolio 14'!$C9,'Scenario 14'!BM$3:BM$69)*'Scenario 14'!BM$1</f>
        <v>122.8967013043318</v>
      </c>
      <c r="X9" s="32">
        <f t="shared" si="0"/>
        <v>1238.2609839308645</v>
      </c>
    </row>
    <row r="10" spans="3:24" x14ac:dyDescent="0.2">
      <c r="C10" s="7" t="s">
        <v>1</v>
      </c>
      <c r="D10" s="30">
        <f>SUMIF('Scenario 14'!$A$3:$A$69,'Portfolio 14'!$C10,'Scenario 14'!D$3:D$69)+SUMIF('Scenario 14'!$A$3:$A$69,'Portfolio 14'!$C10,'Scenario 14'!AT$3:AT$69)*'Scenario 14'!AT$1</f>
        <v>0</v>
      </c>
      <c r="E10" s="31">
        <f>SUMIF('Scenario 14'!$A$3:$A$69,'Portfolio 14'!$C10,'Scenario 14'!E$3:E$69)+SUMIF('Scenario 14'!$A$3:$A$69,'Portfolio 14'!$C10,'Scenario 14'!AU$3:AU$69)*'Scenario 14'!AU$1</f>
        <v>0.50885794886426805</v>
      </c>
      <c r="F10" s="31">
        <f>SUMIF('Scenario 14'!$A$3:$A$69,'Portfolio 14'!$C10,'Scenario 14'!F$3:F$69)+SUMIF('Scenario 14'!$A$3:$A$69,'Portfolio 14'!$C10,'Scenario 14'!AV$3:AV$69)*'Scenario 14'!AV$1</f>
        <v>0.55187130366600667</v>
      </c>
      <c r="G10" s="31">
        <f>SUMIF('Scenario 14'!$A$3:$A$69,'Portfolio 14'!$C10,'Scenario 14'!G$3:G$69)+SUMIF('Scenario 14'!$A$3:$A$69,'Portfolio 14'!$C10,'Scenario 14'!AW$3:AW$69)*'Scenario 14'!AW$1</f>
        <v>0.61539425315932839</v>
      </c>
      <c r="H10" s="31">
        <f>SUMIF('Scenario 14'!$A$3:$A$69,'Portfolio 14'!$C10,'Scenario 14'!H$3:H$69)+SUMIF('Scenario 14'!$A$3:$A$69,'Portfolio 14'!$C10,'Scenario 14'!AX$3:AX$69)*'Scenario 14'!AX$1</f>
        <v>0.67023663605721384</v>
      </c>
      <c r="I10" s="31">
        <f>SUMIF('Scenario 14'!$A$3:$A$69,'Portfolio 14'!$C10,'Scenario 14'!I$3:I$69)+SUMIF('Scenario 14'!$A$3:$A$69,'Portfolio 14'!$C10,'Scenario 14'!AY$3:AY$69)*'Scenario 14'!AY$1</f>
        <v>0.75835206225811413</v>
      </c>
      <c r="J10" s="31">
        <f>SUMIF('Scenario 14'!$A$3:$A$69,'Portfolio 14'!$C10,'Scenario 14'!J$3:J$69)+SUMIF('Scenario 14'!$A$3:$A$69,'Portfolio 14'!$C10,'Scenario 14'!AZ$3:AZ$69)*'Scenario 14'!AZ$1</f>
        <v>0.82742336899936386</v>
      </c>
      <c r="K10" s="31">
        <f>SUMIF('Scenario 14'!$A$3:$A$69,'Portfolio 14'!$C10,'Scenario 14'!K$3:K$69)+SUMIF('Scenario 14'!$A$3:$A$69,'Portfolio 14'!$C10,'Scenario 14'!BA$3:BA$69)*'Scenario 14'!BA$1</f>
        <v>1.0070493878409954</v>
      </c>
      <c r="L10" s="31">
        <f>SUMIF('Scenario 14'!$A$3:$A$69,'Portfolio 14'!$C10,'Scenario 14'!L$3:L$69)+SUMIF('Scenario 14'!$A$3:$A$69,'Portfolio 14'!$C10,'Scenario 14'!BB$3:BB$69)*'Scenario 14'!BB$1</f>
        <v>0.5</v>
      </c>
      <c r="M10" s="31">
        <f>SUMIF('Scenario 14'!$A$3:$A$69,'Portfolio 14'!$C10,'Scenario 14'!M$3:M$69)+SUMIF('Scenario 14'!$A$3:$A$69,'Portfolio 14'!$C10,'Scenario 14'!BC$3:BC$69)*'Scenario 14'!BC$1</f>
        <v>0.5</v>
      </c>
      <c r="N10" s="31">
        <f>SUMIF('Scenario 14'!$A$3:$A$69,'Portfolio 14'!$C10,'Scenario 14'!N$3:N$69)+SUMIF('Scenario 14'!$A$3:$A$69,'Portfolio 14'!$C10,'Scenario 14'!BD$3:BD$69)*'Scenario 14'!BD$1</f>
        <v>0.5</v>
      </c>
      <c r="O10" s="31">
        <f>SUMIF('Scenario 14'!$A$3:$A$69,'Portfolio 14'!$C10,'Scenario 14'!O$3:O$69)+SUMIF('Scenario 14'!$A$3:$A$69,'Portfolio 14'!$C10,'Scenario 14'!BE$3:BE$69)*'Scenario 14'!BE$1</f>
        <v>0.5</v>
      </c>
      <c r="P10" s="31">
        <f>SUMIF('Scenario 14'!$A$3:$A$69,'Portfolio 14'!$C10,'Scenario 14'!P$3:P$69)+SUMIF('Scenario 14'!$A$3:$A$69,'Portfolio 14'!$C10,'Scenario 14'!BF$3:BF$69)*'Scenario 14'!BF$1</f>
        <v>0.5</v>
      </c>
      <c r="Q10" s="31">
        <f>SUMIF('Scenario 14'!$A$3:$A$69,'Portfolio 14'!$C10,'Scenario 14'!Q$3:Q$69)+SUMIF('Scenario 14'!$A$3:$A$69,'Portfolio 14'!$C10,'Scenario 14'!BG$3:BG$69)*'Scenario 14'!BG$1</f>
        <v>0.5</v>
      </c>
      <c r="R10" s="31">
        <f>SUMIF('Scenario 14'!$A$3:$A$69,'Portfolio 14'!$C10,'Scenario 14'!R$3:R$69)+SUMIF('Scenario 14'!$A$3:$A$69,'Portfolio 14'!$C10,'Scenario 14'!BH$3:BH$69)*'Scenario 14'!BH$1</f>
        <v>0.5</v>
      </c>
      <c r="S10" s="31">
        <f>SUMIF('Scenario 14'!$A$3:$A$69,'Portfolio 14'!$C10,'Scenario 14'!S$3:S$69)+SUMIF('Scenario 14'!$A$3:$A$69,'Portfolio 14'!$C10,'Scenario 14'!BI$3:BI$69)*'Scenario 14'!BI$1</f>
        <v>0.5</v>
      </c>
      <c r="T10" s="31">
        <f>SUMIF('Scenario 14'!$A$3:$A$69,'Portfolio 14'!$C10,'Scenario 14'!T$3:T$69)+SUMIF('Scenario 14'!$A$3:$A$69,'Portfolio 14'!$C10,'Scenario 14'!BJ$3:BJ$69)*'Scenario 14'!BJ$1</f>
        <v>100.5</v>
      </c>
      <c r="U10" s="31">
        <f>SUMIF('Scenario 14'!$A$3:$A$69,'Portfolio 14'!$C10,'Scenario 14'!U$3:U$69)+SUMIF('Scenario 14'!$A$3:$A$69,'Portfolio 14'!$C10,'Scenario 14'!BK$3:BK$69)*'Scenario 14'!BK$1</f>
        <v>100.50403015323903</v>
      </c>
      <c r="V10" s="31">
        <f>SUMIF('Scenario 14'!$A$3:$A$69,'Portfolio 14'!$C10,'Scenario 14'!V$3:V$69)+SUMIF('Scenario 14'!$A$3:$A$69,'Portfolio 14'!$C10,'Scenario 14'!BL$3:BL$69)*'Scenario 14'!BL$1</f>
        <v>100.51351436412133</v>
      </c>
      <c r="W10" s="31">
        <f>SUMIF('Scenario 14'!$A$3:$A$69,'Portfolio 14'!$C10,'Scenario 14'!W$3:W$69)+SUMIF('Scenario 14'!$A$3:$A$69,'Portfolio 14'!$C10,'Scenario 14'!BM$3:BM$69)*'Scenario 14'!BM$1</f>
        <v>9.9999999999999982</v>
      </c>
      <c r="X10" s="32">
        <f t="shared" si="0"/>
        <v>320.45672947820566</v>
      </c>
    </row>
    <row r="11" spans="3:24" x14ac:dyDescent="0.2">
      <c r="C11" s="7" t="s">
        <v>107</v>
      </c>
      <c r="D11" s="30">
        <f>SUMIF('Scenario 14'!$A$3:$A$69,'Portfolio 14'!$C11,'Scenario 14'!D$3:D$69)+SUMIF('Scenario 14'!$A$3:$A$69,'Portfolio 14'!$C11,'Scenario 14'!AT$3:AT$69)*'Scenario 14'!AT$1</f>
        <v>0</v>
      </c>
      <c r="E11" s="31">
        <f>SUMIF('Scenario 14'!$A$3:$A$69,'Portfolio 14'!$C11,'Scenario 14'!E$3:E$69)+SUMIF('Scenario 14'!$A$3:$A$69,'Portfolio 14'!$C11,'Scenario 14'!AU$3:AU$69)*'Scenario 14'!AU$1</f>
        <v>0</v>
      </c>
      <c r="F11" s="31">
        <f>SUMIF('Scenario 14'!$A$3:$A$69,'Portfolio 14'!$C11,'Scenario 14'!F$3:F$69)+SUMIF('Scenario 14'!$A$3:$A$69,'Portfolio 14'!$C11,'Scenario 14'!AV$3:AV$69)*'Scenario 14'!AV$1</f>
        <v>0</v>
      </c>
      <c r="G11" s="31">
        <f>SUMIF('Scenario 14'!$A$3:$A$69,'Portfolio 14'!$C11,'Scenario 14'!G$3:G$69)+SUMIF('Scenario 14'!$A$3:$A$69,'Portfolio 14'!$C11,'Scenario 14'!AW$3:AW$69)*'Scenario 14'!AW$1</f>
        <v>0</v>
      </c>
      <c r="H11" s="31">
        <f>SUMIF('Scenario 14'!$A$3:$A$69,'Portfolio 14'!$C11,'Scenario 14'!H$3:H$69)+SUMIF('Scenario 14'!$A$3:$A$69,'Portfolio 14'!$C11,'Scenario 14'!AX$3:AX$69)*'Scenario 14'!AX$1</f>
        <v>0</v>
      </c>
      <c r="I11" s="31">
        <f>SUMIF('Scenario 14'!$A$3:$A$69,'Portfolio 14'!$C11,'Scenario 14'!I$3:I$69)+SUMIF('Scenario 14'!$A$3:$A$69,'Portfolio 14'!$C11,'Scenario 14'!AY$3:AY$69)*'Scenario 14'!AY$1</f>
        <v>0</v>
      </c>
      <c r="J11" s="31">
        <f>SUMIF('Scenario 14'!$A$3:$A$69,'Portfolio 14'!$C11,'Scenario 14'!J$3:J$69)+SUMIF('Scenario 14'!$A$3:$A$69,'Portfolio 14'!$C11,'Scenario 14'!AZ$3:AZ$69)*'Scenario 14'!AZ$1</f>
        <v>0</v>
      </c>
      <c r="K11" s="31">
        <f>SUMIF('Scenario 14'!$A$3:$A$69,'Portfolio 14'!$C11,'Scenario 14'!K$3:K$69)+SUMIF('Scenario 14'!$A$3:$A$69,'Portfolio 14'!$C11,'Scenario 14'!BA$3:BA$69)*'Scenario 14'!BA$1</f>
        <v>0</v>
      </c>
      <c r="L11" s="31">
        <f>SUMIF('Scenario 14'!$A$3:$A$69,'Portfolio 14'!$C11,'Scenario 14'!L$3:L$69)+SUMIF('Scenario 14'!$A$3:$A$69,'Portfolio 14'!$C11,'Scenario 14'!BB$3:BB$69)*'Scenario 14'!BB$1</f>
        <v>0</v>
      </c>
      <c r="M11" s="31">
        <f>SUMIF('Scenario 14'!$A$3:$A$69,'Portfolio 14'!$C11,'Scenario 14'!M$3:M$69)+SUMIF('Scenario 14'!$A$3:$A$69,'Portfolio 14'!$C11,'Scenario 14'!BC$3:BC$69)*'Scenario 14'!BC$1</f>
        <v>0</v>
      </c>
      <c r="N11" s="31">
        <f>SUMIF('Scenario 14'!$A$3:$A$69,'Portfolio 14'!$C11,'Scenario 14'!N$3:N$69)+SUMIF('Scenario 14'!$A$3:$A$69,'Portfolio 14'!$C11,'Scenario 14'!BD$3:BD$69)*'Scenario 14'!BD$1</f>
        <v>0</v>
      </c>
      <c r="O11" s="31">
        <f>SUMIF('Scenario 14'!$A$3:$A$69,'Portfolio 14'!$C11,'Scenario 14'!O$3:O$69)+SUMIF('Scenario 14'!$A$3:$A$69,'Portfolio 14'!$C11,'Scenario 14'!BE$3:BE$69)*'Scenario 14'!BE$1</f>
        <v>0</v>
      </c>
      <c r="P11" s="31">
        <f>SUMIF('Scenario 14'!$A$3:$A$69,'Portfolio 14'!$C11,'Scenario 14'!P$3:P$69)+SUMIF('Scenario 14'!$A$3:$A$69,'Portfolio 14'!$C11,'Scenario 14'!BF$3:BF$69)*'Scenario 14'!BF$1</f>
        <v>0</v>
      </c>
      <c r="Q11" s="31">
        <f>SUMIF('Scenario 14'!$A$3:$A$69,'Portfolio 14'!$C11,'Scenario 14'!Q$3:Q$69)+SUMIF('Scenario 14'!$A$3:$A$69,'Portfolio 14'!$C11,'Scenario 14'!BG$3:BG$69)*'Scenario 14'!BG$1</f>
        <v>0</v>
      </c>
      <c r="R11" s="31">
        <f>SUMIF('Scenario 14'!$A$3:$A$69,'Portfolio 14'!$C11,'Scenario 14'!R$3:R$69)+SUMIF('Scenario 14'!$A$3:$A$69,'Portfolio 14'!$C11,'Scenario 14'!BH$3:BH$69)*'Scenario 14'!BH$1</f>
        <v>0</v>
      </c>
      <c r="S11" s="31">
        <f>SUMIF('Scenario 14'!$A$3:$A$69,'Portfolio 14'!$C11,'Scenario 14'!S$3:S$69)+SUMIF('Scenario 14'!$A$3:$A$69,'Portfolio 14'!$C11,'Scenario 14'!BI$3:BI$69)*'Scenario 14'!BI$1</f>
        <v>0</v>
      </c>
      <c r="T11" s="31">
        <f>SUMIF('Scenario 14'!$A$3:$A$69,'Portfolio 14'!$C11,'Scenario 14'!T$3:T$69)+SUMIF('Scenario 14'!$A$3:$A$69,'Portfolio 14'!$C11,'Scenario 14'!BJ$3:BJ$69)*'Scenario 14'!BJ$1</f>
        <v>0</v>
      </c>
      <c r="U11" s="31">
        <f>SUMIF('Scenario 14'!$A$3:$A$69,'Portfolio 14'!$C11,'Scenario 14'!U$3:U$69)+SUMIF('Scenario 14'!$A$3:$A$69,'Portfolio 14'!$C11,'Scenario 14'!BK$3:BK$69)*'Scenario 14'!BK$1</f>
        <v>0</v>
      </c>
      <c r="V11" s="31">
        <f>SUMIF('Scenario 14'!$A$3:$A$69,'Portfolio 14'!$C11,'Scenario 14'!V$3:V$69)+SUMIF('Scenario 14'!$A$3:$A$69,'Portfolio 14'!$C11,'Scenario 14'!BL$3:BL$69)*'Scenario 14'!BL$1</f>
        <v>0</v>
      </c>
      <c r="W11" s="31">
        <f>SUMIF('Scenario 14'!$A$3:$A$69,'Portfolio 14'!$C11,'Scenario 14'!W$3:W$69)+SUMIF('Scenario 14'!$A$3:$A$69,'Portfolio 14'!$C11,'Scenario 14'!BM$3:BM$69)*'Scenario 14'!BM$1</f>
        <v>0</v>
      </c>
      <c r="X11" s="32">
        <f t="shared" si="0"/>
        <v>0</v>
      </c>
    </row>
    <row r="12" spans="3:24" x14ac:dyDescent="0.2">
      <c r="C12" s="7" t="s">
        <v>21</v>
      </c>
      <c r="D12" s="30">
        <f>SUMIF('Scenario 14'!$A$3:$A$69,'Portfolio 14'!$C12,'Scenario 14'!D$3:D$69)+SUMIF('Scenario 14'!$A$3:$A$69,'Portfolio 14'!$C12,'Scenario 14'!AT$3:AT$69)*'Scenario 14'!AT$1</f>
        <v>0</v>
      </c>
      <c r="E12" s="31">
        <f>SUMIF('Scenario 14'!$A$3:$A$69,'Portfolio 14'!$C12,'Scenario 14'!E$3:E$69)+SUMIF('Scenario 14'!$A$3:$A$69,'Portfolio 14'!$C12,'Scenario 14'!AU$3:AU$69)*'Scenario 14'!AU$1</f>
        <v>0</v>
      </c>
      <c r="F12" s="31">
        <f>SUMIF('Scenario 14'!$A$3:$A$69,'Portfolio 14'!$C12,'Scenario 14'!F$3:F$69)+SUMIF('Scenario 14'!$A$3:$A$69,'Portfolio 14'!$C12,'Scenario 14'!AV$3:AV$69)*'Scenario 14'!AV$1</f>
        <v>0</v>
      </c>
      <c r="G12" s="31">
        <f>SUMIF('Scenario 14'!$A$3:$A$69,'Portfolio 14'!$C12,'Scenario 14'!G$3:G$69)+SUMIF('Scenario 14'!$A$3:$A$69,'Portfolio 14'!$C12,'Scenario 14'!AW$3:AW$69)*'Scenario 14'!AW$1</f>
        <v>0</v>
      </c>
      <c r="H12" s="31">
        <f>SUMIF('Scenario 14'!$A$3:$A$69,'Portfolio 14'!$C12,'Scenario 14'!H$3:H$69)+SUMIF('Scenario 14'!$A$3:$A$69,'Portfolio 14'!$C12,'Scenario 14'!AX$3:AX$69)*'Scenario 14'!AX$1</f>
        <v>0</v>
      </c>
      <c r="I12" s="31">
        <f>SUMIF('Scenario 14'!$A$3:$A$69,'Portfolio 14'!$C12,'Scenario 14'!I$3:I$69)+SUMIF('Scenario 14'!$A$3:$A$69,'Portfolio 14'!$C12,'Scenario 14'!AY$3:AY$69)*'Scenario 14'!AY$1</f>
        <v>0</v>
      </c>
      <c r="J12" s="31">
        <f>SUMIF('Scenario 14'!$A$3:$A$69,'Portfolio 14'!$C12,'Scenario 14'!J$3:J$69)+SUMIF('Scenario 14'!$A$3:$A$69,'Portfolio 14'!$C12,'Scenario 14'!AZ$3:AZ$69)*'Scenario 14'!AZ$1</f>
        <v>0</v>
      </c>
      <c r="K12" s="31">
        <f>SUMIF('Scenario 14'!$A$3:$A$69,'Portfolio 14'!$C12,'Scenario 14'!K$3:K$69)+SUMIF('Scenario 14'!$A$3:$A$69,'Portfolio 14'!$C12,'Scenario 14'!BA$3:BA$69)*'Scenario 14'!BA$1</f>
        <v>0</v>
      </c>
      <c r="L12" s="31">
        <f>SUMIF('Scenario 14'!$A$3:$A$69,'Portfolio 14'!$C12,'Scenario 14'!L$3:L$69)+SUMIF('Scenario 14'!$A$3:$A$69,'Portfolio 14'!$C12,'Scenario 14'!BB$3:BB$69)*'Scenario 14'!BB$1</f>
        <v>0</v>
      </c>
      <c r="M12" s="31">
        <f>SUMIF('Scenario 14'!$A$3:$A$69,'Portfolio 14'!$C12,'Scenario 14'!M$3:M$69)+SUMIF('Scenario 14'!$A$3:$A$69,'Portfolio 14'!$C12,'Scenario 14'!BC$3:BC$69)*'Scenario 14'!BC$1</f>
        <v>0</v>
      </c>
      <c r="N12" s="31">
        <f>SUMIF('Scenario 14'!$A$3:$A$69,'Portfolio 14'!$C12,'Scenario 14'!N$3:N$69)+SUMIF('Scenario 14'!$A$3:$A$69,'Portfolio 14'!$C12,'Scenario 14'!BD$3:BD$69)*'Scenario 14'!BD$1</f>
        <v>0</v>
      </c>
      <c r="O12" s="31">
        <f>SUMIF('Scenario 14'!$A$3:$A$69,'Portfolio 14'!$C12,'Scenario 14'!O$3:O$69)+SUMIF('Scenario 14'!$A$3:$A$69,'Portfolio 14'!$C12,'Scenario 14'!BE$3:BE$69)*'Scenario 14'!BE$1</f>
        <v>0</v>
      </c>
      <c r="P12" s="31">
        <f>SUMIF('Scenario 14'!$A$3:$A$69,'Portfolio 14'!$C12,'Scenario 14'!P$3:P$69)+SUMIF('Scenario 14'!$A$3:$A$69,'Portfolio 14'!$C12,'Scenario 14'!BF$3:BF$69)*'Scenario 14'!BF$1</f>
        <v>0</v>
      </c>
      <c r="Q12" s="31">
        <f>SUMIF('Scenario 14'!$A$3:$A$69,'Portfolio 14'!$C12,'Scenario 14'!Q$3:Q$69)+SUMIF('Scenario 14'!$A$3:$A$69,'Portfolio 14'!$C12,'Scenario 14'!BG$3:BG$69)*'Scenario 14'!BG$1</f>
        <v>0</v>
      </c>
      <c r="R12" s="31">
        <f>SUMIF('Scenario 14'!$A$3:$A$69,'Portfolio 14'!$C12,'Scenario 14'!R$3:R$69)+SUMIF('Scenario 14'!$A$3:$A$69,'Portfolio 14'!$C12,'Scenario 14'!BH$3:BH$69)*'Scenario 14'!BH$1</f>
        <v>0</v>
      </c>
      <c r="S12" s="31">
        <f>SUMIF('Scenario 14'!$A$3:$A$69,'Portfolio 14'!$C12,'Scenario 14'!S$3:S$69)+SUMIF('Scenario 14'!$A$3:$A$69,'Portfolio 14'!$C12,'Scenario 14'!BI$3:BI$69)*'Scenario 14'!BI$1</f>
        <v>0</v>
      </c>
      <c r="T12" s="31">
        <f>SUMIF('Scenario 14'!$A$3:$A$69,'Portfolio 14'!$C12,'Scenario 14'!T$3:T$69)+SUMIF('Scenario 14'!$A$3:$A$69,'Portfolio 14'!$C12,'Scenario 14'!BJ$3:BJ$69)*'Scenario 14'!BJ$1</f>
        <v>50</v>
      </c>
      <c r="U12" s="31">
        <f>SUMIF('Scenario 14'!$A$3:$A$69,'Portfolio 14'!$C12,'Scenario 14'!U$3:U$69)+SUMIF('Scenario 14'!$A$3:$A$69,'Portfolio 14'!$C12,'Scenario 14'!BK$3:BK$69)*'Scenario 14'!BK$1</f>
        <v>50</v>
      </c>
      <c r="V12" s="31">
        <f>SUMIF('Scenario 14'!$A$3:$A$69,'Portfolio 14'!$C12,'Scenario 14'!V$3:V$69)+SUMIF('Scenario 14'!$A$3:$A$69,'Portfolio 14'!$C12,'Scenario 14'!BL$3:BL$69)*'Scenario 14'!BL$1</f>
        <v>50</v>
      </c>
      <c r="W12" s="31">
        <f>SUMIF('Scenario 14'!$A$3:$A$69,'Portfolio 14'!$C12,'Scenario 14'!W$3:W$69)+SUMIF('Scenario 14'!$A$3:$A$69,'Portfolio 14'!$C12,'Scenario 14'!BM$3:BM$69)*'Scenario 14'!BM$1</f>
        <v>0</v>
      </c>
      <c r="X12" s="32">
        <f t="shared" si="0"/>
        <v>150</v>
      </c>
    </row>
    <row r="13" spans="3:24" x14ac:dyDescent="0.2">
      <c r="C13" s="7" t="s">
        <v>48</v>
      </c>
      <c r="D13" s="30">
        <f>SUMIF('Scenario 14'!$A$3:$A$69,'Portfolio 14'!$C13,'Scenario 14'!D$3:D$69)+SUMIF('Scenario 14'!$A$3:$A$69,'Portfolio 14'!$C13,'Scenario 14'!AT$3:AT$69)*'Scenario 14'!AT$1</f>
        <v>0</v>
      </c>
      <c r="E13" s="31">
        <f>SUMIF('Scenario 14'!$A$3:$A$69,'Portfolio 14'!$C13,'Scenario 14'!E$3:E$69)+SUMIF('Scenario 14'!$A$3:$A$69,'Portfolio 14'!$C13,'Scenario 14'!AU$3:AU$69)*'Scenario 14'!AU$1</f>
        <v>0</v>
      </c>
      <c r="F13" s="31">
        <f>SUMIF('Scenario 14'!$A$3:$A$69,'Portfolio 14'!$C13,'Scenario 14'!F$3:F$69)+SUMIF('Scenario 14'!$A$3:$A$69,'Portfolio 14'!$C13,'Scenario 14'!AV$3:AV$69)*'Scenario 14'!AV$1</f>
        <v>0</v>
      </c>
      <c r="G13" s="31">
        <f>SUMIF('Scenario 14'!$A$3:$A$69,'Portfolio 14'!$C13,'Scenario 14'!G$3:G$69)+SUMIF('Scenario 14'!$A$3:$A$69,'Portfolio 14'!$C13,'Scenario 14'!AW$3:AW$69)*'Scenario 14'!AW$1</f>
        <v>0</v>
      </c>
      <c r="H13" s="31">
        <f>SUMIF('Scenario 14'!$A$3:$A$69,'Portfolio 14'!$C13,'Scenario 14'!H$3:H$69)+SUMIF('Scenario 14'!$A$3:$A$69,'Portfolio 14'!$C13,'Scenario 14'!AX$3:AX$69)*'Scenario 14'!AX$1</f>
        <v>0</v>
      </c>
      <c r="I13" s="31">
        <f>SUMIF('Scenario 14'!$A$3:$A$69,'Portfolio 14'!$C13,'Scenario 14'!I$3:I$69)+SUMIF('Scenario 14'!$A$3:$A$69,'Portfolio 14'!$C13,'Scenario 14'!AY$3:AY$69)*'Scenario 14'!AY$1</f>
        <v>0</v>
      </c>
      <c r="J13" s="31">
        <f>SUMIF('Scenario 14'!$A$3:$A$69,'Portfolio 14'!$C13,'Scenario 14'!J$3:J$69)+SUMIF('Scenario 14'!$A$3:$A$69,'Portfolio 14'!$C13,'Scenario 14'!AZ$3:AZ$69)*'Scenario 14'!AZ$1</f>
        <v>0</v>
      </c>
      <c r="K13" s="31">
        <f>SUMIF('Scenario 14'!$A$3:$A$69,'Portfolio 14'!$C13,'Scenario 14'!K$3:K$69)+SUMIF('Scenario 14'!$A$3:$A$69,'Portfolio 14'!$C13,'Scenario 14'!BA$3:BA$69)*'Scenario 14'!BA$1</f>
        <v>0</v>
      </c>
      <c r="L13" s="31">
        <f>SUMIF('Scenario 14'!$A$3:$A$69,'Portfolio 14'!$C13,'Scenario 14'!L$3:L$69)+SUMIF('Scenario 14'!$A$3:$A$69,'Portfolio 14'!$C13,'Scenario 14'!BB$3:BB$69)*'Scenario 14'!BB$1</f>
        <v>0</v>
      </c>
      <c r="M13" s="31">
        <f>SUMIF('Scenario 14'!$A$3:$A$69,'Portfolio 14'!$C13,'Scenario 14'!M$3:M$69)+SUMIF('Scenario 14'!$A$3:$A$69,'Portfolio 14'!$C13,'Scenario 14'!BC$3:BC$69)*'Scenario 14'!BC$1</f>
        <v>0</v>
      </c>
      <c r="N13" s="31">
        <f>SUMIF('Scenario 14'!$A$3:$A$69,'Portfolio 14'!$C13,'Scenario 14'!N$3:N$69)+SUMIF('Scenario 14'!$A$3:$A$69,'Portfolio 14'!$C13,'Scenario 14'!BD$3:BD$69)*'Scenario 14'!BD$1</f>
        <v>0</v>
      </c>
      <c r="O13" s="31">
        <f>SUMIF('Scenario 14'!$A$3:$A$69,'Portfolio 14'!$C13,'Scenario 14'!O$3:O$69)+SUMIF('Scenario 14'!$A$3:$A$69,'Portfolio 14'!$C13,'Scenario 14'!BE$3:BE$69)*'Scenario 14'!BE$1</f>
        <v>0</v>
      </c>
      <c r="P13" s="31">
        <f>SUMIF('Scenario 14'!$A$3:$A$69,'Portfolio 14'!$C13,'Scenario 14'!P$3:P$69)+SUMIF('Scenario 14'!$A$3:$A$69,'Portfolio 14'!$C13,'Scenario 14'!BF$3:BF$69)*'Scenario 14'!BF$1</f>
        <v>0</v>
      </c>
      <c r="Q13" s="31">
        <f>SUMIF('Scenario 14'!$A$3:$A$69,'Portfolio 14'!$C13,'Scenario 14'!Q$3:Q$69)+SUMIF('Scenario 14'!$A$3:$A$69,'Portfolio 14'!$C13,'Scenario 14'!BG$3:BG$69)*'Scenario 14'!BG$1</f>
        <v>0</v>
      </c>
      <c r="R13" s="31">
        <f>SUMIF('Scenario 14'!$A$3:$A$69,'Portfolio 14'!$C13,'Scenario 14'!R$3:R$69)+SUMIF('Scenario 14'!$A$3:$A$69,'Portfolio 14'!$C13,'Scenario 14'!BH$3:BH$69)*'Scenario 14'!BH$1</f>
        <v>49.725727705299683</v>
      </c>
      <c r="S13" s="31">
        <f>SUMIF('Scenario 14'!$A$3:$A$69,'Portfolio 14'!$C13,'Scenario 14'!S$3:S$69)+SUMIF('Scenario 14'!$A$3:$A$69,'Portfolio 14'!$C13,'Scenario 14'!BI$3:BI$69)*'Scenario 14'!BI$1</f>
        <v>0</v>
      </c>
      <c r="T13" s="31">
        <f>SUMIF('Scenario 14'!$A$3:$A$69,'Portfolio 14'!$C13,'Scenario 14'!T$3:T$69)+SUMIF('Scenario 14'!$A$3:$A$69,'Portfolio 14'!$C13,'Scenario 14'!BJ$3:BJ$69)*'Scenario 14'!BJ$1</f>
        <v>0</v>
      </c>
      <c r="U13" s="31">
        <f>SUMIF('Scenario 14'!$A$3:$A$69,'Portfolio 14'!$C13,'Scenario 14'!U$3:U$69)+SUMIF('Scenario 14'!$A$3:$A$69,'Portfolio 14'!$C13,'Scenario 14'!BK$3:BK$69)*'Scenario 14'!BK$1</f>
        <v>0</v>
      </c>
      <c r="V13" s="31">
        <f>SUMIF('Scenario 14'!$A$3:$A$69,'Portfolio 14'!$C13,'Scenario 14'!V$3:V$69)+SUMIF('Scenario 14'!$A$3:$A$69,'Portfolio 14'!$C13,'Scenario 14'!BL$3:BL$69)*'Scenario 14'!BL$1</f>
        <v>0</v>
      </c>
      <c r="W13" s="31">
        <f>SUMIF('Scenario 14'!$A$3:$A$69,'Portfolio 14'!$C13,'Scenario 14'!W$3:W$69)+SUMIF('Scenario 14'!$A$3:$A$69,'Portfolio 14'!$C13,'Scenario 14'!BM$3:BM$69)*'Scenario 14'!BM$1</f>
        <v>0</v>
      </c>
      <c r="X13" s="32">
        <f t="shared" si="0"/>
        <v>49.725727705299683</v>
      </c>
    </row>
    <row r="14" spans="3:24" x14ac:dyDescent="0.2">
      <c r="C14" s="7" t="s">
        <v>142</v>
      </c>
      <c r="D14" s="30">
        <f>SUMIF('Scenario 14'!$A$3:$A$69,'Portfolio 14'!$C14,'Scenario 14'!D$3:D$69)+SUMIF('Scenario 14'!$A$3:$A$69,'Portfolio 14'!$C14,'Scenario 14'!AT$3:AT$69)*'Scenario 14'!AT$1</f>
        <v>0</v>
      </c>
      <c r="E14" s="31">
        <f>SUMIF('Scenario 14'!$A$3:$A$69,'Portfolio 14'!$C14,'Scenario 14'!E$3:E$69)+SUMIF('Scenario 14'!$A$3:$A$69,'Portfolio 14'!$C14,'Scenario 14'!AU$3:AU$69)*'Scenario 14'!AU$1</f>
        <v>0</v>
      </c>
      <c r="F14" s="31">
        <f>SUMIF('Scenario 14'!$A$3:$A$69,'Portfolio 14'!$C14,'Scenario 14'!F$3:F$69)+SUMIF('Scenario 14'!$A$3:$A$69,'Portfolio 14'!$C14,'Scenario 14'!AV$3:AV$69)*'Scenario 14'!AV$1</f>
        <v>0</v>
      </c>
      <c r="G14" s="31">
        <f>SUMIF('Scenario 14'!$A$3:$A$69,'Portfolio 14'!$C14,'Scenario 14'!G$3:G$69)+SUMIF('Scenario 14'!$A$3:$A$69,'Portfolio 14'!$C14,'Scenario 14'!AW$3:AW$69)*'Scenario 14'!AW$1</f>
        <v>0</v>
      </c>
      <c r="H14" s="31">
        <f>SUMIF('Scenario 14'!$A$3:$A$69,'Portfolio 14'!$C14,'Scenario 14'!H$3:H$69)+SUMIF('Scenario 14'!$A$3:$A$69,'Portfolio 14'!$C14,'Scenario 14'!AX$3:AX$69)*'Scenario 14'!AX$1</f>
        <v>0</v>
      </c>
      <c r="I14" s="31">
        <f>SUMIF('Scenario 14'!$A$3:$A$69,'Portfolio 14'!$C14,'Scenario 14'!I$3:I$69)+SUMIF('Scenario 14'!$A$3:$A$69,'Portfolio 14'!$C14,'Scenario 14'!AY$3:AY$69)*'Scenario 14'!AY$1</f>
        <v>0</v>
      </c>
      <c r="J14" s="31">
        <f>SUMIF('Scenario 14'!$A$3:$A$69,'Portfolio 14'!$C14,'Scenario 14'!J$3:J$69)+SUMIF('Scenario 14'!$A$3:$A$69,'Portfolio 14'!$C14,'Scenario 14'!AZ$3:AZ$69)*'Scenario 14'!AZ$1</f>
        <v>0</v>
      </c>
      <c r="K14" s="31">
        <f>SUMIF('Scenario 14'!$A$3:$A$69,'Portfolio 14'!$C14,'Scenario 14'!K$3:K$69)+SUMIF('Scenario 14'!$A$3:$A$69,'Portfolio 14'!$C14,'Scenario 14'!BA$3:BA$69)*'Scenario 14'!BA$1</f>
        <v>0</v>
      </c>
      <c r="L14" s="31">
        <f>SUMIF('Scenario 14'!$A$3:$A$69,'Portfolio 14'!$C14,'Scenario 14'!L$3:L$69)+SUMIF('Scenario 14'!$A$3:$A$69,'Portfolio 14'!$C14,'Scenario 14'!BB$3:BB$69)*'Scenario 14'!BB$1</f>
        <v>0</v>
      </c>
      <c r="M14" s="31">
        <f>SUMIF('Scenario 14'!$A$3:$A$69,'Portfolio 14'!$C14,'Scenario 14'!M$3:M$69)+SUMIF('Scenario 14'!$A$3:$A$69,'Portfolio 14'!$C14,'Scenario 14'!BC$3:BC$69)*'Scenario 14'!BC$1</f>
        <v>0</v>
      </c>
      <c r="N14" s="31">
        <f>SUMIF('Scenario 14'!$A$3:$A$69,'Portfolio 14'!$C14,'Scenario 14'!N$3:N$69)+SUMIF('Scenario 14'!$A$3:$A$69,'Portfolio 14'!$C14,'Scenario 14'!BD$3:BD$69)*'Scenario 14'!BD$1</f>
        <v>0</v>
      </c>
      <c r="O14" s="31">
        <f>SUMIF('Scenario 14'!$A$3:$A$69,'Portfolio 14'!$C14,'Scenario 14'!O$3:O$69)+SUMIF('Scenario 14'!$A$3:$A$69,'Portfolio 14'!$C14,'Scenario 14'!BE$3:BE$69)*'Scenario 14'!BE$1</f>
        <v>0</v>
      </c>
      <c r="P14" s="31">
        <f>SUMIF('Scenario 14'!$A$3:$A$69,'Portfolio 14'!$C14,'Scenario 14'!P$3:P$69)+SUMIF('Scenario 14'!$A$3:$A$69,'Portfolio 14'!$C14,'Scenario 14'!BF$3:BF$69)*'Scenario 14'!BF$1</f>
        <v>0</v>
      </c>
      <c r="Q14" s="31">
        <f>SUMIF('Scenario 14'!$A$3:$A$69,'Portfolio 14'!$C14,'Scenario 14'!Q$3:Q$69)+SUMIF('Scenario 14'!$A$3:$A$69,'Portfolio 14'!$C14,'Scenario 14'!BG$3:BG$69)*'Scenario 14'!BG$1</f>
        <v>0</v>
      </c>
      <c r="R14" s="31">
        <f>SUMIF('Scenario 14'!$A$3:$A$69,'Portfolio 14'!$C14,'Scenario 14'!R$3:R$69)+SUMIF('Scenario 14'!$A$3:$A$69,'Portfolio 14'!$C14,'Scenario 14'!BH$3:BH$69)*'Scenario 14'!BH$1</f>
        <v>0</v>
      </c>
      <c r="S14" s="31">
        <f>SUMIF('Scenario 14'!$A$3:$A$69,'Portfolio 14'!$C14,'Scenario 14'!S$3:S$69)+SUMIF('Scenario 14'!$A$3:$A$69,'Portfolio 14'!$C14,'Scenario 14'!BI$3:BI$69)*'Scenario 14'!BI$1</f>
        <v>28.47583005456945</v>
      </c>
      <c r="T14" s="31">
        <f>SUMIF('Scenario 14'!$A$3:$A$69,'Portfolio 14'!$C14,'Scenario 14'!T$3:T$69)+SUMIF('Scenario 14'!$A$3:$A$69,'Portfolio 14'!$C14,'Scenario 14'!BJ$3:BJ$69)*'Scenario 14'!BJ$1</f>
        <v>198.21756921819494</v>
      </c>
      <c r="U14" s="31">
        <f>SUMIF('Scenario 14'!$A$3:$A$69,'Portfolio 14'!$C14,'Scenario 14'!U$3:U$69)+SUMIF('Scenario 14'!$A$3:$A$69,'Portfolio 14'!$C14,'Scenario 14'!BK$3:BK$69)*'Scenario 14'!BK$1</f>
        <v>25</v>
      </c>
      <c r="V14" s="31">
        <f>SUMIF('Scenario 14'!$A$3:$A$69,'Portfolio 14'!$C14,'Scenario 14'!V$3:V$69)+SUMIF('Scenario 14'!$A$3:$A$69,'Portfolio 14'!$C14,'Scenario 14'!BL$3:BL$69)*'Scenario 14'!BL$1</f>
        <v>31.416925610378033</v>
      </c>
      <c r="W14" s="31">
        <f>SUMIF('Scenario 14'!$A$3:$A$69,'Portfolio 14'!$C14,'Scenario 14'!W$3:W$69)+SUMIF('Scenario 14'!$A$3:$A$69,'Portfolio 14'!$C14,'Scenario 14'!BM$3:BM$69)*'Scenario 14'!BM$1</f>
        <v>66.192121006692133</v>
      </c>
      <c r="X14" s="32">
        <f t="shared" si="0"/>
        <v>349.30244588983453</v>
      </c>
    </row>
    <row r="15" spans="3:24" x14ac:dyDescent="0.2">
      <c r="C15" s="7" t="s">
        <v>53</v>
      </c>
      <c r="D15" s="30">
        <f>SUMIF('Scenario 14'!$A$3:$A$69,'Portfolio 14'!$C15,'Scenario 14'!D$3:D$69)+SUMIF('Scenario 14'!$A$3:$A$69,'Portfolio 14'!$C15,'Scenario 14'!AT$3:AT$69)*'Scenario 14'!AT$1</f>
        <v>0</v>
      </c>
      <c r="E15" s="31">
        <f>SUMIF('Scenario 14'!$A$3:$A$69,'Portfolio 14'!$C15,'Scenario 14'!E$3:E$69)+SUMIF('Scenario 14'!$A$3:$A$69,'Portfolio 14'!$C15,'Scenario 14'!AU$3:AU$69)*'Scenario 14'!AU$1</f>
        <v>0</v>
      </c>
      <c r="F15" s="31">
        <f>SUMIF('Scenario 14'!$A$3:$A$69,'Portfolio 14'!$C15,'Scenario 14'!F$3:F$69)+SUMIF('Scenario 14'!$A$3:$A$69,'Portfolio 14'!$C15,'Scenario 14'!AV$3:AV$69)*'Scenario 14'!AV$1</f>
        <v>0</v>
      </c>
      <c r="G15" s="31">
        <f>SUMIF('Scenario 14'!$A$3:$A$69,'Portfolio 14'!$C15,'Scenario 14'!G$3:G$69)+SUMIF('Scenario 14'!$A$3:$A$69,'Portfolio 14'!$C15,'Scenario 14'!AW$3:AW$69)*'Scenario 14'!AW$1</f>
        <v>0</v>
      </c>
      <c r="H15" s="31">
        <f>SUMIF('Scenario 14'!$A$3:$A$69,'Portfolio 14'!$C15,'Scenario 14'!H$3:H$69)+SUMIF('Scenario 14'!$A$3:$A$69,'Portfolio 14'!$C15,'Scenario 14'!AX$3:AX$69)*'Scenario 14'!AX$1</f>
        <v>0</v>
      </c>
      <c r="I15" s="31">
        <f>SUMIF('Scenario 14'!$A$3:$A$69,'Portfolio 14'!$C15,'Scenario 14'!I$3:I$69)+SUMIF('Scenario 14'!$A$3:$A$69,'Portfolio 14'!$C15,'Scenario 14'!AY$3:AY$69)*'Scenario 14'!AY$1</f>
        <v>0</v>
      </c>
      <c r="J15" s="31">
        <f>SUMIF('Scenario 14'!$A$3:$A$69,'Portfolio 14'!$C15,'Scenario 14'!J$3:J$69)+SUMIF('Scenario 14'!$A$3:$A$69,'Portfolio 14'!$C15,'Scenario 14'!AZ$3:AZ$69)*'Scenario 14'!AZ$1</f>
        <v>0</v>
      </c>
      <c r="K15" s="31">
        <f>SUMIF('Scenario 14'!$A$3:$A$69,'Portfolio 14'!$C15,'Scenario 14'!K$3:K$69)+SUMIF('Scenario 14'!$A$3:$A$69,'Portfolio 14'!$C15,'Scenario 14'!BA$3:BA$69)*'Scenario 14'!BA$1</f>
        <v>0</v>
      </c>
      <c r="L15" s="31">
        <f>SUMIF('Scenario 14'!$A$3:$A$69,'Portfolio 14'!$C15,'Scenario 14'!L$3:L$69)+SUMIF('Scenario 14'!$A$3:$A$69,'Portfolio 14'!$C15,'Scenario 14'!BB$3:BB$69)*'Scenario 14'!BB$1</f>
        <v>0</v>
      </c>
      <c r="M15" s="31">
        <f>SUMIF('Scenario 14'!$A$3:$A$69,'Portfolio 14'!$C15,'Scenario 14'!M$3:M$69)+SUMIF('Scenario 14'!$A$3:$A$69,'Portfolio 14'!$C15,'Scenario 14'!BC$3:BC$69)*'Scenario 14'!BC$1</f>
        <v>0</v>
      </c>
      <c r="N15" s="31">
        <f>SUMIF('Scenario 14'!$A$3:$A$69,'Portfolio 14'!$C15,'Scenario 14'!N$3:N$69)+SUMIF('Scenario 14'!$A$3:$A$69,'Portfolio 14'!$C15,'Scenario 14'!BD$3:BD$69)*'Scenario 14'!BD$1</f>
        <v>0</v>
      </c>
      <c r="O15" s="31">
        <f>SUMIF('Scenario 14'!$A$3:$A$69,'Portfolio 14'!$C15,'Scenario 14'!O$3:O$69)+SUMIF('Scenario 14'!$A$3:$A$69,'Portfolio 14'!$C15,'Scenario 14'!BE$3:BE$69)*'Scenario 14'!BE$1</f>
        <v>0</v>
      </c>
      <c r="P15" s="31">
        <f>SUMIF('Scenario 14'!$A$3:$A$69,'Portfolio 14'!$C15,'Scenario 14'!P$3:P$69)+SUMIF('Scenario 14'!$A$3:$A$69,'Portfolio 14'!$C15,'Scenario 14'!BF$3:BF$69)*'Scenario 14'!BF$1</f>
        <v>0</v>
      </c>
      <c r="Q15" s="31">
        <f>SUMIF('Scenario 14'!$A$3:$A$69,'Portfolio 14'!$C15,'Scenario 14'!Q$3:Q$69)+SUMIF('Scenario 14'!$A$3:$A$69,'Portfolio 14'!$C15,'Scenario 14'!BG$3:BG$69)*'Scenario 14'!BG$1</f>
        <v>0</v>
      </c>
      <c r="R15" s="31">
        <f>SUMIF('Scenario 14'!$A$3:$A$69,'Portfolio 14'!$C15,'Scenario 14'!R$3:R$69)+SUMIF('Scenario 14'!$A$3:$A$69,'Portfolio 14'!$C15,'Scenario 14'!BH$3:BH$69)*'Scenario 14'!BH$1</f>
        <v>0</v>
      </c>
      <c r="S15" s="31">
        <f>SUMIF('Scenario 14'!$A$3:$A$69,'Portfolio 14'!$C15,'Scenario 14'!S$3:S$69)+SUMIF('Scenario 14'!$A$3:$A$69,'Portfolio 14'!$C15,'Scenario 14'!BI$3:BI$69)*'Scenario 14'!BI$1</f>
        <v>0</v>
      </c>
      <c r="T15" s="31">
        <f>SUMIF('Scenario 14'!$A$3:$A$69,'Portfolio 14'!$C15,'Scenario 14'!T$3:T$69)+SUMIF('Scenario 14'!$A$3:$A$69,'Portfolio 14'!$C15,'Scenario 14'!BJ$3:BJ$69)*'Scenario 14'!BJ$1</f>
        <v>0</v>
      </c>
      <c r="U15" s="31">
        <f>SUMIF('Scenario 14'!$A$3:$A$69,'Portfolio 14'!$C15,'Scenario 14'!U$3:U$69)+SUMIF('Scenario 14'!$A$3:$A$69,'Portfolio 14'!$C15,'Scenario 14'!BK$3:BK$69)*'Scenario 14'!BK$1</f>
        <v>0</v>
      </c>
      <c r="V15" s="31">
        <f>SUMIF('Scenario 14'!$A$3:$A$69,'Portfolio 14'!$C15,'Scenario 14'!V$3:V$69)+SUMIF('Scenario 14'!$A$3:$A$69,'Portfolio 14'!$C15,'Scenario 14'!BL$3:BL$69)*'Scenario 14'!BL$1</f>
        <v>0</v>
      </c>
      <c r="W15" s="31">
        <f>SUMIF('Scenario 14'!$A$3:$A$69,'Portfolio 14'!$C15,'Scenario 14'!W$3:W$69)+SUMIF('Scenario 14'!$A$3:$A$69,'Portfolio 14'!$C15,'Scenario 14'!BM$3:BM$69)*'Scenario 14'!BM$1</f>
        <v>20</v>
      </c>
      <c r="X15" s="32">
        <f t="shared" si="0"/>
        <v>20</v>
      </c>
    </row>
    <row r="16" spans="3:24" x14ac:dyDescent="0.2">
      <c r="C16" s="7" t="s">
        <v>138</v>
      </c>
      <c r="D16" s="30">
        <f>SUMIF('Scenario 14'!$A$3:$A$69,'Portfolio 14'!$C16,'Scenario 14'!D$3:D$69)+SUMIF('Scenario 14'!$A$3:$A$69,'Portfolio 14'!$C16,'Scenario 14'!AT$3:AT$69)*'Scenario 14'!AT$1</f>
        <v>0</v>
      </c>
      <c r="E16" s="31">
        <f>SUMIF('Scenario 14'!$A$3:$A$69,'Portfolio 14'!$C16,'Scenario 14'!E$3:E$69)+SUMIF('Scenario 14'!$A$3:$A$69,'Portfolio 14'!$C16,'Scenario 14'!AU$3:AU$69)*'Scenario 14'!AU$1</f>
        <v>0</v>
      </c>
      <c r="F16" s="31">
        <f>SUMIF('Scenario 14'!$A$3:$A$69,'Portfolio 14'!$C16,'Scenario 14'!F$3:F$69)+SUMIF('Scenario 14'!$A$3:$A$69,'Portfolio 14'!$C16,'Scenario 14'!AV$3:AV$69)*'Scenario 14'!AV$1</f>
        <v>0</v>
      </c>
      <c r="G16" s="31">
        <f>SUMIF('Scenario 14'!$A$3:$A$69,'Portfolio 14'!$C16,'Scenario 14'!G$3:G$69)+SUMIF('Scenario 14'!$A$3:$A$69,'Portfolio 14'!$C16,'Scenario 14'!AW$3:AW$69)*'Scenario 14'!AW$1</f>
        <v>0</v>
      </c>
      <c r="H16" s="31">
        <f>SUMIF('Scenario 14'!$A$3:$A$69,'Portfolio 14'!$C16,'Scenario 14'!H$3:H$69)+SUMIF('Scenario 14'!$A$3:$A$69,'Portfolio 14'!$C16,'Scenario 14'!AX$3:AX$69)*'Scenario 14'!AX$1</f>
        <v>0</v>
      </c>
      <c r="I16" s="31">
        <f>SUMIF('Scenario 14'!$A$3:$A$69,'Portfolio 14'!$C16,'Scenario 14'!I$3:I$69)+SUMIF('Scenario 14'!$A$3:$A$69,'Portfolio 14'!$C16,'Scenario 14'!AY$3:AY$69)*'Scenario 14'!AY$1</f>
        <v>0</v>
      </c>
      <c r="J16" s="31">
        <f>SUMIF('Scenario 14'!$A$3:$A$69,'Portfolio 14'!$C16,'Scenario 14'!J$3:J$69)+SUMIF('Scenario 14'!$A$3:$A$69,'Portfolio 14'!$C16,'Scenario 14'!AZ$3:AZ$69)*'Scenario 14'!AZ$1</f>
        <v>0</v>
      </c>
      <c r="K16" s="31">
        <f>SUMIF('Scenario 14'!$A$3:$A$69,'Portfolio 14'!$C16,'Scenario 14'!K$3:K$69)+SUMIF('Scenario 14'!$A$3:$A$69,'Portfolio 14'!$C16,'Scenario 14'!BA$3:BA$69)*'Scenario 14'!BA$1</f>
        <v>0</v>
      </c>
      <c r="L16" s="31">
        <f>SUMIF('Scenario 14'!$A$3:$A$69,'Portfolio 14'!$C16,'Scenario 14'!L$3:L$69)+SUMIF('Scenario 14'!$A$3:$A$69,'Portfolio 14'!$C16,'Scenario 14'!BB$3:BB$69)*'Scenario 14'!BB$1</f>
        <v>0</v>
      </c>
      <c r="M16" s="31">
        <f>SUMIF('Scenario 14'!$A$3:$A$69,'Portfolio 14'!$C16,'Scenario 14'!M$3:M$69)+SUMIF('Scenario 14'!$A$3:$A$69,'Portfolio 14'!$C16,'Scenario 14'!BC$3:BC$69)*'Scenario 14'!BC$1</f>
        <v>0</v>
      </c>
      <c r="N16" s="31">
        <f>SUMIF('Scenario 14'!$A$3:$A$69,'Portfolio 14'!$C16,'Scenario 14'!N$3:N$69)+SUMIF('Scenario 14'!$A$3:$A$69,'Portfolio 14'!$C16,'Scenario 14'!BD$3:BD$69)*'Scenario 14'!BD$1</f>
        <v>0</v>
      </c>
      <c r="O16" s="31">
        <f>SUMIF('Scenario 14'!$A$3:$A$69,'Portfolio 14'!$C16,'Scenario 14'!O$3:O$69)+SUMIF('Scenario 14'!$A$3:$A$69,'Portfolio 14'!$C16,'Scenario 14'!BE$3:BE$69)*'Scenario 14'!BE$1</f>
        <v>0</v>
      </c>
      <c r="P16" s="31">
        <f>SUMIF('Scenario 14'!$A$3:$A$69,'Portfolio 14'!$C16,'Scenario 14'!P$3:P$69)+SUMIF('Scenario 14'!$A$3:$A$69,'Portfolio 14'!$C16,'Scenario 14'!BF$3:BF$69)*'Scenario 14'!BF$1</f>
        <v>0</v>
      </c>
      <c r="Q16" s="31">
        <f>SUMIF('Scenario 14'!$A$3:$A$69,'Portfolio 14'!$C16,'Scenario 14'!Q$3:Q$69)+SUMIF('Scenario 14'!$A$3:$A$69,'Portfolio 14'!$C16,'Scenario 14'!BG$3:BG$69)*'Scenario 14'!BG$1</f>
        <v>0</v>
      </c>
      <c r="R16" s="31">
        <f>SUMIF('Scenario 14'!$A$3:$A$69,'Portfolio 14'!$C16,'Scenario 14'!R$3:R$69)+SUMIF('Scenario 14'!$A$3:$A$69,'Portfolio 14'!$C16,'Scenario 14'!BH$3:BH$69)*'Scenario 14'!BH$1</f>
        <v>0</v>
      </c>
      <c r="S16" s="31">
        <f>SUMIF('Scenario 14'!$A$3:$A$69,'Portfolio 14'!$C16,'Scenario 14'!S$3:S$69)+SUMIF('Scenario 14'!$A$3:$A$69,'Portfolio 14'!$C16,'Scenario 14'!BI$3:BI$69)*'Scenario 14'!BI$1</f>
        <v>0</v>
      </c>
      <c r="T16" s="31">
        <f>SUMIF('Scenario 14'!$A$3:$A$69,'Portfolio 14'!$C16,'Scenario 14'!T$3:T$69)+SUMIF('Scenario 14'!$A$3:$A$69,'Portfolio 14'!$C16,'Scenario 14'!BJ$3:BJ$69)*'Scenario 14'!BJ$1</f>
        <v>0</v>
      </c>
      <c r="U16" s="31">
        <f>SUMIF('Scenario 14'!$A$3:$A$69,'Portfolio 14'!$C16,'Scenario 14'!U$3:U$69)+SUMIF('Scenario 14'!$A$3:$A$69,'Portfolio 14'!$C16,'Scenario 14'!BK$3:BK$69)*'Scenario 14'!BK$1</f>
        <v>0</v>
      </c>
      <c r="V16" s="31">
        <f>SUMIF('Scenario 14'!$A$3:$A$69,'Portfolio 14'!$C16,'Scenario 14'!V$3:V$69)+SUMIF('Scenario 14'!$A$3:$A$69,'Portfolio 14'!$C16,'Scenario 14'!BL$3:BL$69)*'Scenario 14'!BL$1</f>
        <v>0</v>
      </c>
      <c r="W16" s="31">
        <f>SUMIF('Scenario 14'!$A$3:$A$69,'Portfolio 14'!$C16,'Scenario 14'!W$3:W$69)+SUMIF('Scenario 14'!$A$3:$A$69,'Portfolio 14'!$C16,'Scenario 14'!BM$3:BM$69)*'Scenario 14'!BM$1</f>
        <v>0</v>
      </c>
      <c r="X16" s="32">
        <f t="shared" si="0"/>
        <v>0</v>
      </c>
    </row>
    <row r="17" spans="3:24" x14ac:dyDescent="0.2">
      <c r="C17" s="7" t="s">
        <v>139</v>
      </c>
      <c r="D17" s="30">
        <f>SUMIF('Scenario 14'!$A$3:$A$69,'Portfolio 14'!$C17,'Scenario 14'!D$3:D$69)+SUMIF('Scenario 14'!$A$3:$A$69,'Portfolio 14'!$C17,'Scenario 14'!AT$3:AT$69)*'Scenario 14'!AT$1</f>
        <v>0</v>
      </c>
      <c r="E17" s="31">
        <f>SUMIF('Scenario 14'!$A$3:$A$69,'Portfolio 14'!$C17,'Scenario 14'!E$3:E$69)+SUMIF('Scenario 14'!$A$3:$A$69,'Portfolio 14'!$C17,'Scenario 14'!AU$3:AU$69)*'Scenario 14'!AU$1</f>
        <v>0</v>
      </c>
      <c r="F17" s="31">
        <f>SUMIF('Scenario 14'!$A$3:$A$69,'Portfolio 14'!$C17,'Scenario 14'!F$3:F$69)+SUMIF('Scenario 14'!$A$3:$A$69,'Portfolio 14'!$C17,'Scenario 14'!AV$3:AV$69)*'Scenario 14'!AV$1</f>
        <v>0</v>
      </c>
      <c r="G17" s="31">
        <f>SUMIF('Scenario 14'!$A$3:$A$69,'Portfolio 14'!$C17,'Scenario 14'!G$3:G$69)+SUMIF('Scenario 14'!$A$3:$A$69,'Portfolio 14'!$C17,'Scenario 14'!AW$3:AW$69)*'Scenario 14'!AW$1</f>
        <v>0</v>
      </c>
      <c r="H17" s="31">
        <f>SUMIF('Scenario 14'!$A$3:$A$69,'Portfolio 14'!$C17,'Scenario 14'!H$3:H$69)+SUMIF('Scenario 14'!$A$3:$A$69,'Portfolio 14'!$C17,'Scenario 14'!AX$3:AX$69)*'Scenario 14'!AX$1</f>
        <v>0</v>
      </c>
      <c r="I17" s="31">
        <f>SUMIF('Scenario 14'!$A$3:$A$69,'Portfolio 14'!$C17,'Scenario 14'!I$3:I$69)+SUMIF('Scenario 14'!$A$3:$A$69,'Portfolio 14'!$C17,'Scenario 14'!AY$3:AY$69)*'Scenario 14'!AY$1</f>
        <v>0</v>
      </c>
      <c r="J17" s="31">
        <f>SUMIF('Scenario 14'!$A$3:$A$69,'Portfolio 14'!$C17,'Scenario 14'!J$3:J$69)+SUMIF('Scenario 14'!$A$3:$A$69,'Portfolio 14'!$C17,'Scenario 14'!AZ$3:AZ$69)*'Scenario 14'!AZ$1</f>
        <v>0</v>
      </c>
      <c r="K17" s="31">
        <f>SUMIF('Scenario 14'!$A$3:$A$69,'Portfolio 14'!$C17,'Scenario 14'!K$3:K$69)+SUMIF('Scenario 14'!$A$3:$A$69,'Portfolio 14'!$C17,'Scenario 14'!BA$3:BA$69)*'Scenario 14'!BA$1</f>
        <v>0</v>
      </c>
      <c r="L17" s="31">
        <f>SUMIF('Scenario 14'!$A$3:$A$69,'Portfolio 14'!$C17,'Scenario 14'!L$3:L$69)+SUMIF('Scenario 14'!$A$3:$A$69,'Portfolio 14'!$C17,'Scenario 14'!BB$3:BB$69)*'Scenario 14'!BB$1</f>
        <v>0</v>
      </c>
      <c r="M17" s="31">
        <f>SUMIF('Scenario 14'!$A$3:$A$69,'Portfolio 14'!$C17,'Scenario 14'!M$3:M$69)+SUMIF('Scenario 14'!$A$3:$A$69,'Portfolio 14'!$C17,'Scenario 14'!BC$3:BC$69)*'Scenario 14'!BC$1</f>
        <v>0</v>
      </c>
      <c r="N17" s="31">
        <f>SUMIF('Scenario 14'!$A$3:$A$69,'Portfolio 14'!$C17,'Scenario 14'!N$3:N$69)+SUMIF('Scenario 14'!$A$3:$A$69,'Portfolio 14'!$C17,'Scenario 14'!BD$3:BD$69)*'Scenario 14'!BD$1</f>
        <v>0</v>
      </c>
      <c r="O17" s="31">
        <f>SUMIF('Scenario 14'!$A$3:$A$69,'Portfolio 14'!$C17,'Scenario 14'!O$3:O$69)+SUMIF('Scenario 14'!$A$3:$A$69,'Portfolio 14'!$C17,'Scenario 14'!BE$3:BE$69)*'Scenario 14'!BE$1</f>
        <v>0</v>
      </c>
      <c r="P17" s="31">
        <f>SUMIF('Scenario 14'!$A$3:$A$69,'Portfolio 14'!$C17,'Scenario 14'!P$3:P$69)+SUMIF('Scenario 14'!$A$3:$A$69,'Portfolio 14'!$C17,'Scenario 14'!BF$3:BF$69)*'Scenario 14'!BF$1</f>
        <v>0</v>
      </c>
      <c r="Q17" s="31">
        <f>SUMIF('Scenario 14'!$A$3:$A$69,'Portfolio 14'!$C17,'Scenario 14'!Q$3:Q$69)+SUMIF('Scenario 14'!$A$3:$A$69,'Portfolio 14'!$C17,'Scenario 14'!BG$3:BG$69)*'Scenario 14'!BG$1</f>
        <v>0</v>
      </c>
      <c r="R17" s="31">
        <f>SUMIF('Scenario 14'!$A$3:$A$69,'Portfolio 14'!$C17,'Scenario 14'!R$3:R$69)+SUMIF('Scenario 14'!$A$3:$A$69,'Portfolio 14'!$C17,'Scenario 14'!BH$3:BH$69)*'Scenario 14'!BH$1</f>
        <v>0</v>
      </c>
      <c r="S17" s="31">
        <f>SUMIF('Scenario 14'!$A$3:$A$69,'Portfolio 14'!$C17,'Scenario 14'!S$3:S$69)+SUMIF('Scenario 14'!$A$3:$A$69,'Portfolio 14'!$C17,'Scenario 14'!BI$3:BI$69)*'Scenario 14'!BI$1</f>
        <v>0</v>
      </c>
      <c r="T17" s="31">
        <f>SUMIF('Scenario 14'!$A$3:$A$69,'Portfolio 14'!$C17,'Scenario 14'!T$3:T$69)+SUMIF('Scenario 14'!$A$3:$A$69,'Portfolio 14'!$C17,'Scenario 14'!BJ$3:BJ$69)*'Scenario 14'!BJ$1</f>
        <v>0</v>
      </c>
      <c r="U17" s="31">
        <f>SUMIF('Scenario 14'!$A$3:$A$69,'Portfolio 14'!$C17,'Scenario 14'!U$3:U$69)+SUMIF('Scenario 14'!$A$3:$A$69,'Portfolio 14'!$C17,'Scenario 14'!BK$3:BK$69)*'Scenario 14'!BK$1</f>
        <v>0</v>
      </c>
      <c r="V17" s="31">
        <f>SUMIF('Scenario 14'!$A$3:$A$69,'Portfolio 14'!$C17,'Scenario 14'!V$3:V$69)+SUMIF('Scenario 14'!$A$3:$A$69,'Portfolio 14'!$C17,'Scenario 14'!BL$3:BL$69)*'Scenario 14'!BL$1</f>
        <v>0</v>
      </c>
      <c r="W17" s="31">
        <f>SUMIF('Scenario 14'!$A$3:$A$69,'Portfolio 14'!$C17,'Scenario 14'!W$3:W$69)+SUMIF('Scenario 14'!$A$3:$A$69,'Portfolio 14'!$C17,'Scenario 14'!BM$3:BM$69)*'Scenario 14'!BM$1</f>
        <v>0</v>
      </c>
      <c r="X17" s="32">
        <f t="shared" si="0"/>
        <v>0</v>
      </c>
    </row>
    <row r="18" spans="3:24" x14ac:dyDescent="0.2">
      <c r="C18" s="7" t="s">
        <v>123</v>
      </c>
      <c r="D18" s="30">
        <f>SUMIF('Scenario 14'!$A$3:$A$69,'Portfolio 14'!$C18,'Scenario 14'!D$3:D$69)+SUMIF('Scenario 14'!$A$3:$A$69,'Portfolio 14'!$C18,'Scenario 14'!AT$3:AT$69)*'Scenario 14'!AT$1</f>
        <v>0</v>
      </c>
      <c r="E18" s="31">
        <f>SUMIF('Scenario 14'!$A$3:$A$69,'Portfolio 14'!$C18,'Scenario 14'!E$3:E$69)+SUMIF('Scenario 14'!$A$3:$A$69,'Portfolio 14'!$C18,'Scenario 14'!AU$3:AU$69)*'Scenario 14'!AU$1</f>
        <v>0</v>
      </c>
      <c r="F18" s="31">
        <f>SUMIF('Scenario 14'!$A$3:$A$69,'Portfolio 14'!$C18,'Scenario 14'!F$3:F$69)+SUMIF('Scenario 14'!$A$3:$A$69,'Portfolio 14'!$C18,'Scenario 14'!AV$3:AV$69)*'Scenario 14'!AV$1</f>
        <v>0</v>
      </c>
      <c r="G18" s="31">
        <f>SUMIF('Scenario 14'!$A$3:$A$69,'Portfolio 14'!$C18,'Scenario 14'!G$3:G$69)+SUMIF('Scenario 14'!$A$3:$A$69,'Portfolio 14'!$C18,'Scenario 14'!AW$3:AW$69)*'Scenario 14'!AW$1</f>
        <v>0</v>
      </c>
      <c r="H18" s="31">
        <f>SUMIF('Scenario 14'!$A$3:$A$69,'Portfolio 14'!$C18,'Scenario 14'!H$3:H$69)+SUMIF('Scenario 14'!$A$3:$A$69,'Portfolio 14'!$C18,'Scenario 14'!AX$3:AX$69)*'Scenario 14'!AX$1</f>
        <v>0</v>
      </c>
      <c r="I18" s="31">
        <f>SUMIF('Scenario 14'!$A$3:$A$69,'Portfolio 14'!$C18,'Scenario 14'!I$3:I$69)+SUMIF('Scenario 14'!$A$3:$A$69,'Portfolio 14'!$C18,'Scenario 14'!AY$3:AY$69)*'Scenario 14'!AY$1</f>
        <v>0</v>
      </c>
      <c r="J18" s="31">
        <f>SUMIF('Scenario 14'!$A$3:$A$69,'Portfolio 14'!$C18,'Scenario 14'!J$3:J$69)+SUMIF('Scenario 14'!$A$3:$A$69,'Portfolio 14'!$C18,'Scenario 14'!AZ$3:AZ$69)*'Scenario 14'!AZ$1</f>
        <v>0</v>
      </c>
      <c r="K18" s="31">
        <f>SUMIF('Scenario 14'!$A$3:$A$69,'Portfolio 14'!$C18,'Scenario 14'!K$3:K$69)+SUMIF('Scenario 14'!$A$3:$A$69,'Portfolio 14'!$C18,'Scenario 14'!BA$3:BA$69)*'Scenario 14'!BA$1</f>
        <v>0</v>
      </c>
      <c r="L18" s="31">
        <f>SUMIF('Scenario 14'!$A$3:$A$69,'Portfolio 14'!$C18,'Scenario 14'!L$3:L$69)+SUMIF('Scenario 14'!$A$3:$A$69,'Portfolio 14'!$C18,'Scenario 14'!BB$3:BB$69)*'Scenario 14'!BB$1</f>
        <v>0</v>
      </c>
      <c r="M18" s="31">
        <f>SUMIF('Scenario 14'!$A$3:$A$69,'Portfolio 14'!$C18,'Scenario 14'!M$3:M$69)+SUMIF('Scenario 14'!$A$3:$A$69,'Portfolio 14'!$C18,'Scenario 14'!BC$3:BC$69)*'Scenario 14'!BC$1</f>
        <v>0</v>
      </c>
      <c r="N18" s="31">
        <f>SUMIF('Scenario 14'!$A$3:$A$69,'Portfolio 14'!$C18,'Scenario 14'!N$3:N$69)+SUMIF('Scenario 14'!$A$3:$A$69,'Portfolio 14'!$C18,'Scenario 14'!BD$3:BD$69)*'Scenario 14'!BD$1</f>
        <v>0</v>
      </c>
      <c r="O18" s="31">
        <f>SUMIF('Scenario 14'!$A$3:$A$69,'Portfolio 14'!$C18,'Scenario 14'!O$3:O$69)+SUMIF('Scenario 14'!$A$3:$A$69,'Portfolio 14'!$C18,'Scenario 14'!BE$3:BE$69)*'Scenario 14'!BE$1</f>
        <v>0</v>
      </c>
      <c r="P18" s="31">
        <f>SUMIF('Scenario 14'!$A$3:$A$69,'Portfolio 14'!$C18,'Scenario 14'!P$3:P$69)+SUMIF('Scenario 14'!$A$3:$A$69,'Portfolio 14'!$C18,'Scenario 14'!BF$3:BF$69)*'Scenario 14'!BF$1</f>
        <v>0</v>
      </c>
      <c r="Q18" s="31">
        <f>SUMIF('Scenario 14'!$A$3:$A$69,'Portfolio 14'!$C18,'Scenario 14'!Q$3:Q$69)+SUMIF('Scenario 14'!$A$3:$A$69,'Portfolio 14'!$C18,'Scenario 14'!BG$3:BG$69)*'Scenario 14'!BG$1</f>
        <v>0</v>
      </c>
      <c r="R18" s="31">
        <f>SUMIF('Scenario 14'!$A$3:$A$69,'Portfolio 14'!$C18,'Scenario 14'!R$3:R$69)+SUMIF('Scenario 14'!$A$3:$A$69,'Portfolio 14'!$C18,'Scenario 14'!BH$3:BH$69)*'Scenario 14'!BH$1</f>
        <v>0</v>
      </c>
      <c r="S18" s="31">
        <f>SUMIF('Scenario 14'!$A$3:$A$69,'Portfolio 14'!$C18,'Scenario 14'!S$3:S$69)+SUMIF('Scenario 14'!$A$3:$A$69,'Portfolio 14'!$C18,'Scenario 14'!BI$3:BI$69)*'Scenario 14'!BI$1</f>
        <v>0</v>
      </c>
      <c r="T18" s="31">
        <f>SUMIF('Scenario 14'!$A$3:$A$69,'Portfolio 14'!$C18,'Scenario 14'!T$3:T$69)+SUMIF('Scenario 14'!$A$3:$A$69,'Portfolio 14'!$C18,'Scenario 14'!BJ$3:BJ$69)*'Scenario 14'!BJ$1</f>
        <v>0</v>
      </c>
      <c r="U18" s="31">
        <f>SUMIF('Scenario 14'!$A$3:$A$69,'Portfolio 14'!$C18,'Scenario 14'!U$3:U$69)+SUMIF('Scenario 14'!$A$3:$A$69,'Portfolio 14'!$C18,'Scenario 14'!BK$3:BK$69)*'Scenario 14'!BK$1</f>
        <v>0</v>
      </c>
      <c r="V18" s="31">
        <f>SUMIF('Scenario 14'!$A$3:$A$69,'Portfolio 14'!$C18,'Scenario 14'!V$3:V$69)+SUMIF('Scenario 14'!$A$3:$A$69,'Portfolio 14'!$C18,'Scenario 14'!BL$3:BL$69)*'Scenario 14'!BL$1</f>
        <v>0</v>
      </c>
      <c r="W18" s="31">
        <f>SUMIF('Scenario 14'!$A$3:$A$69,'Portfolio 14'!$C18,'Scenario 14'!W$3:W$69)+SUMIF('Scenario 14'!$A$3:$A$69,'Portfolio 14'!$C18,'Scenario 14'!BM$3:BM$69)*'Scenario 14'!BM$1</f>
        <v>0</v>
      </c>
      <c r="X18" s="32">
        <f t="shared" si="0"/>
        <v>0</v>
      </c>
    </row>
    <row r="19" spans="3:24" x14ac:dyDescent="0.2">
      <c r="C19" s="7" t="s">
        <v>63</v>
      </c>
      <c r="D19" s="30">
        <f>SUMIF('Scenario 14'!$A$3:$A$69,'Portfolio 14'!$C19,'Scenario 14'!D$3:D$69)+SUMIF('Scenario 14'!$A$3:$A$69,'Portfolio 14'!$C19,'Scenario 14'!AT$3:AT$69)*'Scenario 14'!AT$1</f>
        <v>0</v>
      </c>
      <c r="E19" s="31">
        <f>SUMIF('Scenario 14'!$A$3:$A$69,'Portfolio 14'!$C19,'Scenario 14'!E$3:E$69)+SUMIF('Scenario 14'!$A$3:$A$69,'Portfolio 14'!$C19,'Scenario 14'!AU$3:AU$69)*'Scenario 14'!AU$1</f>
        <v>0</v>
      </c>
      <c r="F19" s="31">
        <f>SUMIF('Scenario 14'!$A$3:$A$69,'Portfolio 14'!$C19,'Scenario 14'!F$3:F$69)+SUMIF('Scenario 14'!$A$3:$A$69,'Portfolio 14'!$C19,'Scenario 14'!AV$3:AV$69)*'Scenario 14'!AV$1</f>
        <v>0</v>
      </c>
      <c r="G19" s="31">
        <f>SUMIF('Scenario 14'!$A$3:$A$69,'Portfolio 14'!$C19,'Scenario 14'!G$3:G$69)+SUMIF('Scenario 14'!$A$3:$A$69,'Portfolio 14'!$C19,'Scenario 14'!AW$3:AW$69)*'Scenario 14'!AW$1</f>
        <v>0</v>
      </c>
      <c r="H19" s="31">
        <f>SUMIF('Scenario 14'!$A$3:$A$69,'Portfolio 14'!$C19,'Scenario 14'!H$3:H$69)+SUMIF('Scenario 14'!$A$3:$A$69,'Portfolio 14'!$C19,'Scenario 14'!AX$3:AX$69)*'Scenario 14'!AX$1</f>
        <v>0</v>
      </c>
      <c r="I19" s="31">
        <f>SUMIF('Scenario 14'!$A$3:$A$69,'Portfolio 14'!$C19,'Scenario 14'!I$3:I$69)+SUMIF('Scenario 14'!$A$3:$A$69,'Portfolio 14'!$C19,'Scenario 14'!AY$3:AY$69)*'Scenario 14'!AY$1</f>
        <v>0</v>
      </c>
      <c r="J19" s="31">
        <f>SUMIF('Scenario 14'!$A$3:$A$69,'Portfolio 14'!$C19,'Scenario 14'!J$3:J$69)+SUMIF('Scenario 14'!$A$3:$A$69,'Portfolio 14'!$C19,'Scenario 14'!AZ$3:AZ$69)*'Scenario 14'!AZ$1</f>
        <v>0</v>
      </c>
      <c r="K19" s="31">
        <f>SUMIF('Scenario 14'!$A$3:$A$69,'Portfolio 14'!$C19,'Scenario 14'!K$3:K$69)+SUMIF('Scenario 14'!$A$3:$A$69,'Portfolio 14'!$C19,'Scenario 14'!BA$3:BA$69)*'Scenario 14'!BA$1</f>
        <v>0</v>
      </c>
      <c r="L19" s="31">
        <f>SUMIF('Scenario 14'!$A$3:$A$69,'Portfolio 14'!$C19,'Scenario 14'!L$3:L$69)+SUMIF('Scenario 14'!$A$3:$A$69,'Portfolio 14'!$C19,'Scenario 14'!BB$3:BB$69)*'Scenario 14'!BB$1</f>
        <v>0</v>
      </c>
      <c r="M19" s="31">
        <f>SUMIF('Scenario 14'!$A$3:$A$69,'Portfolio 14'!$C19,'Scenario 14'!M$3:M$69)+SUMIF('Scenario 14'!$A$3:$A$69,'Portfolio 14'!$C19,'Scenario 14'!BC$3:BC$69)*'Scenario 14'!BC$1</f>
        <v>0</v>
      </c>
      <c r="N19" s="31">
        <f>SUMIF('Scenario 14'!$A$3:$A$69,'Portfolio 14'!$C19,'Scenario 14'!N$3:N$69)+SUMIF('Scenario 14'!$A$3:$A$69,'Portfolio 14'!$C19,'Scenario 14'!BD$3:BD$69)*'Scenario 14'!BD$1</f>
        <v>0</v>
      </c>
      <c r="O19" s="31">
        <f>SUMIF('Scenario 14'!$A$3:$A$69,'Portfolio 14'!$C19,'Scenario 14'!O$3:O$69)+SUMIF('Scenario 14'!$A$3:$A$69,'Portfolio 14'!$C19,'Scenario 14'!BE$3:BE$69)*'Scenario 14'!BE$1</f>
        <v>0</v>
      </c>
      <c r="P19" s="31">
        <f>SUMIF('Scenario 14'!$A$3:$A$69,'Portfolio 14'!$C19,'Scenario 14'!P$3:P$69)+SUMIF('Scenario 14'!$A$3:$A$69,'Portfolio 14'!$C19,'Scenario 14'!BF$3:BF$69)*'Scenario 14'!BF$1</f>
        <v>0</v>
      </c>
      <c r="Q19" s="31">
        <f>SUMIF('Scenario 14'!$A$3:$A$69,'Portfolio 14'!$C19,'Scenario 14'!Q$3:Q$69)+SUMIF('Scenario 14'!$A$3:$A$69,'Portfolio 14'!$C19,'Scenario 14'!BG$3:BG$69)*'Scenario 14'!BG$1</f>
        <v>0</v>
      </c>
      <c r="R19" s="31">
        <f>SUMIF('Scenario 14'!$A$3:$A$69,'Portfolio 14'!$C19,'Scenario 14'!R$3:R$69)+SUMIF('Scenario 14'!$A$3:$A$69,'Portfolio 14'!$C19,'Scenario 14'!BH$3:BH$69)*'Scenario 14'!BH$1</f>
        <v>0</v>
      </c>
      <c r="S19" s="31">
        <f>SUMIF('Scenario 14'!$A$3:$A$69,'Portfolio 14'!$C19,'Scenario 14'!S$3:S$69)+SUMIF('Scenario 14'!$A$3:$A$69,'Portfolio 14'!$C19,'Scenario 14'!BI$3:BI$69)*'Scenario 14'!BI$1</f>
        <v>0</v>
      </c>
      <c r="T19" s="31">
        <f>SUMIF('Scenario 14'!$A$3:$A$69,'Portfolio 14'!$C19,'Scenario 14'!T$3:T$69)+SUMIF('Scenario 14'!$A$3:$A$69,'Portfolio 14'!$C19,'Scenario 14'!BJ$3:BJ$69)*'Scenario 14'!BJ$1</f>
        <v>0</v>
      </c>
      <c r="U19" s="31">
        <f>SUMIF('Scenario 14'!$A$3:$A$69,'Portfolio 14'!$C19,'Scenario 14'!U$3:U$69)+SUMIF('Scenario 14'!$A$3:$A$69,'Portfolio 14'!$C19,'Scenario 14'!BK$3:BK$69)*'Scenario 14'!BK$1</f>
        <v>0</v>
      </c>
      <c r="V19" s="31">
        <f>SUMIF('Scenario 14'!$A$3:$A$69,'Portfolio 14'!$C19,'Scenario 14'!V$3:V$69)+SUMIF('Scenario 14'!$A$3:$A$69,'Portfolio 14'!$C19,'Scenario 14'!BL$3:BL$69)*'Scenario 14'!BL$1</f>
        <v>0</v>
      </c>
      <c r="W19" s="31">
        <f>SUMIF('Scenario 14'!$A$3:$A$69,'Portfolio 14'!$C19,'Scenario 14'!W$3:W$69)+SUMIF('Scenario 14'!$A$3:$A$69,'Portfolio 14'!$C19,'Scenario 14'!BM$3:BM$69)*'Scenario 14'!BM$1</f>
        <v>64.448407530015018</v>
      </c>
      <c r="X19" s="32">
        <f t="shared" si="0"/>
        <v>64.448407530015018</v>
      </c>
    </row>
    <row r="20" spans="3:24" x14ac:dyDescent="0.2">
      <c r="C20" s="7" t="s">
        <v>99</v>
      </c>
      <c r="D20" s="30">
        <f>SUMIF('Scenario 14'!$A$3:$A$69,'Portfolio 14'!$C20,'Scenario 14'!D$3:D$69)+SUMIF('Scenario 14'!$A$3:$A$69,'Portfolio 14'!$C20,'Scenario 14'!AT$3:AT$69)*'Scenario 14'!AT$1</f>
        <v>10.447846432123574</v>
      </c>
      <c r="E20" s="31">
        <f>SUMIF('Scenario 14'!$A$3:$A$69,'Portfolio 14'!$C20,'Scenario 14'!E$3:E$69)+SUMIF('Scenario 14'!$A$3:$A$69,'Portfolio 14'!$C20,'Scenario 14'!AU$3:AU$69)*'Scenario 14'!AU$1</f>
        <v>0</v>
      </c>
      <c r="F20" s="31">
        <f>SUMIF('Scenario 14'!$A$3:$A$69,'Portfolio 14'!$C20,'Scenario 14'!F$3:F$69)+SUMIF('Scenario 14'!$A$3:$A$69,'Portfolio 14'!$C20,'Scenario 14'!AV$3:AV$69)*'Scenario 14'!AV$1</f>
        <v>0</v>
      </c>
      <c r="G20" s="31">
        <f>SUMIF('Scenario 14'!$A$3:$A$69,'Portfolio 14'!$C20,'Scenario 14'!G$3:G$69)+SUMIF('Scenario 14'!$A$3:$A$69,'Portfolio 14'!$C20,'Scenario 14'!AW$3:AW$69)*'Scenario 14'!AW$1</f>
        <v>0</v>
      </c>
      <c r="H20" s="31">
        <f>SUMIF('Scenario 14'!$A$3:$A$69,'Portfolio 14'!$C20,'Scenario 14'!H$3:H$69)+SUMIF('Scenario 14'!$A$3:$A$69,'Portfolio 14'!$C20,'Scenario 14'!AX$3:AX$69)*'Scenario 14'!AX$1</f>
        <v>0</v>
      </c>
      <c r="I20" s="31">
        <f>SUMIF('Scenario 14'!$A$3:$A$69,'Portfolio 14'!$C20,'Scenario 14'!I$3:I$69)+SUMIF('Scenario 14'!$A$3:$A$69,'Portfolio 14'!$C20,'Scenario 14'!AY$3:AY$69)*'Scenario 14'!AY$1</f>
        <v>0</v>
      </c>
      <c r="J20" s="31">
        <f>SUMIF('Scenario 14'!$A$3:$A$69,'Portfolio 14'!$C20,'Scenario 14'!J$3:J$69)+SUMIF('Scenario 14'!$A$3:$A$69,'Portfolio 14'!$C20,'Scenario 14'!AZ$3:AZ$69)*'Scenario 14'!AZ$1</f>
        <v>0</v>
      </c>
      <c r="K20" s="31">
        <f>SUMIF('Scenario 14'!$A$3:$A$69,'Portfolio 14'!$C20,'Scenario 14'!K$3:K$69)+SUMIF('Scenario 14'!$A$3:$A$69,'Portfolio 14'!$C20,'Scenario 14'!BA$3:BA$69)*'Scenario 14'!BA$1</f>
        <v>0</v>
      </c>
      <c r="L20" s="31">
        <f>SUMIF('Scenario 14'!$A$3:$A$69,'Portfolio 14'!$C20,'Scenario 14'!L$3:L$69)+SUMIF('Scenario 14'!$A$3:$A$69,'Portfolio 14'!$C20,'Scenario 14'!BB$3:BB$69)*'Scenario 14'!BB$1</f>
        <v>0</v>
      </c>
      <c r="M20" s="31">
        <f>SUMIF('Scenario 14'!$A$3:$A$69,'Portfolio 14'!$C20,'Scenario 14'!M$3:M$69)+SUMIF('Scenario 14'!$A$3:$A$69,'Portfolio 14'!$C20,'Scenario 14'!BC$3:BC$69)*'Scenario 14'!BC$1</f>
        <v>0</v>
      </c>
      <c r="N20" s="31">
        <f>SUMIF('Scenario 14'!$A$3:$A$69,'Portfolio 14'!$C20,'Scenario 14'!N$3:N$69)+SUMIF('Scenario 14'!$A$3:$A$69,'Portfolio 14'!$C20,'Scenario 14'!BD$3:BD$69)*'Scenario 14'!BD$1</f>
        <v>0</v>
      </c>
      <c r="O20" s="31">
        <f>SUMIF('Scenario 14'!$A$3:$A$69,'Portfolio 14'!$C20,'Scenario 14'!O$3:O$69)+SUMIF('Scenario 14'!$A$3:$A$69,'Portfolio 14'!$C20,'Scenario 14'!BE$3:BE$69)*'Scenario 14'!BE$1</f>
        <v>25.613003658398878</v>
      </c>
      <c r="P20" s="31">
        <f>SUMIF('Scenario 14'!$A$3:$A$69,'Portfolio 14'!$C20,'Scenario 14'!P$3:P$69)+SUMIF('Scenario 14'!$A$3:$A$69,'Portfolio 14'!$C20,'Scenario 14'!BF$3:BF$69)*'Scenario 14'!BF$1</f>
        <v>0</v>
      </c>
      <c r="Q20" s="31">
        <f>SUMIF('Scenario 14'!$A$3:$A$69,'Portfolio 14'!$C20,'Scenario 14'!Q$3:Q$69)+SUMIF('Scenario 14'!$A$3:$A$69,'Portfolio 14'!$C20,'Scenario 14'!BG$3:BG$69)*'Scenario 14'!BG$1</f>
        <v>1.9183625793706565</v>
      </c>
      <c r="R20" s="31">
        <f>SUMIF('Scenario 14'!$A$3:$A$69,'Portfolio 14'!$C20,'Scenario 14'!R$3:R$69)+SUMIF('Scenario 14'!$A$3:$A$69,'Portfolio 14'!$C20,'Scenario 14'!BH$3:BH$69)*'Scenario 14'!BH$1</f>
        <v>0</v>
      </c>
      <c r="S20" s="31">
        <f>SUMIF('Scenario 14'!$A$3:$A$69,'Portfolio 14'!$C20,'Scenario 14'!S$3:S$69)+SUMIF('Scenario 14'!$A$3:$A$69,'Portfolio 14'!$C20,'Scenario 14'!BI$3:BI$69)*'Scenario 14'!BI$1</f>
        <v>0</v>
      </c>
      <c r="T20" s="31">
        <f>SUMIF('Scenario 14'!$A$3:$A$69,'Portfolio 14'!$C20,'Scenario 14'!T$3:T$69)+SUMIF('Scenario 14'!$A$3:$A$69,'Portfolio 14'!$C20,'Scenario 14'!BJ$3:BJ$69)*'Scenario 14'!BJ$1</f>
        <v>0</v>
      </c>
      <c r="U20" s="31">
        <f>SUMIF('Scenario 14'!$A$3:$A$69,'Portfolio 14'!$C20,'Scenario 14'!U$3:U$69)+SUMIF('Scenario 14'!$A$3:$A$69,'Portfolio 14'!$C20,'Scenario 14'!BK$3:BK$69)*'Scenario 14'!BK$1</f>
        <v>0</v>
      </c>
      <c r="V20" s="31">
        <f>SUMIF('Scenario 14'!$A$3:$A$69,'Portfolio 14'!$C20,'Scenario 14'!V$3:V$69)+SUMIF('Scenario 14'!$A$3:$A$69,'Portfolio 14'!$C20,'Scenario 14'!BL$3:BL$69)*'Scenario 14'!BL$1</f>
        <v>0</v>
      </c>
      <c r="W20" s="31">
        <f>SUMIF('Scenario 14'!$A$3:$A$69,'Portfolio 14'!$C20,'Scenario 14'!W$3:W$69)+SUMIF('Scenario 14'!$A$3:$A$69,'Portfolio 14'!$C20,'Scenario 14'!BM$3:BM$69)*'Scenario 14'!BM$1</f>
        <v>0</v>
      </c>
      <c r="X20" s="32">
        <f t="shared" si="0"/>
        <v>37.979212669893109</v>
      </c>
    </row>
    <row r="21" spans="3:24" ht="13.5" thickBot="1" x14ac:dyDescent="0.25">
      <c r="C21" s="10" t="s">
        <v>77</v>
      </c>
      <c r="D21" s="33">
        <f>SUMIF('Scenario 14'!$A$3:$A$69,'Portfolio 14'!$C21,'Scenario 14'!D$3:D$69)+SUMIF('Scenario 14'!$A$3:$A$69,'Portfolio 14'!$C21,'Scenario 14'!AT$3:AT$69)*'Scenario 14'!AT$1</f>
        <v>14.17754405860007</v>
      </c>
      <c r="E21" s="34">
        <f>SUMIF('Scenario 14'!$A$3:$A$69,'Portfolio 14'!$C21,'Scenario 14'!E$3:E$69)+SUMIF('Scenario 14'!$A$3:$A$69,'Portfolio 14'!$C21,'Scenario 14'!AU$3:AU$69)*'Scenario 14'!AU$1</f>
        <v>0</v>
      </c>
      <c r="F21" s="34">
        <f>SUMIF('Scenario 14'!$A$3:$A$69,'Portfolio 14'!$C21,'Scenario 14'!F$3:F$69)+SUMIF('Scenario 14'!$A$3:$A$69,'Portfolio 14'!$C21,'Scenario 14'!AV$3:AV$69)*'Scenario 14'!AV$1</f>
        <v>0</v>
      </c>
      <c r="G21" s="34">
        <f>SUMIF('Scenario 14'!$A$3:$A$69,'Portfolio 14'!$C21,'Scenario 14'!G$3:G$69)+SUMIF('Scenario 14'!$A$3:$A$69,'Portfolio 14'!$C21,'Scenario 14'!AW$3:AW$69)*'Scenario 14'!AW$1</f>
        <v>0</v>
      </c>
      <c r="H21" s="34">
        <f>SUMIF('Scenario 14'!$A$3:$A$69,'Portfolio 14'!$C21,'Scenario 14'!H$3:H$69)+SUMIF('Scenario 14'!$A$3:$A$69,'Portfolio 14'!$C21,'Scenario 14'!AX$3:AX$69)*'Scenario 14'!AX$1</f>
        <v>0</v>
      </c>
      <c r="I21" s="34">
        <f>SUMIF('Scenario 14'!$A$3:$A$69,'Portfolio 14'!$C21,'Scenario 14'!I$3:I$69)+SUMIF('Scenario 14'!$A$3:$A$69,'Portfolio 14'!$C21,'Scenario 14'!AY$3:AY$69)*'Scenario 14'!AY$1</f>
        <v>0</v>
      </c>
      <c r="J21" s="34">
        <f>SUMIF('Scenario 14'!$A$3:$A$69,'Portfolio 14'!$C21,'Scenario 14'!J$3:J$69)+SUMIF('Scenario 14'!$A$3:$A$69,'Portfolio 14'!$C21,'Scenario 14'!AZ$3:AZ$69)*'Scenario 14'!AZ$1</f>
        <v>0</v>
      </c>
      <c r="K21" s="34">
        <f>SUMIF('Scenario 14'!$A$3:$A$69,'Portfolio 14'!$C21,'Scenario 14'!K$3:K$69)+SUMIF('Scenario 14'!$A$3:$A$69,'Portfolio 14'!$C21,'Scenario 14'!BA$3:BA$69)*'Scenario 14'!BA$1</f>
        <v>0</v>
      </c>
      <c r="L21" s="34">
        <f>SUMIF('Scenario 14'!$A$3:$A$69,'Portfolio 14'!$C21,'Scenario 14'!L$3:L$69)+SUMIF('Scenario 14'!$A$3:$A$69,'Portfolio 14'!$C21,'Scenario 14'!BB$3:BB$69)*'Scenario 14'!BB$1</f>
        <v>0</v>
      </c>
      <c r="M21" s="34">
        <f>SUMIF('Scenario 14'!$A$3:$A$69,'Portfolio 14'!$C21,'Scenario 14'!M$3:M$69)+SUMIF('Scenario 14'!$A$3:$A$69,'Portfolio 14'!$C21,'Scenario 14'!BC$3:BC$69)*'Scenario 14'!BC$1</f>
        <v>0</v>
      </c>
      <c r="N21" s="34">
        <f>SUMIF('Scenario 14'!$A$3:$A$69,'Portfolio 14'!$C21,'Scenario 14'!N$3:N$69)+SUMIF('Scenario 14'!$A$3:$A$69,'Portfolio 14'!$C21,'Scenario 14'!BD$3:BD$69)*'Scenario 14'!BD$1</f>
        <v>8.5146749864217384</v>
      </c>
      <c r="O21" s="34">
        <f>SUMIF('Scenario 14'!$A$3:$A$69,'Portfolio 14'!$C21,'Scenario 14'!O$3:O$69)+SUMIF('Scenario 14'!$A$3:$A$69,'Portfolio 14'!$C21,'Scenario 14'!BE$3:BE$69)*'Scenario 14'!BE$1</f>
        <v>0</v>
      </c>
      <c r="P21" s="34">
        <f>SUMIF('Scenario 14'!$A$3:$A$69,'Portfolio 14'!$C21,'Scenario 14'!P$3:P$69)+SUMIF('Scenario 14'!$A$3:$A$69,'Portfolio 14'!$C21,'Scenario 14'!BF$3:BF$69)*'Scenario 14'!BF$1</f>
        <v>0</v>
      </c>
      <c r="Q21" s="34">
        <f>SUMIF('Scenario 14'!$A$3:$A$69,'Portfolio 14'!$C21,'Scenario 14'!Q$3:Q$69)+SUMIF('Scenario 14'!$A$3:$A$69,'Portfolio 14'!$C21,'Scenario 14'!BG$3:BG$69)*'Scenario 14'!BG$1</f>
        <v>0</v>
      </c>
      <c r="R21" s="34">
        <f>SUMIF('Scenario 14'!$A$3:$A$69,'Portfolio 14'!$C21,'Scenario 14'!R$3:R$69)+SUMIF('Scenario 14'!$A$3:$A$69,'Portfolio 14'!$C21,'Scenario 14'!BH$3:BH$69)*'Scenario 14'!BH$1</f>
        <v>0</v>
      </c>
      <c r="S21" s="34">
        <f>SUMIF('Scenario 14'!$A$3:$A$69,'Portfolio 14'!$C21,'Scenario 14'!S$3:S$69)+SUMIF('Scenario 14'!$A$3:$A$69,'Portfolio 14'!$C21,'Scenario 14'!BI$3:BI$69)*'Scenario 14'!BI$1</f>
        <v>0</v>
      </c>
      <c r="T21" s="34">
        <f>SUMIF('Scenario 14'!$A$3:$A$69,'Portfolio 14'!$C21,'Scenario 14'!T$3:T$69)+SUMIF('Scenario 14'!$A$3:$A$69,'Portfolio 14'!$C21,'Scenario 14'!BJ$3:BJ$69)*'Scenario 14'!BJ$1</f>
        <v>0</v>
      </c>
      <c r="U21" s="34">
        <f>SUMIF('Scenario 14'!$A$3:$A$69,'Portfolio 14'!$C21,'Scenario 14'!U$3:U$69)+SUMIF('Scenario 14'!$A$3:$A$69,'Portfolio 14'!$C21,'Scenario 14'!BK$3:BK$69)*'Scenario 14'!BK$1</f>
        <v>0</v>
      </c>
      <c r="V21" s="34">
        <f>SUMIF('Scenario 14'!$A$3:$A$69,'Portfolio 14'!$C21,'Scenario 14'!V$3:V$69)+SUMIF('Scenario 14'!$A$3:$A$69,'Portfolio 14'!$C21,'Scenario 14'!BL$3:BL$69)*'Scenario 14'!BL$1</f>
        <v>0</v>
      </c>
      <c r="W21" s="34">
        <f>SUMIF('Scenario 14'!$A$3:$A$69,'Portfolio 14'!$C21,'Scenario 14'!W$3:W$69)+SUMIF('Scenario 14'!$A$3:$A$69,'Portfolio 14'!$C21,'Scenario 14'!BM$3:BM$69)*'Scenario 14'!BM$1</f>
        <v>0</v>
      </c>
      <c r="X21" s="35">
        <f t="shared" si="0"/>
        <v>22.692219045021808</v>
      </c>
    </row>
    <row r="22" spans="3:24" ht="13.5" thickBot="1" x14ac:dyDescent="0.25">
      <c r="C22" s="25" t="s">
        <v>93</v>
      </c>
      <c r="D22" s="36">
        <f>SUM(D6:D21)</f>
        <v>24.625390490723646</v>
      </c>
      <c r="E22" s="37">
        <f t="shared" ref="E22:W22" si="1">SUM(E6:E21)</f>
        <v>0.50885794886426805</v>
      </c>
      <c r="F22" s="37">
        <f t="shared" si="1"/>
        <v>0.55187130366600667</v>
      </c>
      <c r="G22" s="37">
        <f t="shared" si="1"/>
        <v>200.61539425315934</v>
      </c>
      <c r="H22" s="37">
        <f t="shared" si="1"/>
        <v>200.67023663605721</v>
      </c>
      <c r="I22" s="37">
        <f t="shared" si="1"/>
        <v>166.68992783049416</v>
      </c>
      <c r="J22" s="37">
        <f t="shared" si="1"/>
        <v>100.82742336899823</v>
      </c>
      <c r="K22" s="37">
        <f t="shared" si="1"/>
        <v>288.79552331558097</v>
      </c>
      <c r="L22" s="37">
        <f t="shared" si="1"/>
        <v>0.5</v>
      </c>
      <c r="M22" s="37">
        <f t="shared" si="1"/>
        <v>0.5</v>
      </c>
      <c r="N22" s="37">
        <f t="shared" si="1"/>
        <v>9.0146749864217384</v>
      </c>
      <c r="O22" s="37">
        <f t="shared" si="1"/>
        <v>26.113003658398878</v>
      </c>
      <c r="P22" s="37">
        <f t="shared" si="1"/>
        <v>0.5</v>
      </c>
      <c r="Q22" s="37">
        <f t="shared" si="1"/>
        <v>2.4183625793706565</v>
      </c>
      <c r="R22" s="37">
        <f t="shared" si="1"/>
        <v>50.225727705299683</v>
      </c>
      <c r="S22" s="37">
        <f t="shared" si="1"/>
        <v>168.97583005456946</v>
      </c>
      <c r="T22" s="37">
        <f t="shared" si="1"/>
        <v>348.71756921819497</v>
      </c>
      <c r="U22" s="37">
        <f t="shared" si="1"/>
        <v>295.504030153239</v>
      </c>
      <c r="V22" s="37">
        <f t="shared" si="1"/>
        <v>281.93043997449939</v>
      </c>
      <c r="W22" s="37">
        <f t="shared" si="1"/>
        <v>505.37946477294741</v>
      </c>
      <c r="X22" s="38">
        <f>SUM(X7:X21)</f>
        <v>2474.7079611810432</v>
      </c>
    </row>
    <row r="23" spans="3:24" x14ac:dyDescent="0.2">
      <c r="C23" s="8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40"/>
    </row>
    <row r="24" spans="3:24" x14ac:dyDescent="0.2">
      <c r="C24" s="8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40"/>
    </row>
    <row r="25" spans="3:24" x14ac:dyDescent="0.2">
      <c r="C25" s="6" t="s">
        <v>3</v>
      </c>
      <c r="D25" s="64">
        <v>2024</v>
      </c>
      <c r="E25" s="64">
        <v>2025</v>
      </c>
      <c r="F25" s="64">
        <v>2026</v>
      </c>
      <c r="G25" s="64">
        <v>2027</v>
      </c>
      <c r="H25" s="64">
        <v>2028</v>
      </c>
      <c r="I25" s="64">
        <v>2029</v>
      </c>
      <c r="J25" s="64">
        <v>2030</v>
      </c>
      <c r="K25" s="64">
        <v>2031</v>
      </c>
      <c r="L25" s="64">
        <v>2032</v>
      </c>
      <c r="M25" s="64">
        <v>2033</v>
      </c>
      <c r="N25" s="64">
        <v>2034</v>
      </c>
      <c r="O25" s="64">
        <v>2035</v>
      </c>
      <c r="P25" s="64">
        <v>2036</v>
      </c>
      <c r="Q25" s="64">
        <v>2037</v>
      </c>
      <c r="R25" s="64">
        <v>2038</v>
      </c>
      <c r="S25" s="64">
        <v>2039</v>
      </c>
      <c r="T25" s="64">
        <v>2040</v>
      </c>
      <c r="U25" s="64">
        <v>2041</v>
      </c>
      <c r="V25" s="64">
        <v>2042</v>
      </c>
      <c r="W25" s="64">
        <v>2043</v>
      </c>
      <c r="X25" s="41" t="s">
        <v>93</v>
      </c>
    </row>
    <row r="26" spans="3:24" x14ac:dyDescent="0.2">
      <c r="C26" s="7" t="s">
        <v>101</v>
      </c>
      <c r="D26" s="42">
        <f>SUMIF('Scenario 14'!$A$3:$A$69,'Portfolio 14'!$C26,'Scenario 14'!Y$3:Y$69)+SUMIF('Scenario 14'!$A$3:$A$69,'Portfolio 14'!$C26,'Scenario 14'!AT$3:AT$69)*(1-'Scenario 14'!AT$1)</f>
        <v>0</v>
      </c>
      <c r="E26" s="43">
        <f>SUMIF('Scenario 14'!$A$3:$A$69,'Portfolio 14'!$C26,'Scenario 14'!Z$3:Z$69)+SUMIF('Scenario 14'!$A$3:$A$69,'Portfolio 14'!$C26,'Scenario 14'!AU$3:AU$69)*(1-'Scenario 14'!AU$1)</f>
        <v>0</v>
      </c>
      <c r="F26" s="43">
        <f>SUMIF('Scenario 14'!$A$3:$A$69,'Portfolio 14'!$C26,'Scenario 14'!AA$3:AA$69)+SUMIF('Scenario 14'!$A$3:$A$69,'Portfolio 14'!$C26,'Scenario 14'!AV$3:AV$69)*(1-'Scenario 14'!AV$1)</f>
        <v>0</v>
      </c>
      <c r="G26" s="43">
        <f>SUMIF('Scenario 14'!$A$3:$A$69,'Portfolio 14'!$C26,'Scenario 14'!AB$3:AB$69)+SUMIF('Scenario 14'!$A$3:$A$69,'Portfolio 14'!$C26,'Scenario 14'!AW$3:AW$69)*(1-'Scenario 14'!AW$1)</f>
        <v>0</v>
      </c>
      <c r="H26" s="43">
        <f>SUMIF('Scenario 14'!$A$3:$A$69,'Portfolio 14'!$C26,'Scenario 14'!AC$3:AC$69)+SUMIF('Scenario 14'!$A$3:$A$69,'Portfolio 14'!$C26,'Scenario 14'!AX$3:AX$69)*(1-'Scenario 14'!AX$1)</f>
        <v>0</v>
      </c>
      <c r="I26" s="43">
        <f>SUMIF('Scenario 14'!$A$3:$A$69,'Portfolio 14'!$C26,'Scenario 14'!AD$3:AD$69)+SUMIF('Scenario 14'!$A$3:$A$69,'Portfolio 14'!$C26,'Scenario 14'!AY$3:AY$69)*(1-'Scenario 14'!AY$1)</f>
        <v>0</v>
      </c>
      <c r="J26" s="43">
        <f>SUMIF('Scenario 14'!$A$3:$A$69,'Portfolio 14'!$C26,'Scenario 14'!AE$3:AE$69)+SUMIF('Scenario 14'!$A$3:$A$69,'Portfolio 14'!$C26,'Scenario 14'!AZ$3:AZ$69)*(1-'Scenario 14'!AZ$1)</f>
        <v>0</v>
      </c>
      <c r="K26" s="43">
        <f>SUMIF('Scenario 14'!$A$3:$A$69,'Portfolio 14'!$C26,'Scenario 14'!AF$3:AF$69)+SUMIF('Scenario 14'!$A$3:$A$69,'Portfolio 14'!$C26,'Scenario 14'!BA$3:BA$69)*(1-'Scenario 14'!BA$1)</f>
        <v>101.64423293055791</v>
      </c>
      <c r="L26" s="43">
        <f>SUMIF('Scenario 14'!$A$3:$A$69,'Portfolio 14'!$C26,'Scenario 14'!AG$3:AG$69)+SUMIF('Scenario 14'!$A$3:$A$69,'Portfolio 14'!$C26,'Scenario 14'!BB$3:BB$69)*(1-'Scenario 14'!BB$1)</f>
        <v>0</v>
      </c>
      <c r="M26" s="43">
        <f>SUMIF('Scenario 14'!$A$3:$A$69,'Portfolio 14'!$C26,'Scenario 14'!AH$3:AH$69)+SUMIF('Scenario 14'!$A$3:$A$69,'Portfolio 14'!$C26,'Scenario 14'!BC$3:BC$69)*(1-'Scenario 14'!BC$1)</f>
        <v>0</v>
      </c>
      <c r="N26" s="43">
        <f>SUMIF('Scenario 14'!$A$3:$A$69,'Portfolio 14'!$C26,'Scenario 14'!AI$3:AI$69)+SUMIF('Scenario 14'!$A$3:$A$69,'Portfolio 14'!$C26,'Scenario 14'!BD$3:BD$69)*(1-'Scenario 14'!BD$1)</f>
        <v>0</v>
      </c>
      <c r="O26" s="43">
        <f>SUMIF('Scenario 14'!$A$3:$A$69,'Portfolio 14'!$C26,'Scenario 14'!AJ$3:AJ$69)+SUMIF('Scenario 14'!$A$3:$A$69,'Portfolio 14'!$C26,'Scenario 14'!BE$3:BE$69)*(1-'Scenario 14'!BE$1)</f>
        <v>0</v>
      </c>
      <c r="P26" s="43">
        <f>SUMIF('Scenario 14'!$A$3:$A$69,'Portfolio 14'!$C26,'Scenario 14'!AK$3:AK$69)+SUMIF('Scenario 14'!$A$3:$A$69,'Portfolio 14'!$C26,'Scenario 14'!BF$3:BF$69)*(1-'Scenario 14'!BF$1)</f>
        <v>0</v>
      </c>
      <c r="Q26" s="43">
        <f>SUMIF('Scenario 14'!$A$3:$A$69,'Portfolio 14'!$C26,'Scenario 14'!AL$3:AL$69)+SUMIF('Scenario 14'!$A$3:$A$69,'Portfolio 14'!$C26,'Scenario 14'!BG$3:BG$69)*(1-'Scenario 14'!BG$1)</f>
        <v>0</v>
      </c>
      <c r="R26" s="43">
        <f>SUMIF('Scenario 14'!$A$3:$A$69,'Portfolio 14'!$C26,'Scenario 14'!AM$3:AM$69)+SUMIF('Scenario 14'!$A$3:$A$69,'Portfolio 14'!$C26,'Scenario 14'!BH$3:BH$69)*(1-'Scenario 14'!BH$1)</f>
        <v>0</v>
      </c>
      <c r="S26" s="43">
        <f>SUMIF('Scenario 14'!$A$3:$A$69,'Portfolio 14'!$C26,'Scenario 14'!AN$3:AN$69)+SUMIF('Scenario 14'!$A$3:$A$69,'Portfolio 14'!$C26,'Scenario 14'!BI$3:BI$69)*(1-'Scenario 14'!BI$1)</f>
        <v>0</v>
      </c>
      <c r="T26" s="43">
        <f>SUMIF('Scenario 14'!$A$3:$A$69,'Portfolio 14'!$C26,'Scenario 14'!AO$3:AO$69)+SUMIF('Scenario 14'!$A$3:$A$69,'Portfolio 14'!$C26,'Scenario 14'!BJ$3:BJ$69)*(1-'Scenario 14'!BJ$1)</f>
        <v>0</v>
      </c>
      <c r="U26" s="43">
        <f>SUMIF('Scenario 14'!$A$3:$A$69,'Portfolio 14'!$C26,'Scenario 14'!AP$3:AP$69)+SUMIF('Scenario 14'!$A$3:$A$69,'Portfolio 14'!$C26,'Scenario 14'!BK$3:BK$69)*(1-'Scenario 14'!BK$1)</f>
        <v>0</v>
      </c>
      <c r="V26" s="43">
        <f>SUMIF('Scenario 14'!$A$3:$A$69,'Portfolio 14'!$C26,'Scenario 14'!AQ$3:AQ$69)+SUMIF('Scenario 14'!$A$3:$A$69,'Portfolio 14'!$C26,'Scenario 14'!BL$3:BL$69)*(1-'Scenario 14'!BL$1)</f>
        <v>0</v>
      </c>
      <c r="W26" s="43">
        <f>SUMIF('Scenario 14'!$A$3:$A$69,'Portfolio 14'!$C26,'Scenario 14'!AR$3:AR$69)+SUMIF('Scenario 14'!$A$3:$A$69,'Portfolio 14'!$C26,'Scenario 14'!BM$3:BM$69)*(1-'Scenario 14'!BM$1)</f>
        <v>0</v>
      </c>
      <c r="X26" s="44">
        <f t="shared" ref="X26:X41" si="2">SUM(D26:W26)</f>
        <v>101.64423293055791</v>
      </c>
    </row>
    <row r="27" spans="3:24" x14ac:dyDescent="0.2">
      <c r="C27" s="7" t="s">
        <v>6</v>
      </c>
      <c r="D27" s="45">
        <f>SUMIF('Scenario 14'!$A$3:$A$69,'Portfolio 14'!$C27,'Scenario 14'!Y$3:Y$69)+SUMIF('Scenario 14'!$A$3:$A$69,'Portfolio 14'!$C27,'Scenario 14'!AT$3:AT$69)*(1-'Scenario 14'!AT$1)</f>
        <v>0</v>
      </c>
      <c r="E27" s="46">
        <f>SUMIF('Scenario 14'!$A$3:$A$69,'Portfolio 14'!$C27,'Scenario 14'!Z$3:Z$69)+SUMIF('Scenario 14'!$A$3:$A$69,'Portfolio 14'!$C27,'Scenario 14'!AU$3:AU$69)*(1-'Scenario 14'!AU$1)</f>
        <v>0</v>
      </c>
      <c r="F27" s="46">
        <f>SUMIF('Scenario 14'!$A$3:$A$69,'Portfolio 14'!$C27,'Scenario 14'!AA$3:AA$69)+SUMIF('Scenario 14'!$A$3:$A$69,'Portfolio 14'!$C27,'Scenario 14'!AV$3:AV$69)*(1-'Scenario 14'!AV$1)</f>
        <v>0</v>
      </c>
      <c r="G27" s="46">
        <f>SUMIF('Scenario 14'!$A$3:$A$69,'Portfolio 14'!$C27,'Scenario 14'!AB$3:AB$69)+SUMIF('Scenario 14'!$A$3:$A$69,'Portfolio 14'!$C27,'Scenario 14'!AW$3:AW$69)*(1-'Scenario 14'!AW$1)</f>
        <v>0</v>
      </c>
      <c r="H27" s="46">
        <f>SUMIF('Scenario 14'!$A$3:$A$69,'Portfolio 14'!$C27,'Scenario 14'!AC$3:AC$69)+SUMIF('Scenario 14'!$A$3:$A$69,'Portfolio 14'!$C27,'Scenario 14'!AX$3:AX$69)*(1-'Scenario 14'!AX$1)</f>
        <v>90.247499999999917</v>
      </c>
      <c r="I27" s="46">
        <f>SUMIF('Scenario 14'!$A$3:$A$69,'Portfolio 14'!$C27,'Scenario 14'!AD$3:AD$69)+SUMIF('Scenario 14'!$A$3:$A$69,'Portfolio 14'!$C27,'Scenario 14'!AY$3:AY$69)*(1-'Scenario 14'!AY$1)</f>
        <v>0</v>
      </c>
      <c r="J27" s="46">
        <f>SUMIF('Scenario 14'!$A$3:$A$69,'Portfolio 14'!$C27,'Scenario 14'!AE$3:AE$69)+SUMIF('Scenario 14'!$A$3:$A$69,'Portfolio 14'!$C27,'Scenario 14'!AZ$3:AZ$69)*(1-'Scenario 14'!AZ$1)</f>
        <v>0</v>
      </c>
      <c r="K27" s="46">
        <f>SUMIF('Scenario 14'!$A$3:$A$69,'Portfolio 14'!$C27,'Scenario 14'!AF$3:AF$69)+SUMIF('Scenario 14'!$A$3:$A$69,'Portfolio 14'!$C27,'Scenario 14'!BA$3:BA$69)*(1-'Scenario 14'!BA$1)</f>
        <v>0</v>
      </c>
      <c r="L27" s="46">
        <f>SUMIF('Scenario 14'!$A$3:$A$69,'Portfolio 14'!$C27,'Scenario 14'!AG$3:AG$69)+SUMIF('Scenario 14'!$A$3:$A$69,'Portfolio 14'!$C27,'Scenario 14'!BB$3:BB$69)*(1-'Scenario 14'!BB$1)</f>
        <v>0</v>
      </c>
      <c r="M27" s="46">
        <f>SUMIF('Scenario 14'!$A$3:$A$69,'Portfolio 14'!$C27,'Scenario 14'!AH$3:AH$69)+SUMIF('Scenario 14'!$A$3:$A$69,'Portfolio 14'!$C27,'Scenario 14'!BC$3:BC$69)*(1-'Scenario 14'!BC$1)</f>
        <v>0</v>
      </c>
      <c r="N27" s="46">
        <f>SUMIF('Scenario 14'!$A$3:$A$69,'Portfolio 14'!$C27,'Scenario 14'!AI$3:AI$69)+SUMIF('Scenario 14'!$A$3:$A$69,'Portfolio 14'!$C27,'Scenario 14'!BD$3:BD$69)*(1-'Scenario 14'!BD$1)</f>
        <v>0</v>
      </c>
      <c r="O27" s="46">
        <f>SUMIF('Scenario 14'!$A$3:$A$69,'Portfolio 14'!$C27,'Scenario 14'!AJ$3:AJ$69)+SUMIF('Scenario 14'!$A$3:$A$69,'Portfolio 14'!$C27,'Scenario 14'!BE$3:BE$69)*(1-'Scenario 14'!BE$1)</f>
        <v>0</v>
      </c>
      <c r="P27" s="46">
        <f>SUMIF('Scenario 14'!$A$3:$A$69,'Portfolio 14'!$C27,'Scenario 14'!AK$3:AK$69)+SUMIF('Scenario 14'!$A$3:$A$69,'Portfolio 14'!$C27,'Scenario 14'!BF$3:BF$69)*(1-'Scenario 14'!BF$1)</f>
        <v>0</v>
      </c>
      <c r="Q27" s="46">
        <f>SUMIF('Scenario 14'!$A$3:$A$69,'Portfolio 14'!$C27,'Scenario 14'!AL$3:AL$69)+SUMIF('Scenario 14'!$A$3:$A$69,'Portfolio 14'!$C27,'Scenario 14'!BG$3:BG$69)*(1-'Scenario 14'!BG$1)</f>
        <v>0</v>
      </c>
      <c r="R27" s="46">
        <f>SUMIF('Scenario 14'!$A$3:$A$69,'Portfolio 14'!$C27,'Scenario 14'!AM$3:AM$69)+SUMIF('Scenario 14'!$A$3:$A$69,'Portfolio 14'!$C27,'Scenario 14'!BH$3:BH$69)*(1-'Scenario 14'!BH$1)</f>
        <v>46.359500000000004</v>
      </c>
      <c r="S27" s="46">
        <f>SUMIF('Scenario 14'!$A$3:$A$69,'Portfolio 14'!$C27,'Scenario 14'!AN$3:AN$69)+SUMIF('Scenario 14'!$A$3:$A$69,'Portfolio 14'!$C27,'Scenario 14'!BI$3:BI$69)*(1-'Scenario 14'!BI$1)</f>
        <v>0</v>
      </c>
      <c r="T27" s="46">
        <f>SUMIF('Scenario 14'!$A$3:$A$69,'Portfolio 14'!$C27,'Scenario 14'!AO$3:AO$69)+SUMIF('Scenario 14'!$A$3:$A$69,'Portfolio 14'!$C27,'Scenario 14'!BJ$3:BJ$69)*(1-'Scenario 14'!BJ$1)</f>
        <v>118.58309402765086</v>
      </c>
      <c r="U27" s="46">
        <f>SUMIF('Scenario 14'!$A$3:$A$69,'Portfolio 14'!$C27,'Scenario 14'!AP$3:AP$69)+SUMIF('Scenario 14'!$A$3:$A$69,'Portfolio 14'!$C27,'Scenario 14'!BK$3:BK$69)*(1-'Scenario 14'!BK$1)</f>
        <v>0</v>
      </c>
      <c r="V27" s="46">
        <f>SUMIF('Scenario 14'!$A$3:$A$69,'Portfolio 14'!$C27,'Scenario 14'!AQ$3:AQ$69)+SUMIF('Scenario 14'!$A$3:$A$69,'Portfolio 14'!$C27,'Scenario 14'!BL$3:BL$69)*(1-'Scenario 14'!BL$1)</f>
        <v>92.251950033384588</v>
      </c>
      <c r="W27" s="46">
        <f>SUMIF('Scenario 14'!$A$3:$A$69,'Portfolio 14'!$C27,'Scenario 14'!AR$3:AR$69)+SUMIF('Scenario 14'!$A$3:$A$69,'Portfolio 14'!$C27,'Scenario 14'!BM$3:BM$69)*(1-'Scenario 14'!BM$1)</f>
        <v>0</v>
      </c>
      <c r="X27" s="47">
        <f t="shared" si="2"/>
        <v>347.4420440610354</v>
      </c>
    </row>
    <row r="28" spans="3:24" x14ac:dyDescent="0.2">
      <c r="C28" s="7" t="s">
        <v>13</v>
      </c>
      <c r="D28" s="45">
        <f>SUMIF('Scenario 14'!$A$3:$A$69,'Portfolio 14'!$C28,'Scenario 14'!Y$3:Y$69)+SUMIF('Scenario 14'!$A$3:$A$69,'Portfolio 14'!$C28,'Scenario 14'!AT$3:AT$69)*(1-'Scenario 14'!AT$1)</f>
        <v>0</v>
      </c>
      <c r="E28" s="46">
        <f>SUMIF('Scenario 14'!$A$3:$A$69,'Portfolio 14'!$C28,'Scenario 14'!Z$3:Z$69)+SUMIF('Scenario 14'!$A$3:$A$69,'Portfolio 14'!$C28,'Scenario 14'!AU$3:AU$69)*(1-'Scenario 14'!AU$1)</f>
        <v>0</v>
      </c>
      <c r="F28" s="46">
        <f>SUMIF('Scenario 14'!$A$3:$A$69,'Portfolio 14'!$C28,'Scenario 14'!AA$3:AA$69)+SUMIF('Scenario 14'!$A$3:$A$69,'Portfolio 14'!$C28,'Scenario 14'!AV$3:AV$69)*(1-'Scenario 14'!AV$1)</f>
        <v>0</v>
      </c>
      <c r="G28" s="46">
        <f>SUMIF('Scenario 14'!$A$3:$A$69,'Portfolio 14'!$C28,'Scenario 14'!AB$3:AB$69)+SUMIF('Scenario 14'!$A$3:$A$69,'Portfolio 14'!$C28,'Scenario 14'!AW$3:AW$69)*(1-'Scenario 14'!AW$1)</f>
        <v>0</v>
      </c>
      <c r="H28" s="46">
        <f>SUMIF('Scenario 14'!$A$3:$A$69,'Portfolio 14'!$C28,'Scenario 14'!AC$3:AC$69)+SUMIF('Scenario 14'!$A$3:$A$69,'Portfolio 14'!$C28,'Scenario 14'!AX$3:AX$69)*(1-'Scenario 14'!AX$1)</f>
        <v>0</v>
      </c>
      <c r="I28" s="46">
        <f>SUMIF('Scenario 14'!$A$3:$A$69,'Portfolio 14'!$C28,'Scenario 14'!AD$3:AD$69)+SUMIF('Scenario 14'!$A$3:$A$69,'Portfolio 14'!$C28,'Scenario 14'!AY$3:AY$69)*(1-'Scenario 14'!AY$1)</f>
        <v>0</v>
      </c>
      <c r="J28" s="46">
        <f>SUMIF('Scenario 14'!$A$3:$A$69,'Portfolio 14'!$C28,'Scenario 14'!AE$3:AE$69)+SUMIF('Scenario 14'!$A$3:$A$69,'Portfolio 14'!$C28,'Scenario 14'!AZ$3:AZ$69)*(1-'Scenario 14'!AZ$1)</f>
        <v>0</v>
      </c>
      <c r="K28" s="46">
        <f>SUMIF('Scenario 14'!$A$3:$A$69,'Portfolio 14'!$C28,'Scenario 14'!AF$3:AF$69)+SUMIF('Scenario 14'!$A$3:$A$69,'Portfolio 14'!$C28,'Scenario 14'!BA$3:BA$69)*(1-'Scenario 14'!BA$1)</f>
        <v>0</v>
      </c>
      <c r="L28" s="46">
        <f>SUMIF('Scenario 14'!$A$3:$A$69,'Portfolio 14'!$C28,'Scenario 14'!AG$3:AG$69)+SUMIF('Scenario 14'!$A$3:$A$69,'Portfolio 14'!$C28,'Scenario 14'!BB$3:BB$69)*(1-'Scenario 14'!BB$1)</f>
        <v>0</v>
      </c>
      <c r="M28" s="46">
        <f>SUMIF('Scenario 14'!$A$3:$A$69,'Portfolio 14'!$C28,'Scenario 14'!AH$3:AH$69)+SUMIF('Scenario 14'!$A$3:$A$69,'Portfolio 14'!$C28,'Scenario 14'!BC$3:BC$69)*(1-'Scenario 14'!BC$1)</f>
        <v>0</v>
      </c>
      <c r="N28" s="46">
        <f>SUMIF('Scenario 14'!$A$3:$A$69,'Portfolio 14'!$C28,'Scenario 14'!AI$3:AI$69)+SUMIF('Scenario 14'!$A$3:$A$69,'Portfolio 14'!$C28,'Scenario 14'!BD$3:BD$69)*(1-'Scenario 14'!BD$1)</f>
        <v>0</v>
      </c>
      <c r="O28" s="46">
        <f>SUMIF('Scenario 14'!$A$3:$A$69,'Portfolio 14'!$C28,'Scenario 14'!AJ$3:AJ$69)+SUMIF('Scenario 14'!$A$3:$A$69,'Portfolio 14'!$C28,'Scenario 14'!BE$3:BE$69)*(1-'Scenario 14'!BE$1)</f>
        <v>0</v>
      </c>
      <c r="P28" s="46">
        <f>SUMIF('Scenario 14'!$A$3:$A$69,'Portfolio 14'!$C28,'Scenario 14'!AK$3:AK$69)+SUMIF('Scenario 14'!$A$3:$A$69,'Portfolio 14'!$C28,'Scenario 14'!BF$3:BF$69)*(1-'Scenario 14'!BF$1)</f>
        <v>0</v>
      </c>
      <c r="Q28" s="46">
        <f>SUMIF('Scenario 14'!$A$3:$A$69,'Portfolio 14'!$C28,'Scenario 14'!AL$3:AL$69)+SUMIF('Scenario 14'!$A$3:$A$69,'Portfolio 14'!$C28,'Scenario 14'!BG$3:BG$69)*(1-'Scenario 14'!BG$1)</f>
        <v>0</v>
      </c>
      <c r="R28" s="46">
        <f>SUMIF('Scenario 14'!$A$3:$A$69,'Portfolio 14'!$C28,'Scenario 14'!AM$3:AM$69)+SUMIF('Scenario 14'!$A$3:$A$69,'Portfolio 14'!$C28,'Scenario 14'!BH$3:BH$69)*(1-'Scenario 14'!BH$1)</f>
        <v>0</v>
      </c>
      <c r="S28" s="46">
        <f>SUMIF('Scenario 14'!$A$3:$A$69,'Portfolio 14'!$C28,'Scenario 14'!AN$3:AN$69)+SUMIF('Scenario 14'!$A$3:$A$69,'Portfolio 14'!$C28,'Scenario 14'!BI$3:BI$69)*(1-'Scenario 14'!BI$1)</f>
        <v>0</v>
      </c>
      <c r="T28" s="46">
        <f>SUMIF('Scenario 14'!$A$3:$A$69,'Portfolio 14'!$C28,'Scenario 14'!AO$3:AO$69)+SUMIF('Scenario 14'!$A$3:$A$69,'Portfolio 14'!$C28,'Scenario 14'!BJ$3:BJ$69)*(1-'Scenario 14'!BJ$1)</f>
        <v>0</v>
      </c>
      <c r="U28" s="46">
        <f>SUMIF('Scenario 14'!$A$3:$A$69,'Portfolio 14'!$C28,'Scenario 14'!AP$3:AP$69)+SUMIF('Scenario 14'!$A$3:$A$69,'Portfolio 14'!$C28,'Scenario 14'!BK$3:BK$69)*(1-'Scenario 14'!BK$1)</f>
        <v>0</v>
      </c>
      <c r="V28" s="46">
        <f>SUMIF('Scenario 14'!$A$3:$A$69,'Portfolio 14'!$C28,'Scenario 14'!AQ$3:AQ$69)+SUMIF('Scenario 14'!$A$3:$A$69,'Portfolio 14'!$C28,'Scenario 14'!BL$3:BL$69)*(1-'Scenario 14'!BL$1)</f>
        <v>0</v>
      </c>
      <c r="W28" s="46">
        <f>SUMIF('Scenario 14'!$A$3:$A$69,'Portfolio 14'!$C28,'Scenario 14'!AR$3:AR$69)+SUMIF('Scenario 14'!$A$3:$A$69,'Portfolio 14'!$C28,'Scenario 14'!BM$3:BM$69)*(1-'Scenario 14'!BM$1)</f>
        <v>0</v>
      </c>
      <c r="X28" s="47">
        <f t="shared" si="2"/>
        <v>0</v>
      </c>
    </row>
    <row r="29" spans="3:24" x14ac:dyDescent="0.2">
      <c r="C29" s="7" t="s">
        <v>2</v>
      </c>
      <c r="D29" s="45">
        <f>SUMIF('Scenario 14'!$A$3:$A$69,'Portfolio 14'!$C29,'Scenario 14'!Y$3:Y$69)+SUMIF('Scenario 14'!$A$3:$A$69,'Portfolio 14'!$C29,'Scenario 14'!AT$3:AT$69)*(1-'Scenario 14'!AT$1)</f>
        <v>0</v>
      </c>
      <c r="E29" s="46">
        <f>SUMIF('Scenario 14'!$A$3:$A$69,'Portfolio 14'!$C29,'Scenario 14'!Z$3:Z$69)+SUMIF('Scenario 14'!$A$3:$A$69,'Portfolio 14'!$C29,'Scenario 14'!AU$3:AU$69)*(1-'Scenario 14'!AU$1)</f>
        <v>0</v>
      </c>
      <c r="F29" s="46">
        <f>SUMIF('Scenario 14'!$A$3:$A$69,'Portfolio 14'!$C29,'Scenario 14'!AA$3:AA$69)+SUMIF('Scenario 14'!$A$3:$A$69,'Portfolio 14'!$C29,'Scenario 14'!AV$3:AV$69)*(1-'Scenario 14'!AV$1)</f>
        <v>0</v>
      </c>
      <c r="G29" s="46">
        <f>SUMIF('Scenario 14'!$A$3:$A$69,'Portfolio 14'!$C29,'Scenario 14'!AB$3:AB$69)+SUMIF('Scenario 14'!$A$3:$A$69,'Portfolio 14'!$C29,'Scenario 14'!AW$3:AW$69)*(1-'Scenario 14'!AW$1)</f>
        <v>0</v>
      </c>
      <c r="H29" s="46">
        <f>SUMIF('Scenario 14'!$A$3:$A$69,'Portfolio 14'!$C29,'Scenario 14'!AC$3:AC$69)+SUMIF('Scenario 14'!$A$3:$A$69,'Portfolio 14'!$C29,'Scenario 14'!AX$3:AX$69)*(1-'Scenario 14'!AX$1)</f>
        <v>0</v>
      </c>
      <c r="I29" s="46">
        <f>SUMIF('Scenario 14'!$A$3:$A$69,'Portfolio 14'!$C29,'Scenario 14'!AD$3:AD$69)+SUMIF('Scenario 14'!$A$3:$A$69,'Portfolio 14'!$C29,'Scenario 14'!AY$3:AY$69)*(1-'Scenario 14'!AY$1)</f>
        <v>34.06842423176397</v>
      </c>
      <c r="J29" s="46">
        <f>SUMIF('Scenario 14'!$A$3:$A$69,'Portfolio 14'!$C29,'Scenario 14'!AE$3:AE$69)+SUMIF('Scenario 14'!$A$3:$A$69,'Portfolio 14'!$C29,'Scenario 14'!AZ$3:AZ$69)*(1-'Scenario 14'!AZ$1)</f>
        <v>0</v>
      </c>
      <c r="K29" s="46">
        <f>SUMIF('Scenario 14'!$A$3:$A$69,'Portfolio 14'!$C29,'Scenario 14'!AF$3:AF$69)+SUMIF('Scenario 14'!$A$3:$A$69,'Portfolio 14'!$C29,'Scenario 14'!BA$3:BA$69)*(1-'Scenario 14'!BA$1)</f>
        <v>45.828356905462279</v>
      </c>
      <c r="L29" s="46">
        <f>SUMIF('Scenario 14'!$A$3:$A$69,'Portfolio 14'!$C29,'Scenario 14'!AG$3:AG$69)+SUMIF('Scenario 14'!$A$3:$A$69,'Portfolio 14'!$C29,'Scenario 14'!BB$3:BB$69)*(1-'Scenario 14'!BB$1)</f>
        <v>0</v>
      </c>
      <c r="M29" s="46">
        <f>SUMIF('Scenario 14'!$A$3:$A$69,'Portfolio 14'!$C29,'Scenario 14'!AH$3:AH$69)+SUMIF('Scenario 14'!$A$3:$A$69,'Portfolio 14'!$C29,'Scenario 14'!BC$3:BC$69)*(1-'Scenario 14'!BC$1)</f>
        <v>0</v>
      </c>
      <c r="N29" s="46">
        <f>SUMIF('Scenario 14'!$A$3:$A$69,'Portfolio 14'!$C29,'Scenario 14'!AI$3:AI$69)+SUMIF('Scenario 14'!$A$3:$A$69,'Portfolio 14'!$C29,'Scenario 14'!BD$3:BD$69)*(1-'Scenario 14'!BD$1)</f>
        <v>0</v>
      </c>
      <c r="O29" s="46">
        <f>SUMIF('Scenario 14'!$A$3:$A$69,'Portfolio 14'!$C29,'Scenario 14'!AJ$3:AJ$69)+SUMIF('Scenario 14'!$A$3:$A$69,'Portfolio 14'!$C29,'Scenario 14'!BE$3:BE$69)*(1-'Scenario 14'!BE$1)</f>
        <v>0</v>
      </c>
      <c r="P29" s="46">
        <f>SUMIF('Scenario 14'!$A$3:$A$69,'Portfolio 14'!$C29,'Scenario 14'!AK$3:AK$69)+SUMIF('Scenario 14'!$A$3:$A$69,'Portfolio 14'!$C29,'Scenario 14'!BF$3:BF$69)*(1-'Scenario 14'!BF$1)</f>
        <v>0</v>
      </c>
      <c r="Q29" s="46">
        <f>SUMIF('Scenario 14'!$A$3:$A$69,'Portfolio 14'!$C29,'Scenario 14'!AL$3:AL$69)+SUMIF('Scenario 14'!$A$3:$A$69,'Portfolio 14'!$C29,'Scenario 14'!BG$3:BG$69)*(1-'Scenario 14'!BG$1)</f>
        <v>0</v>
      </c>
      <c r="R29" s="46">
        <f>SUMIF('Scenario 14'!$A$3:$A$69,'Portfolio 14'!$C29,'Scenario 14'!AM$3:AM$69)+SUMIF('Scenario 14'!$A$3:$A$69,'Portfolio 14'!$C29,'Scenario 14'!BH$3:BH$69)*(1-'Scenario 14'!BH$1)</f>
        <v>0</v>
      </c>
      <c r="S29" s="46">
        <f>SUMIF('Scenario 14'!$A$3:$A$69,'Portfolio 14'!$C29,'Scenario 14'!AN$3:AN$69)+SUMIF('Scenario 14'!$A$3:$A$69,'Portfolio 14'!$C29,'Scenario 14'!BI$3:BI$69)*(1-'Scenario 14'!BI$1)</f>
        <v>0</v>
      </c>
      <c r="T29" s="46">
        <f>SUMIF('Scenario 14'!$A$3:$A$69,'Portfolio 14'!$C29,'Scenario 14'!AO$3:AO$69)+SUMIF('Scenario 14'!$A$3:$A$69,'Portfolio 14'!$C29,'Scenario 14'!BJ$3:BJ$69)*(1-'Scenario 14'!BJ$1)</f>
        <v>0</v>
      </c>
      <c r="U29" s="46">
        <f>SUMIF('Scenario 14'!$A$3:$A$69,'Portfolio 14'!$C29,'Scenario 14'!AP$3:AP$69)+SUMIF('Scenario 14'!$A$3:$A$69,'Portfolio 14'!$C29,'Scenario 14'!BK$3:BK$69)*(1-'Scenario 14'!BK$1)</f>
        <v>0</v>
      </c>
      <c r="V29" s="46">
        <f>SUMIF('Scenario 14'!$A$3:$A$69,'Portfolio 14'!$C29,'Scenario 14'!AQ$3:AQ$69)+SUMIF('Scenario 14'!$A$3:$A$69,'Portfolio 14'!$C29,'Scenario 14'!BL$3:BL$69)*(1-'Scenario 14'!BL$1)</f>
        <v>0</v>
      </c>
      <c r="W29" s="46">
        <f>SUMIF('Scenario 14'!$A$3:$A$69,'Portfolio 14'!$C29,'Scenario 14'!AR$3:AR$69)+SUMIF('Scenario 14'!$A$3:$A$69,'Portfolio 14'!$C29,'Scenario 14'!BM$3:BM$69)*(1-'Scenario 14'!BM$1)</f>
        <v>0</v>
      </c>
      <c r="X29" s="47">
        <f t="shared" si="2"/>
        <v>79.896781137226242</v>
      </c>
    </row>
    <row r="30" spans="3:24" x14ac:dyDescent="0.2">
      <c r="C30" s="7" t="s">
        <v>1</v>
      </c>
      <c r="D30" s="45">
        <f>SUMIF('Scenario 14'!$A$3:$A$69,'Portfolio 14'!$C30,'Scenario 14'!Y$3:Y$69)+SUMIF('Scenario 14'!$A$3:$A$69,'Portfolio 14'!$C30,'Scenario 14'!AT$3:AT$69)*(1-'Scenario 14'!AT$1)</f>
        <v>0</v>
      </c>
      <c r="E30" s="46">
        <f>SUMIF('Scenario 14'!$A$3:$A$69,'Portfolio 14'!$C30,'Scenario 14'!Z$3:Z$69)+SUMIF('Scenario 14'!$A$3:$A$69,'Portfolio 14'!$C30,'Scenario 14'!AU$3:AU$69)*(1-'Scenario 14'!AU$1)</f>
        <v>0</v>
      </c>
      <c r="F30" s="46">
        <f>SUMIF('Scenario 14'!$A$3:$A$69,'Portfolio 14'!$C30,'Scenario 14'!AA$3:AA$69)+SUMIF('Scenario 14'!$A$3:$A$69,'Portfolio 14'!$C30,'Scenario 14'!AV$3:AV$69)*(1-'Scenario 14'!AV$1)</f>
        <v>0</v>
      </c>
      <c r="G30" s="46">
        <f>SUMIF('Scenario 14'!$A$3:$A$69,'Portfolio 14'!$C30,'Scenario 14'!AB$3:AB$69)+SUMIF('Scenario 14'!$A$3:$A$69,'Portfolio 14'!$C30,'Scenario 14'!AW$3:AW$69)*(1-'Scenario 14'!AW$1)</f>
        <v>0</v>
      </c>
      <c r="H30" s="46">
        <f>SUMIF('Scenario 14'!$A$3:$A$69,'Portfolio 14'!$C30,'Scenario 14'!AC$3:AC$69)+SUMIF('Scenario 14'!$A$3:$A$69,'Portfolio 14'!$C30,'Scenario 14'!AX$3:AX$69)*(1-'Scenario 14'!AX$1)</f>
        <v>0</v>
      </c>
      <c r="I30" s="46">
        <f>SUMIF('Scenario 14'!$A$3:$A$69,'Portfolio 14'!$C30,'Scenario 14'!AD$3:AD$69)+SUMIF('Scenario 14'!$A$3:$A$69,'Portfolio 14'!$C30,'Scenario 14'!AY$3:AY$69)*(1-'Scenario 14'!AY$1)</f>
        <v>0</v>
      </c>
      <c r="J30" s="46">
        <f>SUMIF('Scenario 14'!$A$3:$A$69,'Portfolio 14'!$C30,'Scenario 14'!AE$3:AE$69)+SUMIF('Scenario 14'!$A$3:$A$69,'Portfolio 14'!$C30,'Scenario 14'!AZ$3:AZ$69)*(1-'Scenario 14'!AZ$1)</f>
        <v>0</v>
      </c>
      <c r="K30" s="46">
        <f>SUMIF('Scenario 14'!$A$3:$A$69,'Portfolio 14'!$C30,'Scenario 14'!AF$3:AF$69)+SUMIF('Scenario 14'!$A$3:$A$69,'Portfolio 14'!$C30,'Scenario 14'!BA$3:BA$69)*(1-'Scenario 14'!BA$1)</f>
        <v>0</v>
      </c>
      <c r="L30" s="46">
        <f>SUMIF('Scenario 14'!$A$3:$A$69,'Portfolio 14'!$C30,'Scenario 14'!AG$3:AG$69)+SUMIF('Scenario 14'!$A$3:$A$69,'Portfolio 14'!$C30,'Scenario 14'!BB$3:BB$69)*(1-'Scenario 14'!BB$1)</f>
        <v>0</v>
      </c>
      <c r="M30" s="46">
        <f>SUMIF('Scenario 14'!$A$3:$A$69,'Portfolio 14'!$C30,'Scenario 14'!AH$3:AH$69)+SUMIF('Scenario 14'!$A$3:$A$69,'Portfolio 14'!$C30,'Scenario 14'!BC$3:BC$69)*(1-'Scenario 14'!BC$1)</f>
        <v>0</v>
      </c>
      <c r="N30" s="46">
        <f>SUMIF('Scenario 14'!$A$3:$A$69,'Portfolio 14'!$C30,'Scenario 14'!AI$3:AI$69)+SUMIF('Scenario 14'!$A$3:$A$69,'Portfolio 14'!$C30,'Scenario 14'!BD$3:BD$69)*(1-'Scenario 14'!BD$1)</f>
        <v>0</v>
      </c>
      <c r="O30" s="46">
        <f>SUMIF('Scenario 14'!$A$3:$A$69,'Portfolio 14'!$C30,'Scenario 14'!AJ$3:AJ$69)+SUMIF('Scenario 14'!$A$3:$A$69,'Portfolio 14'!$C30,'Scenario 14'!BE$3:BE$69)*(1-'Scenario 14'!BE$1)</f>
        <v>0</v>
      </c>
      <c r="P30" s="46">
        <f>SUMIF('Scenario 14'!$A$3:$A$69,'Portfolio 14'!$C30,'Scenario 14'!AK$3:AK$69)+SUMIF('Scenario 14'!$A$3:$A$69,'Portfolio 14'!$C30,'Scenario 14'!BF$3:BF$69)*(1-'Scenario 14'!BF$1)</f>
        <v>0</v>
      </c>
      <c r="Q30" s="46">
        <f>SUMIF('Scenario 14'!$A$3:$A$69,'Portfolio 14'!$C30,'Scenario 14'!AL$3:AL$69)+SUMIF('Scenario 14'!$A$3:$A$69,'Portfolio 14'!$C30,'Scenario 14'!BG$3:BG$69)*(1-'Scenario 14'!BG$1)</f>
        <v>0</v>
      </c>
      <c r="R30" s="46">
        <f>SUMIF('Scenario 14'!$A$3:$A$69,'Portfolio 14'!$C30,'Scenario 14'!AM$3:AM$69)+SUMIF('Scenario 14'!$A$3:$A$69,'Portfolio 14'!$C30,'Scenario 14'!BH$3:BH$69)*(1-'Scenario 14'!BH$1)</f>
        <v>0</v>
      </c>
      <c r="S30" s="46">
        <f>SUMIF('Scenario 14'!$A$3:$A$69,'Portfolio 14'!$C30,'Scenario 14'!AN$3:AN$69)+SUMIF('Scenario 14'!$A$3:$A$69,'Portfolio 14'!$C30,'Scenario 14'!BI$3:BI$69)*(1-'Scenario 14'!BI$1)</f>
        <v>0</v>
      </c>
      <c r="T30" s="46">
        <f>SUMIF('Scenario 14'!$A$3:$A$69,'Portfolio 14'!$C30,'Scenario 14'!AO$3:AO$69)+SUMIF('Scenario 14'!$A$3:$A$69,'Portfolio 14'!$C30,'Scenario 14'!BJ$3:BJ$69)*(1-'Scenario 14'!BJ$1)</f>
        <v>0</v>
      </c>
      <c r="U30" s="46">
        <f>SUMIF('Scenario 14'!$A$3:$A$69,'Portfolio 14'!$C30,'Scenario 14'!AP$3:AP$69)+SUMIF('Scenario 14'!$A$3:$A$69,'Portfolio 14'!$C30,'Scenario 14'!BK$3:BK$69)*(1-'Scenario 14'!BK$1)</f>
        <v>0</v>
      </c>
      <c r="V30" s="46">
        <f>SUMIF('Scenario 14'!$A$3:$A$69,'Portfolio 14'!$C30,'Scenario 14'!AQ$3:AQ$69)+SUMIF('Scenario 14'!$A$3:$A$69,'Portfolio 14'!$C30,'Scenario 14'!BL$3:BL$69)*(1-'Scenario 14'!BL$1)</f>
        <v>0</v>
      </c>
      <c r="W30" s="46">
        <f>SUMIF('Scenario 14'!$A$3:$A$69,'Portfolio 14'!$C30,'Scenario 14'!AR$3:AR$69)+SUMIF('Scenario 14'!$A$3:$A$69,'Portfolio 14'!$C30,'Scenario 14'!BM$3:BM$69)*(1-'Scenario 14'!BM$1)</f>
        <v>0</v>
      </c>
      <c r="X30" s="47">
        <f t="shared" si="2"/>
        <v>0</v>
      </c>
    </row>
    <row r="31" spans="3:24" x14ac:dyDescent="0.2">
      <c r="C31" s="7" t="s">
        <v>107</v>
      </c>
      <c r="D31" s="45">
        <f>SUMIF('Scenario 14'!$A$3:$A$69,'Portfolio 14'!$C31,'Scenario 14'!Y$3:Y$69)+SUMIF('Scenario 14'!$A$3:$A$69,'Portfolio 14'!$C31,'Scenario 14'!AT$3:AT$69)*(1-'Scenario 14'!AT$1)</f>
        <v>0</v>
      </c>
      <c r="E31" s="46">
        <f>SUMIF('Scenario 14'!$A$3:$A$69,'Portfolio 14'!$C31,'Scenario 14'!Z$3:Z$69)+SUMIF('Scenario 14'!$A$3:$A$69,'Portfolio 14'!$C31,'Scenario 14'!AU$3:AU$69)*(1-'Scenario 14'!AU$1)</f>
        <v>0</v>
      </c>
      <c r="F31" s="46">
        <f>SUMIF('Scenario 14'!$A$3:$A$69,'Portfolio 14'!$C31,'Scenario 14'!AA$3:AA$69)+SUMIF('Scenario 14'!$A$3:$A$69,'Portfolio 14'!$C31,'Scenario 14'!AV$3:AV$69)*(1-'Scenario 14'!AV$1)</f>
        <v>0</v>
      </c>
      <c r="G31" s="46">
        <f>SUMIF('Scenario 14'!$A$3:$A$69,'Portfolio 14'!$C31,'Scenario 14'!AB$3:AB$69)+SUMIF('Scenario 14'!$A$3:$A$69,'Portfolio 14'!$C31,'Scenario 14'!AW$3:AW$69)*(1-'Scenario 14'!AW$1)</f>
        <v>0</v>
      </c>
      <c r="H31" s="46">
        <f>SUMIF('Scenario 14'!$A$3:$A$69,'Portfolio 14'!$C31,'Scenario 14'!AC$3:AC$69)+SUMIF('Scenario 14'!$A$3:$A$69,'Portfolio 14'!$C31,'Scenario 14'!AX$3:AX$69)*(1-'Scenario 14'!AX$1)</f>
        <v>0</v>
      </c>
      <c r="I31" s="46">
        <f>SUMIF('Scenario 14'!$A$3:$A$69,'Portfolio 14'!$C31,'Scenario 14'!AD$3:AD$69)+SUMIF('Scenario 14'!$A$3:$A$69,'Portfolio 14'!$C31,'Scenario 14'!AY$3:AY$69)*(1-'Scenario 14'!AY$1)</f>
        <v>0</v>
      </c>
      <c r="J31" s="46">
        <f>SUMIF('Scenario 14'!$A$3:$A$69,'Portfolio 14'!$C31,'Scenario 14'!AE$3:AE$69)+SUMIF('Scenario 14'!$A$3:$A$69,'Portfolio 14'!$C31,'Scenario 14'!AZ$3:AZ$69)*(1-'Scenario 14'!AZ$1)</f>
        <v>0</v>
      </c>
      <c r="K31" s="46">
        <f>SUMIF('Scenario 14'!$A$3:$A$69,'Portfolio 14'!$C31,'Scenario 14'!AF$3:AF$69)+SUMIF('Scenario 14'!$A$3:$A$69,'Portfolio 14'!$C31,'Scenario 14'!BA$3:BA$69)*(1-'Scenario 14'!BA$1)</f>
        <v>0</v>
      </c>
      <c r="L31" s="46">
        <f>SUMIF('Scenario 14'!$A$3:$A$69,'Portfolio 14'!$C31,'Scenario 14'!AG$3:AG$69)+SUMIF('Scenario 14'!$A$3:$A$69,'Portfolio 14'!$C31,'Scenario 14'!BB$3:BB$69)*(1-'Scenario 14'!BB$1)</f>
        <v>0</v>
      </c>
      <c r="M31" s="46">
        <f>SUMIF('Scenario 14'!$A$3:$A$69,'Portfolio 14'!$C31,'Scenario 14'!AH$3:AH$69)+SUMIF('Scenario 14'!$A$3:$A$69,'Portfolio 14'!$C31,'Scenario 14'!BC$3:BC$69)*(1-'Scenario 14'!BC$1)</f>
        <v>0</v>
      </c>
      <c r="N31" s="46">
        <f>SUMIF('Scenario 14'!$A$3:$A$69,'Portfolio 14'!$C31,'Scenario 14'!AI$3:AI$69)+SUMIF('Scenario 14'!$A$3:$A$69,'Portfolio 14'!$C31,'Scenario 14'!BD$3:BD$69)*(1-'Scenario 14'!BD$1)</f>
        <v>0</v>
      </c>
      <c r="O31" s="46">
        <f>SUMIF('Scenario 14'!$A$3:$A$69,'Portfolio 14'!$C31,'Scenario 14'!AJ$3:AJ$69)+SUMIF('Scenario 14'!$A$3:$A$69,'Portfolio 14'!$C31,'Scenario 14'!BE$3:BE$69)*(1-'Scenario 14'!BE$1)</f>
        <v>0</v>
      </c>
      <c r="P31" s="46">
        <f>SUMIF('Scenario 14'!$A$3:$A$69,'Portfolio 14'!$C31,'Scenario 14'!AK$3:AK$69)+SUMIF('Scenario 14'!$A$3:$A$69,'Portfolio 14'!$C31,'Scenario 14'!BF$3:BF$69)*(1-'Scenario 14'!BF$1)</f>
        <v>0</v>
      </c>
      <c r="Q31" s="46">
        <f>SUMIF('Scenario 14'!$A$3:$A$69,'Portfolio 14'!$C31,'Scenario 14'!AL$3:AL$69)+SUMIF('Scenario 14'!$A$3:$A$69,'Portfolio 14'!$C31,'Scenario 14'!BG$3:BG$69)*(1-'Scenario 14'!BG$1)</f>
        <v>0</v>
      </c>
      <c r="R31" s="46">
        <f>SUMIF('Scenario 14'!$A$3:$A$69,'Portfolio 14'!$C31,'Scenario 14'!AM$3:AM$69)+SUMIF('Scenario 14'!$A$3:$A$69,'Portfolio 14'!$C31,'Scenario 14'!BH$3:BH$69)*(1-'Scenario 14'!BH$1)</f>
        <v>0</v>
      </c>
      <c r="S31" s="46">
        <f>SUMIF('Scenario 14'!$A$3:$A$69,'Portfolio 14'!$C31,'Scenario 14'!AN$3:AN$69)+SUMIF('Scenario 14'!$A$3:$A$69,'Portfolio 14'!$C31,'Scenario 14'!BI$3:BI$69)*(1-'Scenario 14'!BI$1)</f>
        <v>0</v>
      </c>
      <c r="T31" s="46">
        <f>SUMIF('Scenario 14'!$A$3:$A$69,'Portfolio 14'!$C31,'Scenario 14'!AO$3:AO$69)+SUMIF('Scenario 14'!$A$3:$A$69,'Portfolio 14'!$C31,'Scenario 14'!BJ$3:BJ$69)*(1-'Scenario 14'!BJ$1)</f>
        <v>0</v>
      </c>
      <c r="U31" s="46">
        <f>SUMIF('Scenario 14'!$A$3:$A$69,'Portfolio 14'!$C31,'Scenario 14'!AP$3:AP$69)+SUMIF('Scenario 14'!$A$3:$A$69,'Portfolio 14'!$C31,'Scenario 14'!BK$3:BK$69)*(1-'Scenario 14'!BK$1)</f>
        <v>0</v>
      </c>
      <c r="V31" s="46">
        <f>SUMIF('Scenario 14'!$A$3:$A$69,'Portfolio 14'!$C31,'Scenario 14'!AQ$3:AQ$69)+SUMIF('Scenario 14'!$A$3:$A$69,'Portfolio 14'!$C31,'Scenario 14'!BL$3:BL$69)*(1-'Scenario 14'!BL$1)</f>
        <v>0</v>
      </c>
      <c r="W31" s="46">
        <f>SUMIF('Scenario 14'!$A$3:$A$69,'Portfolio 14'!$C31,'Scenario 14'!AR$3:AR$69)+SUMIF('Scenario 14'!$A$3:$A$69,'Portfolio 14'!$C31,'Scenario 14'!BM$3:BM$69)*(1-'Scenario 14'!BM$1)</f>
        <v>0</v>
      </c>
      <c r="X31" s="47">
        <f t="shared" si="2"/>
        <v>0</v>
      </c>
    </row>
    <row r="32" spans="3:24" x14ac:dyDescent="0.2">
      <c r="C32" s="7" t="s">
        <v>21</v>
      </c>
      <c r="D32" s="45">
        <f>SUMIF('Scenario 14'!$A$3:$A$69,'Portfolio 14'!$C32,'Scenario 14'!Y$3:Y$69)+SUMIF('Scenario 14'!$A$3:$A$69,'Portfolio 14'!$C32,'Scenario 14'!AT$3:AT$69)*(1-'Scenario 14'!AT$1)</f>
        <v>0</v>
      </c>
      <c r="E32" s="46">
        <f>SUMIF('Scenario 14'!$A$3:$A$69,'Portfolio 14'!$C32,'Scenario 14'!Z$3:Z$69)+SUMIF('Scenario 14'!$A$3:$A$69,'Portfolio 14'!$C32,'Scenario 14'!AU$3:AU$69)*(1-'Scenario 14'!AU$1)</f>
        <v>0</v>
      </c>
      <c r="F32" s="46">
        <f>SUMIF('Scenario 14'!$A$3:$A$69,'Portfolio 14'!$C32,'Scenario 14'!AA$3:AA$69)+SUMIF('Scenario 14'!$A$3:$A$69,'Portfolio 14'!$C32,'Scenario 14'!AV$3:AV$69)*(1-'Scenario 14'!AV$1)</f>
        <v>0</v>
      </c>
      <c r="G32" s="46">
        <f>SUMIF('Scenario 14'!$A$3:$A$69,'Portfolio 14'!$C32,'Scenario 14'!AB$3:AB$69)+SUMIF('Scenario 14'!$A$3:$A$69,'Portfolio 14'!$C32,'Scenario 14'!AW$3:AW$69)*(1-'Scenario 14'!AW$1)</f>
        <v>0</v>
      </c>
      <c r="H32" s="46">
        <f>SUMIF('Scenario 14'!$A$3:$A$69,'Portfolio 14'!$C32,'Scenario 14'!AC$3:AC$69)+SUMIF('Scenario 14'!$A$3:$A$69,'Portfolio 14'!$C32,'Scenario 14'!AX$3:AX$69)*(1-'Scenario 14'!AX$1)</f>
        <v>0</v>
      </c>
      <c r="I32" s="46">
        <f>SUMIF('Scenario 14'!$A$3:$A$69,'Portfolio 14'!$C32,'Scenario 14'!AD$3:AD$69)+SUMIF('Scenario 14'!$A$3:$A$69,'Portfolio 14'!$C32,'Scenario 14'!AY$3:AY$69)*(1-'Scenario 14'!AY$1)</f>
        <v>0</v>
      </c>
      <c r="J32" s="46">
        <f>SUMIF('Scenario 14'!$A$3:$A$69,'Portfolio 14'!$C32,'Scenario 14'!AE$3:AE$69)+SUMIF('Scenario 14'!$A$3:$A$69,'Portfolio 14'!$C32,'Scenario 14'!AZ$3:AZ$69)*(1-'Scenario 14'!AZ$1)</f>
        <v>0</v>
      </c>
      <c r="K32" s="46">
        <f>SUMIF('Scenario 14'!$A$3:$A$69,'Portfolio 14'!$C32,'Scenario 14'!AF$3:AF$69)+SUMIF('Scenario 14'!$A$3:$A$69,'Portfolio 14'!$C32,'Scenario 14'!BA$3:BA$69)*(1-'Scenario 14'!BA$1)</f>
        <v>0</v>
      </c>
      <c r="L32" s="46">
        <f>SUMIF('Scenario 14'!$A$3:$A$69,'Portfolio 14'!$C32,'Scenario 14'!AG$3:AG$69)+SUMIF('Scenario 14'!$A$3:$A$69,'Portfolio 14'!$C32,'Scenario 14'!BB$3:BB$69)*(1-'Scenario 14'!BB$1)</f>
        <v>0</v>
      </c>
      <c r="M32" s="46">
        <f>SUMIF('Scenario 14'!$A$3:$A$69,'Portfolio 14'!$C32,'Scenario 14'!AH$3:AH$69)+SUMIF('Scenario 14'!$A$3:$A$69,'Portfolio 14'!$C32,'Scenario 14'!BC$3:BC$69)*(1-'Scenario 14'!BC$1)</f>
        <v>0</v>
      </c>
      <c r="N32" s="46">
        <f>SUMIF('Scenario 14'!$A$3:$A$69,'Portfolio 14'!$C32,'Scenario 14'!AI$3:AI$69)+SUMIF('Scenario 14'!$A$3:$A$69,'Portfolio 14'!$C32,'Scenario 14'!BD$3:BD$69)*(1-'Scenario 14'!BD$1)</f>
        <v>0</v>
      </c>
      <c r="O32" s="46">
        <f>SUMIF('Scenario 14'!$A$3:$A$69,'Portfolio 14'!$C32,'Scenario 14'!AJ$3:AJ$69)+SUMIF('Scenario 14'!$A$3:$A$69,'Portfolio 14'!$C32,'Scenario 14'!BE$3:BE$69)*(1-'Scenario 14'!BE$1)</f>
        <v>0</v>
      </c>
      <c r="P32" s="46">
        <f>SUMIF('Scenario 14'!$A$3:$A$69,'Portfolio 14'!$C32,'Scenario 14'!AK$3:AK$69)+SUMIF('Scenario 14'!$A$3:$A$69,'Portfolio 14'!$C32,'Scenario 14'!BF$3:BF$69)*(1-'Scenario 14'!BF$1)</f>
        <v>0</v>
      </c>
      <c r="Q32" s="46">
        <f>SUMIF('Scenario 14'!$A$3:$A$69,'Portfolio 14'!$C32,'Scenario 14'!AL$3:AL$69)+SUMIF('Scenario 14'!$A$3:$A$69,'Portfolio 14'!$C32,'Scenario 14'!BG$3:BG$69)*(1-'Scenario 14'!BG$1)</f>
        <v>0</v>
      </c>
      <c r="R32" s="46">
        <f>SUMIF('Scenario 14'!$A$3:$A$69,'Portfolio 14'!$C32,'Scenario 14'!AM$3:AM$69)+SUMIF('Scenario 14'!$A$3:$A$69,'Portfolio 14'!$C32,'Scenario 14'!BH$3:BH$69)*(1-'Scenario 14'!BH$1)</f>
        <v>0</v>
      </c>
      <c r="S32" s="46">
        <f>SUMIF('Scenario 14'!$A$3:$A$69,'Portfolio 14'!$C32,'Scenario 14'!AN$3:AN$69)+SUMIF('Scenario 14'!$A$3:$A$69,'Portfolio 14'!$C32,'Scenario 14'!BI$3:BI$69)*(1-'Scenario 14'!BI$1)</f>
        <v>0</v>
      </c>
      <c r="T32" s="46">
        <f>SUMIF('Scenario 14'!$A$3:$A$69,'Portfolio 14'!$C32,'Scenario 14'!AO$3:AO$69)+SUMIF('Scenario 14'!$A$3:$A$69,'Portfolio 14'!$C32,'Scenario 14'!BJ$3:BJ$69)*(1-'Scenario 14'!BJ$1)</f>
        <v>0</v>
      </c>
      <c r="U32" s="46">
        <f>SUMIF('Scenario 14'!$A$3:$A$69,'Portfolio 14'!$C32,'Scenario 14'!AP$3:AP$69)+SUMIF('Scenario 14'!$A$3:$A$69,'Portfolio 14'!$C32,'Scenario 14'!BK$3:BK$69)*(1-'Scenario 14'!BK$1)</f>
        <v>0</v>
      </c>
      <c r="V32" s="46">
        <f>SUMIF('Scenario 14'!$A$3:$A$69,'Portfolio 14'!$C32,'Scenario 14'!AQ$3:AQ$69)+SUMIF('Scenario 14'!$A$3:$A$69,'Portfolio 14'!$C32,'Scenario 14'!BL$3:BL$69)*(1-'Scenario 14'!BL$1)</f>
        <v>0</v>
      </c>
      <c r="W32" s="46">
        <f>SUMIF('Scenario 14'!$A$3:$A$69,'Portfolio 14'!$C32,'Scenario 14'!AR$3:AR$69)+SUMIF('Scenario 14'!$A$3:$A$69,'Portfolio 14'!$C32,'Scenario 14'!BM$3:BM$69)*(1-'Scenario 14'!BM$1)</f>
        <v>0</v>
      </c>
      <c r="X32" s="47">
        <f t="shared" si="2"/>
        <v>0</v>
      </c>
    </row>
    <row r="33" spans="3:24" x14ac:dyDescent="0.2">
      <c r="C33" s="7" t="s">
        <v>48</v>
      </c>
      <c r="D33" s="45">
        <f>SUMIF('Scenario 14'!$A$3:$A$69,'Portfolio 14'!$C33,'Scenario 14'!Y$3:Y$69)+SUMIF('Scenario 14'!$A$3:$A$69,'Portfolio 14'!$C33,'Scenario 14'!AT$3:AT$69)*(1-'Scenario 14'!AT$1)</f>
        <v>0</v>
      </c>
      <c r="E33" s="46">
        <f>SUMIF('Scenario 14'!$A$3:$A$69,'Portfolio 14'!$C33,'Scenario 14'!Z$3:Z$69)+SUMIF('Scenario 14'!$A$3:$A$69,'Portfolio 14'!$C33,'Scenario 14'!AU$3:AU$69)*(1-'Scenario 14'!AU$1)</f>
        <v>0</v>
      </c>
      <c r="F33" s="46">
        <f>SUMIF('Scenario 14'!$A$3:$A$69,'Portfolio 14'!$C33,'Scenario 14'!AA$3:AA$69)+SUMIF('Scenario 14'!$A$3:$A$69,'Portfolio 14'!$C33,'Scenario 14'!AV$3:AV$69)*(1-'Scenario 14'!AV$1)</f>
        <v>0</v>
      </c>
      <c r="G33" s="46">
        <f>SUMIF('Scenario 14'!$A$3:$A$69,'Portfolio 14'!$C33,'Scenario 14'!AB$3:AB$69)+SUMIF('Scenario 14'!$A$3:$A$69,'Portfolio 14'!$C33,'Scenario 14'!AW$3:AW$69)*(1-'Scenario 14'!AW$1)</f>
        <v>0</v>
      </c>
      <c r="H33" s="46">
        <f>SUMIF('Scenario 14'!$A$3:$A$69,'Portfolio 14'!$C33,'Scenario 14'!AC$3:AC$69)+SUMIF('Scenario 14'!$A$3:$A$69,'Portfolio 14'!$C33,'Scenario 14'!AX$3:AX$69)*(1-'Scenario 14'!AX$1)</f>
        <v>0</v>
      </c>
      <c r="I33" s="46">
        <f>SUMIF('Scenario 14'!$A$3:$A$69,'Portfolio 14'!$C33,'Scenario 14'!AD$3:AD$69)+SUMIF('Scenario 14'!$A$3:$A$69,'Portfolio 14'!$C33,'Scenario 14'!AY$3:AY$69)*(1-'Scenario 14'!AY$1)</f>
        <v>0</v>
      </c>
      <c r="J33" s="46">
        <f>SUMIF('Scenario 14'!$A$3:$A$69,'Portfolio 14'!$C33,'Scenario 14'!AE$3:AE$69)+SUMIF('Scenario 14'!$A$3:$A$69,'Portfolio 14'!$C33,'Scenario 14'!AZ$3:AZ$69)*(1-'Scenario 14'!AZ$1)</f>
        <v>0</v>
      </c>
      <c r="K33" s="46">
        <f>SUMIF('Scenario 14'!$A$3:$A$69,'Portfolio 14'!$C33,'Scenario 14'!AF$3:AF$69)+SUMIF('Scenario 14'!$A$3:$A$69,'Portfolio 14'!$C33,'Scenario 14'!BA$3:BA$69)*(1-'Scenario 14'!BA$1)</f>
        <v>0</v>
      </c>
      <c r="L33" s="46">
        <f>SUMIF('Scenario 14'!$A$3:$A$69,'Portfolio 14'!$C33,'Scenario 14'!AG$3:AG$69)+SUMIF('Scenario 14'!$A$3:$A$69,'Portfolio 14'!$C33,'Scenario 14'!BB$3:BB$69)*(1-'Scenario 14'!BB$1)</f>
        <v>0</v>
      </c>
      <c r="M33" s="46">
        <f>SUMIF('Scenario 14'!$A$3:$A$69,'Portfolio 14'!$C33,'Scenario 14'!AH$3:AH$69)+SUMIF('Scenario 14'!$A$3:$A$69,'Portfolio 14'!$C33,'Scenario 14'!BC$3:BC$69)*(1-'Scenario 14'!BC$1)</f>
        <v>0</v>
      </c>
      <c r="N33" s="46">
        <f>SUMIF('Scenario 14'!$A$3:$A$69,'Portfolio 14'!$C33,'Scenario 14'!AI$3:AI$69)+SUMIF('Scenario 14'!$A$3:$A$69,'Portfolio 14'!$C33,'Scenario 14'!BD$3:BD$69)*(1-'Scenario 14'!BD$1)</f>
        <v>0</v>
      </c>
      <c r="O33" s="46">
        <f>SUMIF('Scenario 14'!$A$3:$A$69,'Portfolio 14'!$C33,'Scenario 14'!AJ$3:AJ$69)+SUMIF('Scenario 14'!$A$3:$A$69,'Portfolio 14'!$C33,'Scenario 14'!BE$3:BE$69)*(1-'Scenario 14'!BE$1)</f>
        <v>0</v>
      </c>
      <c r="P33" s="46">
        <f>SUMIF('Scenario 14'!$A$3:$A$69,'Portfolio 14'!$C33,'Scenario 14'!AK$3:AK$69)+SUMIF('Scenario 14'!$A$3:$A$69,'Portfolio 14'!$C33,'Scenario 14'!BF$3:BF$69)*(1-'Scenario 14'!BF$1)</f>
        <v>0</v>
      </c>
      <c r="Q33" s="46">
        <f>SUMIF('Scenario 14'!$A$3:$A$69,'Portfolio 14'!$C33,'Scenario 14'!AL$3:AL$69)+SUMIF('Scenario 14'!$A$3:$A$69,'Portfolio 14'!$C33,'Scenario 14'!BG$3:BG$69)*(1-'Scenario 14'!BG$1)</f>
        <v>0</v>
      </c>
      <c r="R33" s="46">
        <f>SUMIF('Scenario 14'!$A$3:$A$69,'Portfolio 14'!$C33,'Scenario 14'!AM$3:AM$69)+SUMIF('Scenario 14'!$A$3:$A$69,'Portfolio 14'!$C33,'Scenario 14'!BH$3:BH$69)*(1-'Scenario 14'!BH$1)</f>
        <v>0</v>
      </c>
      <c r="S33" s="46">
        <f>SUMIF('Scenario 14'!$A$3:$A$69,'Portfolio 14'!$C33,'Scenario 14'!AN$3:AN$69)+SUMIF('Scenario 14'!$A$3:$A$69,'Portfolio 14'!$C33,'Scenario 14'!BI$3:BI$69)*(1-'Scenario 14'!BI$1)</f>
        <v>0</v>
      </c>
      <c r="T33" s="46">
        <f>SUMIF('Scenario 14'!$A$3:$A$69,'Portfolio 14'!$C33,'Scenario 14'!AO$3:AO$69)+SUMIF('Scenario 14'!$A$3:$A$69,'Portfolio 14'!$C33,'Scenario 14'!BJ$3:BJ$69)*(1-'Scenario 14'!BJ$1)</f>
        <v>0</v>
      </c>
      <c r="U33" s="46">
        <f>SUMIF('Scenario 14'!$A$3:$A$69,'Portfolio 14'!$C33,'Scenario 14'!AP$3:AP$69)+SUMIF('Scenario 14'!$A$3:$A$69,'Portfolio 14'!$C33,'Scenario 14'!BK$3:BK$69)*(1-'Scenario 14'!BK$1)</f>
        <v>0</v>
      </c>
      <c r="V33" s="46">
        <f>SUMIF('Scenario 14'!$A$3:$A$69,'Portfolio 14'!$C33,'Scenario 14'!AQ$3:AQ$69)+SUMIF('Scenario 14'!$A$3:$A$69,'Portfolio 14'!$C33,'Scenario 14'!BL$3:BL$69)*(1-'Scenario 14'!BL$1)</f>
        <v>0</v>
      </c>
      <c r="W33" s="46">
        <f>SUMIF('Scenario 14'!$A$3:$A$69,'Portfolio 14'!$C33,'Scenario 14'!AR$3:AR$69)+SUMIF('Scenario 14'!$A$3:$A$69,'Portfolio 14'!$C33,'Scenario 14'!BM$3:BM$69)*(1-'Scenario 14'!BM$1)</f>
        <v>0</v>
      </c>
      <c r="X33" s="47">
        <f t="shared" si="2"/>
        <v>0</v>
      </c>
    </row>
    <row r="34" spans="3:24" x14ac:dyDescent="0.2">
      <c r="C34" s="7" t="s">
        <v>142</v>
      </c>
      <c r="D34" s="45">
        <f>SUMIF('Scenario 14'!$A$3:$A$69,'Portfolio 14'!$C34,'Scenario 14'!Y$3:Y$69)+SUMIF('Scenario 14'!$A$3:$A$69,'Portfolio 14'!$C34,'Scenario 14'!AT$3:AT$69)*(1-'Scenario 14'!AT$1)</f>
        <v>0</v>
      </c>
      <c r="E34" s="46">
        <f>SUMIF('Scenario 14'!$A$3:$A$69,'Portfolio 14'!$C34,'Scenario 14'!Z$3:Z$69)+SUMIF('Scenario 14'!$A$3:$A$69,'Portfolio 14'!$C34,'Scenario 14'!AU$3:AU$69)*(1-'Scenario 14'!AU$1)</f>
        <v>0</v>
      </c>
      <c r="F34" s="46">
        <f>SUMIF('Scenario 14'!$A$3:$A$69,'Portfolio 14'!$C34,'Scenario 14'!AA$3:AA$69)+SUMIF('Scenario 14'!$A$3:$A$69,'Portfolio 14'!$C34,'Scenario 14'!AV$3:AV$69)*(1-'Scenario 14'!AV$1)</f>
        <v>0</v>
      </c>
      <c r="G34" s="46">
        <f>SUMIF('Scenario 14'!$A$3:$A$69,'Portfolio 14'!$C34,'Scenario 14'!AB$3:AB$69)+SUMIF('Scenario 14'!$A$3:$A$69,'Portfolio 14'!$C34,'Scenario 14'!AW$3:AW$69)*(1-'Scenario 14'!AW$1)</f>
        <v>0</v>
      </c>
      <c r="H34" s="46">
        <f>SUMIF('Scenario 14'!$A$3:$A$69,'Portfolio 14'!$C34,'Scenario 14'!AC$3:AC$69)+SUMIF('Scenario 14'!$A$3:$A$69,'Portfolio 14'!$C34,'Scenario 14'!AX$3:AX$69)*(1-'Scenario 14'!AX$1)</f>
        <v>0</v>
      </c>
      <c r="I34" s="46">
        <f>SUMIF('Scenario 14'!$A$3:$A$69,'Portfolio 14'!$C34,'Scenario 14'!AD$3:AD$69)+SUMIF('Scenario 14'!$A$3:$A$69,'Portfolio 14'!$C34,'Scenario 14'!AY$3:AY$69)*(1-'Scenario 14'!AY$1)</f>
        <v>0</v>
      </c>
      <c r="J34" s="46">
        <f>SUMIF('Scenario 14'!$A$3:$A$69,'Portfolio 14'!$C34,'Scenario 14'!AE$3:AE$69)+SUMIF('Scenario 14'!$A$3:$A$69,'Portfolio 14'!$C34,'Scenario 14'!AZ$3:AZ$69)*(1-'Scenario 14'!AZ$1)</f>
        <v>0</v>
      </c>
      <c r="K34" s="46">
        <f>SUMIF('Scenario 14'!$A$3:$A$69,'Portfolio 14'!$C34,'Scenario 14'!AF$3:AF$69)+SUMIF('Scenario 14'!$A$3:$A$69,'Portfolio 14'!$C34,'Scenario 14'!BA$3:BA$69)*(1-'Scenario 14'!BA$1)</f>
        <v>0</v>
      </c>
      <c r="L34" s="46">
        <f>SUMIF('Scenario 14'!$A$3:$A$69,'Portfolio 14'!$C34,'Scenario 14'!AG$3:AG$69)+SUMIF('Scenario 14'!$A$3:$A$69,'Portfolio 14'!$C34,'Scenario 14'!BB$3:BB$69)*(1-'Scenario 14'!BB$1)</f>
        <v>0</v>
      </c>
      <c r="M34" s="46">
        <f>SUMIF('Scenario 14'!$A$3:$A$69,'Portfolio 14'!$C34,'Scenario 14'!AH$3:AH$69)+SUMIF('Scenario 14'!$A$3:$A$69,'Portfolio 14'!$C34,'Scenario 14'!BC$3:BC$69)*(1-'Scenario 14'!BC$1)</f>
        <v>0</v>
      </c>
      <c r="N34" s="46">
        <f>SUMIF('Scenario 14'!$A$3:$A$69,'Portfolio 14'!$C34,'Scenario 14'!AI$3:AI$69)+SUMIF('Scenario 14'!$A$3:$A$69,'Portfolio 14'!$C34,'Scenario 14'!BD$3:BD$69)*(1-'Scenario 14'!BD$1)</f>
        <v>0</v>
      </c>
      <c r="O34" s="46">
        <f>SUMIF('Scenario 14'!$A$3:$A$69,'Portfolio 14'!$C34,'Scenario 14'!AJ$3:AJ$69)+SUMIF('Scenario 14'!$A$3:$A$69,'Portfolio 14'!$C34,'Scenario 14'!BE$3:BE$69)*(1-'Scenario 14'!BE$1)</f>
        <v>0</v>
      </c>
      <c r="P34" s="46">
        <f>SUMIF('Scenario 14'!$A$3:$A$69,'Portfolio 14'!$C34,'Scenario 14'!AK$3:AK$69)+SUMIF('Scenario 14'!$A$3:$A$69,'Portfolio 14'!$C34,'Scenario 14'!BF$3:BF$69)*(1-'Scenario 14'!BF$1)</f>
        <v>0</v>
      </c>
      <c r="Q34" s="46">
        <f>SUMIF('Scenario 14'!$A$3:$A$69,'Portfolio 14'!$C34,'Scenario 14'!AL$3:AL$69)+SUMIF('Scenario 14'!$A$3:$A$69,'Portfolio 14'!$C34,'Scenario 14'!BG$3:BG$69)*(1-'Scenario 14'!BG$1)</f>
        <v>0</v>
      </c>
      <c r="R34" s="46">
        <f>SUMIF('Scenario 14'!$A$3:$A$69,'Portfolio 14'!$C34,'Scenario 14'!AM$3:AM$69)+SUMIF('Scenario 14'!$A$3:$A$69,'Portfolio 14'!$C34,'Scenario 14'!BH$3:BH$69)*(1-'Scenario 14'!BH$1)</f>
        <v>0</v>
      </c>
      <c r="S34" s="46">
        <f>SUMIF('Scenario 14'!$A$3:$A$69,'Portfolio 14'!$C34,'Scenario 14'!AN$3:AN$69)+SUMIF('Scenario 14'!$A$3:$A$69,'Portfolio 14'!$C34,'Scenario 14'!BI$3:BI$69)*(1-'Scenario 14'!BI$1)</f>
        <v>0</v>
      </c>
      <c r="T34" s="46">
        <f>SUMIF('Scenario 14'!$A$3:$A$69,'Portfolio 14'!$C34,'Scenario 14'!AO$3:AO$69)+SUMIF('Scenario 14'!$A$3:$A$69,'Portfolio 14'!$C34,'Scenario 14'!BJ$3:BJ$69)*(1-'Scenario 14'!BJ$1)</f>
        <v>0</v>
      </c>
      <c r="U34" s="46">
        <f>SUMIF('Scenario 14'!$A$3:$A$69,'Portfolio 14'!$C34,'Scenario 14'!AP$3:AP$69)+SUMIF('Scenario 14'!$A$3:$A$69,'Portfolio 14'!$C34,'Scenario 14'!BK$3:BK$69)*(1-'Scenario 14'!BK$1)</f>
        <v>0</v>
      </c>
      <c r="V34" s="46">
        <f>SUMIF('Scenario 14'!$A$3:$A$69,'Portfolio 14'!$C34,'Scenario 14'!AQ$3:AQ$69)+SUMIF('Scenario 14'!$A$3:$A$69,'Portfolio 14'!$C34,'Scenario 14'!BL$3:BL$69)*(1-'Scenario 14'!BL$1)</f>
        <v>0</v>
      </c>
      <c r="W34" s="46">
        <f>SUMIF('Scenario 14'!$A$3:$A$69,'Portfolio 14'!$C34,'Scenario 14'!AR$3:AR$69)+SUMIF('Scenario 14'!$A$3:$A$69,'Portfolio 14'!$C34,'Scenario 14'!BM$3:BM$69)*(1-'Scenario 14'!BM$1)</f>
        <v>0</v>
      </c>
      <c r="X34" s="47">
        <f t="shared" si="2"/>
        <v>0</v>
      </c>
    </row>
    <row r="35" spans="3:24" x14ac:dyDescent="0.2">
      <c r="C35" s="7" t="s">
        <v>53</v>
      </c>
      <c r="D35" s="45">
        <f>SUMIF('Scenario 14'!$A$3:$A$69,'Portfolio 14'!$C35,'Scenario 14'!Y$3:Y$69)+SUMIF('Scenario 14'!$A$3:$A$69,'Portfolio 14'!$C35,'Scenario 14'!AT$3:AT$69)*(1-'Scenario 14'!AT$1)</f>
        <v>0</v>
      </c>
      <c r="E35" s="46">
        <f>SUMIF('Scenario 14'!$A$3:$A$69,'Portfolio 14'!$C35,'Scenario 14'!Z$3:Z$69)+SUMIF('Scenario 14'!$A$3:$A$69,'Portfolio 14'!$C35,'Scenario 14'!AU$3:AU$69)*(1-'Scenario 14'!AU$1)</f>
        <v>0</v>
      </c>
      <c r="F35" s="46">
        <f>SUMIF('Scenario 14'!$A$3:$A$69,'Portfolio 14'!$C35,'Scenario 14'!AA$3:AA$69)+SUMIF('Scenario 14'!$A$3:$A$69,'Portfolio 14'!$C35,'Scenario 14'!AV$3:AV$69)*(1-'Scenario 14'!AV$1)</f>
        <v>0</v>
      </c>
      <c r="G35" s="46">
        <f>SUMIF('Scenario 14'!$A$3:$A$69,'Portfolio 14'!$C35,'Scenario 14'!AB$3:AB$69)+SUMIF('Scenario 14'!$A$3:$A$69,'Portfolio 14'!$C35,'Scenario 14'!AW$3:AW$69)*(1-'Scenario 14'!AW$1)</f>
        <v>0</v>
      </c>
      <c r="H35" s="46">
        <f>SUMIF('Scenario 14'!$A$3:$A$69,'Portfolio 14'!$C35,'Scenario 14'!AC$3:AC$69)+SUMIF('Scenario 14'!$A$3:$A$69,'Portfolio 14'!$C35,'Scenario 14'!AX$3:AX$69)*(1-'Scenario 14'!AX$1)</f>
        <v>0</v>
      </c>
      <c r="I35" s="46">
        <f>SUMIF('Scenario 14'!$A$3:$A$69,'Portfolio 14'!$C35,'Scenario 14'!AD$3:AD$69)+SUMIF('Scenario 14'!$A$3:$A$69,'Portfolio 14'!$C35,'Scenario 14'!AY$3:AY$69)*(1-'Scenario 14'!AY$1)</f>
        <v>0</v>
      </c>
      <c r="J35" s="46">
        <f>SUMIF('Scenario 14'!$A$3:$A$69,'Portfolio 14'!$C35,'Scenario 14'!AE$3:AE$69)+SUMIF('Scenario 14'!$A$3:$A$69,'Portfolio 14'!$C35,'Scenario 14'!AZ$3:AZ$69)*(1-'Scenario 14'!AZ$1)</f>
        <v>0</v>
      </c>
      <c r="K35" s="46">
        <f>SUMIF('Scenario 14'!$A$3:$A$69,'Portfolio 14'!$C35,'Scenario 14'!AF$3:AF$69)+SUMIF('Scenario 14'!$A$3:$A$69,'Portfolio 14'!$C35,'Scenario 14'!BA$3:BA$69)*(1-'Scenario 14'!BA$1)</f>
        <v>0</v>
      </c>
      <c r="L35" s="46">
        <f>SUMIF('Scenario 14'!$A$3:$A$69,'Portfolio 14'!$C35,'Scenario 14'!AG$3:AG$69)+SUMIF('Scenario 14'!$A$3:$A$69,'Portfolio 14'!$C35,'Scenario 14'!BB$3:BB$69)*(1-'Scenario 14'!BB$1)</f>
        <v>0</v>
      </c>
      <c r="M35" s="46">
        <f>SUMIF('Scenario 14'!$A$3:$A$69,'Portfolio 14'!$C35,'Scenario 14'!AH$3:AH$69)+SUMIF('Scenario 14'!$A$3:$A$69,'Portfolio 14'!$C35,'Scenario 14'!BC$3:BC$69)*(1-'Scenario 14'!BC$1)</f>
        <v>0</v>
      </c>
      <c r="N35" s="46">
        <f>SUMIF('Scenario 14'!$A$3:$A$69,'Portfolio 14'!$C35,'Scenario 14'!AI$3:AI$69)+SUMIF('Scenario 14'!$A$3:$A$69,'Portfolio 14'!$C35,'Scenario 14'!BD$3:BD$69)*(1-'Scenario 14'!BD$1)</f>
        <v>0</v>
      </c>
      <c r="O35" s="46">
        <f>SUMIF('Scenario 14'!$A$3:$A$69,'Portfolio 14'!$C35,'Scenario 14'!AJ$3:AJ$69)+SUMIF('Scenario 14'!$A$3:$A$69,'Portfolio 14'!$C35,'Scenario 14'!BE$3:BE$69)*(1-'Scenario 14'!BE$1)</f>
        <v>0</v>
      </c>
      <c r="P35" s="46">
        <f>SUMIF('Scenario 14'!$A$3:$A$69,'Portfolio 14'!$C35,'Scenario 14'!AK$3:AK$69)+SUMIF('Scenario 14'!$A$3:$A$69,'Portfolio 14'!$C35,'Scenario 14'!BF$3:BF$69)*(1-'Scenario 14'!BF$1)</f>
        <v>0</v>
      </c>
      <c r="Q35" s="46">
        <f>SUMIF('Scenario 14'!$A$3:$A$69,'Portfolio 14'!$C35,'Scenario 14'!AL$3:AL$69)+SUMIF('Scenario 14'!$A$3:$A$69,'Portfolio 14'!$C35,'Scenario 14'!BG$3:BG$69)*(1-'Scenario 14'!BG$1)</f>
        <v>0</v>
      </c>
      <c r="R35" s="46">
        <f>SUMIF('Scenario 14'!$A$3:$A$69,'Portfolio 14'!$C35,'Scenario 14'!AM$3:AM$69)+SUMIF('Scenario 14'!$A$3:$A$69,'Portfolio 14'!$C35,'Scenario 14'!BH$3:BH$69)*(1-'Scenario 14'!BH$1)</f>
        <v>0</v>
      </c>
      <c r="S35" s="46">
        <f>SUMIF('Scenario 14'!$A$3:$A$69,'Portfolio 14'!$C35,'Scenario 14'!AN$3:AN$69)+SUMIF('Scenario 14'!$A$3:$A$69,'Portfolio 14'!$C35,'Scenario 14'!BI$3:BI$69)*(1-'Scenario 14'!BI$1)</f>
        <v>0</v>
      </c>
      <c r="T35" s="46">
        <f>SUMIF('Scenario 14'!$A$3:$A$69,'Portfolio 14'!$C35,'Scenario 14'!AO$3:AO$69)+SUMIF('Scenario 14'!$A$3:$A$69,'Portfolio 14'!$C35,'Scenario 14'!BJ$3:BJ$69)*(1-'Scenario 14'!BJ$1)</f>
        <v>0</v>
      </c>
      <c r="U35" s="46">
        <f>SUMIF('Scenario 14'!$A$3:$A$69,'Portfolio 14'!$C35,'Scenario 14'!AP$3:AP$69)+SUMIF('Scenario 14'!$A$3:$A$69,'Portfolio 14'!$C35,'Scenario 14'!BK$3:BK$69)*(1-'Scenario 14'!BK$1)</f>
        <v>0</v>
      </c>
      <c r="V35" s="46">
        <f>SUMIF('Scenario 14'!$A$3:$A$69,'Portfolio 14'!$C35,'Scenario 14'!AQ$3:AQ$69)+SUMIF('Scenario 14'!$A$3:$A$69,'Portfolio 14'!$C35,'Scenario 14'!BL$3:BL$69)*(1-'Scenario 14'!BL$1)</f>
        <v>0</v>
      </c>
      <c r="W35" s="46">
        <f>SUMIF('Scenario 14'!$A$3:$A$69,'Portfolio 14'!$C35,'Scenario 14'!AR$3:AR$69)+SUMIF('Scenario 14'!$A$3:$A$69,'Portfolio 14'!$C35,'Scenario 14'!BM$3:BM$69)*(1-'Scenario 14'!BM$1)</f>
        <v>0</v>
      </c>
      <c r="X35" s="47">
        <f t="shared" si="2"/>
        <v>0</v>
      </c>
    </row>
    <row r="36" spans="3:24" x14ac:dyDescent="0.2">
      <c r="C36" s="7" t="s">
        <v>138</v>
      </c>
      <c r="D36" s="45">
        <f>SUMIF('Scenario 14'!$A$3:$A$69,'Portfolio 14'!$C36,'Scenario 14'!Y$3:Y$69)+SUMIF('Scenario 14'!$A$3:$A$69,'Portfolio 14'!$C36,'Scenario 14'!AT$3:AT$69)*(1-'Scenario 14'!AT$1)</f>
        <v>0</v>
      </c>
      <c r="E36" s="46">
        <f>SUMIF('Scenario 14'!$A$3:$A$69,'Portfolio 14'!$C36,'Scenario 14'!Z$3:Z$69)+SUMIF('Scenario 14'!$A$3:$A$69,'Portfolio 14'!$C36,'Scenario 14'!AU$3:AU$69)*(1-'Scenario 14'!AU$1)</f>
        <v>0</v>
      </c>
      <c r="F36" s="46">
        <f>SUMIF('Scenario 14'!$A$3:$A$69,'Portfolio 14'!$C36,'Scenario 14'!AA$3:AA$69)+SUMIF('Scenario 14'!$A$3:$A$69,'Portfolio 14'!$C36,'Scenario 14'!AV$3:AV$69)*(1-'Scenario 14'!AV$1)</f>
        <v>0</v>
      </c>
      <c r="G36" s="46">
        <f>SUMIF('Scenario 14'!$A$3:$A$69,'Portfolio 14'!$C36,'Scenario 14'!AB$3:AB$69)+SUMIF('Scenario 14'!$A$3:$A$69,'Portfolio 14'!$C36,'Scenario 14'!AW$3:AW$69)*(1-'Scenario 14'!AW$1)</f>
        <v>0</v>
      </c>
      <c r="H36" s="46">
        <f>SUMIF('Scenario 14'!$A$3:$A$69,'Portfolio 14'!$C36,'Scenario 14'!AC$3:AC$69)+SUMIF('Scenario 14'!$A$3:$A$69,'Portfolio 14'!$C36,'Scenario 14'!AX$3:AX$69)*(1-'Scenario 14'!AX$1)</f>
        <v>0</v>
      </c>
      <c r="I36" s="46">
        <f>SUMIF('Scenario 14'!$A$3:$A$69,'Portfolio 14'!$C36,'Scenario 14'!AD$3:AD$69)+SUMIF('Scenario 14'!$A$3:$A$69,'Portfolio 14'!$C36,'Scenario 14'!AY$3:AY$69)*(1-'Scenario 14'!AY$1)</f>
        <v>0</v>
      </c>
      <c r="J36" s="46">
        <f>SUMIF('Scenario 14'!$A$3:$A$69,'Portfolio 14'!$C36,'Scenario 14'!AE$3:AE$69)+SUMIF('Scenario 14'!$A$3:$A$69,'Portfolio 14'!$C36,'Scenario 14'!AZ$3:AZ$69)*(1-'Scenario 14'!AZ$1)</f>
        <v>0</v>
      </c>
      <c r="K36" s="46">
        <f>SUMIF('Scenario 14'!$A$3:$A$69,'Portfolio 14'!$C36,'Scenario 14'!AF$3:AF$69)+SUMIF('Scenario 14'!$A$3:$A$69,'Portfolio 14'!$C36,'Scenario 14'!BA$3:BA$69)*(1-'Scenario 14'!BA$1)</f>
        <v>0</v>
      </c>
      <c r="L36" s="46">
        <f>SUMIF('Scenario 14'!$A$3:$A$69,'Portfolio 14'!$C36,'Scenario 14'!AG$3:AG$69)+SUMIF('Scenario 14'!$A$3:$A$69,'Portfolio 14'!$C36,'Scenario 14'!BB$3:BB$69)*(1-'Scenario 14'!BB$1)</f>
        <v>0</v>
      </c>
      <c r="M36" s="46">
        <f>SUMIF('Scenario 14'!$A$3:$A$69,'Portfolio 14'!$C36,'Scenario 14'!AH$3:AH$69)+SUMIF('Scenario 14'!$A$3:$A$69,'Portfolio 14'!$C36,'Scenario 14'!BC$3:BC$69)*(1-'Scenario 14'!BC$1)</f>
        <v>0</v>
      </c>
      <c r="N36" s="46">
        <f>SUMIF('Scenario 14'!$A$3:$A$69,'Portfolio 14'!$C36,'Scenario 14'!AI$3:AI$69)+SUMIF('Scenario 14'!$A$3:$A$69,'Portfolio 14'!$C36,'Scenario 14'!BD$3:BD$69)*(1-'Scenario 14'!BD$1)</f>
        <v>0</v>
      </c>
      <c r="O36" s="46">
        <f>SUMIF('Scenario 14'!$A$3:$A$69,'Portfolio 14'!$C36,'Scenario 14'!AJ$3:AJ$69)+SUMIF('Scenario 14'!$A$3:$A$69,'Portfolio 14'!$C36,'Scenario 14'!BE$3:BE$69)*(1-'Scenario 14'!BE$1)</f>
        <v>0</v>
      </c>
      <c r="P36" s="46">
        <f>SUMIF('Scenario 14'!$A$3:$A$69,'Portfolio 14'!$C36,'Scenario 14'!AK$3:AK$69)+SUMIF('Scenario 14'!$A$3:$A$69,'Portfolio 14'!$C36,'Scenario 14'!BF$3:BF$69)*(1-'Scenario 14'!BF$1)</f>
        <v>0</v>
      </c>
      <c r="Q36" s="46">
        <f>SUMIF('Scenario 14'!$A$3:$A$69,'Portfolio 14'!$C36,'Scenario 14'!AL$3:AL$69)+SUMIF('Scenario 14'!$A$3:$A$69,'Portfolio 14'!$C36,'Scenario 14'!BG$3:BG$69)*(1-'Scenario 14'!BG$1)</f>
        <v>0</v>
      </c>
      <c r="R36" s="46">
        <f>SUMIF('Scenario 14'!$A$3:$A$69,'Portfolio 14'!$C36,'Scenario 14'!AM$3:AM$69)+SUMIF('Scenario 14'!$A$3:$A$69,'Portfolio 14'!$C36,'Scenario 14'!BH$3:BH$69)*(1-'Scenario 14'!BH$1)</f>
        <v>0</v>
      </c>
      <c r="S36" s="46">
        <f>SUMIF('Scenario 14'!$A$3:$A$69,'Portfolio 14'!$C36,'Scenario 14'!AN$3:AN$69)+SUMIF('Scenario 14'!$A$3:$A$69,'Portfolio 14'!$C36,'Scenario 14'!BI$3:BI$69)*(1-'Scenario 14'!BI$1)</f>
        <v>0</v>
      </c>
      <c r="T36" s="46">
        <f>SUMIF('Scenario 14'!$A$3:$A$69,'Portfolio 14'!$C36,'Scenario 14'!AO$3:AO$69)+SUMIF('Scenario 14'!$A$3:$A$69,'Portfolio 14'!$C36,'Scenario 14'!BJ$3:BJ$69)*(1-'Scenario 14'!BJ$1)</f>
        <v>0</v>
      </c>
      <c r="U36" s="46">
        <f>SUMIF('Scenario 14'!$A$3:$A$69,'Portfolio 14'!$C36,'Scenario 14'!AP$3:AP$69)+SUMIF('Scenario 14'!$A$3:$A$69,'Portfolio 14'!$C36,'Scenario 14'!BK$3:BK$69)*(1-'Scenario 14'!BK$1)</f>
        <v>0</v>
      </c>
      <c r="V36" s="46">
        <f>SUMIF('Scenario 14'!$A$3:$A$69,'Portfolio 14'!$C36,'Scenario 14'!AQ$3:AQ$69)+SUMIF('Scenario 14'!$A$3:$A$69,'Portfolio 14'!$C36,'Scenario 14'!BL$3:BL$69)*(1-'Scenario 14'!BL$1)</f>
        <v>0</v>
      </c>
      <c r="W36" s="46">
        <f>SUMIF('Scenario 14'!$A$3:$A$69,'Portfolio 14'!$C36,'Scenario 14'!AR$3:AR$69)+SUMIF('Scenario 14'!$A$3:$A$69,'Portfolio 14'!$C36,'Scenario 14'!BM$3:BM$69)*(1-'Scenario 14'!BM$1)</f>
        <v>0</v>
      </c>
      <c r="X36" s="47">
        <f t="shared" si="2"/>
        <v>0</v>
      </c>
    </row>
    <row r="37" spans="3:24" x14ac:dyDescent="0.2">
      <c r="C37" s="7" t="s">
        <v>139</v>
      </c>
      <c r="D37" s="45">
        <f>SUMIF('Scenario 14'!$A$3:$A$69,'Portfolio 14'!$C37,'Scenario 14'!Y$3:Y$69)+SUMIF('Scenario 14'!$A$3:$A$69,'Portfolio 14'!$C37,'Scenario 14'!AT$3:AT$69)*(1-'Scenario 14'!AT$1)</f>
        <v>0</v>
      </c>
      <c r="E37" s="46">
        <f>SUMIF('Scenario 14'!$A$3:$A$69,'Portfolio 14'!$C37,'Scenario 14'!Z$3:Z$69)+SUMIF('Scenario 14'!$A$3:$A$69,'Portfolio 14'!$C37,'Scenario 14'!AU$3:AU$69)*(1-'Scenario 14'!AU$1)</f>
        <v>0</v>
      </c>
      <c r="F37" s="46">
        <f>SUMIF('Scenario 14'!$A$3:$A$69,'Portfolio 14'!$C37,'Scenario 14'!AA$3:AA$69)+SUMIF('Scenario 14'!$A$3:$A$69,'Portfolio 14'!$C37,'Scenario 14'!AV$3:AV$69)*(1-'Scenario 14'!AV$1)</f>
        <v>0</v>
      </c>
      <c r="G37" s="46">
        <f>SUMIF('Scenario 14'!$A$3:$A$69,'Portfolio 14'!$C37,'Scenario 14'!AB$3:AB$69)+SUMIF('Scenario 14'!$A$3:$A$69,'Portfolio 14'!$C37,'Scenario 14'!AW$3:AW$69)*(1-'Scenario 14'!AW$1)</f>
        <v>0</v>
      </c>
      <c r="H37" s="46">
        <f>SUMIF('Scenario 14'!$A$3:$A$69,'Portfolio 14'!$C37,'Scenario 14'!AC$3:AC$69)+SUMIF('Scenario 14'!$A$3:$A$69,'Portfolio 14'!$C37,'Scenario 14'!AX$3:AX$69)*(1-'Scenario 14'!AX$1)</f>
        <v>0</v>
      </c>
      <c r="I37" s="46">
        <f>SUMIF('Scenario 14'!$A$3:$A$69,'Portfolio 14'!$C37,'Scenario 14'!AD$3:AD$69)+SUMIF('Scenario 14'!$A$3:$A$69,'Portfolio 14'!$C37,'Scenario 14'!AY$3:AY$69)*(1-'Scenario 14'!AY$1)</f>
        <v>0</v>
      </c>
      <c r="J37" s="46">
        <f>SUMIF('Scenario 14'!$A$3:$A$69,'Portfolio 14'!$C37,'Scenario 14'!AE$3:AE$69)+SUMIF('Scenario 14'!$A$3:$A$69,'Portfolio 14'!$C37,'Scenario 14'!AZ$3:AZ$69)*(1-'Scenario 14'!AZ$1)</f>
        <v>0</v>
      </c>
      <c r="K37" s="46">
        <f>SUMIF('Scenario 14'!$A$3:$A$69,'Portfolio 14'!$C37,'Scenario 14'!AF$3:AF$69)+SUMIF('Scenario 14'!$A$3:$A$69,'Portfolio 14'!$C37,'Scenario 14'!BA$3:BA$69)*(1-'Scenario 14'!BA$1)</f>
        <v>0</v>
      </c>
      <c r="L37" s="46">
        <f>SUMIF('Scenario 14'!$A$3:$A$69,'Portfolio 14'!$C37,'Scenario 14'!AG$3:AG$69)+SUMIF('Scenario 14'!$A$3:$A$69,'Portfolio 14'!$C37,'Scenario 14'!BB$3:BB$69)*(1-'Scenario 14'!BB$1)</f>
        <v>0</v>
      </c>
      <c r="M37" s="46">
        <f>SUMIF('Scenario 14'!$A$3:$A$69,'Portfolio 14'!$C37,'Scenario 14'!AH$3:AH$69)+SUMIF('Scenario 14'!$A$3:$A$69,'Portfolio 14'!$C37,'Scenario 14'!BC$3:BC$69)*(1-'Scenario 14'!BC$1)</f>
        <v>0</v>
      </c>
      <c r="N37" s="46">
        <f>SUMIF('Scenario 14'!$A$3:$A$69,'Portfolio 14'!$C37,'Scenario 14'!AI$3:AI$69)+SUMIF('Scenario 14'!$A$3:$A$69,'Portfolio 14'!$C37,'Scenario 14'!BD$3:BD$69)*(1-'Scenario 14'!BD$1)</f>
        <v>0</v>
      </c>
      <c r="O37" s="46">
        <f>SUMIF('Scenario 14'!$A$3:$A$69,'Portfolio 14'!$C37,'Scenario 14'!AJ$3:AJ$69)+SUMIF('Scenario 14'!$A$3:$A$69,'Portfolio 14'!$C37,'Scenario 14'!BE$3:BE$69)*(1-'Scenario 14'!BE$1)</f>
        <v>0</v>
      </c>
      <c r="P37" s="46">
        <f>SUMIF('Scenario 14'!$A$3:$A$69,'Portfolio 14'!$C37,'Scenario 14'!AK$3:AK$69)+SUMIF('Scenario 14'!$A$3:$A$69,'Portfolio 14'!$C37,'Scenario 14'!BF$3:BF$69)*(1-'Scenario 14'!BF$1)</f>
        <v>0</v>
      </c>
      <c r="Q37" s="46">
        <f>SUMIF('Scenario 14'!$A$3:$A$69,'Portfolio 14'!$C37,'Scenario 14'!AL$3:AL$69)+SUMIF('Scenario 14'!$A$3:$A$69,'Portfolio 14'!$C37,'Scenario 14'!BG$3:BG$69)*(1-'Scenario 14'!BG$1)</f>
        <v>0</v>
      </c>
      <c r="R37" s="46">
        <f>SUMIF('Scenario 14'!$A$3:$A$69,'Portfolio 14'!$C37,'Scenario 14'!AM$3:AM$69)+SUMIF('Scenario 14'!$A$3:$A$69,'Portfolio 14'!$C37,'Scenario 14'!BH$3:BH$69)*(1-'Scenario 14'!BH$1)</f>
        <v>0</v>
      </c>
      <c r="S37" s="46">
        <f>SUMIF('Scenario 14'!$A$3:$A$69,'Portfolio 14'!$C37,'Scenario 14'!AN$3:AN$69)+SUMIF('Scenario 14'!$A$3:$A$69,'Portfolio 14'!$C37,'Scenario 14'!BI$3:BI$69)*(1-'Scenario 14'!BI$1)</f>
        <v>0</v>
      </c>
      <c r="T37" s="46">
        <f>SUMIF('Scenario 14'!$A$3:$A$69,'Portfolio 14'!$C37,'Scenario 14'!AO$3:AO$69)+SUMIF('Scenario 14'!$A$3:$A$69,'Portfolio 14'!$C37,'Scenario 14'!BJ$3:BJ$69)*(1-'Scenario 14'!BJ$1)</f>
        <v>0</v>
      </c>
      <c r="U37" s="46">
        <f>SUMIF('Scenario 14'!$A$3:$A$69,'Portfolio 14'!$C37,'Scenario 14'!AP$3:AP$69)+SUMIF('Scenario 14'!$A$3:$A$69,'Portfolio 14'!$C37,'Scenario 14'!BK$3:BK$69)*(1-'Scenario 14'!BK$1)</f>
        <v>0</v>
      </c>
      <c r="V37" s="46">
        <f>SUMIF('Scenario 14'!$A$3:$A$69,'Portfolio 14'!$C37,'Scenario 14'!AQ$3:AQ$69)+SUMIF('Scenario 14'!$A$3:$A$69,'Portfolio 14'!$C37,'Scenario 14'!BL$3:BL$69)*(1-'Scenario 14'!BL$1)</f>
        <v>0</v>
      </c>
      <c r="W37" s="46">
        <f>SUMIF('Scenario 14'!$A$3:$A$69,'Portfolio 14'!$C37,'Scenario 14'!AR$3:AR$69)+SUMIF('Scenario 14'!$A$3:$A$69,'Portfolio 14'!$C37,'Scenario 14'!BM$3:BM$69)*(1-'Scenario 14'!BM$1)</f>
        <v>0</v>
      </c>
      <c r="X37" s="47">
        <f t="shared" si="2"/>
        <v>0</v>
      </c>
    </row>
    <row r="38" spans="3:24" x14ac:dyDescent="0.2">
      <c r="C38" s="7" t="s">
        <v>123</v>
      </c>
      <c r="D38" s="45">
        <f>SUMIF('Scenario 14'!$A$3:$A$69,'Portfolio 14'!$C38,'Scenario 14'!Y$3:Y$69)+SUMIF('Scenario 14'!$A$3:$A$69,'Portfolio 14'!$C38,'Scenario 14'!AT$3:AT$69)*(1-'Scenario 14'!AT$1)</f>
        <v>0</v>
      </c>
      <c r="E38" s="46">
        <f>SUMIF('Scenario 14'!$A$3:$A$69,'Portfolio 14'!$C38,'Scenario 14'!Z$3:Z$69)+SUMIF('Scenario 14'!$A$3:$A$69,'Portfolio 14'!$C38,'Scenario 14'!AU$3:AU$69)*(1-'Scenario 14'!AU$1)</f>
        <v>0</v>
      </c>
      <c r="F38" s="46">
        <f>SUMIF('Scenario 14'!$A$3:$A$69,'Portfolio 14'!$C38,'Scenario 14'!AA$3:AA$69)+SUMIF('Scenario 14'!$A$3:$A$69,'Portfolio 14'!$C38,'Scenario 14'!AV$3:AV$69)*(1-'Scenario 14'!AV$1)</f>
        <v>0</v>
      </c>
      <c r="G38" s="46">
        <f>SUMIF('Scenario 14'!$A$3:$A$69,'Portfolio 14'!$C38,'Scenario 14'!AB$3:AB$69)+SUMIF('Scenario 14'!$A$3:$A$69,'Portfolio 14'!$C38,'Scenario 14'!AW$3:AW$69)*(1-'Scenario 14'!AW$1)</f>
        <v>0</v>
      </c>
      <c r="H38" s="46">
        <f>SUMIF('Scenario 14'!$A$3:$A$69,'Portfolio 14'!$C38,'Scenario 14'!AC$3:AC$69)+SUMIF('Scenario 14'!$A$3:$A$69,'Portfolio 14'!$C38,'Scenario 14'!AX$3:AX$69)*(1-'Scenario 14'!AX$1)</f>
        <v>0</v>
      </c>
      <c r="I38" s="46">
        <f>SUMIF('Scenario 14'!$A$3:$A$69,'Portfolio 14'!$C38,'Scenario 14'!AD$3:AD$69)+SUMIF('Scenario 14'!$A$3:$A$69,'Portfolio 14'!$C38,'Scenario 14'!AY$3:AY$69)*(1-'Scenario 14'!AY$1)</f>
        <v>0</v>
      </c>
      <c r="J38" s="46">
        <f>SUMIF('Scenario 14'!$A$3:$A$69,'Portfolio 14'!$C38,'Scenario 14'!AE$3:AE$69)+SUMIF('Scenario 14'!$A$3:$A$69,'Portfolio 14'!$C38,'Scenario 14'!AZ$3:AZ$69)*(1-'Scenario 14'!AZ$1)</f>
        <v>0</v>
      </c>
      <c r="K38" s="46">
        <f>SUMIF('Scenario 14'!$A$3:$A$69,'Portfolio 14'!$C38,'Scenario 14'!AF$3:AF$69)+SUMIF('Scenario 14'!$A$3:$A$69,'Portfolio 14'!$C38,'Scenario 14'!BA$3:BA$69)*(1-'Scenario 14'!BA$1)</f>
        <v>0</v>
      </c>
      <c r="L38" s="46">
        <f>SUMIF('Scenario 14'!$A$3:$A$69,'Portfolio 14'!$C38,'Scenario 14'!AG$3:AG$69)+SUMIF('Scenario 14'!$A$3:$A$69,'Portfolio 14'!$C38,'Scenario 14'!BB$3:BB$69)*(1-'Scenario 14'!BB$1)</f>
        <v>0</v>
      </c>
      <c r="M38" s="46">
        <f>SUMIF('Scenario 14'!$A$3:$A$69,'Portfolio 14'!$C38,'Scenario 14'!AH$3:AH$69)+SUMIF('Scenario 14'!$A$3:$A$69,'Portfolio 14'!$C38,'Scenario 14'!BC$3:BC$69)*(1-'Scenario 14'!BC$1)</f>
        <v>0</v>
      </c>
      <c r="N38" s="46">
        <f>SUMIF('Scenario 14'!$A$3:$A$69,'Portfolio 14'!$C38,'Scenario 14'!AI$3:AI$69)+SUMIF('Scenario 14'!$A$3:$A$69,'Portfolio 14'!$C38,'Scenario 14'!BD$3:BD$69)*(1-'Scenario 14'!BD$1)</f>
        <v>0</v>
      </c>
      <c r="O38" s="46">
        <f>SUMIF('Scenario 14'!$A$3:$A$69,'Portfolio 14'!$C38,'Scenario 14'!AJ$3:AJ$69)+SUMIF('Scenario 14'!$A$3:$A$69,'Portfolio 14'!$C38,'Scenario 14'!BE$3:BE$69)*(1-'Scenario 14'!BE$1)</f>
        <v>0</v>
      </c>
      <c r="P38" s="46">
        <f>SUMIF('Scenario 14'!$A$3:$A$69,'Portfolio 14'!$C38,'Scenario 14'!AK$3:AK$69)+SUMIF('Scenario 14'!$A$3:$A$69,'Portfolio 14'!$C38,'Scenario 14'!BF$3:BF$69)*(1-'Scenario 14'!BF$1)</f>
        <v>0</v>
      </c>
      <c r="Q38" s="46">
        <f>SUMIF('Scenario 14'!$A$3:$A$69,'Portfolio 14'!$C38,'Scenario 14'!AL$3:AL$69)+SUMIF('Scenario 14'!$A$3:$A$69,'Portfolio 14'!$C38,'Scenario 14'!BG$3:BG$69)*(1-'Scenario 14'!BG$1)</f>
        <v>0</v>
      </c>
      <c r="R38" s="46">
        <f>SUMIF('Scenario 14'!$A$3:$A$69,'Portfolio 14'!$C38,'Scenario 14'!AM$3:AM$69)+SUMIF('Scenario 14'!$A$3:$A$69,'Portfolio 14'!$C38,'Scenario 14'!BH$3:BH$69)*(1-'Scenario 14'!BH$1)</f>
        <v>0</v>
      </c>
      <c r="S38" s="46">
        <f>SUMIF('Scenario 14'!$A$3:$A$69,'Portfolio 14'!$C38,'Scenario 14'!AN$3:AN$69)+SUMIF('Scenario 14'!$A$3:$A$69,'Portfolio 14'!$C38,'Scenario 14'!BI$3:BI$69)*(1-'Scenario 14'!BI$1)</f>
        <v>0</v>
      </c>
      <c r="T38" s="46">
        <f>SUMIF('Scenario 14'!$A$3:$A$69,'Portfolio 14'!$C38,'Scenario 14'!AO$3:AO$69)+SUMIF('Scenario 14'!$A$3:$A$69,'Portfolio 14'!$C38,'Scenario 14'!BJ$3:BJ$69)*(1-'Scenario 14'!BJ$1)</f>
        <v>0</v>
      </c>
      <c r="U38" s="46">
        <f>SUMIF('Scenario 14'!$A$3:$A$69,'Portfolio 14'!$C38,'Scenario 14'!AP$3:AP$69)+SUMIF('Scenario 14'!$A$3:$A$69,'Portfolio 14'!$C38,'Scenario 14'!BK$3:BK$69)*(1-'Scenario 14'!BK$1)</f>
        <v>0</v>
      </c>
      <c r="V38" s="46">
        <f>SUMIF('Scenario 14'!$A$3:$A$69,'Portfolio 14'!$C38,'Scenario 14'!AQ$3:AQ$69)+SUMIF('Scenario 14'!$A$3:$A$69,'Portfolio 14'!$C38,'Scenario 14'!BL$3:BL$69)*(1-'Scenario 14'!BL$1)</f>
        <v>0</v>
      </c>
      <c r="W38" s="46">
        <f>SUMIF('Scenario 14'!$A$3:$A$69,'Portfolio 14'!$C38,'Scenario 14'!AR$3:AR$69)+SUMIF('Scenario 14'!$A$3:$A$69,'Portfolio 14'!$C38,'Scenario 14'!BM$3:BM$69)*(1-'Scenario 14'!BM$1)</f>
        <v>0</v>
      </c>
      <c r="X38" s="47">
        <f t="shared" si="2"/>
        <v>0</v>
      </c>
    </row>
    <row r="39" spans="3:24" x14ac:dyDescent="0.2">
      <c r="C39" s="7" t="s">
        <v>63</v>
      </c>
      <c r="D39" s="45">
        <f>SUMIF('Scenario 14'!$A$3:$A$69,'Portfolio 14'!$C39,'Scenario 14'!Y$3:Y$69)+SUMIF('Scenario 14'!$A$3:$A$69,'Portfolio 14'!$C39,'Scenario 14'!AT$3:AT$69)*(1-'Scenario 14'!AT$1)</f>
        <v>0</v>
      </c>
      <c r="E39" s="46">
        <f>SUMIF('Scenario 14'!$A$3:$A$69,'Portfolio 14'!$C39,'Scenario 14'!Z$3:Z$69)+SUMIF('Scenario 14'!$A$3:$A$69,'Portfolio 14'!$C39,'Scenario 14'!AU$3:AU$69)*(1-'Scenario 14'!AU$1)</f>
        <v>0</v>
      </c>
      <c r="F39" s="46">
        <f>SUMIF('Scenario 14'!$A$3:$A$69,'Portfolio 14'!$C39,'Scenario 14'!AA$3:AA$69)+SUMIF('Scenario 14'!$A$3:$A$69,'Portfolio 14'!$C39,'Scenario 14'!AV$3:AV$69)*(1-'Scenario 14'!AV$1)</f>
        <v>0</v>
      </c>
      <c r="G39" s="46">
        <f>SUMIF('Scenario 14'!$A$3:$A$69,'Portfolio 14'!$C39,'Scenario 14'!AB$3:AB$69)+SUMIF('Scenario 14'!$A$3:$A$69,'Portfolio 14'!$C39,'Scenario 14'!AW$3:AW$69)*(1-'Scenario 14'!AW$1)</f>
        <v>0</v>
      </c>
      <c r="H39" s="46">
        <f>SUMIF('Scenario 14'!$A$3:$A$69,'Portfolio 14'!$C39,'Scenario 14'!AC$3:AC$69)+SUMIF('Scenario 14'!$A$3:$A$69,'Portfolio 14'!$C39,'Scenario 14'!AX$3:AX$69)*(1-'Scenario 14'!AX$1)</f>
        <v>0</v>
      </c>
      <c r="I39" s="46">
        <f>SUMIF('Scenario 14'!$A$3:$A$69,'Portfolio 14'!$C39,'Scenario 14'!AD$3:AD$69)+SUMIF('Scenario 14'!$A$3:$A$69,'Portfolio 14'!$C39,'Scenario 14'!AY$3:AY$69)*(1-'Scenario 14'!AY$1)</f>
        <v>0</v>
      </c>
      <c r="J39" s="46">
        <f>SUMIF('Scenario 14'!$A$3:$A$69,'Portfolio 14'!$C39,'Scenario 14'!AE$3:AE$69)+SUMIF('Scenario 14'!$A$3:$A$69,'Portfolio 14'!$C39,'Scenario 14'!AZ$3:AZ$69)*(1-'Scenario 14'!AZ$1)</f>
        <v>0</v>
      </c>
      <c r="K39" s="46">
        <f>SUMIF('Scenario 14'!$A$3:$A$69,'Portfolio 14'!$C39,'Scenario 14'!AF$3:AF$69)+SUMIF('Scenario 14'!$A$3:$A$69,'Portfolio 14'!$C39,'Scenario 14'!BA$3:BA$69)*(1-'Scenario 14'!BA$1)</f>
        <v>0</v>
      </c>
      <c r="L39" s="46">
        <f>SUMIF('Scenario 14'!$A$3:$A$69,'Portfolio 14'!$C39,'Scenario 14'!AG$3:AG$69)+SUMIF('Scenario 14'!$A$3:$A$69,'Portfolio 14'!$C39,'Scenario 14'!BB$3:BB$69)*(1-'Scenario 14'!BB$1)</f>
        <v>0</v>
      </c>
      <c r="M39" s="46">
        <f>SUMIF('Scenario 14'!$A$3:$A$69,'Portfolio 14'!$C39,'Scenario 14'!AH$3:AH$69)+SUMIF('Scenario 14'!$A$3:$A$69,'Portfolio 14'!$C39,'Scenario 14'!BC$3:BC$69)*(1-'Scenario 14'!BC$1)</f>
        <v>0</v>
      </c>
      <c r="N39" s="46">
        <f>SUMIF('Scenario 14'!$A$3:$A$69,'Portfolio 14'!$C39,'Scenario 14'!AI$3:AI$69)+SUMIF('Scenario 14'!$A$3:$A$69,'Portfolio 14'!$C39,'Scenario 14'!BD$3:BD$69)*(1-'Scenario 14'!BD$1)</f>
        <v>0</v>
      </c>
      <c r="O39" s="46">
        <f>SUMIF('Scenario 14'!$A$3:$A$69,'Portfolio 14'!$C39,'Scenario 14'!AJ$3:AJ$69)+SUMIF('Scenario 14'!$A$3:$A$69,'Portfolio 14'!$C39,'Scenario 14'!BE$3:BE$69)*(1-'Scenario 14'!BE$1)</f>
        <v>0</v>
      </c>
      <c r="P39" s="46">
        <f>SUMIF('Scenario 14'!$A$3:$A$69,'Portfolio 14'!$C39,'Scenario 14'!AK$3:AK$69)+SUMIF('Scenario 14'!$A$3:$A$69,'Portfolio 14'!$C39,'Scenario 14'!BF$3:BF$69)*(1-'Scenario 14'!BF$1)</f>
        <v>0</v>
      </c>
      <c r="Q39" s="46">
        <f>SUMIF('Scenario 14'!$A$3:$A$69,'Portfolio 14'!$C39,'Scenario 14'!AL$3:AL$69)+SUMIF('Scenario 14'!$A$3:$A$69,'Portfolio 14'!$C39,'Scenario 14'!BG$3:BG$69)*(1-'Scenario 14'!BG$1)</f>
        <v>0</v>
      </c>
      <c r="R39" s="46">
        <f>SUMIF('Scenario 14'!$A$3:$A$69,'Portfolio 14'!$C39,'Scenario 14'!AM$3:AM$69)+SUMIF('Scenario 14'!$A$3:$A$69,'Portfolio 14'!$C39,'Scenario 14'!BH$3:BH$69)*(1-'Scenario 14'!BH$1)</f>
        <v>0</v>
      </c>
      <c r="S39" s="46">
        <f>SUMIF('Scenario 14'!$A$3:$A$69,'Portfolio 14'!$C39,'Scenario 14'!AN$3:AN$69)+SUMIF('Scenario 14'!$A$3:$A$69,'Portfolio 14'!$C39,'Scenario 14'!BI$3:BI$69)*(1-'Scenario 14'!BI$1)</f>
        <v>0</v>
      </c>
      <c r="T39" s="46">
        <f>SUMIF('Scenario 14'!$A$3:$A$69,'Portfolio 14'!$C39,'Scenario 14'!AO$3:AO$69)+SUMIF('Scenario 14'!$A$3:$A$69,'Portfolio 14'!$C39,'Scenario 14'!BJ$3:BJ$69)*(1-'Scenario 14'!BJ$1)</f>
        <v>0</v>
      </c>
      <c r="U39" s="46">
        <f>SUMIF('Scenario 14'!$A$3:$A$69,'Portfolio 14'!$C39,'Scenario 14'!AP$3:AP$69)+SUMIF('Scenario 14'!$A$3:$A$69,'Portfolio 14'!$C39,'Scenario 14'!BK$3:BK$69)*(1-'Scenario 14'!BK$1)</f>
        <v>0</v>
      </c>
      <c r="V39" s="46">
        <f>SUMIF('Scenario 14'!$A$3:$A$69,'Portfolio 14'!$C39,'Scenario 14'!AQ$3:AQ$69)+SUMIF('Scenario 14'!$A$3:$A$69,'Portfolio 14'!$C39,'Scenario 14'!BL$3:BL$69)*(1-'Scenario 14'!BL$1)</f>
        <v>0</v>
      </c>
      <c r="W39" s="46">
        <f>SUMIF('Scenario 14'!$A$3:$A$69,'Portfolio 14'!$C39,'Scenario 14'!AR$3:AR$69)+SUMIF('Scenario 14'!$A$3:$A$69,'Portfolio 14'!$C39,'Scenario 14'!BM$3:BM$69)*(1-'Scenario 14'!BM$1)</f>
        <v>3.1515924699849771</v>
      </c>
      <c r="X39" s="47">
        <f t="shared" si="2"/>
        <v>3.1515924699849771</v>
      </c>
    </row>
    <row r="40" spans="3:24" x14ac:dyDescent="0.2">
      <c r="C40" s="7" t="s">
        <v>99</v>
      </c>
      <c r="D40" s="45">
        <f>SUMIF('Scenario 14'!$A$3:$A$69,'Portfolio 14'!$C40,'Scenario 14'!Y$3:Y$69)+SUMIF('Scenario 14'!$A$3:$A$69,'Portfolio 14'!$C40,'Scenario 14'!AT$3:AT$69)*(1-'Scenario 14'!AT$1)</f>
        <v>0</v>
      </c>
      <c r="E40" s="46">
        <f>SUMIF('Scenario 14'!$A$3:$A$69,'Portfolio 14'!$C40,'Scenario 14'!Z$3:Z$69)+SUMIF('Scenario 14'!$A$3:$A$69,'Portfolio 14'!$C40,'Scenario 14'!AU$3:AU$69)*(1-'Scenario 14'!AU$1)</f>
        <v>0</v>
      </c>
      <c r="F40" s="46">
        <f>SUMIF('Scenario 14'!$A$3:$A$69,'Portfolio 14'!$C40,'Scenario 14'!AA$3:AA$69)+SUMIF('Scenario 14'!$A$3:$A$69,'Portfolio 14'!$C40,'Scenario 14'!AV$3:AV$69)*(1-'Scenario 14'!AV$1)</f>
        <v>0</v>
      </c>
      <c r="G40" s="46">
        <f>SUMIF('Scenario 14'!$A$3:$A$69,'Portfolio 14'!$C40,'Scenario 14'!AB$3:AB$69)+SUMIF('Scenario 14'!$A$3:$A$69,'Portfolio 14'!$C40,'Scenario 14'!AW$3:AW$69)*(1-'Scenario 14'!AW$1)</f>
        <v>2.8041033911124913</v>
      </c>
      <c r="H40" s="46">
        <f>SUMIF('Scenario 14'!$A$3:$A$69,'Portfolio 14'!$C40,'Scenario 14'!AC$3:AC$69)+SUMIF('Scenario 14'!$A$3:$A$69,'Portfolio 14'!$C40,'Scenario 14'!AX$3:AX$69)*(1-'Scenario 14'!AX$1)</f>
        <v>0</v>
      </c>
      <c r="I40" s="46">
        <f>SUMIF('Scenario 14'!$A$3:$A$69,'Portfolio 14'!$C40,'Scenario 14'!AD$3:AD$69)+SUMIF('Scenario 14'!$A$3:$A$69,'Portfolio 14'!$C40,'Scenario 14'!AY$3:AY$69)*(1-'Scenario 14'!AY$1)</f>
        <v>0</v>
      </c>
      <c r="J40" s="46">
        <f>SUMIF('Scenario 14'!$A$3:$A$69,'Portfolio 14'!$C40,'Scenario 14'!AE$3:AE$69)+SUMIF('Scenario 14'!$A$3:$A$69,'Portfolio 14'!$C40,'Scenario 14'!AZ$3:AZ$69)*(1-'Scenario 14'!AZ$1)</f>
        <v>0</v>
      </c>
      <c r="K40" s="46">
        <f>SUMIF('Scenario 14'!$A$3:$A$69,'Portfolio 14'!$C40,'Scenario 14'!AF$3:AF$69)+SUMIF('Scenario 14'!$A$3:$A$69,'Portfolio 14'!$C40,'Scenario 14'!BA$3:BA$69)*(1-'Scenario 14'!BA$1)</f>
        <v>0</v>
      </c>
      <c r="L40" s="46">
        <f>SUMIF('Scenario 14'!$A$3:$A$69,'Portfolio 14'!$C40,'Scenario 14'!AG$3:AG$69)+SUMIF('Scenario 14'!$A$3:$A$69,'Portfolio 14'!$C40,'Scenario 14'!BB$3:BB$69)*(1-'Scenario 14'!BB$1)</f>
        <v>0</v>
      </c>
      <c r="M40" s="46">
        <f>SUMIF('Scenario 14'!$A$3:$A$69,'Portfolio 14'!$C40,'Scenario 14'!AH$3:AH$69)+SUMIF('Scenario 14'!$A$3:$A$69,'Portfolio 14'!$C40,'Scenario 14'!BC$3:BC$69)*(1-'Scenario 14'!BC$1)</f>
        <v>0</v>
      </c>
      <c r="N40" s="46">
        <f>SUMIF('Scenario 14'!$A$3:$A$69,'Portfolio 14'!$C40,'Scenario 14'!AI$3:AI$69)+SUMIF('Scenario 14'!$A$3:$A$69,'Portfolio 14'!$C40,'Scenario 14'!BD$3:BD$69)*(1-'Scenario 14'!BD$1)</f>
        <v>0</v>
      </c>
      <c r="O40" s="46">
        <f>SUMIF('Scenario 14'!$A$3:$A$69,'Portfolio 14'!$C40,'Scenario 14'!AJ$3:AJ$69)+SUMIF('Scenario 14'!$A$3:$A$69,'Portfolio 14'!$C40,'Scenario 14'!BE$3:BE$69)*(1-'Scenario 14'!BE$1)</f>
        <v>0</v>
      </c>
      <c r="P40" s="46">
        <f>SUMIF('Scenario 14'!$A$3:$A$69,'Portfolio 14'!$C40,'Scenario 14'!AK$3:AK$69)+SUMIF('Scenario 14'!$A$3:$A$69,'Portfolio 14'!$C40,'Scenario 14'!BF$3:BF$69)*(1-'Scenario 14'!BF$1)</f>
        <v>7.879653451704538</v>
      </c>
      <c r="Q40" s="46">
        <f>SUMIF('Scenario 14'!$A$3:$A$69,'Portfolio 14'!$C40,'Scenario 14'!AL$3:AL$69)+SUMIF('Scenario 14'!$A$3:$A$69,'Portfolio 14'!$C40,'Scenario 14'!BG$3:BG$69)*(1-'Scenario 14'!BG$1)</f>
        <v>0</v>
      </c>
      <c r="R40" s="46">
        <f>SUMIF('Scenario 14'!$A$3:$A$69,'Portfolio 14'!$C40,'Scenario 14'!AM$3:AM$69)+SUMIF('Scenario 14'!$A$3:$A$69,'Portfolio 14'!$C40,'Scenario 14'!BH$3:BH$69)*(1-'Scenario 14'!BH$1)</f>
        <v>0</v>
      </c>
      <c r="S40" s="46">
        <f>SUMIF('Scenario 14'!$A$3:$A$69,'Portfolio 14'!$C40,'Scenario 14'!AN$3:AN$69)+SUMIF('Scenario 14'!$A$3:$A$69,'Portfolio 14'!$C40,'Scenario 14'!BI$3:BI$69)*(1-'Scenario 14'!BI$1)</f>
        <v>0</v>
      </c>
      <c r="T40" s="46">
        <f>SUMIF('Scenario 14'!$A$3:$A$69,'Portfolio 14'!$C40,'Scenario 14'!AO$3:AO$69)+SUMIF('Scenario 14'!$A$3:$A$69,'Portfolio 14'!$C40,'Scenario 14'!BJ$3:BJ$69)*(1-'Scenario 14'!BJ$1)</f>
        <v>0</v>
      </c>
      <c r="U40" s="46">
        <f>SUMIF('Scenario 14'!$A$3:$A$69,'Portfolio 14'!$C40,'Scenario 14'!AP$3:AP$69)+SUMIF('Scenario 14'!$A$3:$A$69,'Portfolio 14'!$C40,'Scenario 14'!BK$3:BK$69)*(1-'Scenario 14'!BK$1)</f>
        <v>0</v>
      </c>
      <c r="V40" s="46">
        <f>SUMIF('Scenario 14'!$A$3:$A$69,'Portfolio 14'!$C40,'Scenario 14'!AQ$3:AQ$69)+SUMIF('Scenario 14'!$A$3:$A$69,'Portfolio 14'!$C40,'Scenario 14'!BL$3:BL$69)*(1-'Scenario 14'!BL$1)</f>
        <v>0</v>
      </c>
      <c r="W40" s="46">
        <f>SUMIF('Scenario 14'!$A$3:$A$69,'Portfolio 14'!$C40,'Scenario 14'!AR$3:AR$69)+SUMIF('Scenario 14'!$A$3:$A$69,'Portfolio 14'!$C40,'Scenario 14'!BM$3:BM$69)*(1-'Scenario 14'!BM$1)</f>
        <v>0</v>
      </c>
      <c r="X40" s="47">
        <f t="shared" si="2"/>
        <v>10.683756842817029</v>
      </c>
    </row>
    <row r="41" spans="3:24" ht="13.5" thickBot="1" x14ac:dyDescent="0.25">
      <c r="C41" s="10" t="s">
        <v>77</v>
      </c>
      <c r="D41" s="48">
        <f>SUMIF('Scenario 14'!$A$3:$A$69,'Portfolio 14'!$C41,'Scenario 14'!Y$3:Y$69)+SUMIF('Scenario 14'!$A$3:$A$69,'Portfolio 14'!$C41,'Scenario 14'!AT$3:AT$69)*(1-'Scenario 14'!AT$1)</f>
        <v>0</v>
      </c>
      <c r="E41" s="49">
        <f>SUMIF('Scenario 14'!$A$3:$A$69,'Portfolio 14'!$C41,'Scenario 14'!Z$3:Z$69)+SUMIF('Scenario 14'!$A$3:$A$69,'Portfolio 14'!$C41,'Scenario 14'!AU$3:AU$69)*(1-'Scenario 14'!AU$1)</f>
        <v>0</v>
      </c>
      <c r="F41" s="49">
        <f>SUMIF('Scenario 14'!$A$3:$A$69,'Portfolio 14'!$C41,'Scenario 14'!AA$3:AA$69)+SUMIF('Scenario 14'!$A$3:$A$69,'Portfolio 14'!$C41,'Scenario 14'!AV$3:AV$69)*(1-'Scenario 14'!AV$1)</f>
        <v>0</v>
      </c>
      <c r="G41" s="49">
        <f>SUMIF('Scenario 14'!$A$3:$A$69,'Portfolio 14'!$C41,'Scenario 14'!AB$3:AB$69)+SUMIF('Scenario 14'!$A$3:$A$69,'Portfolio 14'!$C41,'Scenario 14'!AW$3:AW$69)*(1-'Scenario 14'!AW$1)</f>
        <v>2.6302280448134372</v>
      </c>
      <c r="H41" s="49">
        <f>SUMIF('Scenario 14'!$A$3:$A$69,'Portfolio 14'!$C41,'Scenario 14'!AC$3:AC$69)+SUMIF('Scenario 14'!$A$3:$A$69,'Portfolio 14'!$C41,'Scenario 14'!AX$3:AX$69)*(1-'Scenario 14'!AX$1)</f>
        <v>0</v>
      </c>
      <c r="I41" s="49">
        <f>SUMIF('Scenario 14'!$A$3:$A$69,'Portfolio 14'!$C41,'Scenario 14'!AD$3:AD$69)+SUMIF('Scenario 14'!$A$3:$A$69,'Portfolio 14'!$C41,'Scenario 14'!AY$3:AY$69)*(1-'Scenario 14'!AY$1)</f>
        <v>0</v>
      </c>
      <c r="J41" s="49">
        <f>SUMIF('Scenario 14'!$A$3:$A$69,'Portfolio 14'!$C41,'Scenario 14'!AE$3:AE$69)+SUMIF('Scenario 14'!$A$3:$A$69,'Portfolio 14'!$C41,'Scenario 14'!AZ$3:AZ$69)*(1-'Scenario 14'!AZ$1)</f>
        <v>0</v>
      </c>
      <c r="K41" s="49">
        <f>SUMIF('Scenario 14'!$A$3:$A$69,'Portfolio 14'!$C41,'Scenario 14'!AF$3:AF$69)+SUMIF('Scenario 14'!$A$3:$A$69,'Portfolio 14'!$C41,'Scenario 14'!BA$3:BA$69)*(1-'Scenario 14'!BA$1)</f>
        <v>0</v>
      </c>
      <c r="L41" s="49">
        <f>SUMIF('Scenario 14'!$A$3:$A$69,'Portfolio 14'!$C41,'Scenario 14'!AG$3:AG$69)+SUMIF('Scenario 14'!$A$3:$A$69,'Portfolio 14'!$C41,'Scenario 14'!BB$3:BB$69)*(1-'Scenario 14'!BB$1)</f>
        <v>4.1720477078358877</v>
      </c>
      <c r="M41" s="49">
        <f>SUMIF('Scenario 14'!$A$3:$A$69,'Portfolio 14'!$C41,'Scenario 14'!AH$3:AH$69)+SUMIF('Scenario 14'!$A$3:$A$69,'Portfolio 14'!$C41,'Scenario 14'!BC$3:BC$69)*(1-'Scenario 14'!BC$1)</f>
        <v>0</v>
      </c>
      <c r="N41" s="49">
        <f>SUMIF('Scenario 14'!$A$3:$A$69,'Portfolio 14'!$C41,'Scenario 14'!AI$3:AI$69)+SUMIF('Scenario 14'!$A$3:$A$69,'Portfolio 14'!$C41,'Scenario 14'!BD$3:BD$69)*(1-'Scenario 14'!BD$1)</f>
        <v>0</v>
      </c>
      <c r="O41" s="49">
        <f>SUMIF('Scenario 14'!$A$3:$A$69,'Portfolio 14'!$C41,'Scenario 14'!AJ$3:AJ$69)+SUMIF('Scenario 14'!$A$3:$A$69,'Portfolio 14'!$C41,'Scenario 14'!BE$3:BE$69)*(1-'Scenario 14'!BE$1)</f>
        <v>0</v>
      </c>
      <c r="P41" s="49">
        <f>SUMIF('Scenario 14'!$A$3:$A$69,'Portfolio 14'!$C41,'Scenario 14'!AK$3:AK$69)+SUMIF('Scenario 14'!$A$3:$A$69,'Portfolio 14'!$C41,'Scenario 14'!BF$3:BF$69)*(1-'Scenario 14'!BF$1)</f>
        <v>0</v>
      </c>
      <c r="Q41" s="49">
        <f>SUMIF('Scenario 14'!$A$3:$A$69,'Portfolio 14'!$C41,'Scenario 14'!AL$3:AL$69)+SUMIF('Scenario 14'!$A$3:$A$69,'Portfolio 14'!$C41,'Scenario 14'!BG$3:BG$69)*(1-'Scenario 14'!BG$1)</f>
        <v>0</v>
      </c>
      <c r="R41" s="49">
        <f>SUMIF('Scenario 14'!$A$3:$A$69,'Portfolio 14'!$C41,'Scenario 14'!AM$3:AM$69)+SUMIF('Scenario 14'!$A$3:$A$69,'Portfolio 14'!$C41,'Scenario 14'!BH$3:BH$69)*(1-'Scenario 14'!BH$1)</f>
        <v>0</v>
      </c>
      <c r="S41" s="49">
        <f>SUMIF('Scenario 14'!$A$3:$A$69,'Portfolio 14'!$C41,'Scenario 14'!AN$3:AN$69)+SUMIF('Scenario 14'!$A$3:$A$69,'Portfolio 14'!$C41,'Scenario 14'!BI$3:BI$69)*(1-'Scenario 14'!BI$1)</f>
        <v>0</v>
      </c>
      <c r="T41" s="49">
        <f>SUMIF('Scenario 14'!$A$3:$A$69,'Portfolio 14'!$C41,'Scenario 14'!AO$3:AO$69)+SUMIF('Scenario 14'!$A$3:$A$69,'Portfolio 14'!$C41,'Scenario 14'!BJ$3:BJ$69)*(1-'Scenario 14'!BJ$1)</f>
        <v>0</v>
      </c>
      <c r="U41" s="49">
        <f>SUMIF('Scenario 14'!$A$3:$A$69,'Portfolio 14'!$C41,'Scenario 14'!AP$3:AP$69)+SUMIF('Scenario 14'!$A$3:$A$69,'Portfolio 14'!$C41,'Scenario 14'!BK$3:BK$69)*(1-'Scenario 14'!BK$1)</f>
        <v>0</v>
      </c>
      <c r="V41" s="49">
        <f>SUMIF('Scenario 14'!$A$3:$A$69,'Portfolio 14'!$C41,'Scenario 14'!AQ$3:AQ$69)+SUMIF('Scenario 14'!$A$3:$A$69,'Portfolio 14'!$C41,'Scenario 14'!BL$3:BL$69)*(1-'Scenario 14'!BL$1)</f>
        <v>0</v>
      </c>
      <c r="W41" s="49">
        <f>SUMIF('Scenario 14'!$A$3:$A$69,'Portfolio 14'!$C41,'Scenario 14'!AR$3:AR$69)+SUMIF('Scenario 14'!$A$3:$A$69,'Portfolio 14'!$C41,'Scenario 14'!BM$3:BM$69)*(1-'Scenario 14'!BM$1)</f>
        <v>1.6947757659362104</v>
      </c>
      <c r="X41" s="50">
        <f t="shared" si="2"/>
        <v>8.4970515185855362</v>
      </c>
    </row>
    <row r="42" spans="3:24" ht="13.5" thickBot="1" x14ac:dyDescent="0.25">
      <c r="C42" s="65" t="s">
        <v>93</v>
      </c>
      <c r="D42" s="37">
        <f>SUM(D26:D41)</f>
        <v>0</v>
      </c>
      <c r="E42" s="37">
        <f t="shared" ref="E42:W42" si="3">SUM(E26:E41)</f>
        <v>0</v>
      </c>
      <c r="F42" s="37">
        <f t="shared" si="3"/>
        <v>0</v>
      </c>
      <c r="G42" s="37">
        <f t="shared" si="3"/>
        <v>5.4343314359259285</v>
      </c>
      <c r="H42" s="37">
        <f t="shared" si="3"/>
        <v>90.247499999999917</v>
      </c>
      <c r="I42" s="37">
        <f t="shared" si="3"/>
        <v>34.06842423176397</v>
      </c>
      <c r="J42" s="37">
        <f t="shared" si="3"/>
        <v>0</v>
      </c>
      <c r="K42" s="37">
        <f t="shared" si="3"/>
        <v>147.47258983602018</v>
      </c>
      <c r="L42" s="37">
        <f t="shared" si="3"/>
        <v>4.1720477078358877</v>
      </c>
      <c r="M42" s="37">
        <f t="shared" si="3"/>
        <v>0</v>
      </c>
      <c r="N42" s="37">
        <f t="shared" si="3"/>
        <v>0</v>
      </c>
      <c r="O42" s="37">
        <f t="shared" si="3"/>
        <v>0</v>
      </c>
      <c r="P42" s="37">
        <f t="shared" si="3"/>
        <v>7.879653451704538</v>
      </c>
      <c r="Q42" s="37">
        <f t="shared" si="3"/>
        <v>0</v>
      </c>
      <c r="R42" s="37">
        <f t="shared" si="3"/>
        <v>46.359500000000004</v>
      </c>
      <c r="S42" s="37">
        <f t="shared" si="3"/>
        <v>0</v>
      </c>
      <c r="T42" s="37">
        <f t="shared" si="3"/>
        <v>118.58309402765086</v>
      </c>
      <c r="U42" s="37">
        <f t="shared" si="3"/>
        <v>0</v>
      </c>
      <c r="V42" s="37">
        <f t="shared" si="3"/>
        <v>92.251950033384588</v>
      </c>
      <c r="W42" s="37">
        <f t="shared" si="3"/>
        <v>4.8463682359211875</v>
      </c>
      <c r="X42" s="51">
        <f>SUM(X27:X41)</f>
        <v>449.67122602964918</v>
      </c>
    </row>
    <row r="43" spans="3:24" ht="13.5" thickBot="1" x14ac:dyDescent="0.25">
      <c r="C43" s="66" t="s">
        <v>97</v>
      </c>
      <c r="D43" s="37">
        <f t="shared" ref="D43:X43" si="4">SUM(D22,D42)</f>
        <v>24.625390490723646</v>
      </c>
      <c r="E43" s="37">
        <f t="shared" si="4"/>
        <v>0.50885794886426805</v>
      </c>
      <c r="F43" s="37">
        <f t="shared" si="4"/>
        <v>0.55187130366600667</v>
      </c>
      <c r="G43" s="37">
        <f t="shared" si="4"/>
        <v>206.04972568908528</v>
      </c>
      <c r="H43" s="37">
        <f t="shared" si="4"/>
        <v>290.91773663605716</v>
      </c>
      <c r="I43" s="37">
        <f t="shared" si="4"/>
        <v>200.75835206225813</v>
      </c>
      <c r="J43" s="37">
        <f t="shared" si="4"/>
        <v>100.82742336899823</v>
      </c>
      <c r="K43" s="37">
        <f t="shared" si="4"/>
        <v>436.26811315160114</v>
      </c>
      <c r="L43" s="37">
        <f t="shared" si="4"/>
        <v>4.6720477078358877</v>
      </c>
      <c r="M43" s="37">
        <f t="shared" si="4"/>
        <v>0.5</v>
      </c>
      <c r="N43" s="37">
        <f t="shared" si="4"/>
        <v>9.0146749864217384</v>
      </c>
      <c r="O43" s="37">
        <f t="shared" si="4"/>
        <v>26.113003658398878</v>
      </c>
      <c r="P43" s="37">
        <f t="shared" si="4"/>
        <v>8.379653451704538</v>
      </c>
      <c r="Q43" s="37">
        <f t="shared" si="4"/>
        <v>2.4183625793706565</v>
      </c>
      <c r="R43" s="37">
        <f t="shared" si="4"/>
        <v>96.585227705299687</v>
      </c>
      <c r="S43" s="37">
        <f t="shared" si="4"/>
        <v>168.97583005456946</v>
      </c>
      <c r="T43" s="37">
        <f t="shared" si="4"/>
        <v>467.30066324584584</v>
      </c>
      <c r="U43" s="37">
        <f t="shared" si="4"/>
        <v>295.504030153239</v>
      </c>
      <c r="V43" s="37">
        <f t="shared" si="4"/>
        <v>374.18239000788401</v>
      </c>
      <c r="W43" s="37">
        <f t="shared" si="4"/>
        <v>510.22583300886862</v>
      </c>
      <c r="X43" s="51">
        <f t="shared" si="4"/>
        <v>2924.3791872106922</v>
      </c>
    </row>
    <row r="44" spans="3:24" ht="13.5" thickBot="1" x14ac:dyDescent="0.25">
      <c r="C44" s="8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40"/>
    </row>
    <row r="45" spans="3:24" ht="13.5" thickBot="1" x14ac:dyDescent="0.25">
      <c r="C45" s="4" t="s">
        <v>4</v>
      </c>
      <c r="D45" s="52"/>
      <c r="E45" s="53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40"/>
    </row>
    <row r="46" spans="3:24" x14ac:dyDescent="0.2">
      <c r="C46" s="26" t="s">
        <v>0</v>
      </c>
      <c r="D46" s="54">
        <f>'Scenario 14'!D72</f>
        <v>3.4493256753132089</v>
      </c>
      <c r="E46" s="55">
        <f>'Scenario 14'!E72</f>
        <v>7.117878217640615</v>
      </c>
      <c r="F46" s="55">
        <f>'Scenario 14'!F72</f>
        <v>11.244290371781972</v>
      </c>
      <c r="G46" s="55">
        <f>'Scenario 14'!G72</f>
        <v>15.910210060100145</v>
      </c>
      <c r="H46" s="55">
        <f>'Scenario 14'!H72</f>
        <v>19.800883659346507</v>
      </c>
      <c r="I46" s="55">
        <f>'Scenario 14'!I72</f>
        <v>24.104996885797291</v>
      </c>
      <c r="J46" s="55">
        <f>'Scenario 14'!J72</f>
        <v>29.217866955475529</v>
      </c>
      <c r="K46" s="55">
        <f>'Scenario 14'!K72</f>
        <v>34.550783358947783</v>
      </c>
      <c r="L46" s="55">
        <f>'Scenario 14'!L72</f>
        <v>39.846628677307486</v>
      </c>
      <c r="M46" s="55">
        <f>'Scenario 14'!M72</f>
        <v>44.510888396374156</v>
      </c>
      <c r="N46" s="55">
        <f>'Scenario 14'!N72</f>
        <v>49.162861188276914</v>
      </c>
      <c r="O46" s="55">
        <f>'Scenario 14'!O72</f>
        <v>53.589055564288074</v>
      </c>
      <c r="P46" s="55">
        <f>'Scenario 14'!P72</f>
        <v>57.656384830630394</v>
      </c>
      <c r="Q46" s="55">
        <f>'Scenario 14'!Q72</f>
        <v>61.15956212479977</v>
      </c>
      <c r="R46" s="55">
        <f>'Scenario 14'!R72</f>
        <v>64.531774078811921</v>
      </c>
      <c r="S46" s="55">
        <f>'Scenario 14'!S72</f>
        <v>67.674987558842474</v>
      </c>
      <c r="T46" s="55">
        <f>'Scenario 14'!T72</f>
        <v>70.127670113108763</v>
      </c>
      <c r="U46" s="55">
        <f>'Scenario 14'!U72</f>
        <v>72.802746265399165</v>
      </c>
      <c r="V46" s="55">
        <f>'Scenario 14'!V72</f>
        <v>75.269875778901394</v>
      </c>
      <c r="W46" s="55">
        <f>'Scenario 14'!W72</f>
        <v>77.382624782502532</v>
      </c>
      <c r="X46" s="56">
        <f>SUM(D46:W46)</f>
        <v>879.11129454364595</v>
      </c>
    </row>
    <row r="47" spans="3:24" ht="13.5" thickBot="1" x14ac:dyDescent="0.25">
      <c r="C47" s="10" t="s">
        <v>3</v>
      </c>
      <c r="D47" s="57">
        <f>'Scenario 14'!D73</f>
        <v>1.0557741383879111</v>
      </c>
      <c r="E47" s="58">
        <f>'Scenario 14'!E73</f>
        <v>2.2368585039420523</v>
      </c>
      <c r="F47" s="58">
        <f>'Scenario 14'!F73</f>
        <v>3.6087797179182739</v>
      </c>
      <c r="G47" s="58">
        <f>'Scenario 14'!G73</f>
        <v>5.2090786240274811</v>
      </c>
      <c r="H47" s="58">
        <f>'Scenario 14'!H73</f>
        <v>6.2708333657508506</v>
      </c>
      <c r="I47" s="58">
        <f>'Scenario 14'!I73</f>
        <v>7.5606455582914398</v>
      </c>
      <c r="J47" s="58">
        <f>'Scenario 14'!J73</f>
        <v>9.274555629485274</v>
      </c>
      <c r="K47" s="58">
        <f>'Scenario 14'!K73</f>
        <v>11.092968458597211</v>
      </c>
      <c r="L47" s="58">
        <f>'Scenario 14'!L73</f>
        <v>12.90252254160829</v>
      </c>
      <c r="M47" s="58">
        <f>'Scenario 14'!M73</f>
        <v>14.484912272373393</v>
      </c>
      <c r="N47" s="58">
        <f>'Scenario 14'!N73</f>
        <v>16.203907470706692</v>
      </c>
      <c r="O47" s="58">
        <f>'Scenario 14'!O73</f>
        <v>17.861306360028383</v>
      </c>
      <c r="P47" s="58">
        <f>'Scenario 14'!P73</f>
        <v>19.405965039094276</v>
      </c>
      <c r="Q47" s="58">
        <f>'Scenario 14'!Q73</f>
        <v>20.799210061742592</v>
      </c>
      <c r="R47" s="58">
        <f>'Scenario 14'!R73</f>
        <v>22.109901720350226</v>
      </c>
      <c r="S47" s="58">
        <f>'Scenario 14'!S73</f>
        <v>23.379811521093764</v>
      </c>
      <c r="T47" s="58">
        <f>'Scenario 14'!T73</f>
        <v>24.438390897910676</v>
      </c>
      <c r="U47" s="58">
        <f>'Scenario 14'!U73</f>
        <v>25.547714082753426</v>
      </c>
      <c r="V47" s="58">
        <f>'Scenario 14'!V73</f>
        <v>26.613234806028004</v>
      </c>
      <c r="W47" s="58">
        <f>'Scenario 14'!W73</f>
        <v>27.706782098201174</v>
      </c>
      <c r="X47" s="59">
        <f>SUM(D47:W47)</f>
        <v>297.7631528682914</v>
      </c>
    </row>
    <row r="48" spans="3:24" ht="13.5" thickBot="1" x14ac:dyDescent="0.25">
      <c r="C48" s="60" t="s">
        <v>93</v>
      </c>
      <c r="D48" s="61">
        <f>SUM(D46:D47)</f>
        <v>4.5050998137011202</v>
      </c>
      <c r="E48" s="62">
        <f t="shared" ref="E48:W48" si="5">SUM(E46:E47)</f>
        <v>9.3547367215826682</v>
      </c>
      <c r="F48" s="62">
        <f t="shared" si="5"/>
        <v>14.853070089700246</v>
      </c>
      <c r="G48" s="62">
        <f t="shared" si="5"/>
        <v>21.119288684127625</v>
      </c>
      <c r="H48" s="62">
        <f t="shared" si="5"/>
        <v>26.071717025097357</v>
      </c>
      <c r="I48" s="62">
        <f t="shared" si="5"/>
        <v>31.665642444088732</v>
      </c>
      <c r="J48" s="62">
        <f t="shared" si="5"/>
        <v>38.492422584960806</v>
      </c>
      <c r="K48" s="62">
        <f t="shared" si="5"/>
        <v>45.643751817544995</v>
      </c>
      <c r="L48" s="62">
        <f t="shared" si="5"/>
        <v>52.749151218915777</v>
      </c>
      <c r="M48" s="62">
        <f t="shared" si="5"/>
        <v>58.995800668747549</v>
      </c>
      <c r="N48" s="62">
        <f t="shared" si="5"/>
        <v>65.366768658983602</v>
      </c>
      <c r="O48" s="62">
        <f t="shared" si="5"/>
        <v>71.450361924316454</v>
      </c>
      <c r="P48" s="62">
        <f t="shared" si="5"/>
        <v>77.06234986972467</v>
      </c>
      <c r="Q48" s="62">
        <f t="shared" si="5"/>
        <v>81.958772186542362</v>
      </c>
      <c r="R48" s="62">
        <f t="shared" si="5"/>
        <v>86.641675799162144</v>
      </c>
      <c r="S48" s="62">
        <f t="shared" si="5"/>
        <v>91.054799079936231</v>
      </c>
      <c r="T48" s="62">
        <f t="shared" si="5"/>
        <v>94.566061011019443</v>
      </c>
      <c r="U48" s="62">
        <f t="shared" si="5"/>
        <v>98.350460348152595</v>
      </c>
      <c r="V48" s="62">
        <f t="shared" si="5"/>
        <v>101.8831105849294</v>
      </c>
      <c r="W48" s="62">
        <f t="shared" si="5"/>
        <v>105.08940688070371</v>
      </c>
      <c r="X48" s="63">
        <f>SUM(X46:X47)</f>
        <v>1176.8744474119374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F2FC8-CA6F-4363-A0B0-E769504CF68C}">
  <sheetPr codeName="Sheet29"/>
  <dimension ref="A1:BM74"/>
  <sheetViews>
    <sheetView topLeftCell="A52" workbookViewId="0">
      <selection activeCell="D72" sqref="D72:W74"/>
    </sheetView>
  </sheetViews>
  <sheetFormatPr defaultRowHeight="15" x14ac:dyDescent="0.25"/>
  <cols>
    <col min="1" max="1" width="23.140625" customWidth="1"/>
    <col min="3" max="3" width="64.140625" customWidth="1"/>
    <col min="4" max="21" width="9.28515625" bestFit="1" customWidth="1"/>
    <col min="22" max="23" width="9.5703125" bestFit="1" customWidth="1"/>
  </cols>
  <sheetData>
    <row r="1" spans="1:65" x14ac:dyDescent="0.25">
      <c r="AS1" t="s">
        <v>141</v>
      </c>
      <c r="AT1" s="17">
        <v>0.65489571107632405</v>
      </c>
      <c r="AU1" s="17">
        <v>0.65658574709541195</v>
      </c>
      <c r="AV1" s="17">
        <v>0.65835125306703535</v>
      </c>
      <c r="AW1" s="17">
        <v>0.65835542937033509</v>
      </c>
      <c r="AX1" s="17">
        <v>0.65874002599924064</v>
      </c>
      <c r="AY1" s="17">
        <v>0.65931575768236028</v>
      </c>
      <c r="AZ1" s="17">
        <v>0.66015526845275518</v>
      </c>
      <c r="BA1" s="17">
        <v>0.66118589023147367</v>
      </c>
      <c r="BB1" s="17">
        <v>0.66300894747320693</v>
      </c>
      <c r="BC1" s="17">
        <v>0.66483065510637707</v>
      </c>
      <c r="BD1" s="17">
        <v>0.66655071852740888</v>
      </c>
      <c r="BE1" s="17">
        <v>0.66882634871001445</v>
      </c>
      <c r="BF1" s="17">
        <v>0.67140950534855803</v>
      </c>
      <c r="BG1" s="17">
        <v>0.6737130748067518</v>
      </c>
      <c r="BH1" s="17">
        <v>0.67666764760509601</v>
      </c>
      <c r="BI1" s="17">
        <v>0.67870513967488544</v>
      </c>
      <c r="BJ1" s="17">
        <v>0.68063622875685958</v>
      </c>
      <c r="BK1" s="17">
        <v>0.68276135555429729</v>
      </c>
      <c r="BL1" s="17">
        <v>0.6845890016610342</v>
      </c>
      <c r="BM1" s="17">
        <v>0.68484075300150227</v>
      </c>
    </row>
    <row r="2" spans="1:65" x14ac:dyDescent="0.25">
      <c r="D2" s="16">
        <v>2026</v>
      </c>
      <c r="E2" s="16">
        <v>2027</v>
      </c>
      <c r="F2" s="16">
        <v>2028</v>
      </c>
      <c r="G2" s="16">
        <v>2029</v>
      </c>
      <c r="H2" s="16">
        <v>2030</v>
      </c>
      <c r="I2" s="16">
        <v>2031</v>
      </c>
      <c r="J2" s="16">
        <v>2032</v>
      </c>
      <c r="K2" s="16">
        <v>2033</v>
      </c>
      <c r="L2" s="16">
        <v>2034</v>
      </c>
      <c r="M2" s="16">
        <v>2035</v>
      </c>
      <c r="N2" s="16">
        <v>2036</v>
      </c>
      <c r="O2" s="16">
        <v>2037</v>
      </c>
      <c r="P2" s="16">
        <v>2038</v>
      </c>
      <c r="Q2" s="16">
        <v>2039</v>
      </c>
      <c r="R2" s="16">
        <v>2040</v>
      </c>
      <c r="S2" s="16">
        <v>2041</v>
      </c>
      <c r="T2" s="16">
        <v>2042</v>
      </c>
      <c r="U2" s="16">
        <v>2043</v>
      </c>
      <c r="V2" s="16">
        <v>2044</v>
      </c>
      <c r="W2" s="16">
        <v>2045</v>
      </c>
      <c r="Y2" s="14">
        <v>2026</v>
      </c>
      <c r="Z2" s="14">
        <v>2027</v>
      </c>
      <c r="AA2" s="14">
        <v>2028</v>
      </c>
      <c r="AB2" s="14">
        <v>2029</v>
      </c>
      <c r="AC2" s="14">
        <v>2030</v>
      </c>
      <c r="AD2" s="14">
        <v>2031</v>
      </c>
      <c r="AE2" s="14">
        <v>2032</v>
      </c>
      <c r="AF2" s="14">
        <v>2033</v>
      </c>
      <c r="AG2" s="14">
        <v>2034</v>
      </c>
      <c r="AH2" s="14">
        <v>2035</v>
      </c>
      <c r="AI2" s="14">
        <v>2036</v>
      </c>
      <c r="AJ2" s="14">
        <v>2037</v>
      </c>
      <c r="AK2" s="14">
        <v>2038</v>
      </c>
      <c r="AL2" s="14">
        <v>2039</v>
      </c>
      <c r="AM2" s="14">
        <v>2040</v>
      </c>
      <c r="AN2" s="14">
        <v>2041</v>
      </c>
      <c r="AO2" s="14">
        <v>2042</v>
      </c>
      <c r="AP2" s="14">
        <v>2043</v>
      </c>
      <c r="AQ2" s="14">
        <v>2044</v>
      </c>
      <c r="AR2" s="14">
        <v>2045</v>
      </c>
      <c r="AT2" s="15">
        <v>2026</v>
      </c>
      <c r="AU2" s="15">
        <v>2027</v>
      </c>
      <c r="AV2" s="15">
        <v>2028</v>
      </c>
      <c r="AW2" s="15">
        <v>2029</v>
      </c>
      <c r="AX2" s="15">
        <v>2030</v>
      </c>
      <c r="AY2" s="15">
        <v>2031</v>
      </c>
      <c r="AZ2" s="15">
        <v>2032</v>
      </c>
      <c r="BA2" s="15">
        <v>2033</v>
      </c>
      <c r="BB2" s="15">
        <v>2034</v>
      </c>
      <c r="BC2" s="15">
        <v>2035</v>
      </c>
      <c r="BD2" s="15">
        <v>2036</v>
      </c>
      <c r="BE2" s="15">
        <v>2037</v>
      </c>
      <c r="BF2" s="15">
        <v>2038</v>
      </c>
      <c r="BG2" s="15">
        <v>2039</v>
      </c>
      <c r="BH2" s="15">
        <v>2040</v>
      </c>
      <c r="BI2" s="15">
        <v>2041</v>
      </c>
      <c r="BJ2" s="15">
        <v>2042</v>
      </c>
      <c r="BK2" s="15">
        <v>2043</v>
      </c>
      <c r="BL2" s="15">
        <v>2044</v>
      </c>
      <c r="BM2" s="15">
        <v>2045</v>
      </c>
    </row>
    <row r="3" spans="1:65" x14ac:dyDescent="0.25">
      <c r="A3" t="s">
        <v>100</v>
      </c>
      <c r="C3" t="s">
        <v>94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T3">
        <v>39.395365527687133</v>
      </c>
      <c r="AU3">
        <v>3.7676399476892621</v>
      </c>
      <c r="AV3">
        <v>9.671672619474581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</row>
    <row r="4" spans="1:65" x14ac:dyDescent="0.25">
      <c r="A4" t="s">
        <v>101</v>
      </c>
      <c r="C4" t="s">
        <v>101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300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</row>
    <row r="5" spans="1:65" x14ac:dyDescent="0.25">
      <c r="A5" t="s">
        <v>6</v>
      </c>
      <c r="B5" t="s">
        <v>7</v>
      </c>
      <c r="C5" t="s">
        <v>8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Y5">
        <v>0</v>
      </c>
      <c r="Z5">
        <v>0</v>
      </c>
      <c r="AA5">
        <v>0</v>
      </c>
      <c r="AB5">
        <v>0</v>
      </c>
      <c r="AC5">
        <v>90.247500000000002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90.247500000000286</v>
      </c>
      <c r="AN5">
        <v>0</v>
      </c>
      <c r="AO5">
        <v>94.866568657231426</v>
      </c>
      <c r="AP5">
        <v>0</v>
      </c>
      <c r="AQ5">
        <v>0</v>
      </c>
      <c r="AR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</row>
    <row r="6" spans="1:65" x14ac:dyDescent="0.25">
      <c r="A6" t="s">
        <v>6</v>
      </c>
      <c r="B6" t="s">
        <v>9</v>
      </c>
      <c r="C6" t="s">
        <v>10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</row>
    <row r="7" spans="1:65" x14ac:dyDescent="0.25">
      <c r="A7" t="s">
        <v>6</v>
      </c>
      <c r="B7" t="s">
        <v>11</v>
      </c>
      <c r="C7" t="s">
        <v>12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</row>
    <row r="8" spans="1:65" x14ac:dyDescent="0.25">
      <c r="A8" t="s">
        <v>13</v>
      </c>
      <c r="B8" t="s">
        <v>14</v>
      </c>
      <c r="C8" t="s">
        <v>15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100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</row>
    <row r="9" spans="1:65" x14ac:dyDescent="0.25">
      <c r="A9" t="s">
        <v>2</v>
      </c>
      <c r="B9" t="s">
        <v>16</v>
      </c>
      <c r="C9" t="s">
        <v>102</v>
      </c>
      <c r="D9">
        <v>0</v>
      </c>
      <c r="E9">
        <v>0</v>
      </c>
      <c r="F9">
        <v>0</v>
      </c>
      <c r="G9">
        <v>200</v>
      </c>
      <c r="H9">
        <v>200</v>
      </c>
      <c r="I9">
        <v>100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1.7053025658242404E-13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</row>
    <row r="10" spans="1:65" x14ac:dyDescent="0.25">
      <c r="A10" t="s">
        <v>2</v>
      </c>
      <c r="B10" t="s">
        <v>17</v>
      </c>
      <c r="C10" t="s">
        <v>103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106.81814027213414</v>
      </c>
      <c r="W10">
        <v>199.99999999999983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157.3637883507233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</row>
    <row r="11" spans="1:65" x14ac:dyDescent="0.25">
      <c r="A11" t="s">
        <v>2</v>
      </c>
      <c r="B11" t="s">
        <v>18</v>
      </c>
      <c r="C11" t="s">
        <v>104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100</v>
      </c>
      <c r="AZ11">
        <v>100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</row>
    <row r="12" spans="1:65" x14ac:dyDescent="0.25">
      <c r="A12" t="s">
        <v>2</v>
      </c>
      <c r="B12" t="s">
        <v>19</v>
      </c>
      <c r="C12" t="s">
        <v>105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</row>
    <row r="13" spans="1:65" x14ac:dyDescent="0.25">
      <c r="A13" t="s">
        <v>1</v>
      </c>
      <c r="B13" t="s">
        <v>20</v>
      </c>
      <c r="C13" t="s">
        <v>106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</row>
    <row r="14" spans="1:65" x14ac:dyDescent="0.25">
      <c r="A14" t="s">
        <v>107</v>
      </c>
      <c r="B14" t="s">
        <v>22</v>
      </c>
      <c r="C14" t="s">
        <v>108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</row>
    <row r="15" spans="1:65" x14ac:dyDescent="0.25">
      <c r="A15" t="s">
        <v>1</v>
      </c>
      <c r="B15" t="s">
        <v>23</v>
      </c>
      <c r="C15" t="s">
        <v>109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</row>
    <row r="16" spans="1:65" x14ac:dyDescent="0.25">
      <c r="A16" t="s">
        <v>21</v>
      </c>
      <c r="B16" t="s">
        <v>24</v>
      </c>
      <c r="C16" t="s">
        <v>110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</row>
    <row r="17" spans="1:65" x14ac:dyDescent="0.25">
      <c r="A17" t="s">
        <v>1</v>
      </c>
      <c r="B17" t="s">
        <v>25</v>
      </c>
      <c r="C17" t="s">
        <v>26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</row>
    <row r="18" spans="1:65" x14ac:dyDescent="0.25">
      <c r="A18" t="s">
        <v>21</v>
      </c>
      <c r="B18" t="s">
        <v>27</v>
      </c>
      <c r="C18" t="s">
        <v>111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</row>
    <row r="19" spans="1:65" x14ac:dyDescent="0.25">
      <c r="A19" t="s">
        <v>1</v>
      </c>
      <c r="B19" t="s">
        <v>28</v>
      </c>
      <c r="C19" t="s">
        <v>76</v>
      </c>
      <c r="D19">
        <v>0</v>
      </c>
      <c r="E19">
        <v>0.50885794886426805</v>
      </c>
      <c r="F19">
        <v>0.55187130366600667</v>
      </c>
      <c r="G19">
        <v>0.6153942531593285</v>
      </c>
      <c r="H19">
        <v>0.67023663605721362</v>
      </c>
      <c r="I19">
        <v>0.75835206225811425</v>
      </c>
      <c r="J19">
        <v>0.82742336899936308</v>
      </c>
      <c r="K19">
        <v>1.0070493878409963</v>
      </c>
      <c r="L19">
        <v>0.5</v>
      </c>
      <c r="M19">
        <v>0.5</v>
      </c>
      <c r="N19">
        <v>0.5</v>
      </c>
      <c r="O19">
        <v>0.5</v>
      </c>
      <c r="P19">
        <v>0.5</v>
      </c>
      <c r="Q19">
        <v>0.5</v>
      </c>
      <c r="R19">
        <v>0.5</v>
      </c>
      <c r="S19">
        <v>0.5</v>
      </c>
      <c r="T19">
        <v>0.5</v>
      </c>
      <c r="U19">
        <v>0.50403015323902522</v>
      </c>
      <c r="V19">
        <v>0.513514364121332</v>
      </c>
      <c r="W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</row>
    <row r="20" spans="1:65" x14ac:dyDescent="0.25">
      <c r="A20" t="s">
        <v>1</v>
      </c>
      <c r="B20" t="s">
        <v>29</v>
      </c>
      <c r="C20" t="s">
        <v>112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5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</row>
    <row r="21" spans="1:65" x14ac:dyDescent="0.25">
      <c r="A21" t="s">
        <v>21</v>
      </c>
      <c r="B21" t="s">
        <v>30</v>
      </c>
      <c r="C21" t="s">
        <v>113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</row>
    <row r="22" spans="1:65" x14ac:dyDescent="0.25">
      <c r="A22" t="s">
        <v>1</v>
      </c>
      <c r="B22" t="s">
        <v>31</v>
      </c>
      <c r="C22" t="s">
        <v>114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</row>
    <row r="23" spans="1:65" x14ac:dyDescent="0.25">
      <c r="A23" t="s">
        <v>21</v>
      </c>
      <c r="B23" t="s">
        <v>32</v>
      </c>
      <c r="C23" t="s">
        <v>115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</row>
    <row r="24" spans="1:65" x14ac:dyDescent="0.25">
      <c r="A24" t="s">
        <v>1</v>
      </c>
      <c r="B24" t="s">
        <v>33</v>
      </c>
      <c r="C24" t="s">
        <v>116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</row>
    <row r="25" spans="1:65" x14ac:dyDescent="0.25">
      <c r="A25" t="s">
        <v>21</v>
      </c>
      <c r="B25" t="s">
        <v>35</v>
      </c>
      <c r="C25" t="s">
        <v>117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</row>
    <row r="26" spans="1:65" x14ac:dyDescent="0.25">
      <c r="A26" t="s">
        <v>1</v>
      </c>
      <c r="B26" t="s">
        <v>36</v>
      </c>
      <c r="C26" t="s">
        <v>118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180.02104271025712</v>
      </c>
      <c r="V26">
        <v>119.97895728974288</v>
      </c>
      <c r="W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</row>
    <row r="27" spans="1:65" x14ac:dyDescent="0.25">
      <c r="A27" t="s">
        <v>21</v>
      </c>
      <c r="B27" t="s">
        <v>37</v>
      </c>
      <c r="C27" t="s">
        <v>119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90.010521355128532</v>
      </c>
      <c r="V27">
        <v>59.989478644871411</v>
      </c>
      <c r="W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</row>
    <row r="28" spans="1:65" x14ac:dyDescent="0.25">
      <c r="A28" t="s">
        <v>1</v>
      </c>
      <c r="B28" t="s">
        <v>38</v>
      </c>
      <c r="C28" t="s">
        <v>34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</row>
    <row r="29" spans="1:65" x14ac:dyDescent="0.25">
      <c r="A29" t="s">
        <v>21</v>
      </c>
      <c r="B29" t="s">
        <v>40</v>
      </c>
      <c r="C29" t="s">
        <v>39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</row>
    <row r="30" spans="1:65" x14ac:dyDescent="0.25">
      <c r="A30" t="s">
        <v>21</v>
      </c>
      <c r="B30" t="s">
        <v>42</v>
      </c>
      <c r="C30" t="s">
        <v>41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</row>
    <row r="31" spans="1:65" x14ac:dyDescent="0.25">
      <c r="A31" t="s">
        <v>21</v>
      </c>
      <c r="B31" t="s">
        <v>44</v>
      </c>
      <c r="C31" t="s">
        <v>43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</row>
    <row r="32" spans="1:65" x14ac:dyDescent="0.25">
      <c r="A32" t="s">
        <v>21</v>
      </c>
      <c r="B32" t="s">
        <v>46</v>
      </c>
      <c r="C32" t="s">
        <v>45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</row>
    <row r="33" spans="1:65" x14ac:dyDescent="0.25">
      <c r="A33" t="s">
        <v>21</v>
      </c>
      <c r="B33" t="s">
        <v>49</v>
      </c>
      <c r="C33" t="s">
        <v>47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</row>
    <row r="34" spans="1:65" x14ac:dyDescent="0.25">
      <c r="A34" t="s">
        <v>48</v>
      </c>
      <c r="B34" t="s">
        <v>50</v>
      </c>
      <c r="C34" t="s">
        <v>120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</row>
    <row r="35" spans="1:65" x14ac:dyDescent="0.25">
      <c r="A35" t="s">
        <v>48</v>
      </c>
      <c r="B35" t="s">
        <v>51</v>
      </c>
      <c r="C35" t="s">
        <v>121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</row>
    <row r="36" spans="1:65" x14ac:dyDescent="0.25">
      <c r="A36" t="s">
        <v>142</v>
      </c>
      <c r="B36" t="s">
        <v>54</v>
      </c>
      <c r="C36" t="s">
        <v>52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26.172580741088787</v>
      </c>
      <c r="W36">
        <v>85.119404027267478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</row>
    <row r="37" spans="1:65" x14ac:dyDescent="0.25">
      <c r="A37" t="s">
        <v>53</v>
      </c>
      <c r="B37" t="s">
        <v>56</v>
      </c>
      <c r="C37" t="s">
        <v>55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20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</row>
    <row r="38" spans="1:65" x14ac:dyDescent="0.25">
      <c r="A38" t="s">
        <v>138</v>
      </c>
      <c r="B38" t="s">
        <v>58</v>
      </c>
      <c r="C38" t="s">
        <v>57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</row>
    <row r="39" spans="1:65" x14ac:dyDescent="0.25">
      <c r="A39" t="s">
        <v>139</v>
      </c>
      <c r="B39" t="s">
        <v>59</v>
      </c>
      <c r="C39" t="s">
        <v>122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90.247500000000002</v>
      </c>
      <c r="S39">
        <v>0</v>
      </c>
      <c r="T39">
        <v>209.75250000000003</v>
      </c>
      <c r="U39">
        <v>0</v>
      </c>
      <c r="V39">
        <v>0</v>
      </c>
      <c r="W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</row>
    <row r="40" spans="1:65" x14ac:dyDescent="0.25">
      <c r="A40" t="s">
        <v>123</v>
      </c>
      <c r="B40" t="s">
        <v>60</v>
      </c>
      <c r="C40" t="s">
        <v>124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</row>
    <row r="41" spans="1:65" x14ac:dyDescent="0.25">
      <c r="A41" t="s">
        <v>107</v>
      </c>
      <c r="B41" t="s">
        <v>61</v>
      </c>
      <c r="C41" t="s">
        <v>125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</row>
    <row r="42" spans="1:65" x14ac:dyDescent="0.25">
      <c r="A42" t="s">
        <v>107</v>
      </c>
      <c r="B42" t="s">
        <v>62</v>
      </c>
      <c r="C42" t="s">
        <v>126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</row>
    <row r="43" spans="1:65" x14ac:dyDescent="0.25">
      <c r="A43" t="s">
        <v>107</v>
      </c>
      <c r="B43" t="s">
        <v>64</v>
      </c>
      <c r="C43" t="s">
        <v>127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</row>
    <row r="44" spans="1:65" x14ac:dyDescent="0.25">
      <c r="A44" t="s">
        <v>63</v>
      </c>
      <c r="B44" t="s">
        <v>65</v>
      </c>
      <c r="C44" t="s">
        <v>128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57.599999999999994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</row>
    <row r="45" spans="1:65" x14ac:dyDescent="0.25">
      <c r="A45" t="s">
        <v>6</v>
      </c>
      <c r="B45" t="s">
        <v>67</v>
      </c>
      <c r="C45" t="s">
        <v>66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</row>
    <row r="46" spans="1:65" x14ac:dyDescent="0.25">
      <c r="A46" t="s">
        <v>6</v>
      </c>
      <c r="B46" t="s">
        <v>69</v>
      </c>
      <c r="C46" t="s">
        <v>68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</row>
    <row r="47" spans="1:65" x14ac:dyDescent="0.25">
      <c r="A47" t="s">
        <v>63</v>
      </c>
      <c r="B47" t="s">
        <v>70</v>
      </c>
      <c r="C47" t="s">
        <v>129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10</v>
      </c>
    </row>
    <row r="48" spans="1:65" x14ac:dyDescent="0.25">
      <c r="A48" t="s">
        <v>2</v>
      </c>
      <c r="B48" t="s">
        <v>72</v>
      </c>
      <c r="C48" t="s">
        <v>71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120</v>
      </c>
      <c r="V48">
        <v>0</v>
      </c>
      <c r="W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</row>
    <row r="49" spans="1:65" x14ac:dyDescent="0.25">
      <c r="A49" t="s">
        <v>2</v>
      </c>
      <c r="B49" t="s">
        <v>74</v>
      </c>
      <c r="C49" t="s">
        <v>73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140</v>
      </c>
      <c r="T49">
        <v>0</v>
      </c>
      <c r="U49">
        <v>0</v>
      </c>
      <c r="V49">
        <v>0</v>
      </c>
      <c r="W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</row>
    <row r="50" spans="1:65" x14ac:dyDescent="0.25">
      <c r="A50" t="s">
        <v>1</v>
      </c>
      <c r="B50" t="s">
        <v>130</v>
      </c>
      <c r="C50" t="s">
        <v>75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</row>
    <row r="51" spans="1:65" x14ac:dyDescent="0.25">
      <c r="A51" t="s">
        <v>138</v>
      </c>
      <c r="B51" t="s">
        <v>131</v>
      </c>
      <c r="C51" t="s">
        <v>132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94.328162321264884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</row>
    <row r="52" spans="1:65" x14ac:dyDescent="0.25">
      <c r="A52" t="s">
        <v>138</v>
      </c>
      <c r="B52" t="s">
        <v>133</v>
      </c>
      <c r="C52" t="s">
        <v>134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</row>
    <row r="53" spans="1:65" x14ac:dyDescent="0.25">
      <c r="A53" t="s">
        <v>99</v>
      </c>
      <c r="B53" t="s">
        <v>135</v>
      </c>
      <c r="C53" t="s">
        <v>90</v>
      </c>
      <c r="D53">
        <v>10.447846432123574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2.8041033911124913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</row>
    <row r="54" spans="1:65" x14ac:dyDescent="0.25">
      <c r="A54" t="s">
        <v>99</v>
      </c>
      <c r="B54" t="s">
        <v>135</v>
      </c>
      <c r="C54" t="s">
        <v>79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1.9183625793706565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1.2764996237294715</v>
      </c>
      <c r="AQ54">
        <v>0</v>
      </c>
      <c r="AR54">
        <v>0</v>
      </c>
    </row>
    <row r="55" spans="1:65" x14ac:dyDescent="0.25">
      <c r="A55" t="s">
        <v>99</v>
      </c>
      <c r="B55" t="s">
        <v>135</v>
      </c>
      <c r="C55" t="s">
        <v>80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9.8165815361444491</v>
      </c>
      <c r="V55">
        <v>0</v>
      </c>
      <c r="W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</row>
    <row r="56" spans="1:65" x14ac:dyDescent="0.25">
      <c r="A56" t="s">
        <v>99</v>
      </c>
      <c r="B56" t="s">
        <v>135</v>
      </c>
      <c r="C56" t="s">
        <v>136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</row>
    <row r="57" spans="1:65" x14ac:dyDescent="0.25">
      <c r="A57" t="s">
        <v>99</v>
      </c>
      <c r="B57" t="s">
        <v>135</v>
      </c>
      <c r="C57" t="s">
        <v>81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</row>
    <row r="58" spans="1:65" x14ac:dyDescent="0.25">
      <c r="A58" t="s">
        <v>99</v>
      </c>
      <c r="B58" t="s">
        <v>135</v>
      </c>
      <c r="C58" t="s">
        <v>82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</row>
    <row r="59" spans="1:65" x14ac:dyDescent="0.25">
      <c r="A59" t="s">
        <v>99</v>
      </c>
      <c r="B59" t="s">
        <v>135</v>
      </c>
      <c r="C59" t="s">
        <v>83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</row>
    <row r="60" spans="1:65" x14ac:dyDescent="0.25">
      <c r="A60" t="s">
        <v>99</v>
      </c>
      <c r="B60" t="s">
        <v>135</v>
      </c>
      <c r="C60" t="s">
        <v>84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</row>
    <row r="61" spans="1:65" x14ac:dyDescent="0.25">
      <c r="A61" t="s">
        <v>99</v>
      </c>
      <c r="B61" t="s">
        <v>135</v>
      </c>
      <c r="C61" t="s">
        <v>85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5.5898978423295098</v>
      </c>
      <c r="T61">
        <v>0</v>
      </c>
      <c r="U61">
        <v>0</v>
      </c>
      <c r="V61">
        <v>0</v>
      </c>
      <c r="W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</row>
    <row r="62" spans="1:65" x14ac:dyDescent="0.25">
      <c r="A62" t="s">
        <v>99</v>
      </c>
      <c r="B62" t="s">
        <v>135</v>
      </c>
      <c r="C62" t="s">
        <v>86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</row>
    <row r="63" spans="1:65" x14ac:dyDescent="0.25">
      <c r="A63" t="s">
        <v>99</v>
      </c>
      <c r="B63" t="s">
        <v>135</v>
      </c>
      <c r="C63" t="s">
        <v>87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</row>
    <row r="64" spans="1:65" x14ac:dyDescent="0.25">
      <c r="A64" t="s">
        <v>99</v>
      </c>
      <c r="B64" t="s">
        <v>135</v>
      </c>
      <c r="C64" t="s">
        <v>88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20.023105816069368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6.603153827975067</v>
      </c>
      <c r="AR64">
        <v>0</v>
      </c>
    </row>
    <row r="65" spans="1:44" x14ac:dyDescent="0.25">
      <c r="A65" t="s">
        <v>77</v>
      </c>
      <c r="B65" t="s">
        <v>135</v>
      </c>
      <c r="C65" t="s">
        <v>89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2.5397464208615816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</row>
    <row r="66" spans="1:44" x14ac:dyDescent="0.25">
      <c r="A66" t="s">
        <v>77</v>
      </c>
      <c r="B66" t="s">
        <v>135</v>
      </c>
      <c r="C66" t="s">
        <v>137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</row>
    <row r="67" spans="1:44" x14ac:dyDescent="0.25">
      <c r="A67" t="s">
        <v>77</v>
      </c>
      <c r="B67" t="s">
        <v>135</v>
      </c>
      <c r="C67" t="s">
        <v>91</v>
      </c>
      <c r="D67">
        <v>8.7833562341783669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Y67">
        <v>0</v>
      </c>
      <c r="Z67">
        <v>0</v>
      </c>
      <c r="AA67">
        <v>0</v>
      </c>
      <c r="AB67">
        <v>0.85295706974421281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</row>
    <row r="68" spans="1:44" x14ac:dyDescent="0.25">
      <c r="A68" t="s">
        <v>77</v>
      </c>
      <c r="B68" t="s">
        <v>135</v>
      </c>
      <c r="C68" t="s">
        <v>92</v>
      </c>
      <c r="D68">
        <v>5.394187824421703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Y68">
        <v>0</v>
      </c>
      <c r="Z68">
        <v>0</v>
      </c>
      <c r="AA68">
        <v>0</v>
      </c>
      <c r="AB68">
        <v>1.7772709750692242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</row>
    <row r="69" spans="1:44" x14ac:dyDescent="0.25">
      <c r="A69" t="s">
        <v>77</v>
      </c>
      <c r="B69" t="s">
        <v>135</v>
      </c>
      <c r="C69" t="s">
        <v>78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5.9749285655601563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4.1720477078358877</v>
      </c>
      <c r="AN69">
        <v>0</v>
      </c>
      <c r="AO69">
        <v>0</v>
      </c>
      <c r="AP69">
        <v>0</v>
      </c>
      <c r="AQ69">
        <v>0</v>
      </c>
      <c r="AR69">
        <v>0</v>
      </c>
    </row>
    <row r="71" spans="1:44" x14ac:dyDescent="0.25">
      <c r="C71" t="s">
        <v>140</v>
      </c>
    </row>
    <row r="72" spans="1:44" x14ac:dyDescent="0.25">
      <c r="C72" s="3" t="s">
        <v>95</v>
      </c>
      <c r="D72" s="2">
        <v>3.4493256753132089</v>
      </c>
      <c r="E72" s="2">
        <v>7.117878217640615</v>
      </c>
      <c r="F72" s="2">
        <v>11.244290371781972</v>
      </c>
      <c r="G72" s="2">
        <v>15.910210060100145</v>
      </c>
      <c r="H72" s="2">
        <v>19.800883659346507</v>
      </c>
      <c r="I72" s="2">
        <v>24.104996885797291</v>
      </c>
      <c r="J72" s="2">
        <v>29.217866955475529</v>
      </c>
      <c r="K72" s="2">
        <v>34.550783358947783</v>
      </c>
      <c r="L72" s="2">
        <v>39.846628677307486</v>
      </c>
      <c r="M72" s="2">
        <v>44.510888396374156</v>
      </c>
      <c r="N72" s="2">
        <v>49.162861188276914</v>
      </c>
      <c r="O72" s="2">
        <v>53.589055564288074</v>
      </c>
      <c r="P72" s="2">
        <v>57.656384830630394</v>
      </c>
      <c r="Q72" s="2">
        <v>61.15956212479977</v>
      </c>
      <c r="R72" s="2">
        <v>64.531774078811921</v>
      </c>
      <c r="S72" s="2">
        <v>67.674987558842474</v>
      </c>
      <c r="T72" s="2">
        <v>70.127670113108763</v>
      </c>
      <c r="U72" s="2">
        <v>72.802746265399165</v>
      </c>
      <c r="V72" s="2">
        <v>75.269875778901394</v>
      </c>
      <c r="W72" s="2">
        <v>77.382624782502532</v>
      </c>
    </row>
    <row r="73" spans="1:44" x14ac:dyDescent="0.25">
      <c r="C73" s="3" t="s">
        <v>5</v>
      </c>
      <c r="D73" s="2">
        <v>1.0557741383879111</v>
      </c>
      <c r="E73" s="2">
        <v>2.2368585039420523</v>
      </c>
      <c r="F73" s="2">
        <v>3.6087797179182739</v>
      </c>
      <c r="G73" s="2">
        <v>5.2090786240274811</v>
      </c>
      <c r="H73" s="2">
        <v>6.2708333657508506</v>
      </c>
      <c r="I73" s="2">
        <v>7.5606455582914398</v>
      </c>
      <c r="J73" s="2">
        <v>9.274555629485274</v>
      </c>
      <c r="K73" s="2">
        <v>11.092968458597211</v>
      </c>
      <c r="L73" s="2">
        <v>12.90252254160829</v>
      </c>
      <c r="M73" s="2">
        <v>14.484912272373393</v>
      </c>
      <c r="N73" s="2">
        <v>16.203907470706692</v>
      </c>
      <c r="O73" s="2">
        <v>17.861306360028383</v>
      </c>
      <c r="P73" s="2">
        <v>19.405965039094276</v>
      </c>
      <c r="Q73" s="2">
        <v>20.799210061742592</v>
      </c>
      <c r="R73" s="2">
        <v>22.109901720350226</v>
      </c>
      <c r="S73" s="2">
        <v>23.379811521093764</v>
      </c>
      <c r="T73" s="2">
        <v>24.438390897910676</v>
      </c>
      <c r="U73" s="2">
        <v>25.547714082753426</v>
      </c>
      <c r="V73" s="2">
        <v>26.613234806028004</v>
      </c>
      <c r="W73" s="2">
        <v>27.706782098201174</v>
      </c>
    </row>
    <row r="74" spans="1:44" x14ac:dyDescent="0.25">
      <c r="C74" s="3" t="s">
        <v>93</v>
      </c>
      <c r="D74" s="2">
        <v>4.5050998137011202</v>
      </c>
      <c r="E74" s="2">
        <v>9.3547367215826682</v>
      </c>
      <c r="F74" s="2">
        <v>14.853070089700246</v>
      </c>
      <c r="G74" s="2">
        <v>21.119288684127625</v>
      </c>
      <c r="H74" s="2">
        <v>26.071717025097357</v>
      </c>
      <c r="I74" s="2">
        <v>31.665642444088732</v>
      </c>
      <c r="J74" s="2">
        <v>38.492422584960806</v>
      </c>
      <c r="K74" s="2">
        <v>45.643751817544995</v>
      </c>
      <c r="L74" s="2">
        <v>52.749151218915777</v>
      </c>
      <c r="M74" s="2">
        <v>58.995800668747549</v>
      </c>
      <c r="N74" s="2">
        <v>65.366768658983602</v>
      </c>
      <c r="O74" s="2">
        <v>71.450361924316454</v>
      </c>
      <c r="P74" s="2">
        <v>77.06234986972467</v>
      </c>
      <c r="Q74" s="2">
        <v>81.958772186542362</v>
      </c>
      <c r="R74" s="2">
        <v>86.641675799162144</v>
      </c>
      <c r="S74" s="2">
        <v>91.054799079936231</v>
      </c>
      <c r="T74" s="2">
        <v>94.566061011019443</v>
      </c>
      <c r="U74" s="2">
        <v>98.350460348152595</v>
      </c>
      <c r="V74" s="2">
        <v>101.8831105849294</v>
      </c>
      <c r="W74" s="2">
        <v>105.08940688070371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08069-C163-4208-878D-E1251001E504}">
  <sheetPr codeName="Sheet30"/>
  <dimension ref="C4:X48"/>
  <sheetViews>
    <sheetView showGridLines="0" zoomScale="80" zoomScaleNormal="80" workbookViewId="0">
      <selection activeCell="C4" sqref="C4:X48"/>
    </sheetView>
  </sheetViews>
  <sheetFormatPr defaultColWidth="9.140625" defaultRowHeight="12.75" x14ac:dyDescent="0.2"/>
  <cols>
    <col min="1" max="1" width="6.5703125" style="1" bestFit="1" customWidth="1"/>
    <col min="2" max="2" width="12.85546875" style="1" customWidth="1"/>
    <col min="3" max="3" width="24.42578125" style="1" customWidth="1"/>
    <col min="4" max="23" width="9.140625" style="1"/>
    <col min="24" max="24" width="9.140625" style="12"/>
    <col min="25" max="16384" width="9.140625" style="1"/>
  </cols>
  <sheetData>
    <row r="4" spans="3:24" ht="18.75" thickBot="1" x14ac:dyDescent="0.3">
      <c r="C4" s="11" t="s">
        <v>155</v>
      </c>
    </row>
    <row r="5" spans="3:24" x14ac:dyDescent="0.2">
      <c r="C5" s="9" t="s">
        <v>96</v>
      </c>
      <c r="D5" s="5">
        <v>2026</v>
      </c>
      <c r="E5" s="5">
        <v>2027</v>
      </c>
      <c r="F5" s="5">
        <v>2028</v>
      </c>
      <c r="G5" s="5">
        <v>2029</v>
      </c>
      <c r="H5" s="5">
        <v>2030</v>
      </c>
      <c r="I5" s="5">
        <v>2031</v>
      </c>
      <c r="J5" s="5">
        <v>2032</v>
      </c>
      <c r="K5" s="5">
        <v>2033</v>
      </c>
      <c r="L5" s="5">
        <v>2034</v>
      </c>
      <c r="M5" s="5">
        <v>2035</v>
      </c>
      <c r="N5" s="5">
        <v>2036</v>
      </c>
      <c r="O5" s="5">
        <v>2037</v>
      </c>
      <c r="P5" s="5">
        <v>2038</v>
      </c>
      <c r="Q5" s="5">
        <v>2039</v>
      </c>
      <c r="R5" s="5">
        <v>2040</v>
      </c>
      <c r="S5" s="5">
        <v>2041</v>
      </c>
      <c r="T5" s="5">
        <v>2042</v>
      </c>
      <c r="U5" s="5">
        <v>2043</v>
      </c>
      <c r="V5" s="5">
        <v>2044</v>
      </c>
      <c r="W5" s="5">
        <v>2045</v>
      </c>
      <c r="X5" s="13" t="s">
        <v>93</v>
      </c>
    </row>
    <row r="6" spans="3:24" x14ac:dyDescent="0.2">
      <c r="C6" s="7" t="s">
        <v>101</v>
      </c>
      <c r="D6" s="27">
        <f>SUMIF('Scenario 15'!$A$3:$A$69,'Portfolio 15'!$C6,'Scenario 15'!D$3:D$69)+SUMIF('Scenario 15'!$A$3:$A$69,'Portfolio 15'!$C6,'Scenario 15'!AT$3:AT$69)*'Scenario 15'!AT$1</f>
        <v>0</v>
      </c>
      <c r="E6" s="28">
        <f>SUMIF('Scenario 15'!$A$3:$A$69,'Portfolio 15'!$C6,'Scenario 15'!E$3:E$69)+SUMIF('Scenario 15'!$A$3:$A$69,'Portfolio 15'!$C6,'Scenario 15'!AU$3:AU$69)*'Scenario 15'!AU$1</f>
        <v>0</v>
      </c>
      <c r="F6" s="28">
        <f>SUMIF('Scenario 15'!$A$3:$A$69,'Portfolio 15'!$C6,'Scenario 15'!F$3:F$69)+SUMIF('Scenario 15'!$A$3:$A$69,'Portfolio 15'!$C6,'Scenario 15'!AV$3:AV$69)*'Scenario 15'!AV$1</f>
        <v>0</v>
      </c>
      <c r="G6" s="28">
        <f>SUMIF('Scenario 15'!$A$3:$A$69,'Portfolio 15'!$C6,'Scenario 15'!G$3:G$69)+SUMIF('Scenario 15'!$A$3:$A$69,'Portfolio 15'!$C6,'Scenario 15'!AW$3:AW$69)*'Scenario 15'!AW$1</f>
        <v>0</v>
      </c>
      <c r="H6" s="28">
        <f>SUMIF('Scenario 15'!$A$3:$A$69,'Portfolio 15'!$C6,'Scenario 15'!H$3:H$69)+SUMIF('Scenario 15'!$A$3:$A$69,'Portfolio 15'!$C6,'Scenario 15'!AX$3:AX$69)*'Scenario 15'!AX$1</f>
        <v>0</v>
      </c>
      <c r="I6" s="28">
        <f>SUMIF('Scenario 15'!$A$3:$A$69,'Portfolio 15'!$C6,'Scenario 15'!I$3:I$69)+SUMIF('Scenario 15'!$A$3:$A$69,'Portfolio 15'!$C6,'Scenario 15'!AY$3:AY$69)*'Scenario 15'!AY$1</f>
        <v>0</v>
      </c>
      <c r="J6" s="28">
        <f>SUMIF('Scenario 15'!$A$3:$A$69,'Portfolio 15'!$C6,'Scenario 15'!J$3:J$69)+SUMIF('Scenario 15'!$A$3:$A$69,'Portfolio 15'!$C6,'Scenario 15'!AZ$3:AZ$69)*'Scenario 15'!AZ$1</f>
        <v>0</v>
      </c>
      <c r="K6" s="28">
        <f>SUMIF('Scenario 15'!$A$3:$A$69,'Portfolio 15'!$C6,'Scenario 15'!K$3:K$69)+SUMIF('Scenario 15'!$A$3:$A$69,'Portfolio 15'!$C6,'Scenario 15'!BA$3:BA$69)*'Scenario 15'!BA$1</f>
        <v>198.35576706944209</v>
      </c>
      <c r="L6" s="28">
        <f>SUMIF('Scenario 15'!$A$3:$A$69,'Portfolio 15'!$C6,'Scenario 15'!L$3:L$69)+SUMIF('Scenario 15'!$A$3:$A$69,'Portfolio 15'!$C6,'Scenario 15'!BB$3:BB$69)*'Scenario 15'!BB$1</f>
        <v>0</v>
      </c>
      <c r="M6" s="28">
        <f>SUMIF('Scenario 15'!$A$3:$A$69,'Portfolio 15'!$C6,'Scenario 15'!M$3:M$69)+SUMIF('Scenario 15'!$A$3:$A$69,'Portfolio 15'!$C6,'Scenario 15'!BC$3:BC$69)*'Scenario 15'!BC$1</f>
        <v>0</v>
      </c>
      <c r="N6" s="28">
        <f>SUMIF('Scenario 15'!$A$3:$A$69,'Portfolio 15'!$C6,'Scenario 15'!N$3:N$69)+SUMIF('Scenario 15'!$A$3:$A$69,'Portfolio 15'!$C6,'Scenario 15'!BD$3:BD$69)*'Scenario 15'!BD$1</f>
        <v>0</v>
      </c>
      <c r="O6" s="28">
        <f>SUMIF('Scenario 15'!$A$3:$A$69,'Portfolio 15'!$C6,'Scenario 15'!O$3:O$69)+SUMIF('Scenario 15'!$A$3:$A$69,'Portfolio 15'!$C6,'Scenario 15'!BE$3:BE$69)*'Scenario 15'!BE$1</f>
        <v>0</v>
      </c>
      <c r="P6" s="28">
        <f>SUMIF('Scenario 15'!$A$3:$A$69,'Portfolio 15'!$C6,'Scenario 15'!P$3:P$69)+SUMIF('Scenario 15'!$A$3:$A$69,'Portfolio 15'!$C6,'Scenario 15'!BF$3:BF$69)*'Scenario 15'!BF$1</f>
        <v>0</v>
      </c>
      <c r="Q6" s="28">
        <f>SUMIF('Scenario 15'!$A$3:$A$69,'Portfolio 15'!$C6,'Scenario 15'!Q$3:Q$69)+SUMIF('Scenario 15'!$A$3:$A$69,'Portfolio 15'!$C6,'Scenario 15'!BG$3:BG$69)*'Scenario 15'!BG$1</f>
        <v>0</v>
      </c>
      <c r="R6" s="28">
        <f>SUMIF('Scenario 15'!$A$3:$A$69,'Portfolio 15'!$C6,'Scenario 15'!R$3:R$69)+SUMIF('Scenario 15'!$A$3:$A$69,'Portfolio 15'!$C6,'Scenario 15'!BH$3:BH$69)*'Scenario 15'!BH$1</f>
        <v>0</v>
      </c>
      <c r="S6" s="28">
        <f>SUMIF('Scenario 15'!$A$3:$A$69,'Portfolio 15'!$C6,'Scenario 15'!S$3:S$69)+SUMIF('Scenario 15'!$A$3:$A$69,'Portfolio 15'!$C6,'Scenario 15'!BI$3:BI$69)*'Scenario 15'!BI$1</f>
        <v>0</v>
      </c>
      <c r="T6" s="28">
        <f>SUMIF('Scenario 15'!$A$3:$A$69,'Portfolio 15'!$C6,'Scenario 15'!T$3:T$69)+SUMIF('Scenario 15'!$A$3:$A$69,'Portfolio 15'!$C6,'Scenario 15'!BJ$3:BJ$69)*'Scenario 15'!BJ$1</f>
        <v>0</v>
      </c>
      <c r="U6" s="28">
        <f>SUMIF('Scenario 15'!$A$3:$A$69,'Portfolio 15'!$C6,'Scenario 15'!U$3:U$69)+SUMIF('Scenario 15'!$A$3:$A$69,'Portfolio 15'!$C6,'Scenario 15'!BK$3:BK$69)*'Scenario 15'!BK$1</f>
        <v>0</v>
      </c>
      <c r="V6" s="28">
        <f>SUMIF('Scenario 15'!$A$3:$A$69,'Portfolio 15'!$C6,'Scenario 15'!V$3:V$69)+SUMIF('Scenario 15'!$A$3:$A$69,'Portfolio 15'!$C6,'Scenario 15'!BL$3:BL$69)*'Scenario 15'!BL$1</f>
        <v>0</v>
      </c>
      <c r="W6" s="28">
        <f>SUMIF('Scenario 15'!$A$3:$A$69,'Portfolio 15'!$C6,'Scenario 15'!W$3:W$69)+SUMIF('Scenario 15'!$A$3:$A$69,'Portfolio 15'!$C6,'Scenario 15'!BM$3:BM$69)*'Scenario 15'!BM$1</f>
        <v>0</v>
      </c>
      <c r="X6" s="29">
        <f>SUM(D6:W6)</f>
        <v>198.35576706944209</v>
      </c>
    </row>
    <row r="7" spans="3:24" x14ac:dyDescent="0.2">
      <c r="C7" s="7" t="s">
        <v>6</v>
      </c>
      <c r="D7" s="30">
        <f>SUMIF('Scenario 15'!$A$3:$A$69,'Portfolio 15'!$C7,'Scenario 15'!D$3:D$69)+SUMIF('Scenario 15'!$A$3:$A$69,'Portfolio 15'!$C7,'Scenario 15'!AT$3:AT$69)*'Scenario 15'!AT$1</f>
        <v>0</v>
      </c>
      <c r="E7" s="31">
        <f>SUMIF('Scenario 15'!$A$3:$A$69,'Portfolio 15'!$C7,'Scenario 15'!E$3:E$69)+SUMIF('Scenario 15'!$A$3:$A$69,'Portfolio 15'!$C7,'Scenario 15'!AU$3:AU$69)*'Scenario 15'!AU$1</f>
        <v>0</v>
      </c>
      <c r="F7" s="31">
        <f>SUMIF('Scenario 15'!$A$3:$A$69,'Portfolio 15'!$C7,'Scenario 15'!F$3:F$69)+SUMIF('Scenario 15'!$A$3:$A$69,'Portfolio 15'!$C7,'Scenario 15'!AV$3:AV$69)*'Scenario 15'!AV$1</f>
        <v>0</v>
      </c>
      <c r="G7" s="31">
        <f>SUMIF('Scenario 15'!$A$3:$A$69,'Portfolio 15'!$C7,'Scenario 15'!G$3:G$69)+SUMIF('Scenario 15'!$A$3:$A$69,'Portfolio 15'!$C7,'Scenario 15'!AW$3:AW$69)*'Scenario 15'!AW$1</f>
        <v>0</v>
      </c>
      <c r="H7" s="31">
        <f>SUMIF('Scenario 15'!$A$3:$A$69,'Portfolio 15'!$C7,'Scenario 15'!H$3:H$69)+SUMIF('Scenario 15'!$A$3:$A$69,'Portfolio 15'!$C7,'Scenario 15'!AX$3:AX$69)*'Scenario 15'!AX$1</f>
        <v>0</v>
      </c>
      <c r="I7" s="31">
        <f>SUMIF('Scenario 15'!$A$3:$A$69,'Portfolio 15'!$C7,'Scenario 15'!I$3:I$69)+SUMIF('Scenario 15'!$A$3:$A$69,'Portfolio 15'!$C7,'Scenario 15'!AY$3:AY$69)*'Scenario 15'!AY$1</f>
        <v>0</v>
      </c>
      <c r="J7" s="31">
        <f>SUMIF('Scenario 15'!$A$3:$A$69,'Portfolio 15'!$C7,'Scenario 15'!J$3:J$69)+SUMIF('Scenario 15'!$A$3:$A$69,'Portfolio 15'!$C7,'Scenario 15'!AZ$3:AZ$69)*'Scenario 15'!AZ$1</f>
        <v>0</v>
      </c>
      <c r="K7" s="31">
        <f>SUMIF('Scenario 15'!$A$3:$A$69,'Portfolio 15'!$C7,'Scenario 15'!K$3:K$69)+SUMIF('Scenario 15'!$A$3:$A$69,'Portfolio 15'!$C7,'Scenario 15'!BA$3:BA$69)*'Scenario 15'!BA$1</f>
        <v>0</v>
      </c>
      <c r="L7" s="31">
        <f>SUMIF('Scenario 15'!$A$3:$A$69,'Portfolio 15'!$C7,'Scenario 15'!L$3:L$69)+SUMIF('Scenario 15'!$A$3:$A$69,'Portfolio 15'!$C7,'Scenario 15'!BB$3:BB$69)*'Scenario 15'!BB$1</f>
        <v>0</v>
      </c>
      <c r="M7" s="31">
        <f>SUMIF('Scenario 15'!$A$3:$A$69,'Portfolio 15'!$C7,'Scenario 15'!M$3:M$69)+SUMIF('Scenario 15'!$A$3:$A$69,'Portfolio 15'!$C7,'Scenario 15'!BC$3:BC$69)*'Scenario 15'!BC$1</f>
        <v>0</v>
      </c>
      <c r="N7" s="31">
        <f>SUMIF('Scenario 15'!$A$3:$A$69,'Portfolio 15'!$C7,'Scenario 15'!N$3:N$69)+SUMIF('Scenario 15'!$A$3:$A$69,'Portfolio 15'!$C7,'Scenario 15'!BD$3:BD$69)*'Scenario 15'!BD$1</f>
        <v>0</v>
      </c>
      <c r="O7" s="31">
        <f>SUMIF('Scenario 15'!$A$3:$A$69,'Portfolio 15'!$C7,'Scenario 15'!O$3:O$69)+SUMIF('Scenario 15'!$A$3:$A$69,'Portfolio 15'!$C7,'Scenario 15'!BE$3:BE$69)*'Scenario 15'!BE$1</f>
        <v>0</v>
      </c>
      <c r="P7" s="31">
        <f>SUMIF('Scenario 15'!$A$3:$A$69,'Portfolio 15'!$C7,'Scenario 15'!P$3:P$69)+SUMIF('Scenario 15'!$A$3:$A$69,'Portfolio 15'!$C7,'Scenario 15'!BF$3:BF$69)*'Scenario 15'!BF$1</f>
        <v>0</v>
      </c>
      <c r="Q7" s="31">
        <f>SUMIF('Scenario 15'!$A$3:$A$69,'Portfolio 15'!$C7,'Scenario 15'!Q$3:Q$69)+SUMIF('Scenario 15'!$A$3:$A$69,'Portfolio 15'!$C7,'Scenario 15'!BG$3:BG$69)*'Scenario 15'!BG$1</f>
        <v>0</v>
      </c>
      <c r="R7" s="31">
        <f>SUMIF('Scenario 15'!$A$3:$A$69,'Portfolio 15'!$C7,'Scenario 15'!R$3:R$69)+SUMIF('Scenario 15'!$A$3:$A$69,'Portfolio 15'!$C7,'Scenario 15'!BH$3:BH$69)*'Scenario 15'!BH$1</f>
        <v>0</v>
      </c>
      <c r="S7" s="31">
        <f>SUMIF('Scenario 15'!$A$3:$A$69,'Portfolio 15'!$C7,'Scenario 15'!S$3:S$69)+SUMIF('Scenario 15'!$A$3:$A$69,'Portfolio 15'!$C7,'Scenario 15'!BI$3:BI$69)*'Scenario 15'!BI$1</f>
        <v>0</v>
      </c>
      <c r="T7" s="31">
        <f>SUMIF('Scenario 15'!$A$3:$A$69,'Portfolio 15'!$C7,'Scenario 15'!T$3:T$69)+SUMIF('Scenario 15'!$A$3:$A$69,'Portfolio 15'!$C7,'Scenario 15'!BJ$3:BJ$69)*'Scenario 15'!BJ$1</f>
        <v>0</v>
      </c>
      <c r="U7" s="31">
        <f>SUMIF('Scenario 15'!$A$3:$A$69,'Portfolio 15'!$C7,'Scenario 15'!U$3:U$69)+SUMIF('Scenario 15'!$A$3:$A$69,'Portfolio 15'!$C7,'Scenario 15'!BK$3:BK$69)*'Scenario 15'!BK$1</f>
        <v>0</v>
      </c>
      <c r="V7" s="31">
        <f>SUMIF('Scenario 15'!$A$3:$A$69,'Portfolio 15'!$C7,'Scenario 15'!V$3:V$69)+SUMIF('Scenario 15'!$A$3:$A$69,'Portfolio 15'!$C7,'Scenario 15'!BL$3:BL$69)*'Scenario 15'!BL$1</f>
        <v>0</v>
      </c>
      <c r="W7" s="31">
        <f>SUMIF('Scenario 15'!$A$3:$A$69,'Portfolio 15'!$C7,'Scenario 15'!W$3:W$69)+SUMIF('Scenario 15'!$A$3:$A$69,'Portfolio 15'!$C7,'Scenario 15'!BM$3:BM$69)*'Scenario 15'!BM$1</f>
        <v>0</v>
      </c>
      <c r="X7" s="32">
        <f t="shared" ref="X7:X21" si="0">SUM(D7:W7)</f>
        <v>0</v>
      </c>
    </row>
    <row r="8" spans="3:24" x14ac:dyDescent="0.2">
      <c r="C8" s="7" t="s">
        <v>13</v>
      </c>
      <c r="D8" s="30">
        <f>SUMIF('Scenario 15'!$A$3:$A$69,'Portfolio 15'!$C8,'Scenario 15'!D$3:D$69)+SUMIF('Scenario 15'!$A$3:$A$69,'Portfolio 15'!$C8,'Scenario 15'!AT$3:AT$69)*'Scenario 15'!AT$1</f>
        <v>0</v>
      </c>
      <c r="E8" s="31">
        <f>SUMIF('Scenario 15'!$A$3:$A$69,'Portfolio 15'!$C8,'Scenario 15'!E$3:E$69)+SUMIF('Scenario 15'!$A$3:$A$69,'Portfolio 15'!$C8,'Scenario 15'!AU$3:AU$69)*'Scenario 15'!AU$1</f>
        <v>0</v>
      </c>
      <c r="F8" s="31">
        <f>SUMIF('Scenario 15'!$A$3:$A$69,'Portfolio 15'!$C8,'Scenario 15'!F$3:F$69)+SUMIF('Scenario 15'!$A$3:$A$69,'Portfolio 15'!$C8,'Scenario 15'!AV$3:AV$69)*'Scenario 15'!AV$1</f>
        <v>0</v>
      </c>
      <c r="G8" s="31">
        <f>SUMIF('Scenario 15'!$A$3:$A$69,'Portfolio 15'!$C8,'Scenario 15'!G$3:G$69)+SUMIF('Scenario 15'!$A$3:$A$69,'Portfolio 15'!$C8,'Scenario 15'!AW$3:AW$69)*'Scenario 15'!AW$1</f>
        <v>0</v>
      </c>
      <c r="H8" s="31">
        <f>SUMIF('Scenario 15'!$A$3:$A$69,'Portfolio 15'!$C8,'Scenario 15'!H$3:H$69)+SUMIF('Scenario 15'!$A$3:$A$69,'Portfolio 15'!$C8,'Scenario 15'!AX$3:AX$69)*'Scenario 15'!AX$1</f>
        <v>0</v>
      </c>
      <c r="I8" s="31">
        <f>SUMIF('Scenario 15'!$A$3:$A$69,'Portfolio 15'!$C8,'Scenario 15'!I$3:I$69)+SUMIF('Scenario 15'!$A$3:$A$69,'Portfolio 15'!$C8,'Scenario 15'!AY$3:AY$69)*'Scenario 15'!AY$1</f>
        <v>0</v>
      </c>
      <c r="J8" s="31">
        <f>SUMIF('Scenario 15'!$A$3:$A$69,'Portfolio 15'!$C8,'Scenario 15'!J$3:J$69)+SUMIF('Scenario 15'!$A$3:$A$69,'Portfolio 15'!$C8,'Scenario 15'!AZ$3:AZ$69)*'Scenario 15'!AZ$1</f>
        <v>0</v>
      </c>
      <c r="K8" s="31">
        <f>SUMIF('Scenario 15'!$A$3:$A$69,'Portfolio 15'!$C8,'Scenario 15'!K$3:K$69)+SUMIF('Scenario 15'!$A$3:$A$69,'Portfolio 15'!$C8,'Scenario 15'!BA$3:BA$69)*'Scenario 15'!BA$1</f>
        <v>0</v>
      </c>
      <c r="L8" s="31">
        <f>SUMIF('Scenario 15'!$A$3:$A$69,'Portfolio 15'!$C8,'Scenario 15'!L$3:L$69)+SUMIF('Scenario 15'!$A$3:$A$69,'Portfolio 15'!$C8,'Scenario 15'!BB$3:BB$69)*'Scenario 15'!BB$1</f>
        <v>0</v>
      </c>
      <c r="M8" s="31">
        <f>SUMIF('Scenario 15'!$A$3:$A$69,'Portfolio 15'!$C8,'Scenario 15'!M$3:M$69)+SUMIF('Scenario 15'!$A$3:$A$69,'Portfolio 15'!$C8,'Scenario 15'!BC$3:BC$69)*'Scenario 15'!BC$1</f>
        <v>0</v>
      </c>
      <c r="N8" s="31">
        <f>SUMIF('Scenario 15'!$A$3:$A$69,'Portfolio 15'!$C8,'Scenario 15'!N$3:N$69)+SUMIF('Scenario 15'!$A$3:$A$69,'Portfolio 15'!$C8,'Scenario 15'!BD$3:BD$69)*'Scenario 15'!BD$1</f>
        <v>0</v>
      </c>
      <c r="O8" s="31">
        <f>SUMIF('Scenario 15'!$A$3:$A$69,'Portfolio 15'!$C8,'Scenario 15'!O$3:O$69)+SUMIF('Scenario 15'!$A$3:$A$69,'Portfolio 15'!$C8,'Scenario 15'!BE$3:BE$69)*'Scenario 15'!BE$1</f>
        <v>0</v>
      </c>
      <c r="P8" s="31">
        <f>SUMIF('Scenario 15'!$A$3:$A$69,'Portfolio 15'!$C8,'Scenario 15'!P$3:P$69)+SUMIF('Scenario 15'!$A$3:$A$69,'Portfolio 15'!$C8,'Scenario 15'!BF$3:BF$69)*'Scenario 15'!BF$1</f>
        <v>0</v>
      </c>
      <c r="Q8" s="31">
        <f>SUMIF('Scenario 15'!$A$3:$A$69,'Portfolio 15'!$C8,'Scenario 15'!Q$3:Q$69)+SUMIF('Scenario 15'!$A$3:$A$69,'Portfolio 15'!$C8,'Scenario 15'!BG$3:BG$69)*'Scenario 15'!BG$1</f>
        <v>0</v>
      </c>
      <c r="R8" s="31">
        <f>SUMIF('Scenario 15'!$A$3:$A$69,'Portfolio 15'!$C8,'Scenario 15'!R$3:R$69)+SUMIF('Scenario 15'!$A$3:$A$69,'Portfolio 15'!$C8,'Scenario 15'!BH$3:BH$69)*'Scenario 15'!BH$1</f>
        <v>0</v>
      </c>
      <c r="S8" s="31">
        <f>SUMIF('Scenario 15'!$A$3:$A$69,'Portfolio 15'!$C8,'Scenario 15'!S$3:S$69)+SUMIF('Scenario 15'!$A$3:$A$69,'Portfolio 15'!$C8,'Scenario 15'!BI$3:BI$69)*'Scenario 15'!BI$1</f>
        <v>0</v>
      </c>
      <c r="T8" s="31">
        <f>SUMIF('Scenario 15'!$A$3:$A$69,'Portfolio 15'!$C8,'Scenario 15'!T$3:T$69)+SUMIF('Scenario 15'!$A$3:$A$69,'Portfolio 15'!$C8,'Scenario 15'!BJ$3:BJ$69)*'Scenario 15'!BJ$1</f>
        <v>0</v>
      </c>
      <c r="U8" s="31">
        <f>SUMIF('Scenario 15'!$A$3:$A$69,'Portfolio 15'!$C8,'Scenario 15'!U$3:U$69)+SUMIF('Scenario 15'!$A$3:$A$69,'Portfolio 15'!$C8,'Scenario 15'!BK$3:BK$69)*'Scenario 15'!BK$1</f>
        <v>0</v>
      </c>
      <c r="V8" s="31">
        <f>SUMIF('Scenario 15'!$A$3:$A$69,'Portfolio 15'!$C8,'Scenario 15'!V$3:V$69)+SUMIF('Scenario 15'!$A$3:$A$69,'Portfolio 15'!$C8,'Scenario 15'!BL$3:BL$69)*'Scenario 15'!BL$1</f>
        <v>0</v>
      </c>
      <c r="W8" s="31">
        <f>SUMIF('Scenario 15'!$A$3:$A$69,'Portfolio 15'!$C8,'Scenario 15'!W$3:W$69)+SUMIF('Scenario 15'!$A$3:$A$69,'Portfolio 15'!$C8,'Scenario 15'!BM$3:BM$69)*'Scenario 15'!BM$1</f>
        <v>100</v>
      </c>
      <c r="X8" s="32">
        <f t="shared" si="0"/>
        <v>100</v>
      </c>
    </row>
    <row r="9" spans="3:24" x14ac:dyDescent="0.2">
      <c r="C9" s="7" t="s">
        <v>2</v>
      </c>
      <c r="D9" s="30">
        <f>SUMIF('Scenario 15'!$A$3:$A$69,'Portfolio 15'!$C9,'Scenario 15'!D$3:D$69)+SUMIF('Scenario 15'!$A$3:$A$69,'Portfolio 15'!$C9,'Scenario 15'!AT$3:AT$69)*'Scenario 15'!AT$1</f>
        <v>0</v>
      </c>
      <c r="E9" s="31">
        <f>SUMIF('Scenario 15'!$A$3:$A$69,'Portfolio 15'!$C9,'Scenario 15'!E$3:E$69)+SUMIF('Scenario 15'!$A$3:$A$69,'Portfolio 15'!$C9,'Scenario 15'!AU$3:AU$69)*'Scenario 15'!AU$1</f>
        <v>0</v>
      </c>
      <c r="F9" s="31">
        <f>SUMIF('Scenario 15'!$A$3:$A$69,'Portfolio 15'!$C9,'Scenario 15'!F$3:F$69)+SUMIF('Scenario 15'!$A$3:$A$69,'Portfolio 15'!$C9,'Scenario 15'!AV$3:AV$69)*'Scenario 15'!AV$1</f>
        <v>0</v>
      </c>
      <c r="G9" s="31">
        <f>SUMIF('Scenario 15'!$A$3:$A$69,'Portfolio 15'!$C9,'Scenario 15'!G$3:G$69)+SUMIF('Scenario 15'!$A$3:$A$69,'Portfolio 15'!$C9,'Scenario 15'!AW$3:AW$69)*'Scenario 15'!AW$1</f>
        <v>200</v>
      </c>
      <c r="H9" s="31">
        <f>SUMIF('Scenario 15'!$A$3:$A$69,'Portfolio 15'!$C9,'Scenario 15'!H$3:H$69)+SUMIF('Scenario 15'!$A$3:$A$69,'Portfolio 15'!$C9,'Scenario 15'!AX$3:AX$69)*'Scenario 15'!AX$1</f>
        <v>200</v>
      </c>
      <c r="I9" s="31">
        <f>SUMIF('Scenario 15'!$A$3:$A$69,'Portfolio 15'!$C9,'Scenario 15'!I$3:I$69)+SUMIF('Scenario 15'!$A$3:$A$69,'Portfolio 15'!$C9,'Scenario 15'!AY$3:AY$69)*'Scenario 15'!AY$1</f>
        <v>165.93157576823603</v>
      </c>
      <c r="J9" s="31">
        <f>SUMIF('Scenario 15'!$A$3:$A$69,'Portfolio 15'!$C9,'Scenario 15'!J$3:J$69)+SUMIF('Scenario 15'!$A$3:$A$69,'Portfolio 15'!$C9,'Scenario 15'!AZ$3:AZ$69)*'Scenario 15'!AZ$1</f>
        <v>66.015526845275517</v>
      </c>
      <c r="K9" s="31">
        <f>SUMIF('Scenario 15'!$A$3:$A$69,'Portfolio 15'!$C9,'Scenario 15'!K$3:K$69)+SUMIF('Scenario 15'!$A$3:$A$69,'Portfolio 15'!$C9,'Scenario 15'!BA$3:BA$69)*'Scenario 15'!BA$1</f>
        <v>104.0467164908702</v>
      </c>
      <c r="L9" s="31">
        <f>SUMIF('Scenario 15'!$A$3:$A$69,'Portfolio 15'!$C9,'Scenario 15'!L$3:L$69)+SUMIF('Scenario 15'!$A$3:$A$69,'Portfolio 15'!$C9,'Scenario 15'!BB$3:BB$69)*'Scenario 15'!BB$1</f>
        <v>0</v>
      </c>
      <c r="M9" s="31">
        <f>SUMIF('Scenario 15'!$A$3:$A$69,'Portfolio 15'!$C9,'Scenario 15'!M$3:M$69)+SUMIF('Scenario 15'!$A$3:$A$69,'Portfolio 15'!$C9,'Scenario 15'!BC$3:BC$69)*'Scenario 15'!BC$1</f>
        <v>0</v>
      </c>
      <c r="N9" s="31">
        <f>SUMIF('Scenario 15'!$A$3:$A$69,'Portfolio 15'!$C9,'Scenario 15'!N$3:N$69)+SUMIF('Scenario 15'!$A$3:$A$69,'Portfolio 15'!$C9,'Scenario 15'!BD$3:BD$69)*'Scenario 15'!BD$1</f>
        <v>0</v>
      </c>
      <c r="O9" s="31">
        <f>SUMIF('Scenario 15'!$A$3:$A$69,'Portfolio 15'!$C9,'Scenario 15'!O$3:O$69)+SUMIF('Scenario 15'!$A$3:$A$69,'Portfolio 15'!$C9,'Scenario 15'!BE$3:BE$69)*'Scenario 15'!BE$1</f>
        <v>0</v>
      </c>
      <c r="P9" s="31">
        <f>SUMIF('Scenario 15'!$A$3:$A$69,'Portfolio 15'!$C9,'Scenario 15'!P$3:P$69)+SUMIF('Scenario 15'!$A$3:$A$69,'Portfolio 15'!$C9,'Scenario 15'!BF$3:BF$69)*'Scenario 15'!BF$1</f>
        <v>0</v>
      </c>
      <c r="Q9" s="31">
        <f>SUMIF('Scenario 15'!$A$3:$A$69,'Portfolio 15'!$C9,'Scenario 15'!Q$3:Q$69)+SUMIF('Scenario 15'!$A$3:$A$69,'Portfolio 15'!$C9,'Scenario 15'!BG$3:BG$69)*'Scenario 15'!BG$1</f>
        <v>0</v>
      </c>
      <c r="R9" s="31">
        <f>SUMIF('Scenario 15'!$A$3:$A$69,'Portfolio 15'!$C9,'Scenario 15'!R$3:R$69)+SUMIF('Scenario 15'!$A$3:$A$69,'Portfolio 15'!$C9,'Scenario 15'!BH$3:BH$69)*'Scenario 15'!BH$1</f>
        <v>0</v>
      </c>
      <c r="S9" s="31">
        <f>SUMIF('Scenario 15'!$A$3:$A$69,'Portfolio 15'!$C9,'Scenario 15'!S$3:S$69)+SUMIF('Scenario 15'!$A$3:$A$69,'Portfolio 15'!$C9,'Scenario 15'!BI$3:BI$69)*'Scenario 15'!BI$1</f>
        <v>140</v>
      </c>
      <c r="T9" s="31">
        <f>SUMIF('Scenario 15'!$A$3:$A$69,'Portfolio 15'!$C9,'Scenario 15'!T$3:T$69)+SUMIF('Scenario 15'!$A$3:$A$69,'Portfolio 15'!$C9,'Scenario 15'!BJ$3:BJ$69)*'Scenario 15'!BJ$1</f>
        <v>0</v>
      </c>
      <c r="U9" s="31">
        <f>SUMIF('Scenario 15'!$A$3:$A$69,'Portfolio 15'!$C9,'Scenario 15'!U$3:U$69)+SUMIF('Scenario 15'!$A$3:$A$69,'Portfolio 15'!$C9,'Scenario 15'!BK$3:BK$69)*'Scenario 15'!BK$1</f>
        <v>120</v>
      </c>
      <c r="V9" s="31">
        <f>SUMIF('Scenario 15'!$A$3:$A$69,'Portfolio 15'!$C9,'Scenario 15'!V$3:V$69)+SUMIF('Scenario 15'!$A$3:$A$69,'Portfolio 15'!$C9,'Scenario 15'!BL$3:BL$69)*'Scenario 15'!BL$1</f>
        <v>106.81814027213414</v>
      </c>
      <c r="W9" s="31">
        <f>SUMIF('Scenario 15'!$A$3:$A$69,'Portfolio 15'!$C9,'Scenario 15'!W$3:W$69)+SUMIF('Scenario 15'!$A$3:$A$69,'Portfolio 15'!$C9,'Scenario 15'!BM$3:BM$69)*'Scenario 15'!BM$1</f>
        <v>200</v>
      </c>
      <c r="X9" s="32">
        <f t="shared" si="0"/>
        <v>1302.8119593765159</v>
      </c>
    </row>
    <row r="10" spans="3:24" x14ac:dyDescent="0.2">
      <c r="C10" s="7" t="s">
        <v>1</v>
      </c>
      <c r="D10" s="30">
        <f>SUMIF('Scenario 15'!$A$3:$A$69,'Portfolio 15'!$C10,'Scenario 15'!D$3:D$69)+SUMIF('Scenario 15'!$A$3:$A$69,'Portfolio 15'!$C10,'Scenario 15'!AT$3:AT$69)*'Scenario 15'!AT$1</f>
        <v>0</v>
      </c>
      <c r="E10" s="31">
        <f>SUMIF('Scenario 15'!$A$3:$A$69,'Portfolio 15'!$C10,'Scenario 15'!E$3:E$69)+SUMIF('Scenario 15'!$A$3:$A$69,'Portfolio 15'!$C10,'Scenario 15'!AU$3:AU$69)*'Scenario 15'!AU$1</f>
        <v>0.50885794886426805</v>
      </c>
      <c r="F10" s="31">
        <f>SUMIF('Scenario 15'!$A$3:$A$69,'Portfolio 15'!$C10,'Scenario 15'!F$3:F$69)+SUMIF('Scenario 15'!$A$3:$A$69,'Portfolio 15'!$C10,'Scenario 15'!AV$3:AV$69)*'Scenario 15'!AV$1</f>
        <v>0.55187130366600667</v>
      </c>
      <c r="G10" s="31">
        <f>SUMIF('Scenario 15'!$A$3:$A$69,'Portfolio 15'!$C10,'Scenario 15'!G$3:G$69)+SUMIF('Scenario 15'!$A$3:$A$69,'Portfolio 15'!$C10,'Scenario 15'!AW$3:AW$69)*'Scenario 15'!AW$1</f>
        <v>0.6153942531593285</v>
      </c>
      <c r="H10" s="31">
        <f>SUMIF('Scenario 15'!$A$3:$A$69,'Portfolio 15'!$C10,'Scenario 15'!H$3:H$69)+SUMIF('Scenario 15'!$A$3:$A$69,'Portfolio 15'!$C10,'Scenario 15'!AX$3:AX$69)*'Scenario 15'!AX$1</f>
        <v>0.67023663605721362</v>
      </c>
      <c r="I10" s="31">
        <f>SUMIF('Scenario 15'!$A$3:$A$69,'Portfolio 15'!$C10,'Scenario 15'!I$3:I$69)+SUMIF('Scenario 15'!$A$3:$A$69,'Portfolio 15'!$C10,'Scenario 15'!AY$3:AY$69)*'Scenario 15'!AY$1</f>
        <v>0.75835206225811425</v>
      </c>
      <c r="J10" s="31">
        <f>SUMIF('Scenario 15'!$A$3:$A$69,'Portfolio 15'!$C10,'Scenario 15'!J$3:J$69)+SUMIF('Scenario 15'!$A$3:$A$69,'Portfolio 15'!$C10,'Scenario 15'!AZ$3:AZ$69)*'Scenario 15'!AZ$1</f>
        <v>0.82742336899936308</v>
      </c>
      <c r="K10" s="31">
        <f>SUMIF('Scenario 15'!$A$3:$A$69,'Portfolio 15'!$C10,'Scenario 15'!K$3:K$69)+SUMIF('Scenario 15'!$A$3:$A$69,'Portfolio 15'!$C10,'Scenario 15'!BA$3:BA$69)*'Scenario 15'!BA$1</f>
        <v>1.0070493878409963</v>
      </c>
      <c r="L10" s="31">
        <f>SUMIF('Scenario 15'!$A$3:$A$69,'Portfolio 15'!$C10,'Scenario 15'!L$3:L$69)+SUMIF('Scenario 15'!$A$3:$A$69,'Portfolio 15'!$C10,'Scenario 15'!BB$3:BB$69)*'Scenario 15'!BB$1</f>
        <v>0.5</v>
      </c>
      <c r="M10" s="31">
        <f>SUMIF('Scenario 15'!$A$3:$A$69,'Portfolio 15'!$C10,'Scenario 15'!M$3:M$69)+SUMIF('Scenario 15'!$A$3:$A$69,'Portfolio 15'!$C10,'Scenario 15'!BC$3:BC$69)*'Scenario 15'!BC$1</f>
        <v>0.5</v>
      </c>
      <c r="N10" s="31">
        <f>SUMIF('Scenario 15'!$A$3:$A$69,'Portfolio 15'!$C10,'Scenario 15'!N$3:N$69)+SUMIF('Scenario 15'!$A$3:$A$69,'Portfolio 15'!$C10,'Scenario 15'!BD$3:BD$69)*'Scenario 15'!BD$1</f>
        <v>0.5</v>
      </c>
      <c r="O10" s="31">
        <f>SUMIF('Scenario 15'!$A$3:$A$69,'Portfolio 15'!$C10,'Scenario 15'!O$3:O$69)+SUMIF('Scenario 15'!$A$3:$A$69,'Portfolio 15'!$C10,'Scenario 15'!BE$3:BE$69)*'Scenario 15'!BE$1</f>
        <v>0.5</v>
      </c>
      <c r="P10" s="31">
        <f>SUMIF('Scenario 15'!$A$3:$A$69,'Portfolio 15'!$C10,'Scenario 15'!P$3:P$69)+SUMIF('Scenario 15'!$A$3:$A$69,'Portfolio 15'!$C10,'Scenario 15'!BF$3:BF$69)*'Scenario 15'!BF$1</f>
        <v>0.5</v>
      </c>
      <c r="Q10" s="31">
        <f>SUMIF('Scenario 15'!$A$3:$A$69,'Portfolio 15'!$C10,'Scenario 15'!Q$3:Q$69)+SUMIF('Scenario 15'!$A$3:$A$69,'Portfolio 15'!$C10,'Scenario 15'!BG$3:BG$69)*'Scenario 15'!BG$1</f>
        <v>0.5</v>
      </c>
      <c r="R10" s="31">
        <f>SUMIF('Scenario 15'!$A$3:$A$69,'Portfolio 15'!$C10,'Scenario 15'!R$3:R$69)+SUMIF('Scenario 15'!$A$3:$A$69,'Portfolio 15'!$C10,'Scenario 15'!BH$3:BH$69)*'Scenario 15'!BH$1</f>
        <v>0.5</v>
      </c>
      <c r="S10" s="31">
        <f>SUMIF('Scenario 15'!$A$3:$A$69,'Portfolio 15'!$C10,'Scenario 15'!S$3:S$69)+SUMIF('Scenario 15'!$A$3:$A$69,'Portfolio 15'!$C10,'Scenario 15'!BI$3:BI$69)*'Scenario 15'!BI$1</f>
        <v>0.5</v>
      </c>
      <c r="T10" s="31">
        <f>SUMIF('Scenario 15'!$A$3:$A$69,'Portfolio 15'!$C10,'Scenario 15'!T$3:T$69)+SUMIF('Scenario 15'!$A$3:$A$69,'Portfolio 15'!$C10,'Scenario 15'!BJ$3:BJ$69)*'Scenario 15'!BJ$1</f>
        <v>0.5</v>
      </c>
      <c r="U10" s="31">
        <f>SUMIF('Scenario 15'!$A$3:$A$69,'Portfolio 15'!$C10,'Scenario 15'!U$3:U$69)+SUMIF('Scenario 15'!$A$3:$A$69,'Portfolio 15'!$C10,'Scenario 15'!BK$3:BK$69)*'Scenario 15'!BK$1</f>
        <v>180.52507286349615</v>
      </c>
      <c r="V10" s="31">
        <f>SUMIF('Scenario 15'!$A$3:$A$69,'Portfolio 15'!$C10,'Scenario 15'!V$3:V$69)+SUMIF('Scenario 15'!$A$3:$A$69,'Portfolio 15'!$C10,'Scenario 15'!BL$3:BL$69)*'Scenario 15'!BL$1</f>
        <v>120.49247165386421</v>
      </c>
      <c r="W10" s="31">
        <f>SUMIF('Scenario 15'!$A$3:$A$69,'Portfolio 15'!$C10,'Scenario 15'!W$3:W$69)+SUMIF('Scenario 15'!$A$3:$A$69,'Portfolio 15'!$C10,'Scenario 15'!BM$3:BM$69)*'Scenario 15'!BM$1</f>
        <v>5</v>
      </c>
      <c r="X10" s="32">
        <f t="shared" si="0"/>
        <v>315.45672947820566</v>
      </c>
    </row>
    <row r="11" spans="3:24" x14ac:dyDescent="0.2">
      <c r="C11" s="7" t="s">
        <v>107</v>
      </c>
      <c r="D11" s="30">
        <f>SUMIF('Scenario 15'!$A$3:$A$69,'Portfolio 15'!$C11,'Scenario 15'!D$3:D$69)+SUMIF('Scenario 15'!$A$3:$A$69,'Portfolio 15'!$C11,'Scenario 15'!AT$3:AT$69)*'Scenario 15'!AT$1</f>
        <v>0</v>
      </c>
      <c r="E11" s="31">
        <f>SUMIF('Scenario 15'!$A$3:$A$69,'Portfolio 15'!$C11,'Scenario 15'!E$3:E$69)+SUMIF('Scenario 15'!$A$3:$A$69,'Portfolio 15'!$C11,'Scenario 15'!AU$3:AU$69)*'Scenario 15'!AU$1</f>
        <v>0</v>
      </c>
      <c r="F11" s="31">
        <f>SUMIF('Scenario 15'!$A$3:$A$69,'Portfolio 15'!$C11,'Scenario 15'!F$3:F$69)+SUMIF('Scenario 15'!$A$3:$A$69,'Portfolio 15'!$C11,'Scenario 15'!AV$3:AV$69)*'Scenario 15'!AV$1</f>
        <v>0</v>
      </c>
      <c r="G11" s="31">
        <f>SUMIF('Scenario 15'!$A$3:$A$69,'Portfolio 15'!$C11,'Scenario 15'!G$3:G$69)+SUMIF('Scenario 15'!$A$3:$A$69,'Portfolio 15'!$C11,'Scenario 15'!AW$3:AW$69)*'Scenario 15'!AW$1</f>
        <v>0</v>
      </c>
      <c r="H11" s="31">
        <f>SUMIF('Scenario 15'!$A$3:$A$69,'Portfolio 15'!$C11,'Scenario 15'!H$3:H$69)+SUMIF('Scenario 15'!$A$3:$A$69,'Portfolio 15'!$C11,'Scenario 15'!AX$3:AX$69)*'Scenario 15'!AX$1</f>
        <v>0</v>
      </c>
      <c r="I11" s="31">
        <f>SUMIF('Scenario 15'!$A$3:$A$69,'Portfolio 15'!$C11,'Scenario 15'!I$3:I$69)+SUMIF('Scenario 15'!$A$3:$A$69,'Portfolio 15'!$C11,'Scenario 15'!AY$3:AY$69)*'Scenario 15'!AY$1</f>
        <v>0</v>
      </c>
      <c r="J11" s="31">
        <f>SUMIF('Scenario 15'!$A$3:$A$69,'Portfolio 15'!$C11,'Scenario 15'!J$3:J$69)+SUMIF('Scenario 15'!$A$3:$A$69,'Portfolio 15'!$C11,'Scenario 15'!AZ$3:AZ$69)*'Scenario 15'!AZ$1</f>
        <v>0</v>
      </c>
      <c r="K11" s="31">
        <f>SUMIF('Scenario 15'!$A$3:$A$69,'Portfolio 15'!$C11,'Scenario 15'!K$3:K$69)+SUMIF('Scenario 15'!$A$3:$A$69,'Portfolio 15'!$C11,'Scenario 15'!BA$3:BA$69)*'Scenario 15'!BA$1</f>
        <v>0</v>
      </c>
      <c r="L11" s="31">
        <f>SUMIF('Scenario 15'!$A$3:$A$69,'Portfolio 15'!$C11,'Scenario 15'!L$3:L$69)+SUMIF('Scenario 15'!$A$3:$A$69,'Portfolio 15'!$C11,'Scenario 15'!BB$3:BB$69)*'Scenario 15'!BB$1</f>
        <v>0</v>
      </c>
      <c r="M11" s="31">
        <f>SUMIF('Scenario 15'!$A$3:$A$69,'Portfolio 15'!$C11,'Scenario 15'!M$3:M$69)+SUMIF('Scenario 15'!$A$3:$A$69,'Portfolio 15'!$C11,'Scenario 15'!BC$3:BC$69)*'Scenario 15'!BC$1</f>
        <v>0</v>
      </c>
      <c r="N11" s="31">
        <f>SUMIF('Scenario 15'!$A$3:$A$69,'Portfolio 15'!$C11,'Scenario 15'!N$3:N$69)+SUMIF('Scenario 15'!$A$3:$A$69,'Portfolio 15'!$C11,'Scenario 15'!BD$3:BD$69)*'Scenario 15'!BD$1</f>
        <v>0</v>
      </c>
      <c r="O11" s="31">
        <f>SUMIF('Scenario 15'!$A$3:$A$69,'Portfolio 15'!$C11,'Scenario 15'!O$3:O$69)+SUMIF('Scenario 15'!$A$3:$A$69,'Portfolio 15'!$C11,'Scenario 15'!BE$3:BE$69)*'Scenario 15'!BE$1</f>
        <v>0</v>
      </c>
      <c r="P11" s="31">
        <f>SUMIF('Scenario 15'!$A$3:$A$69,'Portfolio 15'!$C11,'Scenario 15'!P$3:P$69)+SUMIF('Scenario 15'!$A$3:$A$69,'Portfolio 15'!$C11,'Scenario 15'!BF$3:BF$69)*'Scenario 15'!BF$1</f>
        <v>0</v>
      </c>
      <c r="Q11" s="31">
        <f>SUMIF('Scenario 15'!$A$3:$A$69,'Portfolio 15'!$C11,'Scenario 15'!Q$3:Q$69)+SUMIF('Scenario 15'!$A$3:$A$69,'Portfolio 15'!$C11,'Scenario 15'!BG$3:BG$69)*'Scenario 15'!BG$1</f>
        <v>0</v>
      </c>
      <c r="R11" s="31">
        <f>SUMIF('Scenario 15'!$A$3:$A$69,'Portfolio 15'!$C11,'Scenario 15'!R$3:R$69)+SUMIF('Scenario 15'!$A$3:$A$69,'Portfolio 15'!$C11,'Scenario 15'!BH$3:BH$69)*'Scenario 15'!BH$1</f>
        <v>0</v>
      </c>
      <c r="S11" s="31">
        <f>SUMIF('Scenario 15'!$A$3:$A$69,'Portfolio 15'!$C11,'Scenario 15'!S$3:S$69)+SUMIF('Scenario 15'!$A$3:$A$69,'Portfolio 15'!$C11,'Scenario 15'!BI$3:BI$69)*'Scenario 15'!BI$1</f>
        <v>0</v>
      </c>
      <c r="T11" s="31">
        <f>SUMIF('Scenario 15'!$A$3:$A$69,'Portfolio 15'!$C11,'Scenario 15'!T$3:T$69)+SUMIF('Scenario 15'!$A$3:$A$69,'Portfolio 15'!$C11,'Scenario 15'!BJ$3:BJ$69)*'Scenario 15'!BJ$1</f>
        <v>0</v>
      </c>
      <c r="U11" s="31">
        <f>SUMIF('Scenario 15'!$A$3:$A$69,'Portfolio 15'!$C11,'Scenario 15'!U$3:U$69)+SUMIF('Scenario 15'!$A$3:$A$69,'Portfolio 15'!$C11,'Scenario 15'!BK$3:BK$69)*'Scenario 15'!BK$1</f>
        <v>0</v>
      </c>
      <c r="V11" s="31">
        <f>SUMIF('Scenario 15'!$A$3:$A$69,'Portfolio 15'!$C11,'Scenario 15'!V$3:V$69)+SUMIF('Scenario 15'!$A$3:$A$69,'Portfolio 15'!$C11,'Scenario 15'!BL$3:BL$69)*'Scenario 15'!BL$1</f>
        <v>0</v>
      </c>
      <c r="W11" s="31">
        <f>SUMIF('Scenario 15'!$A$3:$A$69,'Portfolio 15'!$C11,'Scenario 15'!W$3:W$69)+SUMIF('Scenario 15'!$A$3:$A$69,'Portfolio 15'!$C11,'Scenario 15'!BM$3:BM$69)*'Scenario 15'!BM$1</f>
        <v>0</v>
      </c>
      <c r="X11" s="32">
        <f t="shared" si="0"/>
        <v>0</v>
      </c>
    </row>
    <row r="12" spans="3:24" x14ac:dyDescent="0.2">
      <c r="C12" s="7" t="s">
        <v>21</v>
      </c>
      <c r="D12" s="30">
        <f>SUMIF('Scenario 15'!$A$3:$A$69,'Portfolio 15'!$C12,'Scenario 15'!D$3:D$69)+SUMIF('Scenario 15'!$A$3:$A$69,'Portfolio 15'!$C12,'Scenario 15'!AT$3:AT$69)*'Scenario 15'!AT$1</f>
        <v>0</v>
      </c>
      <c r="E12" s="31">
        <f>SUMIF('Scenario 15'!$A$3:$A$69,'Portfolio 15'!$C12,'Scenario 15'!E$3:E$69)+SUMIF('Scenario 15'!$A$3:$A$69,'Portfolio 15'!$C12,'Scenario 15'!AU$3:AU$69)*'Scenario 15'!AU$1</f>
        <v>0</v>
      </c>
      <c r="F12" s="31">
        <f>SUMIF('Scenario 15'!$A$3:$A$69,'Portfolio 15'!$C12,'Scenario 15'!F$3:F$69)+SUMIF('Scenario 15'!$A$3:$A$69,'Portfolio 15'!$C12,'Scenario 15'!AV$3:AV$69)*'Scenario 15'!AV$1</f>
        <v>0</v>
      </c>
      <c r="G12" s="31">
        <f>SUMIF('Scenario 15'!$A$3:$A$69,'Portfolio 15'!$C12,'Scenario 15'!G$3:G$69)+SUMIF('Scenario 15'!$A$3:$A$69,'Portfolio 15'!$C12,'Scenario 15'!AW$3:AW$69)*'Scenario 15'!AW$1</f>
        <v>0</v>
      </c>
      <c r="H12" s="31">
        <f>SUMIF('Scenario 15'!$A$3:$A$69,'Portfolio 15'!$C12,'Scenario 15'!H$3:H$69)+SUMIF('Scenario 15'!$A$3:$A$69,'Portfolio 15'!$C12,'Scenario 15'!AX$3:AX$69)*'Scenario 15'!AX$1</f>
        <v>0</v>
      </c>
      <c r="I12" s="31">
        <f>SUMIF('Scenario 15'!$A$3:$A$69,'Portfolio 15'!$C12,'Scenario 15'!I$3:I$69)+SUMIF('Scenario 15'!$A$3:$A$69,'Portfolio 15'!$C12,'Scenario 15'!AY$3:AY$69)*'Scenario 15'!AY$1</f>
        <v>0</v>
      </c>
      <c r="J12" s="31">
        <f>SUMIF('Scenario 15'!$A$3:$A$69,'Portfolio 15'!$C12,'Scenario 15'!J$3:J$69)+SUMIF('Scenario 15'!$A$3:$A$69,'Portfolio 15'!$C12,'Scenario 15'!AZ$3:AZ$69)*'Scenario 15'!AZ$1</f>
        <v>0</v>
      </c>
      <c r="K12" s="31">
        <f>SUMIF('Scenario 15'!$A$3:$A$69,'Portfolio 15'!$C12,'Scenario 15'!K$3:K$69)+SUMIF('Scenario 15'!$A$3:$A$69,'Portfolio 15'!$C12,'Scenario 15'!BA$3:BA$69)*'Scenario 15'!BA$1</f>
        <v>0</v>
      </c>
      <c r="L12" s="31">
        <f>SUMIF('Scenario 15'!$A$3:$A$69,'Portfolio 15'!$C12,'Scenario 15'!L$3:L$69)+SUMIF('Scenario 15'!$A$3:$A$69,'Portfolio 15'!$C12,'Scenario 15'!BB$3:BB$69)*'Scenario 15'!BB$1</f>
        <v>0</v>
      </c>
      <c r="M12" s="31">
        <f>SUMIF('Scenario 15'!$A$3:$A$69,'Portfolio 15'!$C12,'Scenario 15'!M$3:M$69)+SUMIF('Scenario 15'!$A$3:$A$69,'Portfolio 15'!$C12,'Scenario 15'!BC$3:BC$69)*'Scenario 15'!BC$1</f>
        <v>0</v>
      </c>
      <c r="N12" s="31">
        <f>SUMIF('Scenario 15'!$A$3:$A$69,'Portfolio 15'!$C12,'Scenario 15'!N$3:N$69)+SUMIF('Scenario 15'!$A$3:$A$69,'Portfolio 15'!$C12,'Scenario 15'!BD$3:BD$69)*'Scenario 15'!BD$1</f>
        <v>0</v>
      </c>
      <c r="O12" s="31">
        <f>SUMIF('Scenario 15'!$A$3:$A$69,'Portfolio 15'!$C12,'Scenario 15'!O$3:O$69)+SUMIF('Scenario 15'!$A$3:$A$69,'Portfolio 15'!$C12,'Scenario 15'!BE$3:BE$69)*'Scenario 15'!BE$1</f>
        <v>0</v>
      </c>
      <c r="P12" s="31">
        <f>SUMIF('Scenario 15'!$A$3:$A$69,'Portfolio 15'!$C12,'Scenario 15'!P$3:P$69)+SUMIF('Scenario 15'!$A$3:$A$69,'Portfolio 15'!$C12,'Scenario 15'!BF$3:BF$69)*'Scenario 15'!BF$1</f>
        <v>0</v>
      </c>
      <c r="Q12" s="31">
        <f>SUMIF('Scenario 15'!$A$3:$A$69,'Portfolio 15'!$C12,'Scenario 15'!Q$3:Q$69)+SUMIF('Scenario 15'!$A$3:$A$69,'Portfolio 15'!$C12,'Scenario 15'!BG$3:BG$69)*'Scenario 15'!BG$1</f>
        <v>0</v>
      </c>
      <c r="R12" s="31">
        <f>SUMIF('Scenario 15'!$A$3:$A$69,'Portfolio 15'!$C12,'Scenario 15'!R$3:R$69)+SUMIF('Scenario 15'!$A$3:$A$69,'Portfolio 15'!$C12,'Scenario 15'!BH$3:BH$69)*'Scenario 15'!BH$1</f>
        <v>0</v>
      </c>
      <c r="S12" s="31">
        <f>SUMIF('Scenario 15'!$A$3:$A$69,'Portfolio 15'!$C12,'Scenario 15'!S$3:S$69)+SUMIF('Scenario 15'!$A$3:$A$69,'Portfolio 15'!$C12,'Scenario 15'!BI$3:BI$69)*'Scenario 15'!BI$1</f>
        <v>0</v>
      </c>
      <c r="T12" s="31">
        <f>SUMIF('Scenario 15'!$A$3:$A$69,'Portfolio 15'!$C12,'Scenario 15'!T$3:T$69)+SUMIF('Scenario 15'!$A$3:$A$69,'Portfolio 15'!$C12,'Scenario 15'!BJ$3:BJ$69)*'Scenario 15'!BJ$1</f>
        <v>0</v>
      </c>
      <c r="U12" s="31">
        <f>SUMIF('Scenario 15'!$A$3:$A$69,'Portfolio 15'!$C12,'Scenario 15'!U$3:U$69)+SUMIF('Scenario 15'!$A$3:$A$69,'Portfolio 15'!$C12,'Scenario 15'!BK$3:BK$69)*'Scenario 15'!BK$1</f>
        <v>90.010521355128532</v>
      </c>
      <c r="V12" s="31">
        <f>SUMIF('Scenario 15'!$A$3:$A$69,'Portfolio 15'!$C12,'Scenario 15'!V$3:V$69)+SUMIF('Scenario 15'!$A$3:$A$69,'Portfolio 15'!$C12,'Scenario 15'!BL$3:BL$69)*'Scenario 15'!BL$1</f>
        <v>59.989478644871411</v>
      </c>
      <c r="W12" s="31">
        <f>SUMIF('Scenario 15'!$A$3:$A$69,'Portfolio 15'!$C12,'Scenario 15'!W$3:W$69)+SUMIF('Scenario 15'!$A$3:$A$69,'Portfolio 15'!$C12,'Scenario 15'!BM$3:BM$69)*'Scenario 15'!BM$1</f>
        <v>0</v>
      </c>
      <c r="X12" s="32">
        <f t="shared" si="0"/>
        <v>149.99999999999994</v>
      </c>
    </row>
    <row r="13" spans="3:24" x14ac:dyDescent="0.2">
      <c r="C13" s="7" t="s">
        <v>48</v>
      </c>
      <c r="D13" s="30">
        <f>SUMIF('Scenario 15'!$A$3:$A$69,'Portfolio 15'!$C13,'Scenario 15'!D$3:D$69)+SUMIF('Scenario 15'!$A$3:$A$69,'Portfolio 15'!$C13,'Scenario 15'!AT$3:AT$69)*'Scenario 15'!AT$1</f>
        <v>0</v>
      </c>
      <c r="E13" s="31">
        <f>SUMIF('Scenario 15'!$A$3:$A$69,'Portfolio 15'!$C13,'Scenario 15'!E$3:E$69)+SUMIF('Scenario 15'!$A$3:$A$69,'Portfolio 15'!$C13,'Scenario 15'!AU$3:AU$69)*'Scenario 15'!AU$1</f>
        <v>0</v>
      </c>
      <c r="F13" s="31">
        <f>SUMIF('Scenario 15'!$A$3:$A$69,'Portfolio 15'!$C13,'Scenario 15'!F$3:F$69)+SUMIF('Scenario 15'!$A$3:$A$69,'Portfolio 15'!$C13,'Scenario 15'!AV$3:AV$69)*'Scenario 15'!AV$1</f>
        <v>0</v>
      </c>
      <c r="G13" s="31">
        <f>SUMIF('Scenario 15'!$A$3:$A$69,'Portfolio 15'!$C13,'Scenario 15'!G$3:G$69)+SUMIF('Scenario 15'!$A$3:$A$69,'Portfolio 15'!$C13,'Scenario 15'!AW$3:AW$69)*'Scenario 15'!AW$1</f>
        <v>0</v>
      </c>
      <c r="H13" s="31">
        <f>SUMIF('Scenario 15'!$A$3:$A$69,'Portfolio 15'!$C13,'Scenario 15'!H$3:H$69)+SUMIF('Scenario 15'!$A$3:$A$69,'Portfolio 15'!$C13,'Scenario 15'!AX$3:AX$69)*'Scenario 15'!AX$1</f>
        <v>0</v>
      </c>
      <c r="I13" s="31">
        <f>SUMIF('Scenario 15'!$A$3:$A$69,'Portfolio 15'!$C13,'Scenario 15'!I$3:I$69)+SUMIF('Scenario 15'!$A$3:$A$69,'Portfolio 15'!$C13,'Scenario 15'!AY$3:AY$69)*'Scenario 15'!AY$1</f>
        <v>0</v>
      </c>
      <c r="J13" s="31">
        <f>SUMIF('Scenario 15'!$A$3:$A$69,'Portfolio 15'!$C13,'Scenario 15'!J$3:J$69)+SUMIF('Scenario 15'!$A$3:$A$69,'Portfolio 15'!$C13,'Scenario 15'!AZ$3:AZ$69)*'Scenario 15'!AZ$1</f>
        <v>0</v>
      </c>
      <c r="K13" s="31">
        <f>SUMIF('Scenario 15'!$A$3:$A$69,'Portfolio 15'!$C13,'Scenario 15'!K$3:K$69)+SUMIF('Scenario 15'!$A$3:$A$69,'Portfolio 15'!$C13,'Scenario 15'!BA$3:BA$69)*'Scenario 15'!BA$1</f>
        <v>0</v>
      </c>
      <c r="L13" s="31">
        <f>SUMIF('Scenario 15'!$A$3:$A$69,'Portfolio 15'!$C13,'Scenario 15'!L$3:L$69)+SUMIF('Scenario 15'!$A$3:$A$69,'Portfolio 15'!$C13,'Scenario 15'!BB$3:BB$69)*'Scenario 15'!BB$1</f>
        <v>0</v>
      </c>
      <c r="M13" s="31">
        <f>SUMIF('Scenario 15'!$A$3:$A$69,'Portfolio 15'!$C13,'Scenario 15'!M$3:M$69)+SUMIF('Scenario 15'!$A$3:$A$69,'Portfolio 15'!$C13,'Scenario 15'!BC$3:BC$69)*'Scenario 15'!BC$1</f>
        <v>0</v>
      </c>
      <c r="N13" s="31">
        <f>SUMIF('Scenario 15'!$A$3:$A$69,'Portfolio 15'!$C13,'Scenario 15'!N$3:N$69)+SUMIF('Scenario 15'!$A$3:$A$69,'Portfolio 15'!$C13,'Scenario 15'!BD$3:BD$69)*'Scenario 15'!BD$1</f>
        <v>0</v>
      </c>
      <c r="O13" s="31">
        <f>SUMIF('Scenario 15'!$A$3:$A$69,'Portfolio 15'!$C13,'Scenario 15'!O$3:O$69)+SUMIF('Scenario 15'!$A$3:$A$69,'Portfolio 15'!$C13,'Scenario 15'!BE$3:BE$69)*'Scenario 15'!BE$1</f>
        <v>0</v>
      </c>
      <c r="P13" s="31">
        <f>SUMIF('Scenario 15'!$A$3:$A$69,'Portfolio 15'!$C13,'Scenario 15'!P$3:P$69)+SUMIF('Scenario 15'!$A$3:$A$69,'Portfolio 15'!$C13,'Scenario 15'!BF$3:BF$69)*'Scenario 15'!BF$1</f>
        <v>0</v>
      </c>
      <c r="Q13" s="31">
        <f>SUMIF('Scenario 15'!$A$3:$A$69,'Portfolio 15'!$C13,'Scenario 15'!Q$3:Q$69)+SUMIF('Scenario 15'!$A$3:$A$69,'Portfolio 15'!$C13,'Scenario 15'!BG$3:BG$69)*'Scenario 15'!BG$1</f>
        <v>0</v>
      </c>
      <c r="R13" s="31">
        <f>SUMIF('Scenario 15'!$A$3:$A$69,'Portfolio 15'!$C13,'Scenario 15'!R$3:R$69)+SUMIF('Scenario 15'!$A$3:$A$69,'Portfolio 15'!$C13,'Scenario 15'!BH$3:BH$69)*'Scenario 15'!BH$1</f>
        <v>0</v>
      </c>
      <c r="S13" s="31">
        <f>SUMIF('Scenario 15'!$A$3:$A$69,'Portfolio 15'!$C13,'Scenario 15'!S$3:S$69)+SUMIF('Scenario 15'!$A$3:$A$69,'Portfolio 15'!$C13,'Scenario 15'!BI$3:BI$69)*'Scenario 15'!BI$1</f>
        <v>0</v>
      </c>
      <c r="T13" s="31">
        <f>SUMIF('Scenario 15'!$A$3:$A$69,'Portfolio 15'!$C13,'Scenario 15'!T$3:T$69)+SUMIF('Scenario 15'!$A$3:$A$69,'Portfolio 15'!$C13,'Scenario 15'!BJ$3:BJ$69)*'Scenario 15'!BJ$1</f>
        <v>0</v>
      </c>
      <c r="U13" s="31">
        <f>SUMIF('Scenario 15'!$A$3:$A$69,'Portfolio 15'!$C13,'Scenario 15'!U$3:U$69)+SUMIF('Scenario 15'!$A$3:$A$69,'Portfolio 15'!$C13,'Scenario 15'!BK$3:BK$69)*'Scenario 15'!BK$1</f>
        <v>0</v>
      </c>
      <c r="V13" s="31">
        <f>SUMIF('Scenario 15'!$A$3:$A$69,'Portfolio 15'!$C13,'Scenario 15'!V$3:V$69)+SUMIF('Scenario 15'!$A$3:$A$69,'Portfolio 15'!$C13,'Scenario 15'!BL$3:BL$69)*'Scenario 15'!BL$1</f>
        <v>0</v>
      </c>
      <c r="W13" s="31">
        <f>SUMIF('Scenario 15'!$A$3:$A$69,'Portfolio 15'!$C13,'Scenario 15'!W$3:W$69)+SUMIF('Scenario 15'!$A$3:$A$69,'Portfolio 15'!$C13,'Scenario 15'!BM$3:BM$69)*'Scenario 15'!BM$1</f>
        <v>0</v>
      </c>
      <c r="X13" s="32">
        <f t="shared" si="0"/>
        <v>0</v>
      </c>
    </row>
    <row r="14" spans="3:24" x14ac:dyDescent="0.2">
      <c r="C14" s="7" t="s">
        <v>142</v>
      </c>
      <c r="D14" s="30">
        <f>SUMIF('Scenario 15'!$A$3:$A$69,'Portfolio 15'!$C14,'Scenario 15'!D$3:D$69)+SUMIF('Scenario 15'!$A$3:$A$69,'Portfolio 15'!$C14,'Scenario 15'!AT$3:AT$69)*'Scenario 15'!AT$1</f>
        <v>0</v>
      </c>
      <c r="E14" s="31">
        <f>SUMIF('Scenario 15'!$A$3:$A$69,'Portfolio 15'!$C14,'Scenario 15'!E$3:E$69)+SUMIF('Scenario 15'!$A$3:$A$69,'Portfolio 15'!$C14,'Scenario 15'!AU$3:AU$69)*'Scenario 15'!AU$1</f>
        <v>0</v>
      </c>
      <c r="F14" s="31">
        <f>SUMIF('Scenario 15'!$A$3:$A$69,'Portfolio 15'!$C14,'Scenario 15'!F$3:F$69)+SUMIF('Scenario 15'!$A$3:$A$69,'Portfolio 15'!$C14,'Scenario 15'!AV$3:AV$69)*'Scenario 15'!AV$1</f>
        <v>0</v>
      </c>
      <c r="G14" s="31">
        <f>SUMIF('Scenario 15'!$A$3:$A$69,'Portfolio 15'!$C14,'Scenario 15'!G$3:G$69)+SUMIF('Scenario 15'!$A$3:$A$69,'Portfolio 15'!$C14,'Scenario 15'!AW$3:AW$69)*'Scenario 15'!AW$1</f>
        <v>0</v>
      </c>
      <c r="H14" s="31">
        <f>SUMIF('Scenario 15'!$A$3:$A$69,'Portfolio 15'!$C14,'Scenario 15'!H$3:H$69)+SUMIF('Scenario 15'!$A$3:$A$69,'Portfolio 15'!$C14,'Scenario 15'!AX$3:AX$69)*'Scenario 15'!AX$1</f>
        <v>0</v>
      </c>
      <c r="I14" s="31">
        <f>SUMIF('Scenario 15'!$A$3:$A$69,'Portfolio 15'!$C14,'Scenario 15'!I$3:I$69)+SUMIF('Scenario 15'!$A$3:$A$69,'Portfolio 15'!$C14,'Scenario 15'!AY$3:AY$69)*'Scenario 15'!AY$1</f>
        <v>0</v>
      </c>
      <c r="J14" s="31">
        <f>SUMIF('Scenario 15'!$A$3:$A$69,'Portfolio 15'!$C14,'Scenario 15'!J$3:J$69)+SUMIF('Scenario 15'!$A$3:$A$69,'Portfolio 15'!$C14,'Scenario 15'!AZ$3:AZ$69)*'Scenario 15'!AZ$1</f>
        <v>0</v>
      </c>
      <c r="K14" s="31">
        <f>SUMIF('Scenario 15'!$A$3:$A$69,'Portfolio 15'!$C14,'Scenario 15'!K$3:K$69)+SUMIF('Scenario 15'!$A$3:$A$69,'Portfolio 15'!$C14,'Scenario 15'!BA$3:BA$69)*'Scenario 15'!BA$1</f>
        <v>0</v>
      </c>
      <c r="L14" s="31">
        <f>SUMIF('Scenario 15'!$A$3:$A$69,'Portfolio 15'!$C14,'Scenario 15'!L$3:L$69)+SUMIF('Scenario 15'!$A$3:$A$69,'Portfolio 15'!$C14,'Scenario 15'!BB$3:BB$69)*'Scenario 15'!BB$1</f>
        <v>0</v>
      </c>
      <c r="M14" s="31">
        <f>SUMIF('Scenario 15'!$A$3:$A$69,'Portfolio 15'!$C14,'Scenario 15'!M$3:M$69)+SUMIF('Scenario 15'!$A$3:$A$69,'Portfolio 15'!$C14,'Scenario 15'!BC$3:BC$69)*'Scenario 15'!BC$1</f>
        <v>0</v>
      </c>
      <c r="N14" s="31">
        <f>SUMIF('Scenario 15'!$A$3:$A$69,'Portfolio 15'!$C14,'Scenario 15'!N$3:N$69)+SUMIF('Scenario 15'!$A$3:$A$69,'Portfolio 15'!$C14,'Scenario 15'!BD$3:BD$69)*'Scenario 15'!BD$1</f>
        <v>0</v>
      </c>
      <c r="O14" s="31">
        <f>SUMIF('Scenario 15'!$A$3:$A$69,'Portfolio 15'!$C14,'Scenario 15'!O$3:O$69)+SUMIF('Scenario 15'!$A$3:$A$69,'Portfolio 15'!$C14,'Scenario 15'!BE$3:BE$69)*'Scenario 15'!BE$1</f>
        <v>0</v>
      </c>
      <c r="P14" s="31">
        <f>SUMIF('Scenario 15'!$A$3:$A$69,'Portfolio 15'!$C14,'Scenario 15'!P$3:P$69)+SUMIF('Scenario 15'!$A$3:$A$69,'Portfolio 15'!$C14,'Scenario 15'!BF$3:BF$69)*'Scenario 15'!BF$1</f>
        <v>0</v>
      </c>
      <c r="Q14" s="31">
        <f>SUMIF('Scenario 15'!$A$3:$A$69,'Portfolio 15'!$C14,'Scenario 15'!Q$3:Q$69)+SUMIF('Scenario 15'!$A$3:$A$69,'Portfolio 15'!$C14,'Scenario 15'!BG$3:BG$69)*'Scenario 15'!BG$1</f>
        <v>0</v>
      </c>
      <c r="R14" s="31">
        <f>SUMIF('Scenario 15'!$A$3:$A$69,'Portfolio 15'!$C14,'Scenario 15'!R$3:R$69)+SUMIF('Scenario 15'!$A$3:$A$69,'Portfolio 15'!$C14,'Scenario 15'!BH$3:BH$69)*'Scenario 15'!BH$1</f>
        <v>0</v>
      </c>
      <c r="S14" s="31">
        <f>SUMIF('Scenario 15'!$A$3:$A$69,'Portfolio 15'!$C14,'Scenario 15'!S$3:S$69)+SUMIF('Scenario 15'!$A$3:$A$69,'Portfolio 15'!$C14,'Scenario 15'!BI$3:BI$69)*'Scenario 15'!BI$1</f>
        <v>0</v>
      </c>
      <c r="T14" s="31">
        <f>SUMIF('Scenario 15'!$A$3:$A$69,'Portfolio 15'!$C14,'Scenario 15'!T$3:T$69)+SUMIF('Scenario 15'!$A$3:$A$69,'Portfolio 15'!$C14,'Scenario 15'!BJ$3:BJ$69)*'Scenario 15'!BJ$1</f>
        <v>0</v>
      </c>
      <c r="U14" s="31">
        <f>SUMIF('Scenario 15'!$A$3:$A$69,'Portfolio 15'!$C14,'Scenario 15'!U$3:U$69)+SUMIF('Scenario 15'!$A$3:$A$69,'Portfolio 15'!$C14,'Scenario 15'!BK$3:BK$69)*'Scenario 15'!BK$1</f>
        <v>0</v>
      </c>
      <c r="V14" s="31">
        <f>SUMIF('Scenario 15'!$A$3:$A$69,'Portfolio 15'!$C14,'Scenario 15'!V$3:V$69)+SUMIF('Scenario 15'!$A$3:$A$69,'Portfolio 15'!$C14,'Scenario 15'!BL$3:BL$69)*'Scenario 15'!BL$1</f>
        <v>26.172580741088787</v>
      </c>
      <c r="W14" s="31">
        <f>SUMIF('Scenario 15'!$A$3:$A$69,'Portfolio 15'!$C14,'Scenario 15'!W$3:W$69)+SUMIF('Scenario 15'!$A$3:$A$69,'Portfolio 15'!$C14,'Scenario 15'!BM$3:BM$69)*'Scenario 15'!BM$1</f>
        <v>85.119404027267478</v>
      </c>
      <c r="X14" s="32">
        <f t="shared" si="0"/>
        <v>111.29198476835626</v>
      </c>
    </row>
    <row r="15" spans="3:24" x14ac:dyDescent="0.2">
      <c r="C15" s="7" t="s">
        <v>53</v>
      </c>
      <c r="D15" s="30">
        <f>SUMIF('Scenario 15'!$A$3:$A$69,'Portfolio 15'!$C15,'Scenario 15'!D$3:D$69)+SUMIF('Scenario 15'!$A$3:$A$69,'Portfolio 15'!$C15,'Scenario 15'!AT$3:AT$69)*'Scenario 15'!AT$1</f>
        <v>0</v>
      </c>
      <c r="E15" s="31">
        <f>SUMIF('Scenario 15'!$A$3:$A$69,'Portfolio 15'!$C15,'Scenario 15'!E$3:E$69)+SUMIF('Scenario 15'!$A$3:$A$69,'Portfolio 15'!$C15,'Scenario 15'!AU$3:AU$69)*'Scenario 15'!AU$1</f>
        <v>0</v>
      </c>
      <c r="F15" s="31">
        <f>SUMIF('Scenario 15'!$A$3:$A$69,'Portfolio 15'!$C15,'Scenario 15'!F$3:F$69)+SUMIF('Scenario 15'!$A$3:$A$69,'Portfolio 15'!$C15,'Scenario 15'!AV$3:AV$69)*'Scenario 15'!AV$1</f>
        <v>0</v>
      </c>
      <c r="G15" s="31">
        <f>SUMIF('Scenario 15'!$A$3:$A$69,'Portfolio 15'!$C15,'Scenario 15'!G$3:G$69)+SUMIF('Scenario 15'!$A$3:$A$69,'Portfolio 15'!$C15,'Scenario 15'!AW$3:AW$69)*'Scenario 15'!AW$1</f>
        <v>0</v>
      </c>
      <c r="H15" s="31">
        <f>SUMIF('Scenario 15'!$A$3:$A$69,'Portfolio 15'!$C15,'Scenario 15'!H$3:H$69)+SUMIF('Scenario 15'!$A$3:$A$69,'Portfolio 15'!$C15,'Scenario 15'!AX$3:AX$69)*'Scenario 15'!AX$1</f>
        <v>0</v>
      </c>
      <c r="I15" s="31">
        <f>SUMIF('Scenario 15'!$A$3:$A$69,'Portfolio 15'!$C15,'Scenario 15'!I$3:I$69)+SUMIF('Scenario 15'!$A$3:$A$69,'Portfolio 15'!$C15,'Scenario 15'!AY$3:AY$69)*'Scenario 15'!AY$1</f>
        <v>0</v>
      </c>
      <c r="J15" s="31">
        <f>SUMIF('Scenario 15'!$A$3:$A$69,'Portfolio 15'!$C15,'Scenario 15'!J$3:J$69)+SUMIF('Scenario 15'!$A$3:$A$69,'Portfolio 15'!$C15,'Scenario 15'!AZ$3:AZ$69)*'Scenario 15'!AZ$1</f>
        <v>0</v>
      </c>
      <c r="K15" s="31">
        <f>SUMIF('Scenario 15'!$A$3:$A$69,'Portfolio 15'!$C15,'Scenario 15'!K$3:K$69)+SUMIF('Scenario 15'!$A$3:$A$69,'Portfolio 15'!$C15,'Scenario 15'!BA$3:BA$69)*'Scenario 15'!BA$1</f>
        <v>0</v>
      </c>
      <c r="L15" s="31">
        <f>SUMIF('Scenario 15'!$A$3:$A$69,'Portfolio 15'!$C15,'Scenario 15'!L$3:L$69)+SUMIF('Scenario 15'!$A$3:$A$69,'Portfolio 15'!$C15,'Scenario 15'!BB$3:BB$69)*'Scenario 15'!BB$1</f>
        <v>0</v>
      </c>
      <c r="M15" s="31">
        <f>SUMIF('Scenario 15'!$A$3:$A$69,'Portfolio 15'!$C15,'Scenario 15'!M$3:M$69)+SUMIF('Scenario 15'!$A$3:$A$69,'Portfolio 15'!$C15,'Scenario 15'!BC$3:BC$69)*'Scenario 15'!BC$1</f>
        <v>0</v>
      </c>
      <c r="N15" s="31">
        <f>SUMIF('Scenario 15'!$A$3:$A$69,'Portfolio 15'!$C15,'Scenario 15'!N$3:N$69)+SUMIF('Scenario 15'!$A$3:$A$69,'Portfolio 15'!$C15,'Scenario 15'!BD$3:BD$69)*'Scenario 15'!BD$1</f>
        <v>0</v>
      </c>
      <c r="O15" s="31">
        <f>SUMIF('Scenario 15'!$A$3:$A$69,'Portfolio 15'!$C15,'Scenario 15'!O$3:O$69)+SUMIF('Scenario 15'!$A$3:$A$69,'Portfolio 15'!$C15,'Scenario 15'!BE$3:BE$69)*'Scenario 15'!BE$1</f>
        <v>0</v>
      </c>
      <c r="P15" s="31">
        <f>SUMIF('Scenario 15'!$A$3:$A$69,'Portfolio 15'!$C15,'Scenario 15'!P$3:P$69)+SUMIF('Scenario 15'!$A$3:$A$69,'Portfolio 15'!$C15,'Scenario 15'!BF$3:BF$69)*'Scenario 15'!BF$1</f>
        <v>0</v>
      </c>
      <c r="Q15" s="31">
        <f>SUMIF('Scenario 15'!$A$3:$A$69,'Portfolio 15'!$C15,'Scenario 15'!Q$3:Q$69)+SUMIF('Scenario 15'!$A$3:$A$69,'Portfolio 15'!$C15,'Scenario 15'!BG$3:BG$69)*'Scenario 15'!BG$1</f>
        <v>0</v>
      </c>
      <c r="R15" s="31">
        <f>SUMIF('Scenario 15'!$A$3:$A$69,'Portfolio 15'!$C15,'Scenario 15'!R$3:R$69)+SUMIF('Scenario 15'!$A$3:$A$69,'Portfolio 15'!$C15,'Scenario 15'!BH$3:BH$69)*'Scenario 15'!BH$1</f>
        <v>0</v>
      </c>
      <c r="S15" s="31">
        <f>SUMIF('Scenario 15'!$A$3:$A$69,'Portfolio 15'!$C15,'Scenario 15'!S$3:S$69)+SUMIF('Scenario 15'!$A$3:$A$69,'Portfolio 15'!$C15,'Scenario 15'!BI$3:BI$69)*'Scenario 15'!BI$1</f>
        <v>0</v>
      </c>
      <c r="T15" s="31">
        <f>SUMIF('Scenario 15'!$A$3:$A$69,'Portfolio 15'!$C15,'Scenario 15'!T$3:T$69)+SUMIF('Scenario 15'!$A$3:$A$69,'Portfolio 15'!$C15,'Scenario 15'!BJ$3:BJ$69)*'Scenario 15'!BJ$1</f>
        <v>0</v>
      </c>
      <c r="U15" s="31">
        <f>SUMIF('Scenario 15'!$A$3:$A$69,'Portfolio 15'!$C15,'Scenario 15'!U$3:U$69)+SUMIF('Scenario 15'!$A$3:$A$69,'Portfolio 15'!$C15,'Scenario 15'!BK$3:BK$69)*'Scenario 15'!BK$1</f>
        <v>0</v>
      </c>
      <c r="V15" s="31">
        <f>SUMIF('Scenario 15'!$A$3:$A$69,'Portfolio 15'!$C15,'Scenario 15'!V$3:V$69)+SUMIF('Scenario 15'!$A$3:$A$69,'Portfolio 15'!$C15,'Scenario 15'!BL$3:BL$69)*'Scenario 15'!BL$1</f>
        <v>0</v>
      </c>
      <c r="W15" s="31">
        <f>SUMIF('Scenario 15'!$A$3:$A$69,'Portfolio 15'!$C15,'Scenario 15'!W$3:W$69)+SUMIF('Scenario 15'!$A$3:$A$69,'Portfolio 15'!$C15,'Scenario 15'!BM$3:BM$69)*'Scenario 15'!BM$1</f>
        <v>20</v>
      </c>
      <c r="X15" s="32">
        <f t="shared" si="0"/>
        <v>20</v>
      </c>
    </row>
    <row r="16" spans="3:24" x14ac:dyDescent="0.2">
      <c r="C16" s="7" t="s">
        <v>138</v>
      </c>
      <c r="D16" s="30">
        <f>SUMIF('Scenario 15'!$A$3:$A$69,'Portfolio 15'!$C16,'Scenario 15'!D$3:D$69)+SUMIF('Scenario 15'!$A$3:$A$69,'Portfolio 15'!$C16,'Scenario 15'!AT$3:AT$69)*'Scenario 15'!AT$1</f>
        <v>0</v>
      </c>
      <c r="E16" s="31">
        <f>SUMIF('Scenario 15'!$A$3:$A$69,'Portfolio 15'!$C16,'Scenario 15'!E$3:E$69)+SUMIF('Scenario 15'!$A$3:$A$69,'Portfolio 15'!$C16,'Scenario 15'!AU$3:AU$69)*'Scenario 15'!AU$1</f>
        <v>0</v>
      </c>
      <c r="F16" s="31">
        <f>SUMIF('Scenario 15'!$A$3:$A$69,'Portfolio 15'!$C16,'Scenario 15'!F$3:F$69)+SUMIF('Scenario 15'!$A$3:$A$69,'Portfolio 15'!$C16,'Scenario 15'!AV$3:AV$69)*'Scenario 15'!AV$1</f>
        <v>0</v>
      </c>
      <c r="G16" s="31">
        <f>SUMIF('Scenario 15'!$A$3:$A$69,'Portfolio 15'!$C16,'Scenario 15'!G$3:G$69)+SUMIF('Scenario 15'!$A$3:$A$69,'Portfolio 15'!$C16,'Scenario 15'!AW$3:AW$69)*'Scenario 15'!AW$1</f>
        <v>0</v>
      </c>
      <c r="H16" s="31">
        <f>SUMIF('Scenario 15'!$A$3:$A$69,'Portfolio 15'!$C16,'Scenario 15'!H$3:H$69)+SUMIF('Scenario 15'!$A$3:$A$69,'Portfolio 15'!$C16,'Scenario 15'!AX$3:AX$69)*'Scenario 15'!AX$1</f>
        <v>0</v>
      </c>
      <c r="I16" s="31">
        <f>SUMIF('Scenario 15'!$A$3:$A$69,'Portfolio 15'!$C16,'Scenario 15'!I$3:I$69)+SUMIF('Scenario 15'!$A$3:$A$69,'Portfolio 15'!$C16,'Scenario 15'!AY$3:AY$69)*'Scenario 15'!AY$1</f>
        <v>0</v>
      </c>
      <c r="J16" s="31">
        <f>SUMIF('Scenario 15'!$A$3:$A$69,'Portfolio 15'!$C16,'Scenario 15'!J$3:J$69)+SUMIF('Scenario 15'!$A$3:$A$69,'Portfolio 15'!$C16,'Scenario 15'!AZ$3:AZ$69)*'Scenario 15'!AZ$1</f>
        <v>0</v>
      </c>
      <c r="K16" s="31">
        <f>SUMIF('Scenario 15'!$A$3:$A$69,'Portfolio 15'!$C16,'Scenario 15'!K$3:K$69)+SUMIF('Scenario 15'!$A$3:$A$69,'Portfolio 15'!$C16,'Scenario 15'!BA$3:BA$69)*'Scenario 15'!BA$1</f>
        <v>0</v>
      </c>
      <c r="L16" s="31">
        <f>SUMIF('Scenario 15'!$A$3:$A$69,'Portfolio 15'!$C16,'Scenario 15'!L$3:L$69)+SUMIF('Scenario 15'!$A$3:$A$69,'Portfolio 15'!$C16,'Scenario 15'!BB$3:BB$69)*'Scenario 15'!BB$1</f>
        <v>0</v>
      </c>
      <c r="M16" s="31">
        <f>SUMIF('Scenario 15'!$A$3:$A$69,'Portfolio 15'!$C16,'Scenario 15'!M$3:M$69)+SUMIF('Scenario 15'!$A$3:$A$69,'Portfolio 15'!$C16,'Scenario 15'!BC$3:BC$69)*'Scenario 15'!BC$1</f>
        <v>0</v>
      </c>
      <c r="N16" s="31">
        <f>SUMIF('Scenario 15'!$A$3:$A$69,'Portfolio 15'!$C16,'Scenario 15'!N$3:N$69)+SUMIF('Scenario 15'!$A$3:$A$69,'Portfolio 15'!$C16,'Scenario 15'!BD$3:BD$69)*'Scenario 15'!BD$1</f>
        <v>0</v>
      </c>
      <c r="O16" s="31">
        <f>SUMIF('Scenario 15'!$A$3:$A$69,'Portfolio 15'!$C16,'Scenario 15'!O$3:O$69)+SUMIF('Scenario 15'!$A$3:$A$69,'Portfolio 15'!$C16,'Scenario 15'!BE$3:BE$69)*'Scenario 15'!BE$1</f>
        <v>0</v>
      </c>
      <c r="P16" s="31">
        <f>SUMIF('Scenario 15'!$A$3:$A$69,'Portfolio 15'!$C16,'Scenario 15'!P$3:P$69)+SUMIF('Scenario 15'!$A$3:$A$69,'Portfolio 15'!$C16,'Scenario 15'!BF$3:BF$69)*'Scenario 15'!BF$1</f>
        <v>0</v>
      </c>
      <c r="Q16" s="31">
        <f>SUMIF('Scenario 15'!$A$3:$A$69,'Portfolio 15'!$C16,'Scenario 15'!Q$3:Q$69)+SUMIF('Scenario 15'!$A$3:$A$69,'Portfolio 15'!$C16,'Scenario 15'!BG$3:BG$69)*'Scenario 15'!BG$1</f>
        <v>0</v>
      </c>
      <c r="R16" s="31">
        <f>SUMIF('Scenario 15'!$A$3:$A$69,'Portfolio 15'!$C16,'Scenario 15'!R$3:R$69)+SUMIF('Scenario 15'!$A$3:$A$69,'Portfolio 15'!$C16,'Scenario 15'!BH$3:BH$69)*'Scenario 15'!BH$1</f>
        <v>0</v>
      </c>
      <c r="S16" s="31">
        <f>SUMIF('Scenario 15'!$A$3:$A$69,'Portfolio 15'!$C16,'Scenario 15'!S$3:S$69)+SUMIF('Scenario 15'!$A$3:$A$69,'Portfolio 15'!$C16,'Scenario 15'!BI$3:BI$69)*'Scenario 15'!BI$1</f>
        <v>0</v>
      </c>
      <c r="T16" s="31">
        <f>SUMIF('Scenario 15'!$A$3:$A$69,'Portfolio 15'!$C16,'Scenario 15'!T$3:T$69)+SUMIF('Scenario 15'!$A$3:$A$69,'Portfolio 15'!$C16,'Scenario 15'!BJ$3:BJ$69)*'Scenario 15'!BJ$1</f>
        <v>0</v>
      </c>
      <c r="U16" s="31">
        <f>SUMIF('Scenario 15'!$A$3:$A$69,'Portfolio 15'!$C16,'Scenario 15'!U$3:U$69)+SUMIF('Scenario 15'!$A$3:$A$69,'Portfolio 15'!$C16,'Scenario 15'!BK$3:BK$69)*'Scenario 15'!BK$1</f>
        <v>0</v>
      </c>
      <c r="V16" s="31">
        <f>SUMIF('Scenario 15'!$A$3:$A$69,'Portfolio 15'!$C16,'Scenario 15'!V$3:V$69)+SUMIF('Scenario 15'!$A$3:$A$69,'Portfolio 15'!$C16,'Scenario 15'!BL$3:BL$69)*'Scenario 15'!BL$1</f>
        <v>0</v>
      </c>
      <c r="W16" s="31">
        <f>SUMIF('Scenario 15'!$A$3:$A$69,'Portfolio 15'!$C16,'Scenario 15'!W$3:W$69)+SUMIF('Scenario 15'!$A$3:$A$69,'Portfolio 15'!$C16,'Scenario 15'!BM$3:BM$69)*'Scenario 15'!BM$1</f>
        <v>94.328162321264884</v>
      </c>
      <c r="X16" s="32">
        <f t="shared" si="0"/>
        <v>94.328162321264884</v>
      </c>
    </row>
    <row r="17" spans="3:24" x14ac:dyDescent="0.2">
      <c r="C17" s="7" t="s">
        <v>139</v>
      </c>
      <c r="D17" s="30">
        <f>SUMIF('Scenario 15'!$A$3:$A$69,'Portfolio 15'!$C17,'Scenario 15'!D$3:D$69)+SUMIF('Scenario 15'!$A$3:$A$69,'Portfolio 15'!$C17,'Scenario 15'!AT$3:AT$69)*'Scenario 15'!AT$1</f>
        <v>0</v>
      </c>
      <c r="E17" s="31">
        <f>SUMIF('Scenario 15'!$A$3:$A$69,'Portfolio 15'!$C17,'Scenario 15'!E$3:E$69)+SUMIF('Scenario 15'!$A$3:$A$69,'Portfolio 15'!$C17,'Scenario 15'!AU$3:AU$69)*'Scenario 15'!AU$1</f>
        <v>0</v>
      </c>
      <c r="F17" s="31">
        <f>SUMIF('Scenario 15'!$A$3:$A$69,'Portfolio 15'!$C17,'Scenario 15'!F$3:F$69)+SUMIF('Scenario 15'!$A$3:$A$69,'Portfolio 15'!$C17,'Scenario 15'!AV$3:AV$69)*'Scenario 15'!AV$1</f>
        <v>0</v>
      </c>
      <c r="G17" s="31">
        <f>SUMIF('Scenario 15'!$A$3:$A$69,'Portfolio 15'!$C17,'Scenario 15'!G$3:G$69)+SUMIF('Scenario 15'!$A$3:$A$69,'Portfolio 15'!$C17,'Scenario 15'!AW$3:AW$69)*'Scenario 15'!AW$1</f>
        <v>0</v>
      </c>
      <c r="H17" s="31">
        <f>SUMIF('Scenario 15'!$A$3:$A$69,'Portfolio 15'!$C17,'Scenario 15'!H$3:H$69)+SUMIF('Scenario 15'!$A$3:$A$69,'Portfolio 15'!$C17,'Scenario 15'!AX$3:AX$69)*'Scenario 15'!AX$1</f>
        <v>0</v>
      </c>
      <c r="I17" s="31">
        <f>SUMIF('Scenario 15'!$A$3:$A$69,'Portfolio 15'!$C17,'Scenario 15'!I$3:I$69)+SUMIF('Scenario 15'!$A$3:$A$69,'Portfolio 15'!$C17,'Scenario 15'!AY$3:AY$69)*'Scenario 15'!AY$1</f>
        <v>0</v>
      </c>
      <c r="J17" s="31">
        <f>SUMIF('Scenario 15'!$A$3:$A$69,'Portfolio 15'!$C17,'Scenario 15'!J$3:J$69)+SUMIF('Scenario 15'!$A$3:$A$69,'Portfolio 15'!$C17,'Scenario 15'!AZ$3:AZ$69)*'Scenario 15'!AZ$1</f>
        <v>0</v>
      </c>
      <c r="K17" s="31">
        <f>SUMIF('Scenario 15'!$A$3:$A$69,'Portfolio 15'!$C17,'Scenario 15'!K$3:K$69)+SUMIF('Scenario 15'!$A$3:$A$69,'Portfolio 15'!$C17,'Scenario 15'!BA$3:BA$69)*'Scenario 15'!BA$1</f>
        <v>0</v>
      </c>
      <c r="L17" s="31">
        <f>SUMIF('Scenario 15'!$A$3:$A$69,'Portfolio 15'!$C17,'Scenario 15'!L$3:L$69)+SUMIF('Scenario 15'!$A$3:$A$69,'Portfolio 15'!$C17,'Scenario 15'!BB$3:BB$69)*'Scenario 15'!BB$1</f>
        <v>0</v>
      </c>
      <c r="M17" s="31">
        <f>SUMIF('Scenario 15'!$A$3:$A$69,'Portfolio 15'!$C17,'Scenario 15'!M$3:M$69)+SUMIF('Scenario 15'!$A$3:$A$69,'Portfolio 15'!$C17,'Scenario 15'!BC$3:BC$69)*'Scenario 15'!BC$1</f>
        <v>0</v>
      </c>
      <c r="N17" s="31">
        <f>SUMIF('Scenario 15'!$A$3:$A$69,'Portfolio 15'!$C17,'Scenario 15'!N$3:N$69)+SUMIF('Scenario 15'!$A$3:$A$69,'Portfolio 15'!$C17,'Scenario 15'!BD$3:BD$69)*'Scenario 15'!BD$1</f>
        <v>0</v>
      </c>
      <c r="O17" s="31">
        <f>SUMIF('Scenario 15'!$A$3:$A$69,'Portfolio 15'!$C17,'Scenario 15'!O$3:O$69)+SUMIF('Scenario 15'!$A$3:$A$69,'Portfolio 15'!$C17,'Scenario 15'!BE$3:BE$69)*'Scenario 15'!BE$1</f>
        <v>0</v>
      </c>
      <c r="P17" s="31">
        <f>SUMIF('Scenario 15'!$A$3:$A$69,'Portfolio 15'!$C17,'Scenario 15'!P$3:P$69)+SUMIF('Scenario 15'!$A$3:$A$69,'Portfolio 15'!$C17,'Scenario 15'!BF$3:BF$69)*'Scenario 15'!BF$1</f>
        <v>0</v>
      </c>
      <c r="Q17" s="31">
        <f>SUMIF('Scenario 15'!$A$3:$A$69,'Portfolio 15'!$C17,'Scenario 15'!Q$3:Q$69)+SUMIF('Scenario 15'!$A$3:$A$69,'Portfolio 15'!$C17,'Scenario 15'!BG$3:BG$69)*'Scenario 15'!BG$1</f>
        <v>0</v>
      </c>
      <c r="R17" s="31">
        <f>SUMIF('Scenario 15'!$A$3:$A$69,'Portfolio 15'!$C17,'Scenario 15'!R$3:R$69)+SUMIF('Scenario 15'!$A$3:$A$69,'Portfolio 15'!$C17,'Scenario 15'!BH$3:BH$69)*'Scenario 15'!BH$1</f>
        <v>90.247500000000002</v>
      </c>
      <c r="S17" s="31">
        <f>SUMIF('Scenario 15'!$A$3:$A$69,'Portfolio 15'!$C17,'Scenario 15'!S$3:S$69)+SUMIF('Scenario 15'!$A$3:$A$69,'Portfolio 15'!$C17,'Scenario 15'!BI$3:BI$69)*'Scenario 15'!BI$1</f>
        <v>0</v>
      </c>
      <c r="T17" s="31">
        <f>SUMIF('Scenario 15'!$A$3:$A$69,'Portfolio 15'!$C17,'Scenario 15'!T$3:T$69)+SUMIF('Scenario 15'!$A$3:$A$69,'Portfolio 15'!$C17,'Scenario 15'!BJ$3:BJ$69)*'Scenario 15'!BJ$1</f>
        <v>209.75250000000003</v>
      </c>
      <c r="U17" s="31">
        <f>SUMIF('Scenario 15'!$A$3:$A$69,'Portfolio 15'!$C17,'Scenario 15'!U$3:U$69)+SUMIF('Scenario 15'!$A$3:$A$69,'Portfolio 15'!$C17,'Scenario 15'!BK$3:BK$69)*'Scenario 15'!BK$1</f>
        <v>0</v>
      </c>
      <c r="V17" s="31">
        <f>SUMIF('Scenario 15'!$A$3:$A$69,'Portfolio 15'!$C17,'Scenario 15'!V$3:V$69)+SUMIF('Scenario 15'!$A$3:$A$69,'Portfolio 15'!$C17,'Scenario 15'!BL$3:BL$69)*'Scenario 15'!BL$1</f>
        <v>0</v>
      </c>
      <c r="W17" s="31">
        <f>SUMIF('Scenario 15'!$A$3:$A$69,'Portfolio 15'!$C17,'Scenario 15'!W$3:W$69)+SUMIF('Scenario 15'!$A$3:$A$69,'Portfolio 15'!$C17,'Scenario 15'!BM$3:BM$69)*'Scenario 15'!BM$1</f>
        <v>0</v>
      </c>
      <c r="X17" s="32">
        <f t="shared" si="0"/>
        <v>300</v>
      </c>
    </row>
    <row r="18" spans="3:24" x14ac:dyDescent="0.2">
      <c r="C18" s="7" t="s">
        <v>123</v>
      </c>
      <c r="D18" s="30">
        <f>SUMIF('Scenario 15'!$A$3:$A$69,'Portfolio 15'!$C18,'Scenario 15'!D$3:D$69)+SUMIF('Scenario 15'!$A$3:$A$69,'Portfolio 15'!$C18,'Scenario 15'!AT$3:AT$69)*'Scenario 15'!AT$1</f>
        <v>0</v>
      </c>
      <c r="E18" s="31">
        <f>SUMIF('Scenario 15'!$A$3:$A$69,'Portfolio 15'!$C18,'Scenario 15'!E$3:E$69)+SUMIF('Scenario 15'!$A$3:$A$69,'Portfolio 15'!$C18,'Scenario 15'!AU$3:AU$69)*'Scenario 15'!AU$1</f>
        <v>0</v>
      </c>
      <c r="F18" s="31">
        <f>SUMIF('Scenario 15'!$A$3:$A$69,'Portfolio 15'!$C18,'Scenario 15'!F$3:F$69)+SUMIF('Scenario 15'!$A$3:$A$69,'Portfolio 15'!$C18,'Scenario 15'!AV$3:AV$69)*'Scenario 15'!AV$1</f>
        <v>0</v>
      </c>
      <c r="G18" s="31">
        <f>SUMIF('Scenario 15'!$A$3:$A$69,'Portfolio 15'!$C18,'Scenario 15'!G$3:G$69)+SUMIF('Scenario 15'!$A$3:$A$69,'Portfolio 15'!$C18,'Scenario 15'!AW$3:AW$69)*'Scenario 15'!AW$1</f>
        <v>0</v>
      </c>
      <c r="H18" s="31">
        <f>SUMIF('Scenario 15'!$A$3:$A$69,'Portfolio 15'!$C18,'Scenario 15'!H$3:H$69)+SUMIF('Scenario 15'!$A$3:$A$69,'Portfolio 15'!$C18,'Scenario 15'!AX$3:AX$69)*'Scenario 15'!AX$1</f>
        <v>0</v>
      </c>
      <c r="I18" s="31">
        <f>SUMIF('Scenario 15'!$A$3:$A$69,'Portfolio 15'!$C18,'Scenario 15'!I$3:I$69)+SUMIF('Scenario 15'!$A$3:$A$69,'Portfolio 15'!$C18,'Scenario 15'!AY$3:AY$69)*'Scenario 15'!AY$1</f>
        <v>0</v>
      </c>
      <c r="J18" s="31">
        <f>SUMIF('Scenario 15'!$A$3:$A$69,'Portfolio 15'!$C18,'Scenario 15'!J$3:J$69)+SUMIF('Scenario 15'!$A$3:$A$69,'Portfolio 15'!$C18,'Scenario 15'!AZ$3:AZ$69)*'Scenario 15'!AZ$1</f>
        <v>0</v>
      </c>
      <c r="K18" s="31">
        <f>SUMIF('Scenario 15'!$A$3:$A$69,'Portfolio 15'!$C18,'Scenario 15'!K$3:K$69)+SUMIF('Scenario 15'!$A$3:$A$69,'Portfolio 15'!$C18,'Scenario 15'!BA$3:BA$69)*'Scenario 15'!BA$1</f>
        <v>0</v>
      </c>
      <c r="L18" s="31">
        <f>SUMIF('Scenario 15'!$A$3:$A$69,'Portfolio 15'!$C18,'Scenario 15'!L$3:L$69)+SUMIF('Scenario 15'!$A$3:$A$69,'Portfolio 15'!$C18,'Scenario 15'!BB$3:BB$69)*'Scenario 15'!BB$1</f>
        <v>0</v>
      </c>
      <c r="M18" s="31">
        <f>SUMIF('Scenario 15'!$A$3:$A$69,'Portfolio 15'!$C18,'Scenario 15'!M$3:M$69)+SUMIF('Scenario 15'!$A$3:$A$69,'Portfolio 15'!$C18,'Scenario 15'!BC$3:BC$69)*'Scenario 15'!BC$1</f>
        <v>0</v>
      </c>
      <c r="N18" s="31">
        <f>SUMIF('Scenario 15'!$A$3:$A$69,'Portfolio 15'!$C18,'Scenario 15'!N$3:N$69)+SUMIF('Scenario 15'!$A$3:$A$69,'Portfolio 15'!$C18,'Scenario 15'!BD$3:BD$69)*'Scenario 15'!BD$1</f>
        <v>0</v>
      </c>
      <c r="O18" s="31">
        <f>SUMIF('Scenario 15'!$A$3:$A$69,'Portfolio 15'!$C18,'Scenario 15'!O$3:O$69)+SUMIF('Scenario 15'!$A$3:$A$69,'Portfolio 15'!$C18,'Scenario 15'!BE$3:BE$69)*'Scenario 15'!BE$1</f>
        <v>0</v>
      </c>
      <c r="P18" s="31">
        <f>SUMIF('Scenario 15'!$A$3:$A$69,'Portfolio 15'!$C18,'Scenario 15'!P$3:P$69)+SUMIF('Scenario 15'!$A$3:$A$69,'Portfolio 15'!$C18,'Scenario 15'!BF$3:BF$69)*'Scenario 15'!BF$1</f>
        <v>0</v>
      </c>
      <c r="Q18" s="31">
        <f>SUMIF('Scenario 15'!$A$3:$A$69,'Portfolio 15'!$C18,'Scenario 15'!Q$3:Q$69)+SUMIF('Scenario 15'!$A$3:$A$69,'Portfolio 15'!$C18,'Scenario 15'!BG$3:BG$69)*'Scenario 15'!BG$1</f>
        <v>0</v>
      </c>
      <c r="R18" s="31">
        <f>SUMIF('Scenario 15'!$A$3:$A$69,'Portfolio 15'!$C18,'Scenario 15'!R$3:R$69)+SUMIF('Scenario 15'!$A$3:$A$69,'Portfolio 15'!$C18,'Scenario 15'!BH$3:BH$69)*'Scenario 15'!BH$1</f>
        <v>0</v>
      </c>
      <c r="S18" s="31">
        <f>SUMIF('Scenario 15'!$A$3:$A$69,'Portfolio 15'!$C18,'Scenario 15'!S$3:S$69)+SUMIF('Scenario 15'!$A$3:$A$69,'Portfolio 15'!$C18,'Scenario 15'!BI$3:BI$69)*'Scenario 15'!BI$1</f>
        <v>0</v>
      </c>
      <c r="T18" s="31">
        <f>SUMIF('Scenario 15'!$A$3:$A$69,'Portfolio 15'!$C18,'Scenario 15'!T$3:T$69)+SUMIF('Scenario 15'!$A$3:$A$69,'Portfolio 15'!$C18,'Scenario 15'!BJ$3:BJ$69)*'Scenario 15'!BJ$1</f>
        <v>0</v>
      </c>
      <c r="U18" s="31">
        <f>SUMIF('Scenario 15'!$A$3:$A$69,'Portfolio 15'!$C18,'Scenario 15'!U$3:U$69)+SUMIF('Scenario 15'!$A$3:$A$69,'Portfolio 15'!$C18,'Scenario 15'!BK$3:BK$69)*'Scenario 15'!BK$1</f>
        <v>0</v>
      </c>
      <c r="V18" s="31">
        <f>SUMIF('Scenario 15'!$A$3:$A$69,'Portfolio 15'!$C18,'Scenario 15'!V$3:V$69)+SUMIF('Scenario 15'!$A$3:$A$69,'Portfolio 15'!$C18,'Scenario 15'!BL$3:BL$69)*'Scenario 15'!BL$1</f>
        <v>0</v>
      </c>
      <c r="W18" s="31">
        <f>SUMIF('Scenario 15'!$A$3:$A$69,'Portfolio 15'!$C18,'Scenario 15'!W$3:W$69)+SUMIF('Scenario 15'!$A$3:$A$69,'Portfolio 15'!$C18,'Scenario 15'!BM$3:BM$69)*'Scenario 15'!BM$1</f>
        <v>0</v>
      </c>
      <c r="X18" s="32">
        <f t="shared" si="0"/>
        <v>0</v>
      </c>
    </row>
    <row r="19" spans="3:24" x14ac:dyDescent="0.2">
      <c r="C19" s="7" t="s">
        <v>63</v>
      </c>
      <c r="D19" s="30">
        <f>SUMIF('Scenario 15'!$A$3:$A$69,'Portfolio 15'!$C19,'Scenario 15'!D$3:D$69)+SUMIF('Scenario 15'!$A$3:$A$69,'Portfolio 15'!$C19,'Scenario 15'!AT$3:AT$69)*'Scenario 15'!AT$1</f>
        <v>0</v>
      </c>
      <c r="E19" s="31">
        <f>SUMIF('Scenario 15'!$A$3:$A$69,'Portfolio 15'!$C19,'Scenario 15'!E$3:E$69)+SUMIF('Scenario 15'!$A$3:$A$69,'Portfolio 15'!$C19,'Scenario 15'!AU$3:AU$69)*'Scenario 15'!AU$1</f>
        <v>0</v>
      </c>
      <c r="F19" s="31">
        <f>SUMIF('Scenario 15'!$A$3:$A$69,'Portfolio 15'!$C19,'Scenario 15'!F$3:F$69)+SUMIF('Scenario 15'!$A$3:$A$69,'Portfolio 15'!$C19,'Scenario 15'!AV$3:AV$69)*'Scenario 15'!AV$1</f>
        <v>0</v>
      </c>
      <c r="G19" s="31">
        <f>SUMIF('Scenario 15'!$A$3:$A$69,'Portfolio 15'!$C19,'Scenario 15'!G$3:G$69)+SUMIF('Scenario 15'!$A$3:$A$69,'Portfolio 15'!$C19,'Scenario 15'!AW$3:AW$69)*'Scenario 15'!AW$1</f>
        <v>0</v>
      </c>
      <c r="H19" s="31">
        <f>SUMIF('Scenario 15'!$A$3:$A$69,'Portfolio 15'!$C19,'Scenario 15'!H$3:H$69)+SUMIF('Scenario 15'!$A$3:$A$69,'Portfolio 15'!$C19,'Scenario 15'!AX$3:AX$69)*'Scenario 15'!AX$1</f>
        <v>0</v>
      </c>
      <c r="I19" s="31">
        <f>SUMIF('Scenario 15'!$A$3:$A$69,'Portfolio 15'!$C19,'Scenario 15'!I$3:I$69)+SUMIF('Scenario 15'!$A$3:$A$69,'Portfolio 15'!$C19,'Scenario 15'!AY$3:AY$69)*'Scenario 15'!AY$1</f>
        <v>0</v>
      </c>
      <c r="J19" s="31">
        <f>SUMIF('Scenario 15'!$A$3:$A$69,'Portfolio 15'!$C19,'Scenario 15'!J$3:J$69)+SUMIF('Scenario 15'!$A$3:$A$69,'Portfolio 15'!$C19,'Scenario 15'!AZ$3:AZ$69)*'Scenario 15'!AZ$1</f>
        <v>0</v>
      </c>
      <c r="K19" s="31">
        <f>SUMIF('Scenario 15'!$A$3:$A$69,'Portfolio 15'!$C19,'Scenario 15'!K$3:K$69)+SUMIF('Scenario 15'!$A$3:$A$69,'Portfolio 15'!$C19,'Scenario 15'!BA$3:BA$69)*'Scenario 15'!BA$1</f>
        <v>0</v>
      </c>
      <c r="L19" s="31">
        <f>SUMIF('Scenario 15'!$A$3:$A$69,'Portfolio 15'!$C19,'Scenario 15'!L$3:L$69)+SUMIF('Scenario 15'!$A$3:$A$69,'Portfolio 15'!$C19,'Scenario 15'!BB$3:BB$69)*'Scenario 15'!BB$1</f>
        <v>0</v>
      </c>
      <c r="M19" s="31">
        <f>SUMIF('Scenario 15'!$A$3:$A$69,'Portfolio 15'!$C19,'Scenario 15'!M$3:M$69)+SUMIF('Scenario 15'!$A$3:$A$69,'Portfolio 15'!$C19,'Scenario 15'!BC$3:BC$69)*'Scenario 15'!BC$1</f>
        <v>0</v>
      </c>
      <c r="N19" s="31">
        <f>SUMIF('Scenario 15'!$A$3:$A$69,'Portfolio 15'!$C19,'Scenario 15'!N$3:N$69)+SUMIF('Scenario 15'!$A$3:$A$69,'Portfolio 15'!$C19,'Scenario 15'!BD$3:BD$69)*'Scenario 15'!BD$1</f>
        <v>0</v>
      </c>
      <c r="O19" s="31">
        <f>SUMIF('Scenario 15'!$A$3:$A$69,'Portfolio 15'!$C19,'Scenario 15'!O$3:O$69)+SUMIF('Scenario 15'!$A$3:$A$69,'Portfolio 15'!$C19,'Scenario 15'!BE$3:BE$69)*'Scenario 15'!BE$1</f>
        <v>0</v>
      </c>
      <c r="P19" s="31">
        <f>SUMIF('Scenario 15'!$A$3:$A$69,'Portfolio 15'!$C19,'Scenario 15'!P$3:P$69)+SUMIF('Scenario 15'!$A$3:$A$69,'Portfolio 15'!$C19,'Scenario 15'!BF$3:BF$69)*'Scenario 15'!BF$1</f>
        <v>0</v>
      </c>
      <c r="Q19" s="31">
        <f>SUMIF('Scenario 15'!$A$3:$A$69,'Portfolio 15'!$C19,'Scenario 15'!Q$3:Q$69)+SUMIF('Scenario 15'!$A$3:$A$69,'Portfolio 15'!$C19,'Scenario 15'!BG$3:BG$69)*'Scenario 15'!BG$1</f>
        <v>0</v>
      </c>
      <c r="R19" s="31">
        <f>SUMIF('Scenario 15'!$A$3:$A$69,'Portfolio 15'!$C19,'Scenario 15'!R$3:R$69)+SUMIF('Scenario 15'!$A$3:$A$69,'Portfolio 15'!$C19,'Scenario 15'!BH$3:BH$69)*'Scenario 15'!BH$1</f>
        <v>0</v>
      </c>
      <c r="S19" s="31">
        <f>SUMIF('Scenario 15'!$A$3:$A$69,'Portfolio 15'!$C19,'Scenario 15'!S$3:S$69)+SUMIF('Scenario 15'!$A$3:$A$69,'Portfolio 15'!$C19,'Scenario 15'!BI$3:BI$69)*'Scenario 15'!BI$1</f>
        <v>0</v>
      </c>
      <c r="T19" s="31">
        <f>SUMIF('Scenario 15'!$A$3:$A$69,'Portfolio 15'!$C19,'Scenario 15'!T$3:T$69)+SUMIF('Scenario 15'!$A$3:$A$69,'Portfolio 15'!$C19,'Scenario 15'!BJ$3:BJ$69)*'Scenario 15'!BJ$1</f>
        <v>0</v>
      </c>
      <c r="U19" s="31">
        <f>SUMIF('Scenario 15'!$A$3:$A$69,'Portfolio 15'!$C19,'Scenario 15'!U$3:U$69)+SUMIF('Scenario 15'!$A$3:$A$69,'Portfolio 15'!$C19,'Scenario 15'!BK$3:BK$69)*'Scenario 15'!BK$1</f>
        <v>0</v>
      </c>
      <c r="V19" s="31">
        <f>SUMIF('Scenario 15'!$A$3:$A$69,'Portfolio 15'!$C19,'Scenario 15'!V$3:V$69)+SUMIF('Scenario 15'!$A$3:$A$69,'Portfolio 15'!$C19,'Scenario 15'!BL$3:BL$69)*'Scenario 15'!BL$1</f>
        <v>0</v>
      </c>
      <c r="W19" s="31">
        <f>SUMIF('Scenario 15'!$A$3:$A$69,'Portfolio 15'!$C19,'Scenario 15'!W$3:W$69)+SUMIF('Scenario 15'!$A$3:$A$69,'Portfolio 15'!$C19,'Scenario 15'!BM$3:BM$69)*'Scenario 15'!BM$1</f>
        <v>64.448407530015018</v>
      </c>
      <c r="X19" s="32">
        <f t="shared" si="0"/>
        <v>64.448407530015018</v>
      </c>
    </row>
    <row r="20" spans="3:24" x14ac:dyDescent="0.2">
      <c r="C20" s="7" t="s">
        <v>99</v>
      </c>
      <c r="D20" s="30">
        <f>SUMIF('Scenario 15'!$A$3:$A$69,'Portfolio 15'!$C20,'Scenario 15'!D$3:D$69)+SUMIF('Scenario 15'!$A$3:$A$69,'Portfolio 15'!$C20,'Scenario 15'!AT$3:AT$69)*'Scenario 15'!AT$1</f>
        <v>10.447846432123574</v>
      </c>
      <c r="E20" s="31">
        <f>SUMIF('Scenario 15'!$A$3:$A$69,'Portfolio 15'!$C20,'Scenario 15'!E$3:E$69)+SUMIF('Scenario 15'!$A$3:$A$69,'Portfolio 15'!$C20,'Scenario 15'!AU$3:AU$69)*'Scenario 15'!AU$1</f>
        <v>0</v>
      </c>
      <c r="F20" s="31">
        <f>SUMIF('Scenario 15'!$A$3:$A$69,'Portfolio 15'!$C20,'Scenario 15'!F$3:F$69)+SUMIF('Scenario 15'!$A$3:$A$69,'Portfolio 15'!$C20,'Scenario 15'!AV$3:AV$69)*'Scenario 15'!AV$1</f>
        <v>0</v>
      </c>
      <c r="G20" s="31">
        <f>SUMIF('Scenario 15'!$A$3:$A$69,'Portfolio 15'!$C20,'Scenario 15'!G$3:G$69)+SUMIF('Scenario 15'!$A$3:$A$69,'Portfolio 15'!$C20,'Scenario 15'!AW$3:AW$69)*'Scenario 15'!AW$1</f>
        <v>0</v>
      </c>
      <c r="H20" s="31">
        <f>SUMIF('Scenario 15'!$A$3:$A$69,'Portfolio 15'!$C20,'Scenario 15'!H$3:H$69)+SUMIF('Scenario 15'!$A$3:$A$69,'Portfolio 15'!$C20,'Scenario 15'!AX$3:AX$69)*'Scenario 15'!AX$1</f>
        <v>0</v>
      </c>
      <c r="I20" s="31">
        <f>SUMIF('Scenario 15'!$A$3:$A$69,'Portfolio 15'!$C20,'Scenario 15'!I$3:I$69)+SUMIF('Scenario 15'!$A$3:$A$69,'Portfolio 15'!$C20,'Scenario 15'!AY$3:AY$69)*'Scenario 15'!AY$1</f>
        <v>0</v>
      </c>
      <c r="J20" s="31">
        <f>SUMIF('Scenario 15'!$A$3:$A$69,'Portfolio 15'!$C20,'Scenario 15'!J$3:J$69)+SUMIF('Scenario 15'!$A$3:$A$69,'Portfolio 15'!$C20,'Scenario 15'!AZ$3:AZ$69)*'Scenario 15'!AZ$1</f>
        <v>0</v>
      </c>
      <c r="K20" s="31">
        <f>SUMIF('Scenario 15'!$A$3:$A$69,'Portfolio 15'!$C20,'Scenario 15'!K$3:K$69)+SUMIF('Scenario 15'!$A$3:$A$69,'Portfolio 15'!$C20,'Scenario 15'!BA$3:BA$69)*'Scenario 15'!BA$1</f>
        <v>0</v>
      </c>
      <c r="L20" s="31">
        <f>SUMIF('Scenario 15'!$A$3:$A$69,'Portfolio 15'!$C20,'Scenario 15'!L$3:L$69)+SUMIF('Scenario 15'!$A$3:$A$69,'Portfolio 15'!$C20,'Scenario 15'!BB$3:BB$69)*'Scenario 15'!BB$1</f>
        <v>0</v>
      </c>
      <c r="M20" s="31">
        <f>SUMIF('Scenario 15'!$A$3:$A$69,'Portfolio 15'!$C20,'Scenario 15'!M$3:M$69)+SUMIF('Scenario 15'!$A$3:$A$69,'Portfolio 15'!$C20,'Scenario 15'!BC$3:BC$69)*'Scenario 15'!BC$1</f>
        <v>0</v>
      </c>
      <c r="N20" s="31">
        <f>SUMIF('Scenario 15'!$A$3:$A$69,'Portfolio 15'!$C20,'Scenario 15'!N$3:N$69)+SUMIF('Scenario 15'!$A$3:$A$69,'Portfolio 15'!$C20,'Scenario 15'!BD$3:BD$69)*'Scenario 15'!BD$1</f>
        <v>0</v>
      </c>
      <c r="O20" s="31">
        <f>SUMIF('Scenario 15'!$A$3:$A$69,'Portfolio 15'!$C20,'Scenario 15'!O$3:O$69)+SUMIF('Scenario 15'!$A$3:$A$69,'Portfolio 15'!$C20,'Scenario 15'!BE$3:BE$69)*'Scenario 15'!BE$1</f>
        <v>0</v>
      </c>
      <c r="P20" s="31">
        <f>SUMIF('Scenario 15'!$A$3:$A$69,'Portfolio 15'!$C20,'Scenario 15'!P$3:P$69)+SUMIF('Scenario 15'!$A$3:$A$69,'Portfolio 15'!$C20,'Scenario 15'!BF$3:BF$69)*'Scenario 15'!BF$1</f>
        <v>1.9183625793706565</v>
      </c>
      <c r="Q20" s="31">
        <f>SUMIF('Scenario 15'!$A$3:$A$69,'Portfolio 15'!$C20,'Scenario 15'!Q$3:Q$69)+SUMIF('Scenario 15'!$A$3:$A$69,'Portfolio 15'!$C20,'Scenario 15'!BG$3:BG$69)*'Scenario 15'!BG$1</f>
        <v>20.023105816069368</v>
      </c>
      <c r="R20" s="31">
        <f>SUMIF('Scenario 15'!$A$3:$A$69,'Portfolio 15'!$C20,'Scenario 15'!R$3:R$69)+SUMIF('Scenario 15'!$A$3:$A$69,'Portfolio 15'!$C20,'Scenario 15'!BH$3:BH$69)*'Scenario 15'!BH$1</f>
        <v>0</v>
      </c>
      <c r="S20" s="31">
        <f>SUMIF('Scenario 15'!$A$3:$A$69,'Portfolio 15'!$C20,'Scenario 15'!S$3:S$69)+SUMIF('Scenario 15'!$A$3:$A$69,'Portfolio 15'!$C20,'Scenario 15'!BI$3:BI$69)*'Scenario 15'!BI$1</f>
        <v>5.5898978423295098</v>
      </c>
      <c r="T20" s="31">
        <f>SUMIF('Scenario 15'!$A$3:$A$69,'Portfolio 15'!$C20,'Scenario 15'!T$3:T$69)+SUMIF('Scenario 15'!$A$3:$A$69,'Portfolio 15'!$C20,'Scenario 15'!BJ$3:BJ$69)*'Scenario 15'!BJ$1</f>
        <v>0</v>
      </c>
      <c r="U20" s="31">
        <f>SUMIF('Scenario 15'!$A$3:$A$69,'Portfolio 15'!$C20,'Scenario 15'!U$3:U$69)+SUMIF('Scenario 15'!$A$3:$A$69,'Portfolio 15'!$C20,'Scenario 15'!BK$3:BK$69)*'Scenario 15'!BK$1</f>
        <v>9.8165815361444491</v>
      </c>
      <c r="V20" s="31">
        <f>SUMIF('Scenario 15'!$A$3:$A$69,'Portfolio 15'!$C20,'Scenario 15'!V$3:V$69)+SUMIF('Scenario 15'!$A$3:$A$69,'Portfolio 15'!$C20,'Scenario 15'!BL$3:BL$69)*'Scenario 15'!BL$1</f>
        <v>0</v>
      </c>
      <c r="W20" s="31">
        <f>SUMIF('Scenario 15'!$A$3:$A$69,'Portfolio 15'!$C20,'Scenario 15'!W$3:W$69)+SUMIF('Scenario 15'!$A$3:$A$69,'Portfolio 15'!$C20,'Scenario 15'!BM$3:BM$69)*'Scenario 15'!BM$1</f>
        <v>0</v>
      </c>
      <c r="X20" s="32">
        <f t="shared" si="0"/>
        <v>47.795794206037549</v>
      </c>
    </row>
    <row r="21" spans="3:24" ht="13.5" thickBot="1" x14ac:dyDescent="0.25">
      <c r="C21" s="10" t="s">
        <v>77</v>
      </c>
      <c r="D21" s="33">
        <f>SUMIF('Scenario 15'!$A$3:$A$69,'Portfolio 15'!$C21,'Scenario 15'!D$3:D$69)+SUMIF('Scenario 15'!$A$3:$A$69,'Portfolio 15'!$C21,'Scenario 15'!AT$3:AT$69)*'Scenario 15'!AT$1</f>
        <v>14.17754405860007</v>
      </c>
      <c r="E21" s="34">
        <f>SUMIF('Scenario 15'!$A$3:$A$69,'Portfolio 15'!$C21,'Scenario 15'!E$3:E$69)+SUMIF('Scenario 15'!$A$3:$A$69,'Portfolio 15'!$C21,'Scenario 15'!AU$3:AU$69)*'Scenario 15'!AU$1</f>
        <v>0</v>
      </c>
      <c r="F21" s="34">
        <f>SUMIF('Scenario 15'!$A$3:$A$69,'Portfolio 15'!$C21,'Scenario 15'!F$3:F$69)+SUMIF('Scenario 15'!$A$3:$A$69,'Portfolio 15'!$C21,'Scenario 15'!AV$3:AV$69)*'Scenario 15'!AV$1</f>
        <v>0</v>
      </c>
      <c r="G21" s="34">
        <f>SUMIF('Scenario 15'!$A$3:$A$69,'Portfolio 15'!$C21,'Scenario 15'!G$3:G$69)+SUMIF('Scenario 15'!$A$3:$A$69,'Portfolio 15'!$C21,'Scenario 15'!AW$3:AW$69)*'Scenario 15'!AW$1</f>
        <v>0</v>
      </c>
      <c r="H21" s="34">
        <f>SUMIF('Scenario 15'!$A$3:$A$69,'Portfolio 15'!$C21,'Scenario 15'!H$3:H$69)+SUMIF('Scenario 15'!$A$3:$A$69,'Portfolio 15'!$C21,'Scenario 15'!AX$3:AX$69)*'Scenario 15'!AX$1</f>
        <v>0</v>
      </c>
      <c r="I21" s="34">
        <f>SUMIF('Scenario 15'!$A$3:$A$69,'Portfolio 15'!$C21,'Scenario 15'!I$3:I$69)+SUMIF('Scenario 15'!$A$3:$A$69,'Portfolio 15'!$C21,'Scenario 15'!AY$3:AY$69)*'Scenario 15'!AY$1</f>
        <v>0</v>
      </c>
      <c r="J21" s="34">
        <f>SUMIF('Scenario 15'!$A$3:$A$69,'Portfolio 15'!$C21,'Scenario 15'!J$3:J$69)+SUMIF('Scenario 15'!$A$3:$A$69,'Portfolio 15'!$C21,'Scenario 15'!AZ$3:AZ$69)*'Scenario 15'!AZ$1</f>
        <v>0</v>
      </c>
      <c r="K21" s="34">
        <f>SUMIF('Scenario 15'!$A$3:$A$69,'Portfolio 15'!$C21,'Scenario 15'!K$3:K$69)+SUMIF('Scenario 15'!$A$3:$A$69,'Portfolio 15'!$C21,'Scenario 15'!BA$3:BA$69)*'Scenario 15'!BA$1</f>
        <v>0</v>
      </c>
      <c r="L21" s="34">
        <f>SUMIF('Scenario 15'!$A$3:$A$69,'Portfolio 15'!$C21,'Scenario 15'!L$3:L$69)+SUMIF('Scenario 15'!$A$3:$A$69,'Portfolio 15'!$C21,'Scenario 15'!BB$3:BB$69)*'Scenario 15'!BB$1</f>
        <v>0</v>
      </c>
      <c r="M21" s="34">
        <f>SUMIF('Scenario 15'!$A$3:$A$69,'Portfolio 15'!$C21,'Scenario 15'!M$3:M$69)+SUMIF('Scenario 15'!$A$3:$A$69,'Portfolio 15'!$C21,'Scenario 15'!BC$3:BC$69)*'Scenario 15'!BC$1</f>
        <v>5.9749285655601563</v>
      </c>
      <c r="N21" s="34">
        <f>SUMIF('Scenario 15'!$A$3:$A$69,'Portfolio 15'!$C21,'Scenario 15'!N$3:N$69)+SUMIF('Scenario 15'!$A$3:$A$69,'Portfolio 15'!$C21,'Scenario 15'!BD$3:BD$69)*'Scenario 15'!BD$1</f>
        <v>0</v>
      </c>
      <c r="O21" s="34">
        <f>SUMIF('Scenario 15'!$A$3:$A$69,'Portfolio 15'!$C21,'Scenario 15'!O$3:O$69)+SUMIF('Scenario 15'!$A$3:$A$69,'Portfolio 15'!$C21,'Scenario 15'!BE$3:BE$69)*'Scenario 15'!BE$1</f>
        <v>0</v>
      </c>
      <c r="P21" s="34">
        <f>SUMIF('Scenario 15'!$A$3:$A$69,'Portfolio 15'!$C21,'Scenario 15'!P$3:P$69)+SUMIF('Scenario 15'!$A$3:$A$69,'Portfolio 15'!$C21,'Scenario 15'!BF$3:BF$69)*'Scenario 15'!BF$1</f>
        <v>2.5397464208615816</v>
      </c>
      <c r="Q21" s="34">
        <f>SUMIF('Scenario 15'!$A$3:$A$69,'Portfolio 15'!$C21,'Scenario 15'!Q$3:Q$69)+SUMIF('Scenario 15'!$A$3:$A$69,'Portfolio 15'!$C21,'Scenario 15'!BG$3:BG$69)*'Scenario 15'!BG$1</f>
        <v>0</v>
      </c>
      <c r="R21" s="34">
        <f>SUMIF('Scenario 15'!$A$3:$A$69,'Portfolio 15'!$C21,'Scenario 15'!R$3:R$69)+SUMIF('Scenario 15'!$A$3:$A$69,'Portfolio 15'!$C21,'Scenario 15'!BH$3:BH$69)*'Scenario 15'!BH$1</f>
        <v>0</v>
      </c>
      <c r="S21" s="34">
        <f>SUMIF('Scenario 15'!$A$3:$A$69,'Portfolio 15'!$C21,'Scenario 15'!S$3:S$69)+SUMIF('Scenario 15'!$A$3:$A$69,'Portfolio 15'!$C21,'Scenario 15'!BI$3:BI$69)*'Scenario 15'!BI$1</f>
        <v>0</v>
      </c>
      <c r="T21" s="34">
        <f>SUMIF('Scenario 15'!$A$3:$A$69,'Portfolio 15'!$C21,'Scenario 15'!T$3:T$69)+SUMIF('Scenario 15'!$A$3:$A$69,'Portfolio 15'!$C21,'Scenario 15'!BJ$3:BJ$69)*'Scenario 15'!BJ$1</f>
        <v>0</v>
      </c>
      <c r="U21" s="34">
        <f>SUMIF('Scenario 15'!$A$3:$A$69,'Portfolio 15'!$C21,'Scenario 15'!U$3:U$69)+SUMIF('Scenario 15'!$A$3:$A$69,'Portfolio 15'!$C21,'Scenario 15'!BK$3:BK$69)*'Scenario 15'!BK$1</f>
        <v>0</v>
      </c>
      <c r="V21" s="34">
        <f>SUMIF('Scenario 15'!$A$3:$A$69,'Portfolio 15'!$C21,'Scenario 15'!V$3:V$69)+SUMIF('Scenario 15'!$A$3:$A$69,'Portfolio 15'!$C21,'Scenario 15'!BL$3:BL$69)*'Scenario 15'!BL$1</f>
        <v>0</v>
      </c>
      <c r="W21" s="34">
        <f>SUMIF('Scenario 15'!$A$3:$A$69,'Portfolio 15'!$C21,'Scenario 15'!W$3:W$69)+SUMIF('Scenario 15'!$A$3:$A$69,'Portfolio 15'!$C21,'Scenario 15'!BM$3:BM$69)*'Scenario 15'!BM$1</f>
        <v>0</v>
      </c>
      <c r="X21" s="35">
        <f t="shared" si="0"/>
        <v>22.692219045021808</v>
      </c>
    </row>
    <row r="22" spans="3:24" ht="13.5" thickBot="1" x14ac:dyDescent="0.25">
      <c r="C22" s="25" t="s">
        <v>93</v>
      </c>
      <c r="D22" s="36">
        <f>SUM(D6:D21)</f>
        <v>24.625390490723646</v>
      </c>
      <c r="E22" s="37">
        <f t="shared" ref="E22:W22" si="1">SUM(E6:E21)</f>
        <v>0.50885794886426805</v>
      </c>
      <c r="F22" s="37">
        <f t="shared" si="1"/>
        <v>0.55187130366600667</v>
      </c>
      <c r="G22" s="37">
        <f t="shared" si="1"/>
        <v>200.61539425315934</v>
      </c>
      <c r="H22" s="37">
        <f t="shared" si="1"/>
        <v>200.67023663605721</v>
      </c>
      <c r="I22" s="37">
        <f t="shared" si="1"/>
        <v>166.68992783049416</v>
      </c>
      <c r="J22" s="37">
        <f t="shared" si="1"/>
        <v>66.842950214274879</v>
      </c>
      <c r="K22" s="37">
        <f t="shared" si="1"/>
        <v>303.4095329481533</v>
      </c>
      <c r="L22" s="37">
        <f t="shared" si="1"/>
        <v>0.5</v>
      </c>
      <c r="M22" s="37">
        <f t="shared" si="1"/>
        <v>6.4749285655601563</v>
      </c>
      <c r="N22" s="37">
        <f t="shared" si="1"/>
        <v>0.5</v>
      </c>
      <c r="O22" s="37">
        <f t="shared" si="1"/>
        <v>0.5</v>
      </c>
      <c r="P22" s="37">
        <f t="shared" si="1"/>
        <v>4.9581090002322377</v>
      </c>
      <c r="Q22" s="37">
        <f t="shared" si="1"/>
        <v>20.523105816069368</v>
      </c>
      <c r="R22" s="37">
        <f t="shared" si="1"/>
        <v>90.747500000000002</v>
      </c>
      <c r="S22" s="37">
        <f t="shared" si="1"/>
        <v>146.08989784232952</v>
      </c>
      <c r="T22" s="37">
        <f t="shared" si="1"/>
        <v>210.25250000000003</v>
      </c>
      <c r="U22" s="37">
        <f t="shared" si="1"/>
        <v>400.35217575476906</v>
      </c>
      <c r="V22" s="37">
        <f t="shared" si="1"/>
        <v>313.47267131195855</v>
      </c>
      <c r="W22" s="37">
        <f t="shared" si="1"/>
        <v>568.89597387854735</v>
      </c>
      <c r="X22" s="38">
        <f>SUM(X7:X21)</f>
        <v>2528.8252567254171</v>
      </c>
    </row>
    <row r="23" spans="3:24" x14ac:dyDescent="0.2">
      <c r="C23" s="8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40"/>
    </row>
    <row r="24" spans="3:24" x14ac:dyDescent="0.2">
      <c r="C24" s="8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40"/>
    </row>
    <row r="25" spans="3:24" x14ac:dyDescent="0.2">
      <c r="C25" s="6" t="s">
        <v>3</v>
      </c>
      <c r="D25" s="64">
        <v>2024</v>
      </c>
      <c r="E25" s="64">
        <v>2025</v>
      </c>
      <c r="F25" s="64">
        <v>2026</v>
      </c>
      <c r="G25" s="64">
        <v>2027</v>
      </c>
      <c r="H25" s="64">
        <v>2028</v>
      </c>
      <c r="I25" s="64">
        <v>2029</v>
      </c>
      <c r="J25" s="64">
        <v>2030</v>
      </c>
      <c r="K25" s="64">
        <v>2031</v>
      </c>
      <c r="L25" s="64">
        <v>2032</v>
      </c>
      <c r="M25" s="64">
        <v>2033</v>
      </c>
      <c r="N25" s="64">
        <v>2034</v>
      </c>
      <c r="O25" s="64">
        <v>2035</v>
      </c>
      <c r="P25" s="64">
        <v>2036</v>
      </c>
      <c r="Q25" s="64">
        <v>2037</v>
      </c>
      <c r="R25" s="64">
        <v>2038</v>
      </c>
      <c r="S25" s="64">
        <v>2039</v>
      </c>
      <c r="T25" s="64">
        <v>2040</v>
      </c>
      <c r="U25" s="64">
        <v>2041</v>
      </c>
      <c r="V25" s="64">
        <v>2042</v>
      </c>
      <c r="W25" s="64">
        <v>2043</v>
      </c>
      <c r="X25" s="41" t="s">
        <v>93</v>
      </c>
    </row>
    <row r="26" spans="3:24" x14ac:dyDescent="0.2">
      <c r="C26" s="7" t="s">
        <v>101</v>
      </c>
      <c r="D26" s="42">
        <f>SUMIF('Scenario 15'!$A$3:$A$69,'Portfolio 15'!$C26,'Scenario 15'!Y$3:Y$69)+SUMIF('Scenario 15'!$A$3:$A$69,'Portfolio 15'!$C26,'Scenario 15'!AT$3:AT$69)*(1-'Scenario 15'!AT$1)</f>
        <v>0</v>
      </c>
      <c r="E26" s="43">
        <f>SUMIF('Scenario 15'!$A$3:$A$69,'Portfolio 15'!$C26,'Scenario 15'!Z$3:Z$69)+SUMIF('Scenario 15'!$A$3:$A$69,'Portfolio 15'!$C26,'Scenario 15'!AU$3:AU$69)*(1-'Scenario 15'!AU$1)</f>
        <v>0</v>
      </c>
      <c r="F26" s="43">
        <f>SUMIF('Scenario 15'!$A$3:$A$69,'Portfolio 15'!$C26,'Scenario 15'!AA$3:AA$69)+SUMIF('Scenario 15'!$A$3:$A$69,'Portfolio 15'!$C26,'Scenario 15'!AV$3:AV$69)*(1-'Scenario 15'!AV$1)</f>
        <v>0</v>
      </c>
      <c r="G26" s="43">
        <f>SUMIF('Scenario 15'!$A$3:$A$69,'Portfolio 15'!$C26,'Scenario 15'!AB$3:AB$69)+SUMIF('Scenario 15'!$A$3:$A$69,'Portfolio 15'!$C26,'Scenario 15'!AW$3:AW$69)*(1-'Scenario 15'!AW$1)</f>
        <v>0</v>
      </c>
      <c r="H26" s="43">
        <f>SUMIF('Scenario 15'!$A$3:$A$69,'Portfolio 15'!$C26,'Scenario 15'!AC$3:AC$69)+SUMIF('Scenario 15'!$A$3:$A$69,'Portfolio 15'!$C26,'Scenario 15'!AX$3:AX$69)*(1-'Scenario 15'!AX$1)</f>
        <v>0</v>
      </c>
      <c r="I26" s="43">
        <f>SUMIF('Scenario 15'!$A$3:$A$69,'Portfolio 15'!$C26,'Scenario 15'!AD$3:AD$69)+SUMIF('Scenario 15'!$A$3:$A$69,'Portfolio 15'!$C26,'Scenario 15'!AY$3:AY$69)*(1-'Scenario 15'!AY$1)</f>
        <v>0</v>
      </c>
      <c r="J26" s="43">
        <f>SUMIF('Scenario 15'!$A$3:$A$69,'Portfolio 15'!$C26,'Scenario 15'!AE$3:AE$69)+SUMIF('Scenario 15'!$A$3:$A$69,'Portfolio 15'!$C26,'Scenario 15'!AZ$3:AZ$69)*(1-'Scenario 15'!AZ$1)</f>
        <v>0</v>
      </c>
      <c r="K26" s="43">
        <f>SUMIF('Scenario 15'!$A$3:$A$69,'Portfolio 15'!$C26,'Scenario 15'!AF$3:AF$69)+SUMIF('Scenario 15'!$A$3:$A$69,'Portfolio 15'!$C26,'Scenario 15'!BA$3:BA$69)*(1-'Scenario 15'!BA$1)</f>
        <v>101.64423293055791</v>
      </c>
      <c r="L26" s="43">
        <f>SUMIF('Scenario 15'!$A$3:$A$69,'Portfolio 15'!$C26,'Scenario 15'!AG$3:AG$69)+SUMIF('Scenario 15'!$A$3:$A$69,'Portfolio 15'!$C26,'Scenario 15'!BB$3:BB$69)*(1-'Scenario 15'!BB$1)</f>
        <v>0</v>
      </c>
      <c r="M26" s="43">
        <f>SUMIF('Scenario 15'!$A$3:$A$69,'Portfolio 15'!$C26,'Scenario 15'!AH$3:AH$69)+SUMIF('Scenario 15'!$A$3:$A$69,'Portfolio 15'!$C26,'Scenario 15'!BC$3:BC$69)*(1-'Scenario 15'!BC$1)</f>
        <v>0</v>
      </c>
      <c r="N26" s="43">
        <f>SUMIF('Scenario 15'!$A$3:$A$69,'Portfolio 15'!$C26,'Scenario 15'!AI$3:AI$69)+SUMIF('Scenario 15'!$A$3:$A$69,'Portfolio 15'!$C26,'Scenario 15'!BD$3:BD$69)*(1-'Scenario 15'!BD$1)</f>
        <v>0</v>
      </c>
      <c r="O26" s="43">
        <f>SUMIF('Scenario 15'!$A$3:$A$69,'Portfolio 15'!$C26,'Scenario 15'!AJ$3:AJ$69)+SUMIF('Scenario 15'!$A$3:$A$69,'Portfolio 15'!$C26,'Scenario 15'!BE$3:BE$69)*(1-'Scenario 15'!BE$1)</f>
        <v>0</v>
      </c>
      <c r="P26" s="43">
        <f>SUMIF('Scenario 15'!$A$3:$A$69,'Portfolio 15'!$C26,'Scenario 15'!AK$3:AK$69)+SUMIF('Scenario 15'!$A$3:$A$69,'Portfolio 15'!$C26,'Scenario 15'!BF$3:BF$69)*(1-'Scenario 15'!BF$1)</f>
        <v>0</v>
      </c>
      <c r="Q26" s="43">
        <f>SUMIF('Scenario 15'!$A$3:$A$69,'Portfolio 15'!$C26,'Scenario 15'!AL$3:AL$69)+SUMIF('Scenario 15'!$A$3:$A$69,'Portfolio 15'!$C26,'Scenario 15'!BG$3:BG$69)*(1-'Scenario 15'!BG$1)</f>
        <v>0</v>
      </c>
      <c r="R26" s="43">
        <f>SUMIF('Scenario 15'!$A$3:$A$69,'Portfolio 15'!$C26,'Scenario 15'!AM$3:AM$69)+SUMIF('Scenario 15'!$A$3:$A$69,'Portfolio 15'!$C26,'Scenario 15'!BH$3:BH$69)*(1-'Scenario 15'!BH$1)</f>
        <v>0</v>
      </c>
      <c r="S26" s="43">
        <f>SUMIF('Scenario 15'!$A$3:$A$69,'Portfolio 15'!$C26,'Scenario 15'!AN$3:AN$69)+SUMIF('Scenario 15'!$A$3:$A$69,'Portfolio 15'!$C26,'Scenario 15'!BI$3:BI$69)*(1-'Scenario 15'!BI$1)</f>
        <v>0</v>
      </c>
      <c r="T26" s="43">
        <f>SUMIF('Scenario 15'!$A$3:$A$69,'Portfolio 15'!$C26,'Scenario 15'!AO$3:AO$69)+SUMIF('Scenario 15'!$A$3:$A$69,'Portfolio 15'!$C26,'Scenario 15'!BJ$3:BJ$69)*(1-'Scenario 15'!BJ$1)</f>
        <v>0</v>
      </c>
      <c r="U26" s="43">
        <f>SUMIF('Scenario 15'!$A$3:$A$69,'Portfolio 15'!$C26,'Scenario 15'!AP$3:AP$69)+SUMIF('Scenario 15'!$A$3:$A$69,'Portfolio 15'!$C26,'Scenario 15'!BK$3:BK$69)*(1-'Scenario 15'!BK$1)</f>
        <v>0</v>
      </c>
      <c r="V26" s="43">
        <f>SUMIF('Scenario 15'!$A$3:$A$69,'Portfolio 15'!$C26,'Scenario 15'!AQ$3:AQ$69)+SUMIF('Scenario 15'!$A$3:$A$69,'Portfolio 15'!$C26,'Scenario 15'!BL$3:BL$69)*(1-'Scenario 15'!BL$1)</f>
        <v>0</v>
      </c>
      <c r="W26" s="43">
        <f>SUMIF('Scenario 15'!$A$3:$A$69,'Portfolio 15'!$C26,'Scenario 15'!AR$3:AR$69)+SUMIF('Scenario 15'!$A$3:$A$69,'Portfolio 15'!$C26,'Scenario 15'!BM$3:BM$69)*(1-'Scenario 15'!BM$1)</f>
        <v>0</v>
      </c>
      <c r="X26" s="44">
        <f t="shared" ref="X26:X41" si="2">SUM(D26:W26)</f>
        <v>101.64423293055791</v>
      </c>
    </row>
    <row r="27" spans="3:24" x14ac:dyDescent="0.2">
      <c r="C27" s="7" t="s">
        <v>6</v>
      </c>
      <c r="D27" s="45">
        <f>SUMIF('Scenario 15'!$A$3:$A$69,'Portfolio 15'!$C27,'Scenario 15'!Y$3:Y$69)+SUMIF('Scenario 15'!$A$3:$A$69,'Portfolio 15'!$C27,'Scenario 15'!AT$3:AT$69)*(1-'Scenario 15'!AT$1)</f>
        <v>0</v>
      </c>
      <c r="E27" s="46">
        <f>SUMIF('Scenario 15'!$A$3:$A$69,'Portfolio 15'!$C27,'Scenario 15'!Z$3:Z$69)+SUMIF('Scenario 15'!$A$3:$A$69,'Portfolio 15'!$C27,'Scenario 15'!AU$3:AU$69)*(1-'Scenario 15'!AU$1)</f>
        <v>0</v>
      </c>
      <c r="F27" s="46">
        <f>SUMIF('Scenario 15'!$A$3:$A$69,'Portfolio 15'!$C27,'Scenario 15'!AA$3:AA$69)+SUMIF('Scenario 15'!$A$3:$A$69,'Portfolio 15'!$C27,'Scenario 15'!AV$3:AV$69)*(1-'Scenario 15'!AV$1)</f>
        <v>0</v>
      </c>
      <c r="G27" s="46">
        <f>SUMIF('Scenario 15'!$A$3:$A$69,'Portfolio 15'!$C27,'Scenario 15'!AB$3:AB$69)+SUMIF('Scenario 15'!$A$3:$A$69,'Portfolio 15'!$C27,'Scenario 15'!AW$3:AW$69)*(1-'Scenario 15'!AW$1)</f>
        <v>0</v>
      </c>
      <c r="H27" s="46">
        <f>SUMIF('Scenario 15'!$A$3:$A$69,'Portfolio 15'!$C27,'Scenario 15'!AC$3:AC$69)+SUMIF('Scenario 15'!$A$3:$A$69,'Portfolio 15'!$C27,'Scenario 15'!AX$3:AX$69)*(1-'Scenario 15'!AX$1)</f>
        <v>90.247500000000002</v>
      </c>
      <c r="I27" s="46">
        <f>SUMIF('Scenario 15'!$A$3:$A$69,'Portfolio 15'!$C27,'Scenario 15'!AD$3:AD$69)+SUMIF('Scenario 15'!$A$3:$A$69,'Portfolio 15'!$C27,'Scenario 15'!AY$3:AY$69)*(1-'Scenario 15'!AY$1)</f>
        <v>0</v>
      </c>
      <c r="J27" s="46">
        <f>SUMIF('Scenario 15'!$A$3:$A$69,'Portfolio 15'!$C27,'Scenario 15'!AE$3:AE$69)+SUMIF('Scenario 15'!$A$3:$A$69,'Portfolio 15'!$C27,'Scenario 15'!AZ$3:AZ$69)*(1-'Scenario 15'!AZ$1)</f>
        <v>0</v>
      </c>
      <c r="K27" s="46">
        <f>SUMIF('Scenario 15'!$A$3:$A$69,'Portfolio 15'!$C27,'Scenario 15'!AF$3:AF$69)+SUMIF('Scenario 15'!$A$3:$A$69,'Portfolio 15'!$C27,'Scenario 15'!BA$3:BA$69)*(1-'Scenario 15'!BA$1)</f>
        <v>0</v>
      </c>
      <c r="L27" s="46">
        <f>SUMIF('Scenario 15'!$A$3:$A$69,'Portfolio 15'!$C27,'Scenario 15'!AG$3:AG$69)+SUMIF('Scenario 15'!$A$3:$A$69,'Portfolio 15'!$C27,'Scenario 15'!BB$3:BB$69)*(1-'Scenario 15'!BB$1)</f>
        <v>0</v>
      </c>
      <c r="M27" s="46">
        <f>SUMIF('Scenario 15'!$A$3:$A$69,'Portfolio 15'!$C27,'Scenario 15'!AH$3:AH$69)+SUMIF('Scenario 15'!$A$3:$A$69,'Portfolio 15'!$C27,'Scenario 15'!BC$3:BC$69)*(1-'Scenario 15'!BC$1)</f>
        <v>0</v>
      </c>
      <c r="N27" s="46">
        <f>SUMIF('Scenario 15'!$A$3:$A$69,'Portfolio 15'!$C27,'Scenario 15'!AI$3:AI$69)+SUMIF('Scenario 15'!$A$3:$A$69,'Portfolio 15'!$C27,'Scenario 15'!BD$3:BD$69)*(1-'Scenario 15'!BD$1)</f>
        <v>0</v>
      </c>
      <c r="O27" s="46">
        <f>SUMIF('Scenario 15'!$A$3:$A$69,'Portfolio 15'!$C27,'Scenario 15'!AJ$3:AJ$69)+SUMIF('Scenario 15'!$A$3:$A$69,'Portfolio 15'!$C27,'Scenario 15'!BE$3:BE$69)*(1-'Scenario 15'!BE$1)</f>
        <v>0</v>
      </c>
      <c r="P27" s="46">
        <f>SUMIF('Scenario 15'!$A$3:$A$69,'Portfolio 15'!$C27,'Scenario 15'!AK$3:AK$69)+SUMIF('Scenario 15'!$A$3:$A$69,'Portfolio 15'!$C27,'Scenario 15'!BF$3:BF$69)*(1-'Scenario 15'!BF$1)</f>
        <v>0</v>
      </c>
      <c r="Q27" s="46">
        <f>SUMIF('Scenario 15'!$A$3:$A$69,'Portfolio 15'!$C27,'Scenario 15'!AL$3:AL$69)+SUMIF('Scenario 15'!$A$3:$A$69,'Portfolio 15'!$C27,'Scenario 15'!BG$3:BG$69)*(1-'Scenario 15'!BG$1)</f>
        <v>0</v>
      </c>
      <c r="R27" s="46">
        <f>SUMIF('Scenario 15'!$A$3:$A$69,'Portfolio 15'!$C27,'Scenario 15'!AM$3:AM$69)+SUMIF('Scenario 15'!$A$3:$A$69,'Portfolio 15'!$C27,'Scenario 15'!BH$3:BH$69)*(1-'Scenario 15'!BH$1)</f>
        <v>90.247500000000286</v>
      </c>
      <c r="S27" s="46">
        <f>SUMIF('Scenario 15'!$A$3:$A$69,'Portfolio 15'!$C27,'Scenario 15'!AN$3:AN$69)+SUMIF('Scenario 15'!$A$3:$A$69,'Portfolio 15'!$C27,'Scenario 15'!BI$3:BI$69)*(1-'Scenario 15'!BI$1)</f>
        <v>0</v>
      </c>
      <c r="T27" s="46">
        <f>SUMIF('Scenario 15'!$A$3:$A$69,'Portfolio 15'!$C27,'Scenario 15'!AO$3:AO$69)+SUMIF('Scenario 15'!$A$3:$A$69,'Portfolio 15'!$C27,'Scenario 15'!BJ$3:BJ$69)*(1-'Scenario 15'!BJ$1)</f>
        <v>94.866568657231426</v>
      </c>
      <c r="U27" s="46">
        <f>SUMIF('Scenario 15'!$A$3:$A$69,'Portfolio 15'!$C27,'Scenario 15'!AP$3:AP$69)+SUMIF('Scenario 15'!$A$3:$A$69,'Portfolio 15'!$C27,'Scenario 15'!BK$3:BK$69)*(1-'Scenario 15'!BK$1)</f>
        <v>0</v>
      </c>
      <c r="V27" s="46">
        <f>SUMIF('Scenario 15'!$A$3:$A$69,'Portfolio 15'!$C27,'Scenario 15'!AQ$3:AQ$69)+SUMIF('Scenario 15'!$A$3:$A$69,'Portfolio 15'!$C27,'Scenario 15'!BL$3:BL$69)*(1-'Scenario 15'!BL$1)</f>
        <v>0</v>
      </c>
      <c r="W27" s="46">
        <f>SUMIF('Scenario 15'!$A$3:$A$69,'Portfolio 15'!$C27,'Scenario 15'!AR$3:AR$69)+SUMIF('Scenario 15'!$A$3:$A$69,'Portfolio 15'!$C27,'Scenario 15'!BM$3:BM$69)*(1-'Scenario 15'!BM$1)</f>
        <v>0</v>
      </c>
      <c r="X27" s="47">
        <f t="shared" si="2"/>
        <v>275.36156865723171</v>
      </c>
    </row>
    <row r="28" spans="3:24" x14ac:dyDescent="0.2">
      <c r="C28" s="7" t="s">
        <v>13</v>
      </c>
      <c r="D28" s="45">
        <f>SUMIF('Scenario 15'!$A$3:$A$69,'Portfolio 15'!$C28,'Scenario 15'!Y$3:Y$69)+SUMIF('Scenario 15'!$A$3:$A$69,'Portfolio 15'!$C28,'Scenario 15'!AT$3:AT$69)*(1-'Scenario 15'!AT$1)</f>
        <v>0</v>
      </c>
      <c r="E28" s="46">
        <f>SUMIF('Scenario 15'!$A$3:$A$69,'Portfolio 15'!$C28,'Scenario 15'!Z$3:Z$69)+SUMIF('Scenario 15'!$A$3:$A$69,'Portfolio 15'!$C28,'Scenario 15'!AU$3:AU$69)*(1-'Scenario 15'!AU$1)</f>
        <v>0</v>
      </c>
      <c r="F28" s="46">
        <f>SUMIF('Scenario 15'!$A$3:$A$69,'Portfolio 15'!$C28,'Scenario 15'!AA$3:AA$69)+SUMIF('Scenario 15'!$A$3:$A$69,'Portfolio 15'!$C28,'Scenario 15'!AV$3:AV$69)*(1-'Scenario 15'!AV$1)</f>
        <v>0</v>
      </c>
      <c r="G28" s="46">
        <f>SUMIF('Scenario 15'!$A$3:$A$69,'Portfolio 15'!$C28,'Scenario 15'!AB$3:AB$69)+SUMIF('Scenario 15'!$A$3:$A$69,'Portfolio 15'!$C28,'Scenario 15'!AW$3:AW$69)*(1-'Scenario 15'!AW$1)</f>
        <v>0</v>
      </c>
      <c r="H28" s="46">
        <f>SUMIF('Scenario 15'!$A$3:$A$69,'Portfolio 15'!$C28,'Scenario 15'!AC$3:AC$69)+SUMIF('Scenario 15'!$A$3:$A$69,'Portfolio 15'!$C28,'Scenario 15'!AX$3:AX$69)*(1-'Scenario 15'!AX$1)</f>
        <v>0</v>
      </c>
      <c r="I28" s="46">
        <f>SUMIF('Scenario 15'!$A$3:$A$69,'Portfolio 15'!$C28,'Scenario 15'!AD$3:AD$69)+SUMIF('Scenario 15'!$A$3:$A$69,'Portfolio 15'!$C28,'Scenario 15'!AY$3:AY$69)*(1-'Scenario 15'!AY$1)</f>
        <v>0</v>
      </c>
      <c r="J28" s="46">
        <f>SUMIF('Scenario 15'!$A$3:$A$69,'Portfolio 15'!$C28,'Scenario 15'!AE$3:AE$69)+SUMIF('Scenario 15'!$A$3:$A$69,'Portfolio 15'!$C28,'Scenario 15'!AZ$3:AZ$69)*(1-'Scenario 15'!AZ$1)</f>
        <v>0</v>
      </c>
      <c r="K28" s="46">
        <f>SUMIF('Scenario 15'!$A$3:$A$69,'Portfolio 15'!$C28,'Scenario 15'!AF$3:AF$69)+SUMIF('Scenario 15'!$A$3:$A$69,'Portfolio 15'!$C28,'Scenario 15'!BA$3:BA$69)*(1-'Scenario 15'!BA$1)</f>
        <v>0</v>
      </c>
      <c r="L28" s="46">
        <f>SUMIF('Scenario 15'!$A$3:$A$69,'Portfolio 15'!$C28,'Scenario 15'!AG$3:AG$69)+SUMIF('Scenario 15'!$A$3:$A$69,'Portfolio 15'!$C28,'Scenario 15'!BB$3:BB$69)*(1-'Scenario 15'!BB$1)</f>
        <v>0</v>
      </c>
      <c r="M28" s="46">
        <f>SUMIF('Scenario 15'!$A$3:$A$69,'Portfolio 15'!$C28,'Scenario 15'!AH$3:AH$69)+SUMIF('Scenario 15'!$A$3:$A$69,'Portfolio 15'!$C28,'Scenario 15'!BC$3:BC$69)*(1-'Scenario 15'!BC$1)</f>
        <v>0</v>
      </c>
      <c r="N28" s="46">
        <f>SUMIF('Scenario 15'!$A$3:$A$69,'Portfolio 15'!$C28,'Scenario 15'!AI$3:AI$69)+SUMIF('Scenario 15'!$A$3:$A$69,'Portfolio 15'!$C28,'Scenario 15'!BD$3:BD$69)*(1-'Scenario 15'!BD$1)</f>
        <v>0</v>
      </c>
      <c r="O28" s="46">
        <f>SUMIF('Scenario 15'!$A$3:$A$69,'Portfolio 15'!$C28,'Scenario 15'!AJ$3:AJ$69)+SUMIF('Scenario 15'!$A$3:$A$69,'Portfolio 15'!$C28,'Scenario 15'!BE$3:BE$69)*(1-'Scenario 15'!BE$1)</f>
        <v>0</v>
      </c>
      <c r="P28" s="46">
        <f>SUMIF('Scenario 15'!$A$3:$A$69,'Portfolio 15'!$C28,'Scenario 15'!AK$3:AK$69)+SUMIF('Scenario 15'!$A$3:$A$69,'Portfolio 15'!$C28,'Scenario 15'!BF$3:BF$69)*(1-'Scenario 15'!BF$1)</f>
        <v>0</v>
      </c>
      <c r="Q28" s="46">
        <f>SUMIF('Scenario 15'!$A$3:$A$69,'Portfolio 15'!$C28,'Scenario 15'!AL$3:AL$69)+SUMIF('Scenario 15'!$A$3:$A$69,'Portfolio 15'!$C28,'Scenario 15'!BG$3:BG$69)*(1-'Scenario 15'!BG$1)</f>
        <v>0</v>
      </c>
      <c r="R28" s="46">
        <f>SUMIF('Scenario 15'!$A$3:$A$69,'Portfolio 15'!$C28,'Scenario 15'!AM$3:AM$69)+SUMIF('Scenario 15'!$A$3:$A$69,'Portfolio 15'!$C28,'Scenario 15'!BH$3:BH$69)*(1-'Scenario 15'!BH$1)</f>
        <v>0</v>
      </c>
      <c r="S28" s="46">
        <f>SUMIF('Scenario 15'!$A$3:$A$69,'Portfolio 15'!$C28,'Scenario 15'!AN$3:AN$69)+SUMIF('Scenario 15'!$A$3:$A$69,'Portfolio 15'!$C28,'Scenario 15'!BI$3:BI$69)*(1-'Scenario 15'!BI$1)</f>
        <v>0</v>
      </c>
      <c r="T28" s="46">
        <f>SUMIF('Scenario 15'!$A$3:$A$69,'Portfolio 15'!$C28,'Scenario 15'!AO$3:AO$69)+SUMIF('Scenario 15'!$A$3:$A$69,'Portfolio 15'!$C28,'Scenario 15'!BJ$3:BJ$69)*(1-'Scenario 15'!BJ$1)</f>
        <v>0</v>
      </c>
      <c r="U28" s="46">
        <f>SUMIF('Scenario 15'!$A$3:$A$69,'Portfolio 15'!$C28,'Scenario 15'!AP$3:AP$69)+SUMIF('Scenario 15'!$A$3:$A$69,'Portfolio 15'!$C28,'Scenario 15'!BK$3:BK$69)*(1-'Scenario 15'!BK$1)</f>
        <v>0</v>
      </c>
      <c r="V28" s="46">
        <f>SUMIF('Scenario 15'!$A$3:$A$69,'Portfolio 15'!$C28,'Scenario 15'!AQ$3:AQ$69)+SUMIF('Scenario 15'!$A$3:$A$69,'Portfolio 15'!$C28,'Scenario 15'!BL$3:BL$69)*(1-'Scenario 15'!BL$1)</f>
        <v>0</v>
      </c>
      <c r="W28" s="46">
        <f>SUMIF('Scenario 15'!$A$3:$A$69,'Portfolio 15'!$C28,'Scenario 15'!AR$3:AR$69)+SUMIF('Scenario 15'!$A$3:$A$69,'Portfolio 15'!$C28,'Scenario 15'!BM$3:BM$69)*(1-'Scenario 15'!BM$1)</f>
        <v>0</v>
      </c>
      <c r="X28" s="47">
        <f t="shared" si="2"/>
        <v>0</v>
      </c>
    </row>
    <row r="29" spans="3:24" x14ac:dyDescent="0.2">
      <c r="C29" s="7" t="s">
        <v>2</v>
      </c>
      <c r="D29" s="45">
        <f>SUMIF('Scenario 15'!$A$3:$A$69,'Portfolio 15'!$C29,'Scenario 15'!Y$3:Y$69)+SUMIF('Scenario 15'!$A$3:$A$69,'Portfolio 15'!$C29,'Scenario 15'!AT$3:AT$69)*(1-'Scenario 15'!AT$1)</f>
        <v>0</v>
      </c>
      <c r="E29" s="46">
        <f>SUMIF('Scenario 15'!$A$3:$A$69,'Portfolio 15'!$C29,'Scenario 15'!Z$3:Z$69)+SUMIF('Scenario 15'!$A$3:$A$69,'Portfolio 15'!$C29,'Scenario 15'!AU$3:AU$69)*(1-'Scenario 15'!AU$1)</f>
        <v>0</v>
      </c>
      <c r="F29" s="46">
        <f>SUMIF('Scenario 15'!$A$3:$A$69,'Portfolio 15'!$C29,'Scenario 15'!AA$3:AA$69)+SUMIF('Scenario 15'!$A$3:$A$69,'Portfolio 15'!$C29,'Scenario 15'!AV$3:AV$69)*(1-'Scenario 15'!AV$1)</f>
        <v>0</v>
      </c>
      <c r="G29" s="46">
        <f>SUMIF('Scenario 15'!$A$3:$A$69,'Portfolio 15'!$C29,'Scenario 15'!AB$3:AB$69)+SUMIF('Scenario 15'!$A$3:$A$69,'Portfolio 15'!$C29,'Scenario 15'!AW$3:AW$69)*(1-'Scenario 15'!AW$1)</f>
        <v>0</v>
      </c>
      <c r="H29" s="46">
        <f>SUMIF('Scenario 15'!$A$3:$A$69,'Portfolio 15'!$C29,'Scenario 15'!AC$3:AC$69)+SUMIF('Scenario 15'!$A$3:$A$69,'Portfolio 15'!$C29,'Scenario 15'!AX$3:AX$69)*(1-'Scenario 15'!AX$1)</f>
        <v>0</v>
      </c>
      <c r="I29" s="46">
        <f>SUMIF('Scenario 15'!$A$3:$A$69,'Portfolio 15'!$C29,'Scenario 15'!AD$3:AD$69)+SUMIF('Scenario 15'!$A$3:$A$69,'Portfolio 15'!$C29,'Scenario 15'!AY$3:AY$69)*(1-'Scenario 15'!AY$1)</f>
        <v>34.06842423176397</v>
      </c>
      <c r="J29" s="46">
        <f>SUMIF('Scenario 15'!$A$3:$A$69,'Portfolio 15'!$C29,'Scenario 15'!AE$3:AE$69)+SUMIF('Scenario 15'!$A$3:$A$69,'Portfolio 15'!$C29,'Scenario 15'!AZ$3:AZ$69)*(1-'Scenario 15'!AZ$1)</f>
        <v>33.984473154724483</v>
      </c>
      <c r="K29" s="46">
        <f>SUMIF('Scenario 15'!$A$3:$A$69,'Portfolio 15'!$C29,'Scenario 15'!AF$3:AF$69)+SUMIF('Scenario 15'!$A$3:$A$69,'Portfolio 15'!$C29,'Scenario 15'!BA$3:BA$69)*(1-'Scenario 15'!BA$1)</f>
        <v>53.317071859853108</v>
      </c>
      <c r="L29" s="46">
        <f>SUMIF('Scenario 15'!$A$3:$A$69,'Portfolio 15'!$C29,'Scenario 15'!AG$3:AG$69)+SUMIF('Scenario 15'!$A$3:$A$69,'Portfolio 15'!$C29,'Scenario 15'!BB$3:BB$69)*(1-'Scenario 15'!BB$1)</f>
        <v>0</v>
      </c>
      <c r="M29" s="46">
        <f>SUMIF('Scenario 15'!$A$3:$A$69,'Portfolio 15'!$C29,'Scenario 15'!AH$3:AH$69)+SUMIF('Scenario 15'!$A$3:$A$69,'Portfolio 15'!$C29,'Scenario 15'!BC$3:BC$69)*(1-'Scenario 15'!BC$1)</f>
        <v>0</v>
      </c>
      <c r="N29" s="46">
        <f>SUMIF('Scenario 15'!$A$3:$A$69,'Portfolio 15'!$C29,'Scenario 15'!AI$3:AI$69)+SUMIF('Scenario 15'!$A$3:$A$69,'Portfolio 15'!$C29,'Scenario 15'!BD$3:BD$69)*(1-'Scenario 15'!BD$1)</f>
        <v>0</v>
      </c>
      <c r="O29" s="46">
        <f>SUMIF('Scenario 15'!$A$3:$A$69,'Portfolio 15'!$C29,'Scenario 15'!AJ$3:AJ$69)+SUMIF('Scenario 15'!$A$3:$A$69,'Portfolio 15'!$C29,'Scenario 15'!BE$3:BE$69)*(1-'Scenario 15'!BE$1)</f>
        <v>0</v>
      </c>
      <c r="P29" s="46">
        <f>SUMIF('Scenario 15'!$A$3:$A$69,'Portfolio 15'!$C29,'Scenario 15'!AK$3:AK$69)+SUMIF('Scenario 15'!$A$3:$A$69,'Portfolio 15'!$C29,'Scenario 15'!BF$3:BF$69)*(1-'Scenario 15'!BF$1)</f>
        <v>0</v>
      </c>
      <c r="Q29" s="46">
        <f>SUMIF('Scenario 15'!$A$3:$A$69,'Portfolio 15'!$C29,'Scenario 15'!AL$3:AL$69)+SUMIF('Scenario 15'!$A$3:$A$69,'Portfolio 15'!$C29,'Scenario 15'!BG$3:BG$69)*(1-'Scenario 15'!BG$1)</f>
        <v>0</v>
      </c>
      <c r="R29" s="46">
        <f>SUMIF('Scenario 15'!$A$3:$A$69,'Portfolio 15'!$C29,'Scenario 15'!AM$3:AM$69)+SUMIF('Scenario 15'!$A$3:$A$69,'Portfolio 15'!$C29,'Scenario 15'!BH$3:BH$69)*(1-'Scenario 15'!BH$1)</f>
        <v>0</v>
      </c>
      <c r="S29" s="46">
        <f>SUMIF('Scenario 15'!$A$3:$A$69,'Portfolio 15'!$C29,'Scenario 15'!AN$3:AN$69)+SUMIF('Scenario 15'!$A$3:$A$69,'Portfolio 15'!$C29,'Scenario 15'!BI$3:BI$69)*(1-'Scenario 15'!BI$1)</f>
        <v>0</v>
      </c>
      <c r="T29" s="46">
        <f>SUMIF('Scenario 15'!$A$3:$A$69,'Portfolio 15'!$C29,'Scenario 15'!AO$3:AO$69)+SUMIF('Scenario 15'!$A$3:$A$69,'Portfolio 15'!$C29,'Scenario 15'!BJ$3:BJ$69)*(1-'Scenario 15'!BJ$1)</f>
        <v>0</v>
      </c>
      <c r="U29" s="46">
        <f>SUMIF('Scenario 15'!$A$3:$A$69,'Portfolio 15'!$C29,'Scenario 15'!AP$3:AP$69)+SUMIF('Scenario 15'!$A$3:$A$69,'Portfolio 15'!$C29,'Scenario 15'!BK$3:BK$69)*(1-'Scenario 15'!BK$1)</f>
        <v>0</v>
      </c>
      <c r="V29" s="46">
        <f>SUMIF('Scenario 15'!$A$3:$A$69,'Portfolio 15'!$C29,'Scenario 15'!AQ$3:AQ$69)+SUMIF('Scenario 15'!$A$3:$A$69,'Portfolio 15'!$C29,'Scenario 15'!BL$3:BL$69)*(1-'Scenario 15'!BL$1)</f>
        <v>0</v>
      </c>
      <c r="W29" s="46">
        <f>SUMIF('Scenario 15'!$A$3:$A$69,'Portfolio 15'!$C29,'Scenario 15'!AR$3:AR$69)+SUMIF('Scenario 15'!$A$3:$A$69,'Portfolio 15'!$C29,'Scenario 15'!BM$3:BM$69)*(1-'Scenario 15'!BM$1)</f>
        <v>0</v>
      </c>
      <c r="X29" s="47">
        <f t="shared" si="2"/>
        <v>121.36996924634155</v>
      </c>
    </row>
    <row r="30" spans="3:24" x14ac:dyDescent="0.2">
      <c r="C30" s="7" t="s">
        <v>1</v>
      </c>
      <c r="D30" s="45">
        <f>SUMIF('Scenario 15'!$A$3:$A$69,'Portfolio 15'!$C30,'Scenario 15'!Y$3:Y$69)+SUMIF('Scenario 15'!$A$3:$A$69,'Portfolio 15'!$C30,'Scenario 15'!AT$3:AT$69)*(1-'Scenario 15'!AT$1)</f>
        <v>0</v>
      </c>
      <c r="E30" s="46">
        <f>SUMIF('Scenario 15'!$A$3:$A$69,'Portfolio 15'!$C30,'Scenario 15'!Z$3:Z$69)+SUMIF('Scenario 15'!$A$3:$A$69,'Portfolio 15'!$C30,'Scenario 15'!AU$3:AU$69)*(1-'Scenario 15'!AU$1)</f>
        <v>0</v>
      </c>
      <c r="F30" s="46">
        <f>SUMIF('Scenario 15'!$A$3:$A$69,'Portfolio 15'!$C30,'Scenario 15'!AA$3:AA$69)+SUMIF('Scenario 15'!$A$3:$A$69,'Portfolio 15'!$C30,'Scenario 15'!AV$3:AV$69)*(1-'Scenario 15'!AV$1)</f>
        <v>0</v>
      </c>
      <c r="G30" s="46">
        <f>SUMIF('Scenario 15'!$A$3:$A$69,'Portfolio 15'!$C30,'Scenario 15'!AB$3:AB$69)+SUMIF('Scenario 15'!$A$3:$A$69,'Portfolio 15'!$C30,'Scenario 15'!AW$3:AW$69)*(1-'Scenario 15'!AW$1)</f>
        <v>0</v>
      </c>
      <c r="H30" s="46">
        <f>SUMIF('Scenario 15'!$A$3:$A$69,'Portfolio 15'!$C30,'Scenario 15'!AC$3:AC$69)+SUMIF('Scenario 15'!$A$3:$A$69,'Portfolio 15'!$C30,'Scenario 15'!AX$3:AX$69)*(1-'Scenario 15'!AX$1)</f>
        <v>0</v>
      </c>
      <c r="I30" s="46">
        <f>SUMIF('Scenario 15'!$A$3:$A$69,'Portfolio 15'!$C30,'Scenario 15'!AD$3:AD$69)+SUMIF('Scenario 15'!$A$3:$A$69,'Portfolio 15'!$C30,'Scenario 15'!AY$3:AY$69)*(1-'Scenario 15'!AY$1)</f>
        <v>0</v>
      </c>
      <c r="J30" s="46">
        <f>SUMIF('Scenario 15'!$A$3:$A$69,'Portfolio 15'!$C30,'Scenario 15'!AE$3:AE$69)+SUMIF('Scenario 15'!$A$3:$A$69,'Portfolio 15'!$C30,'Scenario 15'!AZ$3:AZ$69)*(1-'Scenario 15'!AZ$1)</f>
        <v>0</v>
      </c>
      <c r="K30" s="46">
        <f>SUMIF('Scenario 15'!$A$3:$A$69,'Portfolio 15'!$C30,'Scenario 15'!AF$3:AF$69)+SUMIF('Scenario 15'!$A$3:$A$69,'Portfolio 15'!$C30,'Scenario 15'!BA$3:BA$69)*(1-'Scenario 15'!BA$1)</f>
        <v>0</v>
      </c>
      <c r="L30" s="46">
        <f>SUMIF('Scenario 15'!$A$3:$A$69,'Portfolio 15'!$C30,'Scenario 15'!AG$3:AG$69)+SUMIF('Scenario 15'!$A$3:$A$69,'Portfolio 15'!$C30,'Scenario 15'!BB$3:BB$69)*(1-'Scenario 15'!BB$1)</f>
        <v>0</v>
      </c>
      <c r="M30" s="46">
        <f>SUMIF('Scenario 15'!$A$3:$A$69,'Portfolio 15'!$C30,'Scenario 15'!AH$3:AH$69)+SUMIF('Scenario 15'!$A$3:$A$69,'Portfolio 15'!$C30,'Scenario 15'!BC$3:BC$69)*(1-'Scenario 15'!BC$1)</f>
        <v>0</v>
      </c>
      <c r="N30" s="46">
        <f>SUMIF('Scenario 15'!$A$3:$A$69,'Portfolio 15'!$C30,'Scenario 15'!AI$3:AI$69)+SUMIF('Scenario 15'!$A$3:$A$69,'Portfolio 15'!$C30,'Scenario 15'!BD$3:BD$69)*(1-'Scenario 15'!BD$1)</f>
        <v>0</v>
      </c>
      <c r="O30" s="46">
        <f>SUMIF('Scenario 15'!$A$3:$A$69,'Portfolio 15'!$C30,'Scenario 15'!AJ$3:AJ$69)+SUMIF('Scenario 15'!$A$3:$A$69,'Portfolio 15'!$C30,'Scenario 15'!BE$3:BE$69)*(1-'Scenario 15'!BE$1)</f>
        <v>0</v>
      </c>
      <c r="P30" s="46">
        <f>SUMIF('Scenario 15'!$A$3:$A$69,'Portfolio 15'!$C30,'Scenario 15'!AK$3:AK$69)+SUMIF('Scenario 15'!$A$3:$A$69,'Portfolio 15'!$C30,'Scenario 15'!BF$3:BF$69)*(1-'Scenario 15'!BF$1)</f>
        <v>0</v>
      </c>
      <c r="Q30" s="46">
        <f>SUMIF('Scenario 15'!$A$3:$A$69,'Portfolio 15'!$C30,'Scenario 15'!AL$3:AL$69)+SUMIF('Scenario 15'!$A$3:$A$69,'Portfolio 15'!$C30,'Scenario 15'!BG$3:BG$69)*(1-'Scenario 15'!BG$1)</f>
        <v>0</v>
      </c>
      <c r="R30" s="46">
        <f>SUMIF('Scenario 15'!$A$3:$A$69,'Portfolio 15'!$C30,'Scenario 15'!AM$3:AM$69)+SUMIF('Scenario 15'!$A$3:$A$69,'Portfolio 15'!$C30,'Scenario 15'!BH$3:BH$69)*(1-'Scenario 15'!BH$1)</f>
        <v>0</v>
      </c>
      <c r="S30" s="46">
        <f>SUMIF('Scenario 15'!$A$3:$A$69,'Portfolio 15'!$C30,'Scenario 15'!AN$3:AN$69)+SUMIF('Scenario 15'!$A$3:$A$69,'Portfolio 15'!$C30,'Scenario 15'!BI$3:BI$69)*(1-'Scenario 15'!BI$1)</f>
        <v>0</v>
      </c>
      <c r="T30" s="46">
        <f>SUMIF('Scenario 15'!$A$3:$A$69,'Portfolio 15'!$C30,'Scenario 15'!AO$3:AO$69)+SUMIF('Scenario 15'!$A$3:$A$69,'Portfolio 15'!$C30,'Scenario 15'!BJ$3:BJ$69)*(1-'Scenario 15'!BJ$1)</f>
        <v>0</v>
      </c>
      <c r="U30" s="46">
        <f>SUMIF('Scenario 15'!$A$3:$A$69,'Portfolio 15'!$C30,'Scenario 15'!AP$3:AP$69)+SUMIF('Scenario 15'!$A$3:$A$69,'Portfolio 15'!$C30,'Scenario 15'!BK$3:BK$69)*(1-'Scenario 15'!BK$1)</f>
        <v>0</v>
      </c>
      <c r="V30" s="46">
        <f>SUMIF('Scenario 15'!$A$3:$A$69,'Portfolio 15'!$C30,'Scenario 15'!AQ$3:AQ$69)+SUMIF('Scenario 15'!$A$3:$A$69,'Portfolio 15'!$C30,'Scenario 15'!BL$3:BL$69)*(1-'Scenario 15'!BL$1)</f>
        <v>0</v>
      </c>
      <c r="W30" s="46">
        <f>SUMIF('Scenario 15'!$A$3:$A$69,'Portfolio 15'!$C30,'Scenario 15'!AR$3:AR$69)+SUMIF('Scenario 15'!$A$3:$A$69,'Portfolio 15'!$C30,'Scenario 15'!BM$3:BM$69)*(1-'Scenario 15'!BM$1)</f>
        <v>0</v>
      </c>
      <c r="X30" s="47">
        <f t="shared" si="2"/>
        <v>0</v>
      </c>
    </row>
    <row r="31" spans="3:24" x14ac:dyDescent="0.2">
      <c r="C31" s="7" t="s">
        <v>107</v>
      </c>
      <c r="D31" s="45">
        <f>SUMIF('Scenario 15'!$A$3:$A$69,'Portfolio 15'!$C31,'Scenario 15'!Y$3:Y$69)+SUMIF('Scenario 15'!$A$3:$A$69,'Portfolio 15'!$C31,'Scenario 15'!AT$3:AT$69)*(1-'Scenario 15'!AT$1)</f>
        <v>0</v>
      </c>
      <c r="E31" s="46">
        <f>SUMIF('Scenario 15'!$A$3:$A$69,'Portfolio 15'!$C31,'Scenario 15'!Z$3:Z$69)+SUMIF('Scenario 15'!$A$3:$A$69,'Portfolio 15'!$C31,'Scenario 15'!AU$3:AU$69)*(1-'Scenario 15'!AU$1)</f>
        <v>0</v>
      </c>
      <c r="F31" s="46">
        <f>SUMIF('Scenario 15'!$A$3:$A$69,'Portfolio 15'!$C31,'Scenario 15'!AA$3:AA$69)+SUMIF('Scenario 15'!$A$3:$A$69,'Portfolio 15'!$C31,'Scenario 15'!AV$3:AV$69)*(1-'Scenario 15'!AV$1)</f>
        <v>0</v>
      </c>
      <c r="G31" s="46">
        <f>SUMIF('Scenario 15'!$A$3:$A$69,'Portfolio 15'!$C31,'Scenario 15'!AB$3:AB$69)+SUMIF('Scenario 15'!$A$3:$A$69,'Portfolio 15'!$C31,'Scenario 15'!AW$3:AW$69)*(1-'Scenario 15'!AW$1)</f>
        <v>0</v>
      </c>
      <c r="H31" s="46">
        <f>SUMIF('Scenario 15'!$A$3:$A$69,'Portfolio 15'!$C31,'Scenario 15'!AC$3:AC$69)+SUMIF('Scenario 15'!$A$3:$A$69,'Portfolio 15'!$C31,'Scenario 15'!AX$3:AX$69)*(1-'Scenario 15'!AX$1)</f>
        <v>0</v>
      </c>
      <c r="I31" s="46">
        <f>SUMIF('Scenario 15'!$A$3:$A$69,'Portfolio 15'!$C31,'Scenario 15'!AD$3:AD$69)+SUMIF('Scenario 15'!$A$3:$A$69,'Portfolio 15'!$C31,'Scenario 15'!AY$3:AY$69)*(1-'Scenario 15'!AY$1)</f>
        <v>0</v>
      </c>
      <c r="J31" s="46">
        <f>SUMIF('Scenario 15'!$A$3:$A$69,'Portfolio 15'!$C31,'Scenario 15'!AE$3:AE$69)+SUMIF('Scenario 15'!$A$3:$A$69,'Portfolio 15'!$C31,'Scenario 15'!AZ$3:AZ$69)*(1-'Scenario 15'!AZ$1)</f>
        <v>0</v>
      </c>
      <c r="K31" s="46">
        <f>SUMIF('Scenario 15'!$A$3:$A$69,'Portfolio 15'!$C31,'Scenario 15'!AF$3:AF$69)+SUMIF('Scenario 15'!$A$3:$A$69,'Portfolio 15'!$C31,'Scenario 15'!BA$3:BA$69)*(1-'Scenario 15'!BA$1)</f>
        <v>0</v>
      </c>
      <c r="L31" s="46">
        <f>SUMIF('Scenario 15'!$A$3:$A$69,'Portfolio 15'!$C31,'Scenario 15'!AG$3:AG$69)+SUMIF('Scenario 15'!$A$3:$A$69,'Portfolio 15'!$C31,'Scenario 15'!BB$3:BB$69)*(1-'Scenario 15'!BB$1)</f>
        <v>0</v>
      </c>
      <c r="M31" s="46">
        <f>SUMIF('Scenario 15'!$A$3:$A$69,'Portfolio 15'!$C31,'Scenario 15'!AH$3:AH$69)+SUMIF('Scenario 15'!$A$3:$A$69,'Portfolio 15'!$C31,'Scenario 15'!BC$3:BC$69)*(1-'Scenario 15'!BC$1)</f>
        <v>0</v>
      </c>
      <c r="N31" s="46">
        <f>SUMIF('Scenario 15'!$A$3:$A$69,'Portfolio 15'!$C31,'Scenario 15'!AI$3:AI$69)+SUMIF('Scenario 15'!$A$3:$A$69,'Portfolio 15'!$C31,'Scenario 15'!BD$3:BD$69)*(1-'Scenario 15'!BD$1)</f>
        <v>0</v>
      </c>
      <c r="O31" s="46">
        <f>SUMIF('Scenario 15'!$A$3:$A$69,'Portfolio 15'!$C31,'Scenario 15'!AJ$3:AJ$69)+SUMIF('Scenario 15'!$A$3:$A$69,'Portfolio 15'!$C31,'Scenario 15'!BE$3:BE$69)*(1-'Scenario 15'!BE$1)</f>
        <v>0</v>
      </c>
      <c r="P31" s="46">
        <f>SUMIF('Scenario 15'!$A$3:$A$69,'Portfolio 15'!$C31,'Scenario 15'!AK$3:AK$69)+SUMIF('Scenario 15'!$A$3:$A$69,'Portfolio 15'!$C31,'Scenario 15'!BF$3:BF$69)*(1-'Scenario 15'!BF$1)</f>
        <v>0</v>
      </c>
      <c r="Q31" s="46">
        <f>SUMIF('Scenario 15'!$A$3:$A$69,'Portfolio 15'!$C31,'Scenario 15'!AL$3:AL$69)+SUMIF('Scenario 15'!$A$3:$A$69,'Portfolio 15'!$C31,'Scenario 15'!BG$3:BG$69)*(1-'Scenario 15'!BG$1)</f>
        <v>0</v>
      </c>
      <c r="R31" s="46">
        <f>SUMIF('Scenario 15'!$A$3:$A$69,'Portfolio 15'!$C31,'Scenario 15'!AM$3:AM$69)+SUMIF('Scenario 15'!$A$3:$A$69,'Portfolio 15'!$C31,'Scenario 15'!BH$3:BH$69)*(1-'Scenario 15'!BH$1)</f>
        <v>0</v>
      </c>
      <c r="S31" s="46">
        <f>SUMIF('Scenario 15'!$A$3:$A$69,'Portfolio 15'!$C31,'Scenario 15'!AN$3:AN$69)+SUMIF('Scenario 15'!$A$3:$A$69,'Portfolio 15'!$C31,'Scenario 15'!BI$3:BI$69)*(1-'Scenario 15'!BI$1)</f>
        <v>0</v>
      </c>
      <c r="T31" s="46">
        <f>SUMIF('Scenario 15'!$A$3:$A$69,'Portfolio 15'!$C31,'Scenario 15'!AO$3:AO$69)+SUMIF('Scenario 15'!$A$3:$A$69,'Portfolio 15'!$C31,'Scenario 15'!BJ$3:BJ$69)*(1-'Scenario 15'!BJ$1)</f>
        <v>0</v>
      </c>
      <c r="U31" s="46">
        <f>SUMIF('Scenario 15'!$A$3:$A$69,'Portfolio 15'!$C31,'Scenario 15'!AP$3:AP$69)+SUMIF('Scenario 15'!$A$3:$A$69,'Portfolio 15'!$C31,'Scenario 15'!BK$3:BK$69)*(1-'Scenario 15'!BK$1)</f>
        <v>0</v>
      </c>
      <c r="V31" s="46">
        <f>SUMIF('Scenario 15'!$A$3:$A$69,'Portfolio 15'!$C31,'Scenario 15'!AQ$3:AQ$69)+SUMIF('Scenario 15'!$A$3:$A$69,'Portfolio 15'!$C31,'Scenario 15'!BL$3:BL$69)*(1-'Scenario 15'!BL$1)</f>
        <v>0</v>
      </c>
      <c r="W31" s="46">
        <f>SUMIF('Scenario 15'!$A$3:$A$69,'Portfolio 15'!$C31,'Scenario 15'!AR$3:AR$69)+SUMIF('Scenario 15'!$A$3:$A$69,'Portfolio 15'!$C31,'Scenario 15'!BM$3:BM$69)*(1-'Scenario 15'!BM$1)</f>
        <v>0</v>
      </c>
      <c r="X31" s="47">
        <f t="shared" si="2"/>
        <v>0</v>
      </c>
    </row>
    <row r="32" spans="3:24" x14ac:dyDescent="0.2">
      <c r="C32" s="7" t="s">
        <v>21</v>
      </c>
      <c r="D32" s="45">
        <f>SUMIF('Scenario 15'!$A$3:$A$69,'Portfolio 15'!$C32,'Scenario 15'!Y$3:Y$69)+SUMIF('Scenario 15'!$A$3:$A$69,'Portfolio 15'!$C32,'Scenario 15'!AT$3:AT$69)*(1-'Scenario 15'!AT$1)</f>
        <v>0</v>
      </c>
      <c r="E32" s="46">
        <f>SUMIF('Scenario 15'!$A$3:$A$69,'Portfolio 15'!$C32,'Scenario 15'!Z$3:Z$69)+SUMIF('Scenario 15'!$A$3:$A$69,'Portfolio 15'!$C32,'Scenario 15'!AU$3:AU$69)*(1-'Scenario 15'!AU$1)</f>
        <v>0</v>
      </c>
      <c r="F32" s="46">
        <f>SUMIF('Scenario 15'!$A$3:$A$69,'Portfolio 15'!$C32,'Scenario 15'!AA$3:AA$69)+SUMIF('Scenario 15'!$A$3:$A$69,'Portfolio 15'!$C32,'Scenario 15'!AV$3:AV$69)*(1-'Scenario 15'!AV$1)</f>
        <v>0</v>
      </c>
      <c r="G32" s="46">
        <f>SUMIF('Scenario 15'!$A$3:$A$69,'Portfolio 15'!$C32,'Scenario 15'!AB$3:AB$69)+SUMIF('Scenario 15'!$A$3:$A$69,'Portfolio 15'!$C32,'Scenario 15'!AW$3:AW$69)*(1-'Scenario 15'!AW$1)</f>
        <v>0</v>
      </c>
      <c r="H32" s="46">
        <f>SUMIF('Scenario 15'!$A$3:$A$69,'Portfolio 15'!$C32,'Scenario 15'!AC$3:AC$69)+SUMIF('Scenario 15'!$A$3:$A$69,'Portfolio 15'!$C32,'Scenario 15'!AX$3:AX$69)*(1-'Scenario 15'!AX$1)</f>
        <v>0</v>
      </c>
      <c r="I32" s="46">
        <f>SUMIF('Scenario 15'!$A$3:$A$69,'Portfolio 15'!$C32,'Scenario 15'!AD$3:AD$69)+SUMIF('Scenario 15'!$A$3:$A$69,'Portfolio 15'!$C32,'Scenario 15'!AY$3:AY$69)*(1-'Scenario 15'!AY$1)</f>
        <v>0</v>
      </c>
      <c r="J32" s="46">
        <f>SUMIF('Scenario 15'!$A$3:$A$69,'Portfolio 15'!$C32,'Scenario 15'!AE$3:AE$69)+SUMIF('Scenario 15'!$A$3:$A$69,'Portfolio 15'!$C32,'Scenario 15'!AZ$3:AZ$69)*(1-'Scenario 15'!AZ$1)</f>
        <v>0</v>
      </c>
      <c r="K32" s="46">
        <f>SUMIF('Scenario 15'!$A$3:$A$69,'Portfolio 15'!$C32,'Scenario 15'!AF$3:AF$69)+SUMIF('Scenario 15'!$A$3:$A$69,'Portfolio 15'!$C32,'Scenario 15'!BA$3:BA$69)*(1-'Scenario 15'!BA$1)</f>
        <v>0</v>
      </c>
      <c r="L32" s="46">
        <f>SUMIF('Scenario 15'!$A$3:$A$69,'Portfolio 15'!$C32,'Scenario 15'!AG$3:AG$69)+SUMIF('Scenario 15'!$A$3:$A$69,'Portfolio 15'!$C32,'Scenario 15'!BB$3:BB$69)*(1-'Scenario 15'!BB$1)</f>
        <v>0</v>
      </c>
      <c r="M32" s="46">
        <f>SUMIF('Scenario 15'!$A$3:$A$69,'Portfolio 15'!$C32,'Scenario 15'!AH$3:AH$69)+SUMIF('Scenario 15'!$A$3:$A$69,'Portfolio 15'!$C32,'Scenario 15'!BC$3:BC$69)*(1-'Scenario 15'!BC$1)</f>
        <v>0</v>
      </c>
      <c r="N32" s="46">
        <f>SUMIF('Scenario 15'!$A$3:$A$69,'Portfolio 15'!$C32,'Scenario 15'!AI$3:AI$69)+SUMIF('Scenario 15'!$A$3:$A$69,'Portfolio 15'!$C32,'Scenario 15'!BD$3:BD$69)*(1-'Scenario 15'!BD$1)</f>
        <v>0</v>
      </c>
      <c r="O32" s="46">
        <f>SUMIF('Scenario 15'!$A$3:$A$69,'Portfolio 15'!$C32,'Scenario 15'!AJ$3:AJ$69)+SUMIF('Scenario 15'!$A$3:$A$69,'Portfolio 15'!$C32,'Scenario 15'!BE$3:BE$69)*(1-'Scenario 15'!BE$1)</f>
        <v>0</v>
      </c>
      <c r="P32" s="46">
        <f>SUMIF('Scenario 15'!$A$3:$A$69,'Portfolio 15'!$C32,'Scenario 15'!AK$3:AK$69)+SUMIF('Scenario 15'!$A$3:$A$69,'Portfolio 15'!$C32,'Scenario 15'!BF$3:BF$69)*(1-'Scenario 15'!BF$1)</f>
        <v>0</v>
      </c>
      <c r="Q32" s="46">
        <f>SUMIF('Scenario 15'!$A$3:$A$69,'Portfolio 15'!$C32,'Scenario 15'!AL$3:AL$69)+SUMIF('Scenario 15'!$A$3:$A$69,'Portfolio 15'!$C32,'Scenario 15'!BG$3:BG$69)*(1-'Scenario 15'!BG$1)</f>
        <v>0</v>
      </c>
      <c r="R32" s="46">
        <f>SUMIF('Scenario 15'!$A$3:$A$69,'Portfolio 15'!$C32,'Scenario 15'!AM$3:AM$69)+SUMIF('Scenario 15'!$A$3:$A$69,'Portfolio 15'!$C32,'Scenario 15'!BH$3:BH$69)*(1-'Scenario 15'!BH$1)</f>
        <v>0</v>
      </c>
      <c r="S32" s="46">
        <f>SUMIF('Scenario 15'!$A$3:$A$69,'Portfolio 15'!$C32,'Scenario 15'!AN$3:AN$69)+SUMIF('Scenario 15'!$A$3:$A$69,'Portfolio 15'!$C32,'Scenario 15'!BI$3:BI$69)*(1-'Scenario 15'!BI$1)</f>
        <v>0</v>
      </c>
      <c r="T32" s="46">
        <f>SUMIF('Scenario 15'!$A$3:$A$69,'Portfolio 15'!$C32,'Scenario 15'!AO$3:AO$69)+SUMIF('Scenario 15'!$A$3:$A$69,'Portfolio 15'!$C32,'Scenario 15'!BJ$3:BJ$69)*(1-'Scenario 15'!BJ$1)</f>
        <v>0</v>
      </c>
      <c r="U32" s="46">
        <f>SUMIF('Scenario 15'!$A$3:$A$69,'Portfolio 15'!$C32,'Scenario 15'!AP$3:AP$69)+SUMIF('Scenario 15'!$A$3:$A$69,'Portfolio 15'!$C32,'Scenario 15'!BK$3:BK$69)*(1-'Scenario 15'!BK$1)</f>
        <v>0</v>
      </c>
      <c r="V32" s="46">
        <f>SUMIF('Scenario 15'!$A$3:$A$69,'Portfolio 15'!$C32,'Scenario 15'!AQ$3:AQ$69)+SUMIF('Scenario 15'!$A$3:$A$69,'Portfolio 15'!$C32,'Scenario 15'!BL$3:BL$69)*(1-'Scenario 15'!BL$1)</f>
        <v>0</v>
      </c>
      <c r="W32" s="46">
        <f>SUMIF('Scenario 15'!$A$3:$A$69,'Portfolio 15'!$C32,'Scenario 15'!AR$3:AR$69)+SUMIF('Scenario 15'!$A$3:$A$69,'Portfolio 15'!$C32,'Scenario 15'!BM$3:BM$69)*(1-'Scenario 15'!BM$1)</f>
        <v>0</v>
      </c>
      <c r="X32" s="47">
        <f t="shared" si="2"/>
        <v>0</v>
      </c>
    </row>
    <row r="33" spans="3:24" x14ac:dyDescent="0.2">
      <c r="C33" s="7" t="s">
        <v>48</v>
      </c>
      <c r="D33" s="45">
        <f>SUMIF('Scenario 15'!$A$3:$A$69,'Portfolio 15'!$C33,'Scenario 15'!Y$3:Y$69)+SUMIF('Scenario 15'!$A$3:$A$69,'Portfolio 15'!$C33,'Scenario 15'!AT$3:AT$69)*(1-'Scenario 15'!AT$1)</f>
        <v>0</v>
      </c>
      <c r="E33" s="46">
        <f>SUMIF('Scenario 15'!$A$3:$A$69,'Portfolio 15'!$C33,'Scenario 15'!Z$3:Z$69)+SUMIF('Scenario 15'!$A$3:$A$69,'Portfolio 15'!$C33,'Scenario 15'!AU$3:AU$69)*(1-'Scenario 15'!AU$1)</f>
        <v>0</v>
      </c>
      <c r="F33" s="46">
        <f>SUMIF('Scenario 15'!$A$3:$A$69,'Portfolio 15'!$C33,'Scenario 15'!AA$3:AA$69)+SUMIF('Scenario 15'!$A$3:$A$69,'Portfolio 15'!$C33,'Scenario 15'!AV$3:AV$69)*(1-'Scenario 15'!AV$1)</f>
        <v>0</v>
      </c>
      <c r="G33" s="46">
        <f>SUMIF('Scenario 15'!$A$3:$A$69,'Portfolio 15'!$C33,'Scenario 15'!AB$3:AB$69)+SUMIF('Scenario 15'!$A$3:$A$69,'Portfolio 15'!$C33,'Scenario 15'!AW$3:AW$69)*(1-'Scenario 15'!AW$1)</f>
        <v>0</v>
      </c>
      <c r="H33" s="46">
        <f>SUMIF('Scenario 15'!$A$3:$A$69,'Portfolio 15'!$C33,'Scenario 15'!AC$3:AC$69)+SUMIF('Scenario 15'!$A$3:$A$69,'Portfolio 15'!$C33,'Scenario 15'!AX$3:AX$69)*(1-'Scenario 15'!AX$1)</f>
        <v>0</v>
      </c>
      <c r="I33" s="46">
        <f>SUMIF('Scenario 15'!$A$3:$A$69,'Portfolio 15'!$C33,'Scenario 15'!AD$3:AD$69)+SUMIF('Scenario 15'!$A$3:$A$69,'Portfolio 15'!$C33,'Scenario 15'!AY$3:AY$69)*(1-'Scenario 15'!AY$1)</f>
        <v>0</v>
      </c>
      <c r="J33" s="46">
        <f>SUMIF('Scenario 15'!$A$3:$A$69,'Portfolio 15'!$C33,'Scenario 15'!AE$3:AE$69)+SUMIF('Scenario 15'!$A$3:$A$69,'Portfolio 15'!$C33,'Scenario 15'!AZ$3:AZ$69)*(1-'Scenario 15'!AZ$1)</f>
        <v>0</v>
      </c>
      <c r="K33" s="46">
        <f>SUMIF('Scenario 15'!$A$3:$A$69,'Portfolio 15'!$C33,'Scenario 15'!AF$3:AF$69)+SUMIF('Scenario 15'!$A$3:$A$69,'Portfolio 15'!$C33,'Scenario 15'!BA$3:BA$69)*(1-'Scenario 15'!BA$1)</f>
        <v>0</v>
      </c>
      <c r="L33" s="46">
        <f>SUMIF('Scenario 15'!$A$3:$A$69,'Portfolio 15'!$C33,'Scenario 15'!AG$3:AG$69)+SUMIF('Scenario 15'!$A$3:$A$69,'Portfolio 15'!$C33,'Scenario 15'!BB$3:BB$69)*(1-'Scenario 15'!BB$1)</f>
        <v>0</v>
      </c>
      <c r="M33" s="46">
        <f>SUMIF('Scenario 15'!$A$3:$A$69,'Portfolio 15'!$C33,'Scenario 15'!AH$3:AH$69)+SUMIF('Scenario 15'!$A$3:$A$69,'Portfolio 15'!$C33,'Scenario 15'!BC$3:BC$69)*(1-'Scenario 15'!BC$1)</f>
        <v>0</v>
      </c>
      <c r="N33" s="46">
        <f>SUMIF('Scenario 15'!$A$3:$A$69,'Portfolio 15'!$C33,'Scenario 15'!AI$3:AI$69)+SUMIF('Scenario 15'!$A$3:$A$69,'Portfolio 15'!$C33,'Scenario 15'!BD$3:BD$69)*(1-'Scenario 15'!BD$1)</f>
        <v>0</v>
      </c>
      <c r="O33" s="46">
        <f>SUMIF('Scenario 15'!$A$3:$A$69,'Portfolio 15'!$C33,'Scenario 15'!AJ$3:AJ$69)+SUMIF('Scenario 15'!$A$3:$A$69,'Portfolio 15'!$C33,'Scenario 15'!BE$3:BE$69)*(1-'Scenario 15'!BE$1)</f>
        <v>0</v>
      </c>
      <c r="P33" s="46">
        <f>SUMIF('Scenario 15'!$A$3:$A$69,'Portfolio 15'!$C33,'Scenario 15'!AK$3:AK$69)+SUMIF('Scenario 15'!$A$3:$A$69,'Portfolio 15'!$C33,'Scenario 15'!BF$3:BF$69)*(1-'Scenario 15'!BF$1)</f>
        <v>0</v>
      </c>
      <c r="Q33" s="46">
        <f>SUMIF('Scenario 15'!$A$3:$A$69,'Portfolio 15'!$C33,'Scenario 15'!AL$3:AL$69)+SUMIF('Scenario 15'!$A$3:$A$69,'Portfolio 15'!$C33,'Scenario 15'!BG$3:BG$69)*(1-'Scenario 15'!BG$1)</f>
        <v>0</v>
      </c>
      <c r="R33" s="46">
        <f>SUMIF('Scenario 15'!$A$3:$A$69,'Portfolio 15'!$C33,'Scenario 15'!AM$3:AM$69)+SUMIF('Scenario 15'!$A$3:$A$69,'Portfolio 15'!$C33,'Scenario 15'!BH$3:BH$69)*(1-'Scenario 15'!BH$1)</f>
        <v>0</v>
      </c>
      <c r="S33" s="46">
        <f>SUMIF('Scenario 15'!$A$3:$A$69,'Portfolio 15'!$C33,'Scenario 15'!AN$3:AN$69)+SUMIF('Scenario 15'!$A$3:$A$69,'Portfolio 15'!$C33,'Scenario 15'!BI$3:BI$69)*(1-'Scenario 15'!BI$1)</f>
        <v>0</v>
      </c>
      <c r="T33" s="46">
        <f>SUMIF('Scenario 15'!$A$3:$A$69,'Portfolio 15'!$C33,'Scenario 15'!AO$3:AO$69)+SUMIF('Scenario 15'!$A$3:$A$69,'Portfolio 15'!$C33,'Scenario 15'!BJ$3:BJ$69)*(1-'Scenario 15'!BJ$1)</f>
        <v>0</v>
      </c>
      <c r="U33" s="46">
        <f>SUMIF('Scenario 15'!$A$3:$A$69,'Portfolio 15'!$C33,'Scenario 15'!AP$3:AP$69)+SUMIF('Scenario 15'!$A$3:$A$69,'Portfolio 15'!$C33,'Scenario 15'!BK$3:BK$69)*(1-'Scenario 15'!BK$1)</f>
        <v>0</v>
      </c>
      <c r="V33" s="46">
        <f>SUMIF('Scenario 15'!$A$3:$A$69,'Portfolio 15'!$C33,'Scenario 15'!AQ$3:AQ$69)+SUMIF('Scenario 15'!$A$3:$A$69,'Portfolio 15'!$C33,'Scenario 15'!BL$3:BL$69)*(1-'Scenario 15'!BL$1)</f>
        <v>0</v>
      </c>
      <c r="W33" s="46">
        <f>SUMIF('Scenario 15'!$A$3:$A$69,'Portfolio 15'!$C33,'Scenario 15'!AR$3:AR$69)+SUMIF('Scenario 15'!$A$3:$A$69,'Portfolio 15'!$C33,'Scenario 15'!BM$3:BM$69)*(1-'Scenario 15'!BM$1)</f>
        <v>0</v>
      </c>
      <c r="X33" s="47">
        <f t="shared" si="2"/>
        <v>0</v>
      </c>
    </row>
    <row r="34" spans="3:24" x14ac:dyDescent="0.2">
      <c r="C34" s="7" t="s">
        <v>142</v>
      </c>
      <c r="D34" s="45">
        <f>SUMIF('Scenario 15'!$A$3:$A$69,'Portfolio 15'!$C34,'Scenario 15'!Y$3:Y$69)+SUMIF('Scenario 15'!$A$3:$A$69,'Portfolio 15'!$C34,'Scenario 15'!AT$3:AT$69)*(1-'Scenario 15'!AT$1)</f>
        <v>0</v>
      </c>
      <c r="E34" s="46">
        <f>SUMIF('Scenario 15'!$A$3:$A$69,'Portfolio 15'!$C34,'Scenario 15'!Z$3:Z$69)+SUMIF('Scenario 15'!$A$3:$A$69,'Portfolio 15'!$C34,'Scenario 15'!AU$3:AU$69)*(1-'Scenario 15'!AU$1)</f>
        <v>0</v>
      </c>
      <c r="F34" s="46">
        <f>SUMIF('Scenario 15'!$A$3:$A$69,'Portfolio 15'!$C34,'Scenario 15'!AA$3:AA$69)+SUMIF('Scenario 15'!$A$3:$A$69,'Portfolio 15'!$C34,'Scenario 15'!AV$3:AV$69)*(1-'Scenario 15'!AV$1)</f>
        <v>0</v>
      </c>
      <c r="G34" s="46">
        <f>SUMIF('Scenario 15'!$A$3:$A$69,'Portfolio 15'!$C34,'Scenario 15'!AB$3:AB$69)+SUMIF('Scenario 15'!$A$3:$A$69,'Portfolio 15'!$C34,'Scenario 15'!AW$3:AW$69)*(1-'Scenario 15'!AW$1)</f>
        <v>0</v>
      </c>
      <c r="H34" s="46">
        <f>SUMIF('Scenario 15'!$A$3:$A$69,'Portfolio 15'!$C34,'Scenario 15'!AC$3:AC$69)+SUMIF('Scenario 15'!$A$3:$A$69,'Portfolio 15'!$C34,'Scenario 15'!AX$3:AX$69)*(1-'Scenario 15'!AX$1)</f>
        <v>0</v>
      </c>
      <c r="I34" s="46">
        <f>SUMIF('Scenario 15'!$A$3:$A$69,'Portfolio 15'!$C34,'Scenario 15'!AD$3:AD$69)+SUMIF('Scenario 15'!$A$3:$A$69,'Portfolio 15'!$C34,'Scenario 15'!AY$3:AY$69)*(1-'Scenario 15'!AY$1)</f>
        <v>0</v>
      </c>
      <c r="J34" s="46">
        <f>SUMIF('Scenario 15'!$A$3:$A$69,'Portfolio 15'!$C34,'Scenario 15'!AE$3:AE$69)+SUMIF('Scenario 15'!$A$3:$A$69,'Portfolio 15'!$C34,'Scenario 15'!AZ$3:AZ$69)*(1-'Scenario 15'!AZ$1)</f>
        <v>0</v>
      </c>
      <c r="K34" s="46">
        <f>SUMIF('Scenario 15'!$A$3:$A$69,'Portfolio 15'!$C34,'Scenario 15'!AF$3:AF$69)+SUMIF('Scenario 15'!$A$3:$A$69,'Portfolio 15'!$C34,'Scenario 15'!BA$3:BA$69)*(1-'Scenario 15'!BA$1)</f>
        <v>0</v>
      </c>
      <c r="L34" s="46">
        <f>SUMIF('Scenario 15'!$A$3:$A$69,'Portfolio 15'!$C34,'Scenario 15'!AG$3:AG$69)+SUMIF('Scenario 15'!$A$3:$A$69,'Portfolio 15'!$C34,'Scenario 15'!BB$3:BB$69)*(1-'Scenario 15'!BB$1)</f>
        <v>0</v>
      </c>
      <c r="M34" s="46">
        <f>SUMIF('Scenario 15'!$A$3:$A$69,'Portfolio 15'!$C34,'Scenario 15'!AH$3:AH$69)+SUMIF('Scenario 15'!$A$3:$A$69,'Portfolio 15'!$C34,'Scenario 15'!BC$3:BC$69)*(1-'Scenario 15'!BC$1)</f>
        <v>0</v>
      </c>
      <c r="N34" s="46">
        <f>SUMIF('Scenario 15'!$A$3:$A$69,'Portfolio 15'!$C34,'Scenario 15'!AI$3:AI$69)+SUMIF('Scenario 15'!$A$3:$A$69,'Portfolio 15'!$C34,'Scenario 15'!BD$3:BD$69)*(1-'Scenario 15'!BD$1)</f>
        <v>0</v>
      </c>
      <c r="O34" s="46">
        <f>SUMIF('Scenario 15'!$A$3:$A$69,'Portfolio 15'!$C34,'Scenario 15'!AJ$3:AJ$69)+SUMIF('Scenario 15'!$A$3:$A$69,'Portfolio 15'!$C34,'Scenario 15'!BE$3:BE$69)*(1-'Scenario 15'!BE$1)</f>
        <v>0</v>
      </c>
      <c r="P34" s="46">
        <f>SUMIF('Scenario 15'!$A$3:$A$69,'Portfolio 15'!$C34,'Scenario 15'!AK$3:AK$69)+SUMIF('Scenario 15'!$A$3:$A$69,'Portfolio 15'!$C34,'Scenario 15'!BF$3:BF$69)*(1-'Scenario 15'!BF$1)</f>
        <v>0</v>
      </c>
      <c r="Q34" s="46">
        <f>SUMIF('Scenario 15'!$A$3:$A$69,'Portfolio 15'!$C34,'Scenario 15'!AL$3:AL$69)+SUMIF('Scenario 15'!$A$3:$A$69,'Portfolio 15'!$C34,'Scenario 15'!BG$3:BG$69)*(1-'Scenario 15'!BG$1)</f>
        <v>0</v>
      </c>
      <c r="R34" s="46">
        <f>SUMIF('Scenario 15'!$A$3:$A$69,'Portfolio 15'!$C34,'Scenario 15'!AM$3:AM$69)+SUMIF('Scenario 15'!$A$3:$A$69,'Portfolio 15'!$C34,'Scenario 15'!BH$3:BH$69)*(1-'Scenario 15'!BH$1)</f>
        <v>0</v>
      </c>
      <c r="S34" s="46">
        <f>SUMIF('Scenario 15'!$A$3:$A$69,'Portfolio 15'!$C34,'Scenario 15'!AN$3:AN$69)+SUMIF('Scenario 15'!$A$3:$A$69,'Portfolio 15'!$C34,'Scenario 15'!BI$3:BI$69)*(1-'Scenario 15'!BI$1)</f>
        <v>0</v>
      </c>
      <c r="T34" s="46">
        <f>SUMIF('Scenario 15'!$A$3:$A$69,'Portfolio 15'!$C34,'Scenario 15'!AO$3:AO$69)+SUMIF('Scenario 15'!$A$3:$A$69,'Portfolio 15'!$C34,'Scenario 15'!BJ$3:BJ$69)*(1-'Scenario 15'!BJ$1)</f>
        <v>0</v>
      </c>
      <c r="U34" s="46">
        <f>SUMIF('Scenario 15'!$A$3:$A$69,'Portfolio 15'!$C34,'Scenario 15'!AP$3:AP$69)+SUMIF('Scenario 15'!$A$3:$A$69,'Portfolio 15'!$C34,'Scenario 15'!BK$3:BK$69)*(1-'Scenario 15'!BK$1)</f>
        <v>0</v>
      </c>
      <c r="V34" s="46">
        <f>SUMIF('Scenario 15'!$A$3:$A$69,'Portfolio 15'!$C34,'Scenario 15'!AQ$3:AQ$69)+SUMIF('Scenario 15'!$A$3:$A$69,'Portfolio 15'!$C34,'Scenario 15'!BL$3:BL$69)*(1-'Scenario 15'!BL$1)</f>
        <v>0</v>
      </c>
      <c r="W34" s="46">
        <f>SUMIF('Scenario 15'!$A$3:$A$69,'Portfolio 15'!$C34,'Scenario 15'!AR$3:AR$69)+SUMIF('Scenario 15'!$A$3:$A$69,'Portfolio 15'!$C34,'Scenario 15'!BM$3:BM$69)*(1-'Scenario 15'!BM$1)</f>
        <v>0</v>
      </c>
      <c r="X34" s="47">
        <f t="shared" si="2"/>
        <v>0</v>
      </c>
    </row>
    <row r="35" spans="3:24" x14ac:dyDescent="0.2">
      <c r="C35" s="7" t="s">
        <v>53</v>
      </c>
      <c r="D35" s="45">
        <f>SUMIF('Scenario 15'!$A$3:$A$69,'Portfolio 15'!$C35,'Scenario 15'!Y$3:Y$69)+SUMIF('Scenario 15'!$A$3:$A$69,'Portfolio 15'!$C35,'Scenario 15'!AT$3:AT$69)*(1-'Scenario 15'!AT$1)</f>
        <v>0</v>
      </c>
      <c r="E35" s="46">
        <f>SUMIF('Scenario 15'!$A$3:$A$69,'Portfolio 15'!$C35,'Scenario 15'!Z$3:Z$69)+SUMIF('Scenario 15'!$A$3:$A$69,'Portfolio 15'!$C35,'Scenario 15'!AU$3:AU$69)*(1-'Scenario 15'!AU$1)</f>
        <v>0</v>
      </c>
      <c r="F35" s="46">
        <f>SUMIF('Scenario 15'!$A$3:$A$69,'Portfolio 15'!$C35,'Scenario 15'!AA$3:AA$69)+SUMIF('Scenario 15'!$A$3:$A$69,'Portfolio 15'!$C35,'Scenario 15'!AV$3:AV$69)*(1-'Scenario 15'!AV$1)</f>
        <v>0</v>
      </c>
      <c r="G35" s="46">
        <f>SUMIF('Scenario 15'!$A$3:$A$69,'Portfolio 15'!$C35,'Scenario 15'!AB$3:AB$69)+SUMIF('Scenario 15'!$A$3:$A$69,'Portfolio 15'!$C35,'Scenario 15'!AW$3:AW$69)*(1-'Scenario 15'!AW$1)</f>
        <v>0</v>
      </c>
      <c r="H35" s="46">
        <f>SUMIF('Scenario 15'!$A$3:$A$69,'Portfolio 15'!$C35,'Scenario 15'!AC$3:AC$69)+SUMIF('Scenario 15'!$A$3:$A$69,'Portfolio 15'!$C35,'Scenario 15'!AX$3:AX$69)*(1-'Scenario 15'!AX$1)</f>
        <v>0</v>
      </c>
      <c r="I35" s="46">
        <f>SUMIF('Scenario 15'!$A$3:$A$69,'Portfolio 15'!$C35,'Scenario 15'!AD$3:AD$69)+SUMIF('Scenario 15'!$A$3:$A$69,'Portfolio 15'!$C35,'Scenario 15'!AY$3:AY$69)*(1-'Scenario 15'!AY$1)</f>
        <v>0</v>
      </c>
      <c r="J35" s="46">
        <f>SUMIF('Scenario 15'!$A$3:$A$69,'Portfolio 15'!$C35,'Scenario 15'!AE$3:AE$69)+SUMIF('Scenario 15'!$A$3:$A$69,'Portfolio 15'!$C35,'Scenario 15'!AZ$3:AZ$69)*(1-'Scenario 15'!AZ$1)</f>
        <v>0</v>
      </c>
      <c r="K35" s="46">
        <f>SUMIF('Scenario 15'!$A$3:$A$69,'Portfolio 15'!$C35,'Scenario 15'!AF$3:AF$69)+SUMIF('Scenario 15'!$A$3:$A$69,'Portfolio 15'!$C35,'Scenario 15'!BA$3:BA$69)*(1-'Scenario 15'!BA$1)</f>
        <v>0</v>
      </c>
      <c r="L35" s="46">
        <f>SUMIF('Scenario 15'!$A$3:$A$69,'Portfolio 15'!$C35,'Scenario 15'!AG$3:AG$69)+SUMIF('Scenario 15'!$A$3:$A$69,'Portfolio 15'!$C35,'Scenario 15'!BB$3:BB$69)*(1-'Scenario 15'!BB$1)</f>
        <v>0</v>
      </c>
      <c r="M35" s="46">
        <f>SUMIF('Scenario 15'!$A$3:$A$69,'Portfolio 15'!$C35,'Scenario 15'!AH$3:AH$69)+SUMIF('Scenario 15'!$A$3:$A$69,'Portfolio 15'!$C35,'Scenario 15'!BC$3:BC$69)*(1-'Scenario 15'!BC$1)</f>
        <v>0</v>
      </c>
      <c r="N35" s="46">
        <f>SUMIF('Scenario 15'!$A$3:$A$69,'Portfolio 15'!$C35,'Scenario 15'!AI$3:AI$69)+SUMIF('Scenario 15'!$A$3:$A$69,'Portfolio 15'!$C35,'Scenario 15'!BD$3:BD$69)*(1-'Scenario 15'!BD$1)</f>
        <v>0</v>
      </c>
      <c r="O35" s="46">
        <f>SUMIF('Scenario 15'!$A$3:$A$69,'Portfolio 15'!$C35,'Scenario 15'!AJ$3:AJ$69)+SUMIF('Scenario 15'!$A$3:$A$69,'Portfolio 15'!$C35,'Scenario 15'!BE$3:BE$69)*(1-'Scenario 15'!BE$1)</f>
        <v>0</v>
      </c>
      <c r="P35" s="46">
        <f>SUMIF('Scenario 15'!$A$3:$A$69,'Portfolio 15'!$C35,'Scenario 15'!AK$3:AK$69)+SUMIF('Scenario 15'!$A$3:$A$69,'Portfolio 15'!$C35,'Scenario 15'!BF$3:BF$69)*(1-'Scenario 15'!BF$1)</f>
        <v>0</v>
      </c>
      <c r="Q35" s="46">
        <f>SUMIF('Scenario 15'!$A$3:$A$69,'Portfolio 15'!$C35,'Scenario 15'!AL$3:AL$69)+SUMIF('Scenario 15'!$A$3:$A$69,'Portfolio 15'!$C35,'Scenario 15'!BG$3:BG$69)*(1-'Scenario 15'!BG$1)</f>
        <v>0</v>
      </c>
      <c r="R35" s="46">
        <f>SUMIF('Scenario 15'!$A$3:$A$69,'Portfolio 15'!$C35,'Scenario 15'!AM$3:AM$69)+SUMIF('Scenario 15'!$A$3:$A$69,'Portfolio 15'!$C35,'Scenario 15'!BH$3:BH$69)*(1-'Scenario 15'!BH$1)</f>
        <v>0</v>
      </c>
      <c r="S35" s="46">
        <f>SUMIF('Scenario 15'!$A$3:$A$69,'Portfolio 15'!$C35,'Scenario 15'!AN$3:AN$69)+SUMIF('Scenario 15'!$A$3:$A$69,'Portfolio 15'!$C35,'Scenario 15'!BI$3:BI$69)*(1-'Scenario 15'!BI$1)</f>
        <v>0</v>
      </c>
      <c r="T35" s="46">
        <f>SUMIF('Scenario 15'!$A$3:$A$69,'Portfolio 15'!$C35,'Scenario 15'!AO$3:AO$69)+SUMIF('Scenario 15'!$A$3:$A$69,'Portfolio 15'!$C35,'Scenario 15'!BJ$3:BJ$69)*(1-'Scenario 15'!BJ$1)</f>
        <v>0</v>
      </c>
      <c r="U35" s="46">
        <f>SUMIF('Scenario 15'!$A$3:$A$69,'Portfolio 15'!$C35,'Scenario 15'!AP$3:AP$69)+SUMIF('Scenario 15'!$A$3:$A$69,'Portfolio 15'!$C35,'Scenario 15'!BK$3:BK$69)*(1-'Scenario 15'!BK$1)</f>
        <v>0</v>
      </c>
      <c r="V35" s="46">
        <f>SUMIF('Scenario 15'!$A$3:$A$69,'Portfolio 15'!$C35,'Scenario 15'!AQ$3:AQ$69)+SUMIF('Scenario 15'!$A$3:$A$69,'Portfolio 15'!$C35,'Scenario 15'!BL$3:BL$69)*(1-'Scenario 15'!BL$1)</f>
        <v>0</v>
      </c>
      <c r="W35" s="46">
        <f>SUMIF('Scenario 15'!$A$3:$A$69,'Portfolio 15'!$C35,'Scenario 15'!AR$3:AR$69)+SUMIF('Scenario 15'!$A$3:$A$69,'Portfolio 15'!$C35,'Scenario 15'!BM$3:BM$69)*(1-'Scenario 15'!BM$1)</f>
        <v>0</v>
      </c>
      <c r="X35" s="47">
        <f t="shared" si="2"/>
        <v>0</v>
      </c>
    </row>
    <row r="36" spans="3:24" x14ac:dyDescent="0.2">
      <c r="C36" s="7" t="s">
        <v>138</v>
      </c>
      <c r="D36" s="45">
        <f>SUMIF('Scenario 15'!$A$3:$A$69,'Portfolio 15'!$C36,'Scenario 15'!Y$3:Y$69)+SUMIF('Scenario 15'!$A$3:$A$69,'Portfolio 15'!$C36,'Scenario 15'!AT$3:AT$69)*(1-'Scenario 15'!AT$1)</f>
        <v>0</v>
      </c>
      <c r="E36" s="46">
        <f>SUMIF('Scenario 15'!$A$3:$A$69,'Portfolio 15'!$C36,'Scenario 15'!Z$3:Z$69)+SUMIF('Scenario 15'!$A$3:$A$69,'Portfolio 15'!$C36,'Scenario 15'!AU$3:AU$69)*(1-'Scenario 15'!AU$1)</f>
        <v>0</v>
      </c>
      <c r="F36" s="46">
        <f>SUMIF('Scenario 15'!$A$3:$A$69,'Portfolio 15'!$C36,'Scenario 15'!AA$3:AA$69)+SUMIF('Scenario 15'!$A$3:$A$69,'Portfolio 15'!$C36,'Scenario 15'!AV$3:AV$69)*(1-'Scenario 15'!AV$1)</f>
        <v>0</v>
      </c>
      <c r="G36" s="46">
        <f>SUMIF('Scenario 15'!$A$3:$A$69,'Portfolio 15'!$C36,'Scenario 15'!AB$3:AB$69)+SUMIF('Scenario 15'!$A$3:$A$69,'Portfolio 15'!$C36,'Scenario 15'!AW$3:AW$69)*(1-'Scenario 15'!AW$1)</f>
        <v>0</v>
      </c>
      <c r="H36" s="46">
        <f>SUMIF('Scenario 15'!$A$3:$A$69,'Portfolio 15'!$C36,'Scenario 15'!AC$3:AC$69)+SUMIF('Scenario 15'!$A$3:$A$69,'Portfolio 15'!$C36,'Scenario 15'!AX$3:AX$69)*(1-'Scenario 15'!AX$1)</f>
        <v>0</v>
      </c>
      <c r="I36" s="46">
        <f>SUMIF('Scenario 15'!$A$3:$A$69,'Portfolio 15'!$C36,'Scenario 15'!AD$3:AD$69)+SUMIF('Scenario 15'!$A$3:$A$69,'Portfolio 15'!$C36,'Scenario 15'!AY$3:AY$69)*(1-'Scenario 15'!AY$1)</f>
        <v>0</v>
      </c>
      <c r="J36" s="46">
        <f>SUMIF('Scenario 15'!$A$3:$A$69,'Portfolio 15'!$C36,'Scenario 15'!AE$3:AE$69)+SUMIF('Scenario 15'!$A$3:$A$69,'Portfolio 15'!$C36,'Scenario 15'!AZ$3:AZ$69)*(1-'Scenario 15'!AZ$1)</f>
        <v>0</v>
      </c>
      <c r="K36" s="46">
        <f>SUMIF('Scenario 15'!$A$3:$A$69,'Portfolio 15'!$C36,'Scenario 15'!AF$3:AF$69)+SUMIF('Scenario 15'!$A$3:$A$69,'Portfolio 15'!$C36,'Scenario 15'!BA$3:BA$69)*(1-'Scenario 15'!BA$1)</f>
        <v>0</v>
      </c>
      <c r="L36" s="46">
        <f>SUMIF('Scenario 15'!$A$3:$A$69,'Portfolio 15'!$C36,'Scenario 15'!AG$3:AG$69)+SUMIF('Scenario 15'!$A$3:$A$69,'Portfolio 15'!$C36,'Scenario 15'!BB$3:BB$69)*(1-'Scenario 15'!BB$1)</f>
        <v>0</v>
      </c>
      <c r="M36" s="46">
        <f>SUMIF('Scenario 15'!$A$3:$A$69,'Portfolio 15'!$C36,'Scenario 15'!AH$3:AH$69)+SUMIF('Scenario 15'!$A$3:$A$69,'Portfolio 15'!$C36,'Scenario 15'!BC$3:BC$69)*(1-'Scenario 15'!BC$1)</f>
        <v>0</v>
      </c>
      <c r="N36" s="46">
        <f>SUMIF('Scenario 15'!$A$3:$A$69,'Portfolio 15'!$C36,'Scenario 15'!AI$3:AI$69)+SUMIF('Scenario 15'!$A$3:$A$69,'Portfolio 15'!$C36,'Scenario 15'!BD$3:BD$69)*(1-'Scenario 15'!BD$1)</f>
        <v>0</v>
      </c>
      <c r="O36" s="46">
        <f>SUMIF('Scenario 15'!$A$3:$A$69,'Portfolio 15'!$C36,'Scenario 15'!AJ$3:AJ$69)+SUMIF('Scenario 15'!$A$3:$A$69,'Portfolio 15'!$C36,'Scenario 15'!BE$3:BE$69)*(1-'Scenario 15'!BE$1)</f>
        <v>0</v>
      </c>
      <c r="P36" s="46">
        <f>SUMIF('Scenario 15'!$A$3:$A$69,'Portfolio 15'!$C36,'Scenario 15'!AK$3:AK$69)+SUMIF('Scenario 15'!$A$3:$A$69,'Portfolio 15'!$C36,'Scenario 15'!BF$3:BF$69)*(1-'Scenario 15'!BF$1)</f>
        <v>0</v>
      </c>
      <c r="Q36" s="46">
        <f>SUMIF('Scenario 15'!$A$3:$A$69,'Portfolio 15'!$C36,'Scenario 15'!AL$3:AL$69)+SUMIF('Scenario 15'!$A$3:$A$69,'Portfolio 15'!$C36,'Scenario 15'!BG$3:BG$69)*(1-'Scenario 15'!BG$1)</f>
        <v>0</v>
      </c>
      <c r="R36" s="46">
        <f>SUMIF('Scenario 15'!$A$3:$A$69,'Portfolio 15'!$C36,'Scenario 15'!AM$3:AM$69)+SUMIF('Scenario 15'!$A$3:$A$69,'Portfolio 15'!$C36,'Scenario 15'!BH$3:BH$69)*(1-'Scenario 15'!BH$1)</f>
        <v>0</v>
      </c>
      <c r="S36" s="46">
        <f>SUMIF('Scenario 15'!$A$3:$A$69,'Portfolio 15'!$C36,'Scenario 15'!AN$3:AN$69)+SUMIF('Scenario 15'!$A$3:$A$69,'Portfolio 15'!$C36,'Scenario 15'!BI$3:BI$69)*(1-'Scenario 15'!BI$1)</f>
        <v>0</v>
      </c>
      <c r="T36" s="46">
        <f>SUMIF('Scenario 15'!$A$3:$A$69,'Portfolio 15'!$C36,'Scenario 15'!AO$3:AO$69)+SUMIF('Scenario 15'!$A$3:$A$69,'Portfolio 15'!$C36,'Scenario 15'!BJ$3:BJ$69)*(1-'Scenario 15'!BJ$1)</f>
        <v>0</v>
      </c>
      <c r="U36" s="46">
        <f>SUMIF('Scenario 15'!$A$3:$A$69,'Portfolio 15'!$C36,'Scenario 15'!AP$3:AP$69)+SUMIF('Scenario 15'!$A$3:$A$69,'Portfolio 15'!$C36,'Scenario 15'!BK$3:BK$69)*(1-'Scenario 15'!BK$1)</f>
        <v>0</v>
      </c>
      <c r="V36" s="46">
        <f>SUMIF('Scenario 15'!$A$3:$A$69,'Portfolio 15'!$C36,'Scenario 15'!AQ$3:AQ$69)+SUMIF('Scenario 15'!$A$3:$A$69,'Portfolio 15'!$C36,'Scenario 15'!BL$3:BL$69)*(1-'Scenario 15'!BL$1)</f>
        <v>0</v>
      </c>
      <c r="W36" s="46">
        <f>SUMIF('Scenario 15'!$A$3:$A$69,'Portfolio 15'!$C36,'Scenario 15'!AR$3:AR$69)+SUMIF('Scenario 15'!$A$3:$A$69,'Portfolio 15'!$C36,'Scenario 15'!BM$3:BM$69)*(1-'Scenario 15'!BM$1)</f>
        <v>0</v>
      </c>
      <c r="X36" s="47">
        <f t="shared" si="2"/>
        <v>0</v>
      </c>
    </row>
    <row r="37" spans="3:24" x14ac:dyDescent="0.2">
      <c r="C37" s="7" t="s">
        <v>139</v>
      </c>
      <c r="D37" s="45">
        <f>SUMIF('Scenario 15'!$A$3:$A$69,'Portfolio 15'!$C37,'Scenario 15'!Y$3:Y$69)+SUMIF('Scenario 15'!$A$3:$A$69,'Portfolio 15'!$C37,'Scenario 15'!AT$3:AT$69)*(1-'Scenario 15'!AT$1)</f>
        <v>0</v>
      </c>
      <c r="E37" s="46">
        <f>SUMIF('Scenario 15'!$A$3:$A$69,'Portfolio 15'!$C37,'Scenario 15'!Z$3:Z$69)+SUMIF('Scenario 15'!$A$3:$A$69,'Portfolio 15'!$C37,'Scenario 15'!AU$3:AU$69)*(1-'Scenario 15'!AU$1)</f>
        <v>0</v>
      </c>
      <c r="F37" s="46">
        <f>SUMIF('Scenario 15'!$A$3:$A$69,'Portfolio 15'!$C37,'Scenario 15'!AA$3:AA$69)+SUMIF('Scenario 15'!$A$3:$A$69,'Portfolio 15'!$C37,'Scenario 15'!AV$3:AV$69)*(1-'Scenario 15'!AV$1)</f>
        <v>0</v>
      </c>
      <c r="G37" s="46">
        <f>SUMIF('Scenario 15'!$A$3:$A$69,'Portfolio 15'!$C37,'Scenario 15'!AB$3:AB$69)+SUMIF('Scenario 15'!$A$3:$A$69,'Portfolio 15'!$C37,'Scenario 15'!AW$3:AW$69)*(1-'Scenario 15'!AW$1)</f>
        <v>0</v>
      </c>
      <c r="H37" s="46">
        <f>SUMIF('Scenario 15'!$A$3:$A$69,'Portfolio 15'!$C37,'Scenario 15'!AC$3:AC$69)+SUMIF('Scenario 15'!$A$3:$A$69,'Portfolio 15'!$C37,'Scenario 15'!AX$3:AX$69)*(1-'Scenario 15'!AX$1)</f>
        <v>0</v>
      </c>
      <c r="I37" s="46">
        <f>SUMIF('Scenario 15'!$A$3:$A$69,'Portfolio 15'!$C37,'Scenario 15'!AD$3:AD$69)+SUMIF('Scenario 15'!$A$3:$A$69,'Portfolio 15'!$C37,'Scenario 15'!AY$3:AY$69)*(1-'Scenario 15'!AY$1)</f>
        <v>0</v>
      </c>
      <c r="J37" s="46">
        <f>SUMIF('Scenario 15'!$A$3:$A$69,'Portfolio 15'!$C37,'Scenario 15'!AE$3:AE$69)+SUMIF('Scenario 15'!$A$3:$A$69,'Portfolio 15'!$C37,'Scenario 15'!AZ$3:AZ$69)*(1-'Scenario 15'!AZ$1)</f>
        <v>0</v>
      </c>
      <c r="K37" s="46">
        <f>SUMIF('Scenario 15'!$A$3:$A$69,'Portfolio 15'!$C37,'Scenario 15'!AF$3:AF$69)+SUMIF('Scenario 15'!$A$3:$A$69,'Portfolio 15'!$C37,'Scenario 15'!BA$3:BA$69)*(1-'Scenario 15'!BA$1)</f>
        <v>0</v>
      </c>
      <c r="L37" s="46">
        <f>SUMIF('Scenario 15'!$A$3:$A$69,'Portfolio 15'!$C37,'Scenario 15'!AG$3:AG$69)+SUMIF('Scenario 15'!$A$3:$A$69,'Portfolio 15'!$C37,'Scenario 15'!BB$3:BB$69)*(1-'Scenario 15'!BB$1)</f>
        <v>0</v>
      </c>
      <c r="M37" s="46">
        <f>SUMIF('Scenario 15'!$A$3:$A$69,'Portfolio 15'!$C37,'Scenario 15'!AH$3:AH$69)+SUMIF('Scenario 15'!$A$3:$A$69,'Portfolio 15'!$C37,'Scenario 15'!BC$3:BC$69)*(1-'Scenario 15'!BC$1)</f>
        <v>0</v>
      </c>
      <c r="N37" s="46">
        <f>SUMIF('Scenario 15'!$A$3:$A$69,'Portfolio 15'!$C37,'Scenario 15'!AI$3:AI$69)+SUMIF('Scenario 15'!$A$3:$A$69,'Portfolio 15'!$C37,'Scenario 15'!BD$3:BD$69)*(1-'Scenario 15'!BD$1)</f>
        <v>0</v>
      </c>
      <c r="O37" s="46">
        <f>SUMIF('Scenario 15'!$A$3:$A$69,'Portfolio 15'!$C37,'Scenario 15'!AJ$3:AJ$69)+SUMIF('Scenario 15'!$A$3:$A$69,'Portfolio 15'!$C37,'Scenario 15'!BE$3:BE$69)*(1-'Scenario 15'!BE$1)</f>
        <v>0</v>
      </c>
      <c r="P37" s="46">
        <f>SUMIF('Scenario 15'!$A$3:$A$69,'Portfolio 15'!$C37,'Scenario 15'!AK$3:AK$69)+SUMIF('Scenario 15'!$A$3:$A$69,'Portfolio 15'!$C37,'Scenario 15'!BF$3:BF$69)*(1-'Scenario 15'!BF$1)</f>
        <v>0</v>
      </c>
      <c r="Q37" s="46">
        <f>SUMIF('Scenario 15'!$A$3:$A$69,'Portfolio 15'!$C37,'Scenario 15'!AL$3:AL$69)+SUMIF('Scenario 15'!$A$3:$A$69,'Portfolio 15'!$C37,'Scenario 15'!BG$3:BG$69)*(1-'Scenario 15'!BG$1)</f>
        <v>0</v>
      </c>
      <c r="R37" s="46">
        <f>SUMIF('Scenario 15'!$A$3:$A$69,'Portfolio 15'!$C37,'Scenario 15'!AM$3:AM$69)+SUMIF('Scenario 15'!$A$3:$A$69,'Portfolio 15'!$C37,'Scenario 15'!BH$3:BH$69)*(1-'Scenario 15'!BH$1)</f>
        <v>0</v>
      </c>
      <c r="S37" s="46">
        <f>SUMIF('Scenario 15'!$A$3:$A$69,'Portfolio 15'!$C37,'Scenario 15'!AN$3:AN$69)+SUMIF('Scenario 15'!$A$3:$A$69,'Portfolio 15'!$C37,'Scenario 15'!BI$3:BI$69)*(1-'Scenario 15'!BI$1)</f>
        <v>0</v>
      </c>
      <c r="T37" s="46">
        <f>SUMIF('Scenario 15'!$A$3:$A$69,'Portfolio 15'!$C37,'Scenario 15'!AO$3:AO$69)+SUMIF('Scenario 15'!$A$3:$A$69,'Portfolio 15'!$C37,'Scenario 15'!BJ$3:BJ$69)*(1-'Scenario 15'!BJ$1)</f>
        <v>0</v>
      </c>
      <c r="U37" s="46">
        <f>SUMIF('Scenario 15'!$A$3:$A$69,'Portfolio 15'!$C37,'Scenario 15'!AP$3:AP$69)+SUMIF('Scenario 15'!$A$3:$A$69,'Portfolio 15'!$C37,'Scenario 15'!BK$3:BK$69)*(1-'Scenario 15'!BK$1)</f>
        <v>0</v>
      </c>
      <c r="V37" s="46">
        <f>SUMIF('Scenario 15'!$A$3:$A$69,'Portfolio 15'!$C37,'Scenario 15'!AQ$3:AQ$69)+SUMIF('Scenario 15'!$A$3:$A$69,'Portfolio 15'!$C37,'Scenario 15'!BL$3:BL$69)*(1-'Scenario 15'!BL$1)</f>
        <v>0</v>
      </c>
      <c r="W37" s="46">
        <f>SUMIF('Scenario 15'!$A$3:$A$69,'Portfolio 15'!$C37,'Scenario 15'!AR$3:AR$69)+SUMIF('Scenario 15'!$A$3:$A$69,'Portfolio 15'!$C37,'Scenario 15'!BM$3:BM$69)*(1-'Scenario 15'!BM$1)</f>
        <v>0</v>
      </c>
      <c r="X37" s="47">
        <f t="shared" si="2"/>
        <v>0</v>
      </c>
    </row>
    <row r="38" spans="3:24" x14ac:dyDescent="0.2">
      <c r="C38" s="7" t="s">
        <v>123</v>
      </c>
      <c r="D38" s="45">
        <f>SUMIF('Scenario 15'!$A$3:$A$69,'Portfolio 15'!$C38,'Scenario 15'!Y$3:Y$69)+SUMIF('Scenario 15'!$A$3:$A$69,'Portfolio 15'!$C38,'Scenario 15'!AT$3:AT$69)*(1-'Scenario 15'!AT$1)</f>
        <v>0</v>
      </c>
      <c r="E38" s="46">
        <f>SUMIF('Scenario 15'!$A$3:$A$69,'Portfolio 15'!$C38,'Scenario 15'!Z$3:Z$69)+SUMIF('Scenario 15'!$A$3:$A$69,'Portfolio 15'!$C38,'Scenario 15'!AU$3:AU$69)*(1-'Scenario 15'!AU$1)</f>
        <v>0</v>
      </c>
      <c r="F38" s="46">
        <f>SUMIF('Scenario 15'!$A$3:$A$69,'Portfolio 15'!$C38,'Scenario 15'!AA$3:AA$69)+SUMIF('Scenario 15'!$A$3:$A$69,'Portfolio 15'!$C38,'Scenario 15'!AV$3:AV$69)*(1-'Scenario 15'!AV$1)</f>
        <v>0</v>
      </c>
      <c r="G38" s="46">
        <f>SUMIF('Scenario 15'!$A$3:$A$69,'Portfolio 15'!$C38,'Scenario 15'!AB$3:AB$69)+SUMIF('Scenario 15'!$A$3:$A$69,'Portfolio 15'!$C38,'Scenario 15'!AW$3:AW$69)*(1-'Scenario 15'!AW$1)</f>
        <v>0</v>
      </c>
      <c r="H38" s="46">
        <f>SUMIF('Scenario 15'!$A$3:$A$69,'Portfolio 15'!$C38,'Scenario 15'!AC$3:AC$69)+SUMIF('Scenario 15'!$A$3:$A$69,'Portfolio 15'!$C38,'Scenario 15'!AX$3:AX$69)*(1-'Scenario 15'!AX$1)</f>
        <v>0</v>
      </c>
      <c r="I38" s="46">
        <f>SUMIF('Scenario 15'!$A$3:$A$69,'Portfolio 15'!$C38,'Scenario 15'!AD$3:AD$69)+SUMIF('Scenario 15'!$A$3:$A$69,'Portfolio 15'!$C38,'Scenario 15'!AY$3:AY$69)*(1-'Scenario 15'!AY$1)</f>
        <v>0</v>
      </c>
      <c r="J38" s="46">
        <f>SUMIF('Scenario 15'!$A$3:$A$69,'Portfolio 15'!$C38,'Scenario 15'!AE$3:AE$69)+SUMIF('Scenario 15'!$A$3:$A$69,'Portfolio 15'!$C38,'Scenario 15'!AZ$3:AZ$69)*(1-'Scenario 15'!AZ$1)</f>
        <v>0</v>
      </c>
      <c r="K38" s="46">
        <f>SUMIF('Scenario 15'!$A$3:$A$69,'Portfolio 15'!$C38,'Scenario 15'!AF$3:AF$69)+SUMIF('Scenario 15'!$A$3:$A$69,'Portfolio 15'!$C38,'Scenario 15'!BA$3:BA$69)*(1-'Scenario 15'!BA$1)</f>
        <v>0</v>
      </c>
      <c r="L38" s="46">
        <f>SUMIF('Scenario 15'!$A$3:$A$69,'Portfolio 15'!$C38,'Scenario 15'!AG$3:AG$69)+SUMIF('Scenario 15'!$A$3:$A$69,'Portfolio 15'!$C38,'Scenario 15'!BB$3:BB$69)*(1-'Scenario 15'!BB$1)</f>
        <v>0</v>
      </c>
      <c r="M38" s="46">
        <f>SUMIF('Scenario 15'!$A$3:$A$69,'Portfolio 15'!$C38,'Scenario 15'!AH$3:AH$69)+SUMIF('Scenario 15'!$A$3:$A$69,'Portfolio 15'!$C38,'Scenario 15'!BC$3:BC$69)*(1-'Scenario 15'!BC$1)</f>
        <v>0</v>
      </c>
      <c r="N38" s="46">
        <f>SUMIF('Scenario 15'!$A$3:$A$69,'Portfolio 15'!$C38,'Scenario 15'!AI$3:AI$69)+SUMIF('Scenario 15'!$A$3:$A$69,'Portfolio 15'!$C38,'Scenario 15'!BD$3:BD$69)*(1-'Scenario 15'!BD$1)</f>
        <v>0</v>
      </c>
      <c r="O38" s="46">
        <f>SUMIF('Scenario 15'!$A$3:$A$69,'Portfolio 15'!$C38,'Scenario 15'!AJ$3:AJ$69)+SUMIF('Scenario 15'!$A$3:$A$69,'Portfolio 15'!$C38,'Scenario 15'!BE$3:BE$69)*(1-'Scenario 15'!BE$1)</f>
        <v>0</v>
      </c>
      <c r="P38" s="46">
        <f>SUMIF('Scenario 15'!$A$3:$A$69,'Portfolio 15'!$C38,'Scenario 15'!AK$3:AK$69)+SUMIF('Scenario 15'!$A$3:$A$69,'Portfolio 15'!$C38,'Scenario 15'!BF$3:BF$69)*(1-'Scenario 15'!BF$1)</f>
        <v>0</v>
      </c>
      <c r="Q38" s="46">
        <f>SUMIF('Scenario 15'!$A$3:$A$69,'Portfolio 15'!$C38,'Scenario 15'!AL$3:AL$69)+SUMIF('Scenario 15'!$A$3:$A$69,'Portfolio 15'!$C38,'Scenario 15'!BG$3:BG$69)*(1-'Scenario 15'!BG$1)</f>
        <v>0</v>
      </c>
      <c r="R38" s="46">
        <f>SUMIF('Scenario 15'!$A$3:$A$69,'Portfolio 15'!$C38,'Scenario 15'!AM$3:AM$69)+SUMIF('Scenario 15'!$A$3:$A$69,'Portfolio 15'!$C38,'Scenario 15'!BH$3:BH$69)*(1-'Scenario 15'!BH$1)</f>
        <v>0</v>
      </c>
      <c r="S38" s="46">
        <f>SUMIF('Scenario 15'!$A$3:$A$69,'Portfolio 15'!$C38,'Scenario 15'!AN$3:AN$69)+SUMIF('Scenario 15'!$A$3:$A$69,'Portfolio 15'!$C38,'Scenario 15'!BI$3:BI$69)*(1-'Scenario 15'!BI$1)</f>
        <v>0</v>
      </c>
      <c r="T38" s="46">
        <f>SUMIF('Scenario 15'!$A$3:$A$69,'Portfolio 15'!$C38,'Scenario 15'!AO$3:AO$69)+SUMIF('Scenario 15'!$A$3:$A$69,'Portfolio 15'!$C38,'Scenario 15'!BJ$3:BJ$69)*(1-'Scenario 15'!BJ$1)</f>
        <v>0</v>
      </c>
      <c r="U38" s="46">
        <f>SUMIF('Scenario 15'!$A$3:$A$69,'Portfolio 15'!$C38,'Scenario 15'!AP$3:AP$69)+SUMIF('Scenario 15'!$A$3:$A$69,'Portfolio 15'!$C38,'Scenario 15'!BK$3:BK$69)*(1-'Scenario 15'!BK$1)</f>
        <v>0</v>
      </c>
      <c r="V38" s="46">
        <f>SUMIF('Scenario 15'!$A$3:$A$69,'Portfolio 15'!$C38,'Scenario 15'!AQ$3:AQ$69)+SUMIF('Scenario 15'!$A$3:$A$69,'Portfolio 15'!$C38,'Scenario 15'!BL$3:BL$69)*(1-'Scenario 15'!BL$1)</f>
        <v>0</v>
      </c>
      <c r="W38" s="46">
        <f>SUMIF('Scenario 15'!$A$3:$A$69,'Portfolio 15'!$C38,'Scenario 15'!AR$3:AR$69)+SUMIF('Scenario 15'!$A$3:$A$69,'Portfolio 15'!$C38,'Scenario 15'!BM$3:BM$69)*(1-'Scenario 15'!BM$1)</f>
        <v>0</v>
      </c>
      <c r="X38" s="47">
        <f t="shared" si="2"/>
        <v>0</v>
      </c>
    </row>
    <row r="39" spans="3:24" x14ac:dyDescent="0.2">
      <c r="C39" s="7" t="s">
        <v>63</v>
      </c>
      <c r="D39" s="45">
        <f>SUMIF('Scenario 15'!$A$3:$A$69,'Portfolio 15'!$C39,'Scenario 15'!Y$3:Y$69)+SUMIF('Scenario 15'!$A$3:$A$69,'Portfolio 15'!$C39,'Scenario 15'!AT$3:AT$69)*(1-'Scenario 15'!AT$1)</f>
        <v>0</v>
      </c>
      <c r="E39" s="46">
        <f>SUMIF('Scenario 15'!$A$3:$A$69,'Portfolio 15'!$C39,'Scenario 15'!Z$3:Z$69)+SUMIF('Scenario 15'!$A$3:$A$69,'Portfolio 15'!$C39,'Scenario 15'!AU$3:AU$69)*(1-'Scenario 15'!AU$1)</f>
        <v>0</v>
      </c>
      <c r="F39" s="46">
        <f>SUMIF('Scenario 15'!$A$3:$A$69,'Portfolio 15'!$C39,'Scenario 15'!AA$3:AA$69)+SUMIF('Scenario 15'!$A$3:$A$69,'Portfolio 15'!$C39,'Scenario 15'!AV$3:AV$69)*(1-'Scenario 15'!AV$1)</f>
        <v>0</v>
      </c>
      <c r="G39" s="46">
        <f>SUMIF('Scenario 15'!$A$3:$A$69,'Portfolio 15'!$C39,'Scenario 15'!AB$3:AB$69)+SUMIF('Scenario 15'!$A$3:$A$69,'Portfolio 15'!$C39,'Scenario 15'!AW$3:AW$69)*(1-'Scenario 15'!AW$1)</f>
        <v>0</v>
      </c>
      <c r="H39" s="46">
        <f>SUMIF('Scenario 15'!$A$3:$A$69,'Portfolio 15'!$C39,'Scenario 15'!AC$3:AC$69)+SUMIF('Scenario 15'!$A$3:$A$69,'Portfolio 15'!$C39,'Scenario 15'!AX$3:AX$69)*(1-'Scenario 15'!AX$1)</f>
        <v>0</v>
      </c>
      <c r="I39" s="46">
        <f>SUMIF('Scenario 15'!$A$3:$A$69,'Portfolio 15'!$C39,'Scenario 15'!AD$3:AD$69)+SUMIF('Scenario 15'!$A$3:$A$69,'Portfolio 15'!$C39,'Scenario 15'!AY$3:AY$69)*(1-'Scenario 15'!AY$1)</f>
        <v>0</v>
      </c>
      <c r="J39" s="46">
        <f>SUMIF('Scenario 15'!$A$3:$A$69,'Portfolio 15'!$C39,'Scenario 15'!AE$3:AE$69)+SUMIF('Scenario 15'!$A$3:$A$69,'Portfolio 15'!$C39,'Scenario 15'!AZ$3:AZ$69)*(1-'Scenario 15'!AZ$1)</f>
        <v>0</v>
      </c>
      <c r="K39" s="46">
        <f>SUMIF('Scenario 15'!$A$3:$A$69,'Portfolio 15'!$C39,'Scenario 15'!AF$3:AF$69)+SUMIF('Scenario 15'!$A$3:$A$69,'Portfolio 15'!$C39,'Scenario 15'!BA$3:BA$69)*(1-'Scenario 15'!BA$1)</f>
        <v>0</v>
      </c>
      <c r="L39" s="46">
        <f>SUMIF('Scenario 15'!$A$3:$A$69,'Portfolio 15'!$C39,'Scenario 15'!AG$3:AG$69)+SUMIF('Scenario 15'!$A$3:$A$69,'Portfolio 15'!$C39,'Scenario 15'!BB$3:BB$69)*(1-'Scenario 15'!BB$1)</f>
        <v>0</v>
      </c>
      <c r="M39" s="46">
        <f>SUMIF('Scenario 15'!$A$3:$A$69,'Portfolio 15'!$C39,'Scenario 15'!AH$3:AH$69)+SUMIF('Scenario 15'!$A$3:$A$69,'Portfolio 15'!$C39,'Scenario 15'!BC$3:BC$69)*(1-'Scenario 15'!BC$1)</f>
        <v>0</v>
      </c>
      <c r="N39" s="46">
        <f>SUMIF('Scenario 15'!$A$3:$A$69,'Portfolio 15'!$C39,'Scenario 15'!AI$3:AI$69)+SUMIF('Scenario 15'!$A$3:$A$69,'Portfolio 15'!$C39,'Scenario 15'!BD$3:BD$69)*(1-'Scenario 15'!BD$1)</f>
        <v>0</v>
      </c>
      <c r="O39" s="46">
        <f>SUMIF('Scenario 15'!$A$3:$A$69,'Portfolio 15'!$C39,'Scenario 15'!AJ$3:AJ$69)+SUMIF('Scenario 15'!$A$3:$A$69,'Portfolio 15'!$C39,'Scenario 15'!BE$3:BE$69)*(1-'Scenario 15'!BE$1)</f>
        <v>0</v>
      </c>
      <c r="P39" s="46">
        <f>SUMIF('Scenario 15'!$A$3:$A$69,'Portfolio 15'!$C39,'Scenario 15'!AK$3:AK$69)+SUMIF('Scenario 15'!$A$3:$A$69,'Portfolio 15'!$C39,'Scenario 15'!BF$3:BF$69)*(1-'Scenario 15'!BF$1)</f>
        <v>0</v>
      </c>
      <c r="Q39" s="46">
        <f>SUMIF('Scenario 15'!$A$3:$A$69,'Portfolio 15'!$C39,'Scenario 15'!AL$3:AL$69)+SUMIF('Scenario 15'!$A$3:$A$69,'Portfolio 15'!$C39,'Scenario 15'!BG$3:BG$69)*(1-'Scenario 15'!BG$1)</f>
        <v>0</v>
      </c>
      <c r="R39" s="46">
        <f>SUMIF('Scenario 15'!$A$3:$A$69,'Portfolio 15'!$C39,'Scenario 15'!AM$3:AM$69)+SUMIF('Scenario 15'!$A$3:$A$69,'Portfolio 15'!$C39,'Scenario 15'!BH$3:BH$69)*(1-'Scenario 15'!BH$1)</f>
        <v>0</v>
      </c>
      <c r="S39" s="46">
        <f>SUMIF('Scenario 15'!$A$3:$A$69,'Portfolio 15'!$C39,'Scenario 15'!AN$3:AN$69)+SUMIF('Scenario 15'!$A$3:$A$69,'Portfolio 15'!$C39,'Scenario 15'!BI$3:BI$69)*(1-'Scenario 15'!BI$1)</f>
        <v>0</v>
      </c>
      <c r="T39" s="46">
        <f>SUMIF('Scenario 15'!$A$3:$A$69,'Portfolio 15'!$C39,'Scenario 15'!AO$3:AO$69)+SUMIF('Scenario 15'!$A$3:$A$69,'Portfolio 15'!$C39,'Scenario 15'!BJ$3:BJ$69)*(1-'Scenario 15'!BJ$1)</f>
        <v>0</v>
      </c>
      <c r="U39" s="46">
        <f>SUMIF('Scenario 15'!$A$3:$A$69,'Portfolio 15'!$C39,'Scenario 15'!AP$3:AP$69)+SUMIF('Scenario 15'!$A$3:$A$69,'Portfolio 15'!$C39,'Scenario 15'!BK$3:BK$69)*(1-'Scenario 15'!BK$1)</f>
        <v>0</v>
      </c>
      <c r="V39" s="46">
        <f>SUMIF('Scenario 15'!$A$3:$A$69,'Portfolio 15'!$C39,'Scenario 15'!AQ$3:AQ$69)+SUMIF('Scenario 15'!$A$3:$A$69,'Portfolio 15'!$C39,'Scenario 15'!BL$3:BL$69)*(1-'Scenario 15'!BL$1)</f>
        <v>0</v>
      </c>
      <c r="W39" s="46">
        <f>SUMIF('Scenario 15'!$A$3:$A$69,'Portfolio 15'!$C39,'Scenario 15'!AR$3:AR$69)+SUMIF('Scenario 15'!$A$3:$A$69,'Portfolio 15'!$C39,'Scenario 15'!BM$3:BM$69)*(1-'Scenario 15'!BM$1)</f>
        <v>3.1515924699849771</v>
      </c>
      <c r="X39" s="47">
        <f t="shared" si="2"/>
        <v>3.1515924699849771</v>
      </c>
    </row>
    <row r="40" spans="3:24" x14ac:dyDescent="0.2">
      <c r="C40" s="7" t="s">
        <v>99</v>
      </c>
      <c r="D40" s="45">
        <f>SUMIF('Scenario 15'!$A$3:$A$69,'Portfolio 15'!$C40,'Scenario 15'!Y$3:Y$69)+SUMIF('Scenario 15'!$A$3:$A$69,'Portfolio 15'!$C40,'Scenario 15'!AT$3:AT$69)*(1-'Scenario 15'!AT$1)</f>
        <v>0</v>
      </c>
      <c r="E40" s="46">
        <f>SUMIF('Scenario 15'!$A$3:$A$69,'Portfolio 15'!$C40,'Scenario 15'!Z$3:Z$69)+SUMIF('Scenario 15'!$A$3:$A$69,'Portfolio 15'!$C40,'Scenario 15'!AU$3:AU$69)*(1-'Scenario 15'!AU$1)</f>
        <v>0</v>
      </c>
      <c r="F40" s="46">
        <f>SUMIF('Scenario 15'!$A$3:$A$69,'Portfolio 15'!$C40,'Scenario 15'!AA$3:AA$69)+SUMIF('Scenario 15'!$A$3:$A$69,'Portfolio 15'!$C40,'Scenario 15'!AV$3:AV$69)*(1-'Scenario 15'!AV$1)</f>
        <v>0</v>
      </c>
      <c r="G40" s="46">
        <f>SUMIF('Scenario 15'!$A$3:$A$69,'Portfolio 15'!$C40,'Scenario 15'!AB$3:AB$69)+SUMIF('Scenario 15'!$A$3:$A$69,'Portfolio 15'!$C40,'Scenario 15'!AW$3:AW$69)*(1-'Scenario 15'!AW$1)</f>
        <v>0</v>
      </c>
      <c r="H40" s="46">
        <f>SUMIF('Scenario 15'!$A$3:$A$69,'Portfolio 15'!$C40,'Scenario 15'!AC$3:AC$69)+SUMIF('Scenario 15'!$A$3:$A$69,'Portfolio 15'!$C40,'Scenario 15'!AX$3:AX$69)*(1-'Scenario 15'!AX$1)</f>
        <v>0</v>
      </c>
      <c r="I40" s="46">
        <f>SUMIF('Scenario 15'!$A$3:$A$69,'Portfolio 15'!$C40,'Scenario 15'!AD$3:AD$69)+SUMIF('Scenario 15'!$A$3:$A$69,'Portfolio 15'!$C40,'Scenario 15'!AY$3:AY$69)*(1-'Scenario 15'!AY$1)</f>
        <v>0</v>
      </c>
      <c r="J40" s="46">
        <f>SUMIF('Scenario 15'!$A$3:$A$69,'Portfolio 15'!$C40,'Scenario 15'!AE$3:AE$69)+SUMIF('Scenario 15'!$A$3:$A$69,'Portfolio 15'!$C40,'Scenario 15'!AZ$3:AZ$69)*(1-'Scenario 15'!AZ$1)</f>
        <v>0</v>
      </c>
      <c r="K40" s="46">
        <f>SUMIF('Scenario 15'!$A$3:$A$69,'Portfolio 15'!$C40,'Scenario 15'!AF$3:AF$69)+SUMIF('Scenario 15'!$A$3:$A$69,'Portfolio 15'!$C40,'Scenario 15'!BA$3:BA$69)*(1-'Scenario 15'!BA$1)</f>
        <v>0</v>
      </c>
      <c r="L40" s="46">
        <f>SUMIF('Scenario 15'!$A$3:$A$69,'Portfolio 15'!$C40,'Scenario 15'!AG$3:AG$69)+SUMIF('Scenario 15'!$A$3:$A$69,'Portfolio 15'!$C40,'Scenario 15'!BB$3:BB$69)*(1-'Scenario 15'!BB$1)</f>
        <v>0</v>
      </c>
      <c r="M40" s="46">
        <f>SUMIF('Scenario 15'!$A$3:$A$69,'Portfolio 15'!$C40,'Scenario 15'!AH$3:AH$69)+SUMIF('Scenario 15'!$A$3:$A$69,'Portfolio 15'!$C40,'Scenario 15'!BC$3:BC$69)*(1-'Scenario 15'!BC$1)</f>
        <v>2.8041033911124913</v>
      </c>
      <c r="N40" s="46">
        <f>SUMIF('Scenario 15'!$A$3:$A$69,'Portfolio 15'!$C40,'Scenario 15'!AI$3:AI$69)+SUMIF('Scenario 15'!$A$3:$A$69,'Portfolio 15'!$C40,'Scenario 15'!BD$3:BD$69)*(1-'Scenario 15'!BD$1)</f>
        <v>0</v>
      </c>
      <c r="O40" s="46">
        <f>SUMIF('Scenario 15'!$A$3:$A$69,'Portfolio 15'!$C40,'Scenario 15'!AJ$3:AJ$69)+SUMIF('Scenario 15'!$A$3:$A$69,'Portfolio 15'!$C40,'Scenario 15'!BE$3:BE$69)*(1-'Scenario 15'!BE$1)</f>
        <v>0</v>
      </c>
      <c r="P40" s="46">
        <f>SUMIF('Scenario 15'!$A$3:$A$69,'Portfolio 15'!$C40,'Scenario 15'!AK$3:AK$69)+SUMIF('Scenario 15'!$A$3:$A$69,'Portfolio 15'!$C40,'Scenario 15'!BF$3:BF$69)*(1-'Scenario 15'!BF$1)</f>
        <v>0</v>
      </c>
      <c r="Q40" s="46">
        <f>SUMIF('Scenario 15'!$A$3:$A$69,'Portfolio 15'!$C40,'Scenario 15'!AL$3:AL$69)+SUMIF('Scenario 15'!$A$3:$A$69,'Portfolio 15'!$C40,'Scenario 15'!BG$3:BG$69)*(1-'Scenario 15'!BG$1)</f>
        <v>0</v>
      </c>
      <c r="R40" s="46">
        <f>SUMIF('Scenario 15'!$A$3:$A$69,'Portfolio 15'!$C40,'Scenario 15'!AM$3:AM$69)+SUMIF('Scenario 15'!$A$3:$A$69,'Portfolio 15'!$C40,'Scenario 15'!BH$3:BH$69)*(1-'Scenario 15'!BH$1)</f>
        <v>0</v>
      </c>
      <c r="S40" s="46">
        <f>SUMIF('Scenario 15'!$A$3:$A$69,'Portfolio 15'!$C40,'Scenario 15'!AN$3:AN$69)+SUMIF('Scenario 15'!$A$3:$A$69,'Portfolio 15'!$C40,'Scenario 15'!BI$3:BI$69)*(1-'Scenario 15'!BI$1)</f>
        <v>0</v>
      </c>
      <c r="T40" s="46">
        <f>SUMIF('Scenario 15'!$A$3:$A$69,'Portfolio 15'!$C40,'Scenario 15'!AO$3:AO$69)+SUMIF('Scenario 15'!$A$3:$A$69,'Portfolio 15'!$C40,'Scenario 15'!BJ$3:BJ$69)*(1-'Scenario 15'!BJ$1)</f>
        <v>0</v>
      </c>
      <c r="U40" s="46">
        <f>SUMIF('Scenario 15'!$A$3:$A$69,'Portfolio 15'!$C40,'Scenario 15'!AP$3:AP$69)+SUMIF('Scenario 15'!$A$3:$A$69,'Portfolio 15'!$C40,'Scenario 15'!BK$3:BK$69)*(1-'Scenario 15'!BK$1)</f>
        <v>1.2764996237294715</v>
      </c>
      <c r="V40" s="46">
        <f>SUMIF('Scenario 15'!$A$3:$A$69,'Portfolio 15'!$C40,'Scenario 15'!AQ$3:AQ$69)+SUMIF('Scenario 15'!$A$3:$A$69,'Portfolio 15'!$C40,'Scenario 15'!BL$3:BL$69)*(1-'Scenario 15'!BL$1)</f>
        <v>6.603153827975067</v>
      </c>
      <c r="W40" s="46">
        <f>SUMIF('Scenario 15'!$A$3:$A$69,'Portfolio 15'!$C40,'Scenario 15'!AR$3:AR$69)+SUMIF('Scenario 15'!$A$3:$A$69,'Portfolio 15'!$C40,'Scenario 15'!BM$3:BM$69)*(1-'Scenario 15'!BM$1)</f>
        <v>0</v>
      </c>
      <c r="X40" s="47">
        <f t="shared" si="2"/>
        <v>10.683756842817029</v>
      </c>
    </row>
    <row r="41" spans="3:24" ht="13.5" thickBot="1" x14ac:dyDescent="0.25">
      <c r="C41" s="10" t="s">
        <v>77</v>
      </c>
      <c r="D41" s="48">
        <f>SUMIF('Scenario 15'!$A$3:$A$69,'Portfolio 15'!$C41,'Scenario 15'!Y$3:Y$69)+SUMIF('Scenario 15'!$A$3:$A$69,'Portfolio 15'!$C41,'Scenario 15'!AT$3:AT$69)*(1-'Scenario 15'!AT$1)</f>
        <v>0</v>
      </c>
      <c r="E41" s="49">
        <f>SUMIF('Scenario 15'!$A$3:$A$69,'Portfolio 15'!$C41,'Scenario 15'!Z$3:Z$69)+SUMIF('Scenario 15'!$A$3:$A$69,'Portfolio 15'!$C41,'Scenario 15'!AU$3:AU$69)*(1-'Scenario 15'!AU$1)</f>
        <v>0</v>
      </c>
      <c r="F41" s="49">
        <f>SUMIF('Scenario 15'!$A$3:$A$69,'Portfolio 15'!$C41,'Scenario 15'!AA$3:AA$69)+SUMIF('Scenario 15'!$A$3:$A$69,'Portfolio 15'!$C41,'Scenario 15'!AV$3:AV$69)*(1-'Scenario 15'!AV$1)</f>
        <v>0</v>
      </c>
      <c r="G41" s="49">
        <f>SUMIF('Scenario 15'!$A$3:$A$69,'Portfolio 15'!$C41,'Scenario 15'!AB$3:AB$69)+SUMIF('Scenario 15'!$A$3:$A$69,'Portfolio 15'!$C41,'Scenario 15'!AW$3:AW$69)*(1-'Scenario 15'!AW$1)</f>
        <v>2.6302280448134372</v>
      </c>
      <c r="H41" s="49">
        <f>SUMIF('Scenario 15'!$A$3:$A$69,'Portfolio 15'!$C41,'Scenario 15'!AC$3:AC$69)+SUMIF('Scenario 15'!$A$3:$A$69,'Portfolio 15'!$C41,'Scenario 15'!AX$3:AX$69)*(1-'Scenario 15'!AX$1)</f>
        <v>0</v>
      </c>
      <c r="I41" s="49">
        <f>SUMIF('Scenario 15'!$A$3:$A$69,'Portfolio 15'!$C41,'Scenario 15'!AD$3:AD$69)+SUMIF('Scenario 15'!$A$3:$A$69,'Portfolio 15'!$C41,'Scenario 15'!AY$3:AY$69)*(1-'Scenario 15'!AY$1)</f>
        <v>0</v>
      </c>
      <c r="J41" s="49">
        <f>SUMIF('Scenario 15'!$A$3:$A$69,'Portfolio 15'!$C41,'Scenario 15'!AE$3:AE$69)+SUMIF('Scenario 15'!$A$3:$A$69,'Portfolio 15'!$C41,'Scenario 15'!AZ$3:AZ$69)*(1-'Scenario 15'!AZ$1)</f>
        <v>0</v>
      </c>
      <c r="K41" s="49">
        <f>SUMIF('Scenario 15'!$A$3:$A$69,'Portfolio 15'!$C41,'Scenario 15'!AF$3:AF$69)+SUMIF('Scenario 15'!$A$3:$A$69,'Portfolio 15'!$C41,'Scenario 15'!BA$3:BA$69)*(1-'Scenario 15'!BA$1)</f>
        <v>0</v>
      </c>
      <c r="L41" s="49">
        <f>SUMIF('Scenario 15'!$A$3:$A$69,'Portfolio 15'!$C41,'Scenario 15'!AG$3:AG$69)+SUMIF('Scenario 15'!$A$3:$A$69,'Portfolio 15'!$C41,'Scenario 15'!BB$3:BB$69)*(1-'Scenario 15'!BB$1)</f>
        <v>0</v>
      </c>
      <c r="M41" s="49">
        <f>SUMIF('Scenario 15'!$A$3:$A$69,'Portfolio 15'!$C41,'Scenario 15'!AH$3:AH$69)+SUMIF('Scenario 15'!$A$3:$A$69,'Portfolio 15'!$C41,'Scenario 15'!BC$3:BC$69)*(1-'Scenario 15'!BC$1)</f>
        <v>0</v>
      </c>
      <c r="N41" s="49">
        <f>SUMIF('Scenario 15'!$A$3:$A$69,'Portfolio 15'!$C41,'Scenario 15'!AI$3:AI$69)+SUMIF('Scenario 15'!$A$3:$A$69,'Portfolio 15'!$C41,'Scenario 15'!BD$3:BD$69)*(1-'Scenario 15'!BD$1)</f>
        <v>0</v>
      </c>
      <c r="O41" s="49">
        <f>SUMIF('Scenario 15'!$A$3:$A$69,'Portfolio 15'!$C41,'Scenario 15'!AJ$3:AJ$69)+SUMIF('Scenario 15'!$A$3:$A$69,'Portfolio 15'!$C41,'Scenario 15'!BE$3:BE$69)*(1-'Scenario 15'!BE$1)</f>
        <v>0</v>
      </c>
      <c r="P41" s="49">
        <f>SUMIF('Scenario 15'!$A$3:$A$69,'Portfolio 15'!$C41,'Scenario 15'!AK$3:AK$69)+SUMIF('Scenario 15'!$A$3:$A$69,'Portfolio 15'!$C41,'Scenario 15'!BF$3:BF$69)*(1-'Scenario 15'!BF$1)</f>
        <v>0</v>
      </c>
      <c r="Q41" s="49">
        <f>SUMIF('Scenario 15'!$A$3:$A$69,'Portfolio 15'!$C41,'Scenario 15'!AL$3:AL$69)+SUMIF('Scenario 15'!$A$3:$A$69,'Portfolio 15'!$C41,'Scenario 15'!BG$3:BG$69)*(1-'Scenario 15'!BG$1)</f>
        <v>0</v>
      </c>
      <c r="R41" s="49">
        <f>SUMIF('Scenario 15'!$A$3:$A$69,'Portfolio 15'!$C41,'Scenario 15'!AM$3:AM$69)+SUMIF('Scenario 15'!$A$3:$A$69,'Portfolio 15'!$C41,'Scenario 15'!BH$3:BH$69)*(1-'Scenario 15'!BH$1)</f>
        <v>4.1720477078358877</v>
      </c>
      <c r="S41" s="49">
        <f>SUMIF('Scenario 15'!$A$3:$A$69,'Portfolio 15'!$C41,'Scenario 15'!AN$3:AN$69)+SUMIF('Scenario 15'!$A$3:$A$69,'Portfolio 15'!$C41,'Scenario 15'!BI$3:BI$69)*(1-'Scenario 15'!BI$1)</f>
        <v>0</v>
      </c>
      <c r="T41" s="49">
        <f>SUMIF('Scenario 15'!$A$3:$A$69,'Portfolio 15'!$C41,'Scenario 15'!AO$3:AO$69)+SUMIF('Scenario 15'!$A$3:$A$69,'Portfolio 15'!$C41,'Scenario 15'!BJ$3:BJ$69)*(1-'Scenario 15'!BJ$1)</f>
        <v>0</v>
      </c>
      <c r="U41" s="49">
        <f>SUMIF('Scenario 15'!$A$3:$A$69,'Portfolio 15'!$C41,'Scenario 15'!AP$3:AP$69)+SUMIF('Scenario 15'!$A$3:$A$69,'Portfolio 15'!$C41,'Scenario 15'!BK$3:BK$69)*(1-'Scenario 15'!BK$1)</f>
        <v>0</v>
      </c>
      <c r="V41" s="49">
        <f>SUMIF('Scenario 15'!$A$3:$A$69,'Portfolio 15'!$C41,'Scenario 15'!AQ$3:AQ$69)+SUMIF('Scenario 15'!$A$3:$A$69,'Portfolio 15'!$C41,'Scenario 15'!BL$3:BL$69)*(1-'Scenario 15'!BL$1)</f>
        <v>0</v>
      </c>
      <c r="W41" s="49">
        <f>SUMIF('Scenario 15'!$A$3:$A$69,'Portfolio 15'!$C41,'Scenario 15'!AR$3:AR$69)+SUMIF('Scenario 15'!$A$3:$A$69,'Portfolio 15'!$C41,'Scenario 15'!BM$3:BM$69)*(1-'Scenario 15'!BM$1)</f>
        <v>0</v>
      </c>
      <c r="X41" s="50">
        <f t="shared" si="2"/>
        <v>6.8022757526493249</v>
      </c>
    </row>
    <row r="42" spans="3:24" ht="13.5" thickBot="1" x14ac:dyDescent="0.25">
      <c r="C42" s="65" t="s">
        <v>93</v>
      </c>
      <c r="D42" s="37">
        <f>SUM(D26:D41)</f>
        <v>0</v>
      </c>
      <c r="E42" s="37">
        <f t="shared" ref="E42:W42" si="3">SUM(E26:E41)</f>
        <v>0</v>
      </c>
      <c r="F42" s="37">
        <f t="shared" si="3"/>
        <v>0</v>
      </c>
      <c r="G42" s="37">
        <f t="shared" si="3"/>
        <v>2.6302280448134372</v>
      </c>
      <c r="H42" s="37">
        <f t="shared" si="3"/>
        <v>90.247500000000002</v>
      </c>
      <c r="I42" s="37">
        <f t="shared" si="3"/>
        <v>34.06842423176397</v>
      </c>
      <c r="J42" s="37">
        <f t="shared" si="3"/>
        <v>33.984473154724483</v>
      </c>
      <c r="K42" s="37">
        <f t="shared" si="3"/>
        <v>154.96130479041102</v>
      </c>
      <c r="L42" s="37">
        <f t="shared" si="3"/>
        <v>0</v>
      </c>
      <c r="M42" s="37">
        <f t="shared" si="3"/>
        <v>2.8041033911124913</v>
      </c>
      <c r="N42" s="37">
        <f t="shared" si="3"/>
        <v>0</v>
      </c>
      <c r="O42" s="37">
        <f t="shared" si="3"/>
        <v>0</v>
      </c>
      <c r="P42" s="37">
        <f t="shared" si="3"/>
        <v>0</v>
      </c>
      <c r="Q42" s="37">
        <f t="shared" si="3"/>
        <v>0</v>
      </c>
      <c r="R42" s="37">
        <f t="shared" si="3"/>
        <v>94.419547707836173</v>
      </c>
      <c r="S42" s="37">
        <f t="shared" si="3"/>
        <v>0</v>
      </c>
      <c r="T42" s="37">
        <f t="shared" si="3"/>
        <v>94.866568657231426</v>
      </c>
      <c r="U42" s="37">
        <f t="shared" si="3"/>
        <v>1.2764996237294715</v>
      </c>
      <c r="V42" s="37">
        <f t="shared" si="3"/>
        <v>6.603153827975067</v>
      </c>
      <c r="W42" s="37">
        <f t="shared" si="3"/>
        <v>3.1515924699849771</v>
      </c>
      <c r="X42" s="51">
        <f>SUM(X27:X41)</f>
        <v>417.36916296902461</v>
      </c>
    </row>
    <row r="43" spans="3:24" ht="13.5" thickBot="1" x14ac:dyDescent="0.25">
      <c r="C43" s="66" t="s">
        <v>97</v>
      </c>
      <c r="D43" s="37">
        <f t="shared" ref="D43:X43" si="4">SUM(D22,D42)</f>
        <v>24.625390490723646</v>
      </c>
      <c r="E43" s="37">
        <f t="shared" si="4"/>
        <v>0.50885794886426805</v>
      </c>
      <c r="F43" s="37">
        <f t="shared" si="4"/>
        <v>0.55187130366600667</v>
      </c>
      <c r="G43" s="37">
        <f t="shared" si="4"/>
        <v>203.24562229797277</v>
      </c>
      <c r="H43" s="37">
        <f t="shared" si="4"/>
        <v>290.91773663605721</v>
      </c>
      <c r="I43" s="37">
        <f t="shared" si="4"/>
        <v>200.75835206225813</v>
      </c>
      <c r="J43" s="37">
        <f t="shared" si="4"/>
        <v>100.82742336899936</v>
      </c>
      <c r="K43" s="37">
        <f t="shared" si="4"/>
        <v>458.37083773856432</v>
      </c>
      <c r="L43" s="37">
        <f t="shared" si="4"/>
        <v>0.5</v>
      </c>
      <c r="M43" s="37">
        <f t="shared" si="4"/>
        <v>9.2790319566726467</v>
      </c>
      <c r="N43" s="37">
        <f t="shared" si="4"/>
        <v>0.5</v>
      </c>
      <c r="O43" s="37">
        <f t="shared" si="4"/>
        <v>0.5</v>
      </c>
      <c r="P43" s="37">
        <f t="shared" si="4"/>
        <v>4.9581090002322377</v>
      </c>
      <c r="Q43" s="37">
        <f t="shared" si="4"/>
        <v>20.523105816069368</v>
      </c>
      <c r="R43" s="37">
        <f t="shared" si="4"/>
        <v>185.16704770783616</v>
      </c>
      <c r="S43" s="37">
        <f t="shared" si="4"/>
        <v>146.08989784232952</v>
      </c>
      <c r="T43" s="37">
        <f t="shared" si="4"/>
        <v>305.11906865723142</v>
      </c>
      <c r="U43" s="37">
        <f t="shared" si="4"/>
        <v>401.62867537849854</v>
      </c>
      <c r="V43" s="37">
        <f t="shared" si="4"/>
        <v>320.07582513993361</v>
      </c>
      <c r="W43" s="37">
        <f t="shared" si="4"/>
        <v>572.04756634853231</v>
      </c>
      <c r="X43" s="51">
        <f t="shared" si="4"/>
        <v>2946.1944196944419</v>
      </c>
    </row>
    <row r="44" spans="3:24" ht="13.5" thickBot="1" x14ac:dyDescent="0.25">
      <c r="C44" s="8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40"/>
    </row>
    <row r="45" spans="3:24" ht="13.5" thickBot="1" x14ac:dyDescent="0.25">
      <c r="C45" s="4" t="s">
        <v>4</v>
      </c>
      <c r="D45" s="52"/>
      <c r="E45" s="53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40"/>
    </row>
    <row r="46" spans="3:24" x14ac:dyDescent="0.2">
      <c r="C46" s="26" t="s">
        <v>0</v>
      </c>
      <c r="D46" s="54">
        <f>'Scenario 15'!D72</f>
        <v>3.4493256753132089</v>
      </c>
      <c r="E46" s="55">
        <f>'Scenario 15'!E72</f>
        <v>7.117878217640615</v>
      </c>
      <c r="F46" s="55">
        <f>'Scenario 15'!F72</f>
        <v>11.244290371781972</v>
      </c>
      <c r="G46" s="55">
        <f>'Scenario 15'!G72</f>
        <v>15.910210060100145</v>
      </c>
      <c r="H46" s="55">
        <f>'Scenario 15'!H72</f>
        <v>19.800883659346507</v>
      </c>
      <c r="I46" s="55">
        <f>'Scenario 15'!I72</f>
        <v>24.104996885797291</v>
      </c>
      <c r="J46" s="55">
        <f>'Scenario 15'!J72</f>
        <v>29.217866955475529</v>
      </c>
      <c r="K46" s="55">
        <f>'Scenario 15'!K72</f>
        <v>34.550783358947783</v>
      </c>
      <c r="L46" s="55">
        <f>'Scenario 15'!L72</f>
        <v>39.846628677307486</v>
      </c>
      <c r="M46" s="55">
        <f>'Scenario 15'!M72</f>
        <v>44.510888396374156</v>
      </c>
      <c r="N46" s="55">
        <f>'Scenario 15'!N72</f>
        <v>49.162861188276914</v>
      </c>
      <c r="O46" s="55">
        <f>'Scenario 15'!O72</f>
        <v>53.589055564288074</v>
      </c>
      <c r="P46" s="55">
        <f>'Scenario 15'!P72</f>
        <v>57.656384830630394</v>
      </c>
      <c r="Q46" s="55">
        <f>'Scenario 15'!Q72</f>
        <v>61.15956212479977</v>
      </c>
      <c r="R46" s="55">
        <f>'Scenario 15'!R72</f>
        <v>64.531774078811921</v>
      </c>
      <c r="S46" s="55">
        <f>'Scenario 15'!S72</f>
        <v>67.674987558842474</v>
      </c>
      <c r="T46" s="55">
        <f>'Scenario 15'!T72</f>
        <v>70.127670113108763</v>
      </c>
      <c r="U46" s="55">
        <f>'Scenario 15'!U72</f>
        <v>72.802746265399165</v>
      </c>
      <c r="V46" s="55">
        <f>'Scenario 15'!V72</f>
        <v>75.269875778901394</v>
      </c>
      <c r="W46" s="55">
        <f>'Scenario 15'!W72</f>
        <v>77.382624782502532</v>
      </c>
      <c r="X46" s="56">
        <f>SUM(D46:W46)</f>
        <v>879.11129454364595</v>
      </c>
    </row>
    <row r="47" spans="3:24" ht="13.5" thickBot="1" x14ac:dyDescent="0.25">
      <c r="C47" s="10" t="s">
        <v>3</v>
      </c>
      <c r="D47" s="57">
        <f>'Scenario 15'!D73</f>
        <v>1.0557741383879111</v>
      </c>
      <c r="E47" s="58">
        <f>'Scenario 15'!E73</f>
        <v>2.2368585039420523</v>
      </c>
      <c r="F47" s="58">
        <f>'Scenario 15'!F73</f>
        <v>3.6087797179182739</v>
      </c>
      <c r="G47" s="58">
        <f>'Scenario 15'!G73</f>
        <v>5.2090786240274811</v>
      </c>
      <c r="H47" s="58">
        <f>'Scenario 15'!H73</f>
        <v>6.2708333657508506</v>
      </c>
      <c r="I47" s="58">
        <f>'Scenario 15'!I73</f>
        <v>7.5606455582914398</v>
      </c>
      <c r="J47" s="58">
        <f>'Scenario 15'!J73</f>
        <v>9.274555629485274</v>
      </c>
      <c r="K47" s="58">
        <f>'Scenario 15'!K73</f>
        <v>11.092968458597211</v>
      </c>
      <c r="L47" s="58">
        <f>'Scenario 15'!L73</f>
        <v>12.90252254160829</v>
      </c>
      <c r="M47" s="58">
        <f>'Scenario 15'!M73</f>
        <v>14.484912272373393</v>
      </c>
      <c r="N47" s="58">
        <f>'Scenario 15'!N73</f>
        <v>16.203907470706692</v>
      </c>
      <c r="O47" s="58">
        <f>'Scenario 15'!O73</f>
        <v>17.861306360028383</v>
      </c>
      <c r="P47" s="58">
        <f>'Scenario 15'!P73</f>
        <v>19.405965039094276</v>
      </c>
      <c r="Q47" s="58">
        <f>'Scenario 15'!Q73</f>
        <v>20.799210061742592</v>
      </c>
      <c r="R47" s="58">
        <f>'Scenario 15'!R73</f>
        <v>22.109901720350226</v>
      </c>
      <c r="S47" s="58">
        <f>'Scenario 15'!S73</f>
        <v>23.379811521093764</v>
      </c>
      <c r="T47" s="58">
        <f>'Scenario 15'!T73</f>
        <v>24.438390897910676</v>
      </c>
      <c r="U47" s="58">
        <f>'Scenario 15'!U73</f>
        <v>25.547714082753426</v>
      </c>
      <c r="V47" s="58">
        <f>'Scenario 15'!V73</f>
        <v>26.613234806028004</v>
      </c>
      <c r="W47" s="58">
        <f>'Scenario 15'!W73</f>
        <v>27.706782098201174</v>
      </c>
      <c r="X47" s="59">
        <f>SUM(D47:W47)</f>
        <v>297.7631528682914</v>
      </c>
    </row>
    <row r="48" spans="3:24" ht="13.5" thickBot="1" x14ac:dyDescent="0.25">
      <c r="C48" s="60" t="s">
        <v>93</v>
      </c>
      <c r="D48" s="61">
        <f>SUM(D46:D47)</f>
        <v>4.5050998137011202</v>
      </c>
      <c r="E48" s="62">
        <f t="shared" ref="E48:W48" si="5">SUM(E46:E47)</f>
        <v>9.3547367215826682</v>
      </c>
      <c r="F48" s="62">
        <f t="shared" si="5"/>
        <v>14.853070089700246</v>
      </c>
      <c r="G48" s="62">
        <f t="shared" si="5"/>
        <v>21.119288684127625</v>
      </c>
      <c r="H48" s="62">
        <f t="shared" si="5"/>
        <v>26.071717025097357</v>
      </c>
      <c r="I48" s="62">
        <f t="shared" si="5"/>
        <v>31.665642444088732</v>
      </c>
      <c r="J48" s="62">
        <f t="shared" si="5"/>
        <v>38.492422584960806</v>
      </c>
      <c r="K48" s="62">
        <f t="shared" si="5"/>
        <v>45.643751817544995</v>
      </c>
      <c r="L48" s="62">
        <f t="shared" si="5"/>
        <v>52.749151218915777</v>
      </c>
      <c r="M48" s="62">
        <f t="shared" si="5"/>
        <v>58.995800668747549</v>
      </c>
      <c r="N48" s="62">
        <f t="shared" si="5"/>
        <v>65.366768658983602</v>
      </c>
      <c r="O48" s="62">
        <f t="shared" si="5"/>
        <v>71.450361924316454</v>
      </c>
      <c r="P48" s="62">
        <f t="shared" si="5"/>
        <v>77.06234986972467</v>
      </c>
      <c r="Q48" s="62">
        <f t="shared" si="5"/>
        <v>81.958772186542362</v>
      </c>
      <c r="R48" s="62">
        <f t="shared" si="5"/>
        <v>86.641675799162144</v>
      </c>
      <c r="S48" s="62">
        <f t="shared" si="5"/>
        <v>91.054799079936231</v>
      </c>
      <c r="T48" s="62">
        <f t="shared" si="5"/>
        <v>94.566061011019443</v>
      </c>
      <c r="U48" s="62">
        <f t="shared" si="5"/>
        <v>98.350460348152595</v>
      </c>
      <c r="V48" s="62">
        <f t="shared" si="5"/>
        <v>101.8831105849294</v>
      </c>
      <c r="W48" s="62">
        <f t="shared" si="5"/>
        <v>105.08940688070371</v>
      </c>
      <c r="X48" s="63">
        <f>SUM(X46:X47)</f>
        <v>1176.8744474119374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64752-74F7-470E-9B7A-8A454E9AFD8F}">
  <sheetPr codeName="Sheet31"/>
  <dimension ref="A1:BM74"/>
  <sheetViews>
    <sheetView topLeftCell="H59" workbookViewId="0">
      <selection activeCell="D72" sqref="D72:W74"/>
    </sheetView>
  </sheetViews>
  <sheetFormatPr defaultRowHeight="15" x14ac:dyDescent="0.25"/>
  <cols>
    <col min="1" max="1" width="23.140625" customWidth="1"/>
    <col min="3" max="3" width="64.140625" customWidth="1"/>
    <col min="4" max="21" width="9.28515625" bestFit="1" customWidth="1"/>
    <col min="22" max="23" width="9.5703125" bestFit="1" customWidth="1"/>
  </cols>
  <sheetData>
    <row r="1" spans="1:65" x14ac:dyDescent="0.25">
      <c r="AS1" t="s">
        <v>141</v>
      </c>
      <c r="AT1" s="17">
        <v>0.65489571107632405</v>
      </c>
      <c r="AU1" s="17">
        <v>0.65658574709541195</v>
      </c>
      <c r="AV1" s="17">
        <v>0.65835125306703535</v>
      </c>
      <c r="AW1" s="17">
        <v>0.65835542937033509</v>
      </c>
      <c r="AX1" s="17">
        <v>0.65874002599924064</v>
      </c>
      <c r="AY1" s="17">
        <v>0.65931575768236028</v>
      </c>
      <c r="AZ1" s="17">
        <v>0.66015526845275518</v>
      </c>
      <c r="BA1" s="17">
        <v>0.66118589023147367</v>
      </c>
      <c r="BB1" s="17">
        <v>0.66300894747320693</v>
      </c>
      <c r="BC1" s="17">
        <v>0.66483065510637707</v>
      </c>
      <c r="BD1" s="17">
        <v>0.66655071852740888</v>
      </c>
      <c r="BE1" s="17">
        <v>0.66882634871001445</v>
      </c>
      <c r="BF1" s="17">
        <v>0.67140950534855803</v>
      </c>
      <c r="BG1" s="17">
        <v>0.6737130748067518</v>
      </c>
      <c r="BH1" s="17">
        <v>0.67666764760509601</v>
      </c>
      <c r="BI1" s="17">
        <v>0.67870513967488544</v>
      </c>
      <c r="BJ1" s="17">
        <v>0.68063622875685958</v>
      </c>
      <c r="BK1" s="17">
        <v>0.68276135555429729</v>
      </c>
      <c r="BL1" s="17">
        <v>0.6845890016610342</v>
      </c>
      <c r="BM1" s="17">
        <v>0.68484075300150227</v>
      </c>
    </row>
    <row r="2" spans="1:65" x14ac:dyDescent="0.25">
      <c r="D2" s="16">
        <v>2026</v>
      </c>
      <c r="E2" s="16">
        <v>2027</v>
      </c>
      <c r="F2" s="16">
        <v>2028</v>
      </c>
      <c r="G2" s="16">
        <v>2029</v>
      </c>
      <c r="H2" s="16">
        <v>2030</v>
      </c>
      <c r="I2" s="16">
        <v>2031</v>
      </c>
      <c r="J2" s="16">
        <v>2032</v>
      </c>
      <c r="K2" s="16">
        <v>2033</v>
      </c>
      <c r="L2" s="16">
        <v>2034</v>
      </c>
      <c r="M2" s="16">
        <v>2035</v>
      </c>
      <c r="N2" s="16">
        <v>2036</v>
      </c>
      <c r="O2" s="16">
        <v>2037</v>
      </c>
      <c r="P2" s="16">
        <v>2038</v>
      </c>
      <c r="Q2" s="16">
        <v>2039</v>
      </c>
      <c r="R2" s="16">
        <v>2040</v>
      </c>
      <c r="S2" s="16">
        <v>2041</v>
      </c>
      <c r="T2" s="16">
        <v>2042</v>
      </c>
      <c r="U2" s="16">
        <v>2043</v>
      </c>
      <c r="V2" s="16">
        <v>2044</v>
      </c>
      <c r="W2" s="16">
        <v>2045</v>
      </c>
      <c r="Y2" s="14">
        <v>2026</v>
      </c>
      <c r="Z2" s="14">
        <v>2027</v>
      </c>
      <c r="AA2" s="14">
        <v>2028</v>
      </c>
      <c r="AB2" s="14">
        <v>2029</v>
      </c>
      <c r="AC2" s="14">
        <v>2030</v>
      </c>
      <c r="AD2" s="14">
        <v>2031</v>
      </c>
      <c r="AE2" s="14">
        <v>2032</v>
      </c>
      <c r="AF2" s="14">
        <v>2033</v>
      </c>
      <c r="AG2" s="14">
        <v>2034</v>
      </c>
      <c r="AH2" s="14">
        <v>2035</v>
      </c>
      <c r="AI2" s="14">
        <v>2036</v>
      </c>
      <c r="AJ2" s="14">
        <v>2037</v>
      </c>
      <c r="AK2" s="14">
        <v>2038</v>
      </c>
      <c r="AL2" s="14">
        <v>2039</v>
      </c>
      <c r="AM2" s="14">
        <v>2040</v>
      </c>
      <c r="AN2" s="14">
        <v>2041</v>
      </c>
      <c r="AO2" s="14">
        <v>2042</v>
      </c>
      <c r="AP2" s="14">
        <v>2043</v>
      </c>
      <c r="AQ2" s="14">
        <v>2044</v>
      </c>
      <c r="AR2" s="14">
        <v>2045</v>
      </c>
      <c r="AT2" s="15">
        <v>2026</v>
      </c>
      <c r="AU2" s="15">
        <v>2027</v>
      </c>
      <c r="AV2" s="15">
        <v>2028</v>
      </c>
      <c r="AW2" s="15">
        <v>2029</v>
      </c>
      <c r="AX2" s="15">
        <v>2030</v>
      </c>
      <c r="AY2" s="15">
        <v>2031</v>
      </c>
      <c r="AZ2" s="15">
        <v>2032</v>
      </c>
      <c r="BA2" s="15">
        <v>2033</v>
      </c>
      <c r="BB2" s="15">
        <v>2034</v>
      </c>
      <c r="BC2" s="15">
        <v>2035</v>
      </c>
      <c r="BD2" s="15">
        <v>2036</v>
      </c>
      <c r="BE2" s="15">
        <v>2037</v>
      </c>
      <c r="BF2" s="15">
        <v>2038</v>
      </c>
      <c r="BG2" s="15">
        <v>2039</v>
      </c>
      <c r="BH2" s="15">
        <v>2040</v>
      </c>
      <c r="BI2" s="15">
        <v>2041</v>
      </c>
      <c r="BJ2" s="15">
        <v>2042</v>
      </c>
      <c r="BK2" s="15">
        <v>2043</v>
      </c>
      <c r="BL2" s="15">
        <v>2044</v>
      </c>
      <c r="BM2" s="15">
        <v>2045</v>
      </c>
    </row>
    <row r="3" spans="1:65" x14ac:dyDescent="0.25">
      <c r="A3" t="s">
        <v>100</v>
      </c>
      <c r="C3" t="s">
        <v>94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T3">
        <v>39.395365527687133</v>
      </c>
      <c r="AU3">
        <v>3.7676399476892621</v>
      </c>
      <c r="AV3">
        <v>9.671672619474581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</row>
    <row r="4" spans="1:65" x14ac:dyDescent="0.25">
      <c r="A4" t="s">
        <v>101</v>
      </c>
      <c r="C4" t="s">
        <v>101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300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</row>
    <row r="5" spans="1:65" x14ac:dyDescent="0.25">
      <c r="A5" t="s">
        <v>6</v>
      </c>
      <c r="B5" t="s">
        <v>7</v>
      </c>
      <c r="C5" t="s">
        <v>8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Y5">
        <v>0</v>
      </c>
      <c r="Z5">
        <v>0</v>
      </c>
      <c r="AA5">
        <v>0</v>
      </c>
      <c r="AB5">
        <v>0</v>
      </c>
      <c r="AC5">
        <v>90.247499999999491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90.247500000000102</v>
      </c>
      <c r="AN5">
        <v>0</v>
      </c>
      <c r="AO5">
        <v>94.866568657231312</v>
      </c>
      <c r="AP5">
        <v>0</v>
      </c>
      <c r="AQ5">
        <v>0</v>
      </c>
      <c r="AR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</row>
    <row r="6" spans="1:65" x14ac:dyDescent="0.25">
      <c r="A6" t="s">
        <v>6</v>
      </c>
      <c r="B6" t="s">
        <v>9</v>
      </c>
      <c r="C6" t="s">
        <v>10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</row>
    <row r="7" spans="1:65" x14ac:dyDescent="0.25">
      <c r="A7" t="s">
        <v>6</v>
      </c>
      <c r="B7" t="s">
        <v>11</v>
      </c>
      <c r="C7" t="s">
        <v>12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</row>
    <row r="8" spans="1:65" x14ac:dyDescent="0.25">
      <c r="A8" t="s">
        <v>13</v>
      </c>
      <c r="B8" t="s">
        <v>14</v>
      </c>
      <c r="C8" t="s">
        <v>15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100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</row>
    <row r="9" spans="1:65" x14ac:dyDescent="0.25">
      <c r="A9" t="s">
        <v>2</v>
      </c>
      <c r="B9" t="s">
        <v>16</v>
      </c>
      <c r="C9" t="s">
        <v>102</v>
      </c>
      <c r="D9">
        <v>0</v>
      </c>
      <c r="E9">
        <v>0</v>
      </c>
      <c r="F9">
        <v>0</v>
      </c>
      <c r="G9">
        <v>200</v>
      </c>
      <c r="H9">
        <v>200</v>
      </c>
      <c r="I9">
        <v>100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1.7053025658242404E-13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</row>
    <row r="10" spans="1:65" x14ac:dyDescent="0.25">
      <c r="A10" t="s">
        <v>2</v>
      </c>
      <c r="B10" t="s">
        <v>17</v>
      </c>
      <c r="C10" t="s">
        <v>103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108.35021030730452</v>
      </c>
      <c r="W10">
        <v>200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157.36378835072304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</row>
    <row r="11" spans="1:65" x14ac:dyDescent="0.25">
      <c r="A11" t="s">
        <v>2</v>
      </c>
      <c r="B11" t="s">
        <v>18</v>
      </c>
      <c r="C11" t="s">
        <v>104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100</v>
      </c>
      <c r="AZ11">
        <v>100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</row>
    <row r="12" spans="1:65" x14ac:dyDescent="0.25">
      <c r="A12" t="s">
        <v>2</v>
      </c>
      <c r="B12" t="s">
        <v>19</v>
      </c>
      <c r="C12" t="s">
        <v>105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</row>
    <row r="13" spans="1:65" x14ac:dyDescent="0.25">
      <c r="A13" t="s">
        <v>1</v>
      </c>
      <c r="B13" t="s">
        <v>20</v>
      </c>
      <c r="C13" t="s">
        <v>106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</row>
    <row r="14" spans="1:65" x14ac:dyDescent="0.25">
      <c r="A14" t="s">
        <v>107</v>
      </c>
      <c r="B14" t="s">
        <v>22</v>
      </c>
      <c r="C14" t="s">
        <v>108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</row>
    <row r="15" spans="1:65" x14ac:dyDescent="0.25">
      <c r="A15" t="s">
        <v>1</v>
      </c>
      <c r="B15" t="s">
        <v>23</v>
      </c>
      <c r="C15" t="s">
        <v>109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</row>
    <row r="16" spans="1:65" x14ac:dyDescent="0.25">
      <c r="A16" t="s">
        <v>21</v>
      </c>
      <c r="B16" t="s">
        <v>24</v>
      </c>
      <c r="C16" t="s">
        <v>110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</row>
    <row r="17" spans="1:65" x14ac:dyDescent="0.25">
      <c r="A17" t="s">
        <v>1</v>
      </c>
      <c r="B17" t="s">
        <v>25</v>
      </c>
      <c r="C17" t="s">
        <v>26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</row>
    <row r="18" spans="1:65" x14ac:dyDescent="0.25">
      <c r="A18" t="s">
        <v>21</v>
      </c>
      <c r="B18" t="s">
        <v>27</v>
      </c>
      <c r="C18" t="s">
        <v>111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</row>
    <row r="19" spans="1:65" x14ac:dyDescent="0.25">
      <c r="A19" t="s">
        <v>1</v>
      </c>
      <c r="B19" t="s">
        <v>28</v>
      </c>
      <c r="C19" t="s">
        <v>76</v>
      </c>
      <c r="D19">
        <v>0</v>
      </c>
      <c r="E19">
        <v>0.50885794886426805</v>
      </c>
      <c r="F19">
        <v>0.55187130366600667</v>
      </c>
      <c r="G19">
        <v>0.6153942531593285</v>
      </c>
      <c r="H19">
        <v>0.67023663605721362</v>
      </c>
      <c r="I19">
        <v>0.75835206225811425</v>
      </c>
      <c r="J19">
        <v>0.82742336899936308</v>
      </c>
      <c r="K19">
        <v>1.0070493878409963</v>
      </c>
      <c r="L19">
        <v>0.5</v>
      </c>
      <c r="M19">
        <v>0.5</v>
      </c>
      <c r="N19">
        <v>0.5</v>
      </c>
      <c r="O19">
        <v>0.5</v>
      </c>
      <c r="P19">
        <v>0.5</v>
      </c>
      <c r="Q19">
        <v>0.5</v>
      </c>
      <c r="R19">
        <v>0.5</v>
      </c>
      <c r="S19">
        <v>0.5</v>
      </c>
      <c r="T19">
        <v>0.5</v>
      </c>
      <c r="U19">
        <v>0.50403015323902522</v>
      </c>
      <c r="V19">
        <v>0.51351436412133122</v>
      </c>
      <c r="W19">
        <v>0.60228646119836571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</row>
    <row r="20" spans="1:65" x14ac:dyDescent="0.25">
      <c r="A20" t="s">
        <v>1</v>
      </c>
      <c r="B20" t="s">
        <v>29</v>
      </c>
      <c r="C20" t="s">
        <v>112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</row>
    <row r="21" spans="1:65" x14ac:dyDescent="0.25">
      <c r="A21" t="s">
        <v>21</v>
      </c>
      <c r="B21" t="s">
        <v>30</v>
      </c>
      <c r="C21" t="s">
        <v>113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</row>
    <row r="22" spans="1:65" x14ac:dyDescent="0.25">
      <c r="A22" t="s">
        <v>1</v>
      </c>
      <c r="B22" t="s">
        <v>31</v>
      </c>
      <c r="C22" t="s">
        <v>114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</row>
    <row r="23" spans="1:65" x14ac:dyDescent="0.25">
      <c r="A23" t="s">
        <v>21</v>
      </c>
      <c r="B23" t="s">
        <v>32</v>
      </c>
      <c r="C23" t="s">
        <v>115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</row>
    <row r="24" spans="1:65" x14ac:dyDescent="0.25">
      <c r="A24" t="s">
        <v>1</v>
      </c>
      <c r="B24" t="s">
        <v>33</v>
      </c>
      <c r="C24" t="s">
        <v>116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</row>
    <row r="25" spans="1:65" x14ac:dyDescent="0.25">
      <c r="A25" t="s">
        <v>21</v>
      </c>
      <c r="B25" t="s">
        <v>35</v>
      </c>
      <c r="C25" t="s">
        <v>117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</row>
    <row r="26" spans="1:65" x14ac:dyDescent="0.25">
      <c r="A26" t="s">
        <v>1</v>
      </c>
      <c r="B26" t="s">
        <v>36</v>
      </c>
      <c r="C26" t="s">
        <v>118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180.02104271025715</v>
      </c>
      <c r="V26">
        <v>119.97895728974287</v>
      </c>
      <c r="W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</row>
    <row r="27" spans="1:65" x14ac:dyDescent="0.25">
      <c r="A27" t="s">
        <v>21</v>
      </c>
      <c r="B27" t="s">
        <v>37</v>
      </c>
      <c r="C27" t="s">
        <v>119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90.010521355128574</v>
      </c>
      <c r="V27">
        <v>59.989478644871433</v>
      </c>
      <c r="W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</row>
    <row r="28" spans="1:65" x14ac:dyDescent="0.25">
      <c r="A28" t="s">
        <v>1</v>
      </c>
      <c r="B28" t="s">
        <v>38</v>
      </c>
      <c r="C28" t="s">
        <v>34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</row>
    <row r="29" spans="1:65" x14ac:dyDescent="0.25">
      <c r="A29" t="s">
        <v>21</v>
      </c>
      <c r="B29" t="s">
        <v>40</v>
      </c>
      <c r="C29" t="s">
        <v>39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</row>
    <row r="30" spans="1:65" x14ac:dyDescent="0.25">
      <c r="A30" t="s">
        <v>21</v>
      </c>
      <c r="B30" t="s">
        <v>42</v>
      </c>
      <c r="C30" t="s">
        <v>41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</row>
    <row r="31" spans="1:65" x14ac:dyDescent="0.25">
      <c r="A31" t="s">
        <v>21</v>
      </c>
      <c r="B31" t="s">
        <v>44</v>
      </c>
      <c r="C31" t="s">
        <v>43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</row>
    <row r="32" spans="1:65" x14ac:dyDescent="0.25">
      <c r="A32" t="s">
        <v>21</v>
      </c>
      <c r="B32" t="s">
        <v>46</v>
      </c>
      <c r="C32" t="s">
        <v>45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</row>
    <row r="33" spans="1:65" x14ac:dyDescent="0.25">
      <c r="A33" t="s">
        <v>21</v>
      </c>
      <c r="B33" t="s">
        <v>49</v>
      </c>
      <c r="C33" t="s">
        <v>47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</row>
    <row r="34" spans="1:65" x14ac:dyDescent="0.25">
      <c r="A34" t="s">
        <v>48</v>
      </c>
      <c r="B34" t="s">
        <v>50</v>
      </c>
      <c r="C34" t="s">
        <v>120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</row>
    <row r="35" spans="1:65" x14ac:dyDescent="0.25">
      <c r="A35" t="s">
        <v>48</v>
      </c>
      <c r="B35" t="s">
        <v>51</v>
      </c>
      <c r="C35" t="s">
        <v>121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</row>
    <row r="36" spans="1:65" x14ac:dyDescent="0.25">
      <c r="A36" t="s">
        <v>142</v>
      </c>
      <c r="B36" t="s">
        <v>54</v>
      </c>
      <c r="C36" t="s">
        <v>52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26.112567751997645</v>
      </c>
      <c r="W36">
        <v>85.2615956088502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</row>
    <row r="37" spans="1:65" x14ac:dyDescent="0.25">
      <c r="A37" t="s">
        <v>53</v>
      </c>
      <c r="B37" t="s">
        <v>56</v>
      </c>
      <c r="C37" t="s">
        <v>55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20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</row>
    <row r="38" spans="1:65" x14ac:dyDescent="0.25">
      <c r="A38" t="s">
        <v>138</v>
      </c>
      <c r="B38" t="s">
        <v>58</v>
      </c>
      <c r="C38" t="s">
        <v>57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</row>
    <row r="39" spans="1:65" x14ac:dyDescent="0.25">
      <c r="A39" t="s">
        <v>139</v>
      </c>
      <c r="B39" t="s">
        <v>59</v>
      </c>
      <c r="C39" t="s">
        <v>122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90.247500000000002</v>
      </c>
      <c r="S39">
        <v>0</v>
      </c>
      <c r="T39">
        <v>209.75250000000003</v>
      </c>
      <c r="U39">
        <v>0</v>
      </c>
      <c r="V39">
        <v>0</v>
      </c>
      <c r="W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</row>
    <row r="40" spans="1:65" x14ac:dyDescent="0.25">
      <c r="A40" t="s">
        <v>123</v>
      </c>
      <c r="B40" t="s">
        <v>60</v>
      </c>
      <c r="C40" t="s">
        <v>124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</row>
    <row r="41" spans="1:65" x14ac:dyDescent="0.25">
      <c r="A41" t="s">
        <v>107</v>
      </c>
      <c r="B41" t="s">
        <v>61</v>
      </c>
      <c r="C41" t="s">
        <v>125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</row>
    <row r="42" spans="1:65" x14ac:dyDescent="0.25">
      <c r="A42" t="s">
        <v>107</v>
      </c>
      <c r="B42" t="s">
        <v>62</v>
      </c>
      <c r="C42" t="s">
        <v>126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</row>
    <row r="43" spans="1:65" x14ac:dyDescent="0.25">
      <c r="A43" t="s">
        <v>107</v>
      </c>
      <c r="B43" t="s">
        <v>64</v>
      </c>
      <c r="C43" t="s">
        <v>127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</row>
    <row r="44" spans="1:65" x14ac:dyDescent="0.25">
      <c r="A44" t="s">
        <v>63</v>
      </c>
      <c r="B44" t="s">
        <v>65</v>
      </c>
      <c r="C44" t="s">
        <v>128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57.599999999999994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</row>
    <row r="45" spans="1:65" x14ac:dyDescent="0.25">
      <c r="A45" t="s">
        <v>6</v>
      </c>
      <c r="B45" t="s">
        <v>67</v>
      </c>
      <c r="C45" t="s">
        <v>66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</row>
    <row r="46" spans="1:65" x14ac:dyDescent="0.25">
      <c r="A46" t="s">
        <v>6</v>
      </c>
      <c r="B46" t="s">
        <v>69</v>
      </c>
      <c r="C46" t="s">
        <v>68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</row>
    <row r="47" spans="1:65" x14ac:dyDescent="0.25">
      <c r="A47" t="s">
        <v>63</v>
      </c>
      <c r="B47" t="s">
        <v>70</v>
      </c>
      <c r="C47" t="s">
        <v>129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10</v>
      </c>
    </row>
    <row r="48" spans="1:65" x14ac:dyDescent="0.25">
      <c r="A48" t="s">
        <v>2</v>
      </c>
      <c r="B48" t="s">
        <v>72</v>
      </c>
      <c r="C48" t="s">
        <v>71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120</v>
      </c>
      <c r="V48">
        <v>0</v>
      </c>
      <c r="W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</row>
    <row r="49" spans="1:65" x14ac:dyDescent="0.25">
      <c r="A49" t="s">
        <v>2</v>
      </c>
      <c r="B49" t="s">
        <v>74</v>
      </c>
      <c r="C49" t="s">
        <v>73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140</v>
      </c>
      <c r="T49">
        <v>0</v>
      </c>
      <c r="U49">
        <v>0</v>
      </c>
      <c r="V49">
        <v>0</v>
      </c>
      <c r="W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</row>
    <row r="50" spans="1:65" x14ac:dyDescent="0.25">
      <c r="A50" t="s">
        <v>1</v>
      </c>
      <c r="B50" t="s">
        <v>130</v>
      </c>
      <c r="C50" t="s">
        <v>75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</row>
    <row r="51" spans="1:65" x14ac:dyDescent="0.25">
      <c r="A51" t="s">
        <v>138</v>
      </c>
      <c r="B51" t="s">
        <v>131</v>
      </c>
      <c r="C51" t="s">
        <v>132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94.328162321264884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</row>
    <row r="52" spans="1:65" x14ac:dyDescent="0.25">
      <c r="A52" t="s">
        <v>138</v>
      </c>
      <c r="B52" t="s">
        <v>133</v>
      </c>
      <c r="C52" t="s">
        <v>134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</row>
    <row r="53" spans="1:65" x14ac:dyDescent="0.25">
      <c r="A53" t="s">
        <v>99</v>
      </c>
      <c r="B53" t="s">
        <v>135</v>
      </c>
      <c r="C53" t="s">
        <v>90</v>
      </c>
      <c r="D53">
        <v>10.447846432123574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2.8041033911124913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</row>
    <row r="54" spans="1:65" x14ac:dyDescent="0.25">
      <c r="A54" t="s">
        <v>99</v>
      </c>
      <c r="B54" t="s">
        <v>135</v>
      </c>
      <c r="C54" t="s">
        <v>79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1.9183625793706565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1.2764996237294715</v>
      </c>
      <c r="AQ54">
        <v>0</v>
      </c>
      <c r="AR54">
        <v>0</v>
      </c>
    </row>
    <row r="55" spans="1:65" x14ac:dyDescent="0.25">
      <c r="A55" t="s">
        <v>99</v>
      </c>
      <c r="B55" t="s">
        <v>135</v>
      </c>
      <c r="C55" t="s">
        <v>80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9.8165815361444491</v>
      </c>
      <c r="V55">
        <v>0</v>
      </c>
      <c r="W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</row>
    <row r="56" spans="1:65" x14ac:dyDescent="0.25">
      <c r="A56" t="s">
        <v>99</v>
      </c>
      <c r="B56" t="s">
        <v>135</v>
      </c>
      <c r="C56" t="s">
        <v>136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</row>
    <row r="57" spans="1:65" x14ac:dyDescent="0.25">
      <c r="A57" t="s">
        <v>99</v>
      </c>
      <c r="B57" t="s">
        <v>135</v>
      </c>
      <c r="C57" t="s">
        <v>81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</row>
    <row r="58" spans="1:65" x14ac:dyDescent="0.25">
      <c r="A58" t="s">
        <v>99</v>
      </c>
      <c r="B58" t="s">
        <v>135</v>
      </c>
      <c r="C58" t="s">
        <v>82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</row>
    <row r="59" spans="1:65" x14ac:dyDescent="0.25">
      <c r="A59" t="s">
        <v>99</v>
      </c>
      <c r="B59" t="s">
        <v>135</v>
      </c>
      <c r="C59" t="s">
        <v>83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</row>
    <row r="60" spans="1:65" x14ac:dyDescent="0.25">
      <c r="A60" t="s">
        <v>99</v>
      </c>
      <c r="B60" t="s">
        <v>135</v>
      </c>
      <c r="C60" t="s">
        <v>84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</row>
    <row r="61" spans="1:65" x14ac:dyDescent="0.25">
      <c r="A61" t="s">
        <v>99</v>
      </c>
      <c r="B61" t="s">
        <v>135</v>
      </c>
      <c r="C61" t="s">
        <v>85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5.5898978423295098</v>
      </c>
      <c r="T61">
        <v>0</v>
      </c>
      <c r="U61">
        <v>0</v>
      </c>
      <c r="V61">
        <v>0</v>
      </c>
      <c r="W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</row>
    <row r="62" spans="1:65" x14ac:dyDescent="0.25">
      <c r="A62" t="s">
        <v>99</v>
      </c>
      <c r="B62" t="s">
        <v>135</v>
      </c>
      <c r="C62" t="s">
        <v>86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</row>
    <row r="63" spans="1:65" x14ac:dyDescent="0.25">
      <c r="A63" t="s">
        <v>99</v>
      </c>
      <c r="B63" t="s">
        <v>135</v>
      </c>
      <c r="C63" t="s">
        <v>87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</row>
    <row r="64" spans="1:65" x14ac:dyDescent="0.25">
      <c r="A64" t="s">
        <v>99</v>
      </c>
      <c r="B64" t="s">
        <v>135</v>
      </c>
      <c r="C64" t="s">
        <v>88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20.023105816069368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6.603153827975067</v>
      </c>
      <c r="AR64">
        <v>0</v>
      </c>
    </row>
    <row r="65" spans="1:44" x14ac:dyDescent="0.25">
      <c r="A65" t="s">
        <v>77</v>
      </c>
      <c r="B65" t="s">
        <v>135</v>
      </c>
      <c r="C65" t="s">
        <v>89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2.5397464208615816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</row>
    <row r="66" spans="1:44" x14ac:dyDescent="0.25">
      <c r="A66" t="s">
        <v>77</v>
      </c>
      <c r="B66" t="s">
        <v>135</v>
      </c>
      <c r="C66" t="s">
        <v>137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</row>
    <row r="67" spans="1:44" x14ac:dyDescent="0.25">
      <c r="A67" t="s">
        <v>77</v>
      </c>
      <c r="B67" t="s">
        <v>135</v>
      </c>
      <c r="C67" t="s">
        <v>91</v>
      </c>
      <c r="D67">
        <v>8.7833562341783669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Y67">
        <v>0</v>
      </c>
      <c r="Z67">
        <v>0</v>
      </c>
      <c r="AA67">
        <v>0</v>
      </c>
      <c r="AB67">
        <v>0.85295706974421281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</row>
    <row r="68" spans="1:44" x14ac:dyDescent="0.25">
      <c r="A68" t="s">
        <v>77</v>
      </c>
      <c r="B68" t="s">
        <v>135</v>
      </c>
      <c r="C68" t="s">
        <v>92</v>
      </c>
      <c r="D68">
        <v>5.394187824421703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Y68">
        <v>0</v>
      </c>
      <c r="Z68">
        <v>0</v>
      </c>
      <c r="AA68">
        <v>0</v>
      </c>
      <c r="AB68">
        <v>1.7772709750692242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</row>
    <row r="69" spans="1:44" x14ac:dyDescent="0.25">
      <c r="A69" t="s">
        <v>77</v>
      </c>
      <c r="B69" t="s">
        <v>135</v>
      </c>
      <c r="C69" t="s">
        <v>78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5.9749285655601563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4.1720477078358877</v>
      </c>
      <c r="AN69">
        <v>0</v>
      </c>
      <c r="AO69">
        <v>0</v>
      </c>
      <c r="AP69">
        <v>0</v>
      </c>
      <c r="AQ69">
        <v>0</v>
      </c>
      <c r="AR69">
        <v>0</v>
      </c>
    </row>
    <row r="71" spans="1:44" x14ac:dyDescent="0.25">
      <c r="C71" t="s">
        <v>140</v>
      </c>
    </row>
    <row r="72" spans="1:44" x14ac:dyDescent="0.25">
      <c r="C72" s="3" t="s">
        <v>95</v>
      </c>
      <c r="D72" s="2">
        <v>3.4493256753132089</v>
      </c>
      <c r="E72" s="2">
        <v>7.117878217640615</v>
      </c>
      <c r="F72" s="2">
        <v>11.244290371781972</v>
      </c>
      <c r="G72" s="2">
        <v>15.910210060100145</v>
      </c>
      <c r="H72" s="2">
        <v>19.800883659346507</v>
      </c>
      <c r="I72" s="2">
        <v>24.104996885797291</v>
      </c>
      <c r="J72" s="2">
        <v>29.217866955475529</v>
      </c>
      <c r="K72" s="2">
        <v>34.550783358947783</v>
      </c>
      <c r="L72" s="2">
        <v>39.846628677307486</v>
      </c>
      <c r="M72" s="2">
        <v>44.510888396374156</v>
      </c>
      <c r="N72" s="2">
        <v>49.162861188276914</v>
      </c>
      <c r="O72" s="2">
        <v>53.589055564288074</v>
      </c>
      <c r="P72" s="2">
        <v>57.656384830630394</v>
      </c>
      <c r="Q72" s="2">
        <v>61.15956212479977</v>
      </c>
      <c r="R72" s="2">
        <v>64.531774078811921</v>
      </c>
      <c r="S72" s="2">
        <v>67.674987558842474</v>
      </c>
      <c r="T72" s="2">
        <v>70.127670113108763</v>
      </c>
      <c r="U72" s="2">
        <v>72.802746265399165</v>
      </c>
      <c r="V72" s="2">
        <v>75.269875778901394</v>
      </c>
      <c r="W72" s="2">
        <v>77.382624782502532</v>
      </c>
    </row>
    <row r="73" spans="1:44" x14ac:dyDescent="0.25">
      <c r="C73" s="3" t="s">
        <v>5</v>
      </c>
      <c r="D73" s="2">
        <v>1.0557741383879111</v>
      </c>
      <c r="E73" s="2">
        <v>2.2368585039420523</v>
      </c>
      <c r="F73" s="2">
        <v>3.6087797179182739</v>
      </c>
      <c r="G73" s="2">
        <v>5.2090786240274811</v>
      </c>
      <c r="H73" s="2">
        <v>6.2708333657508506</v>
      </c>
      <c r="I73" s="2">
        <v>7.5606455582914398</v>
      </c>
      <c r="J73" s="2">
        <v>9.274555629485274</v>
      </c>
      <c r="K73" s="2">
        <v>11.092968458597211</v>
      </c>
      <c r="L73" s="2">
        <v>12.90252254160829</v>
      </c>
      <c r="M73" s="2">
        <v>14.484912272373393</v>
      </c>
      <c r="N73" s="2">
        <v>16.203907470706692</v>
      </c>
      <c r="O73" s="2">
        <v>17.861306360028383</v>
      </c>
      <c r="P73" s="2">
        <v>19.405965039094276</v>
      </c>
      <c r="Q73" s="2">
        <v>20.799210061742592</v>
      </c>
      <c r="R73" s="2">
        <v>22.109901720350226</v>
      </c>
      <c r="S73" s="2">
        <v>23.379811521093764</v>
      </c>
      <c r="T73" s="2">
        <v>24.438390897910676</v>
      </c>
      <c r="U73" s="2">
        <v>25.547714082753426</v>
      </c>
      <c r="V73" s="2">
        <v>26.613234806028004</v>
      </c>
      <c r="W73" s="2">
        <v>27.706782098201174</v>
      </c>
    </row>
    <row r="74" spans="1:44" x14ac:dyDescent="0.25">
      <c r="C74" s="3" t="s">
        <v>93</v>
      </c>
      <c r="D74" s="2">
        <v>4.5050998137011202</v>
      </c>
      <c r="E74" s="2">
        <v>9.3547367215826682</v>
      </c>
      <c r="F74" s="2">
        <v>14.853070089700246</v>
      </c>
      <c r="G74" s="2">
        <v>21.119288684127625</v>
      </c>
      <c r="H74" s="2">
        <v>26.071717025097357</v>
      </c>
      <c r="I74" s="2">
        <v>31.665642444088732</v>
      </c>
      <c r="J74" s="2">
        <v>38.492422584960806</v>
      </c>
      <c r="K74" s="2">
        <v>45.643751817544995</v>
      </c>
      <c r="L74" s="2">
        <v>52.749151218915777</v>
      </c>
      <c r="M74" s="2">
        <v>58.995800668747549</v>
      </c>
      <c r="N74" s="2">
        <v>65.366768658983602</v>
      </c>
      <c r="O74" s="2">
        <v>71.450361924316454</v>
      </c>
      <c r="P74" s="2">
        <v>77.06234986972467</v>
      </c>
      <c r="Q74" s="2">
        <v>81.958772186542362</v>
      </c>
      <c r="R74" s="2">
        <v>86.641675799162144</v>
      </c>
      <c r="S74" s="2">
        <v>91.054799079936231</v>
      </c>
      <c r="T74" s="2">
        <v>94.566061011019443</v>
      </c>
      <c r="U74" s="2">
        <v>98.350460348152595</v>
      </c>
      <c r="V74" s="2">
        <v>101.8831105849294</v>
      </c>
      <c r="W74" s="2">
        <v>105.08940688070371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2B60D-37D0-4A33-B4B4-8D30BBC306A2}">
  <sheetPr codeName="Sheet32"/>
  <dimension ref="C4:X48"/>
  <sheetViews>
    <sheetView showGridLines="0" zoomScale="80" zoomScaleNormal="80" workbookViewId="0">
      <selection activeCell="C4" sqref="C4:X48"/>
    </sheetView>
  </sheetViews>
  <sheetFormatPr defaultColWidth="9.140625" defaultRowHeight="12.75" x14ac:dyDescent="0.2"/>
  <cols>
    <col min="1" max="1" width="6.5703125" style="1" bestFit="1" customWidth="1"/>
    <col min="2" max="2" width="12.85546875" style="1" customWidth="1"/>
    <col min="3" max="3" width="24.42578125" style="1" customWidth="1"/>
    <col min="4" max="23" width="9.140625" style="1"/>
    <col min="24" max="24" width="9.140625" style="12"/>
    <col min="25" max="16384" width="9.140625" style="1"/>
  </cols>
  <sheetData>
    <row r="4" spans="3:24" ht="18.75" thickBot="1" x14ac:dyDescent="0.3">
      <c r="C4" s="11" t="s">
        <v>156</v>
      </c>
    </row>
    <row r="5" spans="3:24" x14ac:dyDescent="0.2">
      <c r="C5" s="9" t="s">
        <v>96</v>
      </c>
      <c r="D5" s="5">
        <v>2026</v>
      </c>
      <c r="E5" s="5">
        <v>2027</v>
      </c>
      <c r="F5" s="5">
        <v>2028</v>
      </c>
      <c r="G5" s="5">
        <v>2029</v>
      </c>
      <c r="H5" s="5">
        <v>2030</v>
      </c>
      <c r="I5" s="5">
        <v>2031</v>
      </c>
      <c r="J5" s="5">
        <v>2032</v>
      </c>
      <c r="K5" s="5">
        <v>2033</v>
      </c>
      <c r="L5" s="5">
        <v>2034</v>
      </c>
      <c r="M5" s="5">
        <v>2035</v>
      </c>
      <c r="N5" s="5">
        <v>2036</v>
      </c>
      <c r="O5" s="5">
        <v>2037</v>
      </c>
      <c r="P5" s="5">
        <v>2038</v>
      </c>
      <c r="Q5" s="5">
        <v>2039</v>
      </c>
      <c r="R5" s="5">
        <v>2040</v>
      </c>
      <c r="S5" s="5">
        <v>2041</v>
      </c>
      <c r="T5" s="5">
        <v>2042</v>
      </c>
      <c r="U5" s="5">
        <v>2043</v>
      </c>
      <c r="V5" s="5">
        <v>2044</v>
      </c>
      <c r="W5" s="5">
        <v>2045</v>
      </c>
      <c r="X5" s="13" t="s">
        <v>93</v>
      </c>
    </row>
    <row r="6" spans="3:24" x14ac:dyDescent="0.2">
      <c r="C6" s="7" t="s">
        <v>101</v>
      </c>
      <c r="D6" s="27">
        <f>SUMIF('Scenario 16'!$A$3:$A$69,'Portfolio 16'!$C6,'Scenario 16'!D$3:D$69)+SUMIF('Scenario 16'!$A$3:$A$69,'Portfolio 16'!$C6,'Scenario 16'!AT$3:AT$69)*'Scenario 16'!AT$1</f>
        <v>0</v>
      </c>
      <c r="E6" s="28">
        <f>SUMIF('Scenario 16'!$A$3:$A$69,'Portfolio 16'!$C6,'Scenario 16'!E$3:E$69)+SUMIF('Scenario 16'!$A$3:$A$69,'Portfolio 16'!$C6,'Scenario 16'!AU$3:AU$69)*'Scenario 16'!AU$1</f>
        <v>0</v>
      </c>
      <c r="F6" s="28">
        <f>SUMIF('Scenario 16'!$A$3:$A$69,'Portfolio 16'!$C6,'Scenario 16'!F$3:F$69)+SUMIF('Scenario 16'!$A$3:$A$69,'Portfolio 16'!$C6,'Scenario 16'!AV$3:AV$69)*'Scenario 16'!AV$1</f>
        <v>0</v>
      </c>
      <c r="G6" s="28">
        <f>SUMIF('Scenario 16'!$A$3:$A$69,'Portfolio 16'!$C6,'Scenario 16'!G$3:G$69)+SUMIF('Scenario 16'!$A$3:$A$69,'Portfolio 16'!$C6,'Scenario 16'!AW$3:AW$69)*'Scenario 16'!AW$1</f>
        <v>0</v>
      </c>
      <c r="H6" s="28">
        <f>SUMIF('Scenario 16'!$A$3:$A$69,'Portfolio 16'!$C6,'Scenario 16'!H$3:H$69)+SUMIF('Scenario 16'!$A$3:$A$69,'Portfolio 16'!$C6,'Scenario 16'!AX$3:AX$69)*'Scenario 16'!AX$1</f>
        <v>0</v>
      </c>
      <c r="I6" s="28">
        <f>SUMIF('Scenario 16'!$A$3:$A$69,'Portfolio 16'!$C6,'Scenario 16'!I$3:I$69)+SUMIF('Scenario 16'!$A$3:$A$69,'Portfolio 16'!$C6,'Scenario 16'!AY$3:AY$69)*'Scenario 16'!AY$1</f>
        <v>0</v>
      </c>
      <c r="J6" s="28">
        <f>SUMIF('Scenario 16'!$A$3:$A$69,'Portfolio 16'!$C6,'Scenario 16'!J$3:J$69)+SUMIF('Scenario 16'!$A$3:$A$69,'Portfolio 16'!$C6,'Scenario 16'!AZ$3:AZ$69)*'Scenario 16'!AZ$1</f>
        <v>0</v>
      </c>
      <c r="K6" s="28">
        <f>SUMIF('Scenario 16'!$A$3:$A$69,'Portfolio 16'!$C6,'Scenario 16'!K$3:K$69)+SUMIF('Scenario 16'!$A$3:$A$69,'Portfolio 16'!$C6,'Scenario 16'!BA$3:BA$69)*'Scenario 16'!BA$1</f>
        <v>198.35576706944209</v>
      </c>
      <c r="L6" s="28">
        <f>SUMIF('Scenario 16'!$A$3:$A$69,'Portfolio 16'!$C6,'Scenario 16'!L$3:L$69)+SUMIF('Scenario 16'!$A$3:$A$69,'Portfolio 16'!$C6,'Scenario 16'!BB$3:BB$69)*'Scenario 16'!BB$1</f>
        <v>0</v>
      </c>
      <c r="M6" s="28">
        <f>SUMIF('Scenario 16'!$A$3:$A$69,'Portfolio 16'!$C6,'Scenario 16'!M$3:M$69)+SUMIF('Scenario 16'!$A$3:$A$69,'Portfolio 16'!$C6,'Scenario 16'!BC$3:BC$69)*'Scenario 16'!BC$1</f>
        <v>0</v>
      </c>
      <c r="N6" s="28">
        <f>SUMIF('Scenario 16'!$A$3:$A$69,'Portfolio 16'!$C6,'Scenario 16'!N$3:N$69)+SUMIF('Scenario 16'!$A$3:$A$69,'Portfolio 16'!$C6,'Scenario 16'!BD$3:BD$69)*'Scenario 16'!BD$1</f>
        <v>0</v>
      </c>
      <c r="O6" s="28">
        <f>SUMIF('Scenario 16'!$A$3:$A$69,'Portfolio 16'!$C6,'Scenario 16'!O$3:O$69)+SUMIF('Scenario 16'!$A$3:$A$69,'Portfolio 16'!$C6,'Scenario 16'!BE$3:BE$69)*'Scenario 16'!BE$1</f>
        <v>0</v>
      </c>
      <c r="P6" s="28">
        <f>SUMIF('Scenario 16'!$A$3:$A$69,'Portfolio 16'!$C6,'Scenario 16'!P$3:P$69)+SUMIF('Scenario 16'!$A$3:$A$69,'Portfolio 16'!$C6,'Scenario 16'!BF$3:BF$69)*'Scenario 16'!BF$1</f>
        <v>0</v>
      </c>
      <c r="Q6" s="28">
        <f>SUMIF('Scenario 16'!$A$3:$A$69,'Portfolio 16'!$C6,'Scenario 16'!Q$3:Q$69)+SUMIF('Scenario 16'!$A$3:$A$69,'Portfolio 16'!$C6,'Scenario 16'!BG$3:BG$69)*'Scenario 16'!BG$1</f>
        <v>0</v>
      </c>
      <c r="R6" s="28">
        <f>SUMIF('Scenario 16'!$A$3:$A$69,'Portfolio 16'!$C6,'Scenario 16'!R$3:R$69)+SUMIF('Scenario 16'!$A$3:$A$69,'Portfolio 16'!$C6,'Scenario 16'!BH$3:BH$69)*'Scenario 16'!BH$1</f>
        <v>0</v>
      </c>
      <c r="S6" s="28">
        <f>SUMIF('Scenario 16'!$A$3:$A$69,'Portfolio 16'!$C6,'Scenario 16'!S$3:S$69)+SUMIF('Scenario 16'!$A$3:$A$69,'Portfolio 16'!$C6,'Scenario 16'!BI$3:BI$69)*'Scenario 16'!BI$1</f>
        <v>0</v>
      </c>
      <c r="T6" s="28">
        <f>SUMIF('Scenario 16'!$A$3:$A$69,'Portfolio 16'!$C6,'Scenario 16'!T$3:T$69)+SUMIF('Scenario 16'!$A$3:$A$69,'Portfolio 16'!$C6,'Scenario 16'!BJ$3:BJ$69)*'Scenario 16'!BJ$1</f>
        <v>0</v>
      </c>
      <c r="U6" s="28">
        <f>SUMIF('Scenario 16'!$A$3:$A$69,'Portfolio 16'!$C6,'Scenario 16'!U$3:U$69)+SUMIF('Scenario 16'!$A$3:$A$69,'Portfolio 16'!$C6,'Scenario 16'!BK$3:BK$69)*'Scenario 16'!BK$1</f>
        <v>0</v>
      </c>
      <c r="V6" s="28">
        <f>SUMIF('Scenario 16'!$A$3:$A$69,'Portfolio 16'!$C6,'Scenario 16'!V$3:V$69)+SUMIF('Scenario 16'!$A$3:$A$69,'Portfolio 16'!$C6,'Scenario 16'!BL$3:BL$69)*'Scenario 16'!BL$1</f>
        <v>0</v>
      </c>
      <c r="W6" s="28">
        <f>SUMIF('Scenario 16'!$A$3:$A$69,'Portfolio 16'!$C6,'Scenario 16'!W$3:W$69)+SUMIF('Scenario 16'!$A$3:$A$69,'Portfolio 16'!$C6,'Scenario 16'!BM$3:BM$69)*'Scenario 16'!BM$1</f>
        <v>0</v>
      </c>
      <c r="X6" s="29">
        <f>SUM(D6:W6)</f>
        <v>198.35576706944209</v>
      </c>
    </row>
    <row r="7" spans="3:24" x14ac:dyDescent="0.2">
      <c r="C7" s="7" t="s">
        <v>6</v>
      </c>
      <c r="D7" s="30">
        <f>SUMIF('Scenario 16'!$A$3:$A$69,'Portfolio 16'!$C7,'Scenario 16'!D$3:D$69)+SUMIF('Scenario 16'!$A$3:$A$69,'Portfolio 16'!$C7,'Scenario 16'!AT$3:AT$69)*'Scenario 16'!AT$1</f>
        <v>0</v>
      </c>
      <c r="E7" s="31">
        <f>SUMIF('Scenario 16'!$A$3:$A$69,'Portfolio 16'!$C7,'Scenario 16'!E$3:E$69)+SUMIF('Scenario 16'!$A$3:$A$69,'Portfolio 16'!$C7,'Scenario 16'!AU$3:AU$69)*'Scenario 16'!AU$1</f>
        <v>0</v>
      </c>
      <c r="F7" s="31">
        <f>SUMIF('Scenario 16'!$A$3:$A$69,'Portfolio 16'!$C7,'Scenario 16'!F$3:F$69)+SUMIF('Scenario 16'!$A$3:$A$69,'Portfolio 16'!$C7,'Scenario 16'!AV$3:AV$69)*'Scenario 16'!AV$1</f>
        <v>0</v>
      </c>
      <c r="G7" s="31">
        <f>SUMIF('Scenario 16'!$A$3:$A$69,'Portfolio 16'!$C7,'Scenario 16'!G$3:G$69)+SUMIF('Scenario 16'!$A$3:$A$69,'Portfolio 16'!$C7,'Scenario 16'!AW$3:AW$69)*'Scenario 16'!AW$1</f>
        <v>0</v>
      </c>
      <c r="H7" s="31">
        <f>SUMIF('Scenario 16'!$A$3:$A$69,'Portfolio 16'!$C7,'Scenario 16'!H$3:H$69)+SUMIF('Scenario 16'!$A$3:$A$69,'Portfolio 16'!$C7,'Scenario 16'!AX$3:AX$69)*'Scenario 16'!AX$1</f>
        <v>0</v>
      </c>
      <c r="I7" s="31">
        <f>SUMIF('Scenario 16'!$A$3:$A$69,'Portfolio 16'!$C7,'Scenario 16'!I$3:I$69)+SUMIF('Scenario 16'!$A$3:$A$69,'Portfolio 16'!$C7,'Scenario 16'!AY$3:AY$69)*'Scenario 16'!AY$1</f>
        <v>0</v>
      </c>
      <c r="J7" s="31">
        <f>SUMIF('Scenario 16'!$A$3:$A$69,'Portfolio 16'!$C7,'Scenario 16'!J$3:J$69)+SUMIF('Scenario 16'!$A$3:$A$69,'Portfolio 16'!$C7,'Scenario 16'!AZ$3:AZ$69)*'Scenario 16'!AZ$1</f>
        <v>0</v>
      </c>
      <c r="K7" s="31">
        <f>SUMIF('Scenario 16'!$A$3:$A$69,'Portfolio 16'!$C7,'Scenario 16'!K$3:K$69)+SUMIF('Scenario 16'!$A$3:$A$69,'Portfolio 16'!$C7,'Scenario 16'!BA$3:BA$69)*'Scenario 16'!BA$1</f>
        <v>0</v>
      </c>
      <c r="L7" s="31">
        <f>SUMIF('Scenario 16'!$A$3:$A$69,'Portfolio 16'!$C7,'Scenario 16'!L$3:L$69)+SUMIF('Scenario 16'!$A$3:$A$69,'Portfolio 16'!$C7,'Scenario 16'!BB$3:BB$69)*'Scenario 16'!BB$1</f>
        <v>0</v>
      </c>
      <c r="M7" s="31">
        <f>SUMIF('Scenario 16'!$A$3:$A$69,'Portfolio 16'!$C7,'Scenario 16'!M$3:M$69)+SUMIF('Scenario 16'!$A$3:$A$69,'Portfolio 16'!$C7,'Scenario 16'!BC$3:BC$69)*'Scenario 16'!BC$1</f>
        <v>0</v>
      </c>
      <c r="N7" s="31">
        <f>SUMIF('Scenario 16'!$A$3:$A$69,'Portfolio 16'!$C7,'Scenario 16'!N$3:N$69)+SUMIF('Scenario 16'!$A$3:$A$69,'Portfolio 16'!$C7,'Scenario 16'!BD$3:BD$69)*'Scenario 16'!BD$1</f>
        <v>0</v>
      </c>
      <c r="O7" s="31">
        <f>SUMIF('Scenario 16'!$A$3:$A$69,'Portfolio 16'!$C7,'Scenario 16'!O$3:O$69)+SUMIF('Scenario 16'!$A$3:$A$69,'Portfolio 16'!$C7,'Scenario 16'!BE$3:BE$69)*'Scenario 16'!BE$1</f>
        <v>0</v>
      </c>
      <c r="P7" s="31">
        <f>SUMIF('Scenario 16'!$A$3:$A$69,'Portfolio 16'!$C7,'Scenario 16'!P$3:P$69)+SUMIF('Scenario 16'!$A$3:$A$69,'Portfolio 16'!$C7,'Scenario 16'!BF$3:BF$69)*'Scenario 16'!BF$1</f>
        <v>0</v>
      </c>
      <c r="Q7" s="31">
        <f>SUMIF('Scenario 16'!$A$3:$A$69,'Portfolio 16'!$C7,'Scenario 16'!Q$3:Q$69)+SUMIF('Scenario 16'!$A$3:$A$69,'Portfolio 16'!$C7,'Scenario 16'!BG$3:BG$69)*'Scenario 16'!BG$1</f>
        <v>0</v>
      </c>
      <c r="R7" s="31">
        <f>SUMIF('Scenario 16'!$A$3:$A$69,'Portfolio 16'!$C7,'Scenario 16'!R$3:R$69)+SUMIF('Scenario 16'!$A$3:$A$69,'Portfolio 16'!$C7,'Scenario 16'!BH$3:BH$69)*'Scenario 16'!BH$1</f>
        <v>0</v>
      </c>
      <c r="S7" s="31">
        <f>SUMIF('Scenario 16'!$A$3:$A$69,'Portfolio 16'!$C7,'Scenario 16'!S$3:S$69)+SUMIF('Scenario 16'!$A$3:$A$69,'Portfolio 16'!$C7,'Scenario 16'!BI$3:BI$69)*'Scenario 16'!BI$1</f>
        <v>0</v>
      </c>
      <c r="T7" s="31">
        <f>SUMIF('Scenario 16'!$A$3:$A$69,'Portfolio 16'!$C7,'Scenario 16'!T$3:T$69)+SUMIF('Scenario 16'!$A$3:$A$69,'Portfolio 16'!$C7,'Scenario 16'!BJ$3:BJ$69)*'Scenario 16'!BJ$1</f>
        <v>0</v>
      </c>
      <c r="U7" s="31">
        <f>SUMIF('Scenario 16'!$A$3:$A$69,'Portfolio 16'!$C7,'Scenario 16'!U$3:U$69)+SUMIF('Scenario 16'!$A$3:$A$69,'Portfolio 16'!$C7,'Scenario 16'!BK$3:BK$69)*'Scenario 16'!BK$1</f>
        <v>0</v>
      </c>
      <c r="V7" s="31">
        <f>SUMIF('Scenario 16'!$A$3:$A$69,'Portfolio 16'!$C7,'Scenario 16'!V$3:V$69)+SUMIF('Scenario 16'!$A$3:$A$69,'Portfolio 16'!$C7,'Scenario 16'!BL$3:BL$69)*'Scenario 16'!BL$1</f>
        <v>0</v>
      </c>
      <c r="W7" s="31">
        <f>SUMIF('Scenario 16'!$A$3:$A$69,'Portfolio 16'!$C7,'Scenario 16'!W$3:W$69)+SUMIF('Scenario 16'!$A$3:$A$69,'Portfolio 16'!$C7,'Scenario 16'!BM$3:BM$69)*'Scenario 16'!BM$1</f>
        <v>0</v>
      </c>
      <c r="X7" s="32">
        <f t="shared" ref="X7:X21" si="0">SUM(D7:W7)</f>
        <v>0</v>
      </c>
    </row>
    <row r="8" spans="3:24" x14ac:dyDescent="0.2">
      <c r="C8" s="7" t="s">
        <v>13</v>
      </c>
      <c r="D8" s="30">
        <f>SUMIF('Scenario 16'!$A$3:$A$69,'Portfolio 16'!$C8,'Scenario 16'!D$3:D$69)+SUMIF('Scenario 16'!$A$3:$A$69,'Portfolio 16'!$C8,'Scenario 16'!AT$3:AT$69)*'Scenario 16'!AT$1</f>
        <v>0</v>
      </c>
      <c r="E8" s="31">
        <f>SUMIF('Scenario 16'!$A$3:$A$69,'Portfolio 16'!$C8,'Scenario 16'!E$3:E$69)+SUMIF('Scenario 16'!$A$3:$A$69,'Portfolio 16'!$C8,'Scenario 16'!AU$3:AU$69)*'Scenario 16'!AU$1</f>
        <v>0</v>
      </c>
      <c r="F8" s="31">
        <f>SUMIF('Scenario 16'!$A$3:$A$69,'Portfolio 16'!$C8,'Scenario 16'!F$3:F$69)+SUMIF('Scenario 16'!$A$3:$A$69,'Portfolio 16'!$C8,'Scenario 16'!AV$3:AV$69)*'Scenario 16'!AV$1</f>
        <v>0</v>
      </c>
      <c r="G8" s="31">
        <f>SUMIF('Scenario 16'!$A$3:$A$69,'Portfolio 16'!$C8,'Scenario 16'!G$3:G$69)+SUMIF('Scenario 16'!$A$3:$A$69,'Portfolio 16'!$C8,'Scenario 16'!AW$3:AW$69)*'Scenario 16'!AW$1</f>
        <v>0</v>
      </c>
      <c r="H8" s="31">
        <f>SUMIF('Scenario 16'!$A$3:$A$69,'Portfolio 16'!$C8,'Scenario 16'!H$3:H$69)+SUMIF('Scenario 16'!$A$3:$A$69,'Portfolio 16'!$C8,'Scenario 16'!AX$3:AX$69)*'Scenario 16'!AX$1</f>
        <v>0</v>
      </c>
      <c r="I8" s="31">
        <f>SUMIF('Scenario 16'!$A$3:$A$69,'Portfolio 16'!$C8,'Scenario 16'!I$3:I$69)+SUMIF('Scenario 16'!$A$3:$A$69,'Portfolio 16'!$C8,'Scenario 16'!AY$3:AY$69)*'Scenario 16'!AY$1</f>
        <v>0</v>
      </c>
      <c r="J8" s="31">
        <f>SUMIF('Scenario 16'!$A$3:$A$69,'Portfolio 16'!$C8,'Scenario 16'!J$3:J$69)+SUMIF('Scenario 16'!$A$3:$A$69,'Portfolio 16'!$C8,'Scenario 16'!AZ$3:AZ$69)*'Scenario 16'!AZ$1</f>
        <v>0</v>
      </c>
      <c r="K8" s="31">
        <f>SUMIF('Scenario 16'!$A$3:$A$69,'Portfolio 16'!$C8,'Scenario 16'!K$3:K$69)+SUMIF('Scenario 16'!$A$3:$A$69,'Portfolio 16'!$C8,'Scenario 16'!BA$3:BA$69)*'Scenario 16'!BA$1</f>
        <v>0</v>
      </c>
      <c r="L8" s="31">
        <f>SUMIF('Scenario 16'!$A$3:$A$69,'Portfolio 16'!$C8,'Scenario 16'!L$3:L$69)+SUMIF('Scenario 16'!$A$3:$A$69,'Portfolio 16'!$C8,'Scenario 16'!BB$3:BB$69)*'Scenario 16'!BB$1</f>
        <v>0</v>
      </c>
      <c r="M8" s="31">
        <f>SUMIF('Scenario 16'!$A$3:$A$69,'Portfolio 16'!$C8,'Scenario 16'!M$3:M$69)+SUMIF('Scenario 16'!$A$3:$A$69,'Portfolio 16'!$C8,'Scenario 16'!BC$3:BC$69)*'Scenario 16'!BC$1</f>
        <v>0</v>
      </c>
      <c r="N8" s="31">
        <f>SUMIF('Scenario 16'!$A$3:$A$69,'Portfolio 16'!$C8,'Scenario 16'!N$3:N$69)+SUMIF('Scenario 16'!$A$3:$A$69,'Portfolio 16'!$C8,'Scenario 16'!BD$3:BD$69)*'Scenario 16'!BD$1</f>
        <v>0</v>
      </c>
      <c r="O8" s="31">
        <f>SUMIF('Scenario 16'!$A$3:$A$69,'Portfolio 16'!$C8,'Scenario 16'!O$3:O$69)+SUMIF('Scenario 16'!$A$3:$A$69,'Portfolio 16'!$C8,'Scenario 16'!BE$3:BE$69)*'Scenario 16'!BE$1</f>
        <v>0</v>
      </c>
      <c r="P8" s="31">
        <f>SUMIF('Scenario 16'!$A$3:$A$69,'Portfolio 16'!$C8,'Scenario 16'!P$3:P$69)+SUMIF('Scenario 16'!$A$3:$A$69,'Portfolio 16'!$C8,'Scenario 16'!BF$3:BF$69)*'Scenario 16'!BF$1</f>
        <v>0</v>
      </c>
      <c r="Q8" s="31">
        <f>SUMIF('Scenario 16'!$A$3:$A$69,'Portfolio 16'!$C8,'Scenario 16'!Q$3:Q$69)+SUMIF('Scenario 16'!$A$3:$A$69,'Portfolio 16'!$C8,'Scenario 16'!BG$3:BG$69)*'Scenario 16'!BG$1</f>
        <v>0</v>
      </c>
      <c r="R8" s="31">
        <f>SUMIF('Scenario 16'!$A$3:$A$69,'Portfolio 16'!$C8,'Scenario 16'!R$3:R$69)+SUMIF('Scenario 16'!$A$3:$A$69,'Portfolio 16'!$C8,'Scenario 16'!BH$3:BH$69)*'Scenario 16'!BH$1</f>
        <v>0</v>
      </c>
      <c r="S8" s="31">
        <f>SUMIF('Scenario 16'!$A$3:$A$69,'Portfolio 16'!$C8,'Scenario 16'!S$3:S$69)+SUMIF('Scenario 16'!$A$3:$A$69,'Portfolio 16'!$C8,'Scenario 16'!BI$3:BI$69)*'Scenario 16'!BI$1</f>
        <v>0</v>
      </c>
      <c r="T8" s="31">
        <f>SUMIF('Scenario 16'!$A$3:$A$69,'Portfolio 16'!$C8,'Scenario 16'!T$3:T$69)+SUMIF('Scenario 16'!$A$3:$A$69,'Portfolio 16'!$C8,'Scenario 16'!BJ$3:BJ$69)*'Scenario 16'!BJ$1</f>
        <v>0</v>
      </c>
      <c r="U8" s="31">
        <f>SUMIF('Scenario 16'!$A$3:$A$69,'Portfolio 16'!$C8,'Scenario 16'!U$3:U$69)+SUMIF('Scenario 16'!$A$3:$A$69,'Portfolio 16'!$C8,'Scenario 16'!BK$3:BK$69)*'Scenario 16'!BK$1</f>
        <v>0</v>
      </c>
      <c r="V8" s="31">
        <f>SUMIF('Scenario 16'!$A$3:$A$69,'Portfolio 16'!$C8,'Scenario 16'!V$3:V$69)+SUMIF('Scenario 16'!$A$3:$A$69,'Portfolio 16'!$C8,'Scenario 16'!BL$3:BL$69)*'Scenario 16'!BL$1</f>
        <v>0</v>
      </c>
      <c r="W8" s="31">
        <f>SUMIF('Scenario 16'!$A$3:$A$69,'Portfolio 16'!$C8,'Scenario 16'!W$3:W$69)+SUMIF('Scenario 16'!$A$3:$A$69,'Portfolio 16'!$C8,'Scenario 16'!BM$3:BM$69)*'Scenario 16'!BM$1</f>
        <v>100</v>
      </c>
      <c r="X8" s="32">
        <f t="shared" si="0"/>
        <v>100</v>
      </c>
    </row>
    <row r="9" spans="3:24" x14ac:dyDescent="0.2">
      <c r="C9" s="7" t="s">
        <v>2</v>
      </c>
      <c r="D9" s="30">
        <f>SUMIF('Scenario 16'!$A$3:$A$69,'Portfolio 16'!$C9,'Scenario 16'!D$3:D$69)+SUMIF('Scenario 16'!$A$3:$A$69,'Portfolio 16'!$C9,'Scenario 16'!AT$3:AT$69)*'Scenario 16'!AT$1</f>
        <v>0</v>
      </c>
      <c r="E9" s="31">
        <f>SUMIF('Scenario 16'!$A$3:$A$69,'Portfolio 16'!$C9,'Scenario 16'!E$3:E$69)+SUMIF('Scenario 16'!$A$3:$A$69,'Portfolio 16'!$C9,'Scenario 16'!AU$3:AU$69)*'Scenario 16'!AU$1</f>
        <v>0</v>
      </c>
      <c r="F9" s="31">
        <f>SUMIF('Scenario 16'!$A$3:$A$69,'Portfolio 16'!$C9,'Scenario 16'!F$3:F$69)+SUMIF('Scenario 16'!$A$3:$A$69,'Portfolio 16'!$C9,'Scenario 16'!AV$3:AV$69)*'Scenario 16'!AV$1</f>
        <v>0</v>
      </c>
      <c r="G9" s="31">
        <f>SUMIF('Scenario 16'!$A$3:$A$69,'Portfolio 16'!$C9,'Scenario 16'!G$3:G$69)+SUMIF('Scenario 16'!$A$3:$A$69,'Portfolio 16'!$C9,'Scenario 16'!AW$3:AW$69)*'Scenario 16'!AW$1</f>
        <v>200</v>
      </c>
      <c r="H9" s="31">
        <f>SUMIF('Scenario 16'!$A$3:$A$69,'Portfolio 16'!$C9,'Scenario 16'!H$3:H$69)+SUMIF('Scenario 16'!$A$3:$A$69,'Portfolio 16'!$C9,'Scenario 16'!AX$3:AX$69)*'Scenario 16'!AX$1</f>
        <v>200</v>
      </c>
      <c r="I9" s="31">
        <f>SUMIF('Scenario 16'!$A$3:$A$69,'Portfolio 16'!$C9,'Scenario 16'!I$3:I$69)+SUMIF('Scenario 16'!$A$3:$A$69,'Portfolio 16'!$C9,'Scenario 16'!AY$3:AY$69)*'Scenario 16'!AY$1</f>
        <v>165.93157576823603</v>
      </c>
      <c r="J9" s="31">
        <f>SUMIF('Scenario 16'!$A$3:$A$69,'Portfolio 16'!$C9,'Scenario 16'!J$3:J$69)+SUMIF('Scenario 16'!$A$3:$A$69,'Portfolio 16'!$C9,'Scenario 16'!AZ$3:AZ$69)*'Scenario 16'!AZ$1</f>
        <v>66.015526845275517</v>
      </c>
      <c r="K9" s="31">
        <f>SUMIF('Scenario 16'!$A$3:$A$69,'Portfolio 16'!$C9,'Scenario 16'!K$3:K$69)+SUMIF('Scenario 16'!$A$3:$A$69,'Portfolio 16'!$C9,'Scenario 16'!BA$3:BA$69)*'Scenario 16'!BA$1</f>
        <v>104.04671649087003</v>
      </c>
      <c r="L9" s="31">
        <f>SUMIF('Scenario 16'!$A$3:$A$69,'Portfolio 16'!$C9,'Scenario 16'!L$3:L$69)+SUMIF('Scenario 16'!$A$3:$A$69,'Portfolio 16'!$C9,'Scenario 16'!BB$3:BB$69)*'Scenario 16'!BB$1</f>
        <v>0</v>
      </c>
      <c r="M9" s="31">
        <f>SUMIF('Scenario 16'!$A$3:$A$69,'Portfolio 16'!$C9,'Scenario 16'!M$3:M$69)+SUMIF('Scenario 16'!$A$3:$A$69,'Portfolio 16'!$C9,'Scenario 16'!BC$3:BC$69)*'Scenario 16'!BC$1</f>
        <v>0</v>
      </c>
      <c r="N9" s="31">
        <f>SUMIF('Scenario 16'!$A$3:$A$69,'Portfolio 16'!$C9,'Scenario 16'!N$3:N$69)+SUMIF('Scenario 16'!$A$3:$A$69,'Portfolio 16'!$C9,'Scenario 16'!BD$3:BD$69)*'Scenario 16'!BD$1</f>
        <v>0</v>
      </c>
      <c r="O9" s="31">
        <f>SUMIF('Scenario 16'!$A$3:$A$69,'Portfolio 16'!$C9,'Scenario 16'!O$3:O$69)+SUMIF('Scenario 16'!$A$3:$A$69,'Portfolio 16'!$C9,'Scenario 16'!BE$3:BE$69)*'Scenario 16'!BE$1</f>
        <v>0</v>
      </c>
      <c r="P9" s="31">
        <f>SUMIF('Scenario 16'!$A$3:$A$69,'Portfolio 16'!$C9,'Scenario 16'!P$3:P$69)+SUMIF('Scenario 16'!$A$3:$A$69,'Portfolio 16'!$C9,'Scenario 16'!BF$3:BF$69)*'Scenario 16'!BF$1</f>
        <v>0</v>
      </c>
      <c r="Q9" s="31">
        <f>SUMIF('Scenario 16'!$A$3:$A$69,'Portfolio 16'!$C9,'Scenario 16'!Q$3:Q$69)+SUMIF('Scenario 16'!$A$3:$A$69,'Portfolio 16'!$C9,'Scenario 16'!BG$3:BG$69)*'Scenario 16'!BG$1</f>
        <v>0</v>
      </c>
      <c r="R9" s="31">
        <f>SUMIF('Scenario 16'!$A$3:$A$69,'Portfolio 16'!$C9,'Scenario 16'!R$3:R$69)+SUMIF('Scenario 16'!$A$3:$A$69,'Portfolio 16'!$C9,'Scenario 16'!BH$3:BH$69)*'Scenario 16'!BH$1</f>
        <v>0</v>
      </c>
      <c r="S9" s="31">
        <f>SUMIF('Scenario 16'!$A$3:$A$69,'Portfolio 16'!$C9,'Scenario 16'!S$3:S$69)+SUMIF('Scenario 16'!$A$3:$A$69,'Portfolio 16'!$C9,'Scenario 16'!BI$3:BI$69)*'Scenario 16'!BI$1</f>
        <v>140</v>
      </c>
      <c r="T9" s="31">
        <f>SUMIF('Scenario 16'!$A$3:$A$69,'Portfolio 16'!$C9,'Scenario 16'!T$3:T$69)+SUMIF('Scenario 16'!$A$3:$A$69,'Portfolio 16'!$C9,'Scenario 16'!BJ$3:BJ$69)*'Scenario 16'!BJ$1</f>
        <v>0</v>
      </c>
      <c r="U9" s="31">
        <f>SUMIF('Scenario 16'!$A$3:$A$69,'Portfolio 16'!$C9,'Scenario 16'!U$3:U$69)+SUMIF('Scenario 16'!$A$3:$A$69,'Portfolio 16'!$C9,'Scenario 16'!BK$3:BK$69)*'Scenario 16'!BK$1</f>
        <v>120</v>
      </c>
      <c r="V9" s="31">
        <f>SUMIF('Scenario 16'!$A$3:$A$69,'Portfolio 16'!$C9,'Scenario 16'!V$3:V$69)+SUMIF('Scenario 16'!$A$3:$A$69,'Portfolio 16'!$C9,'Scenario 16'!BL$3:BL$69)*'Scenario 16'!BL$1</f>
        <v>108.35021030730452</v>
      </c>
      <c r="W9" s="31">
        <f>SUMIF('Scenario 16'!$A$3:$A$69,'Portfolio 16'!$C9,'Scenario 16'!W$3:W$69)+SUMIF('Scenario 16'!$A$3:$A$69,'Portfolio 16'!$C9,'Scenario 16'!BM$3:BM$69)*'Scenario 16'!BM$1</f>
        <v>200.00000000000017</v>
      </c>
      <c r="X9" s="32">
        <f t="shared" si="0"/>
        <v>1304.3440294116863</v>
      </c>
    </row>
    <row r="10" spans="3:24" x14ac:dyDescent="0.2">
      <c r="C10" s="7" t="s">
        <v>1</v>
      </c>
      <c r="D10" s="30">
        <f>SUMIF('Scenario 16'!$A$3:$A$69,'Portfolio 16'!$C10,'Scenario 16'!D$3:D$69)+SUMIF('Scenario 16'!$A$3:$A$69,'Portfolio 16'!$C10,'Scenario 16'!AT$3:AT$69)*'Scenario 16'!AT$1</f>
        <v>0</v>
      </c>
      <c r="E10" s="31">
        <f>SUMIF('Scenario 16'!$A$3:$A$69,'Portfolio 16'!$C10,'Scenario 16'!E$3:E$69)+SUMIF('Scenario 16'!$A$3:$A$69,'Portfolio 16'!$C10,'Scenario 16'!AU$3:AU$69)*'Scenario 16'!AU$1</f>
        <v>0.50885794886426805</v>
      </c>
      <c r="F10" s="31">
        <f>SUMIF('Scenario 16'!$A$3:$A$69,'Portfolio 16'!$C10,'Scenario 16'!F$3:F$69)+SUMIF('Scenario 16'!$A$3:$A$69,'Portfolio 16'!$C10,'Scenario 16'!AV$3:AV$69)*'Scenario 16'!AV$1</f>
        <v>0.55187130366600667</v>
      </c>
      <c r="G10" s="31">
        <f>SUMIF('Scenario 16'!$A$3:$A$69,'Portfolio 16'!$C10,'Scenario 16'!G$3:G$69)+SUMIF('Scenario 16'!$A$3:$A$69,'Portfolio 16'!$C10,'Scenario 16'!AW$3:AW$69)*'Scenario 16'!AW$1</f>
        <v>0.6153942531593285</v>
      </c>
      <c r="H10" s="31">
        <f>SUMIF('Scenario 16'!$A$3:$A$69,'Portfolio 16'!$C10,'Scenario 16'!H$3:H$69)+SUMIF('Scenario 16'!$A$3:$A$69,'Portfolio 16'!$C10,'Scenario 16'!AX$3:AX$69)*'Scenario 16'!AX$1</f>
        <v>0.67023663605721362</v>
      </c>
      <c r="I10" s="31">
        <f>SUMIF('Scenario 16'!$A$3:$A$69,'Portfolio 16'!$C10,'Scenario 16'!I$3:I$69)+SUMIF('Scenario 16'!$A$3:$A$69,'Portfolio 16'!$C10,'Scenario 16'!AY$3:AY$69)*'Scenario 16'!AY$1</f>
        <v>0.75835206225811425</v>
      </c>
      <c r="J10" s="31">
        <f>SUMIF('Scenario 16'!$A$3:$A$69,'Portfolio 16'!$C10,'Scenario 16'!J$3:J$69)+SUMIF('Scenario 16'!$A$3:$A$69,'Portfolio 16'!$C10,'Scenario 16'!AZ$3:AZ$69)*'Scenario 16'!AZ$1</f>
        <v>0.82742336899936308</v>
      </c>
      <c r="K10" s="31">
        <f>SUMIF('Scenario 16'!$A$3:$A$69,'Portfolio 16'!$C10,'Scenario 16'!K$3:K$69)+SUMIF('Scenario 16'!$A$3:$A$69,'Portfolio 16'!$C10,'Scenario 16'!BA$3:BA$69)*'Scenario 16'!BA$1</f>
        <v>1.0070493878409963</v>
      </c>
      <c r="L10" s="31">
        <f>SUMIF('Scenario 16'!$A$3:$A$69,'Portfolio 16'!$C10,'Scenario 16'!L$3:L$69)+SUMIF('Scenario 16'!$A$3:$A$69,'Portfolio 16'!$C10,'Scenario 16'!BB$3:BB$69)*'Scenario 16'!BB$1</f>
        <v>0.5</v>
      </c>
      <c r="M10" s="31">
        <f>SUMIF('Scenario 16'!$A$3:$A$69,'Portfolio 16'!$C10,'Scenario 16'!M$3:M$69)+SUMIF('Scenario 16'!$A$3:$A$69,'Portfolio 16'!$C10,'Scenario 16'!BC$3:BC$69)*'Scenario 16'!BC$1</f>
        <v>0.5</v>
      </c>
      <c r="N10" s="31">
        <f>SUMIF('Scenario 16'!$A$3:$A$69,'Portfolio 16'!$C10,'Scenario 16'!N$3:N$69)+SUMIF('Scenario 16'!$A$3:$A$69,'Portfolio 16'!$C10,'Scenario 16'!BD$3:BD$69)*'Scenario 16'!BD$1</f>
        <v>0.5</v>
      </c>
      <c r="O10" s="31">
        <f>SUMIF('Scenario 16'!$A$3:$A$69,'Portfolio 16'!$C10,'Scenario 16'!O$3:O$69)+SUMIF('Scenario 16'!$A$3:$A$69,'Portfolio 16'!$C10,'Scenario 16'!BE$3:BE$69)*'Scenario 16'!BE$1</f>
        <v>0.5</v>
      </c>
      <c r="P10" s="31">
        <f>SUMIF('Scenario 16'!$A$3:$A$69,'Portfolio 16'!$C10,'Scenario 16'!P$3:P$69)+SUMIF('Scenario 16'!$A$3:$A$69,'Portfolio 16'!$C10,'Scenario 16'!BF$3:BF$69)*'Scenario 16'!BF$1</f>
        <v>0.5</v>
      </c>
      <c r="Q10" s="31">
        <f>SUMIF('Scenario 16'!$A$3:$A$69,'Portfolio 16'!$C10,'Scenario 16'!Q$3:Q$69)+SUMIF('Scenario 16'!$A$3:$A$69,'Portfolio 16'!$C10,'Scenario 16'!BG$3:BG$69)*'Scenario 16'!BG$1</f>
        <v>0.5</v>
      </c>
      <c r="R10" s="31">
        <f>SUMIF('Scenario 16'!$A$3:$A$69,'Portfolio 16'!$C10,'Scenario 16'!R$3:R$69)+SUMIF('Scenario 16'!$A$3:$A$69,'Portfolio 16'!$C10,'Scenario 16'!BH$3:BH$69)*'Scenario 16'!BH$1</f>
        <v>0.5</v>
      </c>
      <c r="S10" s="31">
        <f>SUMIF('Scenario 16'!$A$3:$A$69,'Portfolio 16'!$C10,'Scenario 16'!S$3:S$69)+SUMIF('Scenario 16'!$A$3:$A$69,'Portfolio 16'!$C10,'Scenario 16'!BI$3:BI$69)*'Scenario 16'!BI$1</f>
        <v>0.5</v>
      </c>
      <c r="T10" s="31">
        <f>SUMIF('Scenario 16'!$A$3:$A$69,'Portfolio 16'!$C10,'Scenario 16'!T$3:T$69)+SUMIF('Scenario 16'!$A$3:$A$69,'Portfolio 16'!$C10,'Scenario 16'!BJ$3:BJ$69)*'Scenario 16'!BJ$1</f>
        <v>0.5</v>
      </c>
      <c r="U10" s="31">
        <f>SUMIF('Scenario 16'!$A$3:$A$69,'Portfolio 16'!$C10,'Scenario 16'!U$3:U$69)+SUMIF('Scenario 16'!$A$3:$A$69,'Portfolio 16'!$C10,'Scenario 16'!BK$3:BK$69)*'Scenario 16'!BK$1</f>
        <v>180.52507286349618</v>
      </c>
      <c r="V10" s="31">
        <f>SUMIF('Scenario 16'!$A$3:$A$69,'Portfolio 16'!$C10,'Scenario 16'!V$3:V$69)+SUMIF('Scenario 16'!$A$3:$A$69,'Portfolio 16'!$C10,'Scenario 16'!BL$3:BL$69)*'Scenario 16'!BL$1</f>
        <v>120.4924716538642</v>
      </c>
      <c r="W10" s="31">
        <f>SUMIF('Scenario 16'!$A$3:$A$69,'Portfolio 16'!$C10,'Scenario 16'!W$3:W$69)+SUMIF('Scenario 16'!$A$3:$A$69,'Portfolio 16'!$C10,'Scenario 16'!BM$3:BM$69)*'Scenario 16'!BM$1</f>
        <v>0.60228646119836571</v>
      </c>
      <c r="X10" s="32">
        <f t="shared" si="0"/>
        <v>311.05901593940405</v>
      </c>
    </row>
    <row r="11" spans="3:24" x14ac:dyDescent="0.2">
      <c r="C11" s="7" t="s">
        <v>107</v>
      </c>
      <c r="D11" s="30">
        <f>SUMIF('Scenario 16'!$A$3:$A$69,'Portfolio 16'!$C11,'Scenario 16'!D$3:D$69)+SUMIF('Scenario 16'!$A$3:$A$69,'Portfolio 16'!$C11,'Scenario 16'!AT$3:AT$69)*'Scenario 16'!AT$1</f>
        <v>0</v>
      </c>
      <c r="E11" s="31">
        <f>SUMIF('Scenario 16'!$A$3:$A$69,'Portfolio 16'!$C11,'Scenario 16'!E$3:E$69)+SUMIF('Scenario 16'!$A$3:$A$69,'Portfolio 16'!$C11,'Scenario 16'!AU$3:AU$69)*'Scenario 16'!AU$1</f>
        <v>0</v>
      </c>
      <c r="F11" s="31">
        <f>SUMIF('Scenario 16'!$A$3:$A$69,'Portfolio 16'!$C11,'Scenario 16'!F$3:F$69)+SUMIF('Scenario 16'!$A$3:$A$69,'Portfolio 16'!$C11,'Scenario 16'!AV$3:AV$69)*'Scenario 16'!AV$1</f>
        <v>0</v>
      </c>
      <c r="G11" s="31">
        <f>SUMIF('Scenario 16'!$A$3:$A$69,'Portfolio 16'!$C11,'Scenario 16'!G$3:G$69)+SUMIF('Scenario 16'!$A$3:$A$69,'Portfolio 16'!$C11,'Scenario 16'!AW$3:AW$69)*'Scenario 16'!AW$1</f>
        <v>0</v>
      </c>
      <c r="H11" s="31">
        <f>SUMIF('Scenario 16'!$A$3:$A$69,'Portfolio 16'!$C11,'Scenario 16'!H$3:H$69)+SUMIF('Scenario 16'!$A$3:$A$69,'Portfolio 16'!$C11,'Scenario 16'!AX$3:AX$69)*'Scenario 16'!AX$1</f>
        <v>0</v>
      </c>
      <c r="I11" s="31">
        <f>SUMIF('Scenario 16'!$A$3:$A$69,'Portfolio 16'!$C11,'Scenario 16'!I$3:I$69)+SUMIF('Scenario 16'!$A$3:$A$69,'Portfolio 16'!$C11,'Scenario 16'!AY$3:AY$69)*'Scenario 16'!AY$1</f>
        <v>0</v>
      </c>
      <c r="J11" s="31">
        <f>SUMIF('Scenario 16'!$A$3:$A$69,'Portfolio 16'!$C11,'Scenario 16'!J$3:J$69)+SUMIF('Scenario 16'!$A$3:$A$69,'Portfolio 16'!$C11,'Scenario 16'!AZ$3:AZ$69)*'Scenario 16'!AZ$1</f>
        <v>0</v>
      </c>
      <c r="K11" s="31">
        <f>SUMIF('Scenario 16'!$A$3:$A$69,'Portfolio 16'!$C11,'Scenario 16'!K$3:K$69)+SUMIF('Scenario 16'!$A$3:$A$69,'Portfolio 16'!$C11,'Scenario 16'!BA$3:BA$69)*'Scenario 16'!BA$1</f>
        <v>0</v>
      </c>
      <c r="L11" s="31">
        <f>SUMIF('Scenario 16'!$A$3:$A$69,'Portfolio 16'!$C11,'Scenario 16'!L$3:L$69)+SUMIF('Scenario 16'!$A$3:$A$69,'Portfolio 16'!$C11,'Scenario 16'!BB$3:BB$69)*'Scenario 16'!BB$1</f>
        <v>0</v>
      </c>
      <c r="M11" s="31">
        <f>SUMIF('Scenario 16'!$A$3:$A$69,'Portfolio 16'!$C11,'Scenario 16'!M$3:M$69)+SUMIF('Scenario 16'!$A$3:$A$69,'Portfolio 16'!$C11,'Scenario 16'!BC$3:BC$69)*'Scenario 16'!BC$1</f>
        <v>0</v>
      </c>
      <c r="N11" s="31">
        <f>SUMIF('Scenario 16'!$A$3:$A$69,'Portfolio 16'!$C11,'Scenario 16'!N$3:N$69)+SUMIF('Scenario 16'!$A$3:$A$69,'Portfolio 16'!$C11,'Scenario 16'!BD$3:BD$69)*'Scenario 16'!BD$1</f>
        <v>0</v>
      </c>
      <c r="O11" s="31">
        <f>SUMIF('Scenario 16'!$A$3:$A$69,'Portfolio 16'!$C11,'Scenario 16'!O$3:O$69)+SUMIF('Scenario 16'!$A$3:$A$69,'Portfolio 16'!$C11,'Scenario 16'!BE$3:BE$69)*'Scenario 16'!BE$1</f>
        <v>0</v>
      </c>
      <c r="P11" s="31">
        <f>SUMIF('Scenario 16'!$A$3:$A$69,'Portfolio 16'!$C11,'Scenario 16'!P$3:P$69)+SUMIF('Scenario 16'!$A$3:$A$69,'Portfolio 16'!$C11,'Scenario 16'!BF$3:BF$69)*'Scenario 16'!BF$1</f>
        <v>0</v>
      </c>
      <c r="Q11" s="31">
        <f>SUMIF('Scenario 16'!$A$3:$A$69,'Portfolio 16'!$C11,'Scenario 16'!Q$3:Q$69)+SUMIF('Scenario 16'!$A$3:$A$69,'Portfolio 16'!$C11,'Scenario 16'!BG$3:BG$69)*'Scenario 16'!BG$1</f>
        <v>0</v>
      </c>
      <c r="R11" s="31">
        <f>SUMIF('Scenario 16'!$A$3:$A$69,'Portfolio 16'!$C11,'Scenario 16'!R$3:R$69)+SUMIF('Scenario 16'!$A$3:$A$69,'Portfolio 16'!$C11,'Scenario 16'!BH$3:BH$69)*'Scenario 16'!BH$1</f>
        <v>0</v>
      </c>
      <c r="S11" s="31">
        <f>SUMIF('Scenario 16'!$A$3:$A$69,'Portfolio 16'!$C11,'Scenario 16'!S$3:S$69)+SUMIF('Scenario 16'!$A$3:$A$69,'Portfolio 16'!$C11,'Scenario 16'!BI$3:BI$69)*'Scenario 16'!BI$1</f>
        <v>0</v>
      </c>
      <c r="T11" s="31">
        <f>SUMIF('Scenario 16'!$A$3:$A$69,'Portfolio 16'!$C11,'Scenario 16'!T$3:T$69)+SUMIF('Scenario 16'!$A$3:$A$69,'Portfolio 16'!$C11,'Scenario 16'!BJ$3:BJ$69)*'Scenario 16'!BJ$1</f>
        <v>0</v>
      </c>
      <c r="U11" s="31">
        <f>SUMIF('Scenario 16'!$A$3:$A$69,'Portfolio 16'!$C11,'Scenario 16'!U$3:U$69)+SUMIF('Scenario 16'!$A$3:$A$69,'Portfolio 16'!$C11,'Scenario 16'!BK$3:BK$69)*'Scenario 16'!BK$1</f>
        <v>0</v>
      </c>
      <c r="V11" s="31">
        <f>SUMIF('Scenario 16'!$A$3:$A$69,'Portfolio 16'!$C11,'Scenario 16'!V$3:V$69)+SUMIF('Scenario 16'!$A$3:$A$69,'Portfolio 16'!$C11,'Scenario 16'!BL$3:BL$69)*'Scenario 16'!BL$1</f>
        <v>0</v>
      </c>
      <c r="W11" s="31">
        <f>SUMIF('Scenario 16'!$A$3:$A$69,'Portfolio 16'!$C11,'Scenario 16'!W$3:W$69)+SUMIF('Scenario 16'!$A$3:$A$69,'Portfolio 16'!$C11,'Scenario 16'!BM$3:BM$69)*'Scenario 16'!BM$1</f>
        <v>0</v>
      </c>
      <c r="X11" s="32">
        <f t="shared" si="0"/>
        <v>0</v>
      </c>
    </row>
    <row r="12" spans="3:24" x14ac:dyDescent="0.2">
      <c r="C12" s="7" t="s">
        <v>21</v>
      </c>
      <c r="D12" s="30">
        <f>SUMIF('Scenario 16'!$A$3:$A$69,'Portfolio 16'!$C12,'Scenario 16'!D$3:D$69)+SUMIF('Scenario 16'!$A$3:$A$69,'Portfolio 16'!$C12,'Scenario 16'!AT$3:AT$69)*'Scenario 16'!AT$1</f>
        <v>0</v>
      </c>
      <c r="E12" s="31">
        <f>SUMIF('Scenario 16'!$A$3:$A$69,'Portfolio 16'!$C12,'Scenario 16'!E$3:E$69)+SUMIF('Scenario 16'!$A$3:$A$69,'Portfolio 16'!$C12,'Scenario 16'!AU$3:AU$69)*'Scenario 16'!AU$1</f>
        <v>0</v>
      </c>
      <c r="F12" s="31">
        <f>SUMIF('Scenario 16'!$A$3:$A$69,'Portfolio 16'!$C12,'Scenario 16'!F$3:F$69)+SUMIF('Scenario 16'!$A$3:$A$69,'Portfolio 16'!$C12,'Scenario 16'!AV$3:AV$69)*'Scenario 16'!AV$1</f>
        <v>0</v>
      </c>
      <c r="G12" s="31">
        <f>SUMIF('Scenario 16'!$A$3:$A$69,'Portfolio 16'!$C12,'Scenario 16'!G$3:G$69)+SUMIF('Scenario 16'!$A$3:$A$69,'Portfolio 16'!$C12,'Scenario 16'!AW$3:AW$69)*'Scenario 16'!AW$1</f>
        <v>0</v>
      </c>
      <c r="H12" s="31">
        <f>SUMIF('Scenario 16'!$A$3:$A$69,'Portfolio 16'!$C12,'Scenario 16'!H$3:H$69)+SUMIF('Scenario 16'!$A$3:$A$69,'Portfolio 16'!$C12,'Scenario 16'!AX$3:AX$69)*'Scenario 16'!AX$1</f>
        <v>0</v>
      </c>
      <c r="I12" s="31">
        <f>SUMIF('Scenario 16'!$A$3:$A$69,'Portfolio 16'!$C12,'Scenario 16'!I$3:I$69)+SUMIF('Scenario 16'!$A$3:$A$69,'Portfolio 16'!$C12,'Scenario 16'!AY$3:AY$69)*'Scenario 16'!AY$1</f>
        <v>0</v>
      </c>
      <c r="J12" s="31">
        <f>SUMIF('Scenario 16'!$A$3:$A$69,'Portfolio 16'!$C12,'Scenario 16'!J$3:J$69)+SUMIF('Scenario 16'!$A$3:$A$69,'Portfolio 16'!$C12,'Scenario 16'!AZ$3:AZ$69)*'Scenario 16'!AZ$1</f>
        <v>0</v>
      </c>
      <c r="K12" s="31">
        <f>SUMIF('Scenario 16'!$A$3:$A$69,'Portfolio 16'!$C12,'Scenario 16'!K$3:K$69)+SUMIF('Scenario 16'!$A$3:$A$69,'Portfolio 16'!$C12,'Scenario 16'!BA$3:BA$69)*'Scenario 16'!BA$1</f>
        <v>0</v>
      </c>
      <c r="L12" s="31">
        <f>SUMIF('Scenario 16'!$A$3:$A$69,'Portfolio 16'!$C12,'Scenario 16'!L$3:L$69)+SUMIF('Scenario 16'!$A$3:$A$69,'Portfolio 16'!$C12,'Scenario 16'!BB$3:BB$69)*'Scenario 16'!BB$1</f>
        <v>0</v>
      </c>
      <c r="M12" s="31">
        <f>SUMIF('Scenario 16'!$A$3:$A$69,'Portfolio 16'!$C12,'Scenario 16'!M$3:M$69)+SUMIF('Scenario 16'!$A$3:$A$69,'Portfolio 16'!$C12,'Scenario 16'!BC$3:BC$69)*'Scenario 16'!BC$1</f>
        <v>0</v>
      </c>
      <c r="N12" s="31">
        <f>SUMIF('Scenario 16'!$A$3:$A$69,'Portfolio 16'!$C12,'Scenario 16'!N$3:N$69)+SUMIF('Scenario 16'!$A$3:$A$69,'Portfolio 16'!$C12,'Scenario 16'!BD$3:BD$69)*'Scenario 16'!BD$1</f>
        <v>0</v>
      </c>
      <c r="O12" s="31">
        <f>SUMIF('Scenario 16'!$A$3:$A$69,'Portfolio 16'!$C12,'Scenario 16'!O$3:O$69)+SUMIF('Scenario 16'!$A$3:$A$69,'Portfolio 16'!$C12,'Scenario 16'!BE$3:BE$69)*'Scenario 16'!BE$1</f>
        <v>0</v>
      </c>
      <c r="P12" s="31">
        <f>SUMIF('Scenario 16'!$A$3:$A$69,'Portfolio 16'!$C12,'Scenario 16'!P$3:P$69)+SUMIF('Scenario 16'!$A$3:$A$69,'Portfolio 16'!$C12,'Scenario 16'!BF$3:BF$69)*'Scenario 16'!BF$1</f>
        <v>0</v>
      </c>
      <c r="Q12" s="31">
        <f>SUMIF('Scenario 16'!$A$3:$A$69,'Portfolio 16'!$C12,'Scenario 16'!Q$3:Q$69)+SUMIF('Scenario 16'!$A$3:$A$69,'Portfolio 16'!$C12,'Scenario 16'!BG$3:BG$69)*'Scenario 16'!BG$1</f>
        <v>0</v>
      </c>
      <c r="R12" s="31">
        <f>SUMIF('Scenario 16'!$A$3:$A$69,'Portfolio 16'!$C12,'Scenario 16'!R$3:R$69)+SUMIF('Scenario 16'!$A$3:$A$69,'Portfolio 16'!$C12,'Scenario 16'!BH$3:BH$69)*'Scenario 16'!BH$1</f>
        <v>0</v>
      </c>
      <c r="S12" s="31">
        <f>SUMIF('Scenario 16'!$A$3:$A$69,'Portfolio 16'!$C12,'Scenario 16'!S$3:S$69)+SUMIF('Scenario 16'!$A$3:$A$69,'Portfolio 16'!$C12,'Scenario 16'!BI$3:BI$69)*'Scenario 16'!BI$1</f>
        <v>0</v>
      </c>
      <c r="T12" s="31">
        <f>SUMIF('Scenario 16'!$A$3:$A$69,'Portfolio 16'!$C12,'Scenario 16'!T$3:T$69)+SUMIF('Scenario 16'!$A$3:$A$69,'Portfolio 16'!$C12,'Scenario 16'!BJ$3:BJ$69)*'Scenario 16'!BJ$1</f>
        <v>0</v>
      </c>
      <c r="U12" s="31">
        <f>SUMIF('Scenario 16'!$A$3:$A$69,'Portfolio 16'!$C12,'Scenario 16'!U$3:U$69)+SUMIF('Scenario 16'!$A$3:$A$69,'Portfolio 16'!$C12,'Scenario 16'!BK$3:BK$69)*'Scenario 16'!BK$1</f>
        <v>90.010521355128574</v>
      </c>
      <c r="V12" s="31">
        <f>SUMIF('Scenario 16'!$A$3:$A$69,'Portfolio 16'!$C12,'Scenario 16'!V$3:V$69)+SUMIF('Scenario 16'!$A$3:$A$69,'Portfolio 16'!$C12,'Scenario 16'!BL$3:BL$69)*'Scenario 16'!BL$1</f>
        <v>59.989478644871433</v>
      </c>
      <c r="W12" s="31">
        <f>SUMIF('Scenario 16'!$A$3:$A$69,'Portfolio 16'!$C12,'Scenario 16'!W$3:W$69)+SUMIF('Scenario 16'!$A$3:$A$69,'Portfolio 16'!$C12,'Scenario 16'!BM$3:BM$69)*'Scenario 16'!BM$1</f>
        <v>0</v>
      </c>
      <c r="X12" s="32">
        <f t="shared" si="0"/>
        <v>150</v>
      </c>
    </row>
    <row r="13" spans="3:24" x14ac:dyDescent="0.2">
      <c r="C13" s="7" t="s">
        <v>48</v>
      </c>
      <c r="D13" s="30">
        <f>SUMIF('Scenario 16'!$A$3:$A$69,'Portfolio 16'!$C13,'Scenario 16'!D$3:D$69)+SUMIF('Scenario 16'!$A$3:$A$69,'Portfolio 16'!$C13,'Scenario 16'!AT$3:AT$69)*'Scenario 16'!AT$1</f>
        <v>0</v>
      </c>
      <c r="E13" s="31">
        <f>SUMIF('Scenario 16'!$A$3:$A$69,'Portfolio 16'!$C13,'Scenario 16'!E$3:E$69)+SUMIF('Scenario 16'!$A$3:$A$69,'Portfolio 16'!$C13,'Scenario 16'!AU$3:AU$69)*'Scenario 16'!AU$1</f>
        <v>0</v>
      </c>
      <c r="F13" s="31">
        <f>SUMIF('Scenario 16'!$A$3:$A$69,'Portfolio 16'!$C13,'Scenario 16'!F$3:F$69)+SUMIF('Scenario 16'!$A$3:$A$69,'Portfolio 16'!$C13,'Scenario 16'!AV$3:AV$69)*'Scenario 16'!AV$1</f>
        <v>0</v>
      </c>
      <c r="G13" s="31">
        <f>SUMIF('Scenario 16'!$A$3:$A$69,'Portfolio 16'!$C13,'Scenario 16'!G$3:G$69)+SUMIF('Scenario 16'!$A$3:$A$69,'Portfolio 16'!$C13,'Scenario 16'!AW$3:AW$69)*'Scenario 16'!AW$1</f>
        <v>0</v>
      </c>
      <c r="H13" s="31">
        <f>SUMIF('Scenario 16'!$A$3:$A$69,'Portfolio 16'!$C13,'Scenario 16'!H$3:H$69)+SUMIF('Scenario 16'!$A$3:$A$69,'Portfolio 16'!$C13,'Scenario 16'!AX$3:AX$69)*'Scenario 16'!AX$1</f>
        <v>0</v>
      </c>
      <c r="I13" s="31">
        <f>SUMIF('Scenario 16'!$A$3:$A$69,'Portfolio 16'!$C13,'Scenario 16'!I$3:I$69)+SUMIF('Scenario 16'!$A$3:$A$69,'Portfolio 16'!$C13,'Scenario 16'!AY$3:AY$69)*'Scenario 16'!AY$1</f>
        <v>0</v>
      </c>
      <c r="J13" s="31">
        <f>SUMIF('Scenario 16'!$A$3:$A$69,'Portfolio 16'!$C13,'Scenario 16'!J$3:J$69)+SUMIF('Scenario 16'!$A$3:$A$69,'Portfolio 16'!$C13,'Scenario 16'!AZ$3:AZ$69)*'Scenario 16'!AZ$1</f>
        <v>0</v>
      </c>
      <c r="K13" s="31">
        <f>SUMIF('Scenario 16'!$A$3:$A$69,'Portfolio 16'!$C13,'Scenario 16'!K$3:K$69)+SUMIF('Scenario 16'!$A$3:$A$69,'Portfolio 16'!$C13,'Scenario 16'!BA$3:BA$69)*'Scenario 16'!BA$1</f>
        <v>0</v>
      </c>
      <c r="L13" s="31">
        <f>SUMIF('Scenario 16'!$A$3:$A$69,'Portfolio 16'!$C13,'Scenario 16'!L$3:L$69)+SUMIF('Scenario 16'!$A$3:$A$69,'Portfolio 16'!$C13,'Scenario 16'!BB$3:BB$69)*'Scenario 16'!BB$1</f>
        <v>0</v>
      </c>
      <c r="M13" s="31">
        <f>SUMIF('Scenario 16'!$A$3:$A$69,'Portfolio 16'!$C13,'Scenario 16'!M$3:M$69)+SUMIF('Scenario 16'!$A$3:$A$69,'Portfolio 16'!$C13,'Scenario 16'!BC$3:BC$69)*'Scenario 16'!BC$1</f>
        <v>0</v>
      </c>
      <c r="N13" s="31">
        <f>SUMIF('Scenario 16'!$A$3:$A$69,'Portfolio 16'!$C13,'Scenario 16'!N$3:N$69)+SUMIF('Scenario 16'!$A$3:$A$69,'Portfolio 16'!$C13,'Scenario 16'!BD$3:BD$69)*'Scenario 16'!BD$1</f>
        <v>0</v>
      </c>
      <c r="O13" s="31">
        <f>SUMIF('Scenario 16'!$A$3:$A$69,'Portfolio 16'!$C13,'Scenario 16'!O$3:O$69)+SUMIF('Scenario 16'!$A$3:$A$69,'Portfolio 16'!$C13,'Scenario 16'!BE$3:BE$69)*'Scenario 16'!BE$1</f>
        <v>0</v>
      </c>
      <c r="P13" s="31">
        <f>SUMIF('Scenario 16'!$A$3:$A$69,'Portfolio 16'!$C13,'Scenario 16'!P$3:P$69)+SUMIF('Scenario 16'!$A$3:$A$69,'Portfolio 16'!$C13,'Scenario 16'!BF$3:BF$69)*'Scenario 16'!BF$1</f>
        <v>0</v>
      </c>
      <c r="Q13" s="31">
        <f>SUMIF('Scenario 16'!$A$3:$A$69,'Portfolio 16'!$C13,'Scenario 16'!Q$3:Q$69)+SUMIF('Scenario 16'!$A$3:$A$69,'Portfolio 16'!$C13,'Scenario 16'!BG$3:BG$69)*'Scenario 16'!BG$1</f>
        <v>0</v>
      </c>
      <c r="R13" s="31">
        <f>SUMIF('Scenario 16'!$A$3:$A$69,'Portfolio 16'!$C13,'Scenario 16'!R$3:R$69)+SUMIF('Scenario 16'!$A$3:$A$69,'Portfolio 16'!$C13,'Scenario 16'!BH$3:BH$69)*'Scenario 16'!BH$1</f>
        <v>0</v>
      </c>
      <c r="S13" s="31">
        <f>SUMIF('Scenario 16'!$A$3:$A$69,'Portfolio 16'!$C13,'Scenario 16'!S$3:S$69)+SUMIF('Scenario 16'!$A$3:$A$69,'Portfolio 16'!$C13,'Scenario 16'!BI$3:BI$69)*'Scenario 16'!BI$1</f>
        <v>0</v>
      </c>
      <c r="T13" s="31">
        <f>SUMIF('Scenario 16'!$A$3:$A$69,'Portfolio 16'!$C13,'Scenario 16'!T$3:T$69)+SUMIF('Scenario 16'!$A$3:$A$69,'Portfolio 16'!$C13,'Scenario 16'!BJ$3:BJ$69)*'Scenario 16'!BJ$1</f>
        <v>0</v>
      </c>
      <c r="U13" s="31">
        <f>SUMIF('Scenario 16'!$A$3:$A$69,'Portfolio 16'!$C13,'Scenario 16'!U$3:U$69)+SUMIF('Scenario 16'!$A$3:$A$69,'Portfolio 16'!$C13,'Scenario 16'!BK$3:BK$69)*'Scenario 16'!BK$1</f>
        <v>0</v>
      </c>
      <c r="V13" s="31">
        <f>SUMIF('Scenario 16'!$A$3:$A$69,'Portfolio 16'!$C13,'Scenario 16'!V$3:V$69)+SUMIF('Scenario 16'!$A$3:$A$69,'Portfolio 16'!$C13,'Scenario 16'!BL$3:BL$69)*'Scenario 16'!BL$1</f>
        <v>0</v>
      </c>
      <c r="W13" s="31">
        <f>SUMIF('Scenario 16'!$A$3:$A$69,'Portfolio 16'!$C13,'Scenario 16'!W$3:W$69)+SUMIF('Scenario 16'!$A$3:$A$69,'Portfolio 16'!$C13,'Scenario 16'!BM$3:BM$69)*'Scenario 16'!BM$1</f>
        <v>0</v>
      </c>
      <c r="X13" s="32">
        <f t="shared" si="0"/>
        <v>0</v>
      </c>
    </row>
    <row r="14" spans="3:24" x14ac:dyDescent="0.2">
      <c r="C14" s="7" t="s">
        <v>142</v>
      </c>
      <c r="D14" s="30">
        <f>SUMIF('Scenario 16'!$A$3:$A$69,'Portfolio 16'!$C14,'Scenario 16'!D$3:D$69)+SUMIF('Scenario 16'!$A$3:$A$69,'Portfolio 16'!$C14,'Scenario 16'!AT$3:AT$69)*'Scenario 16'!AT$1</f>
        <v>0</v>
      </c>
      <c r="E14" s="31">
        <f>SUMIF('Scenario 16'!$A$3:$A$69,'Portfolio 16'!$C14,'Scenario 16'!E$3:E$69)+SUMIF('Scenario 16'!$A$3:$A$69,'Portfolio 16'!$C14,'Scenario 16'!AU$3:AU$69)*'Scenario 16'!AU$1</f>
        <v>0</v>
      </c>
      <c r="F14" s="31">
        <f>SUMIF('Scenario 16'!$A$3:$A$69,'Portfolio 16'!$C14,'Scenario 16'!F$3:F$69)+SUMIF('Scenario 16'!$A$3:$A$69,'Portfolio 16'!$C14,'Scenario 16'!AV$3:AV$69)*'Scenario 16'!AV$1</f>
        <v>0</v>
      </c>
      <c r="G14" s="31">
        <f>SUMIF('Scenario 16'!$A$3:$A$69,'Portfolio 16'!$C14,'Scenario 16'!G$3:G$69)+SUMIF('Scenario 16'!$A$3:$A$69,'Portfolio 16'!$C14,'Scenario 16'!AW$3:AW$69)*'Scenario 16'!AW$1</f>
        <v>0</v>
      </c>
      <c r="H14" s="31">
        <f>SUMIF('Scenario 16'!$A$3:$A$69,'Portfolio 16'!$C14,'Scenario 16'!H$3:H$69)+SUMIF('Scenario 16'!$A$3:$A$69,'Portfolio 16'!$C14,'Scenario 16'!AX$3:AX$69)*'Scenario 16'!AX$1</f>
        <v>0</v>
      </c>
      <c r="I14" s="31">
        <f>SUMIF('Scenario 16'!$A$3:$A$69,'Portfolio 16'!$C14,'Scenario 16'!I$3:I$69)+SUMIF('Scenario 16'!$A$3:$A$69,'Portfolio 16'!$C14,'Scenario 16'!AY$3:AY$69)*'Scenario 16'!AY$1</f>
        <v>0</v>
      </c>
      <c r="J14" s="31">
        <f>SUMIF('Scenario 16'!$A$3:$A$69,'Portfolio 16'!$C14,'Scenario 16'!J$3:J$69)+SUMIF('Scenario 16'!$A$3:$A$69,'Portfolio 16'!$C14,'Scenario 16'!AZ$3:AZ$69)*'Scenario 16'!AZ$1</f>
        <v>0</v>
      </c>
      <c r="K14" s="31">
        <f>SUMIF('Scenario 16'!$A$3:$A$69,'Portfolio 16'!$C14,'Scenario 16'!K$3:K$69)+SUMIF('Scenario 16'!$A$3:$A$69,'Portfolio 16'!$C14,'Scenario 16'!BA$3:BA$69)*'Scenario 16'!BA$1</f>
        <v>0</v>
      </c>
      <c r="L14" s="31">
        <f>SUMIF('Scenario 16'!$A$3:$A$69,'Portfolio 16'!$C14,'Scenario 16'!L$3:L$69)+SUMIF('Scenario 16'!$A$3:$A$69,'Portfolio 16'!$C14,'Scenario 16'!BB$3:BB$69)*'Scenario 16'!BB$1</f>
        <v>0</v>
      </c>
      <c r="M14" s="31">
        <f>SUMIF('Scenario 16'!$A$3:$A$69,'Portfolio 16'!$C14,'Scenario 16'!M$3:M$69)+SUMIF('Scenario 16'!$A$3:$A$69,'Portfolio 16'!$C14,'Scenario 16'!BC$3:BC$69)*'Scenario 16'!BC$1</f>
        <v>0</v>
      </c>
      <c r="N14" s="31">
        <f>SUMIF('Scenario 16'!$A$3:$A$69,'Portfolio 16'!$C14,'Scenario 16'!N$3:N$69)+SUMIF('Scenario 16'!$A$3:$A$69,'Portfolio 16'!$C14,'Scenario 16'!BD$3:BD$69)*'Scenario 16'!BD$1</f>
        <v>0</v>
      </c>
      <c r="O14" s="31">
        <f>SUMIF('Scenario 16'!$A$3:$A$69,'Portfolio 16'!$C14,'Scenario 16'!O$3:O$69)+SUMIF('Scenario 16'!$A$3:$A$69,'Portfolio 16'!$C14,'Scenario 16'!BE$3:BE$69)*'Scenario 16'!BE$1</f>
        <v>0</v>
      </c>
      <c r="P14" s="31">
        <f>SUMIF('Scenario 16'!$A$3:$A$69,'Portfolio 16'!$C14,'Scenario 16'!P$3:P$69)+SUMIF('Scenario 16'!$A$3:$A$69,'Portfolio 16'!$C14,'Scenario 16'!BF$3:BF$69)*'Scenario 16'!BF$1</f>
        <v>0</v>
      </c>
      <c r="Q14" s="31">
        <f>SUMIF('Scenario 16'!$A$3:$A$69,'Portfolio 16'!$C14,'Scenario 16'!Q$3:Q$69)+SUMIF('Scenario 16'!$A$3:$A$69,'Portfolio 16'!$C14,'Scenario 16'!BG$3:BG$69)*'Scenario 16'!BG$1</f>
        <v>0</v>
      </c>
      <c r="R14" s="31">
        <f>SUMIF('Scenario 16'!$A$3:$A$69,'Portfolio 16'!$C14,'Scenario 16'!R$3:R$69)+SUMIF('Scenario 16'!$A$3:$A$69,'Portfolio 16'!$C14,'Scenario 16'!BH$3:BH$69)*'Scenario 16'!BH$1</f>
        <v>0</v>
      </c>
      <c r="S14" s="31">
        <f>SUMIF('Scenario 16'!$A$3:$A$69,'Portfolio 16'!$C14,'Scenario 16'!S$3:S$69)+SUMIF('Scenario 16'!$A$3:$A$69,'Portfolio 16'!$C14,'Scenario 16'!BI$3:BI$69)*'Scenario 16'!BI$1</f>
        <v>0</v>
      </c>
      <c r="T14" s="31">
        <f>SUMIF('Scenario 16'!$A$3:$A$69,'Portfolio 16'!$C14,'Scenario 16'!T$3:T$69)+SUMIF('Scenario 16'!$A$3:$A$69,'Portfolio 16'!$C14,'Scenario 16'!BJ$3:BJ$69)*'Scenario 16'!BJ$1</f>
        <v>0</v>
      </c>
      <c r="U14" s="31">
        <f>SUMIF('Scenario 16'!$A$3:$A$69,'Portfolio 16'!$C14,'Scenario 16'!U$3:U$69)+SUMIF('Scenario 16'!$A$3:$A$69,'Portfolio 16'!$C14,'Scenario 16'!BK$3:BK$69)*'Scenario 16'!BK$1</f>
        <v>0</v>
      </c>
      <c r="V14" s="31">
        <f>SUMIF('Scenario 16'!$A$3:$A$69,'Portfolio 16'!$C14,'Scenario 16'!V$3:V$69)+SUMIF('Scenario 16'!$A$3:$A$69,'Portfolio 16'!$C14,'Scenario 16'!BL$3:BL$69)*'Scenario 16'!BL$1</f>
        <v>26.112567751997645</v>
      </c>
      <c r="W14" s="31">
        <f>SUMIF('Scenario 16'!$A$3:$A$69,'Portfolio 16'!$C14,'Scenario 16'!W$3:W$69)+SUMIF('Scenario 16'!$A$3:$A$69,'Portfolio 16'!$C14,'Scenario 16'!BM$3:BM$69)*'Scenario 16'!BM$1</f>
        <v>85.2615956088502</v>
      </c>
      <c r="X14" s="32">
        <f t="shared" si="0"/>
        <v>111.37416336084785</v>
      </c>
    </row>
    <row r="15" spans="3:24" x14ac:dyDescent="0.2">
      <c r="C15" s="7" t="s">
        <v>53</v>
      </c>
      <c r="D15" s="30">
        <f>SUMIF('Scenario 16'!$A$3:$A$69,'Portfolio 16'!$C15,'Scenario 16'!D$3:D$69)+SUMIF('Scenario 16'!$A$3:$A$69,'Portfolio 16'!$C15,'Scenario 16'!AT$3:AT$69)*'Scenario 16'!AT$1</f>
        <v>0</v>
      </c>
      <c r="E15" s="31">
        <f>SUMIF('Scenario 16'!$A$3:$A$69,'Portfolio 16'!$C15,'Scenario 16'!E$3:E$69)+SUMIF('Scenario 16'!$A$3:$A$69,'Portfolio 16'!$C15,'Scenario 16'!AU$3:AU$69)*'Scenario 16'!AU$1</f>
        <v>0</v>
      </c>
      <c r="F15" s="31">
        <f>SUMIF('Scenario 16'!$A$3:$A$69,'Portfolio 16'!$C15,'Scenario 16'!F$3:F$69)+SUMIF('Scenario 16'!$A$3:$A$69,'Portfolio 16'!$C15,'Scenario 16'!AV$3:AV$69)*'Scenario 16'!AV$1</f>
        <v>0</v>
      </c>
      <c r="G15" s="31">
        <f>SUMIF('Scenario 16'!$A$3:$A$69,'Portfolio 16'!$C15,'Scenario 16'!G$3:G$69)+SUMIF('Scenario 16'!$A$3:$A$69,'Portfolio 16'!$C15,'Scenario 16'!AW$3:AW$69)*'Scenario 16'!AW$1</f>
        <v>0</v>
      </c>
      <c r="H15" s="31">
        <f>SUMIF('Scenario 16'!$A$3:$A$69,'Portfolio 16'!$C15,'Scenario 16'!H$3:H$69)+SUMIF('Scenario 16'!$A$3:$A$69,'Portfolio 16'!$C15,'Scenario 16'!AX$3:AX$69)*'Scenario 16'!AX$1</f>
        <v>0</v>
      </c>
      <c r="I15" s="31">
        <f>SUMIF('Scenario 16'!$A$3:$A$69,'Portfolio 16'!$C15,'Scenario 16'!I$3:I$69)+SUMIF('Scenario 16'!$A$3:$A$69,'Portfolio 16'!$C15,'Scenario 16'!AY$3:AY$69)*'Scenario 16'!AY$1</f>
        <v>0</v>
      </c>
      <c r="J15" s="31">
        <f>SUMIF('Scenario 16'!$A$3:$A$69,'Portfolio 16'!$C15,'Scenario 16'!J$3:J$69)+SUMIF('Scenario 16'!$A$3:$A$69,'Portfolio 16'!$C15,'Scenario 16'!AZ$3:AZ$69)*'Scenario 16'!AZ$1</f>
        <v>0</v>
      </c>
      <c r="K15" s="31">
        <f>SUMIF('Scenario 16'!$A$3:$A$69,'Portfolio 16'!$C15,'Scenario 16'!K$3:K$69)+SUMIF('Scenario 16'!$A$3:$A$69,'Portfolio 16'!$C15,'Scenario 16'!BA$3:BA$69)*'Scenario 16'!BA$1</f>
        <v>0</v>
      </c>
      <c r="L15" s="31">
        <f>SUMIF('Scenario 16'!$A$3:$A$69,'Portfolio 16'!$C15,'Scenario 16'!L$3:L$69)+SUMIF('Scenario 16'!$A$3:$A$69,'Portfolio 16'!$C15,'Scenario 16'!BB$3:BB$69)*'Scenario 16'!BB$1</f>
        <v>0</v>
      </c>
      <c r="M15" s="31">
        <f>SUMIF('Scenario 16'!$A$3:$A$69,'Portfolio 16'!$C15,'Scenario 16'!M$3:M$69)+SUMIF('Scenario 16'!$A$3:$A$69,'Portfolio 16'!$C15,'Scenario 16'!BC$3:BC$69)*'Scenario 16'!BC$1</f>
        <v>0</v>
      </c>
      <c r="N15" s="31">
        <f>SUMIF('Scenario 16'!$A$3:$A$69,'Portfolio 16'!$C15,'Scenario 16'!N$3:N$69)+SUMIF('Scenario 16'!$A$3:$A$69,'Portfolio 16'!$C15,'Scenario 16'!BD$3:BD$69)*'Scenario 16'!BD$1</f>
        <v>0</v>
      </c>
      <c r="O15" s="31">
        <f>SUMIF('Scenario 16'!$A$3:$A$69,'Portfolio 16'!$C15,'Scenario 16'!O$3:O$69)+SUMIF('Scenario 16'!$A$3:$A$69,'Portfolio 16'!$C15,'Scenario 16'!BE$3:BE$69)*'Scenario 16'!BE$1</f>
        <v>0</v>
      </c>
      <c r="P15" s="31">
        <f>SUMIF('Scenario 16'!$A$3:$A$69,'Portfolio 16'!$C15,'Scenario 16'!P$3:P$69)+SUMIF('Scenario 16'!$A$3:$A$69,'Portfolio 16'!$C15,'Scenario 16'!BF$3:BF$69)*'Scenario 16'!BF$1</f>
        <v>0</v>
      </c>
      <c r="Q15" s="31">
        <f>SUMIF('Scenario 16'!$A$3:$A$69,'Portfolio 16'!$C15,'Scenario 16'!Q$3:Q$69)+SUMIF('Scenario 16'!$A$3:$A$69,'Portfolio 16'!$C15,'Scenario 16'!BG$3:BG$69)*'Scenario 16'!BG$1</f>
        <v>0</v>
      </c>
      <c r="R15" s="31">
        <f>SUMIF('Scenario 16'!$A$3:$A$69,'Portfolio 16'!$C15,'Scenario 16'!R$3:R$69)+SUMIF('Scenario 16'!$A$3:$A$69,'Portfolio 16'!$C15,'Scenario 16'!BH$3:BH$69)*'Scenario 16'!BH$1</f>
        <v>0</v>
      </c>
      <c r="S15" s="31">
        <f>SUMIF('Scenario 16'!$A$3:$A$69,'Portfolio 16'!$C15,'Scenario 16'!S$3:S$69)+SUMIF('Scenario 16'!$A$3:$A$69,'Portfolio 16'!$C15,'Scenario 16'!BI$3:BI$69)*'Scenario 16'!BI$1</f>
        <v>0</v>
      </c>
      <c r="T15" s="31">
        <f>SUMIF('Scenario 16'!$A$3:$A$69,'Portfolio 16'!$C15,'Scenario 16'!T$3:T$69)+SUMIF('Scenario 16'!$A$3:$A$69,'Portfolio 16'!$C15,'Scenario 16'!BJ$3:BJ$69)*'Scenario 16'!BJ$1</f>
        <v>0</v>
      </c>
      <c r="U15" s="31">
        <f>SUMIF('Scenario 16'!$A$3:$A$69,'Portfolio 16'!$C15,'Scenario 16'!U$3:U$69)+SUMIF('Scenario 16'!$A$3:$A$69,'Portfolio 16'!$C15,'Scenario 16'!BK$3:BK$69)*'Scenario 16'!BK$1</f>
        <v>0</v>
      </c>
      <c r="V15" s="31">
        <f>SUMIF('Scenario 16'!$A$3:$A$69,'Portfolio 16'!$C15,'Scenario 16'!V$3:V$69)+SUMIF('Scenario 16'!$A$3:$A$69,'Portfolio 16'!$C15,'Scenario 16'!BL$3:BL$69)*'Scenario 16'!BL$1</f>
        <v>0</v>
      </c>
      <c r="W15" s="31">
        <f>SUMIF('Scenario 16'!$A$3:$A$69,'Portfolio 16'!$C15,'Scenario 16'!W$3:W$69)+SUMIF('Scenario 16'!$A$3:$A$69,'Portfolio 16'!$C15,'Scenario 16'!BM$3:BM$69)*'Scenario 16'!BM$1</f>
        <v>20</v>
      </c>
      <c r="X15" s="32">
        <f t="shared" si="0"/>
        <v>20</v>
      </c>
    </row>
    <row r="16" spans="3:24" x14ac:dyDescent="0.2">
      <c r="C16" s="7" t="s">
        <v>138</v>
      </c>
      <c r="D16" s="30">
        <f>SUMIF('Scenario 16'!$A$3:$A$69,'Portfolio 16'!$C16,'Scenario 16'!D$3:D$69)+SUMIF('Scenario 16'!$A$3:$A$69,'Portfolio 16'!$C16,'Scenario 16'!AT$3:AT$69)*'Scenario 16'!AT$1</f>
        <v>0</v>
      </c>
      <c r="E16" s="31">
        <f>SUMIF('Scenario 16'!$A$3:$A$69,'Portfolio 16'!$C16,'Scenario 16'!E$3:E$69)+SUMIF('Scenario 16'!$A$3:$A$69,'Portfolio 16'!$C16,'Scenario 16'!AU$3:AU$69)*'Scenario 16'!AU$1</f>
        <v>0</v>
      </c>
      <c r="F16" s="31">
        <f>SUMIF('Scenario 16'!$A$3:$A$69,'Portfolio 16'!$C16,'Scenario 16'!F$3:F$69)+SUMIF('Scenario 16'!$A$3:$A$69,'Portfolio 16'!$C16,'Scenario 16'!AV$3:AV$69)*'Scenario 16'!AV$1</f>
        <v>0</v>
      </c>
      <c r="G16" s="31">
        <f>SUMIF('Scenario 16'!$A$3:$A$69,'Portfolio 16'!$C16,'Scenario 16'!G$3:G$69)+SUMIF('Scenario 16'!$A$3:$A$69,'Portfolio 16'!$C16,'Scenario 16'!AW$3:AW$69)*'Scenario 16'!AW$1</f>
        <v>0</v>
      </c>
      <c r="H16" s="31">
        <f>SUMIF('Scenario 16'!$A$3:$A$69,'Portfolio 16'!$C16,'Scenario 16'!H$3:H$69)+SUMIF('Scenario 16'!$A$3:$A$69,'Portfolio 16'!$C16,'Scenario 16'!AX$3:AX$69)*'Scenario 16'!AX$1</f>
        <v>0</v>
      </c>
      <c r="I16" s="31">
        <f>SUMIF('Scenario 16'!$A$3:$A$69,'Portfolio 16'!$C16,'Scenario 16'!I$3:I$69)+SUMIF('Scenario 16'!$A$3:$A$69,'Portfolio 16'!$C16,'Scenario 16'!AY$3:AY$69)*'Scenario 16'!AY$1</f>
        <v>0</v>
      </c>
      <c r="J16" s="31">
        <f>SUMIF('Scenario 16'!$A$3:$A$69,'Portfolio 16'!$C16,'Scenario 16'!J$3:J$69)+SUMIF('Scenario 16'!$A$3:$A$69,'Portfolio 16'!$C16,'Scenario 16'!AZ$3:AZ$69)*'Scenario 16'!AZ$1</f>
        <v>0</v>
      </c>
      <c r="K16" s="31">
        <f>SUMIF('Scenario 16'!$A$3:$A$69,'Portfolio 16'!$C16,'Scenario 16'!K$3:K$69)+SUMIF('Scenario 16'!$A$3:$A$69,'Portfolio 16'!$C16,'Scenario 16'!BA$3:BA$69)*'Scenario 16'!BA$1</f>
        <v>0</v>
      </c>
      <c r="L16" s="31">
        <f>SUMIF('Scenario 16'!$A$3:$A$69,'Portfolio 16'!$C16,'Scenario 16'!L$3:L$69)+SUMIF('Scenario 16'!$A$3:$A$69,'Portfolio 16'!$C16,'Scenario 16'!BB$3:BB$69)*'Scenario 16'!BB$1</f>
        <v>0</v>
      </c>
      <c r="M16" s="31">
        <f>SUMIF('Scenario 16'!$A$3:$A$69,'Portfolio 16'!$C16,'Scenario 16'!M$3:M$69)+SUMIF('Scenario 16'!$A$3:$A$69,'Portfolio 16'!$C16,'Scenario 16'!BC$3:BC$69)*'Scenario 16'!BC$1</f>
        <v>0</v>
      </c>
      <c r="N16" s="31">
        <f>SUMIF('Scenario 16'!$A$3:$A$69,'Portfolio 16'!$C16,'Scenario 16'!N$3:N$69)+SUMIF('Scenario 16'!$A$3:$A$69,'Portfolio 16'!$C16,'Scenario 16'!BD$3:BD$69)*'Scenario 16'!BD$1</f>
        <v>0</v>
      </c>
      <c r="O16" s="31">
        <f>SUMIF('Scenario 16'!$A$3:$A$69,'Portfolio 16'!$C16,'Scenario 16'!O$3:O$69)+SUMIF('Scenario 16'!$A$3:$A$69,'Portfolio 16'!$C16,'Scenario 16'!BE$3:BE$69)*'Scenario 16'!BE$1</f>
        <v>0</v>
      </c>
      <c r="P16" s="31">
        <f>SUMIF('Scenario 16'!$A$3:$A$69,'Portfolio 16'!$C16,'Scenario 16'!P$3:P$69)+SUMIF('Scenario 16'!$A$3:$A$69,'Portfolio 16'!$C16,'Scenario 16'!BF$3:BF$69)*'Scenario 16'!BF$1</f>
        <v>0</v>
      </c>
      <c r="Q16" s="31">
        <f>SUMIF('Scenario 16'!$A$3:$A$69,'Portfolio 16'!$C16,'Scenario 16'!Q$3:Q$69)+SUMIF('Scenario 16'!$A$3:$A$69,'Portfolio 16'!$C16,'Scenario 16'!BG$3:BG$69)*'Scenario 16'!BG$1</f>
        <v>0</v>
      </c>
      <c r="R16" s="31">
        <f>SUMIF('Scenario 16'!$A$3:$A$69,'Portfolio 16'!$C16,'Scenario 16'!R$3:R$69)+SUMIF('Scenario 16'!$A$3:$A$69,'Portfolio 16'!$C16,'Scenario 16'!BH$3:BH$69)*'Scenario 16'!BH$1</f>
        <v>0</v>
      </c>
      <c r="S16" s="31">
        <f>SUMIF('Scenario 16'!$A$3:$A$69,'Portfolio 16'!$C16,'Scenario 16'!S$3:S$69)+SUMIF('Scenario 16'!$A$3:$A$69,'Portfolio 16'!$C16,'Scenario 16'!BI$3:BI$69)*'Scenario 16'!BI$1</f>
        <v>0</v>
      </c>
      <c r="T16" s="31">
        <f>SUMIF('Scenario 16'!$A$3:$A$69,'Portfolio 16'!$C16,'Scenario 16'!T$3:T$69)+SUMIF('Scenario 16'!$A$3:$A$69,'Portfolio 16'!$C16,'Scenario 16'!BJ$3:BJ$69)*'Scenario 16'!BJ$1</f>
        <v>0</v>
      </c>
      <c r="U16" s="31">
        <f>SUMIF('Scenario 16'!$A$3:$A$69,'Portfolio 16'!$C16,'Scenario 16'!U$3:U$69)+SUMIF('Scenario 16'!$A$3:$A$69,'Portfolio 16'!$C16,'Scenario 16'!BK$3:BK$69)*'Scenario 16'!BK$1</f>
        <v>0</v>
      </c>
      <c r="V16" s="31">
        <f>SUMIF('Scenario 16'!$A$3:$A$69,'Portfolio 16'!$C16,'Scenario 16'!V$3:V$69)+SUMIF('Scenario 16'!$A$3:$A$69,'Portfolio 16'!$C16,'Scenario 16'!BL$3:BL$69)*'Scenario 16'!BL$1</f>
        <v>0</v>
      </c>
      <c r="W16" s="31">
        <f>SUMIF('Scenario 16'!$A$3:$A$69,'Portfolio 16'!$C16,'Scenario 16'!W$3:W$69)+SUMIF('Scenario 16'!$A$3:$A$69,'Portfolio 16'!$C16,'Scenario 16'!BM$3:BM$69)*'Scenario 16'!BM$1</f>
        <v>94.328162321264884</v>
      </c>
      <c r="X16" s="32">
        <f t="shared" si="0"/>
        <v>94.328162321264884</v>
      </c>
    </row>
    <row r="17" spans="3:24" x14ac:dyDescent="0.2">
      <c r="C17" s="7" t="s">
        <v>139</v>
      </c>
      <c r="D17" s="30">
        <f>SUMIF('Scenario 16'!$A$3:$A$69,'Portfolio 16'!$C17,'Scenario 16'!D$3:D$69)+SUMIF('Scenario 16'!$A$3:$A$69,'Portfolio 16'!$C17,'Scenario 16'!AT$3:AT$69)*'Scenario 16'!AT$1</f>
        <v>0</v>
      </c>
      <c r="E17" s="31">
        <f>SUMIF('Scenario 16'!$A$3:$A$69,'Portfolio 16'!$C17,'Scenario 16'!E$3:E$69)+SUMIF('Scenario 16'!$A$3:$A$69,'Portfolio 16'!$C17,'Scenario 16'!AU$3:AU$69)*'Scenario 16'!AU$1</f>
        <v>0</v>
      </c>
      <c r="F17" s="31">
        <f>SUMIF('Scenario 16'!$A$3:$A$69,'Portfolio 16'!$C17,'Scenario 16'!F$3:F$69)+SUMIF('Scenario 16'!$A$3:$A$69,'Portfolio 16'!$C17,'Scenario 16'!AV$3:AV$69)*'Scenario 16'!AV$1</f>
        <v>0</v>
      </c>
      <c r="G17" s="31">
        <f>SUMIF('Scenario 16'!$A$3:$A$69,'Portfolio 16'!$C17,'Scenario 16'!G$3:G$69)+SUMIF('Scenario 16'!$A$3:$A$69,'Portfolio 16'!$C17,'Scenario 16'!AW$3:AW$69)*'Scenario 16'!AW$1</f>
        <v>0</v>
      </c>
      <c r="H17" s="31">
        <f>SUMIF('Scenario 16'!$A$3:$A$69,'Portfolio 16'!$C17,'Scenario 16'!H$3:H$69)+SUMIF('Scenario 16'!$A$3:$A$69,'Portfolio 16'!$C17,'Scenario 16'!AX$3:AX$69)*'Scenario 16'!AX$1</f>
        <v>0</v>
      </c>
      <c r="I17" s="31">
        <f>SUMIF('Scenario 16'!$A$3:$A$69,'Portfolio 16'!$C17,'Scenario 16'!I$3:I$69)+SUMIF('Scenario 16'!$A$3:$A$69,'Portfolio 16'!$C17,'Scenario 16'!AY$3:AY$69)*'Scenario 16'!AY$1</f>
        <v>0</v>
      </c>
      <c r="J17" s="31">
        <f>SUMIF('Scenario 16'!$A$3:$A$69,'Portfolio 16'!$C17,'Scenario 16'!J$3:J$69)+SUMIF('Scenario 16'!$A$3:$A$69,'Portfolio 16'!$C17,'Scenario 16'!AZ$3:AZ$69)*'Scenario 16'!AZ$1</f>
        <v>0</v>
      </c>
      <c r="K17" s="31">
        <f>SUMIF('Scenario 16'!$A$3:$A$69,'Portfolio 16'!$C17,'Scenario 16'!K$3:K$69)+SUMIF('Scenario 16'!$A$3:$A$69,'Portfolio 16'!$C17,'Scenario 16'!BA$3:BA$69)*'Scenario 16'!BA$1</f>
        <v>0</v>
      </c>
      <c r="L17" s="31">
        <f>SUMIF('Scenario 16'!$A$3:$A$69,'Portfolio 16'!$C17,'Scenario 16'!L$3:L$69)+SUMIF('Scenario 16'!$A$3:$A$69,'Portfolio 16'!$C17,'Scenario 16'!BB$3:BB$69)*'Scenario 16'!BB$1</f>
        <v>0</v>
      </c>
      <c r="M17" s="31">
        <f>SUMIF('Scenario 16'!$A$3:$A$69,'Portfolio 16'!$C17,'Scenario 16'!M$3:M$69)+SUMIF('Scenario 16'!$A$3:$A$69,'Portfolio 16'!$C17,'Scenario 16'!BC$3:BC$69)*'Scenario 16'!BC$1</f>
        <v>0</v>
      </c>
      <c r="N17" s="31">
        <f>SUMIF('Scenario 16'!$A$3:$A$69,'Portfolio 16'!$C17,'Scenario 16'!N$3:N$69)+SUMIF('Scenario 16'!$A$3:$A$69,'Portfolio 16'!$C17,'Scenario 16'!BD$3:BD$69)*'Scenario 16'!BD$1</f>
        <v>0</v>
      </c>
      <c r="O17" s="31">
        <f>SUMIF('Scenario 16'!$A$3:$A$69,'Portfolio 16'!$C17,'Scenario 16'!O$3:O$69)+SUMIF('Scenario 16'!$A$3:$A$69,'Portfolio 16'!$C17,'Scenario 16'!BE$3:BE$69)*'Scenario 16'!BE$1</f>
        <v>0</v>
      </c>
      <c r="P17" s="31">
        <f>SUMIF('Scenario 16'!$A$3:$A$69,'Portfolio 16'!$C17,'Scenario 16'!P$3:P$69)+SUMIF('Scenario 16'!$A$3:$A$69,'Portfolio 16'!$C17,'Scenario 16'!BF$3:BF$69)*'Scenario 16'!BF$1</f>
        <v>0</v>
      </c>
      <c r="Q17" s="31">
        <f>SUMIF('Scenario 16'!$A$3:$A$69,'Portfolio 16'!$C17,'Scenario 16'!Q$3:Q$69)+SUMIF('Scenario 16'!$A$3:$A$69,'Portfolio 16'!$C17,'Scenario 16'!BG$3:BG$69)*'Scenario 16'!BG$1</f>
        <v>0</v>
      </c>
      <c r="R17" s="31">
        <f>SUMIF('Scenario 16'!$A$3:$A$69,'Portfolio 16'!$C17,'Scenario 16'!R$3:R$69)+SUMIF('Scenario 16'!$A$3:$A$69,'Portfolio 16'!$C17,'Scenario 16'!BH$3:BH$69)*'Scenario 16'!BH$1</f>
        <v>90.247500000000002</v>
      </c>
      <c r="S17" s="31">
        <f>SUMIF('Scenario 16'!$A$3:$A$69,'Portfolio 16'!$C17,'Scenario 16'!S$3:S$69)+SUMIF('Scenario 16'!$A$3:$A$69,'Portfolio 16'!$C17,'Scenario 16'!BI$3:BI$69)*'Scenario 16'!BI$1</f>
        <v>0</v>
      </c>
      <c r="T17" s="31">
        <f>SUMIF('Scenario 16'!$A$3:$A$69,'Portfolio 16'!$C17,'Scenario 16'!T$3:T$69)+SUMIF('Scenario 16'!$A$3:$A$69,'Portfolio 16'!$C17,'Scenario 16'!BJ$3:BJ$69)*'Scenario 16'!BJ$1</f>
        <v>209.75250000000003</v>
      </c>
      <c r="U17" s="31">
        <f>SUMIF('Scenario 16'!$A$3:$A$69,'Portfolio 16'!$C17,'Scenario 16'!U$3:U$69)+SUMIF('Scenario 16'!$A$3:$A$69,'Portfolio 16'!$C17,'Scenario 16'!BK$3:BK$69)*'Scenario 16'!BK$1</f>
        <v>0</v>
      </c>
      <c r="V17" s="31">
        <f>SUMIF('Scenario 16'!$A$3:$A$69,'Portfolio 16'!$C17,'Scenario 16'!V$3:V$69)+SUMIF('Scenario 16'!$A$3:$A$69,'Portfolio 16'!$C17,'Scenario 16'!BL$3:BL$69)*'Scenario 16'!BL$1</f>
        <v>0</v>
      </c>
      <c r="W17" s="31">
        <f>SUMIF('Scenario 16'!$A$3:$A$69,'Portfolio 16'!$C17,'Scenario 16'!W$3:W$69)+SUMIF('Scenario 16'!$A$3:$A$69,'Portfolio 16'!$C17,'Scenario 16'!BM$3:BM$69)*'Scenario 16'!BM$1</f>
        <v>0</v>
      </c>
      <c r="X17" s="32">
        <f t="shared" si="0"/>
        <v>300</v>
      </c>
    </row>
    <row r="18" spans="3:24" x14ac:dyDescent="0.2">
      <c r="C18" s="7" t="s">
        <v>123</v>
      </c>
      <c r="D18" s="30">
        <f>SUMIF('Scenario 16'!$A$3:$A$69,'Portfolio 16'!$C18,'Scenario 16'!D$3:D$69)+SUMIF('Scenario 16'!$A$3:$A$69,'Portfolio 16'!$C18,'Scenario 16'!AT$3:AT$69)*'Scenario 16'!AT$1</f>
        <v>0</v>
      </c>
      <c r="E18" s="31">
        <f>SUMIF('Scenario 16'!$A$3:$A$69,'Portfolio 16'!$C18,'Scenario 16'!E$3:E$69)+SUMIF('Scenario 16'!$A$3:$A$69,'Portfolio 16'!$C18,'Scenario 16'!AU$3:AU$69)*'Scenario 16'!AU$1</f>
        <v>0</v>
      </c>
      <c r="F18" s="31">
        <f>SUMIF('Scenario 16'!$A$3:$A$69,'Portfolio 16'!$C18,'Scenario 16'!F$3:F$69)+SUMIF('Scenario 16'!$A$3:$A$69,'Portfolio 16'!$C18,'Scenario 16'!AV$3:AV$69)*'Scenario 16'!AV$1</f>
        <v>0</v>
      </c>
      <c r="G18" s="31">
        <f>SUMIF('Scenario 16'!$A$3:$A$69,'Portfolio 16'!$C18,'Scenario 16'!G$3:G$69)+SUMIF('Scenario 16'!$A$3:$A$69,'Portfolio 16'!$C18,'Scenario 16'!AW$3:AW$69)*'Scenario 16'!AW$1</f>
        <v>0</v>
      </c>
      <c r="H18" s="31">
        <f>SUMIF('Scenario 16'!$A$3:$A$69,'Portfolio 16'!$C18,'Scenario 16'!H$3:H$69)+SUMIF('Scenario 16'!$A$3:$A$69,'Portfolio 16'!$C18,'Scenario 16'!AX$3:AX$69)*'Scenario 16'!AX$1</f>
        <v>0</v>
      </c>
      <c r="I18" s="31">
        <f>SUMIF('Scenario 16'!$A$3:$A$69,'Portfolio 16'!$C18,'Scenario 16'!I$3:I$69)+SUMIF('Scenario 16'!$A$3:$A$69,'Portfolio 16'!$C18,'Scenario 16'!AY$3:AY$69)*'Scenario 16'!AY$1</f>
        <v>0</v>
      </c>
      <c r="J18" s="31">
        <f>SUMIF('Scenario 16'!$A$3:$A$69,'Portfolio 16'!$C18,'Scenario 16'!J$3:J$69)+SUMIF('Scenario 16'!$A$3:$A$69,'Portfolio 16'!$C18,'Scenario 16'!AZ$3:AZ$69)*'Scenario 16'!AZ$1</f>
        <v>0</v>
      </c>
      <c r="K18" s="31">
        <f>SUMIF('Scenario 16'!$A$3:$A$69,'Portfolio 16'!$C18,'Scenario 16'!K$3:K$69)+SUMIF('Scenario 16'!$A$3:$A$69,'Portfolio 16'!$C18,'Scenario 16'!BA$3:BA$69)*'Scenario 16'!BA$1</f>
        <v>0</v>
      </c>
      <c r="L18" s="31">
        <f>SUMIF('Scenario 16'!$A$3:$A$69,'Portfolio 16'!$C18,'Scenario 16'!L$3:L$69)+SUMIF('Scenario 16'!$A$3:$A$69,'Portfolio 16'!$C18,'Scenario 16'!BB$3:BB$69)*'Scenario 16'!BB$1</f>
        <v>0</v>
      </c>
      <c r="M18" s="31">
        <f>SUMIF('Scenario 16'!$A$3:$A$69,'Portfolio 16'!$C18,'Scenario 16'!M$3:M$69)+SUMIF('Scenario 16'!$A$3:$A$69,'Portfolio 16'!$C18,'Scenario 16'!BC$3:BC$69)*'Scenario 16'!BC$1</f>
        <v>0</v>
      </c>
      <c r="N18" s="31">
        <f>SUMIF('Scenario 16'!$A$3:$A$69,'Portfolio 16'!$C18,'Scenario 16'!N$3:N$69)+SUMIF('Scenario 16'!$A$3:$A$69,'Portfolio 16'!$C18,'Scenario 16'!BD$3:BD$69)*'Scenario 16'!BD$1</f>
        <v>0</v>
      </c>
      <c r="O18" s="31">
        <f>SUMIF('Scenario 16'!$A$3:$A$69,'Portfolio 16'!$C18,'Scenario 16'!O$3:O$69)+SUMIF('Scenario 16'!$A$3:$A$69,'Portfolio 16'!$C18,'Scenario 16'!BE$3:BE$69)*'Scenario 16'!BE$1</f>
        <v>0</v>
      </c>
      <c r="P18" s="31">
        <f>SUMIF('Scenario 16'!$A$3:$A$69,'Portfolio 16'!$C18,'Scenario 16'!P$3:P$69)+SUMIF('Scenario 16'!$A$3:$A$69,'Portfolio 16'!$C18,'Scenario 16'!BF$3:BF$69)*'Scenario 16'!BF$1</f>
        <v>0</v>
      </c>
      <c r="Q18" s="31">
        <f>SUMIF('Scenario 16'!$A$3:$A$69,'Portfolio 16'!$C18,'Scenario 16'!Q$3:Q$69)+SUMIF('Scenario 16'!$A$3:$A$69,'Portfolio 16'!$C18,'Scenario 16'!BG$3:BG$69)*'Scenario 16'!BG$1</f>
        <v>0</v>
      </c>
      <c r="R18" s="31">
        <f>SUMIF('Scenario 16'!$A$3:$A$69,'Portfolio 16'!$C18,'Scenario 16'!R$3:R$69)+SUMIF('Scenario 16'!$A$3:$A$69,'Portfolio 16'!$C18,'Scenario 16'!BH$3:BH$69)*'Scenario 16'!BH$1</f>
        <v>0</v>
      </c>
      <c r="S18" s="31">
        <f>SUMIF('Scenario 16'!$A$3:$A$69,'Portfolio 16'!$C18,'Scenario 16'!S$3:S$69)+SUMIF('Scenario 16'!$A$3:$A$69,'Portfolio 16'!$C18,'Scenario 16'!BI$3:BI$69)*'Scenario 16'!BI$1</f>
        <v>0</v>
      </c>
      <c r="T18" s="31">
        <f>SUMIF('Scenario 16'!$A$3:$A$69,'Portfolio 16'!$C18,'Scenario 16'!T$3:T$69)+SUMIF('Scenario 16'!$A$3:$A$69,'Portfolio 16'!$C18,'Scenario 16'!BJ$3:BJ$69)*'Scenario 16'!BJ$1</f>
        <v>0</v>
      </c>
      <c r="U18" s="31">
        <f>SUMIF('Scenario 16'!$A$3:$A$69,'Portfolio 16'!$C18,'Scenario 16'!U$3:U$69)+SUMIF('Scenario 16'!$A$3:$A$69,'Portfolio 16'!$C18,'Scenario 16'!BK$3:BK$69)*'Scenario 16'!BK$1</f>
        <v>0</v>
      </c>
      <c r="V18" s="31">
        <f>SUMIF('Scenario 16'!$A$3:$A$69,'Portfolio 16'!$C18,'Scenario 16'!V$3:V$69)+SUMIF('Scenario 16'!$A$3:$A$69,'Portfolio 16'!$C18,'Scenario 16'!BL$3:BL$69)*'Scenario 16'!BL$1</f>
        <v>0</v>
      </c>
      <c r="W18" s="31">
        <f>SUMIF('Scenario 16'!$A$3:$A$69,'Portfolio 16'!$C18,'Scenario 16'!W$3:W$69)+SUMIF('Scenario 16'!$A$3:$A$69,'Portfolio 16'!$C18,'Scenario 16'!BM$3:BM$69)*'Scenario 16'!BM$1</f>
        <v>0</v>
      </c>
      <c r="X18" s="32">
        <f t="shared" si="0"/>
        <v>0</v>
      </c>
    </row>
    <row r="19" spans="3:24" x14ac:dyDescent="0.2">
      <c r="C19" s="7" t="s">
        <v>63</v>
      </c>
      <c r="D19" s="30">
        <f>SUMIF('Scenario 16'!$A$3:$A$69,'Portfolio 16'!$C19,'Scenario 16'!D$3:D$69)+SUMIF('Scenario 16'!$A$3:$A$69,'Portfolio 16'!$C19,'Scenario 16'!AT$3:AT$69)*'Scenario 16'!AT$1</f>
        <v>0</v>
      </c>
      <c r="E19" s="31">
        <f>SUMIF('Scenario 16'!$A$3:$A$69,'Portfolio 16'!$C19,'Scenario 16'!E$3:E$69)+SUMIF('Scenario 16'!$A$3:$A$69,'Portfolio 16'!$C19,'Scenario 16'!AU$3:AU$69)*'Scenario 16'!AU$1</f>
        <v>0</v>
      </c>
      <c r="F19" s="31">
        <f>SUMIF('Scenario 16'!$A$3:$A$69,'Portfolio 16'!$C19,'Scenario 16'!F$3:F$69)+SUMIF('Scenario 16'!$A$3:$A$69,'Portfolio 16'!$C19,'Scenario 16'!AV$3:AV$69)*'Scenario 16'!AV$1</f>
        <v>0</v>
      </c>
      <c r="G19" s="31">
        <f>SUMIF('Scenario 16'!$A$3:$A$69,'Portfolio 16'!$C19,'Scenario 16'!G$3:G$69)+SUMIF('Scenario 16'!$A$3:$A$69,'Portfolio 16'!$C19,'Scenario 16'!AW$3:AW$69)*'Scenario 16'!AW$1</f>
        <v>0</v>
      </c>
      <c r="H19" s="31">
        <f>SUMIF('Scenario 16'!$A$3:$A$69,'Portfolio 16'!$C19,'Scenario 16'!H$3:H$69)+SUMIF('Scenario 16'!$A$3:$A$69,'Portfolio 16'!$C19,'Scenario 16'!AX$3:AX$69)*'Scenario 16'!AX$1</f>
        <v>0</v>
      </c>
      <c r="I19" s="31">
        <f>SUMIF('Scenario 16'!$A$3:$A$69,'Portfolio 16'!$C19,'Scenario 16'!I$3:I$69)+SUMIF('Scenario 16'!$A$3:$A$69,'Portfolio 16'!$C19,'Scenario 16'!AY$3:AY$69)*'Scenario 16'!AY$1</f>
        <v>0</v>
      </c>
      <c r="J19" s="31">
        <f>SUMIF('Scenario 16'!$A$3:$A$69,'Portfolio 16'!$C19,'Scenario 16'!J$3:J$69)+SUMIF('Scenario 16'!$A$3:$A$69,'Portfolio 16'!$C19,'Scenario 16'!AZ$3:AZ$69)*'Scenario 16'!AZ$1</f>
        <v>0</v>
      </c>
      <c r="K19" s="31">
        <f>SUMIF('Scenario 16'!$A$3:$A$69,'Portfolio 16'!$C19,'Scenario 16'!K$3:K$69)+SUMIF('Scenario 16'!$A$3:$A$69,'Portfolio 16'!$C19,'Scenario 16'!BA$3:BA$69)*'Scenario 16'!BA$1</f>
        <v>0</v>
      </c>
      <c r="L19" s="31">
        <f>SUMIF('Scenario 16'!$A$3:$A$69,'Portfolio 16'!$C19,'Scenario 16'!L$3:L$69)+SUMIF('Scenario 16'!$A$3:$A$69,'Portfolio 16'!$C19,'Scenario 16'!BB$3:BB$69)*'Scenario 16'!BB$1</f>
        <v>0</v>
      </c>
      <c r="M19" s="31">
        <f>SUMIF('Scenario 16'!$A$3:$A$69,'Portfolio 16'!$C19,'Scenario 16'!M$3:M$69)+SUMIF('Scenario 16'!$A$3:$A$69,'Portfolio 16'!$C19,'Scenario 16'!BC$3:BC$69)*'Scenario 16'!BC$1</f>
        <v>0</v>
      </c>
      <c r="N19" s="31">
        <f>SUMIF('Scenario 16'!$A$3:$A$69,'Portfolio 16'!$C19,'Scenario 16'!N$3:N$69)+SUMIF('Scenario 16'!$A$3:$A$69,'Portfolio 16'!$C19,'Scenario 16'!BD$3:BD$69)*'Scenario 16'!BD$1</f>
        <v>0</v>
      </c>
      <c r="O19" s="31">
        <f>SUMIF('Scenario 16'!$A$3:$A$69,'Portfolio 16'!$C19,'Scenario 16'!O$3:O$69)+SUMIF('Scenario 16'!$A$3:$A$69,'Portfolio 16'!$C19,'Scenario 16'!BE$3:BE$69)*'Scenario 16'!BE$1</f>
        <v>0</v>
      </c>
      <c r="P19" s="31">
        <f>SUMIF('Scenario 16'!$A$3:$A$69,'Portfolio 16'!$C19,'Scenario 16'!P$3:P$69)+SUMIF('Scenario 16'!$A$3:$A$69,'Portfolio 16'!$C19,'Scenario 16'!BF$3:BF$69)*'Scenario 16'!BF$1</f>
        <v>0</v>
      </c>
      <c r="Q19" s="31">
        <f>SUMIF('Scenario 16'!$A$3:$A$69,'Portfolio 16'!$C19,'Scenario 16'!Q$3:Q$69)+SUMIF('Scenario 16'!$A$3:$A$69,'Portfolio 16'!$C19,'Scenario 16'!BG$3:BG$69)*'Scenario 16'!BG$1</f>
        <v>0</v>
      </c>
      <c r="R19" s="31">
        <f>SUMIF('Scenario 16'!$A$3:$A$69,'Portfolio 16'!$C19,'Scenario 16'!R$3:R$69)+SUMIF('Scenario 16'!$A$3:$A$69,'Portfolio 16'!$C19,'Scenario 16'!BH$3:BH$69)*'Scenario 16'!BH$1</f>
        <v>0</v>
      </c>
      <c r="S19" s="31">
        <f>SUMIF('Scenario 16'!$A$3:$A$69,'Portfolio 16'!$C19,'Scenario 16'!S$3:S$69)+SUMIF('Scenario 16'!$A$3:$A$69,'Portfolio 16'!$C19,'Scenario 16'!BI$3:BI$69)*'Scenario 16'!BI$1</f>
        <v>0</v>
      </c>
      <c r="T19" s="31">
        <f>SUMIF('Scenario 16'!$A$3:$A$69,'Portfolio 16'!$C19,'Scenario 16'!T$3:T$69)+SUMIF('Scenario 16'!$A$3:$A$69,'Portfolio 16'!$C19,'Scenario 16'!BJ$3:BJ$69)*'Scenario 16'!BJ$1</f>
        <v>0</v>
      </c>
      <c r="U19" s="31">
        <f>SUMIF('Scenario 16'!$A$3:$A$69,'Portfolio 16'!$C19,'Scenario 16'!U$3:U$69)+SUMIF('Scenario 16'!$A$3:$A$69,'Portfolio 16'!$C19,'Scenario 16'!BK$3:BK$69)*'Scenario 16'!BK$1</f>
        <v>0</v>
      </c>
      <c r="V19" s="31">
        <f>SUMIF('Scenario 16'!$A$3:$A$69,'Portfolio 16'!$C19,'Scenario 16'!V$3:V$69)+SUMIF('Scenario 16'!$A$3:$A$69,'Portfolio 16'!$C19,'Scenario 16'!BL$3:BL$69)*'Scenario 16'!BL$1</f>
        <v>0</v>
      </c>
      <c r="W19" s="31">
        <f>SUMIF('Scenario 16'!$A$3:$A$69,'Portfolio 16'!$C19,'Scenario 16'!W$3:W$69)+SUMIF('Scenario 16'!$A$3:$A$69,'Portfolio 16'!$C19,'Scenario 16'!BM$3:BM$69)*'Scenario 16'!BM$1</f>
        <v>64.448407530015018</v>
      </c>
      <c r="X19" s="32">
        <f t="shared" si="0"/>
        <v>64.448407530015018</v>
      </c>
    </row>
    <row r="20" spans="3:24" x14ac:dyDescent="0.2">
      <c r="C20" s="7" t="s">
        <v>99</v>
      </c>
      <c r="D20" s="30">
        <f>SUMIF('Scenario 16'!$A$3:$A$69,'Portfolio 16'!$C20,'Scenario 16'!D$3:D$69)+SUMIF('Scenario 16'!$A$3:$A$69,'Portfolio 16'!$C20,'Scenario 16'!AT$3:AT$69)*'Scenario 16'!AT$1</f>
        <v>10.447846432123574</v>
      </c>
      <c r="E20" s="31">
        <f>SUMIF('Scenario 16'!$A$3:$A$69,'Portfolio 16'!$C20,'Scenario 16'!E$3:E$69)+SUMIF('Scenario 16'!$A$3:$A$69,'Portfolio 16'!$C20,'Scenario 16'!AU$3:AU$69)*'Scenario 16'!AU$1</f>
        <v>0</v>
      </c>
      <c r="F20" s="31">
        <f>SUMIF('Scenario 16'!$A$3:$A$69,'Portfolio 16'!$C20,'Scenario 16'!F$3:F$69)+SUMIF('Scenario 16'!$A$3:$A$69,'Portfolio 16'!$C20,'Scenario 16'!AV$3:AV$69)*'Scenario 16'!AV$1</f>
        <v>0</v>
      </c>
      <c r="G20" s="31">
        <f>SUMIF('Scenario 16'!$A$3:$A$69,'Portfolio 16'!$C20,'Scenario 16'!G$3:G$69)+SUMIF('Scenario 16'!$A$3:$A$69,'Portfolio 16'!$C20,'Scenario 16'!AW$3:AW$69)*'Scenario 16'!AW$1</f>
        <v>0</v>
      </c>
      <c r="H20" s="31">
        <f>SUMIF('Scenario 16'!$A$3:$A$69,'Portfolio 16'!$C20,'Scenario 16'!H$3:H$69)+SUMIF('Scenario 16'!$A$3:$A$69,'Portfolio 16'!$C20,'Scenario 16'!AX$3:AX$69)*'Scenario 16'!AX$1</f>
        <v>0</v>
      </c>
      <c r="I20" s="31">
        <f>SUMIF('Scenario 16'!$A$3:$A$69,'Portfolio 16'!$C20,'Scenario 16'!I$3:I$69)+SUMIF('Scenario 16'!$A$3:$A$69,'Portfolio 16'!$C20,'Scenario 16'!AY$3:AY$69)*'Scenario 16'!AY$1</f>
        <v>0</v>
      </c>
      <c r="J20" s="31">
        <f>SUMIF('Scenario 16'!$A$3:$A$69,'Portfolio 16'!$C20,'Scenario 16'!J$3:J$69)+SUMIF('Scenario 16'!$A$3:$A$69,'Portfolio 16'!$C20,'Scenario 16'!AZ$3:AZ$69)*'Scenario 16'!AZ$1</f>
        <v>0</v>
      </c>
      <c r="K20" s="31">
        <f>SUMIF('Scenario 16'!$A$3:$A$69,'Portfolio 16'!$C20,'Scenario 16'!K$3:K$69)+SUMIF('Scenario 16'!$A$3:$A$69,'Portfolio 16'!$C20,'Scenario 16'!BA$3:BA$69)*'Scenario 16'!BA$1</f>
        <v>0</v>
      </c>
      <c r="L20" s="31">
        <f>SUMIF('Scenario 16'!$A$3:$A$69,'Portfolio 16'!$C20,'Scenario 16'!L$3:L$69)+SUMIF('Scenario 16'!$A$3:$A$69,'Portfolio 16'!$C20,'Scenario 16'!BB$3:BB$69)*'Scenario 16'!BB$1</f>
        <v>0</v>
      </c>
      <c r="M20" s="31">
        <f>SUMIF('Scenario 16'!$A$3:$A$69,'Portfolio 16'!$C20,'Scenario 16'!M$3:M$69)+SUMIF('Scenario 16'!$A$3:$A$69,'Portfolio 16'!$C20,'Scenario 16'!BC$3:BC$69)*'Scenario 16'!BC$1</f>
        <v>0</v>
      </c>
      <c r="N20" s="31">
        <f>SUMIF('Scenario 16'!$A$3:$A$69,'Portfolio 16'!$C20,'Scenario 16'!N$3:N$69)+SUMIF('Scenario 16'!$A$3:$A$69,'Portfolio 16'!$C20,'Scenario 16'!BD$3:BD$69)*'Scenario 16'!BD$1</f>
        <v>0</v>
      </c>
      <c r="O20" s="31">
        <f>SUMIF('Scenario 16'!$A$3:$A$69,'Portfolio 16'!$C20,'Scenario 16'!O$3:O$69)+SUMIF('Scenario 16'!$A$3:$A$69,'Portfolio 16'!$C20,'Scenario 16'!BE$3:BE$69)*'Scenario 16'!BE$1</f>
        <v>0</v>
      </c>
      <c r="P20" s="31">
        <f>SUMIF('Scenario 16'!$A$3:$A$69,'Portfolio 16'!$C20,'Scenario 16'!P$3:P$69)+SUMIF('Scenario 16'!$A$3:$A$69,'Portfolio 16'!$C20,'Scenario 16'!BF$3:BF$69)*'Scenario 16'!BF$1</f>
        <v>1.9183625793706565</v>
      </c>
      <c r="Q20" s="31">
        <f>SUMIF('Scenario 16'!$A$3:$A$69,'Portfolio 16'!$C20,'Scenario 16'!Q$3:Q$69)+SUMIF('Scenario 16'!$A$3:$A$69,'Portfolio 16'!$C20,'Scenario 16'!BG$3:BG$69)*'Scenario 16'!BG$1</f>
        <v>20.023105816069368</v>
      </c>
      <c r="R20" s="31">
        <f>SUMIF('Scenario 16'!$A$3:$A$69,'Portfolio 16'!$C20,'Scenario 16'!R$3:R$69)+SUMIF('Scenario 16'!$A$3:$A$69,'Portfolio 16'!$C20,'Scenario 16'!BH$3:BH$69)*'Scenario 16'!BH$1</f>
        <v>0</v>
      </c>
      <c r="S20" s="31">
        <f>SUMIF('Scenario 16'!$A$3:$A$69,'Portfolio 16'!$C20,'Scenario 16'!S$3:S$69)+SUMIF('Scenario 16'!$A$3:$A$69,'Portfolio 16'!$C20,'Scenario 16'!BI$3:BI$69)*'Scenario 16'!BI$1</f>
        <v>5.5898978423295098</v>
      </c>
      <c r="T20" s="31">
        <f>SUMIF('Scenario 16'!$A$3:$A$69,'Portfolio 16'!$C20,'Scenario 16'!T$3:T$69)+SUMIF('Scenario 16'!$A$3:$A$69,'Portfolio 16'!$C20,'Scenario 16'!BJ$3:BJ$69)*'Scenario 16'!BJ$1</f>
        <v>0</v>
      </c>
      <c r="U20" s="31">
        <f>SUMIF('Scenario 16'!$A$3:$A$69,'Portfolio 16'!$C20,'Scenario 16'!U$3:U$69)+SUMIF('Scenario 16'!$A$3:$A$69,'Portfolio 16'!$C20,'Scenario 16'!BK$3:BK$69)*'Scenario 16'!BK$1</f>
        <v>9.8165815361444491</v>
      </c>
      <c r="V20" s="31">
        <f>SUMIF('Scenario 16'!$A$3:$A$69,'Portfolio 16'!$C20,'Scenario 16'!V$3:V$69)+SUMIF('Scenario 16'!$A$3:$A$69,'Portfolio 16'!$C20,'Scenario 16'!BL$3:BL$69)*'Scenario 16'!BL$1</f>
        <v>0</v>
      </c>
      <c r="W20" s="31">
        <f>SUMIF('Scenario 16'!$A$3:$A$69,'Portfolio 16'!$C20,'Scenario 16'!W$3:W$69)+SUMIF('Scenario 16'!$A$3:$A$69,'Portfolio 16'!$C20,'Scenario 16'!BM$3:BM$69)*'Scenario 16'!BM$1</f>
        <v>0</v>
      </c>
      <c r="X20" s="32">
        <f t="shared" si="0"/>
        <v>47.795794206037549</v>
      </c>
    </row>
    <row r="21" spans="3:24" ht="13.5" thickBot="1" x14ac:dyDescent="0.25">
      <c r="C21" s="10" t="s">
        <v>77</v>
      </c>
      <c r="D21" s="33">
        <f>SUMIF('Scenario 16'!$A$3:$A$69,'Portfolio 16'!$C21,'Scenario 16'!D$3:D$69)+SUMIF('Scenario 16'!$A$3:$A$69,'Portfolio 16'!$C21,'Scenario 16'!AT$3:AT$69)*'Scenario 16'!AT$1</f>
        <v>14.17754405860007</v>
      </c>
      <c r="E21" s="34">
        <f>SUMIF('Scenario 16'!$A$3:$A$69,'Portfolio 16'!$C21,'Scenario 16'!E$3:E$69)+SUMIF('Scenario 16'!$A$3:$A$69,'Portfolio 16'!$C21,'Scenario 16'!AU$3:AU$69)*'Scenario 16'!AU$1</f>
        <v>0</v>
      </c>
      <c r="F21" s="34">
        <f>SUMIF('Scenario 16'!$A$3:$A$69,'Portfolio 16'!$C21,'Scenario 16'!F$3:F$69)+SUMIF('Scenario 16'!$A$3:$A$69,'Portfolio 16'!$C21,'Scenario 16'!AV$3:AV$69)*'Scenario 16'!AV$1</f>
        <v>0</v>
      </c>
      <c r="G21" s="34">
        <f>SUMIF('Scenario 16'!$A$3:$A$69,'Portfolio 16'!$C21,'Scenario 16'!G$3:G$69)+SUMIF('Scenario 16'!$A$3:$A$69,'Portfolio 16'!$C21,'Scenario 16'!AW$3:AW$69)*'Scenario 16'!AW$1</f>
        <v>0</v>
      </c>
      <c r="H21" s="34">
        <f>SUMIF('Scenario 16'!$A$3:$A$69,'Portfolio 16'!$C21,'Scenario 16'!H$3:H$69)+SUMIF('Scenario 16'!$A$3:$A$69,'Portfolio 16'!$C21,'Scenario 16'!AX$3:AX$69)*'Scenario 16'!AX$1</f>
        <v>0</v>
      </c>
      <c r="I21" s="34">
        <f>SUMIF('Scenario 16'!$A$3:$A$69,'Portfolio 16'!$C21,'Scenario 16'!I$3:I$69)+SUMIF('Scenario 16'!$A$3:$A$69,'Portfolio 16'!$C21,'Scenario 16'!AY$3:AY$69)*'Scenario 16'!AY$1</f>
        <v>0</v>
      </c>
      <c r="J21" s="34">
        <f>SUMIF('Scenario 16'!$A$3:$A$69,'Portfolio 16'!$C21,'Scenario 16'!J$3:J$69)+SUMIF('Scenario 16'!$A$3:$A$69,'Portfolio 16'!$C21,'Scenario 16'!AZ$3:AZ$69)*'Scenario 16'!AZ$1</f>
        <v>0</v>
      </c>
      <c r="K21" s="34">
        <f>SUMIF('Scenario 16'!$A$3:$A$69,'Portfolio 16'!$C21,'Scenario 16'!K$3:K$69)+SUMIF('Scenario 16'!$A$3:$A$69,'Portfolio 16'!$C21,'Scenario 16'!BA$3:BA$69)*'Scenario 16'!BA$1</f>
        <v>0</v>
      </c>
      <c r="L21" s="34">
        <f>SUMIF('Scenario 16'!$A$3:$A$69,'Portfolio 16'!$C21,'Scenario 16'!L$3:L$69)+SUMIF('Scenario 16'!$A$3:$A$69,'Portfolio 16'!$C21,'Scenario 16'!BB$3:BB$69)*'Scenario 16'!BB$1</f>
        <v>0</v>
      </c>
      <c r="M21" s="34">
        <f>SUMIF('Scenario 16'!$A$3:$A$69,'Portfolio 16'!$C21,'Scenario 16'!M$3:M$69)+SUMIF('Scenario 16'!$A$3:$A$69,'Portfolio 16'!$C21,'Scenario 16'!BC$3:BC$69)*'Scenario 16'!BC$1</f>
        <v>5.9749285655601563</v>
      </c>
      <c r="N21" s="34">
        <f>SUMIF('Scenario 16'!$A$3:$A$69,'Portfolio 16'!$C21,'Scenario 16'!N$3:N$69)+SUMIF('Scenario 16'!$A$3:$A$69,'Portfolio 16'!$C21,'Scenario 16'!BD$3:BD$69)*'Scenario 16'!BD$1</f>
        <v>0</v>
      </c>
      <c r="O21" s="34">
        <f>SUMIF('Scenario 16'!$A$3:$A$69,'Portfolio 16'!$C21,'Scenario 16'!O$3:O$69)+SUMIF('Scenario 16'!$A$3:$A$69,'Portfolio 16'!$C21,'Scenario 16'!BE$3:BE$69)*'Scenario 16'!BE$1</f>
        <v>0</v>
      </c>
      <c r="P21" s="34">
        <f>SUMIF('Scenario 16'!$A$3:$A$69,'Portfolio 16'!$C21,'Scenario 16'!P$3:P$69)+SUMIF('Scenario 16'!$A$3:$A$69,'Portfolio 16'!$C21,'Scenario 16'!BF$3:BF$69)*'Scenario 16'!BF$1</f>
        <v>2.5397464208615816</v>
      </c>
      <c r="Q21" s="34">
        <f>SUMIF('Scenario 16'!$A$3:$A$69,'Portfolio 16'!$C21,'Scenario 16'!Q$3:Q$69)+SUMIF('Scenario 16'!$A$3:$A$69,'Portfolio 16'!$C21,'Scenario 16'!BG$3:BG$69)*'Scenario 16'!BG$1</f>
        <v>0</v>
      </c>
      <c r="R21" s="34">
        <f>SUMIF('Scenario 16'!$A$3:$A$69,'Portfolio 16'!$C21,'Scenario 16'!R$3:R$69)+SUMIF('Scenario 16'!$A$3:$A$69,'Portfolio 16'!$C21,'Scenario 16'!BH$3:BH$69)*'Scenario 16'!BH$1</f>
        <v>0</v>
      </c>
      <c r="S21" s="34">
        <f>SUMIF('Scenario 16'!$A$3:$A$69,'Portfolio 16'!$C21,'Scenario 16'!S$3:S$69)+SUMIF('Scenario 16'!$A$3:$A$69,'Portfolio 16'!$C21,'Scenario 16'!BI$3:BI$69)*'Scenario 16'!BI$1</f>
        <v>0</v>
      </c>
      <c r="T21" s="34">
        <f>SUMIF('Scenario 16'!$A$3:$A$69,'Portfolio 16'!$C21,'Scenario 16'!T$3:T$69)+SUMIF('Scenario 16'!$A$3:$A$69,'Portfolio 16'!$C21,'Scenario 16'!BJ$3:BJ$69)*'Scenario 16'!BJ$1</f>
        <v>0</v>
      </c>
      <c r="U21" s="34">
        <f>SUMIF('Scenario 16'!$A$3:$A$69,'Portfolio 16'!$C21,'Scenario 16'!U$3:U$69)+SUMIF('Scenario 16'!$A$3:$A$69,'Portfolio 16'!$C21,'Scenario 16'!BK$3:BK$69)*'Scenario 16'!BK$1</f>
        <v>0</v>
      </c>
      <c r="V21" s="34">
        <f>SUMIF('Scenario 16'!$A$3:$A$69,'Portfolio 16'!$C21,'Scenario 16'!V$3:V$69)+SUMIF('Scenario 16'!$A$3:$A$69,'Portfolio 16'!$C21,'Scenario 16'!BL$3:BL$69)*'Scenario 16'!BL$1</f>
        <v>0</v>
      </c>
      <c r="W21" s="34">
        <f>SUMIF('Scenario 16'!$A$3:$A$69,'Portfolio 16'!$C21,'Scenario 16'!W$3:W$69)+SUMIF('Scenario 16'!$A$3:$A$69,'Portfolio 16'!$C21,'Scenario 16'!BM$3:BM$69)*'Scenario 16'!BM$1</f>
        <v>0</v>
      </c>
      <c r="X21" s="35">
        <f t="shared" si="0"/>
        <v>22.692219045021808</v>
      </c>
    </row>
    <row r="22" spans="3:24" ht="13.5" thickBot="1" x14ac:dyDescent="0.25">
      <c r="C22" s="25" t="s">
        <v>93</v>
      </c>
      <c r="D22" s="36">
        <f>SUM(D6:D21)</f>
        <v>24.625390490723646</v>
      </c>
      <c r="E22" s="37">
        <f t="shared" ref="E22:W22" si="1">SUM(E6:E21)</f>
        <v>0.50885794886426805</v>
      </c>
      <c r="F22" s="37">
        <f t="shared" si="1"/>
        <v>0.55187130366600667</v>
      </c>
      <c r="G22" s="37">
        <f t="shared" si="1"/>
        <v>200.61539425315934</v>
      </c>
      <c r="H22" s="37">
        <f t="shared" si="1"/>
        <v>200.67023663605721</v>
      </c>
      <c r="I22" s="37">
        <f t="shared" si="1"/>
        <v>166.68992783049416</v>
      </c>
      <c r="J22" s="37">
        <f t="shared" si="1"/>
        <v>66.842950214274879</v>
      </c>
      <c r="K22" s="37">
        <f t="shared" si="1"/>
        <v>303.40953294815313</v>
      </c>
      <c r="L22" s="37">
        <f t="shared" si="1"/>
        <v>0.5</v>
      </c>
      <c r="M22" s="37">
        <f t="shared" si="1"/>
        <v>6.4749285655601563</v>
      </c>
      <c r="N22" s="37">
        <f t="shared" si="1"/>
        <v>0.5</v>
      </c>
      <c r="O22" s="37">
        <f t="shared" si="1"/>
        <v>0.5</v>
      </c>
      <c r="P22" s="37">
        <f t="shared" si="1"/>
        <v>4.9581090002322377</v>
      </c>
      <c r="Q22" s="37">
        <f t="shared" si="1"/>
        <v>20.523105816069368</v>
      </c>
      <c r="R22" s="37">
        <f t="shared" si="1"/>
        <v>90.747500000000002</v>
      </c>
      <c r="S22" s="37">
        <f t="shared" si="1"/>
        <v>146.08989784232952</v>
      </c>
      <c r="T22" s="37">
        <f t="shared" si="1"/>
        <v>210.25250000000003</v>
      </c>
      <c r="U22" s="37">
        <f t="shared" si="1"/>
        <v>400.35217575476918</v>
      </c>
      <c r="V22" s="37">
        <f t="shared" si="1"/>
        <v>314.94472835803776</v>
      </c>
      <c r="W22" s="37">
        <f t="shared" si="1"/>
        <v>564.64045192132869</v>
      </c>
      <c r="X22" s="38">
        <f>SUM(X7:X21)</f>
        <v>2526.0417918142775</v>
      </c>
    </row>
    <row r="23" spans="3:24" x14ac:dyDescent="0.2">
      <c r="C23" s="8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40"/>
    </row>
    <row r="24" spans="3:24" x14ac:dyDescent="0.2">
      <c r="C24" s="8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40"/>
    </row>
    <row r="25" spans="3:24" x14ac:dyDescent="0.2">
      <c r="C25" s="6" t="s">
        <v>3</v>
      </c>
      <c r="D25" s="64">
        <v>2024</v>
      </c>
      <c r="E25" s="64">
        <v>2025</v>
      </c>
      <c r="F25" s="64">
        <v>2026</v>
      </c>
      <c r="G25" s="64">
        <v>2027</v>
      </c>
      <c r="H25" s="64">
        <v>2028</v>
      </c>
      <c r="I25" s="64">
        <v>2029</v>
      </c>
      <c r="J25" s="64">
        <v>2030</v>
      </c>
      <c r="K25" s="64">
        <v>2031</v>
      </c>
      <c r="L25" s="64">
        <v>2032</v>
      </c>
      <c r="M25" s="64">
        <v>2033</v>
      </c>
      <c r="N25" s="64">
        <v>2034</v>
      </c>
      <c r="O25" s="64">
        <v>2035</v>
      </c>
      <c r="P25" s="64">
        <v>2036</v>
      </c>
      <c r="Q25" s="64">
        <v>2037</v>
      </c>
      <c r="R25" s="64">
        <v>2038</v>
      </c>
      <c r="S25" s="64">
        <v>2039</v>
      </c>
      <c r="T25" s="64">
        <v>2040</v>
      </c>
      <c r="U25" s="64">
        <v>2041</v>
      </c>
      <c r="V25" s="64">
        <v>2042</v>
      </c>
      <c r="W25" s="64">
        <v>2043</v>
      </c>
      <c r="X25" s="41" t="s">
        <v>93</v>
      </c>
    </row>
    <row r="26" spans="3:24" x14ac:dyDescent="0.2">
      <c r="C26" s="7" t="s">
        <v>101</v>
      </c>
      <c r="D26" s="42">
        <f>SUMIF('Scenario 16'!$A$3:$A$69,'Portfolio 16'!$C26,'Scenario 16'!Y$3:Y$69)+SUMIF('Scenario 16'!$A$3:$A$69,'Portfolio 16'!$C26,'Scenario 16'!AT$3:AT$69)*(1-'Scenario 16'!AT$1)</f>
        <v>0</v>
      </c>
      <c r="E26" s="43">
        <f>SUMIF('Scenario 16'!$A$3:$A$69,'Portfolio 16'!$C26,'Scenario 16'!Z$3:Z$69)+SUMIF('Scenario 16'!$A$3:$A$69,'Portfolio 16'!$C26,'Scenario 16'!AU$3:AU$69)*(1-'Scenario 16'!AU$1)</f>
        <v>0</v>
      </c>
      <c r="F26" s="43">
        <f>SUMIF('Scenario 16'!$A$3:$A$69,'Portfolio 16'!$C26,'Scenario 16'!AA$3:AA$69)+SUMIF('Scenario 16'!$A$3:$A$69,'Portfolio 16'!$C26,'Scenario 16'!AV$3:AV$69)*(1-'Scenario 16'!AV$1)</f>
        <v>0</v>
      </c>
      <c r="G26" s="43">
        <f>SUMIF('Scenario 16'!$A$3:$A$69,'Portfolio 16'!$C26,'Scenario 16'!AB$3:AB$69)+SUMIF('Scenario 16'!$A$3:$A$69,'Portfolio 16'!$C26,'Scenario 16'!AW$3:AW$69)*(1-'Scenario 16'!AW$1)</f>
        <v>0</v>
      </c>
      <c r="H26" s="43">
        <f>SUMIF('Scenario 16'!$A$3:$A$69,'Portfolio 16'!$C26,'Scenario 16'!AC$3:AC$69)+SUMIF('Scenario 16'!$A$3:$A$69,'Portfolio 16'!$C26,'Scenario 16'!AX$3:AX$69)*(1-'Scenario 16'!AX$1)</f>
        <v>0</v>
      </c>
      <c r="I26" s="43">
        <f>SUMIF('Scenario 16'!$A$3:$A$69,'Portfolio 16'!$C26,'Scenario 16'!AD$3:AD$69)+SUMIF('Scenario 16'!$A$3:$A$69,'Portfolio 16'!$C26,'Scenario 16'!AY$3:AY$69)*(1-'Scenario 16'!AY$1)</f>
        <v>0</v>
      </c>
      <c r="J26" s="43">
        <f>SUMIF('Scenario 16'!$A$3:$A$69,'Portfolio 16'!$C26,'Scenario 16'!AE$3:AE$69)+SUMIF('Scenario 16'!$A$3:$A$69,'Portfolio 16'!$C26,'Scenario 16'!AZ$3:AZ$69)*(1-'Scenario 16'!AZ$1)</f>
        <v>0</v>
      </c>
      <c r="K26" s="43">
        <f>SUMIF('Scenario 16'!$A$3:$A$69,'Portfolio 16'!$C26,'Scenario 16'!AF$3:AF$69)+SUMIF('Scenario 16'!$A$3:$A$69,'Portfolio 16'!$C26,'Scenario 16'!BA$3:BA$69)*(1-'Scenario 16'!BA$1)</f>
        <v>101.64423293055791</v>
      </c>
      <c r="L26" s="43">
        <f>SUMIF('Scenario 16'!$A$3:$A$69,'Portfolio 16'!$C26,'Scenario 16'!AG$3:AG$69)+SUMIF('Scenario 16'!$A$3:$A$69,'Portfolio 16'!$C26,'Scenario 16'!BB$3:BB$69)*(1-'Scenario 16'!BB$1)</f>
        <v>0</v>
      </c>
      <c r="M26" s="43">
        <f>SUMIF('Scenario 16'!$A$3:$A$69,'Portfolio 16'!$C26,'Scenario 16'!AH$3:AH$69)+SUMIF('Scenario 16'!$A$3:$A$69,'Portfolio 16'!$C26,'Scenario 16'!BC$3:BC$69)*(1-'Scenario 16'!BC$1)</f>
        <v>0</v>
      </c>
      <c r="N26" s="43">
        <f>SUMIF('Scenario 16'!$A$3:$A$69,'Portfolio 16'!$C26,'Scenario 16'!AI$3:AI$69)+SUMIF('Scenario 16'!$A$3:$A$69,'Portfolio 16'!$C26,'Scenario 16'!BD$3:BD$69)*(1-'Scenario 16'!BD$1)</f>
        <v>0</v>
      </c>
      <c r="O26" s="43">
        <f>SUMIF('Scenario 16'!$A$3:$A$69,'Portfolio 16'!$C26,'Scenario 16'!AJ$3:AJ$69)+SUMIF('Scenario 16'!$A$3:$A$69,'Portfolio 16'!$C26,'Scenario 16'!BE$3:BE$69)*(1-'Scenario 16'!BE$1)</f>
        <v>0</v>
      </c>
      <c r="P26" s="43">
        <f>SUMIF('Scenario 16'!$A$3:$A$69,'Portfolio 16'!$C26,'Scenario 16'!AK$3:AK$69)+SUMIF('Scenario 16'!$A$3:$A$69,'Portfolio 16'!$C26,'Scenario 16'!BF$3:BF$69)*(1-'Scenario 16'!BF$1)</f>
        <v>0</v>
      </c>
      <c r="Q26" s="43">
        <f>SUMIF('Scenario 16'!$A$3:$A$69,'Portfolio 16'!$C26,'Scenario 16'!AL$3:AL$69)+SUMIF('Scenario 16'!$A$3:$A$69,'Portfolio 16'!$C26,'Scenario 16'!BG$3:BG$69)*(1-'Scenario 16'!BG$1)</f>
        <v>0</v>
      </c>
      <c r="R26" s="43">
        <f>SUMIF('Scenario 16'!$A$3:$A$69,'Portfolio 16'!$C26,'Scenario 16'!AM$3:AM$69)+SUMIF('Scenario 16'!$A$3:$A$69,'Portfolio 16'!$C26,'Scenario 16'!BH$3:BH$69)*(1-'Scenario 16'!BH$1)</f>
        <v>0</v>
      </c>
      <c r="S26" s="43">
        <f>SUMIF('Scenario 16'!$A$3:$A$69,'Portfolio 16'!$C26,'Scenario 16'!AN$3:AN$69)+SUMIF('Scenario 16'!$A$3:$A$69,'Portfolio 16'!$C26,'Scenario 16'!BI$3:BI$69)*(1-'Scenario 16'!BI$1)</f>
        <v>0</v>
      </c>
      <c r="T26" s="43">
        <f>SUMIF('Scenario 16'!$A$3:$A$69,'Portfolio 16'!$C26,'Scenario 16'!AO$3:AO$69)+SUMIF('Scenario 16'!$A$3:$A$69,'Portfolio 16'!$C26,'Scenario 16'!BJ$3:BJ$69)*(1-'Scenario 16'!BJ$1)</f>
        <v>0</v>
      </c>
      <c r="U26" s="43">
        <f>SUMIF('Scenario 16'!$A$3:$A$69,'Portfolio 16'!$C26,'Scenario 16'!AP$3:AP$69)+SUMIF('Scenario 16'!$A$3:$A$69,'Portfolio 16'!$C26,'Scenario 16'!BK$3:BK$69)*(1-'Scenario 16'!BK$1)</f>
        <v>0</v>
      </c>
      <c r="V26" s="43">
        <f>SUMIF('Scenario 16'!$A$3:$A$69,'Portfolio 16'!$C26,'Scenario 16'!AQ$3:AQ$69)+SUMIF('Scenario 16'!$A$3:$A$69,'Portfolio 16'!$C26,'Scenario 16'!BL$3:BL$69)*(1-'Scenario 16'!BL$1)</f>
        <v>0</v>
      </c>
      <c r="W26" s="43">
        <f>SUMIF('Scenario 16'!$A$3:$A$69,'Portfolio 16'!$C26,'Scenario 16'!AR$3:AR$69)+SUMIF('Scenario 16'!$A$3:$A$69,'Portfolio 16'!$C26,'Scenario 16'!BM$3:BM$69)*(1-'Scenario 16'!BM$1)</f>
        <v>0</v>
      </c>
      <c r="X26" s="44">
        <f t="shared" ref="X26:X41" si="2">SUM(D26:W26)</f>
        <v>101.64423293055791</v>
      </c>
    </row>
    <row r="27" spans="3:24" x14ac:dyDescent="0.2">
      <c r="C27" s="7" t="s">
        <v>6</v>
      </c>
      <c r="D27" s="45">
        <f>SUMIF('Scenario 16'!$A$3:$A$69,'Portfolio 16'!$C27,'Scenario 16'!Y$3:Y$69)+SUMIF('Scenario 16'!$A$3:$A$69,'Portfolio 16'!$C27,'Scenario 16'!AT$3:AT$69)*(1-'Scenario 16'!AT$1)</f>
        <v>0</v>
      </c>
      <c r="E27" s="46">
        <f>SUMIF('Scenario 16'!$A$3:$A$69,'Portfolio 16'!$C27,'Scenario 16'!Z$3:Z$69)+SUMIF('Scenario 16'!$A$3:$A$69,'Portfolio 16'!$C27,'Scenario 16'!AU$3:AU$69)*(1-'Scenario 16'!AU$1)</f>
        <v>0</v>
      </c>
      <c r="F27" s="46">
        <f>SUMIF('Scenario 16'!$A$3:$A$69,'Portfolio 16'!$C27,'Scenario 16'!AA$3:AA$69)+SUMIF('Scenario 16'!$A$3:$A$69,'Portfolio 16'!$C27,'Scenario 16'!AV$3:AV$69)*(1-'Scenario 16'!AV$1)</f>
        <v>0</v>
      </c>
      <c r="G27" s="46">
        <f>SUMIF('Scenario 16'!$A$3:$A$69,'Portfolio 16'!$C27,'Scenario 16'!AB$3:AB$69)+SUMIF('Scenario 16'!$A$3:$A$69,'Portfolio 16'!$C27,'Scenario 16'!AW$3:AW$69)*(1-'Scenario 16'!AW$1)</f>
        <v>0</v>
      </c>
      <c r="H27" s="46">
        <f>SUMIF('Scenario 16'!$A$3:$A$69,'Portfolio 16'!$C27,'Scenario 16'!AC$3:AC$69)+SUMIF('Scenario 16'!$A$3:$A$69,'Portfolio 16'!$C27,'Scenario 16'!AX$3:AX$69)*(1-'Scenario 16'!AX$1)</f>
        <v>90.247499999999491</v>
      </c>
      <c r="I27" s="46">
        <f>SUMIF('Scenario 16'!$A$3:$A$69,'Portfolio 16'!$C27,'Scenario 16'!AD$3:AD$69)+SUMIF('Scenario 16'!$A$3:$A$69,'Portfolio 16'!$C27,'Scenario 16'!AY$3:AY$69)*(1-'Scenario 16'!AY$1)</f>
        <v>0</v>
      </c>
      <c r="J27" s="46">
        <f>SUMIF('Scenario 16'!$A$3:$A$69,'Portfolio 16'!$C27,'Scenario 16'!AE$3:AE$69)+SUMIF('Scenario 16'!$A$3:$A$69,'Portfolio 16'!$C27,'Scenario 16'!AZ$3:AZ$69)*(1-'Scenario 16'!AZ$1)</f>
        <v>0</v>
      </c>
      <c r="K27" s="46">
        <f>SUMIF('Scenario 16'!$A$3:$A$69,'Portfolio 16'!$C27,'Scenario 16'!AF$3:AF$69)+SUMIF('Scenario 16'!$A$3:$A$69,'Portfolio 16'!$C27,'Scenario 16'!BA$3:BA$69)*(1-'Scenario 16'!BA$1)</f>
        <v>0</v>
      </c>
      <c r="L27" s="46">
        <f>SUMIF('Scenario 16'!$A$3:$A$69,'Portfolio 16'!$C27,'Scenario 16'!AG$3:AG$69)+SUMIF('Scenario 16'!$A$3:$A$69,'Portfolio 16'!$C27,'Scenario 16'!BB$3:BB$69)*(1-'Scenario 16'!BB$1)</f>
        <v>0</v>
      </c>
      <c r="M27" s="46">
        <f>SUMIF('Scenario 16'!$A$3:$A$69,'Portfolio 16'!$C27,'Scenario 16'!AH$3:AH$69)+SUMIF('Scenario 16'!$A$3:$A$69,'Portfolio 16'!$C27,'Scenario 16'!BC$3:BC$69)*(1-'Scenario 16'!BC$1)</f>
        <v>0</v>
      </c>
      <c r="N27" s="46">
        <f>SUMIF('Scenario 16'!$A$3:$A$69,'Portfolio 16'!$C27,'Scenario 16'!AI$3:AI$69)+SUMIF('Scenario 16'!$A$3:$A$69,'Portfolio 16'!$C27,'Scenario 16'!BD$3:BD$69)*(1-'Scenario 16'!BD$1)</f>
        <v>0</v>
      </c>
      <c r="O27" s="46">
        <f>SUMIF('Scenario 16'!$A$3:$A$69,'Portfolio 16'!$C27,'Scenario 16'!AJ$3:AJ$69)+SUMIF('Scenario 16'!$A$3:$A$69,'Portfolio 16'!$C27,'Scenario 16'!BE$3:BE$69)*(1-'Scenario 16'!BE$1)</f>
        <v>0</v>
      </c>
      <c r="P27" s="46">
        <f>SUMIF('Scenario 16'!$A$3:$A$69,'Portfolio 16'!$C27,'Scenario 16'!AK$3:AK$69)+SUMIF('Scenario 16'!$A$3:$A$69,'Portfolio 16'!$C27,'Scenario 16'!BF$3:BF$69)*(1-'Scenario 16'!BF$1)</f>
        <v>0</v>
      </c>
      <c r="Q27" s="46">
        <f>SUMIF('Scenario 16'!$A$3:$A$69,'Portfolio 16'!$C27,'Scenario 16'!AL$3:AL$69)+SUMIF('Scenario 16'!$A$3:$A$69,'Portfolio 16'!$C27,'Scenario 16'!BG$3:BG$69)*(1-'Scenario 16'!BG$1)</f>
        <v>0</v>
      </c>
      <c r="R27" s="46">
        <f>SUMIF('Scenario 16'!$A$3:$A$69,'Portfolio 16'!$C27,'Scenario 16'!AM$3:AM$69)+SUMIF('Scenario 16'!$A$3:$A$69,'Portfolio 16'!$C27,'Scenario 16'!BH$3:BH$69)*(1-'Scenario 16'!BH$1)</f>
        <v>90.247500000000102</v>
      </c>
      <c r="S27" s="46">
        <f>SUMIF('Scenario 16'!$A$3:$A$69,'Portfolio 16'!$C27,'Scenario 16'!AN$3:AN$69)+SUMIF('Scenario 16'!$A$3:$A$69,'Portfolio 16'!$C27,'Scenario 16'!BI$3:BI$69)*(1-'Scenario 16'!BI$1)</f>
        <v>0</v>
      </c>
      <c r="T27" s="46">
        <f>SUMIF('Scenario 16'!$A$3:$A$69,'Portfolio 16'!$C27,'Scenario 16'!AO$3:AO$69)+SUMIF('Scenario 16'!$A$3:$A$69,'Portfolio 16'!$C27,'Scenario 16'!BJ$3:BJ$69)*(1-'Scenario 16'!BJ$1)</f>
        <v>94.866568657231312</v>
      </c>
      <c r="U27" s="46">
        <f>SUMIF('Scenario 16'!$A$3:$A$69,'Portfolio 16'!$C27,'Scenario 16'!AP$3:AP$69)+SUMIF('Scenario 16'!$A$3:$A$69,'Portfolio 16'!$C27,'Scenario 16'!BK$3:BK$69)*(1-'Scenario 16'!BK$1)</f>
        <v>0</v>
      </c>
      <c r="V27" s="46">
        <f>SUMIF('Scenario 16'!$A$3:$A$69,'Portfolio 16'!$C27,'Scenario 16'!AQ$3:AQ$69)+SUMIF('Scenario 16'!$A$3:$A$69,'Portfolio 16'!$C27,'Scenario 16'!BL$3:BL$69)*(1-'Scenario 16'!BL$1)</f>
        <v>0</v>
      </c>
      <c r="W27" s="46">
        <f>SUMIF('Scenario 16'!$A$3:$A$69,'Portfolio 16'!$C27,'Scenario 16'!AR$3:AR$69)+SUMIF('Scenario 16'!$A$3:$A$69,'Portfolio 16'!$C27,'Scenario 16'!BM$3:BM$69)*(1-'Scenario 16'!BM$1)</f>
        <v>0</v>
      </c>
      <c r="X27" s="47">
        <f t="shared" si="2"/>
        <v>275.36156865723092</v>
      </c>
    </row>
    <row r="28" spans="3:24" x14ac:dyDescent="0.2">
      <c r="C28" s="7" t="s">
        <v>13</v>
      </c>
      <c r="D28" s="45">
        <f>SUMIF('Scenario 16'!$A$3:$A$69,'Portfolio 16'!$C28,'Scenario 16'!Y$3:Y$69)+SUMIF('Scenario 16'!$A$3:$A$69,'Portfolio 16'!$C28,'Scenario 16'!AT$3:AT$69)*(1-'Scenario 16'!AT$1)</f>
        <v>0</v>
      </c>
      <c r="E28" s="46">
        <f>SUMIF('Scenario 16'!$A$3:$A$69,'Portfolio 16'!$C28,'Scenario 16'!Z$3:Z$69)+SUMIF('Scenario 16'!$A$3:$A$69,'Portfolio 16'!$C28,'Scenario 16'!AU$3:AU$69)*(1-'Scenario 16'!AU$1)</f>
        <v>0</v>
      </c>
      <c r="F28" s="46">
        <f>SUMIF('Scenario 16'!$A$3:$A$69,'Portfolio 16'!$C28,'Scenario 16'!AA$3:AA$69)+SUMIF('Scenario 16'!$A$3:$A$69,'Portfolio 16'!$C28,'Scenario 16'!AV$3:AV$69)*(1-'Scenario 16'!AV$1)</f>
        <v>0</v>
      </c>
      <c r="G28" s="46">
        <f>SUMIF('Scenario 16'!$A$3:$A$69,'Portfolio 16'!$C28,'Scenario 16'!AB$3:AB$69)+SUMIF('Scenario 16'!$A$3:$A$69,'Portfolio 16'!$C28,'Scenario 16'!AW$3:AW$69)*(1-'Scenario 16'!AW$1)</f>
        <v>0</v>
      </c>
      <c r="H28" s="46">
        <f>SUMIF('Scenario 16'!$A$3:$A$69,'Portfolio 16'!$C28,'Scenario 16'!AC$3:AC$69)+SUMIF('Scenario 16'!$A$3:$A$69,'Portfolio 16'!$C28,'Scenario 16'!AX$3:AX$69)*(1-'Scenario 16'!AX$1)</f>
        <v>0</v>
      </c>
      <c r="I28" s="46">
        <f>SUMIF('Scenario 16'!$A$3:$A$69,'Portfolio 16'!$C28,'Scenario 16'!AD$3:AD$69)+SUMIF('Scenario 16'!$A$3:$A$69,'Portfolio 16'!$C28,'Scenario 16'!AY$3:AY$69)*(1-'Scenario 16'!AY$1)</f>
        <v>0</v>
      </c>
      <c r="J28" s="46">
        <f>SUMIF('Scenario 16'!$A$3:$A$69,'Portfolio 16'!$C28,'Scenario 16'!AE$3:AE$69)+SUMIF('Scenario 16'!$A$3:$A$69,'Portfolio 16'!$C28,'Scenario 16'!AZ$3:AZ$69)*(1-'Scenario 16'!AZ$1)</f>
        <v>0</v>
      </c>
      <c r="K28" s="46">
        <f>SUMIF('Scenario 16'!$A$3:$A$69,'Portfolio 16'!$C28,'Scenario 16'!AF$3:AF$69)+SUMIF('Scenario 16'!$A$3:$A$69,'Portfolio 16'!$C28,'Scenario 16'!BA$3:BA$69)*(1-'Scenario 16'!BA$1)</f>
        <v>0</v>
      </c>
      <c r="L28" s="46">
        <f>SUMIF('Scenario 16'!$A$3:$A$69,'Portfolio 16'!$C28,'Scenario 16'!AG$3:AG$69)+SUMIF('Scenario 16'!$A$3:$A$69,'Portfolio 16'!$C28,'Scenario 16'!BB$3:BB$69)*(1-'Scenario 16'!BB$1)</f>
        <v>0</v>
      </c>
      <c r="M28" s="46">
        <f>SUMIF('Scenario 16'!$A$3:$A$69,'Portfolio 16'!$C28,'Scenario 16'!AH$3:AH$69)+SUMIF('Scenario 16'!$A$3:$A$69,'Portfolio 16'!$C28,'Scenario 16'!BC$3:BC$69)*(1-'Scenario 16'!BC$1)</f>
        <v>0</v>
      </c>
      <c r="N28" s="46">
        <f>SUMIF('Scenario 16'!$A$3:$A$69,'Portfolio 16'!$C28,'Scenario 16'!AI$3:AI$69)+SUMIF('Scenario 16'!$A$3:$A$69,'Portfolio 16'!$C28,'Scenario 16'!BD$3:BD$69)*(1-'Scenario 16'!BD$1)</f>
        <v>0</v>
      </c>
      <c r="O28" s="46">
        <f>SUMIF('Scenario 16'!$A$3:$A$69,'Portfolio 16'!$C28,'Scenario 16'!AJ$3:AJ$69)+SUMIF('Scenario 16'!$A$3:$A$69,'Portfolio 16'!$C28,'Scenario 16'!BE$3:BE$69)*(1-'Scenario 16'!BE$1)</f>
        <v>0</v>
      </c>
      <c r="P28" s="46">
        <f>SUMIF('Scenario 16'!$A$3:$A$69,'Portfolio 16'!$C28,'Scenario 16'!AK$3:AK$69)+SUMIF('Scenario 16'!$A$3:$A$69,'Portfolio 16'!$C28,'Scenario 16'!BF$3:BF$69)*(1-'Scenario 16'!BF$1)</f>
        <v>0</v>
      </c>
      <c r="Q28" s="46">
        <f>SUMIF('Scenario 16'!$A$3:$A$69,'Portfolio 16'!$C28,'Scenario 16'!AL$3:AL$69)+SUMIF('Scenario 16'!$A$3:$A$69,'Portfolio 16'!$C28,'Scenario 16'!BG$3:BG$69)*(1-'Scenario 16'!BG$1)</f>
        <v>0</v>
      </c>
      <c r="R28" s="46">
        <f>SUMIF('Scenario 16'!$A$3:$A$69,'Portfolio 16'!$C28,'Scenario 16'!AM$3:AM$69)+SUMIF('Scenario 16'!$A$3:$A$69,'Portfolio 16'!$C28,'Scenario 16'!BH$3:BH$69)*(1-'Scenario 16'!BH$1)</f>
        <v>0</v>
      </c>
      <c r="S28" s="46">
        <f>SUMIF('Scenario 16'!$A$3:$A$69,'Portfolio 16'!$C28,'Scenario 16'!AN$3:AN$69)+SUMIF('Scenario 16'!$A$3:$A$69,'Portfolio 16'!$C28,'Scenario 16'!BI$3:BI$69)*(1-'Scenario 16'!BI$1)</f>
        <v>0</v>
      </c>
      <c r="T28" s="46">
        <f>SUMIF('Scenario 16'!$A$3:$A$69,'Portfolio 16'!$C28,'Scenario 16'!AO$3:AO$69)+SUMIF('Scenario 16'!$A$3:$A$69,'Portfolio 16'!$C28,'Scenario 16'!BJ$3:BJ$69)*(1-'Scenario 16'!BJ$1)</f>
        <v>0</v>
      </c>
      <c r="U28" s="46">
        <f>SUMIF('Scenario 16'!$A$3:$A$69,'Portfolio 16'!$C28,'Scenario 16'!AP$3:AP$69)+SUMIF('Scenario 16'!$A$3:$A$69,'Portfolio 16'!$C28,'Scenario 16'!BK$3:BK$69)*(1-'Scenario 16'!BK$1)</f>
        <v>0</v>
      </c>
      <c r="V28" s="46">
        <f>SUMIF('Scenario 16'!$A$3:$A$69,'Portfolio 16'!$C28,'Scenario 16'!AQ$3:AQ$69)+SUMIF('Scenario 16'!$A$3:$A$69,'Portfolio 16'!$C28,'Scenario 16'!BL$3:BL$69)*(1-'Scenario 16'!BL$1)</f>
        <v>0</v>
      </c>
      <c r="W28" s="46">
        <f>SUMIF('Scenario 16'!$A$3:$A$69,'Portfolio 16'!$C28,'Scenario 16'!AR$3:AR$69)+SUMIF('Scenario 16'!$A$3:$A$69,'Portfolio 16'!$C28,'Scenario 16'!BM$3:BM$69)*(1-'Scenario 16'!BM$1)</f>
        <v>0</v>
      </c>
      <c r="X28" s="47">
        <f t="shared" si="2"/>
        <v>0</v>
      </c>
    </row>
    <row r="29" spans="3:24" x14ac:dyDescent="0.2">
      <c r="C29" s="7" t="s">
        <v>2</v>
      </c>
      <c r="D29" s="45">
        <f>SUMIF('Scenario 16'!$A$3:$A$69,'Portfolio 16'!$C29,'Scenario 16'!Y$3:Y$69)+SUMIF('Scenario 16'!$A$3:$A$69,'Portfolio 16'!$C29,'Scenario 16'!AT$3:AT$69)*(1-'Scenario 16'!AT$1)</f>
        <v>0</v>
      </c>
      <c r="E29" s="46">
        <f>SUMIF('Scenario 16'!$A$3:$A$69,'Portfolio 16'!$C29,'Scenario 16'!Z$3:Z$69)+SUMIF('Scenario 16'!$A$3:$A$69,'Portfolio 16'!$C29,'Scenario 16'!AU$3:AU$69)*(1-'Scenario 16'!AU$1)</f>
        <v>0</v>
      </c>
      <c r="F29" s="46">
        <f>SUMIF('Scenario 16'!$A$3:$A$69,'Portfolio 16'!$C29,'Scenario 16'!AA$3:AA$69)+SUMIF('Scenario 16'!$A$3:$A$69,'Portfolio 16'!$C29,'Scenario 16'!AV$3:AV$69)*(1-'Scenario 16'!AV$1)</f>
        <v>0</v>
      </c>
      <c r="G29" s="46">
        <f>SUMIF('Scenario 16'!$A$3:$A$69,'Portfolio 16'!$C29,'Scenario 16'!AB$3:AB$69)+SUMIF('Scenario 16'!$A$3:$A$69,'Portfolio 16'!$C29,'Scenario 16'!AW$3:AW$69)*(1-'Scenario 16'!AW$1)</f>
        <v>0</v>
      </c>
      <c r="H29" s="46">
        <f>SUMIF('Scenario 16'!$A$3:$A$69,'Portfolio 16'!$C29,'Scenario 16'!AC$3:AC$69)+SUMIF('Scenario 16'!$A$3:$A$69,'Portfolio 16'!$C29,'Scenario 16'!AX$3:AX$69)*(1-'Scenario 16'!AX$1)</f>
        <v>0</v>
      </c>
      <c r="I29" s="46">
        <f>SUMIF('Scenario 16'!$A$3:$A$69,'Portfolio 16'!$C29,'Scenario 16'!AD$3:AD$69)+SUMIF('Scenario 16'!$A$3:$A$69,'Portfolio 16'!$C29,'Scenario 16'!AY$3:AY$69)*(1-'Scenario 16'!AY$1)</f>
        <v>34.06842423176397</v>
      </c>
      <c r="J29" s="46">
        <f>SUMIF('Scenario 16'!$A$3:$A$69,'Portfolio 16'!$C29,'Scenario 16'!AE$3:AE$69)+SUMIF('Scenario 16'!$A$3:$A$69,'Portfolio 16'!$C29,'Scenario 16'!AZ$3:AZ$69)*(1-'Scenario 16'!AZ$1)</f>
        <v>33.984473154724483</v>
      </c>
      <c r="K29" s="46">
        <f>SUMIF('Scenario 16'!$A$3:$A$69,'Portfolio 16'!$C29,'Scenario 16'!AF$3:AF$69)+SUMIF('Scenario 16'!$A$3:$A$69,'Portfolio 16'!$C29,'Scenario 16'!BA$3:BA$69)*(1-'Scenario 16'!BA$1)</f>
        <v>53.317071859853023</v>
      </c>
      <c r="L29" s="46">
        <f>SUMIF('Scenario 16'!$A$3:$A$69,'Portfolio 16'!$C29,'Scenario 16'!AG$3:AG$69)+SUMIF('Scenario 16'!$A$3:$A$69,'Portfolio 16'!$C29,'Scenario 16'!BB$3:BB$69)*(1-'Scenario 16'!BB$1)</f>
        <v>0</v>
      </c>
      <c r="M29" s="46">
        <f>SUMIF('Scenario 16'!$A$3:$A$69,'Portfolio 16'!$C29,'Scenario 16'!AH$3:AH$69)+SUMIF('Scenario 16'!$A$3:$A$69,'Portfolio 16'!$C29,'Scenario 16'!BC$3:BC$69)*(1-'Scenario 16'!BC$1)</f>
        <v>0</v>
      </c>
      <c r="N29" s="46">
        <f>SUMIF('Scenario 16'!$A$3:$A$69,'Portfolio 16'!$C29,'Scenario 16'!AI$3:AI$69)+SUMIF('Scenario 16'!$A$3:$A$69,'Portfolio 16'!$C29,'Scenario 16'!BD$3:BD$69)*(1-'Scenario 16'!BD$1)</f>
        <v>0</v>
      </c>
      <c r="O29" s="46">
        <f>SUMIF('Scenario 16'!$A$3:$A$69,'Portfolio 16'!$C29,'Scenario 16'!AJ$3:AJ$69)+SUMIF('Scenario 16'!$A$3:$A$69,'Portfolio 16'!$C29,'Scenario 16'!BE$3:BE$69)*(1-'Scenario 16'!BE$1)</f>
        <v>0</v>
      </c>
      <c r="P29" s="46">
        <f>SUMIF('Scenario 16'!$A$3:$A$69,'Portfolio 16'!$C29,'Scenario 16'!AK$3:AK$69)+SUMIF('Scenario 16'!$A$3:$A$69,'Portfolio 16'!$C29,'Scenario 16'!BF$3:BF$69)*(1-'Scenario 16'!BF$1)</f>
        <v>0</v>
      </c>
      <c r="Q29" s="46">
        <f>SUMIF('Scenario 16'!$A$3:$A$69,'Portfolio 16'!$C29,'Scenario 16'!AL$3:AL$69)+SUMIF('Scenario 16'!$A$3:$A$69,'Portfolio 16'!$C29,'Scenario 16'!BG$3:BG$69)*(1-'Scenario 16'!BG$1)</f>
        <v>0</v>
      </c>
      <c r="R29" s="46">
        <f>SUMIF('Scenario 16'!$A$3:$A$69,'Portfolio 16'!$C29,'Scenario 16'!AM$3:AM$69)+SUMIF('Scenario 16'!$A$3:$A$69,'Portfolio 16'!$C29,'Scenario 16'!BH$3:BH$69)*(1-'Scenario 16'!BH$1)</f>
        <v>0</v>
      </c>
      <c r="S29" s="46">
        <f>SUMIF('Scenario 16'!$A$3:$A$69,'Portfolio 16'!$C29,'Scenario 16'!AN$3:AN$69)+SUMIF('Scenario 16'!$A$3:$A$69,'Portfolio 16'!$C29,'Scenario 16'!BI$3:BI$69)*(1-'Scenario 16'!BI$1)</f>
        <v>0</v>
      </c>
      <c r="T29" s="46">
        <f>SUMIF('Scenario 16'!$A$3:$A$69,'Portfolio 16'!$C29,'Scenario 16'!AO$3:AO$69)+SUMIF('Scenario 16'!$A$3:$A$69,'Portfolio 16'!$C29,'Scenario 16'!BJ$3:BJ$69)*(1-'Scenario 16'!BJ$1)</f>
        <v>0</v>
      </c>
      <c r="U29" s="46">
        <f>SUMIF('Scenario 16'!$A$3:$A$69,'Portfolio 16'!$C29,'Scenario 16'!AP$3:AP$69)+SUMIF('Scenario 16'!$A$3:$A$69,'Portfolio 16'!$C29,'Scenario 16'!BK$3:BK$69)*(1-'Scenario 16'!BK$1)</f>
        <v>0</v>
      </c>
      <c r="V29" s="46">
        <f>SUMIF('Scenario 16'!$A$3:$A$69,'Portfolio 16'!$C29,'Scenario 16'!AQ$3:AQ$69)+SUMIF('Scenario 16'!$A$3:$A$69,'Portfolio 16'!$C29,'Scenario 16'!BL$3:BL$69)*(1-'Scenario 16'!BL$1)</f>
        <v>0</v>
      </c>
      <c r="W29" s="46">
        <f>SUMIF('Scenario 16'!$A$3:$A$69,'Portfolio 16'!$C29,'Scenario 16'!AR$3:AR$69)+SUMIF('Scenario 16'!$A$3:$A$69,'Portfolio 16'!$C29,'Scenario 16'!BM$3:BM$69)*(1-'Scenario 16'!BM$1)</f>
        <v>0</v>
      </c>
      <c r="X29" s="47">
        <f t="shared" si="2"/>
        <v>121.36996924634147</v>
      </c>
    </row>
    <row r="30" spans="3:24" x14ac:dyDescent="0.2">
      <c r="C30" s="7" t="s">
        <v>1</v>
      </c>
      <c r="D30" s="45">
        <f>SUMIF('Scenario 16'!$A$3:$A$69,'Portfolio 16'!$C30,'Scenario 16'!Y$3:Y$69)+SUMIF('Scenario 16'!$A$3:$A$69,'Portfolio 16'!$C30,'Scenario 16'!AT$3:AT$69)*(1-'Scenario 16'!AT$1)</f>
        <v>0</v>
      </c>
      <c r="E30" s="46">
        <f>SUMIF('Scenario 16'!$A$3:$A$69,'Portfolio 16'!$C30,'Scenario 16'!Z$3:Z$69)+SUMIF('Scenario 16'!$A$3:$A$69,'Portfolio 16'!$C30,'Scenario 16'!AU$3:AU$69)*(1-'Scenario 16'!AU$1)</f>
        <v>0</v>
      </c>
      <c r="F30" s="46">
        <f>SUMIF('Scenario 16'!$A$3:$A$69,'Portfolio 16'!$C30,'Scenario 16'!AA$3:AA$69)+SUMIF('Scenario 16'!$A$3:$A$69,'Portfolio 16'!$C30,'Scenario 16'!AV$3:AV$69)*(1-'Scenario 16'!AV$1)</f>
        <v>0</v>
      </c>
      <c r="G30" s="46">
        <f>SUMIF('Scenario 16'!$A$3:$A$69,'Portfolio 16'!$C30,'Scenario 16'!AB$3:AB$69)+SUMIF('Scenario 16'!$A$3:$A$69,'Portfolio 16'!$C30,'Scenario 16'!AW$3:AW$69)*(1-'Scenario 16'!AW$1)</f>
        <v>0</v>
      </c>
      <c r="H30" s="46">
        <f>SUMIF('Scenario 16'!$A$3:$A$69,'Portfolio 16'!$C30,'Scenario 16'!AC$3:AC$69)+SUMIF('Scenario 16'!$A$3:$A$69,'Portfolio 16'!$C30,'Scenario 16'!AX$3:AX$69)*(1-'Scenario 16'!AX$1)</f>
        <v>0</v>
      </c>
      <c r="I30" s="46">
        <f>SUMIF('Scenario 16'!$A$3:$A$69,'Portfolio 16'!$C30,'Scenario 16'!AD$3:AD$69)+SUMIF('Scenario 16'!$A$3:$A$69,'Portfolio 16'!$C30,'Scenario 16'!AY$3:AY$69)*(1-'Scenario 16'!AY$1)</f>
        <v>0</v>
      </c>
      <c r="J30" s="46">
        <f>SUMIF('Scenario 16'!$A$3:$A$69,'Portfolio 16'!$C30,'Scenario 16'!AE$3:AE$69)+SUMIF('Scenario 16'!$A$3:$A$69,'Portfolio 16'!$C30,'Scenario 16'!AZ$3:AZ$69)*(1-'Scenario 16'!AZ$1)</f>
        <v>0</v>
      </c>
      <c r="K30" s="46">
        <f>SUMIF('Scenario 16'!$A$3:$A$69,'Portfolio 16'!$C30,'Scenario 16'!AF$3:AF$69)+SUMIF('Scenario 16'!$A$3:$A$69,'Portfolio 16'!$C30,'Scenario 16'!BA$3:BA$69)*(1-'Scenario 16'!BA$1)</f>
        <v>0</v>
      </c>
      <c r="L30" s="46">
        <f>SUMIF('Scenario 16'!$A$3:$A$69,'Portfolio 16'!$C30,'Scenario 16'!AG$3:AG$69)+SUMIF('Scenario 16'!$A$3:$A$69,'Portfolio 16'!$C30,'Scenario 16'!BB$3:BB$69)*(1-'Scenario 16'!BB$1)</f>
        <v>0</v>
      </c>
      <c r="M30" s="46">
        <f>SUMIF('Scenario 16'!$A$3:$A$69,'Portfolio 16'!$C30,'Scenario 16'!AH$3:AH$69)+SUMIF('Scenario 16'!$A$3:$A$69,'Portfolio 16'!$C30,'Scenario 16'!BC$3:BC$69)*(1-'Scenario 16'!BC$1)</f>
        <v>0</v>
      </c>
      <c r="N30" s="46">
        <f>SUMIF('Scenario 16'!$A$3:$A$69,'Portfolio 16'!$C30,'Scenario 16'!AI$3:AI$69)+SUMIF('Scenario 16'!$A$3:$A$69,'Portfolio 16'!$C30,'Scenario 16'!BD$3:BD$69)*(1-'Scenario 16'!BD$1)</f>
        <v>0</v>
      </c>
      <c r="O30" s="46">
        <f>SUMIF('Scenario 16'!$A$3:$A$69,'Portfolio 16'!$C30,'Scenario 16'!AJ$3:AJ$69)+SUMIF('Scenario 16'!$A$3:$A$69,'Portfolio 16'!$C30,'Scenario 16'!BE$3:BE$69)*(1-'Scenario 16'!BE$1)</f>
        <v>0</v>
      </c>
      <c r="P30" s="46">
        <f>SUMIF('Scenario 16'!$A$3:$A$69,'Portfolio 16'!$C30,'Scenario 16'!AK$3:AK$69)+SUMIF('Scenario 16'!$A$3:$A$69,'Portfolio 16'!$C30,'Scenario 16'!BF$3:BF$69)*(1-'Scenario 16'!BF$1)</f>
        <v>0</v>
      </c>
      <c r="Q30" s="46">
        <f>SUMIF('Scenario 16'!$A$3:$A$69,'Portfolio 16'!$C30,'Scenario 16'!AL$3:AL$69)+SUMIF('Scenario 16'!$A$3:$A$69,'Portfolio 16'!$C30,'Scenario 16'!BG$3:BG$69)*(1-'Scenario 16'!BG$1)</f>
        <v>0</v>
      </c>
      <c r="R30" s="46">
        <f>SUMIF('Scenario 16'!$A$3:$A$69,'Portfolio 16'!$C30,'Scenario 16'!AM$3:AM$69)+SUMIF('Scenario 16'!$A$3:$A$69,'Portfolio 16'!$C30,'Scenario 16'!BH$3:BH$69)*(1-'Scenario 16'!BH$1)</f>
        <v>0</v>
      </c>
      <c r="S30" s="46">
        <f>SUMIF('Scenario 16'!$A$3:$A$69,'Portfolio 16'!$C30,'Scenario 16'!AN$3:AN$69)+SUMIF('Scenario 16'!$A$3:$A$69,'Portfolio 16'!$C30,'Scenario 16'!BI$3:BI$69)*(1-'Scenario 16'!BI$1)</f>
        <v>0</v>
      </c>
      <c r="T30" s="46">
        <f>SUMIF('Scenario 16'!$A$3:$A$69,'Portfolio 16'!$C30,'Scenario 16'!AO$3:AO$69)+SUMIF('Scenario 16'!$A$3:$A$69,'Portfolio 16'!$C30,'Scenario 16'!BJ$3:BJ$69)*(1-'Scenario 16'!BJ$1)</f>
        <v>0</v>
      </c>
      <c r="U30" s="46">
        <f>SUMIF('Scenario 16'!$A$3:$A$69,'Portfolio 16'!$C30,'Scenario 16'!AP$3:AP$69)+SUMIF('Scenario 16'!$A$3:$A$69,'Portfolio 16'!$C30,'Scenario 16'!BK$3:BK$69)*(1-'Scenario 16'!BK$1)</f>
        <v>0</v>
      </c>
      <c r="V30" s="46">
        <f>SUMIF('Scenario 16'!$A$3:$A$69,'Portfolio 16'!$C30,'Scenario 16'!AQ$3:AQ$69)+SUMIF('Scenario 16'!$A$3:$A$69,'Portfolio 16'!$C30,'Scenario 16'!BL$3:BL$69)*(1-'Scenario 16'!BL$1)</f>
        <v>0</v>
      </c>
      <c r="W30" s="46">
        <f>SUMIF('Scenario 16'!$A$3:$A$69,'Portfolio 16'!$C30,'Scenario 16'!AR$3:AR$69)+SUMIF('Scenario 16'!$A$3:$A$69,'Portfolio 16'!$C30,'Scenario 16'!BM$3:BM$69)*(1-'Scenario 16'!BM$1)</f>
        <v>0</v>
      </c>
      <c r="X30" s="47">
        <f t="shared" si="2"/>
        <v>0</v>
      </c>
    </row>
    <row r="31" spans="3:24" x14ac:dyDescent="0.2">
      <c r="C31" s="7" t="s">
        <v>107</v>
      </c>
      <c r="D31" s="45">
        <f>SUMIF('Scenario 16'!$A$3:$A$69,'Portfolio 16'!$C31,'Scenario 16'!Y$3:Y$69)+SUMIF('Scenario 16'!$A$3:$A$69,'Portfolio 16'!$C31,'Scenario 16'!AT$3:AT$69)*(1-'Scenario 16'!AT$1)</f>
        <v>0</v>
      </c>
      <c r="E31" s="46">
        <f>SUMIF('Scenario 16'!$A$3:$A$69,'Portfolio 16'!$C31,'Scenario 16'!Z$3:Z$69)+SUMIF('Scenario 16'!$A$3:$A$69,'Portfolio 16'!$C31,'Scenario 16'!AU$3:AU$69)*(1-'Scenario 16'!AU$1)</f>
        <v>0</v>
      </c>
      <c r="F31" s="46">
        <f>SUMIF('Scenario 16'!$A$3:$A$69,'Portfolio 16'!$C31,'Scenario 16'!AA$3:AA$69)+SUMIF('Scenario 16'!$A$3:$A$69,'Portfolio 16'!$C31,'Scenario 16'!AV$3:AV$69)*(1-'Scenario 16'!AV$1)</f>
        <v>0</v>
      </c>
      <c r="G31" s="46">
        <f>SUMIF('Scenario 16'!$A$3:$A$69,'Portfolio 16'!$C31,'Scenario 16'!AB$3:AB$69)+SUMIF('Scenario 16'!$A$3:$A$69,'Portfolio 16'!$C31,'Scenario 16'!AW$3:AW$69)*(1-'Scenario 16'!AW$1)</f>
        <v>0</v>
      </c>
      <c r="H31" s="46">
        <f>SUMIF('Scenario 16'!$A$3:$A$69,'Portfolio 16'!$C31,'Scenario 16'!AC$3:AC$69)+SUMIF('Scenario 16'!$A$3:$A$69,'Portfolio 16'!$C31,'Scenario 16'!AX$3:AX$69)*(1-'Scenario 16'!AX$1)</f>
        <v>0</v>
      </c>
      <c r="I31" s="46">
        <f>SUMIF('Scenario 16'!$A$3:$A$69,'Portfolio 16'!$C31,'Scenario 16'!AD$3:AD$69)+SUMIF('Scenario 16'!$A$3:$A$69,'Portfolio 16'!$C31,'Scenario 16'!AY$3:AY$69)*(1-'Scenario 16'!AY$1)</f>
        <v>0</v>
      </c>
      <c r="J31" s="46">
        <f>SUMIF('Scenario 16'!$A$3:$A$69,'Portfolio 16'!$C31,'Scenario 16'!AE$3:AE$69)+SUMIF('Scenario 16'!$A$3:$A$69,'Portfolio 16'!$C31,'Scenario 16'!AZ$3:AZ$69)*(1-'Scenario 16'!AZ$1)</f>
        <v>0</v>
      </c>
      <c r="K31" s="46">
        <f>SUMIF('Scenario 16'!$A$3:$A$69,'Portfolio 16'!$C31,'Scenario 16'!AF$3:AF$69)+SUMIF('Scenario 16'!$A$3:$A$69,'Portfolio 16'!$C31,'Scenario 16'!BA$3:BA$69)*(1-'Scenario 16'!BA$1)</f>
        <v>0</v>
      </c>
      <c r="L31" s="46">
        <f>SUMIF('Scenario 16'!$A$3:$A$69,'Portfolio 16'!$C31,'Scenario 16'!AG$3:AG$69)+SUMIF('Scenario 16'!$A$3:$A$69,'Portfolio 16'!$C31,'Scenario 16'!BB$3:BB$69)*(1-'Scenario 16'!BB$1)</f>
        <v>0</v>
      </c>
      <c r="M31" s="46">
        <f>SUMIF('Scenario 16'!$A$3:$A$69,'Portfolio 16'!$C31,'Scenario 16'!AH$3:AH$69)+SUMIF('Scenario 16'!$A$3:$A$69,'Portfolio 16'!$C31,'Scenario 16'!BC$3:BC$69)*(1-'Scenario 16'!BC$1)</f>
        <v>0</v>
      </c>
      <c r="N31" s="46">
        <f>SUMIF('Scenario 16'!$A$3:$A$69,'Portfolio 16'!$C31,'Scenario 16'!AI$3:AI$69)+SUMIF('Scenario 16'!$A$3:$A$69,'Portfolio 16'!$C31,'Scenario 16'!BD$3:BD$69)*(1-'Scenario 16'!BD$1)</f>
        <v>0</v>
      </c>
      <c r="O31" s="46">
        <f>SUMIF('Scenario 16'!$A$3:$A$69,'Portfolio 16'!$C31,'Scenario 16'!AJ$3:AJ$69)+SUMIF('Scenario 16'!$A$3:$A$69,'Portfolio 16'!$C31,'Scenario 16'!BE$3:BE$69)*(1-'Scenario 16'!BE$1)</f>
        <v>0</v>
      </c>
      <c r="P31" s="46">
        <f>SUMIF('Scenario 16'!$A$3:$A$69,'Portfolio 16'!$C31,'Scenario 16'!AK$3:AK$69)+SUMIF('Scenario 16'!$A$3:$A$69,'Portfolio 16'!$C31,'Scenario 16'!BF$3:BF$69)*(1-'Scenario 16'!BF$1)</f>
        <v>0</v>
      </c>
      <c r="Q31" s="46">
        <f>SUMIF('Scenario 16'!$A$3:$A$69,'Portfolio 16'!$C31,'Scenario 16'!AL$3:AL$69)+SUMIF('Scenario 16'!$A$3:$A$69,'Portfolio 16'!$C31,'Scenario 16'!BG$3:BG$69)*(1-'Scenario 16'!BG$1)</f>
        <v>0</v>
      </c>
      <c r="R31" s="46">
        <f>SUMIF('Scenario 16'!$A$3:$A$69,'Portfolio 16'!$C31,'Scenario 16'!AM$3:AM$69)+SUMIF('Scenario 16'!$A$3:$A$69,'Portfolio 16'!$C31,'Scenario 16'!BH$3:BH$69)*(1-'Scenario 16'!BH$1)</f>
        <v>0</v>
      </c>
      <c r="S31" s="46">
        <f>SUMIF('Scenario 16'!$A$3:$A$69,'Portfolio 16'!$C31,'Scenario 16'!AN$3:AN$69)+SUMIF('Scenario 16'!$A$3:$A$69,'Portfolio 16'!$C31,'Scenario 16'!BI$3:BI$69)*(1-'Scenario 16'!BI$1)</f>
        <v>0</v>
      </c>
      <c r="T31" s="46">
        <f>SUMIF('Scenario 16'!$A$3:$A$69,'Portfolio 16'!$C31,'Scenario 16'!AO$3:AO$69)+SUMIF('Scenario 16'!$A$3:$A$69,'Portfolio 16'!$C31,'Scenario 16'!BJ$3:BJ$69)*(1-'Scenario 16'!BJ$1)</f>
        <v>0</v>
      </c>
      <c r="U31" s="46">
        <f>SUMIF('Scenario 16'!$A$3:$A$69,'Portfolio 16'!$C31,'Scenario 16'!AP$3:AP$69)+SUMIF('Scenario 16'!$A$3:$A$69,'Portfolio 16'!$C31,'Scenario 16'!BK$3:BK$69)*(1-'Scenario 16'!BK$1)</f>
        <v>0</v>
      </c>
      <c r="V31" s="46">
        <f>SUMIF('Scenario 16'!$A$3:$A$69,'Portfolio 16'!$C31,'Scenario 16'!AQ$3:AQ$69)+SUMIF('Scenario 16'!$A$3:$A$69,'Portfolio 16'!$C31,'Scenario 16'!BL$3:BL$69)*(1-'Scenario 16'!BL$1)</f>
        <v>0</v>
      </c>
      <c r="W31" s="46">
        <f>SUMIF('Scenario 16'!$A$3:$A$69,'Portfolio 16'!$C31,'Scenario 16'!AR$3:AR$69)+SUMIF('Scenario 16'!$A$3:$A$69,'Portfolio 16'!$C31,'Scenario 16'!BM$3:BM$69)*(1-'Scenario 16'!BM$1)</f>
        <v>0</v>
      </c>
      <c r="X31" s="47">
        <f t="shared" si="2"/>
        <v>0</v>
      </c>
    </row>
    <row r="32" spans="3:24" x14ac:dyDescent="0.2">
      <c r="C32" s="7" t="s">
        <v>21</v>
      </c>
      <c r="D32" s="45">
        <f>SUMIF('Scenario 16'!$A$3:$A$69,'Portfolio 16'!$C32,'Scenario 16'!Y$3:Y$69)+SUMIF('Scenario 16'!$A$3:$A$69,'Portfolio 16'!$C32,'Scenario 16'!AT$3:AT$69)*(1-'Scenario 16'!AT$1)</f>
        <v>0</v>
      </c>
      <c r="E32" s="46">
        <f>SUMIF('Scenario 16'!$A$3:$A$69,'Portfolio 16'!$C32,'Scenario 16'!Z$3:Z$69)+SUMIF('Scenario 16'!$A$3:$A$69,'Portfolio 16'!$C32,'Scenario 16'!AU$3:AU$69)*(1-'Scenario 16'!AU$1)</f>
        <v>0</v>
      </c>
      <c r="F32" s="46">
        <f>SUMIF('Scenario 16'!$A$3:$A$69,'Portfolio 16'!$C32,'Scenario 16'!AA$3:AA$69)+SUMIF('Scenario 16'!$A$3:$A$69,'Portfolio 16'!$C32,'Scenario 16'!AV$3:AV$69)*(1-'Scenario 16'!AV$1)</f>
        <v>0</v>
      </c>
      <c r="G32" s="46">
        <f>SUMIF('Scenario 16'!$A$3:$A$69,'Portfolio 16'!$C32,'Scenario 16'!AB$3:AB$69)+SUMIF('Scenario 16'!$A$3:$A$69,'Portfolio 16'!$C32,'Scenario 16'!AW$3:AW$69)*(1-'Scenario 16'!AW$1)</f>
        <v>0</v>
      </c>
      <c r="H32" s="46">
        <f>SUMIF('Scenario 16'!$A$3:$A$69,'Portfolio 16'!$C32,'Scenario 16'!AC$3:AC$69)+SUMIF('Scenario 16'!$A$3:$A$69,'Portfolio 16'!$C32,'Scenario 16'!AX$3:AX$69)*(1-'Scenario 16'!AX$1)</f>
        <v>0</v>
      </c>
      <c r="I32" s="46">
        <f>SUMIF('Scenario 16'!$A$3:$A$69,'Portfolio 16'!$C32,'Scenario 16'!AD$3:AD$69)+SUMIF('Scenario 16'!$A$3:$A$69,'Portfolio 16'!$C32,'Scenario 16'!AY$3:AY$69)*(1-'Scenario 16'!AY$1)</f>
        <v>0</v>
      </c>
      <c r="J32" s="46">
        <f>SUMIF('Scenario 16'!$A$3:$A$69,'Portfolio 16'!$C32,'Scenario 16'!AE$3:AE$69)+SUMIF('Scenario 16'!$A$3:$A$69,'Portfolio 16'!$C32,'Scenario 16'!AZ$3:AZ$69)*(1-'Scenario 16'!AZ$1)</f>
        <v>0</v>
      </c>
      <c r="K32" s="46">
        <f>SUMIF('Scenario 16'!$A$3:$A$69,'Portfolio 16'!$C32,'Scenario 16'!AF$3:AF$69)+SUMIF('Scenario 16'!$A$3:$A$69,'Portfolio 16'!$C32,'Scenario 16'!BA$3:BA$69)*(1-'Scenario 16'!BA$1)</f>
        <v>0</v>
      </c>
      <c r="L32" s="46">
        <f>SUMIF('Scenario 16'!$A$3:$A$69,'Portfolio 16'!$C32,'Scenario 16'!AG$3:AG$69)+SUMIF('Scenario 16'!$A$3:$A$69,'Portfolio 16'!$C32,'Scenario 16'!BB$3:BB$69)*(1-'Scenario 16'!BB$1)</f>
        <v>0</v>
      </c>
      <c r="M32" s="46">
        <f>SUMIF('Scenario 16'!$A$3:$A$69,'Portfolio 16'!$C32,'Scenario 16'!AH$3:AH$69)+SUMIF('Scenario 16'!$A$3:$A$69,'Portfolio 16'!$C32,'Scenario 16'!BC$3:BC$69)*(1-'Scenario 16'!BC$1)</f>
        <v>0</v>
      </c>
      <c r="N32" s="46">
        <f>SUMIF('Scenario 16'!$A$3:$A$69,'Portfolio 16'!$C32,'Scenario 16'!AI$3:AI$69)+SUMIF('Scenario 16'!$A$3:$A$69,'Portfolio 16'!$C32,'Scenario 16'!BD$3:BD$69)*(1-'Scenario 16'!BD$1)</f>
        <v>0</v>
      </c>
      <c r="O32" s="46">
        <f>SUMIF('Scenario 16'!$A$3:$A$69,'Portfolio 16'!$C32,'Scenario 16'!AJ$3:AJ$69)+SUMIF('Scenario 16'!$A$3:$A$69,'Portfolio 16'!$C32,'Scenario 16'!BE$3:BE$69)*(1-'Scenario 16'!BE$1)</f>
        <v>0</v>
      </c>
      <c r="P32" s="46">
        <f>SUMIF('Scenario 16'!$A$3:$A$69,'Portfolio 16'!$C32,'Scenario 16'!AK$3:AK$69)+SUMIF('Scenario 16'!$A$3:$A$69,'Portfolio 16'!$C32,'Scenario 16'!BF$3:BF$69)*(1-'Scenario 16'!BF$1)</f>
        <v>0</v>
      </c>
      <c r="Q32" s="46">
        <f>SUMIF('Scenario 16'!$A$3:$A$69,'Portfolio 16'!$C32,'Scenario 16'!AL$3:AL$69)+SUMIF('Scenario 16'!$A$3:$A$69,'Portfolio 16'!$C32,'Scenario 16'!BG$3:BG$69)*(1-'Scenario 16'!BG$1)</f>
        <v>0</v>
      </c>
      <c r="R32" s="46">
        <f>SUMIF('Scenario 16'!$A$3:$A$69,'Portfolio 16'!$C32,'Scenario 16'!AM$3:AM$69)+SUMIF('Scenario 16'!$A$3:$A$69,'Portfolio 16'!$C32,'Scenario 16'!BH$3:BH$69)*(1-'Scenario 16'!BH$1)</f>
        <v>0</v>
      </c>
      <c r="S32" s="46">
        <f>SUMIF('Scenario 16'!$A$3:$A$69,'Portfolio 16'!$C32,'Scenario 16'!AN$3:AN$69)+SUMIF('Scenario 16'!$A$3:$A$69,'Portfolio 16'!$C32,'Scenario 16'!BI$3:BI$69)*(1-'Scenario 16'!BI$1)</f>
        <v>0</v>
      </c>
      <c r="T32" s="46">
        <f>SUMIF('Scenario 16'!$A$3:$A$69,'Portfolio 16'!$C32,'Scenario 16'!AO$3:AO$69)+SUMIF('Scenario 16'!$A$3:$A$69,'Portfolio 16'!$C32,'Scenario 16'!BJ$3:BJ$69)*(1-'Scenario 16'!BJ$1)</f>
        <v>0</v>
      </c>
      <c r="U32" s="46">
        <f>SUMIF('Scenario 16'!$A$3:$A$69,'Portfolio 16'!$C32,'Scenario 16'!AP$3:AP$69)+SUMIF('Scenario 16'!$A$3:$A$69,'Portfolio 16'!$C32,'Scenario 16'!BK$3:BK$69)*(1-'Scenario 16'!BK$1)</f>
        <v>0</v>
      </c>
      <c r="V32" s="46">
        <f>SUMIF('Scenario 16'!$A$3:$A$69,'Portfolio 16'!$C32,'Scenario 16'!AQ$3:AQ$69)+SUMIF('Scenario 16'!$A$3:$A$69,'Portfolio 16'!$C32,'Scenario 16'!BL$3:BL$69)*(1-'Scenario 16'!BL$1)</f>
        <v>0</v>
      </c>
      <c r="W32" s="46">
        <f>SUMIF('Scenario 16'!$A$3:$A$69,'Portfolio 16'!$C32,'Scenario 16'!AR$3:AR$69)+SUMIF('Scenario 16'!$A$3:$A$69,'Portfolio 16'!$C32,'Scenario 16'!BM$3:BM$69)*(1-'Scenario 16'!BM$1)</f>
        <v>0</v>
      </c>
      <c r="X32" s="47">
        <f t="shared" si="2"/>
        <v>0</v>
      </c>
    </row>
    <row r="33" spans="3:24" x14ac:dyDescent="0.2">
      <c r="C33" s="7" t="s">
        <v>48</v>
      </c>
      <c r="D33" s="45">
        <f>SUMIF('Scenario 16'!$A$3:$A$69,'Portfolio 16'!$C33,'Scenario 16'!Y$3:Y$69)+SUMIF('Scenario 16'!$A$3:$A$69,'Portfolio 16'!$C33,'Scenario 16'!AT$3:AT$69)*(1-'Scenario 16'!AT$1)</f>
        <v>0</v>
      </c>
      <c r="E33" s="46">
        <f>SUMIF('Scenario 16'!$A$3:$A$69,'Portfolio 16'!$C33,'Scenario 16'!Z$3:Z$69)+SUMIF('Scenario 16'!$A$3:$A$69,'Portfolio 16'!$C33,'Scenario 16'!AU$3:AU$69)*(1-'Scenario 16'!AU$1)</f>
        <v>0</v>
      </c>
      <c r="F33" s="46">
        <f>SUMIF('Scenario 16'!$A$3:$A$69,'Portfolio 16'!$C33,'Scenario 16'!AA$3:AA$69)+SUMIF('Scenario 16'!$A$3:$A$69,'Portfolio 16'!$C33,'Scenario 16'!AV$3:AV$69)*(1-'Scenario 16'!AV$1)</f>
        <v>0</v>
      </c>
      <c r="G33" s="46">
        <f>SUMIF('Scenario 16'!$A$3:$A$69,'Portfolio 16'!$C33,'Scenario 16'!AB$3:AB$69)+SUMIF('Scenario 16'!$A$3:$A$69,'Portfolio 16'!$C33,'Scenario 16'!AW$3:AW$69)*(1-'Scenario 16'!AW$1)</f>
        <v>0</v>
      </c>
      <c r="H33" s="46">
        <f>SUMIF('Scenario 16'!$A$3:$A$69,'Portfolio 16'!$C33,'Scenario 16'!AC$3:AC$69)+SUMIF('Scenario 16'!$A$3:$A$69,'Portfolio 16'!$C33,'Scenario 16'!AX$3:AX$69)*(1-'Scenario 16'!AX$1)</f>
        <v>0</v>
      </c>
      <c r="I33" s="46">
        <f>SUMIF('Scenario 16'!$A$3:$A$69,'Portfolio 16'!$C33,'Scenario 16'!AD$3:AD$69)+SUMIF('Scenario 16'!$A$3:$A$69,'Portfolio 16'!$C33,'Scenario 16'!AY$3:AY$69)*(1-'Scenario 16'!AY$1)</f>
        <v>0</v>
      </c>
      <c r="J33" s="46">
        <f>SUMIF('Scenario 16'!$A$3:$A$69,'Portfolio 16'!$C33,'Scenario 16'!AE$3:AE$69)+SUMIF('Scenario 16'!$A$3:$A$69,'Portfolio 16'!$C33,'Scenario 16'!AZ$3:AZ$69)*(1-'Scenario 16'!AZ$1)</f>
        <v>0</v>
      </c>
      <c r="K33" s="46">
        <f>SUMIF('Scenario 16'!$A$3:$A$69,'Portfolio 16'!$C33,'Scenario 16'!AF$3:AF$69)+SUMIF('Scenario 16'!$A$3:$A$69,'Portfolio 16'!$C33,'Scenario 16'!BA$3:BA$69)*(1-'Scenario 16'!BA$1)</f>
        <v>0</v>
      </c>
      <c r="L33" s="46">
        <f>SUMIF('Scenario 16'!$A$3:$A$69,'Portfolio 16'!$C33,'Scenario 16'!AG$3:AG$69)+SUMIF('Scenario 16'!$A$3:$A$69,'Portfolio 16'!$C33,'Scenario 16'!BB$3:BB$69)*(1-'Scenario 16'!BB$1)</f>
        <v>0</v>
      </c>
      <c r="M33" s="46">
        <f>SUMIF('Scenario 16'!$A$3:$A$69,'Portfolio 16'!$C33,'Scenario 16'!AH$3:AH$69)+SUMIF('Scenario 16'!$A$3:$A$69,'Portfolio 16'!$C33,'Scenario 16'!BC$3:BC$69)*(1-'Scenario 16'!BC$1)</f>
        <v>0</v>
      </c>
      <c r="N33" s="46">
        <f>SUMIF('Scenario 16'!$A$3:$A$69,'Portfolio 16'!$C33,'Scenario 16'!AI$3:AI$69)+SUMIF('Scenario 16'!$A$3:$A$69,'Portfolio 16'!$C33,'Scenario 16'!BD$3:BD$69)*(1-'Scenario 16'!BD$1)</f>
        <v>0</v>
      </c>
      <c r="O33" s="46">
        <f>SUMIF('Scenario 16'!$A$3:$A$69,'Portfolio 16'!$C33,'Scenario 16'!AJ$3:AJ$69)+SUMIF('Scenario 16'!$A$3:$A$69,'Portfolio 16'!$C33,'Scenario 16'!BE$3:BE$69)*(1-'Scenario 16'!BE$1)</f>
        <v>0</v>
      </c>
      <c r="P33" s="46">
        <f>SUMIF('Scenario 16'!$A$3:$A$69,'Portfolio 16'!$C33,'Scenario 16'!AK$3:AK$69)+SUMIF('Scenario 16'!$A$3:$A$69,'Portfolio 16'!$C33,'Scenario 16'!BF$3:BF$69)*(1-'Scenario 16'!BF$1)</f>
        <v>0</v>
      </c>
      <c r="Q33" s="46">
        <f>SUMIF('Scenario 16'!$A$3:$A$69,'Portfolio 16'!$C33,'Scenario 16'!AL$3:AL$69)+SUMIF('Scenario 16'!$A$3:$A$69,'Portfolio 16'!$C33,'Scenario 16'!BG$3:BG$69)*(1-'Scenario 16'!BG$1)</f>
        <v>0</v>
      </c>
      <c r="R33" s="46">
        <f>SUMIF('Scenario 16'!$A$3:$A$69,'Portfolio 16'!$C33,'Scenario 16'!AM$3:AM$69)+SUMIF('Scenario 16'!$A$3:$A$69,'Portfolio 16'!$C33,'Scenario 16'!BH$3:BH$69)*(1-'Scenario 16'!BH$1)</f>
        <v>0</v>
      </c>
      <c r="S33" s="46">
        <f>SUMIF('Scenario 16'!$A$3:$A$69,'Portfolio 16'!$C33,'Scenario 16'!AN$3:AN$69)+SUMIF('Scenario 16'!$A$3:$A$69,'Portfolio 16'!$C33,'Scenario 16'!BI$3:BI$69)*(1-'Scenario 16'!BI$1)</f>
        <v>0</v>
      </c>
      <c r="T33" s="46">
        <f>SUMIF('Scenario 16'!$A$3:$A$69,'Portfolio 16'!$C33,'Scenario 16'!AO$3:AO$69)+SUMIF('Scenario 16'!$A$3:$A$69,'Portfolio 16'!$C33,'Scenario 16'!BJ$3:BJ$69)*(1-'Scenario 16'!BJ$1)</f>
        <v>0</v>
      </c>
      <c r="U33" s="46">
        <f>SUMIF('Scenario 16'!$A$3:$A$69,'Portfolio 16'!$C33,'Scenario 16'!AP$3:AP$69)+SUMIF('Scenario 16'!$A$3:$A$69,'Portfolio 16'!$C33,'Scenario 16'!BK$3:BK$69)*(1-'Scenario 16'!BK$1)</f>
        <v>0</v>
      </c>
      <c r="V33" s="46">
        <f>SUMIF('Scenario 16'!$A$3:$A$69,'Portfolio 16'!$C33,'Scenario 16'!AQ$3:AQ$69)+SUMIF('Scenario 16'!$A$3:$A$69,'Portfolio 16'!$C33,'Scenario 16'!BL$3:BL$69)*(1-'Scenario 16'!BL$1)</f>
        <v>0</v>
      </c>
      <c r="W33" s="46">
        <f>SUMIF('Scenario 16'!$A$3:$A$69,'Portfolio 16'!$C33,'Scenario 16'!AR$3:AR$69)+SUMIF('Scenario 16'!$A$3:$A$69,'Portfolio 16'!$C33,'Scenario 16'!BM$3:BM$69)*(1-'Scenario 16'!BM$1)</f>
        <v>0</v>
      </c>
      <c r="X33" s="47">
        <f t="shared" si="2"/>
        <v>0</v>
      </c>
    </row>
    <row r="34" spans="3:24" x14ac:dyDescent="0.2">
      <c r="C34" s="7" t="s">
        <v>142</v>
      </c>
      <c r="D34" s="45">
        <f>SUMIF('Scenario 16'!$A$3:$A$69,'Portfolio 16'!$C34,'Scenario 16'!Y$3:Y$69)+SUMIF('Scenario 16'!$A$3:$A$69,'Portfolio 16'!$C34,'Scenario 16'!AT$3:AT$69)*(1-'Scenario 16'!AT$1)</f>
        <v>0</v>
      </c>
      <c r="E34" s="46">
        <f>SUMIF('Scenario 16'!$A$3:$A$69,'Portfolio 16'!$C34,'Scenario 16'!Z$3:Z$69)+SUMIF('Scenario 16'!$A$3:$A$69,'Portfolio 16'!$C34,'Scenario 16'!AU$3:AU$69)*(1-'Scenario 16'!AU$1)</f>
        <v>0</v>
      </c>
      <c r="F34" s="46">
        <f>SUMIF('Scenario 16'!$A$3:$A$69,'Portfolio 16'!$C34,'Scenario 16'!AA$3:AA$69)+SUMIF('Scenario 16'!$A$3:$A$69,'Portfolio 16'!$C34,'Scenario 16'!AV$3:AV$69)*(1-'Scenario 16'!AV$1)</f>
        <v>0</v>
      </c>
      <c r="G34" s="46">
        <f>SUMIF('Scenario 16'!$A$3:$A$69,'Portfolio 16'!$C34,'Scenario 16'!AB$3:AB$69)+SUMIF('Scenario 16'!$A$3:$A$69,'Portfolio 16'!$C34,'Scenario 16'!AW$3:AW$69)*(1-'Scenario 16'!AW$1)</f>
        <v>0</v>
      </c>
      <c r="H34" s="46">
        <f>SUMIF('Scenario 16'!$A$3:$A$69,'Portfolio 16'!$C34,'Scenario 16'!AC$3:AC$69)+SUMIF('Scenario 16'!$A$3:$A$69,'Portfolio 16'!$C34,'Scenario 16'!AX$3:AX$69)*(1-'Scenario 16'!AX$1)</f>
        <v>0</v>
      </c>
      <c r="I34" s="46">
        <f>SUMIF('Scenario 16'!$A$3:$A$69,'Portfolio 16'!$C34,'Scenario 16'!AD$3:AD$69)+SUMIF('Scenario 16'!$A$3:$A$69,'Portfolio 16'!$C34,'Scenario 16'!AY$3:AY$69)*(1-'Scenario 16'!AY$1)</f>
        <v>0</v>
      </c>
      <c r="J34" s="46">
        <f>SUMIF('Scenario 16'!$A$3:$A$69,'Portfolio 16'!$C34,'Scenario 16'!AE$3:AE$69)+SUMIF('Scenario 16'!$A$3:$A$69,'Portfolio 16'!$C34,'Scenario 16'!AZ$3:AZ$69)*(1-'Scenario 16'!AZ$1)</f>
        <v>0</v>
      </c>
      <c r="K34" s="46">
        <f>SUMIF('Scenario 16'!$A$3:$A$69,'Portfolio 16'!$C34,'Scenario 16'!AF$3:AF$69)+SUMIF('Scenario 16'!$A$3:$A$69,'Portfolio 16'!$C34,'Scenario 16'!BA$3:BA$69)*(1-'Scenario 16'!BA$1)</f>
        <v>0</v>
      </c>
      <c r="L34" s="46">
        <f>SUMIF('Scenario 16'!$A$3:$A$69,'Portfolio 16'!$C34,'Scenario 16'!AG$3:AG$69)+SUMIF('Scenario 16'!$A$3:$A$69,'Portfolio 16'!$C34,'Scenario 16'!BB$3:BB$69)*(1-'Scenario 16'!BB$1)</f>
        <v>0</v>
      </c>
      <c r="M34" s="46">
        <f>SUMIF('Scenario 16'!$A$3:$A$69,'Portfolio 16'!$C34,'Scenario 16'!AH$3:AH$69)+SUMIF('Scenario 16'!$A$3:$A$69,'Portfolio 16'!$C34,'Scenario 16'!BC$3:BC$69)*(1-'Scenario 16'!BC$1)</f>
        <v>0</v>
      </c>
      <c r="N34" s="46">
        <f>SUMIF('Scenario 16'!$A$3:$A$69,'Portfolio 16'!$C34,'Scenario 16'!AI$3:AI$69)+SUMIF('Scenario 16'!$A$3:$A$69,'Portfolio 16'!$C34,'Scenario 16'!BD$3:BD$69)*(1-'Scenario 16'!BD$1)</f>
        <v>0</v>
      </c>
      <c r="O34" s="46">
        <f>SUMIF('Scenario 16'!$A$3:$A$69,'Portfolio 16'!$C34,'Scenario 16'!AJ$3:AJ$69)+SUMIF('Scenario 16'!$A$3:$A$69,'Portfolio 16'!$C34,'Scenario 16'!BE$3:BE$69)*(1-'Scenario 16'!BE$1)</f>
        <v>0</v>
      </c>
      <c r="P34" s="46">
        <f>SUMIF('Scenario 16'!$A$3:$A$69,'Portfolio 16'!$C34,'Scenario 16'!AK$3:AK$69)+SUMIF('Scenario 16'!$A$3:$A$69,'Portfolio 16'!$C34,'Scenario 16'!BF$3:BF$69)*(1-'Scenario 16'!BF$1)</f>
        <v>0</v>
      </c>
      <c r="Q34" s="46">
        <f>SUMIF('Scenario 16'!$A$3:$A$69,'Portfolio 16'!$C34,'Scenario 16'!AL$3:AL$69)+SUMIF('Scenario 16'!$A$3:$A$69,'Portfolio 16'!$C34,'Scenario 16'!BG$3:BG$69)*(1-'Scenario 16'!BG$1)</f>
        <v>0</v>
      </c>
      <c r="R34" s="46">
        <f>SUMIF('Scenario 16'!$A$3:$A$69,'Portfolio 16'!$C34,'Scenario 16'!AM$3:AM$69)+SUMIF('Scenario 16'!$A$3:$A$69,'Portfolio 16'!$C34,'Scenario 16'!BH$3:BH$69)*(1-'Scenario 16'!BH$1)</f>
        <v>0</v>
      </c>
      <c r="S34" s="46">
        <f>SUMIF('Scenario 16'!$A$3:$A$69,'Portfolio 16'!$C34,'Scenario 16'!AN$3:AN$69)+SUMIF('Scenario 16'!$A$3:$A$69,'Portfolio 16'!$C34,'Scenario 16'!BI$3:BI$69)*(1-'Scenario 16'!BI$1)</f>
        <v>0</v>
      </c>
      <c r="T34" s="46">
        <f>SUMIF('Scenario 16'!$A$3:$A$69,'Portfolio 16'!$C34,'Scenario 16'!AO$3:AO$69)+SUMIF('Scenario 16'!$A$3:$A$69,'Portfolio 16'!$C34,'Scenario 16'!BJ$3:BJ$69)*(1-'Scenario 16'!BJ$1)</f>
        <v>0</v>
      </c>
      <c r="U34" s="46">
        <f>SUMIF('Scenario 16'!$A$3:$A$69,'Portfolio 16'!$C34,'Scenario 16'!AP$3:AP$69)+SUMIF('Scenario 16'!$A$3:$A$69,'Portfolio 16'!$C34,'Scenario 16'!BK$3:BK$69)*(1-'Scenario 16'!BK$1)</f>
        <v>0</v>
      </c>
      <c r="V34" s="46">
        <f>SUMIF('Scenario 16'!$A$3:$A$69,'Portfolio 16'!$C34,'Scenario 16'!AQ$3:AQ$69)+SUMIF('Scenario 16'!$A$3:$A$69,'Portfolio 16'!$C34,'Scenario 16'!BL$3:BL$69)*(1-'Scenario 16'!BL$1)</f>
        <v>0</v>
      </c>
      <c r="W34" s="46">
        <f>SUMIF('Scenario 16'!$A$3:$A$69,'Portfolio 16'!$C34,'Scenario 16'!AR$3:AR$69)+SUMIF('Scenario 16'!$A$3:$A$69,'Portfolio 16'!$C34,'Scenario 16'!BM$3:BM$69)*(1-'Scenario 16'!BM$1)</f>
        <v>0</v>
      </c>
      <c r="X34" s="47">
        <f t="shared" si="2"/>
        <v>0</v>
      </c>
    </row>
    <row r="35" spans="3:24" x14ac:dyDescent="0.2">
      <c r="C35" s="7" t="s">
        <v>53</v>
      </c>
      <c r="D35" s="45">
        <f>SUMIF('Scenario 16'!$A$3:$A$69,'Portfolio 16'!$C35,'Scenario 16'!Y$3:Y$69)+SUMIF('Scenario 16'!$A$3:$A$69,'Portfolio 16'!$C35,'Scenario 16'!AT$3:AT$69)*(1-'Scenario 16'!AT$1)</f>
        <v>0</v>
      </c>
      <c r="E35" s="46">
        <f>SUMIF('Scenario 16'!$A$3:$A$69,'Portfolio 16'!$C35,'Scenario 16'!Z$3:Z$69)+SUMIF('Scenario 16'!$A$3:$A$69,'Portfolio 16'!$C35,'Scenario 16'!AU$3:AU$69)*(1-'Scenario 16'!AU$1)</f>
        <v>0</v>
      </c>
      <c r="F35" s="46">
        <f>SUMIF('Scenario 16'!$A$3:$A$69,'Portfolio 16'!$C35,'Scenario 16'!AA$3:AA$69)+SUMIF('Scenario 16'!$A$3:$A$69,'Portfolio 16'!$C35,'Scenario 16'!AV$3:AV$69)*(1-'Scenario 16'!AV$1)</f>
        <v>0</v>
      </c>
      <c r="G35" s="46">
        <f>SUMIF('Scenario 16'!$A$3:$A$69,'Portfolio 16'!$C35,'Scenario 16'!AB$3:AB$69)+SUMIF('Scenario 16'!$A$3:$A$69,'Portfolio 16'!$C35,'Scenario 16'!AW$3:AW$69)*(1-'Scenario 16'!AW$1)</f>
        <v>0</v>
      </c>
      <c r="H35" s="46">
        <f>SUMIF('Scenario 16'!$A$3:$A$69,'Portfolio 16'!$C35,'Scenario 16'!AC$3:AC$69)+SUMIF('Scenario 16'!$A$3:$A$69,'Portfolio 16'!$C35,'Scenario 16'!AX$3:AX$69)*(1-'Scenario 16'!AX$1)</f>
        <v>0</v>
      </c>
      <c r="I35" s="46">
        <f>SUMIF('Scenario 16'!$A$3:$A$69,'Portfolio 16'!$C35,'Scenario 16'!AD$3:AD$69)+SUMIF('Scenario 16'!$A$3:$A$69,'Portfolio 16'!$C35,'Scenario 16'!AY$3:AY$69)*(1-'Scenario 16'!AY$1)</f>
        <v>0</v>
      </c>
      <c r="J35" s="46">
        <f>SUMIF('Scenario 16'!$A$3:$A$69,'Portfolio 16'!$C35,'Scenario 16'!AE$3:AE$69)+SUMIF('Scenario 16'!$A$3:$A$69,'Portfolio 16'!$C35,'Scenario 16'!AZ$3:AZ$69)*(1-'Scenario 16'!AZ$1)</f>
        <v>0</v>
      </c>
      <c r="K35" s="46">
        <f>SUMIF('Scenario 16'!$A$3:$A$69,'Portfolio 16'!$C35,'Scenario 16'!AF$3:AF$69)+SUMIF('Scenario 16'!$A$3:$A$69,'Portfolio 16'!$C35,'Scenario 16'!BA$3:BA$69)*(1-'Scenario 16'!BA$1)</f>
        <v>0</v>
      </c>
      <c r="L35" s="46">
        <f>SUMIF('Scenario 16'!$A$3:$A$69,'Portfolio 16'!$C35,'Scenario 16'!AG$3:AG$69)+SUMIF('Scenario 16'!$A$3:$A$69,'Portfolio 16'!$C35,'Scenario 16'!BB$3:BB$69)*(1-'Scenario 16'!BB$1)</f>
        <v>0</v>
      </c>
      <c r="M35" s="46">
        <f>SUMIF('Scenario 16'!$A$3:$A$69,'Portfolio 16'!$C35,'Scenario 16'!AH$3:AH$69)+SUMIF('Scenario 16'!$A$3:$A$69,'Portfolio 16'!$C35,'Scenario 16'!BC$3:BC$69)*(1-'Scenario 16'!BC$1)</f>
        <v>0</v>
      </c>
      <c r="N35" s="46">
        <f>SUMIF('Scenario 16'!$A$3:$A$69,'Portfolio 16'!$C35,'Scenario 16'!AI$3:AI$69)+SUMIF('Scenario 16'!$A$3:$A$69,'Portfolio 16'!$C35,'Scenario 16'!BD$3:BD$69)*(1-'Scenario 16'!BD$1)</f>
        <v>0</v>
      </c>
      <c r="O35" s="46">
        <f>SUMIF('Scenario 16'!$A$3:$A$69,'Portfolio 16'!$C35,'Scenario 16'!AJ$3:AJ$69)+SUMIF('Scenario 16'!$A$3:$A$69,'Portfolio 16'!$C35,'Scenario 16'!BE$3:BE$69)*(1-'Scenario 16'!BE$1)</f>
        <v>0</v>
      </c>
      <c r="P35" s="46">
        <f>SUMIF('Scenario 16'!$A$3:$A$69,'Portfolio 16'!$C35,'Scenario 16'!AK$3:AK$69)+SUMIF('Scenario 16'!$A$3:$A$69,'Portfolio 16'!$C35,'Scenario 16'!BF$3:BF$69)*(1-'Scenario 16'!BF$1)</f>
        <v>0</v>
      </c>
      <c r="Q35" s="46">
        <f>SUMIF('Scenario 16'!$A$3:$A$69,'Portfolio 16'!$C35,'Scenario 16'!AL$3:AL$69)+SUMIF('Scenario 16'!$A$3:$A$69,'Portfolio 16'!$C35,'Scenario 16'!BG$3:BG$69)*(1-'Scenario 16'!BG$1)</f>
        <v>0</v>
      </c>
      <c r="R35" s="46">
        <f>SUMIF('Scenario 16'!$A$3:$A$69,'Portfolio 16'!$C35,'Scenario 16'!AM$3:AM$69)+SUMIF('Scenario 16'!$A$3:$A$69,'Portfolio 16'!$C35,'Scenario 16'!BH$3:BH$69)*(1-'Scenario 16'!BH$1)</f>
        <v>0</v>
      </c>
      <c r="S35" s="46">
        <f>SUMIF('Scenario 16'!$A$3:$A$69,'Portfolio 16'!$C35,'Scenario 16'!AN$3:AN$69)+SUMIF('Scenario 16'!$A$3:$A$69,'Portfolio 16'!$C35,'Scenario 16'!BI$3:BI$69)*(1-'Scenario 16'!BI$1)</f>
        <v>0</v>
      </c>
      <c r="T35" s="46">
        <f>SUMIF('Scenario 16'!$A$3:$A$69,'Portfolio 16'!$C35,'Scenario 16'!AO$3:AO$69)+SUMIF('Scenario 16'!$A$3:$A$69,'Portfolio 16'!$C35,'Scenario 16'!BJ$3:BJ$69)*(1-'Scenario 16'!BJ$1)</f>
        <v>0</v>
      </c>
      <c r="U35" s="46">
        <f>SUMIF('Scenario 16'!$A$3:$A$69,'Portfolio 16'!$C35,'Scenario 16'!AP$3:AP$69)+SUMIF('Scenario 16'!$A$3:$A$69,'Portfolio 16'!$C35,'Scenario 16'!BK$3:BK$69)*(1-'Scenario 16'!BK$1)</f>
        <v>0</v>
      </c>
      <c r="V35" s="46">
        <f>SUMIF('Scenario 16'!$A$3:$A$69,'Portfolio 16'!$C35,'Scenario 16'!AQ$3:AQ$69)+SUMIF('Scenario 16'!$A$3:$A$69,'Portfolio 16'!$C35,'Scenario 16'!BL$3:BL$69)*(1-'Scenario 16'!BL$1)</f>
        <v>0</v>
      </c>
      <c r="W35" s="46">
        <f>SUMIF('Scenario 16'!$A$3:$A$69,'Portfolio 16'!$C35,'Scenario 16'!AR$3:AR$69)+SUMIF('Scenario 16'!$A$3:$A$69,'Portfolio 16'!$C35,'Scenario 16'!BM$3:BM$69)*(1-'Scenario 16'!BM$1)</f>
        <v>0</v>
      </c>
      <c r="X35" s="47">
        <f t="shared" si="2"/>
        <v>0</v>
      </c>
    </row>
    <row r="36" spans="3:24" x14ac:dyDescent="0.2">
      <c r="C36" s="7" t="s">
        <v>138</v>
      </c>
      <c r="D36" s="45">
        <f>SUMIF('Scenario 16'!$A$3:$A$69,'Portfolio 16'!$C36,'Scenario 16'!Y$3:Y$69)+SUMIF('Scenario 16'!$A$3:$A$69,'Portfolio 16'!$C36,'Scenario 16'!AT$3:AT$69)*(1-'Scenario 16'!AT$1)</f>
        <v>0</v>
      </c>
      <c r="E36" s="46">
        <f>SUMIF('Scenario 16'!$A$3:$A$69,'Portfolio 16'!$C36,'Scenario 16'!Z$3:Z$69)+SUMIF('Scenario 16'!$A$3:$A$69,'Portfolio 16'!$C36,'Scenario 16'!AU$3:AU$69)*(1-'Scenario 16'!AU$1)</f>
        <v>0</v>
      </c>
      <c r="F36" s="46">
        <f>SUMIF('Scenario 16'!$A$3:$A$69,'Portfolio 16'!$C36,'Scenario 16'!AA$3:AA$69)+SUMIF('Scenario 16'!$A$3:$A$69,'Portfolio 16'!$C36,'Scenario 16'!AV$3:AV$69)*(1-'Scenario 16'!AV$1)</f>
        <v>0</v>
      </c>
      <c r="G36" s="46">
        <f>SUMIF('Scenario 16'!$A$3:$A$69,'Portfolio 16'!$C36,'Scenario 16'!AB$3:AB$69)+SUMIF('Scenario 16'!$A$3:$A$69,'Portfolio 16'!$C36,'Scenario 16'!AW$3:AW$69)*(1-'Scenario 16'!AW$1)</f>
        <v>0</v>
      </c>
      <c r="H36" s="46">
        <f>SUMIF('Scenario 16'!$A$3:$A$69,'Portfolio 16'!$C36,'Scenario 16'!AC$3:AC$69)+SUMIF('Scenario 16'!$A$3:$A$69,'Portfolio 16'!$C36,'Scenario 16'!AX$3:AX$69)*(1-'Scenario 16'!AX$1)</f>
        <v>0</v>
      </c>
      <c r="I36" s="46">
        <f>SUMIF('Scenario 16'!$A$3:$A$69,'Portfolio 16'!$C36,'Scenario 16'!AD$3:AD$69)+SUMIF('Scenario 16'!$A$3:$A$69,'Portfolio 16'!$C36,'Scenario 16'!AY$3:AY$69)*(1-'Scenario 16'!AY$1)</f>
        <v>0</v>
      </c>
      <c r="J36" s="46">
        <f>SUMIF('Scenario 16'!$A$3:$A$69,'Portfolio 16'!$C36,'Scenario 16'!AE$3:AE$69)+SUMIF('Scenario 16'!$A$3:$A$69,'Portfolio 16'!$C36,'Scenario 16'!AZ$3:AZ$69)*(1-'Scenario 16'!AZ$1)</f>
        <v>0</v>
      </c>
      <c r="K36" s="46">
        <f>SUMIF('Scenario 16'!$A$3:$A$69,'Portfolio 16'!$C36,'Scenario 16'!AF$3:AF$69)+SUMIF('Scenario 16'!$A$3:$A$69,'Portfolio 16'!$C36,'Scenario 16'!BA$3:BA$69)*(1-'Scenario 16'!BA$1)</f>
        <v>0</v>
      </c>
      <c r="L36" s="46">
        <f>SUMIF('Scenario 16'!$A$3:$A$69,'Portfolio 16'!$C36,'Scenario 16'!AG$3:AG$69)+SUMIF('Scenario 16'!$A$3:$A$69,'Portfolio 16'!$C36,'Scenario 16'!BB$3:BB$69)*(1-'Scenario 16'!BB$1)</f>
        <v>0</v>
      </c>
      <c r="M36" s="46">
        <f>SUMIF('Scenario 16'!$A$3:$A$69,'Portfolio 16'!$C36,'Scenario 16'!AH$3:AH$69)+SUMIF('Scenario 16'!$A$3:$A$69,'Portfolio 16'!$C36,'Scenario 16'!BC$3:BC$69)*(1-'Scenario 16'!BC$1)</f>
        <v>0</v>
      </c>
      <c r="N36" s="46">
        <f>SUMIF('Scenario 16'!$A$3:$A$69,'Portfolio 16'!$C36,'Scenario 16'!AI$3:AI$69)+SUMIF('Scenario 16'!$A$3:$A$69,'Portfolio 16'!$C36,'Scenario 16'!BD$3:BD$69)*(1-'Scenario 16'!BD$1)</f>
        <v>0</v>
      </c>
      <c r="O36" s="46">
        <f>SUMIF('Scenario 16'!$A$3:$A$69,'Portfolio 16'!$C36,'Scenario 16'!AJ$3:AJ$69)+SUMIF('Scenario 16'!$A$3:$A$69,'Portfolio 16'!$C36,'Scenario 16'!BE$3:BE$69)*(1-'Scenario 16'!BE$1)</f>
        <v>0</v>
      </c>
      <c r="P36" s="46">
        <f>SUMIF('Scenario 16'!$A$3:$A$69,'Portfolio 16'!$C36,'Scenario 16'!AK$3:AK$69)+SUMIF('Scenario 16'!$A$3:$A$69,'Portfolio 16'!$C36,'Scenario 16'!BF$3:BF$69)*(1-'Scenario 16'!BF$1)</f>
        <v>0</v>
      </c>
      <c r="Q36" s="46">
        <f>SUMIF('Scenario 16'!$A$3:$A$69,'Portfolio 16'!$C36,'Scenario 16'!AL$3:AL$69)+SUMIF('Scenario 16'!$A$3:$A$69,'Portfolio 16'!$C36,'Scenario 16'!BG$3:BG$69)*(1-'Scenario 16'!BG$1)</f>
        <v>0</v>
      </c>
      <c r="R36" s="46">
        <f>SUMIF('Scenario 16'!$A$3:$A$69,'Portfolio 16'!$C36,'Scenario 16'!AM$3:AM$69)+SUMIF('Scenario 16'!$A$3:$A$69,'Portfolio 16'!$C36,'Scenario 16'!BH$3:BH$69)*(1-'Scenario 16'!BH$1)</f>
        <v>0</v>
      </c>
      <c r="S36" s="46">
        <f>SUMIF('Scenario 16'!$A$3:$A$69,'Portfolio 16'!$C36,'Scenario 16'!AN$3:AN$69)+SUMIF('Scenario 16'!$A$3:$A$69,'Portfolio 16'!$C36,'Scenario 16'!BI$3:BI$69)*(1-'Scenario 16'!BI$1)</f>
        <v>0</v>
      </c>
      <c r="T36" s="46">
        <f>SUMIF('Scenario 16'!$A$3:$A$69,'Portfolio 16'!$C36,'Scenario 16'!AO$3:AO$69)+SUMIF('Scenario 16'!$A$3:$A$69,'Portfolio 16'!$C36,'Scenario 16'!BJ$3:BJ$69)*(1-'Scenario 16'!BJ$1)</f>
        <v>0</v>
      </c>
      <c r="U36" s="46">
        <f>SUMIF('Scenario 16'!$A$3:$A$69,'Portfolio 16'!$C36,'Scenario 16'!AP$3:AP$69)+SUMIF('Scenario 16'!$A$3:$A$69,'Portfolio 16'!$C36,'Scenario 16'!BK$3:BK$69)*(1-'Scenario 16'!BK$1)</f>
        <v>0</v>
      </c>
      <c r="V36" s="46">
        <f>SUMIF('Scenario 16'!$A$3:$A$69,'Portfolio 16'!$C36,'Scenario 16'!AQ$3:AQ$69)+SUMIF('Scenario 16'!$A$3:$A$69,'Portfolio 16'!$C36,'Scenario 16'!BL$3:BL$69)*(1-'Scenario 16'!BL$1)</f>
        <v>0</v>
      </c>
      <c r="W36" s="46">
        <f>SUMIF('Scenario 16'!$A$3:$A$69,'Portfolio 16'!$C36,'Scenario 16'!AR$3:AR$69)+SUMIF('Scenario 16'!$A$3:$A$69,'Portfolio 16'!$C36,'Scenario 16'!BM$3:BM$69)*(1-'Scenario 16'!BM$1)</f>
        <v>0</v>
      </c>
      <c r="X36" s="47">
        <f t="shared" si="2"/>
        <v>0</v>
      </c>
    </row>
    <row r="37" spans="3:24" x14ac:dyDescent="0.2">
      <c r="C37" s="7" t="s">
        <v>139</v>
      </c>
      <c r="D37" s="45">
        <f>SUMIF('Scenario 16'!$A$3:$A$69,'Portfolio 16'!$C37,'Scenario 16'!Y$3:Y$69)+SUMIF('Scenario 16'!$A$3:$A$69,'Portfolio 16'!$C37,'Scenario 16'!AT$3:AT$69)*(1-'Scenario 16'!AT$1)</f>
        <v>0</v>
      </c>
      <c r="E37" s="46">
        <f>SUMIF('Scenario 16'!$A$3:$A$69,'Portfolio 16'!$C37,'Scenario 16'!Z$3:Z$69)+SUMIF('Scenario 16'!$A$3:$A$69,'Portfolio 16'!$C37,'Scenario 16'!AU$3:AU$69)*(1-'Scenario 16'!AU$1)</f>
        <v>0</v>
      </c>
      <c r="F37" s="46">
        <f>SUMIF('Scenario 16'!$A$3:$A$69,'Portfolio 16'!$C37,'Scenario 16'!AA$3:AA$69)+SUMIF('Scenario 16'!$A$3:$A$69,'Portfolio 16'!$C37,'Scenario 16'!AV$3:AV$69)*(1-'Scenario 16'!AV$1)</f>
        <v>0</v>
      </c>
      <c r="G37" s="46">
        <f>SUMIF('Scenario 16'!$A$3:$A$69,'Portfolio 16'!$C37,'Scenario 16'!AB$3:AB$69)+SUMIF('Scenario 16'!$A$3:$A$69,'Portfolio 16'!$C37,'Scenario 16'!AW$3:AW$69)*(1-'Scenario 16'!AW$1)</f>
        <v>0</v>
      </c>
      <c r="H37" s="46">
        <f>SUMIF('Scenario 16'!$A$3:$A$69,'Portfolio 16'!$C37,'Scenario 16'!AC$3:AC$69)+SUMIF('Scenario 16'!$A$3:$A$69,'Portfolio 16'!$C37,'Scenario 16'!AX$3:AX$69)*(1-'Scenario 16'!AX$1)</f>
        <v>0</v>
      </c>
      <c r="I37" s="46">
        <f>SUMIF('Scenario 16'!$A$3:$A$69,'Portfolio 16'!$C37,'Scenario 16'!AD$3:AD$69)+SUMIF('Scenario 16'!$A$3:$A$69,'Portfolio 16'!$C37,'Scenario 16'!AY$3:AY$69)*(1-'Scenario 16'!AY$1)</f>
        <v>0</v>
      </c>
      <c r="J37" s="46">
        <f>SUMIF('Scenario 16'!$A$3:$A$69,'Portfolio 16'!$C37,'Scenario 16'!AE$3:AE$69)+SUMIF('Scenario 16'!$A$3:$A$69,'Portfolio 16'!$C37,'Scenario 16'!AZ$3:AZ$69)*(1-'Scenario 16'!AZ$1)</f>
        <v>0</v>
      </c>
      <c r="K37" s="46">
        <f>SUMIF('Scenario 16'!$A$3:$A$69,'Portfolio 16'!$C37,'Scenario 16'!AF$3:AF$69)+SUMIF('Scenario 16'!$A$3:$A$69,'Portfolio 16'!$C37,'Scenario 16'!BA$3:BA$69)*(1-'Scenario 16'!BA$1)</f>
        <v>0</v>
      </c>
      <c r="L37" s="46">
        <f>SUMIF('Scenario 16'!$A$3:$A$69,'Portfolio 16'!$C37,'Scenario 16'!AG$3:AG$69)+SUMIF('Scenario 16'!$A$3:$A$69,'Portfolio 16'!$C37,'Scenario 16'!BB$3:BB$69)*(1-'Scenario 16'!BB$1)</f>
        <v>0</v>
      </c>
      <c r="M37" s="46">
        <f>SUMIF('Scenario 16'!$A$3:$A$69,'Portfolio 16'!$C37,'Scenario 16'!AH$3:AH$69)+SUMIF('Scenario 16'!$A$3:$A$69,'Portfolio 16'!$C37,'Scenario 16'!BC$3:BC$69)*(1-'Scenario 16'!BC$1)</f>
        <v>0</v>
      </c>
      <c r="N37" s="46">
        <f>SUMIF('Scenario 16'!$A$3:$A$69,'Portfolio 16'!$C37,'Scenario 16'!AI$3:AI$69)+SUMIF('Scenario 16'!$A$3:$A$69,'Portfolio 16'!$C37,'Scenario 16'!BD$3:BD$69)*(1-'Scenario 16'!BD$1)</f>
        <v>0</v>
      </c>
      <c r="O37" s="46">
        <f>SUMIF('Scenario 16'!$A$3:$A$69,'Portfolio 16'!$C37,'Scenario 16'!AJ$3:AJ$69)+SUMIF('Scenario 16'!$A$3:$A$69,'Portfolio 16'!$C37,'Scenario 16'!BE$3:BE$69)*(1-'Scenario 16'!BE$1)</f>
        <v>0</v>
      </c>
      <c r="P37" s="46">
        <f>SUMIF('Scenario 16'!$A$3:$A$69,'Portfolio 16'!$C37,'Scenario 16'!AK$3:AK$69)+SUMIF('Scenario 16'!$A$3:$A$69,'Portfolio 16'!$C37,'Scenario 16'!BF$3:BF$69)*(1-'Scenario 16'!BF$1)</f>
        <v>0</v>
      </c>
      <c r="Q37" s="46">
        <f>SUMIF('Scenario 16'!$A$3:$A$69,'Portfolio 16'!$C37,'Scenario 16'!AL$3:AL$69)+SUMIF('Scenario 16'!$A$3:$A$69,'Portfolio 16'!$C37,'Scenario 16'!BG$3:BG$69)*(1-'Scenario 16'!BG$1)</f>
        <v>0</v>
      </c>
      <c r="R37" s="46">
        <f>SUMIF('Scenario 16'!$A$3:$A$69,'Portfolio 16'!$C37,'Scenario 16'!AM$3:AM$69)+SUMIF('Scenario 16'!$A$3:$A$69,'Portfolio 16'!$C37,'Scenario 16'!BH$3:BH$69)*(1-'Scenario 16'!BH$1)</f>
        <v>0</v>
      </c>
      <c r="S37" s="46">
        <f>SUMIF('Scenario 16'!$A$3:$A$69,'Portfolio 16'!$C37,'Scenario 16'!AN$3:AN$69)+SUMIF('Scenario 16'!$A$3:$A$69,'Portfolio 16'!$C37,'Scenario 16'!BI$3:BI$69)*(1-'Scenario 16'!BI$1)</f>
        <v>0</v>
      </c>
      <c r="T37" s="46">
        <f>SUMIF('Scenario 16'!$A$3:$A$69,'Portfolio 16'!$C37,'Scenario 16'!AO$3:AO$69)+SUMIF('Scenario 16'!$A$3:$A$69,'Portfolio 16'!$C37,'Scenario 16'!BJ$3:BJ$69)*(1-'Scenario 16'!BJ$1)</f>
        <v>0</v>
      </c>
      <c r="U37" s="46">
        <f>SUMIF('Scenario 16'!$A$3:$A$69,'Portfolio 16'!$C37,'Scenario 16'!AP$3:AP$69)+SUMIF('Scenario 16'!$A$3:$A$69,'Portfolio 16'!$C37,'Scenario 16'!BK$3:BK$69)*(1-'Scenario 16'!BK$1)</f>
        <v>0</v>
      </c>
      <c r="V37" s="46">
        <f>SUMIF('Scenario 16'!$A$3:$A$69,'Portfolio 16'!$C37,'Scenario 16'!AQ$3:AQ$69)+SUMIF('Scenario 16'!$A$3:$A$69,'Portfolio 16'!$C37,'Scenario 16'!BL$3:BL$69)*(1-'Scenario 16'!BL$1)</f>
        <v>0</v>
      </c>
      <c r="W37" s="46">
        <f>SUMIF('Scenario 16'!$A$3:$A$69,'Portfolio 16'!$C37,'Scenario 16'!AR$3:AR$69)+SUMIF('Scenario 16'!$A$3:$A$69,'Portfolio 16'!$C37,'Scenario 16'!BM$3:BM$69)*(1-'Scenario 16'!BM$1)</f>
        <v>0</v>
      </c>
      <c r="X37" s="47">
        <f t="shared" si="2"/>
        <v>0</v>
      </c>
    </row>
    <row r="38" spans="3:24" x14ac:dyDescent="0.2">
      <c r="C38" s="7" t="s">
        <v>123</v>
      </c>
      <c r="D38" s="45">
        <f>SUMIF('Scenario 16'!$A$3:$A$69,'Portfolio 16'!$C38,'Scenario 16'!Y$3:Y$69)+SUMIF('Scenario 16'!$A$3:$A$69,'Portfolio 16'!$C38,'Scenario 16'!AT$3:AT$69)*(1-'Scenario 16'!AT$1)</f>
        <v>0</v>
      </c>
      <c r="E38" s="46">
        <f>SUMIF('Scenario 16'!$A$3:$A$69,'Portfolio 16'!$C38,'Scenario 16'!Z$3:Z$69)+SUMIF('Scenario 16'!$A$3:$A$69,'Portfolio 16'!$C38,'Scenario 16'!AU$3:AU$69)*(1-'Scenario 16'!AU$1)</f>
        <v>0</v>
      </c>
      <c r="F38" s="46">
        <f>SUMIF('Scenario 16'!$A$3:$A$69,'Portfolio 16'!$C38,'Scenario 16'!AA$3:AA$69)+SUMIF('Scenario 16'!$A$3:$A$69,'Portfolio 16'!$C38,'Scenario 16'!AV$3:AV$69)*(1-'Scenario 16'!AV$1)</f>
        <v>0</v>
      </c>
      <c r="G38" s="46">
        <f>SUMIF('Scenario 16'!$A$3:$A$69,'Portfolio 16'!$C38,'Scenario 16'!AB$3:AB$69)+SUMIF('Scenario 16'!$A$3:$A$69,'Portfolio 16'!$C38,'Scenario 16'!AW$3:AW$69)*(1-'Scenario 16'!AW$1)</f>
        <v>0</v>
      </c>
      <c r="H38" s="46">
        <f>SUMIF('Scenario 16'!$A$3:$A$69,'Portfolio 16'!$C38,'Scenario 16'!AC$3:AC$69)+SUMIF('Scenario 16'!$A$3:$A$69,'Portfolio 16'!$C38,'Scenario 16'!AX$3:AX$69)*(1-'Scenario 16'!AX$1)</f>
        <v>0</v>
      </c>
      <c r="I38" s="46">
        <f>SUMIF('Scenario 16'!$A$3:$A$69,'Portfolio 16'!$C38,'Scenario 16'!AD$3:AD$69)+SUMIF('Scenario 16'!$A$3:$A$69,'Portfolio 16'!$C38,'Scenario 16'!AY$3:AY$69)*(1-'Scenario 16'!AY$1)</f>
        <v>0</v>
      </c>
      <c r="J38" s="46">
        <f>SUMIF('Scenario 16'!$A$3:$A$69,'Portfolio 16'!$C38,'Scenario 16'!AE$3:AE$69)+SUMIF('Scenario 16'!$A$3:$A$69,'Portfolio 16'!$C38,'Scenario 16'!AZ$3:AZ$69)*(1-'Scenario 16'!AZ$1)</f>
        <v>0</v>
      </c>
      <c r="K38" s="46">
        <f>SUMIF('Scenario 16'!$A$3:$A$69,'Portfolio 16'!$C38,'Scenario 16'!AF$3:AF$69)+SUMIF('Scenario 16'!$A$3:$A$69,'Portfolio 16'!$C38,'Scenario 16'!BA$3:BA$69)*(1-'Scenario 16'!BA$1)</f>
        <v>0</v>
      </c>
      <c r="L38" s="46">
        <f>SUMIF('Scenario 16'!$A$3:$A$69,'Portfolio 16'!$C38,'Scenario 16'!AG$3:AG$69)+SUMIF('Scenario 16'!$A$3:$A$69,'Portfolio 16'!$C38,'Scenario 16'!BB$3:BB$69)*(1-'Scenario 16'!BB$1)</f>
        <v>0</v>
      </c>
      <c r="M38" s="46">
        <f>SUMIF('Scenario 16'!$A$3:$A$69,'Portfolio 16'!$C38,'Scenario 16'!AH$3:AH$69)+SUMIF('Scenario 16'!$A$3:$A$69,'Portfolio 16'!$C38,'Scenario 16'!BC$3:BC$69)*(1-'Scenario 16'!BC$1)</f>
        <v>0</v>
      </c>
      <c r="N38" s="46">
        <f>SUMIF('Scenario 16'!$A$3:$A$69,'Portfolio 16'!$C38,'Scenario 16'!AI$3:AI$69)+SUMIF('Scenario 16'!$A$3:$A$69,'Portfolio 16'!$C38,'Scenario 16'!BD$3:BD$69)*(1-'Scenario 16'!BD$1)</f>
        <v>0</v>
      </c>
      <c r="O38" s="46">
        <f>SUMIF('Scenario 16'!$A$3:$A$69,'Portfolio 16'!$C38,'Scenario 16'!AJ$3:AJ$69)+SUMIF('Scenario 16'!$A$3:$A$69,'Portfolio 16'!$C38,'Scenario 16'!BE$3:BE$69)*(1-'Scenario 16'!BE$1)</f>
        <v>0</v>
      </c>
      <c r="P38" s="46">
        <f>SUMIF('Scenario 16'!$A$3:$A$69,'Portfolio 16'!$C38,'Scenario 16'!AK$3:AK$69)+SUMIF('Scenario 16'!$A$3:$A$69,'Portfolio 16'!$C38,'Scenario 16'!BF$3:BF$69)*(1-'Scenario 16'!BF$1)</f>
        <v>0</v>
      </c>
      <c r="Q38" s="46">
        <f>SUMIF('Scenario 16'!$A$3:$A$69,'Portfolio 16'!$C38,'Scenario 16'!AL$3:AL$69)+SUMIF('Scenario 16'!$A$3:$A$69,'Portfolio 16'!$C38,'Scenario 16'!BG$3:BG$69)*(1-'Scenario 16'!BG$1)</f>
        <v>0</v>
      </c>
      <c r="R38" s="46">
        <f>SUMIF('Scenario 16'!$A$3:$A$69,'Portfolio 16'!$C38,'Scenario 16'!AM$3:AM$69)+SUMIF('Scenario 16'!$A$3:$A$69,'Portfolio 16'!$C38,'Scenario 16'!BH$3:BH$69)*(1-'Scenario 16'!BH$1)</f>
        <v>0</v>
      </c>
      <c r="S38" s="46">
        <f>SUMIF('Scenario 16'!$A$3:$A$69,'Portfolio 16'!$C38,'Scenario 16'!AN$3:AN$69)+SUMIF('Scenario 16'!$A$3:$A$69,'Portfolio 16'!$C38,'Scenario 16'!BI$3:BI$69)*(1-'Scenario 16'!BI$1)</f>
        <v>0</v>
      </c>
      <c r="T38" s="46">
        <f>SUMIF('Scenario 16'!$A$3:$A$69,'Portfolio 16'!$C38,'Scenario 16'!AO$3:AO$69)+SUMIF('Scenario 16'!$A$3:$A$69,'Portfolio 16'!$C38,'Scenario 16'!BJ$3:BJ$69)*(1-'Scenario 16'!BJ$1)</f>
        <v>0</v>
      </c>
      <c r="U38" s="46">
        <f>SUMIF('Scenario 16'!$A$3:$A$69,'Portfolio 16'!$C38,'Scenario 16'!AP$3:AP$69)+SUMIF('Scenario 16'!$A$3:$A$69,'Portfolio 16'!$C38,'Scenario 16'!BK$3:BK$69)*(1-'Scenario 16'!BK$1)</f>
        <v>0</v>
      </c>
      <c r="V38" s="46">
        <f>SUMIF('Scenario 16'!$A$3:$A$69,'Portfolio 16'!$C38,'Scenario 16'!AQ$3:AQ$69)+SUMIF('Scenario 16'!$A$3:$A$69,'Portfolio 16'!$C38,'Scenario 16'!BL$3:BL$69)*(1-'Scenario 16'!BL$1)</f>
        <v>0</v>
      </c>
      <c r="W38" s="46">
        <f>SUMIF('Scenario 16'!$A$3:$A$69,'Portfolio 16'!$C38,'Scenario 16'!AR$3:AR$69)+SUMIF('Scenario 16'!$A$3:$A$69,'Portfolio 16'!$C38,'Scenario 16'!BM$3:BM$69)*(1-'Scenario 16'!BM$1)</f>
        <v>0</v>
      </c>
      <c r="X38" s="47">
        <f t="shared" si="2"/>
        <v>0</v>
      </c>
    </row>
    <row r="39" spans="3:24" x14ac:dyDescent="0.2">
      <c r="C39" s="7" t="s">
        <v>63</v>
      </c>
      <c r="D39" s="45">
        <f>SUMIF('Scenario 16'!$A$3:$A$69,'Portfolio 16'!$C39,'Scenario 16'!Y$3:Y$69)+SUMIF('Scenario 16'!$A$3:$A$69,'Portfolio 16'!$C39,'Scenario 16'!AT$3:AT$69)*(1-'Scenario 16'!AT$1)</f>
        <v>0</v>
      </c>
      <c r="E39" s="46">
        <f>SUMIF('Scenario 16'!$A$3:$A$69,'Portfolio 16'!$C39,'Scenario 16'!Z$3:Z$69)+SUMIF('Scenario 16'!$A$3:$A$69,'Portfolio 16'!$C39,'Scenario 16'!AU$3:AU$69)*(1-'Scenario 16'!AU$1)</f>
        <v>0</v>
      </c>
      <c r="F39" s="46">
        <f>SUMIF('Scenario 16'!$A$3:$A$69,'Portfolio 16'!$C39,'Scenario 16'!AA$3:AA$69)+SUMIF('Scenario 16'!$A$3:$A$69,'Portfolio 16'!$C39,'Scenario 16'!AV$3:AV$69)*(1-'Scenario 16'!AV$1)</f>
        <v>0</v>
      </c>
      <c r="G39" s="46">
        <f>SUMIF('Scenario 16'!$A$3:$A$69,'Portfolio 16'!$C39,'Scenario 16'!AB$3:AB$69)+SUMIF('Scenario 16'!$A$3:$A$69,'Portfolio 16'!$C39,'Scenario 16'!AW$3:AW$69)*(1-'Scenario 16'!AW$1)</f>
        <v>0</v>
      </c>
      <c r="H39" s="46">
        <f>SUMIF('Scenario 16'!$A$3:$A$69,'Portfolio 16'!$C39,'Scenario 16'!AC$3:AC$69)+SUMIF('Scenario 16'!$A$3:$A$69,'Portfolio 16'!$C39,'Scenario 16'!AX$3:AX$69)*(1-'Scenario 16'!AX$1)</f>
        <v>0</v>
      </c>
      <c r="I39" s="46">
        <f>SUMIF('Scenario 16'!$A$3:$A$69,'Portfolio 16'!$C39,'Scenario 16'!AD$3:AD$69)+SUMIF('Scenario 16'!$A$3:$A$69,'Portfolio 16'!$C39,'Scenario 16'!AY$3:AY$69)*(1-'Scenario 16'!AY$1)</f>
        <v>0</v>
      </c>
      <c r="J39" s="46">
        <f>SUMIF('Scenario 16'!$A$3:$A$69,'Portfolio 16'!$C39,'Scenario 16'!AE$3:AE$69)+SUMIF('Scenario 16'!$A$3:$A$69,'Portfolio 16'!$C39,'Scenario 16'!AZ$3:AZ$69)*(1-'Scenario 16'!AZ$1)</f>
        <v>0</v>
      </c>
      <c r="K39" s="46">
        <f>SUMIF('Scenario 16'!$A$3:$A$69,'Portfolio 16'!$C39,'Scenario 16'!AF$3:AF$69)+SUMIF('Scenario 16'!$A$3:$A$69,'Portfolio 16'!$C39,'Scenario 16'!BA$3:BA$69)*(1-'Scenario 16'!BA$1)</f>
        <v>0</v>
      </c>
      <c r="L39" s="46">
        <f>SUMIF('Scenario 16'!$A$3:$A$69,'Portfolio 16'!$C39,'Scenario 16'!AG$3:AG$69)+SUMIF('Scenario 16'!$A$3:$A$69,'Portfolio 16'!$C39,'Scenario 16'!BB$3:BB$69)*(1-'Scenario 16'!BB$1)</f>
        <v>0</v>
      </c>
      <c r="M39" s="46">
        <f>SUMIF('Scenario 16'!$A$3:$A$69,'Portfolio 16'!$C39,'Scenario 16'!AH$3:AH$69)+SUMIF('Scenario 16'!$A$3:$A$69,'Portfolio 16'!$C39,'Scenario 16'!BC$3:BC$69)*(1-'Scenario 16'!BC$1)</f>
        <v>0</v>
      </c>
      <c r="N39" s="46">
        <f>SUMIF('Scenario 16'!$A$3:$A$69,'Portfolio 16'!$C39,'Scenario 16'!AI$3:AI$69)+SUMIF('Scenario 16'!$A$3:$A$69,'Portfolio 16'!$C39,'Scenario 16'!BD$3:BD$69)*(1-'Scenario 16'!BD$1)</f>
        <v>0</v>
      </c>
      <c r="O39" s="46">
        <f>SUMIF('Scenario 16'!$A$3:$A$69,'Portfolio 16'!$C39,'Scenario 16'!AJ$3:AJ$69)+SUMIF('Scenario 16'!$A$3:$A$69,'Portfolio 16'!$C39,'Scenario 16'!BE$3:BE$69)*(1-'Scenario 16'!BE$1)</f>
        <v>0</v>
      </c>
      <c r="P39" s="46">
        <f>SUMIF('Scenario 16'!$A$3:$A$69,'Portfolio 16'!$C39,'Scenario 16'!AK$3:AK$69)+SUMIF('Scenario 16'!$A$3:$A$69,'Portfolio 16'!$C39,'Scenario 16'!BF$3:BF$69)*(1-'Scenario 16'!BF$1)</f>
        <v>0</v>
      </c>
      <c r="Q39" s="46">
        <f>SUMIF('Scenario 16'!$A$3:$A$69,'Portfolio 16'!$C39,'Scenario 16'!AL$3:AL$69)+SUMIF('Scenario 16'!$A$3:$A$69,'Portfolio 16'!$C39,'Scenario 16'!BG$3:BG$69)*(1-'Scenario 16'!BG$1)</f>
        <v>0</v>
      </c>
      <c r="R39" s="46">
        <f>SUMIF('Scenario 16'!$A$3:$A$69,'Portfolio 16'!$C39,'Scenario 16'!AM$3:AM$69)+SUMIF('Scenario 16'!$A$3:$A$69,'Portfolio 16'!$C39,'Scenario 16'!BH$3:BH$69)*(1-'Scenario 16'!BH$1)</f>
        <v>0</v>
      </c>
      <c r="S39" s="46">
        <f>SUMIF('Scenario 16'!$A$3:$A$69,'Portfolio 16'!$C39,'Scenario 16'!AN$3:AN$69)+SUMIF('Scenario 16'!$A$3:$A$69,'Portfolio 16'!$C39,'Scenario 16'!BI$3:BI$69)*(1-'Scenario 16'!BI$1)</f>
        <v>0</v>
      </c>
      <c r="T39" s="46">
        <f>SUMIF('Scenario 16'!$A$3:$A$69,'Portfolio 16'!$C39,'Scenario 16'!AO$3:AO$69)+SUMIF('Scenario 16'!$A$3:$A$69,'Portfolio 16'!$C39,'Scenario 16'!BJ$3:BJ$69)*(1-'Scenario 16'!BJ$1)</f>
        <v>0</v>
      </c>
      <c r="U39" s="46">
        <f>SUMIF('Scenario 16'!$A$3:$A$69,'Portfolio 16'!$C39,'Scenario 16'!AP$3:AP$69)+SUMIF('Scenario 16'!$A$3:$A$69,'Portfolio 16'!$C39,'Scenario 16'!BK$3:BK$69)*(1-'Scenario 16'!BK$1)</f>
        <v>0</v>
      </c>
      <c r="V39" s="46">
        <f>SUMIF('Scenario 16'!$A$3:$A$69,'Portfolio 16'!$C39,'Scenario 16'!AQ$3:AQ$69)+SUMIF('Scenario 16'!$A$3:$A$69,'Portfolio 16'!$C39,'Scenario 16'!BL$3:BL$69)*(1-'Scenario 16'!BL$1)</f>
        <v>0</v>
      </c>
      <c r="W39" s="46">
        <f>SUMIF('Scenario 16'!$A$3:$A$69,'Portfolio 16'!$C39,'Scenario 16'!AR$3:AR$69)+SUMIF('Scenario 16'!$A$3:$A$69,'Portfolio 16'!$C39,'Scenario 16'!BM$3:BM$69)*(1-'Scenario 16'!BM$1)</f>
        <v>3.1515924699849771</v>
      </c>
      <c r="X39" s="47">
        <f t="shared" si="2"/>
        <v>3.1515924699849771</v>
      </c>
    </row>
    <row r="40" spans="3:24" x14ac:dyDescent="0.2">
      <c r="C40" s="7" t="s">
        <v>99</v>
      </c>
      <c r="D40" s="45">
        <f>SUMIF('Scenario 16'!$A$3:$A$69,'Portfolio 16'!$C40,'Scenario 16'!Y$3:Y$69)+SUMIF('Scenario 16'!$A$3:$A$69,'Portfolio 16'!$C40,'Scenario 16'!AT$3:AT$69)*(1-'Scenario 16'!AT$1)</f>
        <v>0</v>
      </c>
      <c r="E40" s="46">
        <f>SUMIF('Scenario 16'!$A$3:$A$69,'Portfolio 16'!$C40,'Scenario 16'!Z$3:Z$69)+SUMIF('Scenario 16'!$A$3:$A$69,'Portfolio 16'!$C40,'Scenario 16'!AU$3:AU$69)*(1-'Scenario 16'!AU$1)</f>
        <v>0</v>
      </c>
      <c r="F40" s="46">
        <f>SUMIF('Scenario 16'!$A$3:$A$69,'Portfolio 16'!$C40,'Scenario 16'!AA$3:AA$69)+SUMIF('Scenario 16'!$A$3:$A$69,'Portfolio 16'!$C40,'Scenario 16'!AV$3:AV$69)*(1-'Scenario 16'!AV$1)</f>
        <v>0</v>
      </c>
      <c r="G40" s="46">
        <f>SUMIF('Scenario 16'!$A$3:$A$69,'Portfolio 16'!$C40,'Scenario 16'!AB$3:AB$69)+SUMIF('Scenario 16'!$A$3:$A$69,'Portfolio 16'!$C40,'Scenario 16'!AW$3:AW$69)*(1-'Scenario 16'!AW$1)</f>
        <v>0</v>
      </c>
      <c r="H40" s="46">
        <f>SUMIF('Scenario 16'!$A$3:$A$69,'Portfolio 16'!$C40,'Scenario 16'!AC$3:AC$69)+SUMIF('Scenario 16'!$A$3:$A$69,'Portfolio 16'!$C40,'Scenario 16'!AX$3:AX$69)*(1-'Scenario 16'!AX$1)</f>
        <v>0</v>
      </c>
      <c r="I40" s="46">
        <f>SUMIF('Scenario 16'!$A$3:$A$69,'Portfolio 16'!$C40,'Scenario 16'!AD$3:AD$69)+SUMIF('Scenario 16'!$A$3:$A$69,'Portfolio 16'!$C40,'Scenario 16'!AY$3:AY$69)*(1-'Scenario 16'!AY$1)</f>
        <v>0</v>
      </c>
      <c r="J40" s="46">
        <f>SUMIF('Scenario 16'!$A$3:$A$69,'Portfolio 16'!$C40,'Scenario 16'!AE$3:AE$69)+SUMIF('Scenario 16'!$A$3:$A$69,'Portfolio 16'!$C40,'Scenario 16'!AZ$3:AZ$69)*(1-'Scenario 16'!AZ$1)</f>
        <v>0</v>
      </c>
      <c r="K40" s="46">
        <f>SUMIF('Scenario 16'!$A$3:$A$69,'Portfolio 16'!$C40,'Scenario 16'!AF$3:AF$69)+SUMIF('Scenario 16'!$A$3:$A$69,'Portfolio 16'!$C40,'Scenario 16'!BA$3:BA$69)*(1-'Scenario 16'!BA$1)</f>
        <v>0</v>
      </c>
      <c r="L40" s="46">
        <f>SUMIF('Scenario 16'!$A$3:$A$69,'Portfolio 16'!$C40,'Scenario 16'!AG$3:AG$69)+SUMIF('Scenario 16'!$A$3:$A$69,'Portfolio 16'!$C40,'Scenario 16'!BB$3:BB$69)*(1-'Scenario 16'!BB$1)</f>
        <v>0</v>
      </c>
      <c r="M40" s="46">
        <f>SUMIF('Scenario 16'!$A$3:$A$69,'Portfolio 16'!$C40,'Scenario 16'!AH$3:AH$69)+SUMIF('Scenario 16'!$A$3:$A$69,'Portfolio 16'!$C40,'Scenario 16'!BC$3:BC$69)*(1-'Scenario 16'!BC$1)</f>
        <v>2.8041033911124913</v>
      </c>
      <c r="N40" s="46">
        <f>SUMIF('Scenario 16'!$A$3:$A$69,'Portfolio 16'!$C40,'Scenario 16'!AI$3:AI$69)+SUMIF('Scenario 16'!$A$3:$A$69,'Portfolio 16'!$C40,'Scenario 16'!BD$3:BD$69)*(1-'Scenario 16'!BD$1)</f>
        <v>0</v>
      </c>
      <c r="O40" s="46">
        <f>SUMIF('Scenario 16'!$A$3:$A$69,'Portfolio 16'!$C40,'Scenario 16'!AJ$3:AJ$69)+SUMIF('Scenario 16'!$A$3:$A$69,'Portfolio 16'!$C40,'Scenario 16'!BE$3:BE$69)*(1-'Scenario 16'!BE$1)</f>
        <v>0</v>
      </c>
      <c r="P40" s="46">
        <f>SUMIF('Scenario 16'!$A$3:$A$69,'Portfolio 16'!$C40,'Scenario 16'!AK$3:AK$69)+SUMIF('Scenario 16'!$A$3:$A$69,'Portfolio 16'!$C40,'Scenario 16'!BF$3:BF$69)*(1-'Scenario 16'!BF$1)</f>
        <v>0</v>
      </c>
      <c r="Q40" s="46">
        <f>SUMIF('Scenario 16'!$A$3:$A$69,'Portfolio 16'!$C40,'Scenario 16'!AL$3:AL$69)+SUMIF('Scenario 16'!$A$3:$A$69,'Portfolio 16'!$C40,'Scenario 16'!BG$3:BG$69)*(1-'Scenario 16'!BG$1)</f>
        <v>0</v>
      </c>
      <c r="R40" s="46">
        <f>SUMIF('Scenario 16'!$A$3:$A$69,'Portfolio 16'!$C40,'Scenario 16'!AM$3:AM$69)+SUMIF('Scenario 16'!$A$3:$A$69,'Portfolio 16'!$C40,'Scenario 16'!BH$3:BH$69)*(1-'Scenario 16'!BH$1)</f>
        <v>0</v>
      </c>
      <c r="S40" s="46">
        <f>SUMIF('Scenario 16'!$A$3:$A$69,'Portfolio 16'!$C40,'Scenario 16'!AN$3:AN$69)+SUMIF('Scenario 16'!$A$3:$A$69,'Portfolio 16'!$C40,'Scenario 16'!BI$3:BI$69)*(1-'Scenario 16'!BI$1)</f>
        <v>0</v>
      </c>
      <c r="T40" s="46">
        <f>SUMIF('Scenario 16'!$A$3:$A$69,'Portfolio 16'!$C40,'Scenario 16'!AO$3:AO$69)+SUMIF('Scenario 16'!$A$3:$A$69,'Portfolio 16'!$C40,'Scenario 16'!BJ$3:BJ$69)*(1-'Scenario 16'!BJ$1)</f>
        <v>0</v>
      </c>
      <c r="U40" s="46">
        <f>SUMIF('Scenario 16'!$A$3:$A$69,'Portfolio 16'!$C40,'Scenario 16'!AP$3:AP$69)+SUMIF('Scenario 16'!$A$3:$A$69,'Portfolio 16'!$C40,'Scenario 16'!BK$3:BK$69)*(1-'Scenario 16'!BK$1)</f>
        <v>1.2764996237294715</v>
      </c>
      <c r="V40" s="46">
        <f>SUMIF('Scenario 16'!$A$3:$A$69,'Portfolio 16'!$C40,'Scenario 16'!AQ$3:AQ$69)+SUMIF('Scenario 16'!$A$3:$A$69,'Portfolio 16'!$C40,'Scenario 16'!BL$3:BL$69)*(1-'Scenario 16'!BL$1)</f>
        <v>6.603153827975067</v>
      </c>
      <c r="W40" s="46">
        <f>SUMIF('Scenario 16'!$A$3:$A$69,'Portfolio 16'!$C40,'Scenario 16'!AR$3:AR$69)+SUMIF('Scenario 16'!$A$3:$A$69,'Portfolio 16'!$C40,'Scenario 16'!BM$3:BM$69)*(1-'Scenario 16'!BM$1)</f>
        <v>0</v>
      </c>
      <c r="X40" s="47">
        <f t="shared" si="2"/>
        <v>10.683756842817029</v>
      </c>
    </row>
    <row r="41" spans="3:24" ht="13.5" thickBot="1" x14ac:dyDescent="0.25">
      <c r="C41" s="10" t="s">
        <v>77</v>
      </c>
      <c r="D41" s="48">
        <f>SUMIF('Scenario 16'!$A$3:$A$69,'Portfolio 16'!$C41,'Scenario 16'!Y$3:Y$69)+SUMIF('Scenario 16'!$A$3:$A$69,'Portfolio 16'!$C41,'Scenario 16'!AT$3:AT$69)*(1-'Scenario 16'!AT$1)</f>
        <v>0</v>
      </c>
      <c r="E41" s="49">
        <f>SUMIF('Scenario 16'!$A$3:$A$69,'Portfolio 16'!$C41,'Scenario 16'!Z$3:Z$69)+SUMIF('Scenario 16'!$A$3:$A$69,'Portfolio 16'!$C41,'Scenario 16'!AU$3:AU$69)*(1-'Scenario 16'!AU$1)</f>
        <v>0</v>
      </c>
      <c r="F41" s="49">
        <f>SUMIF('Scenario 16'!$A$3:$A$69,'Portfolio 16'!$C41,'Scenario 16'!AA$3:AA$69)+SUMIF('Scenario 16'!$A$3:$A$69,'Portfolio 16'!$C41,'Scenario 16'!AV$3:AV$69)*(1-'Scenario 16'!AV$1)</f>
        <v>0</v>
      </c>
      <c r="G41" s="49">
        <f>SUMIF('Scenario 16'!$A$3:$A$69,'Portfolio 16'!$C41,'Scenario 16'!AB$3:AB$69)+SUMIF('Scenario 16'!$A$3:$A$69,'Portfolio 16'!$C41,'Scenario 16'!AW$3:AW$69)*(1-'Scenario 16'!AW$1)</f>
        <v>2.6302280448134372</v>
      </c>
      <c r="H41" s="49">
        <f>SUMIF('Scenario 16'!$A$3:$A$69,'Portfolio 16'!$C41,'Scenario 16'!AC$3:AC$69)+SUMIF('Scenario 16'!$A$3:$A$69,'Portfolio 16'!$C41,'Scenario 16'!AX$3:AX$69)*(1-'Scenario 16'!AX$1)</f>
        <v>0</v>
      </c>
      <c r="I41" s="49">
        <f>SUMIF('Scenario 16'!$A$3:$A$69,'Portfolio 16'!$C41,'Scenario 16'!AD$3:AD$69)+SUMIF('Scenario 16'!$A$3:$A$69,'Portfolio 16'!$C41,'Scenario 16'!AY$3:AY$69)*(1-'Scenario 16'!AY$1)</f>
        <v>0</v>
      </c>
      <c r="J41" s="49">
        <f>SUMIF('Scenario 16'!$A$3:$A$69,'Portfolio 16'!$C41,'Scenario 16'!AE$3:AE$69)+SUMIF('Scenario 16'!$A$3:$A$69,'Portfolio 16'!$C41,'Scenario 16'!AZ$3:AZ$69)*(1-'Scenario 16'!AZ$1)</f>
        <v>0</v>
      </c>
      <c r="K41" s="49">
        <f>SUMIF('Scenario 16'!$A$3:$A$69,'Portfolio 16'!$C41,'Scenario 16'!AF$3:AF$69)+SUMIF('Scenario 16'!$A$3:$A$69,'Portfolio 16'!$C41,'Scenario 16'!BA$3:BA$69)*(1-'Scenario 16'!BA$1)</f>
        <v>0</v>
      </c>
      <c r="L41" s="49">
        <f>SUMIF('Scenario 16'!$A$3:$A$69,'Portfolio 16'!$C41,'Scenario 16'!AG$3:AG$69)+SUMIF('Scenario 16'!$A$3:$A$69,'Portfolio 16'!$C41,'Scenario 16'!BB$3:BB$69)*(1-'Scenario 16'!BB$1)</f>
        <v>0</v>
      </c>
      <c r="M41" s="49">
        <f>SUMIF('Scenario 16'!$A$3:$A$69,'Portfolio 16'!$C41,'Scenario 16'!AH$3:AH$69)+SUMIF('Scenario 16'!$A$3:$A$69,'Portfolio 16'!$C41,'Scenario 16'!BC$3:BC$69)*(1-'Scenario 16'!BC$1)</f>
        <v>0</v>
      </c>
      <c r="N41" s="49">
        <f>SUMIF('Scenario 16'!$A$3:$A$69,'Portfolio 16'!$C41,'Scenario 16'!AI$3:AI$69)+SUMIF('Scenario 16'!$A$3:$A$69,'Portfolio 16'!$C41,'Scenario 16'!BD$3:BD$69)*(1-'Scenario 16'!BD$1)</f>
        <v>0</v>
      </c>
      <c r="O41" s="49">
        <f>SUMIF('Scenario 16'!$A$3:$A$69,'Portfolio 16'!$C41,'Scenario 16'!AJ$3:AJ$69)+SUMIF('Scenario 16'!$A$3:$A$69,'Portfolio 16'!$C41,'Scenario 16'!BE$3:BE$69)*(1-'Scenario 16'!BE$1)</f>
        <v>0</v>
      </c>
      <c r="P41" s="49">
        <f>SUMIF('Scenario 16'!$A$3:$A$69,'Portfolio 16'!$C41,'Scenario 16'!AK$3:AK$69)+SUMIF('Scenario 16'!$A$3:$A$69,'Portfolio 16'!$C41,'Scenario 16'!BF$3:BF$69)*(1-'Scenario 16'!BF$1)</f>
        <v>0</v>
      </c>
      <c r="Q41" s="49">
        <f>SUMIF('Scenario 16'!$A$3:$A$69,'Portfolio 16'!$C41,'Scenario 16'!AL$3:AL$69)+SUMIF('Scenario 16'!$A$3:$A$69,'Portfolio 16'!$C41,'Scenario 16'!BG$3:BG$69)*(1-'Scenario 16'!BG$1)</f>
        <v>0</v>
      </c>
      <c r="R41" s="49">
        <f>SUMIF('Scenario 16'!$A$3:$A$69,'Portfolio 16'!$C41,'Scenario 16'!AM$3:AM$69)+SUMIF('Scenario 16'!$A$3:$A$69,'Portfolio 16'!$C41,'Scenario 16'!BH$3:BH$69)*(1-'Scenario 16'!BH$1)</f>
        <v>4.1720477078358877</v>
      </c>
      <c r="S41" s="49">
        <f>SUMIF('Scenario 16'!$A$3:$A$69,'Portfolio 16'!$C41,'Scenario 16'!AN$3:AN$69)+SUMIF('Scenario 16'!$A$3:$A$69,'Portfolio 16'!$C41,'Scenario 16'!BI$3:BI$69)*(1-'Scenario 16'!BI$1)</f>
        <v>0</v>
      </c>
      <c r="T41" s="49">
        <f>SUMIF('Scenario 16'!$A$3:$A$69,'Portfolio 16'!$C41,'Scenario 16'!AO$3:AO$69)+SUMIF('Scenario 16'!$A$3:$A$69,'Portfolio 16'!$C41,'Scenario 16'!BJ$3:BJ$69)*(1-'Scenario 16'!BJ$1)</f>
        <v>0</v>
      </c>
      <c r="U41" s="49">
        <f>SUMIF('Scenario 16'!$A$3:$A$69,'Portfolio 16'!$C41,'Scenario 16'!AP$3:AP$69)+SUMIF('Scenario 16'!$A$3:$A$69,'Portfolio 16'!$C41,'Scenario 16'!BK$3:BK$69)*(1-'Scenario 16'!BK$1)</f>
        <v>0</v>
      </c>
      <c r="V41" s="49">
        <f>SUMIF('Scenario 16'!$A$3:$A$69,'Portfolio 16'!$C41,'Scenario 16'!AQ$3:AQ$69)+SUMIF('Scenario 16'!$A$3:$A$69,'Portfolio 16'!$C41,'Scenario 16'!BL$3:BL$69)*(1-'Scenario 16'!BL$1)</f>
        <v>0</v>
      </c>
      <c r="W41" s="49">
        <f>SUMIF('Scenario 16'!$A$3:$A$69,'Portfolio 16'!$C41,'Scenario 16'!AR$3:AR$69)+SUMIF('Scenario 16'!$A$3:$A$69,'Portfolio 16'!$C41,'Scenario 16'!BM$3:BM$69)*(1-'Scenario 16'!BM$1)</f>
        <v>0</v>
      </c>
      <c r="X41" s="50">
        <f t="shared" si="2"/>
        <v>6.8022757526493249</v>
      </c>
    </row>
    <row r="42" spans="3:24" ht="13.5" thickBot="1" x14ac:dyDescent="0.25">
      <c r="C42" s="65" t="s">
        <v>93</v>
      </c>
      <c r="D42" s="37">
        <f>SUM(D26:D41)</f>
        <v>0</v>
      </c>
      <c r="E42" s="37">
        <f t="shared" ref="E42:W42" si="3">SUM(E26:E41)</f>
        <v>0</v>
      </c>
      <c r="F42" s="37">
        <f t="shared" si="3"/>
        <v>0</v>
      </c>
      <c r="G42" s="37">
        <f t="shared" si="3"/>
        <v>2.6302280448134372</v>
      </c>
      <c r="H42" s="37">
        <f t="shared" si="3"/>
        <v>90.247499999999491</v>
      </c>
      <c r="I42" s="37">
        <f t="shared" si="3"/>
        <v>34.06842423176397</v>
      </c>
      <c r="J42" s="37">
        <f t="shared" si="3"/>
        <v>33.984473154724483</v>
      </c>
      <c r="K42" s="37">
        <f t="shared" si="3"/>
        <v>154.96130479041094</v>
      </c>
      <c r="L42" s="37">
        <f t="shared" si="3"/>
        <v>0</v>
      </c>
      <c r="M42" s="37">
        <f t="shared" si="3"/>
        <v>2.8041033911124913</v>
      </c>
      <c r="N42" s="37">
        <f t="shared" si="3"/>
        <v>0</v>
      </c>
      <c r="O42" s="37">
        <f t="shared" si="3"/>
        <v>0</v>
      </c>
      <c r="P42" s="37">
        <f t="shared" si="3"/>
        <v>0</v>
      </c>
      <c r="Q42" s="37">
        <f t="shared" si="3"/>
        <v>0</v>
      </c>
      <c r="R42" s="37">
        <f t="shared" si="3"/>
        <v>94.419547707835989</v>
      </c>
      <c r="S42" s="37">
        <f t="shared" si="3"/>
        <v>0</v>
      </c>
      <c r="T42" s="37">
        <f t="shared" si="3"/>
        <v>94.866568657231312</v>
      </c>
      <c r="U42" s="37">
        <f t="shared" si="3"/>
        <v>1.2764996237294715</v>
      </c>
      <c r="V42" s="37">
        <f t="shared" si="3"/>
        <v>6.603153827975067</v>
      </c>
      <c r="W42" s="37">
        <f t="shared" si="3"/>
        <v>3.1515924699849771</v>
      </c>
      <c r="X42" s="51">
        <f>SUM(X27:X41)</f>
        <v>417.36916296902376</v>
      </c>
    </row>
    <row r="43" spans="3:24" ht="13.5" thickBot="1" x14ac:dyDescent="0.25">
      <c r="C43" s="66" t="s">
        <v>97</v>
      </c>
      <c r="D43" s="37">
        <f t="shared" ref="D43:X43" si="4">SUM(D22,D42)</f>
        <v>24.625390490723646</v>
      </c>
      <c r="E43" s="37">
        <f t="shared" si="4"/>
        <v>0.50885794886426805</v>
      </c>
      <c r="F43" s="37">
        <f t="shared" si="4"/>
        <v>0.55187130366600667</v>
      </c>
      <c r="G43" s="37">
        <f t="shared" si="4"/>
        <v>203.24562229797277</v>
      </c>
      <c r="H43" s="37">
        <f t="shared" si="4"/>
        <v>290.9177366360567</v>
      </c>
      <c r="I43" s="37">
        <f t="shared" si="4"/>
        <v>200.75835206225813</v>
      </c>
      <c r="J43" s="37">
        <f t="shared" si="4"/>
        <v>100.82742336899936</v>
      </c>
      <c r="K43" s="37">
        <f t="shared" si="4"/>
        <v>458.37083773856409</v>
      </c>
      <c r="L43" s="37">
        <f t="shared" si="4"/>
        <v>0.5</v>
      </c>
      <c r="M43" s="37">
        <f t="shared" si="4"/>
        <v>9.2790319566726467</v>
      </c>
      <c r="N43" s="37">
        <f t="shared" si="4"/>
        <v>0.5</v>
      </c>
      <c r="O43" s="37">
        <f t="shared" si="4"/>
        <v>0.5</v>
      </c>
      <c r="P43" s="37">
        <f t="shared" si="4"/>
        <v>4.9581090002322377</v>
      </c>
      <c r="Q43" s="37">
        <f t="shared" si="4"/>
        <v>20.523105816069368</v>
      </c>
      <c r="R43" s="37">
        <f t="shared" si="4"/>
        <v>185.16704770783599</v>
      </c>
      <c r="S43" s="37">
        <f t="shared" si="4"/>
        <v>146.08989784232952</v>
      </c>
      <c r="T43" s="37">
        <f t="shared" si="4"/>
        <v>305.11906865723131</v>
      </c>
      <c r="U43" s="37">
        <f t="shared" si="4"/>
        <v>401.62867537849866</v>
      </c>
      <c r="V43" s="37">
        <f t="shared" si="4"/>
        <v>321.54788218601283</v>
      </c>
      <c r="W43" s="37">
        <f t="shared" si="4"/>
        <v>567.79204439131365</v>
      </c>
      <c r="X43" s="51">
        <f t="shared" si="4"/>
        <v>2943.4109547833013</v>
      </c>
    </row>
    <row r="44" spans="3:24" ht="13.5" thickBot="1" x14ac:dyDescent="0.25">
      <c r="C44" s="8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40"/>
    </row>
    <row r="45" spans="3:24" ht="13.5" thickBot="1" x14ac:dyDescent="0.25">
      <c r="C45" s="4" t="s">
        <v>4</v>
      </c>
      <c r="D45" s="52"/>
      <c r="E45" s="53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40"/>
    </row>
    <row r="46" spans="3:24" x14ac:dyDescent="0.2">
      <c r="C46" s="26" t="s">
        <v>0</v>
      </c>
      <c r="D46" s="54">
        <f>'Scenario 16'!D72</f>
        <v>3.4493256753132089</v>
      </c>
      <c r="E46" s="55">
        <f>'Scenario 16'!E72</f>
        <v>7.117878217640615</v>
      </c>
      <c r="F46" s="55">
        <f>'Scenario 16'!F72</f>
        <v>11.244290371781972</v>
      </c>
      <c r="G46" s="55">
        <f>'Scenario 16'!G72</f>
        <v>15.910210060100145</v>
      </c>
      <c r="H46" s="55">
        <f>'Scenario 16'!H72</f>
        <v>19.800883659346507</v>
      </c>
      <c r="I46" s="55">
        <f>'Scenario 16'!I72</f>
        <v>24.104996885797291</v>
      </c>
      <c r="J46" s="55">
        <f>'Scenario 16'!J72</f>
        <v>29.217866955475529</v>
      </c>
      <c r="K46" s="55">
        <f>'Scenario 16'!K72</f>
        <v>34.550783358947783</v>
      </c>
      <c r="L46" s="55">
        <f>'Scenario 16'!L72</f>
        <v>39.846628677307486</v>
      </c>
      <c r="M46" s="55">
        <f>'Scenario 16'!M72</f>
        <v>44.510888396374156</v>
      </c>
      <c r="N46" s="55">
        <f>'Scenario 16'!N72</f>
        <v>49.162861188276914</v>
      </c>
      <c r="O46" s="55">
        <f>'Scenario 16'!O72</f>
        <v>53.589055564288074</v>
      </c>
      <c r="P46" s="55">
        <f>'Scenario 16'!P72</f>
        <v>57.656384830630394</v>
      </c>
      <c r="Q46" s="55">
        <f>'Scenario 16'!Q72</f>
        <v>61.15956212479977</v>
      </c>
      <c r="R46" s="55">
        <f>'Scenario 16'!R72</f>
        <v>64.531774078811921</v>
      </c>
      <c r="S46" s="55">
        <f>'Scenario 16'!S72</f>
        <v>67.674987558842474</v>
      </c>
      <c r="T46" s="55">
        <f>'Scenario 16'!T72</f>
        <v>70.127670113108763</v>
      </c>
      <c r="U46" s="55">
        <f>'Scenario 16'!U72</f>
        <v>72.802746265399165</v>
      </c>
      <c r="V46" s="55">
        <f>'Scenario 16'!V72</f>
        <v>75.269875778901394</v>
      </c>
      <c r="W46" s="55">
        <f>'Scenario 16'!W72</f>
        <v>77.382624782502532</v>
      </c>
      <c r="X46" s="56">
        <f>SUM(D46:W46)</f>
        <v>879.11129454364595</v>
      </c>
    </row>
    <row r="47" spans="3:24" ht="13.5" thickBot="1" x14ac:dyDescent="0.25">
      <c r="C47" s="10" t="s">
        <v>3</v>
      </c>
      <c r="D47" s="57">
        <f>'Scenario 16'!D73</f>
        <v>1.0557741383879111</v>
      </c>
      <c r="E47" s="58">
        <f>'Scenario 16'!E73</f>
        <v>2.2368585039420523</v>
      </c>
      <c r="F47" s="58">
        <f>'Scenario 16'!F73</f>
        <v>3.6087797179182739</v>
      </c>
      <c r="G47" s="58">
        <f>'Scenario 16'!G73</f>
        <v>5.2090786240274811</v>
      </c>
      <c r="H47" s="58">
        <f>'Scenario 16'!H73</f>
        <v>6.2708333657508506</v>
      </c>
      <c r="I47" s="58">
        <f>'Scenario 16'!I73</f>
        <v>7.5606455582914398</v>
      </c>
      <c r="J47" s="58">
        <f>'Scenario 16'!J73</f>
        <v>9.274555629485274</v>
      </c>
      <c r="K47" s="58">
        <f>'Scenario 16'!K73</f>
        <v>11.092968458597211</v>
      </c>
      <c r="L47" s="58">
        <f>'Scenario 16'!L73</f>
        <v>12.90252254160829</v>
      </c>
      <c r="M47" s="58">
        <f>'Scenario 16'!M73</f>
        <v>14.484912272373393</v>
      </c>
      <c r="N47" s="58">
        <f>'Scenario 16'!N73</f>
        <v>16.203907470706692</v>
      </c>
      <c r="O47" s="58">
        <f>'Scenario 16'!O73</f>
        <v>17.861306360028383</v>
      </c>
      <c r="P47" s="58">
        <f>'Scenario 16'!P73</f>
        <v>19.405965039094276</v>
      </c>
      <c r="Q47" s="58">
        <f>'Scenario 16'!Q73</f>
        <v>20.799210061742592</v>
      </c>
      <c r="R47" s="58">
        <f>'Scenario 16'!R73</f>
        <v>22.109901720350226</v>
      </c>
      <c r="S47" s="58">
        <f>'Scenario 16'!S73</f>
        <v>23.379811521093764</v>
      </c>
      <c r="T47" s="58">
        <f>'Scenario 16'!T73</f>
        <v>24.438390897910676</v>
      </c>
      <c r="U47" s="58">
        <f>'Scenario 16'!U73</f>
        <v>25.547714082753426</v>
      </c>
      <c r="V47" s="58">
        <f>'Scenario 16'!V73</f>
        <v>26.613234806028004</v>
      </c>
      <c r="W47" s="58">
        <f>'Scenario 16'!W73</f>
        <v>27.706782098201174</v>
      </c>
      <c r="X47" s="59">
        <f>SUM(D47:W47)</f>
        <v>297.7631528682914</v>
      </c>
    </row>
    <row r="48" spans="3:24" ht="13.5" thickBot="1" x14ac:dyDescent="0.25">
      <c r="C48" s="60" t="s">
        <v>93</v>
      </c>
      <c r="D48" s="61">
        <f>SUM(D46:D47)</f>
        <v>4.5050998137011202</v>
      </c>
      <c r="E48" s="62">
        <f t="shared" ref="E48:W48" si="5">SUM(E46:E47)</f>
        <v>9.3547367215826682</v>
      </c>
      <c r="F48" s="62">
        <f t="shared" si="5"/>
        <v>14.853070089700246</v>
      </c>
      <c r="G48" s="62">
        <f t="shared" si="5"/>
        <v>21.119288684127625</v>
      </c>
      <c r="H48" s="62">
        <f t="shared" si="5"/>
        <v>26.071717025097357</v>
      </c>
      <c r="I48" s="62">
        <f t="shared" si="5"/>
        <v>31.665642444088732</v>
      </c>
      <c r="J48" s="62">
        <f t="shared" si="5"/>
        <v>38.492422584960806</v>
      </c>
      <c r="K48" s="62">
        <f t="shared" si="5"/>
        <v>45.643751817544995</v>
      </c>
      <c r="L48" s="62">
        <f t="shared" si="5"/>
        <v>52.749151218915777</v>
      </c>
      <c r="M48" s="62">
        <f t="shared" si="5"/>
        <v>58.995800668747549</v>
      </c>
      <c r="N48" s="62">
        <f t="shared" si="5"/>
        <v>65.366768658983602</v>
      </c>
      <c r="O48" s="62">
        <f t="shared" si="5"/>
        <v>71.450361924316454</v>
      </c>
      <c r="P48" s="62">
        <f t="shared" si="5"/>
        <v>77.06234986972467</v>
      </c>
      <c r="Q48" s="62">
        <f t="shared" si="5"/>
        <v>81.958772186542362</v>
      </c>
      <c r="R48" s="62">
        <f t="shared" si="5"/>
        <v>86.641675799162144</v>
      </c>
      <c r="S48" s="62">
        <f t="shared" si="5"/>
        <v>91.054799079936231</v>
      </c>
      <c r="T48" s="62">
        <f t="shared" si="5"/>
        <v>94.566061011019443</v>
      </c>
      <c r="U48" s="62">
        <f t="shared" si="5"/>
        <v>98.350460348152595</v>
      </c>
      <c r="V48" s="62">
        <f t="shared" si="5"/>
        <v>101.8831105849294</v>
      </c>
      <c r="W48" s="62">
        <f t="shared" si="5"/>
        <v>105.08940688070371</v>
      </c>
      <c r="X48" s="63">
        <f>SUM(X46:X47)</f>
        <v>1176.8744474119374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EF40E-702A-4B88-8946-0B1423729C92}">
  <sheetPr codeName="Sheet33"/>
  <dimension ref="A1:BM74"/>
  <sheetViews>
    <sheetView topLeftCell="A53" workbookViewId="0">
      <selection activeCell="D72" sqref="D72:W74"/>
    </sheetView>
  </sheetViews>
  <sheetFormatPr defaultRowHeight="15" x14ac:dyDescent="0.25"/>
  <cols>
    <col min="1" max="1" width="23.140625" customWidth="1"/>
    <col min="3" max="3" width="64.140625" customWidth="1"/>
    <col min="4" max="21" width="9.28515625" bestFit="1" customWidth="1"/>
    <col min="22" max="23" width="9.5703125" bestFit="1" customWidth="1"/>
  </cols>
  <sheetData>
    <row r="1" spans="1:65" x14ac:dyDescent="0.25">
      <c r="AS1" t="s">
        <v>141</v>
      </c>
      <c r="AT1" s="17">
        <v>0.65489571107632405</v>
      </c>
      <c r="AU1" s="17">
        <v>0.65658574709541195</v>
      </c>
      <c r="AV1" s="17">
        <v>0.65835125306703535</v>
      </c>
      <c r="AW1" s="17">
        <v>0.65835542937033509</v>
      </c>
      <c r="AX1" s="17">
        <v>0.65874002599924064</v>
      </c>
      <c r="AY1" s="17">
        <v>0.65931575768236028</v>
      </c>
      <c r="AZ1" s="17">
        <v>0.66015526845275518</v>
      </c>
      <c r="BA1" s="17">
        <v>0.66118589023147367</v>
      </c>
      <c r="BB1" s="17">
        <v>0.66300894747320693</v>
      </c>
      <c r="BC1" s="17">
        <v>0.66483065510637707</v>
      </c>
      <c r="BD1" s="17">
        <v>0.66655071852740888</v>
      </c>
      <c r="BE1" s="17">
        <v>0.66882634871001445</v>
      </c>
      <c r="BF1" s="17">
        <v>0.67140950534855803</v>
      </c>
      <c r="BG1" s="17">
        <v>0.6737130748067518</v>
      </c>
      <c r="BH1" s="17">
        <v>0.67666764760509601</v>
      </c>
      <c r="BI1" s="17">
        <v>0.67870513967488544</v>
      </c>
      <c r="BJ1" s="17">
        <v>0.68063622875685958</v>
      </c>
      <c r="BK1" s="17">
        <v>0.68276135555429729</v>
      </c>
      <c r="BL1" s="17">
        <v>0.6845890016610342</v>
      </c>
      <c r="BM1" s="17">
        <v>0.68484075300150227</v>
      </c>
    </row>
    <row r="2" spans="1:65" x14ac:dyDescent="0.25">
      <c r="D2" s="16">
        <v>2026</v>
      </c>
      <c r="E2" s="16">
        <v>2027</v>
      </c>
      <c r="F2" s="16">
        <v>2028</v>
      </c>
      <c r="G2" s="16">
        <v>2029</v>
      </c>
      <c r="H2" s="16">
        <v>2030</v>
      </c>
      <c r="I2" s="16">
        <v>2031</v>
      </c>
      <c r="J2" s="16">
        <v>2032</v>
      </c>
      <c r="K2" s="16">
        <v>2033</v>
      </c>
      <c r="L2" s="16">
        <v>2034</v>
      </c>
      <c r="M2" s="16">
        <v>2035</v>
      </c>
      <c r="N2" s="16">
        <v>2036</v>
      </c>
      <c r="O2" s="16">
        <v>2037</v>
      </c>
      <c r="P2" s="16">
        <v>2038</v>
      </c>
      <c r="Q2" s="16">
        <v>2039</v>
      </c>
      <c r="R2" s="16">
        <v>2040</v>
      </c>
      <c r="S2" s="16">
        <v>2041</v>
      </c>
      <c r="T2" s="16">
        <v>2042</v>
      </c>
      <c r="U2" s="16">
        <v>2043</v>
      </c>
      <c r="V2" s="16">
        <v>2044</v>
      </c>
      <c r="W2" s="16">
        <v>2045</v>
      </c>
      <c r="Y2" s="14">
        <v>2026</v>
      </c>
      <c r="Z2" s="14">
        <v>2027</v>
      </c>
      <c r="AA2" s="14">
        <v>2028</v>
      </c>
      <c r="AB2" s="14">
        <v>2029</v>
      </c>
      <c r="AC2" s="14">
        <v>2030</v>
      </c>
      <c r="AD2" s="14">
        <v>2031</v>
      </c>
      <c r="AE2" s="14">
        <v>2032</v>
      </c>
      <c r="AF2" s="14">
        <v>2033</v>
      </c>
      <c r="AG2" s="14">
        <v>2034</v>
      </c>
      <c r="AH2" s="14">
        <v>2035</v>
      </c>
      <c r="AI2" s="14">
        <v>2036</v>
      </c>
      <c r="AJ2" s="14">
        <v>2037</v>
      </c>
      <c r="AK2" s="14">
        <v>2038</v>
      </c>
      <c r="AL2" s="14">
        <v>2039</v>
      </c>
      <c r="AM2" s="14">
        <v>2040</v>
      </c>
      <c r="AN2" s="14">
        <v>2041</v>
      </c>
      <c r="AO2" s="14">
        <v>2042</v>
      </c>
      <c r="AP2" s="14">
        <v>2043</v>
      </c>
      <c r="AQ2" s="14">
        <v>2044</v>
      </c>
      <c r="AR2" s="14">
        <v>2045</v>
      </c>
      <c r="AT2" s="15">
        <v>2026</v>
      </c>
      <c r="AU2" s="15">
        <v>2027</v>
      </c>
      <c r="AV2" s="15">
        <v>2028</v>
      </c>
      <c r="AW2" s="15">
        <v>2029</v>
      </c>
      <c r="AX2" s="15">
        <v>2030</v>
      </c>
      <c r="AY2" s="15">
        <v>2031</v>
      </c>
      <c r="AZ2" s="15">
        <v>2032</v>
      </c>
      <c r="BA2" s="15">
        <v>2033</v>
      </c>
      <c r="BB2" s="15">
        <v>2034</v>
      </c>
      <c r="BC2" s="15">
        <v>2035</v>
      </c>
      <c r="BD2" s="15">
        <v>2036</v>
      </c>
      <c r="BE2" s="15">
        <v>2037</v>
      </c>
      <c r="BF2" s="15">
        <v>2038</v>
      </c>
      <c r="BG2" s="15">
        <v>2039</v>
      </c>
      <c r="BH2" s="15">
        <v>2040</v>
      </c>
      <c r="BI2" s="15">
        <v>2041</v>
      </c>
      <c r="BJ2" s="15">
        <v>2042</v>
      </c>
      <c r="BK2" s="15">
        <v>2043</v>
      </c>
      <c r="BL2" s="15">
        <v>2044</v>
      </c>
      <c r="BM2" s="15">
        <v>2045</v>
      </c>
    </row>
    <row r="3" spans="1:65" x14ac:dyDescent="0.25">
      <c r="A3" t="s">
        <v>100</v>
      </c>
      <c r="C3" t="s">
        <v>94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T3">
        <v>39.395365527687133</v>
      </c>
      <c r="AU3">
        <v>3.7676399476892621</v>
      </c>
      <c r="AV3">
        <v>9.671672619474581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</row>
    <row r="4" spans="1:65" x14ac:dyDescent="0.25">
      <c r="A4" t="s">
        <v>101</v>
      </c>
      <c r="C4" t="s">
        <v>101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300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</row>
    <row r="5" spans="1:65" x14ac:dyDescent="0.25">
      <c r="A5" t="s">
        <v>6</v>
      </c>
      <c r="B5" t="s">
        <v>7</v>
      </c>
      <c r="C5" t="s">
        <v>8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Y5">
        <v>0</v>
      </c>
      <c r="Z5">
        <v>0</v>
      </c>
      <c r="AA5">
        <v>0</v>
      </c>
      <c r="AB5">
        <v>0</v>
      </c>
      <c r="AC5">
        <v>90.247500000000016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90.247499999999917</v>
      </c>
      <c r="AN5">
        <v>0</v>
      </c>
      <c r="AO5">
        <v>91.680258594993703</v>
      </c>
      <c r="AP5">
        <v>0</v>
      </c>
      <c r="AQ5">
        <v>0</v>
      </c>
      <c r="AR5">
        <v>90.247500000000002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</row>
    <row r="6" spans="1:65" x14ac:dyDescent="0.25">
      <c r="A6" t="s">
        <v>6</v>
      </c>
      <c r="B6" t="s">
        <v>9</v>
      </c>
      <c r="C6" t="s">
        <v>10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</row>
    <row r="7" spans="1:65" x14ac:dyDescent="0.25">
      <c r="A7" t="s">
        <v>6</v>
      </c>
      <c r="B7" t="s">
        <v>11</v>
      </c>
      <c r="C7" t="s">
        <v>12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</row>
    <row r="8" spans="1:65" x14ac:dyDescent="0.25">
      <c r="A8" t="s">
        <v>13</v>
      </c>
      <c r="B8" t="s">
        <v>14</v>
      </c>
      <c r="C8" t="s">
        <v>15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2.842170943040402E-14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</row>
    <row r="9" spans="1:65" x14ac:dyDescent="0.25">
      <c r="A9" t="s">
        <v>2</v>
      </c>
      <c r="B9" t="s">
        <v>16</v>
      </c>
      <c r="C9" t="s">
        <v>102</v>
      </c>
      <c r="D9">
        <v>0</v>
      </c>
      <c r="E9">
        <v>0</v>
      </c>
      <c r="F9">
        <v>0</v>
      </c>
      <c r="G9">
        <v>199.99999999999994</v>
      </c>
      <c r="H9">
        <v>200</v>
      </c>
      <c r="I9">
        <v>100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</row>
    <row r="10" spans="1:65" x14ac:dyDescent="0.25">
      <c r="A10" t="s">
        <v>2</v>
      </c>
      <c r="B10" t="s">
        <v>17</v>
      </c>
      <c r="C10" t="s">
        <v>103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157.3637883506687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</row>
    <row r="11" spans="1:65" x14ac:dyDescent="0.25">
      <c r="A11" t="s">
        <v>2</v>
      </c>
      <c r="B11" t="s">
        <v>18</v>
      </c>
      <c r="C11" t="s">
        <v>104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100</v>
      </c>
      <c r="AZ11">
        <v>100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</row>
    <row r="12" spans="1:65" x14ac:dyDescent="0.25">
      <c r="A12" t="s">
        <v>2</v>
      </c>
      <c r="B12" t="s">
        <v>19</v>
      </c>
      <c r="C12" t="s">
        <v>105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</row>
    <row r="13" spans="1:65" x14ac:dyDescent="0.25">
      <c r="A13" t="s">
        <v>1</v>
      </c>
      <c r="B13" t="s">
        <v>20</v>
      </c>
      <c r="C13" t="s">
        <v>106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</row>
    <row r="14" spans="1:65" x14ac:dyDescent="0.25">
      <c r="A14" t="s">
        <v>107</v>
      </c>
      <c r="B14" t="s">
        <v>22</v>
      </c>
      <c r="C14" t="s">
        <v>108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</row>
    <row r="15" spans="1:65" x14ac:dyDescent="0.25">
      <c r="A15" t="s">
        <v>1</v>
      </c>
      <c r="B15" t="s">
        <v>23</v>
      </c>
      <c r="C15" t="s">
        <v>109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</row>
    <row r="16" spans="1:65" x14ac:dyDescent="0.25">
      <c r="A16" t="s">
        <v>21</v>
      </c>
      <c r="B16" t="s">
        <v>24</v>
      </c>
      <c r="C16" t="s">
        <v>110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</row>
    <row r="17" spans="1:65" x14ac:dyDescent="0.25">
      <c r="A17" t="s">
        <v>1</v>
      </c>
      <c r="B17" t="s">
        <v>25</v>
      </c>
      <c r="C17" t="s">
        <v>26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</row>
    <row r="18" spans="1:65" x14ac:dyDescent="0.25">
      <c r="A18" t="s">
        <v>21</v>
      </c>
      <c r="B18" t="s">
        <v>27</v>
      </c>
      <c r="C18" t="s">
        <v>111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</row>
    <row r="19" spans="1:65" x14ac:dyDescent="0.25">
      <c r="A19" t="s">
        <v>1</v>
      </c>
      <c r="B19" t="s">
        <v>28</v>
      </c>
      <c r="C19" t="s">
        <v>76</v>
      </c>
      <c r="D19">
        <v>0</v>
      </c>
      <c r="E19">
        <v>0.50885794886426805</v>
      </c>
      <c r="F19">
        <v>0.55187130366600667</v>
      </c>
      <c r="G19">
        <v>0.6153942531593285</v>
      </c>
      <c r="H19">
        <v>0.67023663605721362</v>
      </c>
      <c r="I19">
        <v>0.7583520622581168</v>
      </c>
      <c r="J19">
        <v>0.82742336899936031</v>
      </c>
      <c r="K19">
        <v>1.007049387840997</v>
      </c>
      <c r="L19">
        <v>0.5</v>
      </c>
      <c r="M19">
        <v>0.5</v>
      </c>
      <c r="N19">
        <v>0.5</v>
      </c>
      <c r="O19">
        <v>0.50000000000003697</v>
      </c>
      <c r="P19">
        <v>0.5</v>
      </c>
      <c r="Q19">
        <v>0.5</v>
      </c>
      <c r="R19">
        <v>0.5</v>
      </c>
      <c r="S19">
        <v>0.5</v>
      </c>
      <c r="T19">
        <v>0.5</v>
      </c>
      <c r="U19">
        <v>0.50403015323902467</v>
      </c>
      <c r="V19">
        <v>0.51351436412125695</v>
      </c>
      <c r="W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</row>
    <row r="20" spans="1:65" x14ac:dyDescent="0.25">
      <c r="A20" t="s">
        <v>1</v>
      </c>
      <c r="B20" t="s">
        <v>29</v>
      </c>
      <c r="C20" t="s">
        <v>112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5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</row>
    <row r="21" spans="1:65" x14ac:dyDescent="0.25">
      <c r="A21" t="s">
        <v>21</v>
      </c>
      <c r="B21" t="s">
        <v>30</v>
      </c>
      <c r="C21" t="s">
        <v>113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</row>
    <row r="22" spans="1:65" x14ac:dyDescent="0.25">
      <c r="A22" t="s">
        <v>1</v>
      </c>
      <c r="B22" t="s">
        <v>31</v>
      </c>
      <c r="C22" t="s">
        <v>114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</row>
    <row r="23" spans="1:65" x14ac:dyDescent="0.25">
      <c r="A23" t="s">
        <v>21</v>
      </c>
      <c r="B23" t="s">
        <v>32</v>
      </c>
      <c r="C23" t="s">
        <v>115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</row>
    <row r="24" spans="1:65" x14ac:dyDescent="0.25">
      <c r="A24" t="s">
        <v>1</v>
      </c>
      <c r="B24" t="s">
        <v>33</v>
      </c>
      <c r="C24" t="s">
        <v>116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</row>
    <row r="25" spans="1:65" x14ac:dyDescent="0.25">
      <c r="A25" t="s">
        <v>21</v>
      </c>
      <c r="B25" t="s">
        <v>35</v>
      </c>
      <c r="C25" t="s">
        <v>117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</row>
    <row r="26" spans="1:65" x14ac:dyDescent="0.25">
      <c r="A26" t="s">
        <v>1</v>
      </c>
      <c r="B26" t="s">
        <v>36</v>
      </c>
      <c r="C26" t="s">
        <v>118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180.02104270987002</v>
      </c>
      <c r="V26">
        <v>0</v>
      </c>
      <c r="W26">
        <v>100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</row>
    <row r="27" spans="1:65" x14ac:dyDescent="0.25">
      <c r="A27" t="s">
        <v>21</v>
      </c>
      <c r="B27" t="s">
        <v>37</v>
      </c>
      <c r="C27" t="s">
        <v>119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90.010521354935008</v>
      </c>
      <c r="V27">
        <v>0</v>
      </c>
      <c r="W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</row>
    <row r="28" spans="1:65" x14ac:dyDescent="0.25">
      <c r="A28" t="s">
        <v>1</v>
      </c>
      <c r="B28" t="s">
        <v>38</v>
      </c>
      <c r="C28" t="s">
        <v>34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100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</row>
    <row r="29" spans="1:65" x14ac:dyDescent="0.25">
      <c r="A29" t="s">
        <v>21</v>
      </c>
      <c r="B29" t="s">
        <v>40</v>
      </c>
      <c r="C29" t="s">
        <v>39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</row>
    <row r="30" spans="1:65" x14ac:dyDescent="0.25">
      <c r="A30" t="s">
        <v>21</v>
      </c>
      <c r="B30" t="s">
        <v>42</v>
      </c>
      <c r="C30" t="s">
        <v>41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</row>
    <row r="31" spans="1:65" x14ac:dyDescent="0.25">
      <c r="A31" t="s">
        <v>21</v>
      </c>
      <c r="B31" t="s">
        <v>44</v>
      </c>
      <c r="C31" t="s">
        <v>43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</row>
    <row r="32" spans="1:65" x14ac:dyDescent="0.25">
      <c r="A32" t="s">
        <v>21</v>
      </c>
      <c r="B32" t="s">
        <v>46</v>
      </c>
      <c r="C32" t="s">
        <v>45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</row>
    <row r="33" spans="1:65" x14ac:dyDescent="0.25">
      <c r="A33" t="s">
        <v>21</v>
      </c>
      <c r="B33" t="s">
        <v>49</v>
      </c>
      <c r="C33" t="s">
        <v>47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</row>
    <row r="34" spans="1:65" x14ac:dyDescent="0.25">
      <c r="A34" t="s">
        <v>48</v>
      </c>
      <c r="B34" t="s">
        <v>50</v>
      </c>
      <c r="C34" t="s">
        <v>120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</row>
    <row r="35" spans="1:65" x14ac:dyDescent="0.25">
      <c r="A35" t="s">
        <v>48</v>
      </c>
      <c r="B35" t="s">
        <v>51</v>
      </c>
      <c r="C35" t="s">
        <v>121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</row>
    <row r="36" spans="1:65" x14ac:dyDescent="0.25">
      <c r="A36" t="s">
        <v>142</v>
      </c>
      <c r="B36" t="s">
        <v>54</v>
      </c>
      <c r="C36" t="s">
        <v>52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31.065911474370942</v>
      </c>
      <c r="W36">
        <v>110.91269426599159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</row>
    <row r="37" spans="1:65" x14ac:dyDescent="0.25">
      <c r="A37" t="s">
        <v>53</v>
      </c>
      <c r="B37" t="s">
        <v>56</v>
      </c>
      <c r="C37" t="s">
        <v>55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20</v>
      </c>
      <c r="W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</row>
    <row r="38" spans="1:65" x14ac:dyDescent="0.25">
      <c r="A38" t="s">
        <v>138</v>
      </c>
      <c r="B38" t="s">
        <v>58</v>
      </c>
      <c r="C38" t="s">
        <v>57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44.793761478468014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</row>
    <row r="39" spans="1:65" x14ac:dyDescent="0.25">
      <c r="A39" t="s">
        <v>139</v>
      </c>
      <c r="B39" t="s">
        <v>59</v>
      </c>
      <c r="C39" t="s">
        <v>122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90.247500000000002</v>
      </c>
      <c r="S39">
        <v>0</v>
      </c>
      <c r="T39">
        <v>209.75250000000003</v>
      </c>
      <c r="U39">
        <v>0</v>
      </c>
      <c r="V39">
        <v>0</v>
      </c>
      <c r="W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</row>
    <row r="40" spans="1:65" x14ac:dyDescent="0.25">
      <c r="A40" t="s">
        <v>123</v>
      </c>
      <c r="B40" t="s">
        <v>60</v>
      </c>
      <c r="C40" t="s">
        <v>124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</row>
    <row r="41" spans="1:65" x14ac:dyDescent="0.25">
      <c r="A41" t="s">
        <v>107</v>
      </c>
      <c r="B41" t="s">
        <v>61</v>
      </c>
      <c r="C41" t="s">
        <v>125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</row>
    <row r="42" spans="1:65" x14ac:dyDescent="0.25">
      <c r="A42" t="s">
        <v>107</v>
      </c>
      <c r="B42" t="s">
        <v>62</v>
      </c>
      <c r="C42" t="s">
        <v>126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</row>
    <row r="43" spans="1:65" x14ac:dyDescent="0.25">
      <c r="A43" t="s">
        <v>107</v>
      </c>
      <c r="B43" t="s">
        <v>64</v>
      </c>
      <c r="C43" t="s">
        <v>127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</row>
    <row r="44" spans="1:65" x14ac:dyDescent="0.25">
      <c r="A44" t="s">
        <v>63</v>
      </c>
      <c r="B44" t="s">
        <v>65</v>
      </c>
      <c r="C44" t="s">
        <v>128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</row>
    <row r="45" spans="1:65" x14ac:dyDescent="0.25">
      <c r="A45" t="s">
        <v>6</v>
      </c>
      <c r="B45" t="s">
        <v>67</v>
      </c>
      <c r="C45" t="s">
        <v>66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</row>
    <row r="46" spans="1:65" x14ac:dyDescent="0.25">
      <c r="A46" t="s">
        <v>6</v>
      </c>
      <c r="B46" t="s">
        <v>69</v>
      </c>
      <c r="C46" t="s">
        <v>68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</row>
    <row r="47" spans="1:65" x14ac:dyDescent="0.25">
      <c r="A47" t="s">
        <v>63</v>
      </c>
      <c r="B47" t="s">
        <v>70</v>
      </c>
      <c r="C47" t="s">
        <v>129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10</v>
      </c>
      <c r="BM47">
        <v>0</v>
      </c>
    </row>
    <row r="48" spans="1:65" x14ac:dyDescent="0.25">
      <c r="A48" t="s">
        <v>2</v>
      </c>
      <c r="B48" t="s">
        <v>72</v>
      </c>
      <c r="C48" t="s">
        <v>71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120</v>
      </c>
      <c r="V48">
        <v>0</v>
      </c>
      <c r="W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</row>
    <row r="49" spans="1:65" x14ac:dyDescent="0.25">
      <c r="A49" t="s">
        <v>2</v>
      </c>
      <c r="B49" t="s">
        <v>74</v>
      </c>
      <c r="C49" t="s">
        <v>73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140</v>
      </c>
      <c r="T49">
        <v>0</v>
      </c>
      <c r="U49">
        <v>0</v>
      </c>
      <c r="V49">
        <v>0</v>
      </c>
      <c r="W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</row>
    <row r="50" spans="1:65" x14ac:dyDescent="0.25">
      <c r="A50" t="s">
        <v>1</v>
      </c>
      <c r="B50" t="s">
        <v>130</v>
      </c>
      <c r="C50" t="s">
        <v>75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</row>
    <row r="51" spans="1:65" x14ac:dyDescent="0.25">
      <c r="A51" t="s">
        <v>138</v>
      </c>
      <c r="B51" t="s">
        <v>131</v>
      </c>
      <c r="C51" t="s">
        <v>132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94.328162321264884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</row>
    <row r="52" spans="1:65" x14ac:dyDescent="0.25">
      <c r="A52" t="s">
        <v>138</v>
      </c>
      <c r="B52" t="s">
        <v>133</v>
      </c>
      <c r="C52" t="s">
        <v>134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</row>
    <row r="53" spans="1:65" x14ac:dyDescent="0.25">
      <c r="A53" t="s">
        <v>99</v>
      </c>
      <c r="B53" t="s">
        <v>135</v>
      </c>
      <c r="C53" t="s">
        <v>90</v>
      </c>
      <c r="D53">
        <v>10.447846432123574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2.8041033911124913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</row>
    <row r="54" spans="1:65" x14ac:dyDescent="0.25">
      <c r="A54" t="s">
        <v>99</v>
      </c>
      <c r="B54" t="s">
        <v>135</v>
      </c>
      <c r="C54" t="s">
        <v>79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1.9183625793706565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1.2764996237294715</v>
      </c>
      <c r="AQ54">
        <v>0</v>
      </c>
      <c r="AR54">
        <v>0</v>
      </c>
    </row>
    <row r="55" spans="1:65" x14ac:dyDescent="0.25">
      <c r="A55" t="s">
        <v>99</v>
      </c>
      <c r="B55" t="s">
        <v>135</v>
      </c>
      <c r="C55" t="s">
        <v>80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9.8165815361444491</v>
      </c>
      <c r="V55">
        <v>0</v>
      </c>
      <c r="W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</row>
    <row r="56" spans="1:65" x14ac:dyDescent="0.25">
      <c r="A56" t="s">
        <v>99</v>
      </c>
      <c r="B56" t="s">
        <v>135</v>
      </c>
      <c r="C56" t="s">
        <v>136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</row>
    <row r="57" spans="1:65" x14ac:dyDescent="0.25">
      <c r="A57" t="s">
        <v>99</v>
      </c>
      <c r="B57" t="s">
        <v>135</v>
      </c>
      <c r="C57" t="s">
        <v>81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2.5400461270968981</v>
      </c>
      <c r="W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</row>
    <row r="58" spans="1:65" x14ac:dyDescent="0.25">
      <c r="A58" t="s">
        <v>99</v>
      </c>
      <c r="B58" t="s">
        <v>135</v>
      </c>
      <c r="C58" t="s">
        <v>82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</row>
    <row r="59" spans="1:65" x14ac:dyDescent="0.25">
      <c r="A59" t="s">
        <v>99</v>
      </c>
      <c r="B59" t="s">
        <v>135</v>
      </c>
      <c r="C59" t="s">
        <v>83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</row>
    <row r="60" spans="1:65" x14ac:dyDescent="0.25">
      <c r="A60" t="s">
        <v>99</v>
      </c>
      <c r="B60" t="s">
        <v>135</v>
      </c>
      <c r="C60" t="s">
        <v>84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</row>
    <row r="61" spans="1:65" x14ac:dyDescent="0.25">
      <c r="A61" t="s">
        <v>99</v>
      </c>
      <c r="B61" t="s">
        <v>135</v>
      </c>
      <c r="C61" t="s">
        <v>85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5.5898978423295098</v>
      </c>
      <c r="T61">
        <v>0</v>
      </c>
      <c r="U61">
        <v>0</v>
      </c>
      <c r="V61">
        <v>0</v>
      </c>
      <c r="W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</row>
    <row r="62" spans="1:65" x14ac:dyDescent="0.25">
      <c r="A62" t="s">
        <v>99</v>
      </c>
      <c r="B62" t="s">
        <v>135</v>
      </c>
      <c r="C62" t="s">
        <v>86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</row>
    <row r="63" spans="1:65" x14ac:dyDescent="0.25">
      <c r="A63" t="s">
        <v>99</v>
      </c>
      <c r="B63" t="s">
        <v>135</v>
      </c>
      <c r="C63" t="s">
        <v>87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</row>
    <row r="64" spans="1:65" x14ac:dyDescent="0.25">
      <c r="A64" t="s">
        <v>99</v>
      </c>
      <c r="B64" t="s">
        <v>135</v>
      </c>
      <c r="C64" t="s">
        <v>88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20.023105816069368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6.603153827975067</v>
      </c>
      <c r="AR64">
        <v>0</v>
      </c>
    </row>
    <row r="65" spans="1:44" x14ac:dyDescent="0.25">
      <c r="A65" t="s">
        <v>77</v>
      </c>
      <c r="B65" t="s">
        <v>135</v>
      </c>
      <c r="C65" t="s">
        <v>89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2.5397464208615816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</row>
    <row r="66" spans="1:44" x14ac:dyDescent="0.25">
      <c r="A66" t="s">
        <v>77</v>
      </c>
      <c r="B66" t="s">
        <v>135</v>
      </c>
      <c r="C66" t="s">
        <v>137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</row>
    <row r="67" spans="1:44" x14ac:dyDescent="0.25">
      <c r="A67" t="s">
        <v>77</v>
      </c>
      <c r="B67" t="s">
        <v>135</v>
      </c>
      <c r="C67" t="s">
        <v>91</v>
      </c>
      <c r="D67">
        <v>8.7833562341783669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Y67">
        <v>0</v>
      </c>
      <c r="Z67">
        <v>0</v>
      </c>
      <c r="AA67">
        <v>0</v>
      </c>
      <c r="AB67">
        <v>0.85295706974421281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</row>
    <row r="68" spans="1:44" x14ac:dyDescent="0.25">
      <c r="A68" t="s">
        <v>77</v>
      </c>
      <c r="B68" t="s">
        <v>135</v>
      </c>
      <c r="C68" t="s">
        <v>92</v>
      </c>
      <c r="D68">
        <v>5.394187824421703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Y68">
        <v>0</v>
      </c>
      <c r="Z68">
        <v>0</v>
      </c>
      <c r="AA68">
        <v>0</v>
      </c>
      <c r="AB68">
        <v>1.7772709750692242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</row>
    <row r="69" spans="1:44" x14ac:dyDescent="0.25">
      <c r="A69" t="s">
        <v>77</v>
      </c>
      <c r="B69" t="s">
        <v>135</v>
      </c>
      <c r="C69" t="s">
        <v>78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5.9749285655601563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4.1720477078358877</v>
      </c>
      <c r="AN69">
        <v>0</v>
      </c>
      <c r="AO69">
        <v>0</v>
      </c>
      <c r="AP69">
        <v>0</v>
      </c>
      <c r="AQ69">
        <v>0</v>
      </c>
      <c r="AR69">
        <v>0</v>
      </c>
    </row>
    <row r="71" spans="1:44" x14ac:dyDescent="0.25">
      <c r="C71" t="s">
        <v>140</v>
      </c>
    </row>
    <row r="72" spans="1:44" x14ac:dyDescent="0.25">
      <c r="C72" s="3" t="s">
        <v>95</v>
      </c>
      <c r="D72" s="2">
        <v>3.4493256753132089</v>
      </c>
      <c r="E72" s="2">
        <v>7.117878217640615</v>
      </c>
      <c r="F72" s="2">
        <v>11.244290371781972</v>
      </c>
      <c r="G72" s="2">
        <v>15.910210060100145</v>
      </c>
      <c r="H72" s="2">
        <v>19.800883659346507</v>
      </c>
      <c r="I72" s="2">
        <v>24.104996885797291</v>
      </c>
      <c r="J72" s="2">
        <v>29.217866955475529</v>
      </c>
      <c r="K72" s="2">
        <v>34.550783358947783</v>
      </c>
      <c r="L72" s="2">
        <v>39.846628677307486</v>
      </c>
      <c r="M72" s="2">
        <v>44.510888396374156</v>
      </c>
      <c r="N72" s="2">
        <v>49.162861188276914</v>
      </c>
      <c r="O72" s="2">
        <v>53.589055564288074</v>
      </c>
      <c r="P72" s="2">
        <v>57.656384830630394</v>
      </c>
      <c r="Q72" s="2">
        <v>61.15956212479977</v>
      </c>
      <c r="R72" s="2">
        <v>64.531774078811921</v>
      </c>
      <c r="S72" s="2">
        <v>67.674987558842474</v>
      </c>
      <c r="T72" s="2">
        <v>70.127670113108763</v>
      </c>
      <c r="U72" s="2">
        <v>72.802746265399165</v>
      </c>
      <c r="V72" s="2">
        <v>75.269875778901394</v>
      </c>
      <c r="W72" s="2">
        <v>77.382624782502532</v>
      </c>
    </row>
    <row r="73" spans="1:44" x14ac:dyDescent="0.25">
      <c r="C73" s="3" t="s">
        <v>5</v>
      </c>
      <c r="D73" s="2">
        <v>1.0557741383879111</v>
      </c>
      <c r="E73" s="2">
        <v>2.2368585039420523</v>
      </c>
      <c r="F73" s="2">
        <v>3.6087797179182739</v>
      </c>
      <c r="G73" s="2">
        <v>5.2090786240274811</v>
      </c>
      <c r="H73" s="2">
        <v>6.2708333657508506</v>
      </c>
      <c r="I73" s="2">
        <v>7.5606455582914398</v>
      </c>
      <c r="J73" s="2">
        <v>9.274555629485274</v>
      </c>
      <c r="K73" s="2">
        <v>11.092968458597211</v>
      </c>
      <c r="L73" s="2">
        <v>12.90252254160829</v>
      </c>
      <c r="M73" s="2">
        <v>14.484912272373393</v>
      </c>
      <c r="N73" s="2">
        <v>16.203907470706692</v>
      </c>
      <c r="O73" s="2">
        <v>17.861306360028383</v>
      </c>
      <c r="P73" s="2">
        <v>19.405965039094276</v>
      </c>
      <c r="Q73" s="2">
        <v>20.799210061742592</v>
      </c>
      <c r="R73" s="2">
        <v>22.109901720350226</v>
      </c>
      <c r="S73" s="2">
        <v>23.379811521093764</v>
      </c>
      <c r="T73" s="2">
        <v>24.438390897910676</v>
      </c>
      <c r="U73" s="2">
        <v>25.547714082753426</v>
      </c>
      <c r="V73" s="2">
        <v>26.613234806028004</v>
      </c>
      <c r="W73" s="2">
        <v>27.706782098201174</v>
      </c>
    </row>
    <row r="74" spans="1:44" x14ac:dyDescent="0.25">
      <c r="C74" s="3" t="s">
        <v>93</v>
      </c>
      <c r="D74" s="2">
        <v>4.5050998137011202</v>
      </c>
      <c r="E74" s="2">
        <v>9.3547367215826682</v>
      </c>
      <c r="F74" s="2">
        <v>14.853070089700246</v>
      </c>
      <c r="G74" s="2">
        <v>21.119288684127625</v>
      </c>
      <c r="H74" s="2">
        <v>26.071717025097357</v>
      </c>
      <c r="I74" s="2">
        <v>31.665642444088732</v>
      </c>
      <c r="J74" s="2">
        <v>38.492422584960806</v>
      </c>
      <c r="K74" s="2">
        <v>45.643751817544995</v>
      </c>
      <c r="L74" s="2">
        <v>52.749151218915777</v>
      </c>
      <c r="M74" s="2">
        <v>58.995800668747549</v>
      </c>
      <c r="N74" s="2">
        <v>65.366768658983602</v>
      </c>
      <c r="O74" s="2">
        <v>71.450361924316454</v>
      </c>
      <c r="P74" s="2">
        <v>77.06234986972467</v>
      </c>
      <c r="Q74" s="2">
        <v>81.958772186542362</v>
      </c>
      <c r="R74" s="2">
        <v>86.641675799162144</v>
      </c>
      <c r="S74" s="2">
        <v>91.054799079936231</v>
      </c>
      <c r="T74" s="2">
        <v>94.566061011019443</v>
      </c>
      <c r="U74" s="2">
        <v>98.350460348152595</v>
      </c>
      <c r="V74" s="2">
        <v>101.8831105849294</v>
      </c>
      <c r="W74" s="2">
        <v>105.08940688070371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3B93E-8636-481F-B219-290633DE89E8}">
  <sheetPr codeName="Sheet34"/>
  <dimension ref="C4:X48"/>
  <sheetViews>
    <sheetView showGridLines="0" zoomScale="80" zoomScaleNormal="80" workbookViewId="0">
      <selection activeCell="C4" sqref="C4:X48"/>
    </sheetView>
  </sheetViews>
  <sheetFormatPr defaultColWidth="9.140625" defaultRowHeight="12.75" x14ac:dyDescent="0.2"/>
  <cols>
    <col min="1" max="1" width="6.5703125" style="1" bestFit="1" customWidth="1"/>
    <col min="2" max="2" width="12.85546875" style="1" customWidth="1"/>
    <col min="3" max="3" width="24.42578125" style="1" customWidth="1"/>
    <col min="4" max="23" width="9.140625" style="1"/>
    <col min="24" max="24" width="9.140625" style="12"/>
    <col min="25" max="16384" width="9.140625" style="1"/>
  </cols>
  <sheetData>
    <row r="4" spans="3:24" ht="18.75" thickBot="1" x14ac:dyDescent="0.3">
      <c r="C4" s="11" t="s">
        <v>157</v>
      </c>
    </row>
    <row r="5" spans="3:24" x14ac:dyDescent="0.2">
      <c r="C5" s="9" t="s">
        <v>96</v>
      </c>
      <c r="D5" s="5">
        <v>2026</v>
      </c>
      <c r="E5" s="5">
        <v>2027</v>
      </c>
      <c r="F5" s="5">
        <v>2028</v>
      </c>
      <c r="G5" s="5">
        <v>2029</v>
      </c>
      <c r="H5" s="5">
        <v>2030</v>
      </c>
      <c r="I5" s="5">
        <v>2031</v>
      </c>
      <c r="J5" s="5">
        <v>2032</v>
      </c>
      <c r="K5" s="5">
        <v>2033</v>
      </c>
      <c r="L5" s="5">
        <v>2034</v>
      </c>
      <c r="M5" s="5">
        <v>2035</v>
      </c>
      <c r="N5" s="5">
        <v>2036</v>
      </c>
      <c r="O5" s="5">
        <v>2037</v>
      </c>
      <c r="P5" s="5">
        <v>2038</v>
      </c>
      <c r="Q5" s="5">
        <v>2039</v>
      </c>
      <c r="R5" s="5">
        <v>2040</v>
      </c>
      <c r="S5" s="5">
        <v>2041</v>
      </c>
      <c r="T5" s="5">
        <v>2042</v>
      </c>
      <c r="U5" s="5">
        <v>2043</v>
      </c>
      <c r="V5" s="5">
        <v>2044</v>
      </c>
      <c r="W5" s="5">
        <v>2045</v>
      </c>
      <c r="X5" s="13" t="s">
        <v>93</v>
      </c>
    </row>
    <row r="6" spans="3:24" x14ac:dyDescent="0.2">
      <c r="C6" s="7" t="s">
        <v>101</v>
      </c>
      <c r="D6" s="27">
        <f>SUMIF('Scenario 17'!$A$3:$A$69,'Portfolio 17'!$C6,'Scenario 17'!D$3:D$69)+SUMIF('Scenario 17'!$A$3:$A$69,'Portfolio 17'!$C6,'Scenario 17'!AT$3:AT$69)*'Scenario 17'!AT$1</f>
        <v>0</v>
      </c>
      <c r="E6" s="28">
        <f>SUMIF('Scenario 17'!$A$3:$A$69,'Portfolio 17'!$C6,'Scenario 17'!E$3:E$69)+SUMIF('Scenario 17'!$A$3:$A$69,'Portfolio 17'!$C6,'Scenario 17'!AU$3:AU$69)*'Scenario 17'!AU$1</f>
        <v>0</v>
      </c>
      <c r="F6" s="28">
        <f>SUMIF('Scenario 17'!$A$3:$A$69,'Portfolio 17'!$C6,'Scenario 17'!F$3:F$69)+SUMIF('Scenario 17'!$A$3:$A$69,'Portfolio 17'!$C6,'Scenario 17'!AV$3:AV$69)*'Scenario 17'!AV$1</f>
        <v>0</v>
      </c>
      <c r="G6" s="28">
        <f>SUMIF('Scenario 17'!$A$3:$A$69,'Portfolio 17'!$C6,'Scenario 17'!G$3:G$69)+SUMIF('Scenario 17'!$A$3:$A$69,'Portfolio 17'!$C6,'Scenario 17'!AW$3:AW$69)*'Scenario 17'!AW$1</f>
        <v>0</v>
      </c>
      <c r="H6" s="28">
        <f>SUMIF('Scenario 17'!$A$3:$A$69,'Portfolio 17'!$C6,'Scenario 17'!H$3:H$69)+SUMIF('Scenario 17'!$A$3:$A$69,'Portfolio 17'!$C6,'Scenario 17'!AX$3:AX$69)*'Scenario 17'!AX$1</f>
        <v>0</v>
      </c>
      <c r="I6" s="28">
        <f>SUMIF('Scenario 17'!$A$3:$A$69,'Portfolio 17'!$C6,'Scenario 17'!I$3:I$69)+SUMIF('Scenario 17'!$A$3:$A$69,'Portfolio 17'!$C6,'Scenario 17'!AY$3:AY$69)*'Scenario 17'!AY$1</f>
        <v>0</v>
      </c>
      <c r="J6" s="28">
        <f>SUMIF('Scenario 17'!$A$3:$A$69,'Portfolio 17'!$C6,'Scenario 17'!J$3:J$69)+SUMIF('Scenario 17'!$A$3:$A$69,'Portfolio 17'!$C6,'Scenario 17'!AZ$3:AZ$69)*'Scenario 17'!AZ$1</f>
        <v>0</v>
      </c>
      <c r="K6" s="28">
        <f>SUMIF('Scenario 17'!$A$3:$A$69,'Portfolio 17'!$C6,'Scenario 17'!K$3:K$69)+SUMIF('Scenario 17'!$A$3:$A$69,'Portfolio 17'!$C6,'Scenario 17'!BA$3:BA$69)*'Scenario 17'!BA$1</f>
        <v>198.35576706944209</v>
      </c>
      <c r="L6" s="28">
        <f>SUMIF('Scenario 17'!$A$3:$A$69,'Portfolio 17'!$C6,'Scenario 17'!L$3:L$69)+SUMIF('Scenario 17'!$A$3:$A$69,'Portfolio 17'!$C6,'Scenario 17'!BB$3:BB$69)*'Scenario 17'!BB$1</f>
        <v>0</v>
      </c>
      <c r="M6" s="28">
        <f>SUMIF('Scenario 17'!$A$3:$A$69,'Portfolio 17'!$C6,'Scenario 17'!M$3:M$69)+SUMIF('Scenario 17'!$A$3:$A$69,'Portfolio 17'!$C6,'Scenario 17'!BC$3:BC$69)*'Scenario 17'!BC$1</f>
        <v>0</v>
      </c>
      <c r="N6" s="28">
        <f>SUMIF('Scenario 17'!$A$3:$A$69,'Portfolio 17'!$C6,'Scenario 17'!N$3:N$69)+SUMIF('Scenario 17'!$A$3:$A$69,'Portfolio 17'!$C6,'Scenario 17'!BD$3:BD$69)*'Scenario 17'!BD$1</f>
        <v>0</v>
      </c>
      <c r="O6" s="28">
        <f>SUMIF('Scenario 17'!$A$3:$A$69,'Portfolio 17'!$C6,'Scenario 17'!O$3:O$69)+SUMIF('Scenario 17'!$A$3:$A$69,'Portfolio 17'!$C6,'Scenario 17'!BE$3:BE$69)*'Scenario 17'!BE$1</f>
        <v>0</v>
      </c>
      <c r="P6" s="28">
        <f>SUMIF('Scenario 17'!$A$3:$A$69,'Portfolio 17'!$C6,'Scenario 17'!P$3:P$69)+SUMIF('Scenario 17'!$A$3:$A$69,'Portfolio 17'!$C6,'Scenario 17'!BF$3:BF$69)*'Scenario 17'!BF$1</f>
        <v>0</v>
      </c>
      <c r="Q6" s="28">
        <f>SUMIF('Scenario 17'!$A$3:$A$69,'Portfolio 17'!$C6,'Scenario 17'!Q$3:Q$69)+SUMIF('Scenario 17'!$A$3:$A$69,'Portfolio 17'!$C6,'Scenario 17'!BG$3:BG$69)*'Scenario 17'!BG$1</f>
        <v>0</v>
      </c>
      <c r="R6" s="28">
        <f>SUMIF('Scenario 17'!$A$3:$A$69,'Portfolio 17'!$C6,'Scenario 17'!R$3:R$69)+SUMIF('Scenario 17'!$A$3:$A$69,'Portfolio 17'!$C6,'Scenario 17'!BH$3:BH$69)*'Scenario 17'!BH$1</f>
        <v>0</v>
      </c>
      <c r="S6" s="28">
        <f>SUMIF('Scenario 17'!$A$3:$A$69,'Portfolio 17'!$C6,'Scenario 17'!S$3:S$69)+SUMIF('Scenario 17'!$A$3:$A$69,'Portfolio 17'!$C6,'Scenario 17'!BI$3:BI$69)*'Scenario 17'!BI$1</f>
        <v>0</v>
      </c>
      <c r="T6" s="28">
        <f>SUMIF('Scenario 17'!$A$3:$A$69,'Portfolio 17'!$C6,'Scenario 17'!T$3:T$69)+SUMIF('Scenario 17'!$A$3:$A$69,'Portfolio 17'!$C6,'Scenario 17'!BJ$3:BJ$69)*'Scenario 17'!BJ$1</f>
        <v>0</v>
      </c>
      <c r="U6" s="28">
        <f>SUMIF('Scenario 17'!$A$3:$A$69,'Portfolio 17'!$C6,'Scenario 17'!U$3:U$69)+SUMIF('Scenario 17'!$A$3:$A$69,'Portfolio 17'!$C6,'Scenario 17'!BK$3:BK$69)*'Scenario 17'!BK$1</f>
        <v>0</v>
      </c>
      <c r="V6" s="28">
        <f>SUMIF('Scenario 17'!$A$3:$A$69,'Portfolio 17'!$C6,'Scenario 17'!V$3:V$69)+SUMIF('Scenario 17'!$A$3:$A$69,'Portfolio 17'!$C6,'Scenario 17'!BL$3:BL$69)*'Scenario 17'!BL$1</f>
        <v>0</v>
      </c>
      <c r="W6" s="28">
        <f>SUMIF('Scenario 17'!$A$3:$A$69,'Portfolio 17'!$C6,'Scenario 17'!W$3:W$69)+SUMIF('Scenario 17'!$A$3:$A$69,'Portfolio 17'!$C6,'Scenario 17'!BM$3:BM$69)*'Scenario 17'!BM$1</f>
        <v>0</v>
      </c>
      <c r="X6" s="29">
        <f>SUM(D6:W6)</f>
        <v>198.35576706944209</v>
      </c>
    </row>
    <row r="7" spans="3:24" x14ac:dyDescent="0.2">
      <c r="C7" s="7" t="s">
        <v>6</v>
      </c>
      <c r="D7" s="30">
        <f>SUMIF('Scenario 17'!$A$3:$A$69,'Portfolio 17'!$C7,'Scenario 17'!D$3:D$69)+SUMIF('Scenario 17'!$A$3:$A$69,'Portfolio 17'!$C7,'Scenario 17'!AT$3:AT$69)*'Scenario 17'!AT$1</f>
        <v>0</v>
      </c>
      <c r="E7" s="31">
        <f>SUMIF('Scenario 17'!$A$3:$A$69,'Portfolio 17'!$C7,'Scenario 17'!E$3:E$69)+SUMIF('Scenario 17'!$A$3:$A$69,'Portfolio 17'!$C7,'Scenario 17'!AU$3:AU$69)*'Scenario 17'!AU$1</f>
        <v>0</v>
      </c>
      <c r="F7" s="31">
        <f>SUMIF('Scenario 17'!$A$3:$A$69,'Portfolio 17'!$C7,'Scenario 17'!F$3:F$69)+SUMIF('Scenario 17'!$A$3:$A$69,'Portfolio 17'!$C7,'Scenario 17'!AV$3:AV$69)*'Scenario 17'!AV$1</f>
        <v>0</v>
      </c>
      <c r="G7" s="31">
        <f>SUMIF('Scenario 17'!$A$3:$A$69,'Portfolio 17'!$C7,'Scenario 17'!G$3:G$69)+SUMIF('Scenario 17'!$A$3:$A$69,'Portfolio 17'!$C7,'Scenario 17'!AW$3:AW$69)*'Scenario 17'!AW$1</f>
        <v>0</v>
      </c>
      <c r="H7" s="31">
        <f>SUMIF('Scenario 17'!$A$3:$A$69,'Portfolio 17'!$C7,'Scenario 17'!H$3:H$69)+SUMIF('Scenario 17'!$A$3:$A$69,'Portfolio 17'!$C7,'Scenario 17'!AX$3:AX$69)*'Scenario 17'!AX$1</f>
        <v>0</v>
      </c>
      <c r="I7" s="31">
        <f>SUMIF('Scenario 17'!$A$3:$A$69,'Portfolio 17'!$C7,'Scenario 17'!I$3:I$69)+SUMIF('Scenario 17'!$A$3:$A$69,'Portfolio 17'!$C7,'Scenario 17'!AY$3:AY$69)*'Scenario 17'!AY$1</f>
        <v>0</v>
      </c>
      <c r="J7" s="31">
        <f>SUMIF('Scenario 17'!$A$3:$A$69,'Portfolio 17'!$C7,'Scenario 17'!J$3:J$69)+SUMIF('Scenario 17'!$A$3:$A$69,'Portfolio 17'!$C7,'Scenario 17'!AZ$3:AZ$69)*'Scenario 17'!AZ$1</f>
        <v>0</v>
      </c>
      <c r="K7" s="31">
        <f>SUMIF('Scenario 17'!$A$3:$A$69,'Portfolio 17'!$C7,'Scenario 17'!K$3:K$69)+SUMIF('Scenario 17'!$A$3:$A$69,'Portfolio 17'!$C7,'Scenario 17'!BA$3:BA$69)*'Scenario 17'!BA$1</f>
        <v>0</v>
      </c>
      <c r="L7" s="31">
        <f>SUMIF('Scenario 17'!$A$3:$A$69,'Portfolio 17'!$C7,'Scenario 17'!L$3:L$69)+SUMIF('Scenario 17'!$A$3:$A$69,'Portfolio 17'!$C7,'Scenario 17'!BB$3:BB$69)*'Scenario 17'!BB$1</f>
        <v>0</v>
      </c>
      <c r="M7" s="31">
        <f>SUMIF('Scenario 17'!$A$3:$A$69,'Portfolio 17'!$C7,'Scenario 17'!M$3:M$69)+SUMIF('Scenario 17'!$A$3:$A$69,'Portfolio 17'!$C7,'Scenario 17'!BC$3:BC$69)*'Scenario 17'!BC$1</f>
        <v>0</v>
      </c>
      <c r="N7" s="31">
        <f>SUMIF('Scenario 17'!$A$3:$A$69,'Portfolio 17'!$C7,'Scenario 17'!N$3:N$69)+SUMIF('Scenario 17'!$A$3:$A$69,'Portfolio 17'!$C7,'Scenario 17'!BD$3:BD$69)*'Scenario 17'!BD$1</f>
        <v>0</v>
      </c>
      <c r="O7" s="31">
        <f>SUMIF('Scenario 17'!$A$3:$A$69,'Portfolio 17'!$C7,'Scenario 17'!O$3:O$69)+SUMIF('Scenario 17'!$A$3:$A$69,'Portfolio 17'!$C7,'Scenario 17'!BE$3:BE$69)*'Scenario 17'!BE$1</f>
        <v>0</v>
      </c>
      <c r="P7" s="31">
        <f>SUMIF('Scenario 17'!$A$3:$A$69,'Portfolio 17'!$C7,'Scenario 17'!P$3:P$69)+SUMIF('Scenario 17'!$A$3:$A$69,'Portfolio 17'!$C7,'Scenario 17'!BF$3:BF$69)*'Scenario 17'!BF$1</f>
        <v>0</v>
      </c>
      <c r="Q7" s="31">
        <f>SUMIF('Scenario 17'!$A$3:$A$69,'Portfolio 17'!$C7,'Scenario 17'!Q$3:Q$69)+SUMIF('Scenario 17'!$A$3:$A$69,'Portfolio 17'!$C7,'Scenario 17'!BG$3:BG$69)*'Scenario 17'!BG$1</f>
        <v>0</v>
      </c>
      <c r="R7" s="31">
        <f>SUMIF('Scenario 17'!$A$3:$A$69,'Portfolio 17'!$C7,'Scenario 17'!R$3:R$69)+SUMIF('Scenario 17'!$A$3:$A$69,'Portfolio 17'!$C7,'Scenario 17'!BH$3:BH$69)*'Scenario 17'!BH$1</f>
        <v>0</v>
      </c>
      <c r="S7" s="31">
        <f>SUMIF('Scenario 17'!$A$3:$A$69,'Portfolio 17'!$C7,'Scenario 17'!S$3:S$69)+SUMIF('Scenario 17'!$A$3:$A$69,'Portfolio 17'!$C7,'Scenario 17'!BI$3:BI$69)*'Scenario 17'!BI$1</f>
        <v>0</v>
      </c>
      <c r="T7" s="31">
        <f>SUMIF('Scenario 17'!$A$3:$A$69,'Portfolio 17'!$C7,'Scenario 17'!T$3:T$69)+SUMIF('Scenario 17'!$A$3:$A$69,'Portfolio 17'!$C7,'Scenario 17'!BJ$3:BJ$69)*'Scenario 17'!BJ$1</f>
        <v>0</v>
      </c>
      <c r="U7" s="31">
        <f>SUMIF('Scenario 17'!$A$3:$A$69,'Portfolio 17'!$C7,'Scenario 17'!U$3:U$69)+SUMIF('Scenario 17'!$A$3:$A$69,'Portfolio 17'!$C7,'Scenario 17'!BK$3:BK$69)*'Scenario 17'!BK$1</f>
        <v>0</v>
      </c>
      <c r="V7" s="31">
        <f>SUMIF('Scenario 17'!$A$3:$A$69,'Portfolio 17'!$C7,'Scenario 17'!V$3:V$69)+SUMIF('Scenario 17'!$A$3:$A$69,'Portfolio 17'!$C7,'Scenario 17'!BL$3:BL$69)*'Scenario 17'!BL$1</f>
        <v>0</v>
      </c>
      <c r="W7" s="31">
        <f>SUMIF('Scenario 17'!$A$3:$A$69,'Portfolio 17'!$C7,'Scenario 17'!W$3:W$69)+SUMIF('Scenario 17'!$A$3:$A$69,'Portfolio 17'!$C7,'Scenario 17'!BM$3:BM$69)*'Scenario 17'!BM$1</f>
        <v>0</v>
      </c>
      <c r="X7" s="32">
        <f t="shared" ref="X7:X21" si="0">SUM(D7:W7)</f>
        <v>0</v>
      </c>
    </row>
    <row r="8" spans="3:24" x14ac:dyDescent="0.2">
      <c r="C8" s="7" t="s">
        <v>13</v>
      </c>
      <c r="D8" s="30">
        <f>SUMIF('Scenario 17'!$A$3:$A$69,'Portfolio 17'!$C8,'Scenario 17'!D$3:D$69)+SUMIF('Scenario 17'!$A$3:$A$69,'Portfolio 17'!$C8,'Scenario 17'!AT$3:AT$69)*'Scenario 17'!AT$1</f>
        <v>0</v>
      </c>
      <c r="E8" s="31">
        <f>SUMIF('Scenario 17'!$A$3:$A$69,'Portfolio 17'!$C8,'Scenario 17'!E$3:E$69)+SUMIF('Scenario 17'!$A$3:$A$69,'Portfolio 17'!$C8,'Scenario 17'!AU$3:AU$69)*'Scenario 17'!AU$1</f>
        <v>0</v>
      </c>
      <c r="F8" s="31">
        <f>SUMIF('Scenario 17'!$A$3:$A$69,'Portfolio 17'!$C8,'Scenario 17'!F$3:F$69)+SUMIF('Scenario 17'!$A$3:$A$69,'Portfolio 17'!$C8,'Scenario 17'!AV$3:AV$69)*'Scenario 17'!AV$1</f>
        <v>0</v>
      </c>
      <c r="G8" s="31">
        <f>SUMIF('Scenario 17'!$A$3:$A$69,'Portfolio 17'!$C8,'Scenario 17'!G$3:G$69)+SUMIF('Scenario 17'!$A$3:$A$69,'Portfolio 17'!$C8,'Scenario 17'!AW$3:AW$69)*'Scenario 17'!AW$1</f>
        <v>0</v>
      </c>
      <c r="H8" s="31">
        <f>SUMIF('Scenario 17'!$A$3:$A$69,'Portfolio 17'!$C8,'Scenario 17'!H$3:H$69)+SUMIF('Scenario 17'!$A$3:$A$69,'Portfolio 17'!$C8,'Scenario 17'!AX$3:AX$69)*'Scenario 17'!AX$1</f>
        <v>0</v>
      </c>
      <c r="I8" s="31">
        <f>SUMIF('Scenario 17'!$A$3:$A$69,'Portfolio 17'!$C8,'Scenario 17'!I$3:I$69)+SUMIF('Scenario 17'!$A$3:$A$69,'Portfolio 17'!$C8,'Scenario 17'!AY$3:AY$69)*'Scenario 17'!AY$1</f>
        <v>0</v>
      </c>
      <c r="J8" s="31">
        <f>SUMIF('Scenario 17'!$A$3:$A$69,'Portfolio 17'!$C8,'Scenario 17'!J$3:J$69)+SUMIF('Scenario 17'!$A$3:$A$69,'Portfolio 17'!$C8,'Scenario 17'!AZ$3:AZ$69)*'Scenario 17'!AZ$1</f>
        <v>0</v>
      </c>
      <c r="K8" s="31">
        <f>SUMIF('Scenario 17'!$A$3:$A$69,'Portfolio 17'!$C8,'Scenario 17'!K$3:K$69)+SUMIF('Scenario 17'!$A$3:$A$69,'Portfolio 17'!$C8,'Scenario 17'!BA$3:BA$69)*'Scenario 17'!BA$1</f>
        <v>0</v>
      </c>
      <c r="L8" s="31">
        <f>SUMIF('Scenario 17'!$A$3:$A$69,'Portfolio 17'!$C8,'Scenario 17'!L$3:L$69)+SUMIF('Scenario 17'!$A$3:$A$69,'Portfolio 17'!$C8,'Scenario 17'!BB$3:BB$69)*'Scenario 17'!BB$1</f>
        <v>0</v>
      </c>
      <c r="M8" s="31">
        <f>SUMIF('Scenario 17'!$A$3:$A$69,'Portfolio 17'!$C8,'Scenario 17'!M$3:M$69)+SUMIF('Scenario 17'!$A$3:$A$69,'Portfolio 17'!$C8,'Scenario 17'!BC$3:BC$69)*'Scenario 17'!BC$1</f>
        <v>0</v>
      </c>
      <c r="N8" s="31">
        <f>SUMIF('Scenario 17'!$A$3:$A$69,'Portfolio 17'!$C8,'Scenario 17'!N$3:N$69)+SUMIF('Scenario 17'!$A$3:$A$69,'Portfolio 17'!$C8,'Scenario 17'!BD$3:BD$69)*'Scenario 17'!BD$1</f>
        <v>0</v>
      </c>
      <c r="O8" s="31">
        <f>SUMIF('Scenario 17'!$A$3:$A$69,'Portfolio 17'!$C8,'Scenario 17'!O$3:O$69)+SUMIF('Scenario 17'!$A$3:$A$69,'Portfolio 17'!$C8,'Scenario 17'!BE$3:BE$69)*'Scenario 17'!BE$1</f>
        <v>0</v>
      </c>
      <c r="P8" s="31">
        <f>SUMIF('Scenario 17'!$A$3:$A$69,'Portfolio 17'!$C8,'Scenario 17'!P$3:P$69)+SUMIF('Scenario 17'!$A$3:$A$69,'Portfolio 17'!$C8,'Scenario 17'!BF$3:BF$69)*'Scenario 17'!BF$1</f>
        <v>0</v>
      </c>
      <c r="Q8" s="31">
        <f>SUMIF('Scenario 17'!$A$3:$A$69,'Portfolio 17'!$C8,'Scenario 17'!Q$3:Q$69)+SUMIF('Scenario 17'!$A$3:$A$69,'Portfolio 17'!$C8,'Scenario 17'!BG$3:BG$69)*'Scenario 17'!BG$1</f>
        <v>0</v>
      </c>
      <c r="R8" s="31">
        <f>SUMIF('Scenario 17'!$A$3:$A$69,'Portfolio 17'!$C8,'Scenario 17'!R$3:R$69)+SUMIF('Scenario 17'!$A$3:$A$69,'Portfolio 17'!$C8,'Scenario 17'!BH$3:BH$69)*'Scenario 17'!BH$1</f>
        <v>0</v>
      </c>
      <c r="S8" s="31">
        <f>SUMIF('Scenario 17'!$A$3:$A$69,'Portfolio 17'!$C8,'Scenario 17'!S$3:S$69)+SUMIF('Scenario 17'!$A$3:$A$69,'Portfolio 17'!$C8,'Scenario 17'!BI$3:BI$69)*'Scenario 17'!BI$1</f>
        <v>0</v>
      </c>
      <c r="T8" s="31">
        <f>SUMIF('Scenario 17'!$A$3:$A$69,'Portfolio 17'!$C8,'Scenario 17'!T$3:T$69)+SUMIF('Scenario 17'!$A$3:$A$69,'Portfolio 17'!$C8,'Scenario 17'!BJ$3:BJ$69)*'Scenario 17'!BJ$1</f>
        <v>0</v>
      </c>
      <c r="U8" s="31">
        <f>SUMIF('Scenario 17'!$A$3:$A$69,'Portfolio 17'!$C8,'Scenario 17'!U$3:U$69)+SUMIF('Scenario 17'!$A$3:$A$69,'Portfolio 17'!$C8,'Scenario 17'!BK$3:BK$69)*'Scenario 17'!BK$1</f>
        <v>0</v>
      </c>
      <c r="V8" s="31">
        <f>SUMIF('Scenario 17'!$A$3:$A$69,'Portfolio 17'!$C8,'Scenario 17'!V$3:V$69)+SUMIF('Scenario 17'!$A$3:$A$69,'Portfolio 17'!$C8,'Scenario 17'!BL$3:BL$69)*'Scenario 17'!BL$1</f>
        <v>0</v>
      </c>
      <c r="W8" s="31">
        <f>SUMIF('Scenario 17'!$A$3:$A$69,'Portfolio 17'!$C8,'Scenario 17'!W$3:W$69)+SUMIF('Scenario 17'!$A$3:$A$69,'Portfolio 17'!$C8,'Scenario 17'!BM$3:BM$69)*'Scenario 17'!BM$1</f>
        <v>2.842170943040402E-14</v>
      </c>
      <c r="X8" s="32">
        <f t="shared" si="0"/>
        <v>2.842170943040402E-14</v>
      </c>
    </row>
    <row r="9" spans="3:24" x14ac:dyDescent="0.2">
      <c r="C9" s="7" t="s">
        <v>2</v>
      </c>
      <c r="D9" s="30">
        <f>SUMIF('Scenario 17'!$A$3:$A$69,'Portfolio 17'!$C9,'Scenario 17'!D$3:D$69)+SUMIF('Scenario 17'!$A$3:$A$69,'Portfolio 17'!$C9,'Scenario 17'!AT$3:AT$69)*'Scenario 17'!AT$1</f>
        <v>0</v>
      </c>
      <c r="E9" s="31">
        <f>SUMIF('Scenario 17'!$A$3:$A$69,'Portfolio 17'!$C9,'Scenario 17'!E$3:E$69)+SUMIF('Scenario 17'!$A$3:$A$69,'Portfolio 17'!$C9,'Scenario 17'!AU$3:AU$69)*'Scenario 17'!AU$1</f>
        <v>0</v>
      </c>
      <c r="F9" s="31">
        <f>SUMIF('Scenario 17'!$A$3:$A$69,'Portfolio 17'!$C9,'Scenario 17'!F$3:F$69)+SUMIF('Scenario 17'!$A$3:$A$69,'Portfolio 17'!$C9,'Scenario 17'!AV$3:AV$69)*'Scenario 17'!AV$1</f>
        <v>0</v>
      </c>
      <c r="G9" s="31">
        <f>SUMIF('Scenario 17'!$A$3:$A$69,'Portfolio 17'!$C9,'Scenario 17'!G$3:G$69)+SUMIF('Scenario 17'!$A$3:$A$69,'Portfolio 17'!$C9,'Scenario 17'!AW$3:AW$69)*'Scenario 17'!AW$1</f>
        <v>199.99999999999994</v>
      </c>
      <c r="H9" s="31">
        <f>SUMIF('Scenario 17'!$A$3:$A$69,'Portfolio 17'!$C9,'Scenario 17'!H$3:H$69)+SUMIF('Scenario 17'!$A$3:$A$69,'Portfolio 17'!$C9,'Scenario 17'!AX$3:AX$69)*'Scenario 17'!AX$1</f>
        <v>200</v>
      </c>
      <c r="I9" s="31">
        <f>SUMIF('Scenario 17'!$A$3:$A$69,'Portfolio 17'!$C9,'Scenario 17'!I$3:I$69)+SUMIF('Scenario 17'!$A$3:$A$69,'Portfolio 17'!$C9,'Scenario 17'!AY$3:AY$69)*'Scenario 17'!AY$1</f>
        <v>165.93157576823603</v>
      </c>
      <c r="J9" s="31">
        <f>SUMIF('Scenario 17'!$A$3:$A$69,'Portfolio 17'!$C9,'Scenario 17'!J$3:J$69)+SUMIF('Scenario 17'!$A$3:$A$69,'Portfolio 17'!$C9,'Scenario 17'!AZ$3:AZ$69)*'Scenario 17'!AZ$1</f>
        <v>66.015526845275517</v>
      </c>
      <c r="K9" s="31">
        <f>SUMIF('Scenario 17'!$A$3:$A$69,'Portfolio 17'!$C9,'Scenario 17'!K$3:K$69)+SUMIF('Scenario 17'!$A$3:$A$69,'Portfolio 17'!$C9,'Scenario 17'!BA$3:BA$69)*'Scenario 17'!BA$1</f>
        <v>104.04671649083409</v>
      </c>
      <c r="L9" s="31">
        <f>SUMIF('Scenario 17'!$A$3:$A$69,'Portfolio 17'!$C9,'Scenario 17'!L$3:L$69)+SUMIF('Scenario 17'!$A$3:$A$69,'Portfolio 17'!$C9,'Scenario 17'!BB$3:BB$69)*'Scenario 17'!BB$1</f>
        <v>0</v>
      </c>
      <c r="M9" s="31">
        <f>SUMIF('Scenario 17'!$A$3:$A$69,'Portfolio 17'!$C9,'Scenario 17'!M$3:M$69)+SUMIF('Scenario 17'!$A$3:$A$69,'Portfolio 17'!$C9,'Scenario 17'!BC$3:BC$69)*'Scenario 17'!BC$1</f>
        <v>0</v>
      </c>
      <c r="N9" s="31">
        <f>SUMIF('Scenario 17'!$A$3:$A$69,'Portfolio 17'!$C9,'Scenario 17'!N$3:N$69)+SUMIF('Scenario 17'!$A$3:$A$69,'Portfolio 17'!$C9,'Scenario 17'!BD$3:BD$69)*'Scenario 17'!BD$1</f>
        <v>0</v>
      </c>
      <c r="O9" s="31">
        <f>SUMIF('Scenario 17'!$A$3:$A$69,'Portfolio 17'!$C9,'Scenario 17'!O$3:O$69)+SUMIF('Scenario 17'!$A$3:$A$69,'Portfolio 17'!$C9,'Scenario 17'!BE$3:BE$69)*'Scenario 17'!BE$1</f>
        <v>0</v>
      </c>
      <c r="P9" s="31">
        <f>SUMIF('Scenario 17'!$A$3:$A$69,'Portfolio 17'!$C9,'Scenario 17'!P$3:P$69)+SUMIF('Scenario 17'!$A$3:$A$69,'Portfolio 17'!$C9,'Scenario 17'!BF$3:BF$69)*'Scenario 17'!BF$1</f>
        <v>0</v>
      </c>
      <c r="Q9" s="31">
        <f>SUMIF('Scenario 17'!$A$3:$A$69,'Portfolio 17'!$C9,'Scenario 17'!Q$3:Q$69)+SUMIF('Scenario 17'!$A$3:$A$69,'Portfolio 17'!$C9,'Scenario 17'!BG$3:BG$69)*'Scenario 17'!BG$1</f>
        <v>0</v>
      </c>
      <c r="R9" s="31">
        <f>SUMIF('Scenario 17'!$A$3:$A$69,'Portfolio 17'!$C9,'Scenario 17'!R$3:R$69)+SUMIF('Scenario 17'!$A$3:$A$69,'Portfolio 17'!$C9,'Scenario 17'!BH$3:BH$69)*'Scenario 17'!BH$1</f>
        <v>0</v>
      </c>
      <c r="S9" s="31">
        <f>SUMIF('Scenario 17'!$A$3:$A$69,'Portfolio 17'!$C9,'Scenario 17'!S$3:S$69)+SUMIF('Scenario 17'!$A$3:$A$69,'Portfolio 17'!$C9,'Scenario 17'!BI$3:BI$69)*'Scenario 17'!BI$1</f>
        <v>140</v>
      </c>
      <c r="T9" s="31">
        <f>SUMIF('Scenario 17'!$A$3:$A$69,'Portfolio 17'!$C9,'Scenario 17'!T$3:T$69)+SUMIF('Scenario 17'!$A$3:$A$69,'Portfolio 17'!$C9,'Scenario 17'!BJ$3:BJ$69)*'Scenario 17'!BJ$1</f>
        <v>0</v>
      </c>
      <c r="U9" s="31">
        <f>SUMIF('Scenario 17'!$A$3:$A$69,'Portfolio 17'!$C9,'Scenario 17'!U$3:U$69)+SUMIF('Scenario 17'!$A$3:$A$69,'Portfolio 17'!$C9,'Scenario 17'!BK$3:BK$69)*'Scenario 17'!BK$1</f>
        <v>120</v>
      </c>
      <c r="V9" s="31">
        <f>SUMIF('Scenario 17'!$A$3:$A$69,'Portfolio 17'!$C9,'Scenario 17'!V$3:V$69)+SUMIF('Scenario 17'!$A$3:$A$69,'Portfolio 17'!$C9,'Scenario 17'!BL$3:BL$69)*'Scenario 17'!BL$1</f>
        <v>0</v>
      </c>
      <c r="W9" s="31">
        <f>SUMIF('Scenario 17'!$A$3:$A$69,'Portfolio 17'!$C9,'Scenario 17'!W$3:W$69)+SUMIF('Scenario 17'!$A$3:$A$69,'Portfolio 17'!$C9,'Scenario 17'!BM$3:BM$69)*'Scenario 17'!BM$1</f>
        <v>0</v>
      </c>
      <c r="X9" s="32">
        <f t="shared" si="0"/>
        <v>995.99381910434556</v>
      </c>
    </row>
    <row r="10" spans="3:24" x14ac:dyDescent="0.2">
      <c r="C10" s="7" t="s">
        <v>1</v>
      </c>
      <c r="D10" s="30">
        <f>SUMIF('Scenario 17'!$A$3:$A$69,'Portfolio 17'!$C10,'Scenario 17'!D$3:D$69)+SUMIF('Scenario 17'!$A$3:$A$69,'Portfolio 17'!$C10,'Scenario 17'!AT$3:AT$69)*'Scenario 17'!AT$1</f>
        <v>0</v>
      </c>
      <c r="E10" s="31">
        <f>SUMIF('Scenario 17'!$A$3:$A$69,'Portfolio 17'!$C10,'Scenario 17'!E$3:E$69)+SUMIF('Scenario 17'!$A$3:$A$69,'Portfolio 17'!$C10,'Scenario 17'!AU$3:AU$69)*'Scenario 17'!AU$1</f>
        <v>0.50885794886426805</v>
      </c>
      <c r="F10" s="31">
        <f>SUMIF('Scenario 17'!$A$3:$A$69,'Portfolio 17'!$C10,'Scenario 17'!F$3:F$69)+SUMIF('Scenario 17'!$A$3:$A$69,'Portfolio 17'!$C10,'Scenario 17'!AV$3:AV$69)*'Scenario 17'!AV$1</f>
        <v>0.55187130366600667</v>
      </c>
      <c r="G10" s="31">
        <f>SUMIF('Scenario 17'!$A$3:$A$69,'Portfolio 17'!$C10,'Scenario 17'!G$3:G$69)+SUMIF('Scenario 17'!$A$3:$A$69,'Portfolio 17'!$C10,'Scenario 17'!AW$3:AW$69)*'Scenario 17'!AW$1</f>
        <v>0.6153942531593285</v>
      </c>
      <c r="H10" s="31">
        <f>SUMIF('Scenario 17'!$A$3:$A$69,'Portfolio 17'!$C10,'Scenario 17'!H$3:H$69)+SUMIF('Scenario 17'!$A$3:$A$69,'Portfolio 17'!$C10,'Scenario 17'!AX$3:AX$69)*'Scenario 17'!AX$1</f>
        <v>0.67023663605721362</v>
      </c>
      <c r="I10" s="31">
        <f>SUMIF('Scenario 17'!$A$3:$A$69,'Portfolio 17'!$C10,'Scenario 17'!I$3:I$69)+SUMIF('Scenario 17'!$A$3:$A$69,'Portfolio 17'!$C10,'Scenario 17'!AY$3:AY$69)*'Scenario 17'!AY$1</f>
        <v>0.7583520622581168</v>
      </c>
      <c r="J10" s="31">
        <f>SUMIF('Scenario 17'!$A$3:$A$69,'Portfolio 17'!$C10,'Scenario 17'!J$3:J$69)+SUMIF('Scenario 17'!$A$3:$A$69,'Portfolio 17'!$C10,'Scenario 17'!AZ$3:AZ$69)*'Scenario 17'!AZ$1</f>
        <v>0.82742336899936031</v>
      </c>
      <c r="K10" s="31">
        <f>SUMIF('Scenario 17'!$A$3:$A$69,'Portfolio 17'!$C10,'Scenario 17'!K$3:K$69)+SUMIF('Scenario 17'!$A$3:$A$69,'Portfolio 17'!$C10,'Scenario 17'!BA$3:BA$69)*'Scenario 17'!BA$1</f>
        <v>1.007049387840997</v>
      </c>
      <c r="L10" s="31">
        <f>SUMIF('Scenario 17'!$A$3:$A$69,'Portfolio 17'!$C10,'Scenario 17'!L$3:L$69)+SUMIF('Scenario 17'!$A$3:$A$69,'Portfolio 17'!$C10,'Scenario 17'!BB$3:BB$69)*'Scenario 17'!BB$1</f>
        <v>0.5</v>
      </c>
      <c r="M10" s="31">
        <f>SUMIF('Scenario 17'!$A$3:$A$69,'Portfolio 17'!$C10,'Scenario 17'!M$3:M$69)+SUMIF('Scenario 17'!$A$3:$A$69,'Portfolio 17'!$C10,'Scenario 17'!BC$3:BC$69)*'Scenario 17'!BC$1</f>
        <v>0.5</v>
      </c>
      <c r="N10" s="31">
        <f>SUMIF('Scenario 17'!$A$3:$A$69,'Portfolio 17'!$C10,'Scenario 17'!N$3:N$69)+SUMIF('Scenario 17'!$A$3:$A$69,'Portfolio 17'!$C10,'Scenario 17'!BD$3:BD$69)*'Scenario 17'!BD$1</f>
        <v>0.5</v>
      </c>
      <c r="O10" s="31">
        <f>SUMIF('Scenario 17'!$A$3:$A$69,'Portfolio 17'!$C10,'Scenario 17'!O$3:O$69)+SUMIF('Scenario 17'!$A$3:$A$69,'Portfolio 17'!$C10,'Scenario 17'!BE$3:BE$69)*'Scenario 17'!BE$1</f>
        <v>0.50000000000003697</v>
      </c>
      <c r="P10" s="31">
        <f>SUMIF('Scenario 17'!$A$3:$A$69,'Portfolio 17'!$C10,'Scenario 17'!P$3:P$69)+SUMIF('Scenario 17'!$A$3:$A$69,'Portfolio 17'!$C10,'Scenario 17'!BF$3:BF$69)*'Scenario 17'!BF$1</f>
        <v>0.5</v>
      </c>
      <c r="Q10" s="31">
        <f>SUMIF('Scenario 17'!$A$3:$A$69,'Portfolio 17'!$C10,'Scenario 17'!Q$3:Q$69)+SUMIF('Scenario 17'!$A$3:$A$69,'Portfolio 17'!$C10,'Scenario 17'!BG$3:BG$69)*'Scenario 17'!BG$1</f>
        <v>0.5</v>
      </c>
      <c r="R10" s="31">
        <f>SUMIF('Scenario 17'!$A$3:$A$69,'Portfolio 17'!$C10,'Scenario 17'!R$3:R$69)+SUMIF('Scenario 17'!$A$3:$A$69,'Portfolio 17'!$C10,'Scenario 17'!BH$3:BH$69)*'Scenario 17'!BH$1</f>
        <v>0.5</v>
      </c>
      <c r="S10" s="31">
        <f>SUMIF('Scenario 17'!$A$3:$A$69,'Portfolio 17'!$C10,'Scenario 17'!S$3:S$69)+SUMIF('Scenario 17'!$A$3:$A$69,'Portfolio 17'!$C10,'Scenario 17'!BI$3:BI$69)*'Scenario 17'!BI$1</f>
        <v>0.5</v>
      </c>
      <c r="T10" s="31">
        <f>SUMIF('Scenario 17'!$A$3:$A$69,'Portfolio 17'!$C10,'Scenario 17'!T$3:T$69)+SUMIF('Scenario 17'!$A$3:$A$69,'Portfolio 17'!$C10,'Scenario 17'!BJ$3:BJ$69)*'Scenario 17'!BJ$1</f>
        <v>0.5</v>
      </c>
      <c r="U10" s="31">
        <f>SUMIF('Scenario 17'!$A$3:$A$69,'Portfolio 17'!$C10,'Scenario 17'!U$3:U$69)+SUMIF('Scenario 17'!$A$3:$A$69,'Portfolio 17'!$C10,'Scenario 17'!BK$3:BK$69)*'Scenario 17'!BK$1</f>
        <v>180.52507286310905</v>
      </c>
      <c r="V10" s="31">
        <f>SUMIF('Scenario 17'!$A$3:$A$69,'Portfolio 17'!$C10,'Scenario 17'!V$3:V$69)+SUMIF('Scenario 17'!$A$3:$A$69,'Portfolio 17'!$C10,'Scenario 17'!BL$3:BL$69)*'Scenario 17'!BL$1</f>
        <v>0.51351436412125695</v>
      </c>
      <c r="W10" s="31">
        <f>SUMIF('Scenario 17'!$A$3:$A$69,'Portfolio 17'!$C10,'Scenario 17'!W$3:W$69)+SUMIF('Scenario 17'!$A$3:$A$69,'Portfolio 17'!$C10,'Scenario 17'!BM$3:BM$69)*'Scenario 17'!BM$1</f>
        <v>205</v>
      </c>
      <c r="X10" s="32">
        <f t="shared" si="0"/>
        <v>395.47777218807562</v>
      </c>
    </row>
    <row r="11" spans="3:24" x14ac:dyDescent="0.2">
      <c r="C11" s="7" t="s">
        <v>107</v>
      </c>
      <c r="D11" s="30">
        <f>SUMIF('Scenario 17'!$A$3:$A$69,'Portfolio 17'!$C11,'Scenario 17'!D$3:D$69)+SUMIF('Scenario 17'!$A$3:$A$69,'Portfolio 17'!$C11,'Scenario 17'!AT$3:AT$69)*'Scenario 17'!AT$1</f>
        <v>0</v>
      </c>
      <c r="E11" s="31">
        <f>SUMIF('Scenario 17'!$A$3:$A$69,'Portfolio 17'!$C11,'Scenario 17'!E$3:E$69)+SUMIF('Scenario 17'!$A$3:$A$69,'Portfolio 17'!$C11,'Scenario 17'!AU$3:AU$69)*'Scenario 17'!AU$1</f>
        <v>0</v>
      </c>
      <c r="F11" s="31">
        <f>SUMIF('Scenario 17'!$A$3:$A$69,'Portfolio 17'!$C11,'Scenario 17'!F$3:F$69)+SUMIF('Scenario 17'!$A$3:$A$69,'Portfolio 17'!$C11,'Scenario 17'!AV$3:AV$69)*'Scenario 17'!AV$1</f>
        <v>0</v>
      </c>
      <c r="G11" s="31">
        <f>SUMIF('Scenario 17'!$A$3:$A$69,'Portfolio 17'!$C11,'Scenario 17'!G$3:G$69)+SUMIF('Scenario 17'!$A$3:$A$69,'Portfolio 17'!$C11,'Scenario 17'!AW$3:AW$69)*'Scenario 17'!AW$1</f>
        <v>0</v>
      </c>
      <c r="H11" s="31">
        <f>SUMIF('Scenario 17'!$A$3:$A$69,'Portfolio 17'!$C11,'Scenario 17'!H$3:H$69)+SUMIF('Scenario 17'!$A$3:$A$69,'Portfolio 17'!$C11,'Scenario 17'!AX$3:AX$69)*'Scenario 17'!AX$1</f>
        <v>0</v>
      </c>
      <c r="I11" s="31">
        <f>SUMIF('Scenario 17'!$A$3:$A$69,'Portfolio 17'!$C11,'Scenario 17'!I$3:I$69)+SUMIF('Scenario 17'!$A$3:$A$69,'Portfolio 17'!$C11,'Scenario 17'!AY$3:AY$69)*'Scenario 17'!AY$1</f>
        <v>0</v>
      </c>
      <c r="J11" s="31">
        <f>SUMIF('Scenario 17'!$A$3:$A$69,'Portfolio 17'!$C11,'Scenario 17'!J$3:J$69)+SUMIF('Scenario 17'!$A$3:$A$69,'Portfolio 17'!$C11,'Scenario 17'!AZ$3:AZ$69)*'Scenario 17'!AZ$1</f>
        <v>0</v>
      </c>
      <c r="K11" s="31">
        <f>SUMIF('Scenario 17'!$A$3:$A$69,'Portfolio 17'!$C11,'Scenario 17'!K$3:K$69)+SUMIF('Scenario 17'!$A$3:$A$69,'Portfolio 17'!$C11,'Scenario 17'!BA$3:BA$69)*'Scenario 17'!BA$1</f>
        <v>0</v>
      </c>
      <c r="L11" s="31">
        <f>SUMIF('Scenario 17'!$A$3:$A$69,'Portfolio 17'!$C11,'Scenario 17'!L$3:L$69)+SUMIF('Scenario 17'!$A$3:$A$69,'Portfolio 17'!$C11,'Scenario 17'!BB$3:BB$69)*'Scenario 17'!BB$1</f>
        <v>0</v>
      </c>
      <c r="M11" s="31">
        <f>SUMIF('Scenario 17'!$A$3:$A$69,'Portfolio 17'!$C11,'Scenario 17'!M$3:M$69)+SUMIF('Scenario 17'!$A$3:$A$69,'Portfolio 17'!$C11,'Scenario 17'!BC$3:BC$69)*'Scenario 17'!BC$1</f>
        <v>0</v>
      </c>
      <c r="N11" s="31">
        <f>SUMIF('Scenario 17'!$A$3:$A$69,'Portfolio 17'!$C11,'Scenario 17'!N$3:N$69)+SUMIF('Scenario 17'!$A$3:$A$69,'Portfolio 17'!$C11,'Scenario 17'!BD$3:BD$69)*'Scenario 17'!BD$1</f>
        <v>0</v>
      </c>
      <c r="O11" s="31">
        <f>SUMIF('Scenario 17'!$A$3:$A$69,'Portfolio 17'!$C11,'Scenario 17'!O$3:O$69)+SUMIF('Scenario 17'!$A$3:$A$69,'Portfolio 17'!$C11,'Scenario 17'!BE$3:BE$69)*'Scenario 17'!BE$1</f>
        <v>0</v>
      </c>
      <c r="P11" s="31">
        <f>SUMIF('Scenario 17'!$A$3:$A$69,'Portfolio 17'!$C11,'Scenario 17'!P$3:P$69)+SUMIF('Scenario 17'!$A$3:$A$69,'Portfolio 17'!$C11,'Scenario 17'!BF$3:BF$69)*'Scenario 17'!BF$1</f>
        <v>0</v>
      </c>
      <c r="Q11" s="31">
        <f>SUMIF('Scenario 17'!$A$3:$A$69,'Portfolio 17'!$C11,'Scenario 17'!Q$3:Q$69)+SUMIF('Scenario 17'!$A$3:$A$69,'Portfolio 17'!$C11,'Scenario 17'!BG$3:BG$69)*'Scenario 17'!BG$1</f>
        <v>0</v>
      </c>
      <c r="R11" s="31">
        <f>SUMIF('Scenario 17'!$A$3:$A$69,'Portfolio 17'!$C11,'Scenario 17'!R$3:R$69)+SUMIF('Scenario 17'!$A$3:$A$69,'Portfolio 17'!$C11,'Scenario 17'!BH$3:BH$69)*'Scenario 17'!BH$1</f>
        <v>0</v>
      </c>
      <c r="S11" s="31">
        <f>SUMIF('Scenario 17'!$A$3:$A$69,'Portfolio 17'!$C11,'Scenario 17'!S$3:S$69)+SUMIF('Scenario 17'!$A$3:$A$69,'Portfolio 17'!$C11,'Scenario 17'!BI$3:BI$69)*'Scenario 17'!BI$1</f>
        <v>0</v>
      </c>
      <c r="T11" s="31">
        <f>SUMIF('Scenario 17'!$A$3:$A$69,'Portfolio 17'!$C11,'Scenario 17'!T$3:T$69)+SUMIF('Scenario 17'!$A$3:$A$69,'Portfolio 17'!$C11,'Scenario 17'!BJ$3:BJ$69)*'Scenario 17'!BJ$1</f>
        <v>0</v>
      </c>
      <c r="U11" s="31">
        <f>SUMIF('Scenario 17'!$A$3:$A$69,'Portfolio 17'!$C11,'Scenario 17'!U$3:U$69)+SUMIF('Scenario 17'!$A$3:$A$69,'Portfolio 17'!$C11,'Scenario 17'!BK$3:BK$69)*'Scenario 17'!BK$1</f>
        <v>0</v>
      </c>
      <c r="V11" s="31">
        <f>SUMIF('Scenario 17'!$A$3:$A$69,'Portfolio 17'!$C11,'Scenario 17'!V$3:V$69)+SUMIF('Scenario 17'!$A$3:$A$69,'Portfolio 17'!$C11,'Scenario 17'!BL$3:BL$69)*'Scenario 17'!BL$1</f>
        <v>0</v>
      </c>
      <c r="W11" s="31">
        <f>SUMIF('Scenario 17'!$A$3:$A$69,'Portfolio 17'!$C11,'Scenario 17'!W$3:W$69)+SUMIF('Scenario 17'!$A$3:$A$69,'Portfolio 17'!$C11,'Scenario 17'!BM$3:BM$69)*'Scenario 17'!BM$1</f>
        <v>0</v>
      </c>
      <c r="X11" s="32">
        <f t="shared" si="0"/>
        <v>0</v>
      </c>
    </row>
    <row r="12" spans="3:24" x14ac:dyDescent="0.2">
      <c r="C12" s="7" t="s">
        <v>21</v>
      </c>
      <c r="D12" s="30">
        <f>SUMIF('Scenario 17'!$A$3:$A$69,'Portfolio 17'!$C12,'Scenario 17'!D$3:D$69)+SUMIF('Scenario 17'!$A$3:$A$69,'Portfolio 17'!$C12,'Scenario 17'!AT$3:AT$69)*'Scenario 17'!AT$1</f>
        <v>0</v>
      </c>
      <c r="E12" s="31">
        <f>SUMIF('Scenario 17'!$A$3:$A$69,'Portfolio 17'!$C12,'Scenario 17'!E$3:E$69)+SUMIF('Scenario 17'!$A$3:$A$69,'Portfolio 17'!$C12,'Scenario 17'!AU$3:AU$69)*'Scenario 17'!AU$1</f>
        <v>0</v>
      </c>
      <c r="F12" s="31">
        <f>SUMIF('Scenario 17'!$A$3:$A$69,'Portfolio 17'!$C12,'Scenario 17'!F$3:F$69)+SUMIF('Scenario 17'!$A$3:$A$69,'Portfolio 17'!$C12,'Scenario 17'!AV$3:AV$69)*'Scenario 17'!AV$1</f>
        <v>0</v>
      </c>
      <c r="G12" s="31">
        <f>SUMIF('Scenario 17'!$A$3:$A$69,'Portfolio 17'!$C12,'Scenario 17'!G$3:G$69)+SUMIF('Scenario 17'!$A$3:$A$69,'Portfolio 17'!$C12,'Scenario 17'!AW$3:AW$69)*'Scenario 17'!AW$1</f>
        <v>0</v>
      </c>
      <c r="H12" s="31">
        <f>SUMIF('Scenario 17'!$A$3:$A$69,'Portfolio 17'!$C12,'Scenario 17'!H$3:H$69)+SUMIF('Scenario 17'!$A$3:$A$69,'Portfolio 17'!$C12,'Scenario 17'!AX$3:AX$69)*'Scenario 17'!AX$1</f>
        <v>0</v>
      </c>
      <c r="I12" s="31">
        <f>SUMIF('Scenario 17'!$A$3:$A$69,'Portfolio 17'!$C12,'Scenario 17'!I$3:I$69)+SUMIF('Scenario 17'!$A$3:$A$69,'Portfolio 17'!$C12,'Scenario 17'!AY$3:AY$69)*'Scenario 17'!AY$1</f>
        <v>0</v>
      </c>
      <c r="J12" s="31">
        <f>SUMIF('Scenario 17'!$A$3:$A$69,'Portfolio 17'!$C12,'Scenario 17'!J$3:J$69)+SUMIF('Scenario 17'!$A$3:$A$69,'Portfolio 17'!$C12,'Scenario 17'!AZ$3:AZ$69)*'Scenario 17'!AZ$1</f>
        <v>0</v>
      </c>
      <c r="K12" s="31">
        <f>SUMIF('Scenario 17'!$A$3:$A$69,'Portfolio 17'!$C12,'Scenario 17'!K$3:K$69)+SUMIF('Scenario 17'!$A$3:$A$69,'Portfolio 17'!$C12,'Scenario 17'!BA$3:BA$69)*'Scenario 17'!BA$1</f>
        <v>0</v>
      </c>
      <c r="L12" s="31">
        <f>SUMIF('Scenario 17'!$A$3:$A$69,'Portfolio 17'!$C12,'Scenario 17'!L$3:L$69)+SUMIF('Scenario 17'!$A$3:$A$69,'Portfolio 17'!$C12,'Scenario 17'!BB$3:BB$69)*'Scenario 17'!BB$1</f>
        <v>0</v>
      </c>
      <c r="M12" s="31">
        <f>SUMIF('Scenario 17'!$A$3:$A$69,'Portfolio 17'!$C12,'Scenario 17'!M$3:M$69)+SUMIF('Scenario 17'!$A$3:$A$69,'Portfolio 17'!$C12,'Scenario 17'!BC$3:BC$69)*'Scenario 17'!BC$1</f>
        <v>0</v>
      </c>
      <c r="N12" s="31">
        <f>SUMIF('Scenario 17'!$A$3:$A$69,'Portfolio 17'!$C12,'Scenario 17'!N$3:N$69)+SUMIF('Scenario 17'!$A$3:$A$69,'Portfolio 17'!$C12,'Scenario 17'!BD$3:BD$69)*'Scenario 17'!BD$1</f>
        <v>0</v>
      </c>
      <c r="O12" s="31">
        <f>SUMIF('Scenario 17'!$A$3:$A$69,'Portfolio 17'!$C12,'Scenario 17'!O$3:O$69)+SUMIF('Scenario 17'!$A$3:$A$69,'Portfolio 17'!$C12,'Scenario 17'!BE$3:BE$69)*'Scenario 17'!BE$1</f>
        <v>0</v>
      </c>
      <c r="P12" s="31">
        <f>SUMIF('Scenario 17'!$A$3:$A$69,'Portfolio 17'!$C12,'Scenario 17'!P$3:P$69)+SUMIF('Scenario 17'!$A$3:$A$69,'Portfolio 17'!$C12,'Scenario 17'!BF$3:BF$69)*'Scenario 17'!BF$1</f>
        <v>0</v>
      </c>
      <c r="Q12" s="31">
        <f>SUMIF('Scenario 17'!$A$3:$A$69,'Portfolio 17'!$C12,'Scenario 17'!Q$3:Q$69)+SUMIF('Scenario 17'!$A$3:$A$69,'Portfolio 17'!$C12,'Scenario 17'!BG$3:BG$69)*'Scenario 17'!BG$1</f>
        <v>0</v>
      </c>
      <c r="R12" s="31">
        <f>SUMIF('Scenario 17'!$A$3:$A$69,'Portfolio 17'!$C12,'Scenario 17'!R$3:R$69)+SUMIF('Scenario 17'!$A$3:$A$69,'Portfolio 17'!$C12,'Scenario 17'!BH$3:BH$69)*'Scenario 17'!BH$1</f>
        <v>0</v>
      </c>
      <c r="S12" s="31">
        <f>SUMIF('Scenario 17'!$A$3:$A$69,'Portfolio 17'!$C12,'Scenario 17'!S$3:S$69)+SUMIF('Scenario 17'!$A$3:$A$69,'Portfolio 17'!$C12,'Scenario 17'!BI$3:BI$69)*'Scenario 17'!BI$1</f>
        <v>0</v>
      </c>
      <c r="T12" s="31">
        <f>SUMIF('Scenario 17'!$A$3:$A$69,'Portfolio 17'!$C12,'Scenario 17'!T$3:T$69)+SUMIF('Scenario 17'!$A$3:$A$69,'Portfolio 17'!$C12,'Scenario 17'!BJ$3:BJ$69)*'Scenario 17'!BJ$1</f>
        <v>0</v>
      </c>
      <c r="U12" s="31">
        <f>SUMIF('Scenario 17'!$A$3:$A$69,'Portfolio 17'!$C12,'Scenario 17'!U$3:U$69)+SUMIF('Scenario 17'!$A$3:$A$69,'Portfolio 17'!$C12,'Scenario 17'!BK$3:BK$69)*'Scenario 17'!BK$1</f>
        <v>90.010521354935008</v>
      </c>
      <c r="V12" s="31">
        <f>SUMIF('Scenario 17'!$A$3:$A$69,'Portfolio 17'!$C12,'Scenario 17'!V$3:V$69)+SUMIF('Scenario 17'!$A$3:$A$69,'Portfolio 17'!$C12,'Scenario 17'!BL$3:BL$69)*'Scenario 17'!BL$1</f>
        <v>0</v>
      </c>
      <c r="W12" s="31">
        <f>SUMIF('Scenario 17'!$A$3:$A$69,'Portfolio 17'!$C12,'Scenario 17'!W$3:W$69)+SUMIF('Scenario 17'!$A$3:$A$69,'Portfolio 17'!$C12,'Scenario 17'!BM$3:BM$69)*'Scenario 17'!BM$1</f>
        <v>0</v>
      </c>
      <c r="X12" s="32">
        <f t="shared" si="0"/>
        <v>90.010521354935008</v>
      </c>
    </row>
    <row r="13" spans="3:24" x14ac:dyDescent="0.2">
      <c r="C13" s="7" t="s">
        <v>48</v>
      </c>
      <c r="D13" s="30">
        <f>SUMIF('Scenario 17'!$A$3:$A$69,'Portfolio 17'!$C13,'Scenario 17'!D$3:D$69)+SUMIF('Scenario 17'!$A$3:$A$69,'Portfolio 17'!$C13,'Scenario 17'!AT$3:AT$69)*'Scenario 17'!AT$1</f>
        <v>0</v>
      </c>
      <c r="E13" s="31">
        <f>SUMIF('Scenario 17'!$A$3:$A$69,'Portfolio 17'!$C13,'Scenario 17'!E$3:E$69)+SUMIF('Scenario 17'!$A$3:$A$69,'Portfolio 17'!$C13,'Scenario 17'!AU$3:AU$69)*'Scenario 17'!AU$1</f>
        <v>0</v>
      </c>
      <c r="F13" s="31">
        <f>SUMIF('Scenario 17'!$A$3:$A$69,'Portfolio 17'!$C13,'Scenario 17'!F$3:F$69)+SUMIF('Scenario 17'!$A$3:$A$69,'Portfolio 17'!$C13,'Scenario 17'!AV$3:AV$69)*'Scenario 17'!AV$1</f>
        <v>0</v>
      </c>
      <c r="G13" s="31">
        <f>SUMIF('Scenario 17'!$A$3:$A$69,'Portfolio 17'!$C13,'Scenario 17'!G$3:G$69)+SUMIF('Scenario 17'!$A$3:$A$69,'Portfolio 17'!$C13,'Scenario 17'!AW$3:AW$69)*'Scenario 17'!AW$1</f>
        <v>0</v>
      </c>
      <c r="H13" s="31">
        <f>SUMIF('Scenario 17'!$A$3:$A$69,'Portfolio 17'!$C13,'Scenario 17'!H$3:H$69)+SUMIF('Scenario 17'!$A$3:$A$69,'Portfolio 17'!$C13,'Scenario 17'!AX$3:AX$69)*'Scenario 17'!AX$1</f>
        <v>0</v>
      </c>
      <c r="I13" s="31">
        <f>SUMIF('Scenario 17'!$A$3:$A$69,'Portfolio 17'!$C13,'Scenario 17'!I$3:I$69)+SUMIF('Scenario 17'!$A$3:$A$69,'Portfolio 17'!$C13,'Scenario 17'!AY$3:AY$69)*'Scenario 17'!AY$1</f>
        <v>0</v>
      </c>
      <c r="J13" s="31">
        <f>SUMIF('Scenario 17'!$A$3:$A$69,'Portfolio 17'!$C13,'Scenario 17'!J$3:J$69)+SUMIF('Scenario 17'!$A$3:$A$69,'Portfolio 17'!$C13,'Scenario 17'!AZ$3:AZ$69)*'Scenario 17'!AZ$1</f>
        <v>0</v>
      </c>
      <c r="K13" s="31">
        <f>SUMIF('Scenario 17'!$A$3:$A$69,'Portfolio 17'!$C13,'Scenario 17'!K$3:K$69)+SUMIF('Scenario 17'!$A$3:$A$69,'Portfolio 17'!$C13,'Scenario 17'!BA$3:BA$69)*'Scenario 17'!BA$1</f>
        <v>0</v>
      </c>
      <c r="L13" s="31">
        <f>SUMIF('Scenario 17'!$A$3:$A$69,'Portfolio 17'!$C13,'Scenario 17'!L$3:L$69)+SUMIF('Scenario 17'!$A$3:$A$69,'Portfolio 17'!$C13,'Scenario 17'!BB$3:BB$69)*'Scenario 17'!BB$1</f>
        <v>0</v>
      </c>
      <c r="M13" s="31">
        <f>SUMIF('Scenario 17'!$A$3:$A$69,'Portfolio 17'!$C13,'Scenario 17'!M$3:M$69)+SUMIF('Scenario 17'!$A$3:$A$69,'Portfolio 17'!$C13,'Scenario 17'!BC$3:BC$69)*'Scenario 17'!BC$1</f>
        <v>0</v>
      </c>
      <c r="N13" s="31">
        <f>SUMIF('Scenario 17'!$A$3:$A$69,'Portfolio 17'!$C13,'Scenario 17'!N$3:N$69)+SUMIF('Scenario 17'!$A$3:$A$69,'Portfolio 17'!$C13,'Scenario 17'!BD$3:BD$69)*'Scenario 17'!BD$1</f>
        <v>0</v>
      </c>
      <c r="O13" s="31">
        <f>SUMIF('Scenario 17'!$A$3:$A$69,'Portfolio 17'!$C13,'Scenario 17'!O$3:O$69)+SUMIF('Scenario 17'!$A$3:$A$69,'Portfolio 17'!$C13,'Scenario 17'!BE$3:BE$69)*'Scenario 17'!BE$1</f>
        <v>0</v>
      </c>
      <c r="P13" s="31">
        <f>SUMIF('Scenario 17'!$A$3:$A$69,'Portfolio 17'!$C13,'Scenario 17'!P$3:P$69)+SUMIF('Scenario 17'!$A$3:$A$69,'Portfolio 17'!$C13,'Scenario 17'!BF$3:BF$69)*'Scenario 17'!BF$1</f>
        <v>0</v>
      </c>
      <c r="Q13" s="31">
        <f>SUMIF('Scenario 17'!$A$3:$A$69,'Portfolio 17'!$C13,'Scenario 17'!Q$3:Q$69)+SUMIF('Scenario 17'!$A$3:$A$69,'Portfolio 17'!$C13,'Scenario 17'!BG$3:BG$69)*'Scenario 17'!BG$1</f>
        <v>0</v>
      </c>
      <c r="R13" s="31">
        <f>SUMIF('Scenario 17'!$A$3:$A$69,'Portfolio 17'!$C13,'Scenario 17'!R$3:R$69)+SUMIF('Scenario 17'!$A$3:$A$69,'Portfolio 17'!$C13,'Scenario 17'!BH$3:BH$69)*'Scenario 17'!BH$1</f>
        <v>0</v>
      </c>
      <c r="S13" s="31">
        <f>SUMIF('Scenario 17'!$A$3:$A$69,'Portfolio 17'!$C13,'Scenario 17'!S$3:S$69)+SUMIF('Scenario 17'!$A$3:$A$69,'Portfolio 17'!$C13,'Scenario 17'!BI$3:BI$69)*'Scenario 17'!BI$1</f>
        <v>0</v>
      </c>
      <c r="T13" s="31">
        <f>SUMIF('Scenario 17'!$A$3:$A$69,'Portfolio 17'!$C13,'Scenario 17'!T$3:T$69)+SUMIF('Scenario 17'!$A$3:$A$69,'Portfolio 17'!$C13,'Scenario 17'!BJ$3:BJ$69)*'Scenario 17'!BJ$1</f>
        <v>0</v>
      </c>
      <c r="U13" s="31">
        <f>SUMIF('Scenario 17'!$A$3:$A$69,'Portfolio 17'!$C13,'Scenario 17'!U$3:U$69)+SUMIF('Scenario 17'!$A$3:$A$69,'Portfolio 17'!$C13,'Scenario 17'!BK$3:BK$69)*'Scenario 17'!BK$1</f>
        <v>0</v>
      </c>
      <c r="V13" s="31">
        <f>SUMIF('Scenario 17'!$A$3:$A$69,'Portfolio 17'!$C13,'Scenario 17'!V$3:V$69)+SUMIF('Scenario 17'!$A$3:$A$69,'Portfolio 17'!$C13,'Scenario 17'!BL$3:BL$69)*'Scenario 17'!BL$1</f>
        <v>0</v>
      </c>
      <c r="W13" s="31">
        <f>SUMIF('Scenario 17'!$A$3:$A$69,'Portfolio 17'!$C13,'Scenario 17'!W$3:W$69)+SUMIF('Scenario 17'!$A$3:$A$69,'Portfolio 17'!$C13,'Scenario 17'!BM$3:BM$69)*'Scenario 17'!BM$1</f>
        <v>0</v>
      </c>
      <c r="X13" s="32">
        <f t="shared" si="0"/>
        <v>0</v>
      </c>
    </row>
    <row r="14" spans="3:24" x14ac:dyDescent="0.2">
      <c r="C14" s="7" t="s">
        <v>142</v>
      </c>
      <c r="D14" s="30">
        <f>SUMIF('Scenario 17'!$A$3:$A$69,'Portfolio 17'!$C14,'Scenario 17'!D$3:D$69)+SUMIF('Scenario 17'!$A$3:$A$69,'Portfolio 17'!$C14,'Scenario 17'!AT$3:AT$69)*'Scenario 17'!AT$1</f>
        <v>0</v>
      </c>
      <c r="E14" s="31">
        <f>SUMIF('Scenario 17'!$A$3:$A$69,'Portfolio 17'!$C14,'Scenario 17'!E$3:E$69)+SUMIF('Scenario 17'!$A$3:$A$69,'Portfolio 17'!$C14,'Scenario 17'!AU$3:AU$69)*'Scenario 17'!AU$1</f>
        <v>0</v>
      </c>
      <c r="F14" s="31">
        <f>SUMIF('Scenario 17'!$A$3:$A$69,'Portfolio 17'!$C14,'Scenario 17'!F$3:F$69)+SUMIF('Scenario 17'!$A$3:$A$69,'Portfolio 17'!$C14,'Scenario 17'!AV$3:AV$69)*'Scenario 17'!AV$1</f>
        <v>0</v>
      </c>
      <c r="G14" s="31">
        <f>SUMIF('Scenario 17'!$A$3:$A$69,'Portfolio 17'!$C14,'Scenario 17'!G$3:G$69)+SUMIF('Scenario 17'!$A$3:$A$69,'Portfolio 17'!$C14,'Scenario 17'!AW$3:AW$69)*'Scenario 17'!AW$1</f>
        <v>0</v>
      </c>
      <c r="H14" s="31">
        <f>SUMIF('Scenario 17'!$A$3:$A$69,'Portfolio 17'!$C14,'Scenario 17'!H$3:H$69)+SUMIF('Scenario 17'!$A$3:$A$69,'Portfolio 17'!$C14,'Scenario 17'!AX$3:AX$69)*'Scenario 17'!AX$1</f>
        <v>0</v>
      </c>
      <c r="I14" s="31">
        <f>SUMIF('Scenario 17'!$A$3:$A$69,'Portfolio 17'!$C14,'Scenario 17'!I$3:I$69)+SUMIF('Scenario 17'!$A$3:$A$69,'Portfolio 17'!$C14,'Scenario 17'!AY$3:AY$69)*'Scenario 17'!AY$1</f>
        <v>0</v>
      </c>
      <c r="J14" s="31">
        <f>SUMIF('Scenario 17'!$A$3:$A$69,'Portfolio 17'!$C14,'Scenario 17'!J$3:J$69)+SUMIF('Scenario 17'!$A$3:$A$69,'Portfolio 17'!$C14,'Scenario 17'!AZ$3:AZ$69)*'Scenario 17'!AZ$1</f>
        <v>0</v>
      </c>
      <c r="K14" s="31">
        <f>SUMIF('Scenario 17'!$A$3:$A$69,'Portfolio 17'!$C14,'Scenario 17'!K$3:K$69)+SUMIF('Scenario 17'!$A$3:$A$69,'Portfolio 17'!$C14,'Scenario 17'!BA$3:BA$69)*'Scenario 17'!BA$1</f>
        <v>0</v>
      </c>
      <c r="L14" s="31">
        <f>SUMIF('Scenario 17'!$A$3:$A$69,'Portfolio 17'!$C14,'Scenario 17'!L$3:L$69)+SUMIF('Scenario 17'!$A$3:$A$69,'Portfolio 17'!$C14,'Scenario 17'!BB$3:BB$69)*'Scenario 17'!BB$1</f>
        <v>0</v>
      </c>
      <c r="M14" s="31">
        <f>SUMIF('Scenario 17'!$A$3:$A$69,'Portfolio 17'!$C14,'Scenario 17'!M$3:M$69)+SUMIF('Scenario 17'!$A$3:$A$69,'Portfolio 17'!$C14,'Scenario 17'!BC$3:BC$69)*'Scenario 17'!BC$1</f>
        <v>0</v>
      </c>
      <c r="N14" s="31">
        <f>SUMIF('Scenario 17'!$A$3:$A$69,'Portfolio 17'!$C14,'Scenario 17'!N$3:N$69)+SUMIF('Scenario 17'!$A$3:$A$69,'Portfolio 17'!$C14,'Scenario 17'!BD$3:BD$69)*'Scenario 17'!BD$1</f>
        <v>0</v>
      </c>
      <c r="O14" s="31">
        <f>SUMIF('Scenario 17'!$A$3:$A$69,'Portfolio 17'!$C14,'Scenario 17'!O$3:O$69)+SUMIF('Scenario 17'!$A$3:$A$69,'Portfolio 17'!$C14,'Scenario 17'!BE$3:BE$69)*'Scenario 17'!BE$1</f>
        <v>0</v>
      </c>
      <c r="P14" s="31">
        <f>SUMIF('Scenario 17'!$A$3:$A$69,'Portfolio 17'!$C14,'Scenario 17'!P$3:P$69)+SUMIF('Scenario 17'!$A$3:$A$69,'Portfolio 17'!$C14,'Scenario 17'!BF$3:BF$69)*'Scenario 17'!BF$1</f>
        <v>0</v>
      </c>
      <c r="Q14" s="31">
        <f>SUMIF('Scenario 17'!$A$3:$A$69,'Portfolio 17'!$C14,'Scenario 17'!Q$3:Q$69)+SUMIF('Scenario 17'!$A$3:$A$69,'Portfolio 17'!$C14,'Scenario 17'!BG$3:BG$69)*'Scenario 17'!BG$1</f>
        <v>0</v>
      </c>
      <c r="R14" s="31">
        <f>SUMIF('Scenario 17'!$A$3:$A$69,'Portfolio 17'!$C14,'Scenario 17'!R$3:R$69)+SUMIF('Scenario 17'!$A$3:$A$69,'Portfolio 17'!$C14,'Scenario 17'!BH$3:BH$69)*'Scenario 17'!BH$1</f>
        <v>0</v>
      </c>
      <c r="S14" s="31">
        <f>SUMIF('Scenario 17'!$A$3:$A$69,'Portfolio 17'!$C14,'Scenario 17'!S$3:S$69)+SUMIF('Scenario 17'!$A$3:$A$69,'Portfolio 17'!$C14,'Scenario 17'!BI$3:BI$69)*'Scenario 17'!BI$1</f>
        <v>0</v>
      </c>
      <c r="T14" s="31">
        <f>SUMIF('Scenario 17'!$A$3:$A$69,'Portfolio 17'!$C14,'Scenario 17'!T$3:T$69)+SUMIF('Scenario 17'!$A$3:$A$69,'Portfolio 17'!$C14,'Scenario 17'!BJ$3:BJ$69)*'Scenario 17'!BJ$1</f>
        <v>0</v>
      </c>
      <c r="U14" s="31">
        <f>SUMIF('Scenario 17'!$A$3:$A$69,'Portfolio 17'!$C14,'Scenario 17'!U$3:U$69)+SUMIF('Scenario 17'!$A$3:$A$69,'Portfolio 17'!$C14,'Scenario 17'!BK$3:BK$69)*'Scenario 17'!BK$1</f>
        <v>0</v>
      </c>
      <c r="V14" s="31">
        <f>SUMIF('Scenario 17'!$A$3:$A$69,'Portfolio 17'!$C14,'Scenario 17'!V$3:V$69)+SUMIF('Scenario 17'!$A$3:$A$69,'Portfolio 17'!$C14,'Scenario 17'!BL$3:BL$69)*'Scenario 17'!BL$1</f>
        <v>31.065911474370942</v>
      </c>
      <c r="W14" s="31">
        <f>SUMIF('Scenario 17'!$A$3:$A$69,'Portfolio 17'!$C14,'Scenario 17'!W$3:W$69)+SUMIF('Scenario 17'!$A$3:$A$69,'Portfolio 17'!$C14,'Scenario 17'!BM$3:BM$69)*'Scenario 17'!BM$1</f>
        <v>110.91269426599159</v>
      </c>
      <c r="X14" s="32">
        <f t="shared" si="0"/>
        <v>141.97860574036253</v>
      </c>
    </row>
    <row r="15" spans="3:24" x14ac:dyDescent="0.2">
      <c r="C15" s="7" t="s">
        <v>53</v>
      </c>
      <c r="D15" s="30">
        <f>SUMIF('Scenario 17'!$A$3:$A$69,'Portfolio 17'!$C15,'Scenario 17'!D$3:D$69)+SUMIF('Scenario 17'!$A$3:$A$69,'Portfolio 17'!$C15,'Scenario 17'!AT$3:AT$69)*'Scenario 17'!AT$1</f>
        <v>0</v>
      </c>
      <c r="E15" s="31">
        <f>SUMIF('Scenario 17'!$A$3:$A$69,'Portfolio 17'!$C15,'Scenario 17'!E$3:E$69)+SUMIF('Scenario 17'!$A$3:$A$69,'Portfolio 17'!$C15,'Scenario 17'!AU$3:AU$69)*'Scenario 17'!AU$1</f>
        <v>0</v>
      </c>
      <c r="F15" s="31">
        <f>SUMIF('Scenario 17'!$A$3:$A$69,'Portfolio 17'!$C15,'Scenario 17'!F$3:F$69)+SUMIF('Scenario 17'!$A$3:$A$69,'Portfolio 17'!$C15,'Scenario 17'!AV$3:AV$69)*'Scenario 17'!AV$1</f>
        <v>0</v>
      </c>
      <c r="G15" s="31">
        <f>SUMIF('Scenario 17'!$A$3:$A$69,'Portfolio 17'!$C15,'Scenario 17'!G$3:G$69)+SUMIF('Scenario 17'!$A$3:$A$69,'Portfolio 17'!$C15,'Scenario 17'!AW$3:AW$69)*'Scenario 17'!AW$1</f>
        <v>0</v>
      </c>
      <c r="H15" s="31">
        <f>SUMIF('Scenario 17'!$A$3:$A$69,'Portfolio 17'!$C15,'Scenario 17'!H$3:H$69)+SUMIF('Scenario 17'!$A$3:$A$69,'Portfolio 17'!$C15,'Scenario 17'!AX$3:AX$69)*'Scenario 17'!AX$1</f>
        <v>0</v>
      </c>
      <c r="I15" s="31">
        <f>SUMIF('Scenario 17'!$A$3:$A$69,'Portfolio 17'!$C15,'Scenario 17'!I$3:I$69)+SUMIF('Scenario 17'!$A$3:$A$69,'Portfolio 17'!$C15,'Scenario 17'!AY$3:AY$69)*'Scenario 17'!AY$1</f>
        <v>0</v>
      </c>
      <c r="J15" s="31">
        <f>SUMIF('Scenario 17'!$A$3:$A$69,'Portfolio 17'!$C15,'Scenario 17'!J$3:J$69)+SUMIF('Scenario 17'!$A$3:$A$69,'Portfolio 17'!$C15,'Scenario 17'!AZ$3:AZ$69)*'Scenario 17'!AZ$1</f>
        <v>0</v>
      </c>
      <c r="K15" s="31">
        <f>SUMIF('Scenario 17'!$A$3:$A$69,'Portfolio 17'!$C15,'Scenario 17'!K$3:K$69)+SUMIF('Scenario 17'!$A$3:$A$69,'Portfolio 17'!$C15,'Scenario 17'!BA$3:BA$69)*'Scenario 17'!BA$1</f>
        <v>0</v>
      </c>
      <c r="L15" s="31">
        <f>SUMIF('Scenario 17'!$A$3:$A$69,'Portfolio 17'!$C15,'Scenario 17'!L$3:L$69)+SUMIF('Scenario 17'!$A$3:$A$69,'Portfolio 17'!$C15,'Scenario 17'!BB$3:BB$69)*'Scenario 17'!BB$1</f>
        <v>0</v>
      </c>
      <c r="M15" s="31">
        <f>SUMIF('Scenario 17'!$A$3:$A$69,'Portfolio 17'!$C15,'Scenario 17'!M$3:M$69)+SUMIF('Scenario 17'!$A$3:$A$69,'Portfolio 17'!$C15,'Scenario 17'!BC$3:BC$69)*'Scenario 17'!BC$1</f>
        <v>0</v>
      </c>
      <c r="N15" s="31">
        <f>SUMIF('Scenario 17'!$A$3:$A$69,'Portfolio 17'!$C15,'Scenario 17'!N$3:N$69)+SUMIF('Scenario 17'!$A$3:$A$69,'Portfolio 17'!$C15,'Scenario 17'!BD$3:BD$69)*'Scenario 17'!BD$1</f>
        <v>0</v>
      </c>
      <c r="O15" s="31">
        <f>SUMIF('Scenario 17'!$A$3:$A$69,'Portfolio 17'!$C15,'Scenario 17'!O$3:O$69)+SUMIF('Scenario 17'!$A$3:$A$69,'Portfolio 17'!$C15,'Scenario 17'!BE$3:BE$69)*'Scenario 17'!BE$1</f>
        <v>0</v>
      </c>
      <c r="P15" s="31">
        <f>SUMIF('Scenario 17'!$A$3:$A$69,'Portfolio 17'!$C15,'Scenario 17'!P$3:P$69)+SUMIF('Scenario 17'!$A$3:$A$69,'Portfolio 17'!$C15,'Scenario 17'!BF$3:BF$69)*'Scenario 17'!BF$1</f>
        <v>0</v>
      </c>
      <c r="Q15" s="31">
        <f>SUMIF('Scenario 17'!$A$3:$A$69,'Portfolio 17'!$C15,'Scenario 17'!Q$3:Q$69)+SUMIF('Scenario 17'!$A$3:$A$69,'Portfolio 17'!$C15,'Scenario 17'!BG$3:BG$69)*'Scenario 17'!BG$1</f>
        <v>0</v>
      </c>
      <c r="R15" s="31">
        <f>SUMIF('Scenario 17'!$A$3:$A$69,'Portfolio 17'!$C15,'Scenario 17'!R$3:R$69)+SUMIF('Scenario 17'!$A$3:$A$69,'Portfolio 17'!$C15,'Scenario 17'!BH$3:BH$69)*'Scenario 17'!BH$1</f>
        <v>0</v>
      </c>
      <c r="S15" s="31">
        <f>SUMIF('Scenario 17'!$A$3:$A$69,'Portfolio 17'!$C15,'Scenario 17'!S$3:S$69)+SUMIF('Scenario 17'!$A$3:$A$69,'Portfolio 17'!$C15,'Scenario 17'!BI$3:BI$69)*'Scenario 17'!BI$1</f>
        <v>0</v>
      </c>
      <c r="T15" s="31">
        <f>SUMIF('Scenario 17'!$A$3:$A$69,'Portfolio 17'!$C15,'Scenario 17'!T$3:T$69)+SUMIF('Scenario 17'!$A$3:$A$69,'Portfolio 17'!$C15,'Scenario 17'!BJ$3:BJ$69)*'Scenario 17'!BJ$1</f>
        <v>0</v>
      </c>
      <c r="U15" s="31">
        <f>SUMIF('Scenario 17'!$A$3:$A$69,'Portfolio 17'!$C15,'Scenario 17'!U$3:U$69)+SUMIF('Scenario 17'!$A$3:$A$69,'Portfolio 17'!$C15,'Scenario 17'!BK$3:BK$69)*'Scenario 17'!BK$1</f>
        <v>0</v>
      </c>
      <c r="V15" s="31">
        <f>SUMIF('Scenario 17'!$A$3:$A$69,'Portfolio 17'!$C15,'Scenario 17'!V$3:V$69)+SUMIF('Scenario 17'!$A$3:$A$69,'Portfolio 17'!$C15,'Scenario 17'!BL$3:BL$69)*'Scenario 17'!BL$1</f>
        <v>20</v>
      </c>
      <c r="W15" s="31">
        <f>SUMIF('Scenario 17'!$A$3:$A$69,'Portfolio 17'!$C15,'Scenario 17'!W$3:W$69)+SUMIF('Scenario 17'!$A$3:$A$69,'Portfolio 17'!$C15,'Scenario 17'!BM$3:BM$69)*'Scenario 17'!BM$1</f>
        <v>0</v>
      </c>
      <c r="X15" s="32">
        <f t="shared" si="0"/>
        <v>20</v>
      </c>
    </row>
    <row r="16" spans="3:24" x14ac:dyDescent="0.2">
      <c r="C16" s="7" t="s">
        <v>138</v>
      </c>
      <c r="D16" s="30">
        <f>SUMIF('Scenario 17'!$A$3:$A$69,'Portfolio 17'!$C16,'Scenario 17'!D$3:D$69)+SUMIF('Scenario 17'!$A$3:$A$69,'Portfolio 17'!$C16,'Scenario 17'!AT$3:AT$69)*'Scenario 17'!AT$1</f>
        <v>0</v>
      </c>
      <c r="E16" s="31">
        <f>SUMIF('Scenario 17'!$A$3:$A$69,'Portfolio 17'!$C16,'Scenario 17'!E$3:E$69)+SUMIF('Scenario 17'!$A$3:$A$69,'Portfolio 17'!$C16,'Scenario 17'!AU$3:AU$69)*'Scenario 17'!AU$1</f>
        <v>0</v>
      </c>
      <c r="F16" s="31">
        <f>SUMIF('Scenario 17'!$A$3:$A$69,'Portfolio 17'!$C16,'Scenario 17'!F$3:F$69)+SUMIF('Scenario 17'!$A$3:$A$69,'Portfolio 17'!$C16,'Scenario 17'!AV$3:AV$69)*'Scenario 17'!AV$1</f>
        <v>0</v>
      </c>
      <c r="G16" s="31">
        <f>SUMIF('Scenario 17'!$A$3:$A$69,'Portfolio 17'!$C16,'Scenario 17'!G$3:G$69)+SUMIF('Scenario 17'!$A$3:$A$69,'Portfolio 17'!$C16,'Scenario 17'!AW$3:AW$69)*'Scenario 17'!AW$1</f>
        <v>0</v>
      </c>
      <c r="H16" s="31">
        <f>SUMIF('Scenario 17'!$A$3:$A$69,'Portfolio 17'!$C16,'Scenario 17'!H$3:H$69)+SUMIF('Scenario 17'!$A$3:$A$69,'Portfolio 17'!$C16,'Scenario 17'!AX$3:AX$69)*'Scenario 17'!AX$1</f>
        <v>0</v>
      </c>
      <c r="I16" s="31">
        <f>SUMIF('Scenario 17'!$A$3:$A$69,'Portfolio 17'!$C16,'Scenario 17'!I$3:I$69)+SUMIF('Scenario 17'!$A$3:$A$69,'Portfolio 17'!$C16,'Scenario 17'!AY$3:AY$69)*'Scenario 17'!AY$1</f>
        <v>0</v>
      </c>
      <c r="J16" s="31">
        <f>SUMIF('Scenario 17'!$A$3:$A$69,'Portfolio 17'!$C16,'Scenario 17'!J$3:J$69)+SUMIF('Scenario 17'!$A$3:$A$69,'Portfolio 17'!$C16,'Scenario 17'!AZ$3:AZ$69)*'Scenario 17'!AZ$1</f>
        <v>0</v>
      </c>
      <c r="K16" s="31">
        <f>SUMIF('Scenario 17'!$A$3:$A$69,'Portfolio 17'!$C16,'Scenario 17'!K$3:K$69)+SUMIF('Scenario 17'!$A$3:$A$69,'Portfolio 17'!$C16,'Scenario 17'!BA$3:BA$69)*'Scenario 17'!BA$1</f>
        <v>0</v>
      </c>
      <c r="L16" s="31">
        <f>SUMIF('Scenario 17'!$A$3:$A$69,'Portfolio 17'!$C16,'Scenario 17'!L$3:L$69)+SUMIF('Scenario 17'!$A$3:$A$69,'Portfolio 17'!$C16,'Scenario 17'!BB$3:BB$69)*'Scenario 17'!BB$1</f>
        <v>0</v>
      </c>
      <c r="M16" s="31">
        <f>SUMIF('Scenario 17'!$A$3:$A$69,'Portfolio 17'!$C16,'Scenario 17'!M$3:M$69)+SUMIF('Scenario 17'!$A$3:$A$69,'Portfolio 17'!$C16,'Scenario 17'!BC$3:BC$69)*'Scenario 17'!BC$1</f>
        <v>0</v>
      </c>
      <c r="N16" s="31">
        <f>SUMIF('Scenario 17'!$A$3:$A$69,'Portfolio 17'!$C16,'Scenario 17'!N$3:N$69)+SUMIF('Scenario 17'!$A$3:$A$69,'Portfolio 17'!$C16,'Scenario 17'!BD$3:BD$69)*'Scenario 17'!BD$1</f>
        <v>0</v>
      </c>
      <c r="O16" s="31">
        <f>SUMIF('Scenario 17'!$A$3:$A$69,'Portfolio 17'!$C16,'Scenario 17'!O$3:O$69)+SUMIF('Scenario 17'!$A$3:$A$69,'Portfolio 17'!$C16,'Scenario 17'!BE$3:BE$69)*'Scenario 17'!BE$1</f>
        <v>0</v>
      </c>
      <c r="P16" s="31">
        <f>SUMIF('Scenario 17'!$A$3:$A$69,'Portfolio 17'!$C16,'Scenario 17'!P$3:P$69)+SUMIF('Scenario 17'!$A$3:$A$69,'Portfolio 17'!$C16,'Scenario 17'!BF$3:BF$69)*'Scenario 17'!BF$1</f>
        <v>0</v>
      </c>
      <c r="Q16" s="31">
        <f>SUMIF('Scenario 17'!$A$3:$A$69,'Portfolio 17'!$C16,'Scenario 17'!Q$3:Q$69)+SUMIF('Scenario 17'!$A$3:$A$69,'Portfolio 17'!$C16,'Scenario 17'!BG$3:BG$69)*'Scenario 17'!BG$1</f>
        <v>0</v>
      </c>
      <c r="R16" s="31">
        <f>SUMIF('Scenario 17'!$A$3:$A$69,'Portfolio 17'!$C16,'Scenario 17'!R$3:R$69)+SUMIF('Scenario 17'!$A$3:$A$69,'Portfolio 17'!$C16,'Scenario 17'!BH$3:BH$69)*'Scenario 17'!BH$1</f>
        <v>0</v>
      </c>
      <c r="S16" s="31">
        <f>SUMIF('Scenario 17'!$A$3:$A$69,'Portfolio 17'!$C16,'Scenario 17'!S$3:S$69)+SUMIF('Scenario 17'!$A$3:$A$69,'Portfolio 17'!$C16,'Scenario 17'!BI$3:BI$69)*'Scenario 17'!BI$1</f>
        <v>0</v>
      </c>
      <c r="T16" s="31">
        <f>SUMIF('Scenario 17'!$A$3:$A$69,'Portfolio 17'!$C16,'Scenario 17'!T$3:T$69)+SUMIF('Scenario 17'!$A$3:$A$69,'Portfolio 17'!$C16,'Scenario 17'!BJ$3:BJ$69)*'Scenario 17'!BJ$1</f>
        <v>0</v>
      </c>
      <c r="U16" s="31">
        <f>SUMIF('Scenario 17'!$A$3:$A$69,'Portfolio 17'!$C16,'Scenario 17'!U$3:U$69)+SUMIF('Scenario 17'!$A$3:$A$69,'Portfolio 17'!$C16,'Scenario 17'!BK$3:BK$69)*'Scenario 17'!BK$1</f>
        <v>0</v>
      </c>
      <c r="V16" s="31">
        <f>SUMIF('Scenario 17'!$A$3:$A$69,'Portfolio 17'!$C16,'Scenario 17'!V$3:V$69)+SUMIF('Scenario 17'!$A$3:$A$69,'Portfolio 17'!$C16,'Scenario 17'!BL$3:BL$69)*'Scenario 17'!BL$1</f>
        <v>0</v>
      </c>
      <c r="W16" s="31">
        <f>SUMIF('Scenario 17'!$A$3:$A$69,'Portfolio 17'!$C16,'Scenario 17'!W$3:W$69)+SUMIF('Scenario 17'!$A$3:$A$69,'Portfolio 17'!$C16,'Scenario 17'!BM$3:BM$69)*'Scenario 17'!BM$1</f>
        <v>139.12192379973288</v>
      </c>
      <c r="X16" s="32">
        <f t="shared" si="0"/>
        <v>139.12192379973288</v>
      </c>
    </row>
    <row r="17" spans="3:24" x14ac:dyDescent="0.2">
      <c r="C17" s="7" t="s">
        <v>139</v>
      </c>
      <c r="D17" s="30">
        <f>SUMIF('Scenario 17'!$A$3:$A$69,'Portfolio 17'!$C17,'Scenario 17'!D$3:D$69)+SUMIF('Scenario 17'!$A$3:$A$69,'Portfolio 17'!$C17,'Scenario 17'!AT$3:AT$69)*'Scenario 17'!AT$1</f>
        <v>0</v>
      </c>
      <c r="E17" s="31">
        <f>SUMIF('Scenario 17'!$A$3:$A$69,'Portfolio 17'!$C17,'Scenario 17'!E$3:E$69)+SUMIF('Scenario 17'!$A$3:$A$69,'Portfolio 17'!$C17,'Scenario 17'!AU$3:AU$69)*'Scenario 17'!AU$1</f>
        <v>0</v>
      </c>
      <c r="F17" s="31">
        <f>SUMIF('Scenario 17'!$A$3:$A$69,'Portfolio 17'!$C17,'Scenario 17'!F$3:F$69)+SUMIF('Scenario 17'!$A$3:$A$69,'Portfolio 17'!$C17,'Scenario 17'!AV$3:AV$69)*'Scenario 17'!AV$1</f>
        <v>0</v>
      </c>
      <c r="G17" s="31">
        <f>SUMIF('Scenario 17'!$A$3:$A$69,'Portfolio 17'!$C17,'Scenario 17'!G$3:G$69)+SUMIF('Scenario 17'!$A$3:$A$69,'Portfolio 17'!$C17,'Scenario 17'!AW$3:AW$69)*'Scenario 17'!AW$1</f>
        <v>0</v>
      </c>
      <c r="H17" s="31">
        <f>SUMIF('Scenario 17'!$A$3:$A$69,'Portfolio 17'!$C17,'Scenario 17'!H$3:H$69)+SUMIF('Scenario 17'!$A$3:$A$69,'Portfolio 17'!$C17,'Scenario 17'!AX$3:AX$69)*'Scenario 17'!AX$1</f>
        <v>0</v>
      </c>
      <c r="I17" s="31">
        <f>SUMIF('Scenario 17'!$A$3:$A$69,'Portfolio 17'!$C17,'Scenario 17'!I$3:I$69)+SUMIF('Scenario 17'!$A$3:$A$69,'Portfolio 17'!$C17,'Scenario 17'!AY$3:AY$69)*'Scenario 17'!AY$1</f>
        <v>0</v>
      </c>
      <c r="J17" s="31">
        <f>SUMIF('Scenario 17'!$A$3:$A$69,'Portfolio 17'!$C17,'Scenario 17'!J$3:J$69)+SUMIF('Scenario 17'!$A$3:$A$69,'Portfolio 17'!$C17,'Scenario 17'!AZ$3:AZ$69)*'Scenario 17'!AZ$1</f>
        <v>0</v>
      </c>
      <c r="K17" s="31">
        <f>SUMIF('Scenario 17'!$A$3:$A$69,'Portfolio 17'!$C17,'Scenario 17'!K$3:K$69)+SUMIF('Scenario 17'!$A$3:$A$69,'Portfolio 17'!$C17,'Scenario 17'!BA$3:BA$69)*'Scenario 17'!BA$1</f>
        <v>0</v>
      </c>
      <c r="L17" s="31">
        <f>SUMIF('Scenario 17'!$A$3:$A$69,'Portfolio 17'!$C17,'Scenario 17'!L$3:L$69)+SUMIF('Scenario 17'!$A$3:$A$69,'Portfolio 17'!$C17,'Scenario 17'!BB$3:BB$69)*'Scenario 17'!BB$1</f>
        <v>0</v>
      </c>
      <c r="M17" s="31">
        <f>SUMIF('Scenario 17'!$A$3:$A$69,'Portfolio 17'!$C17,'Scenario 17'!M$3:M$69)+SUMIF('Scenario 17'!$A$3:$A$69,'Portfolio 17'!$C17,'Scenario 17'!BC$3:BC$69)*'Scenario 17'!BC$1</f>
        <v>0</v>
      </c>
      <c r="N17" s="31">
        <f>SUMIF('Scenario 17'!$A$3:$A$69,'Portfolio 17'!$C17,'Scenario 17'!N$3:N$69)+SUMIF('Scenario 17'!$A$3:$A$69,'Portfolio 17'!$C17,'Scenario 17'!BD$3:BD$69)*'Scenario 17'!BD$1</f>
        <v>0</v>
      </c>
      <c r="O17" s="31">
        <f>SUMIF('Scenario 17'!$A$3:$A$69,'Portfolio 17'!$C17,'Scenario 17'!O$3:O$69)+SUMIF('Scenario 17'!$A$3:$A$69,'Portfolio 17'!$C17,'Scenario 17'!BE$3:BE$69)*'Scenario 17'!BE$1</f>
        <v>0</v>
      </c>
      <c r="P17" s="31">
        <f>SUMIF('Scenario 17'!$A$3:$A$69,'Portfolio 17'!$C17,'Scenario 17'!P$3:P$69)+SUMIF('Scenario 17'!$A$3:$A$69,'Portfolio 17'!$C17,'Scenario 17'!BF$3:BF$69)*'Scenario 17'!BF$1</f>
        <v>0</v>
      </c>
      <c r="Q17" s="31">
        <f>SUMIF('Scenario 17'!$A$3:$A$69,'Portfolio 17'!$C17,'Scenario 17'!Q$3:Q$69)+SUMIF('Scenario 17'!$A$3:$A$69,'Portfolio 17'!$C17,'Scenario 17'!BG$3:BG$69)*'Scenario 17'!BG$1</f>
        <v>0</v>
      </c>
      <c r="R17" s="31">
        <f>SUMIF('Scenario 17'!$A$3:$A$69,'Portfolio 17'!$C17,'Scenario 17'!R$3:R$69)+SUMIF('Scenario 17'!$A$3:$A$69,'Portfolio 17'!$C17,'Scenario 17'!BH$3:BH$69)*'Scenario 17'!BH$1</f>
        <v>90.247500000000002</v>
      </c>
      <c r="S17" s="31">
        <f>SUMIF('Scenario 17'!$A$3:$A$69,'Portfolio 17'!$C17,'Scenario 17'!S$3:S$69)+SUMIF('Scenario 17'!$A$3:$A$69,'Portfolio 17'!$C17,'Scenario 17'!BI$3:BI$69)*'Scenario 17'!BI$1</f>
        <v>0</v>
      </c>
      <c r="T17" s="31">
        <f>SUMIF('Scenario 17'!$A$3:$A$69,'Portfolio 17'!$C17,'Scenario 17'!T$3:T$69)+SUMIF('Scenario 17'!$A$3:$A$69,'Portfolio 17'!$C17,'Scenario 17'!BJ$3:BJ$69)*'Scenario 17'!BJ$1</f>
        <v>209.75250000000003</v>
      </c>
      <c r="U17" s="31">
        <f>SUMIF('Scenario 17'!$A$3:$A$69,'Portfolio 17'!$C17,'Scenario 17'!U$3:U$69)+SUMIF('Scenario 17'!$A$3:$A$69,'Portfolio 17'!$C17,'Scenario 17'!BK$3:BK$69)*'Scenario 17'!BK$1</f>
        <v>0</v>
      </c>
      <c r="V17" s="31">
        <f>SUMIF('Scenario 17'!$A$3:$A$69,'Portfolio 17'!$C17,'Scenario 17'!V$3:V$69)+SUMIF('Scenario 17'!$A$3:$A$69,'Portfolio 17'!$C17,'Scenario 17'!BL$3:BL$69)*'Scenario 17'!BL$1</f>
        <v>0</v>
      </c>
      <c r="W17" s="31">
        <f>SUMIF('Scenario 17'!$A$3:$A$69,'Portfolio 17'!$C17,'Scenario 17'!W$3:W$69)+SUMIF('Scenario 17'!$A$3:$A$69,'Portfolio 17'!$C17,'Scenario 17'!BM$3:BM$69)*'Scenario 17'!BM$1</f>
        <v>0</v>
      </c>
      <c r="X17" s="32">
        <f t="shared" si="0"/>
        <v>300</v>
      </c>
    </row>
    <row r="18" spans="3:24" x14ac:dyDescent="0.2">
      <c r="C18" s="7" t="s">
        <v>123</v>
      </c>
      <c r="D18" s="30">
        <f>SUMIF('Scenario 17'!$A$3:$A$69,'Portfolio 17'!$C18,'Scenario 17'!D$3:D$69)+SUMIF('Scenario 17'!$A$3:$A$69,'Portfolio 17'!$C18,'Scenario 17'!AT$3:AT$69)*'Scenario 17'!AT$1</f>
        <v>0</v>
      </c>
      <c r="E18" s="31">
        <f>SUMIF('Scenario 17'!$A$3:$A$69,'Portfolio 17'!$C18,'Scenario 17'!E$3:E$69)+SUMIF('Scenario 17'!$A$3:$A$69,'Portfolio 17'!$C18,'Scenario 17'!AU$3:AU$69)*'Scenario 17'!AU$1</f>
        <v>0</v>
      </c>
      <c r="F18" s="31">
        <f>SUMIF('Scenario 17'!$A$3:$A$69,'Portfolio 17'!$C18,'Scenario 17'!F$3:F$69)+SUMIF('Scenario 17'!$A$3:$A$69,'Portfolio 17'!$C18,'Scenario 17'!AV$3:AV$69)*'Scenario 17'!AV$1</f>
        <v>0</v>
      </c>
      <c r="G18" s="31">
        <f>SUMIF('Scenario 17'!$A$3:$A$69,'Portfolio 17'!$C18,'Scenario 17'!G$3:G$69)+SUMIF('Scenario 17'!$A$3:$A$69,'Portfolio 17'!$C18,'Scenario 17'!AW$3:AW$69)*'Scenario 17'!AW$1</f>
        <v>0</v>
      </c>
      <c r="H18" s="31">
        <f>SUMIF('Scenario 17'!$A$3:$A$69,'Portfolio 17'!$C18,'Scenario 17'!H$3:H$69)+SUMIF('Scenario 17'!$A$3:$A$69,'Portfolio 17'!$C18,'Scenario 17'!AX$3:AX$69)*'Scenario 17'!AX$1</f>
        <v>0</v>
      </c>
      <c r="I18" s="31">
        <f>SUMIF('Scenario 17'!$A$3:$A$69,'Portfolio 17'!$C18,'Scenario 17'!I$3:I$69)+SUMIF('Scenario 17'!$A$3:$A$69,'Portfolio 17'!$C18,'Scenario 17'!AY$3:AY$69)*'Scenario 17'!AY$1</f>
        <v>0</v>
      </c>
      <c r="J18" s="31">
        <f>SUMIF('Scenario 17'!$A$3:$A$69,'Portfolio 17'!$C18,'Scenario 17'!J$3:J$69)+SUMIF('Scenario 17'!$A$3:$A$69,'Portfolio 17'!$C18,'Scenario 17'!AZ$3:AZ$69)*'Scenario 17'!AZ$1</f>
        <v>0</v>
      </c>
      <c r="K18" s="31">
        <f>SUMIF('Scenario 17'!$A$3:$A$69,'Portfolio 17'!$C18,'Scenario 17'!K$3:K$69)+SUMIF('Scenario 17'!$A$3:$A$69,'Portfolio 17'!$C18,'Scenario 17'!BA$3:BA$69)*'Scenario 17'!BA$1</f>
        <v>0</v>
      </c>
      <c r="L18" s="31">
        <f>SUMIF('Scenario 17'!$A$3:$A$69,'Portfolio 17'!$C18,'Scenario 17'!L$3:L$69)+SUMIF('Scenario 17'!$A$3:$A$69,'Portfolio 17'!$C18,'Scenario 17'!BB$3:BB$69)*'Scenario 17'!BB$1</f>
        <v>0</v>
      </c>
      <c r="M18" s="31">
        <f>SUMIF('Scenario 17'!$A$3:$A$69,'Portfolio 17'!$C18,'Scenario 17'!M$3:M$69)+SUMIF('Scenario 17'!$A$3:$A$69,'Portfolio 17'!$C18,'Scenario 17'!BC$3:BC$69)*'Scenario 17'!BC$1</f>
        <v>0</v>
      </c>
      <c r="N18" s="31">
        <f>SUMIF('Scenario 17'!$A$3:$A$69,'Portfolio 17'!$C18,'Scenario 17'!N$3:N$69)+SUMIF('Scenario 17'!$A$3:$A$69,'Portfolio 17'!$C18,'Scenario 17'!BD$3:BD$69)*'Scenario 17'!BD$1</f>
        <v>0</v>
      </c>
      <c r="O18" s="31">
        <f>SUMIF('Scenario 17'!$A$3:$A$69,'Portfolio 17'!$C18,'Scenario 17'!O$3:O$69)+SUMIF('Scenario 17'!$A$3:$A$69,'Portfolio 17'!$C18,'Scenario 17'!BE$3:BE$69)*'Scenario 17'!BE$1</f>
        <v>0</v>
      </c>
      <c r="P18" s="31">
        <f>SUMIF('Scenario 17'!$A$3:$A$69,'Portfolio 17'!$C18,'Scenario 17'!P$3:P$69)+SUMIF('Scenario 17'!$A$3:$A$69,'Portfolio 17'!$C18,'Scenario 17'!BF$3:BF$69)*'Scenario 17'!BF$1</f>
        <v>0</v>
      </c>
      <c r="Q18" s="31">
        <f>SUMIF('Scenario 17'!$A$3:$A$69,'Portfolio 17'!$C18,'Scenario 17'!Q$3:Q$69)+SUMIF('Scenario 17'!$A$3:$A$69,'Portfolio 17'!$C18,'Scenario 17'!BG$3:BG$69)*'Scenario 17'!BG$1</f>
        <v>0</v>
      </c>
      <c r="R18" s="31">
        <f>SUMIF('Scenario 17'!$A$3:$A$69,'Portfolio 17'!$C18,'Scenario 17'!R$3:R$69)+SUMIF('Scenario 17'!$A$3:$A$69,'Portfolio 17'!$C18,'Scenario 17'!BH$3:BH$69)*'Scenario 17'!BH$1</f>
        <v>0</v>
      </c>
      <c r="S18" s="31">
        <f>SUMIF('Scenario 17'!$A$3:$A$69,'Portfolio 17'!$C18,'Scenario 17'!S$3:S$69)+SUMIF('Scenario 17'!$A$3:$A$69,'Portfolio 17'!$C18,'Scenario 17'!BI$3:BI$69)*'Scenario 17'!BI$1</f>
        <v>0</v>
      </c>
      <c r="T18" s="31">
        <f>SUMIF('Scenario 17'!$A$3:$A$69,'Portfolio 17'!$C18,'Scenario 17'!T$3:T$69)+SUMIF('Scenario 17'!$A$3:$A$69,'Portfolio 17'!$C18,'Scenario 17'!BJ$3:BJ$69)*'Scenario 17'!BJ$1</f>
        <v>0</v>
      </c>
      <c r="U18" s="31">
        <f>SUMIF('Scenario 17'!$A$3:$A$69,'Portfolio 17'!$C18,'Scenario 17'!U$3:U$69)+SUMIF('Scenario 17'!$A$3:$A$69,'Portfolio 17'!$C18,'Scenario 17'!BK$3:BK$69)*'Scenario 17'!BK$1</f>
        <v>0</v>
      </c>
      <c r="V18" s="31">
        <f>SUMIF('Scenario 17'!$A$3:$A$69,'Portfolio 17'!$C18,'Scenario 17'!V$3:V$69)+SUMIF('Scenario 17'!$A$3:$A$69,'Portfolio 17'!$C18,'Scenario 17'!BL$3:BL$69)*'Scenario 17'!BL$1</f>
        <v>0</v>
      </c>
      <c r="W18" s="31">
        <f>SUMIF('Scenario 17'!$A$3:$A$69,'Portfolio 17'!$C18,'Scenario 17'!W$3:W$69)+SUMIF('Scenario 17'!$A$3:$A$69,'Portfolio 17'!$C18,'Scenario 17'!BM$3:BM$69)*'Scenario 17'!BM$1</f>
        <v>0</v>
      </c>
      <c r="X18" s="32">
        <f t="shared" si="0"/>
        <v>0</v>
      </c>
    </row>
    <row r="19" spans="3:24" x14ac:dyDescent="0.2">
      <c r="C19" s="7" t="s">
        <v>63</v>
      </c>
      <c r="D19" s="30">
        <f>SUMIF('Scenario 17'!$A$3:$A$69,'Portfolio 17'!$C19,'Scenario 17'!D$3:D$69)+SUMIF('Scenario 17'!$A$3:$A$69,'Portfolio 17'!$C19,'Scenario 17'!AT$3:AT$69)*'Scenario 17'!AT$1</f>
        <v>0</v>
      </c>
      <c r="E19" s="31">
        <f>SUMIF('Scenario 17'!$A$3:$A$69,'Portfolio 17'!$C19,'Scenario 17'!E$3:E$69)+SUMIF('Scenario 17'!$A$3:$A$69,'Portfolio 17'!$C19,'Scenario 17'!AU$3:AU$69)*'Scenario 17'!AU$1</f>
        <v>0</v>
      </c>
      <c r="F19" s="31">
        <f>SUMIF('Scenario 17'!$A$3:$A$69,'Portfolio 17'!$C19,'Scenario 17'!F$3:F$69)+SUMIF('Scenario 17'!$A$3:$A$69,'Portfolio 17'!$C19,'Scenario 17'!AV$3:AV$69)*'Scenario 17'!AV$1</f>
        <v>0</v>
      </c>
      <c r="G19" s="31">
        <f>SUMIF('Scenario 17'!$A$3:$A$69,'Portfolio 17'!$C19,'Scenario 17'!G$3:G$69)+SUMIF('Scenario 17'!$A$3:$A$69,'Portfolio 17'!$C19,'Scenario 17'!AW$3:AW$69)*'Scenario 17'!AW$1</f>
        <v>0</v>
      </c>
      <c r="H19" s="31">
        <f>SUMIF('Scenario 17'!$A$3:$A$69,'Portfolio 17'!$C19,'Scenario 17'!H$3:H$69)+SUMIF('Scenario 17'!$A$3:$A$69,'Portfolio 17'!$C19,'Scenario 17'!AX$3:AX$69)*'Scenario 17'!AX$1</f>
        <v>0</v>
      </c>
      <c r="I19" s="31">
        <f>SUMIF('Scenario 17'!$A$3:$A$69,'Portfolio 17'!$C19,'Scenario 17'!I$3:I$69)+SUMIF('Scenario 17'!$A$3:$A$69,'Portfolio 17'!$C19,'Scenario 17'!AY$3:AY$69)*'Scenario 17'!AY$1</f>
        <v>0</v>
      </c>
      <c r="J19" s="31">
        <f>SUMIF('Scenario 17'!$A$3:$A$69,'Portfolio 17'!$C19,'Scenario 17'!J$3:J$69)+SUMIF('Scenario 17'!$A$3:$A$69,'Portfolio 17'!$C19,'Scenario 17'!AZ$3:AZ$69)*'Scenario 17'!AZ$1</f>
        <v>0</v>
      </c>
      <c r="K19" s="31">
        <f>SUMIF('Scenario 17'!$A$3:$A$69,'Portfolio 17'!$C19,'Scenario 17'!K$3:K$69)+SUMIF('Scenario 17'!$A$3:$A$69,'Portfolio 17'!$C19,'Scenario 17'!BA$3:BA$69)*'Scenario 17'!BA$1</f>
        <v>0</v>
      </c>
      <c r="L19" s="31">
        <f>SUMIF('Scenario 17'!$A$3:$A$69,'Portfolio 17'!$C19,'Scenario 17'!L$3:L$69)+SUMIF('Scenario 17'!$A$3:$A$69,'Portfolio 17'!$C19,'Scenario 17'!BB$3:BB$69)*'Scenario 17'!BB$1</f>
        <v>0</v>
      </c>
      <c r="M19" s="31">
        <f>SUMIF('Scenario 17'!$A$3:$A$69,'Portfolio 17'!$C19,'Scenario 17'!M$3:M$69)+SUMIF('Scenario 17'!$A$3:$A$69,'Portfolio 17'!$C19,'Scenario 17'!BC$3:BC$69)*'Scenario 17'!BC$1</f>
        <v>0</v>
      </c>
      <c r="N19" s="31">
        <f>SUMIF('Scenario 17'!$A$3:$A$69,'Portfolio 17'!$C19,'Scenario 17'!N$3:N$69)+SUMIF('Scenario 17'!$A$3:$A$69,'Portfolio 17'!$C19,'Scenario 17'!BD$3:BD$69)*'Scenario 17'!BD$1</f>
        <v>0</v>
      </c>
      <c r="O19" s="31">
        <f>SUMIF('Scenario 17'!$A$3:$A$69,'Portfolio 17'!$C19,'Scenario 17'!O$3:O$69)+SUMIF('Scenario 17'!$A$3:$A$69,'Portfolio 17'!$C19,'Scenario 17'!BE$3:BE$69)*'Scenario 17'!BE$1</f>
        <v>0</v>
      </c>
      <c r="P19" s="31">
        <f>SUMIF('Scenario 17'!$A$3:$A$69,'Portfolio 17'!$C19,'Scenario 17'!P$3:P$69)+SUMIF('Scenario 17'!$A$3:$A$69,'Portfolio 17'!$C19,'Scenario 17'!BF$3:BF$69)*'Scenario 17'!BF$1</f>
        <v>0</v>
      </c>
      <c r="Q19" s="31">
        <f>SUMIF('Scenario 17'!$A$3:$A$69,'Portfolio 17'!$C19,'Scenario 17'!Q$3:Q$69)+SUMIF('Scenario 17'!$A$3:$A$69,'Portfolio 17'!$C19,'Scenario 17'!BG$3:BG$69)*'Scenario 17'!BG$1</f>
        <v>0</v>
      </c>
      <c r="R19" s="31">
        <f>SUMIF('Scenario 17'!$A$3:$A$69,'Portfolio 17'!$C19,'Scenario 17'!R$3:R$69)+SUMIF('Scenario 17'!$A$3:$A$69,'Portfolio 17'!$C19,'Scenario 17'!BH$3:BH$69)*'Scenario 17'!BH$1</f>
        <v>0</v>
      </c>
      <c r="S19" s="31">
        <f>SUMIF('Scenario 17'!$A$3:$A$69,'Portfolio 17'!$C19,'Scenario 17'!S$3:S$69)+SUMIF('Scenario 17'!$A$3:$A$69,'Portfolio 17'!$C19,'Scenario 17'!BI$3:BI$69)*'Scenario 17'!BI$1</f>
        <v>0</v>
      </c>
      <c r="T19" s="31">
        <f>SUMIF('Scenario 17'!$A$3:$A$69,'Portfolio 17'!$C19,'Scenario 17'!T$3:T$69)+SUMIF('Scenario 17'!$A$3:$A$69,'Portfolio 17'!$C19,'Scenario 17'!BJ$3:BJ$69)*'Scenario 17'!BJ$1</f>
        <v>0</v>
      </c>
      <c r="U19" s="31">
        <f>SUMIF('Scenario 17'!$A$3:$A$69,'Portfolio 17'!$C19,'Scenario 17'!U$3:U$69)+SUMIF('Scenario 17'!$A$3:$A$69,'Portfolio 17'!$C19,'Scenario 17'!BK$3:BK$69)*'Scenario 17'!BK$1</f>
        <v>0</v>
      </c>
      <c r="V19" s="31">
        <f>SUMIF('Scenario 17'!$A$3:$A$69,'Portfolio 17'!$C19,'Scenario 17'!V$3:V$69)+SUMIF('Scenario 17'!$A$3:$A$69,'Portfolio 17'!$C19,'Scenario 17'!BL$3:BL$69)*'Scenario 17'!BL$1</f>
        <v>6.8458900166103422</v>
      </c>
      <c r="W19" s="31">
        <f>SUMIF('Scenario 17'!$A$3:$A$69,'Portfolio 17'!$C19,'Scenario 17'!W$3:W$69)+SUMIF('Scenario 17'!$A$3:$A$69,'Portfolio 17'!$C19,'Scenario 17'!BM$3:BM$69)*'Scenario 17'!BM$1</f>
        <v>0</v>
      </c>
      <c r="X19" s="32">
        <f t="shared" si="0"/>
        <v>6.8458900166103422</v>
      </c>
    </row>
    <row r="20" spans="3:24" x14ac:dyDescent="0.2">
      <c r="C20" s="7" t="s">
        <v>99</v>
      </c>
      <c r="D20" s="30">
        <f>SUMIF('Scenario 17'!$A$3:$A$69,'Portfolio 17'!$C20,'Scenario 17'!D$3:D$69)+SUMIF('Scenario 17'!$A$3:$A$69,'Portfolio 17'!$C20,'Scenario 17'!AT$3:AT$69)*'Scenario 17'!AT$1</f>
        <v>10.447846432123574</v>
      </c>
      <c r="E20" s="31">
        <f>SUMIF('Scenario 17'!$A$3:$A$69,'Portfolio 17'!$C20,'Scenario 17'!E$3:E$69)+SUMIF('Scenario 17'!$A$3:$A$69,'Portfolio 17'!$C20,'Scenario 17'!AU$3:AU$69)*'Scenario 17'!AU$1</f>
        <v>0</v>
      </c>
      <c r="F20" s="31">
        <f>SUMIF('Scenario 17'!$A$3:$A$69,'Portfolio 17'!$C20,'Scenario 17'!F$3:F$69)+SUMIF('Scenario 17'!$A$3:$A$69,'Portfolio 17'!$C20,'Scenario 17'!AV$3:AV$69)*'Scenario 17'!AV$1</f>
        <v>0</v>
      </c>
      <c r="G20" s="31">
        <f>SUMIF('Scenario 17'!$A$3:$A$69,'Portfolio 17'!$C20,'Scenario 17'!G$3:G$69)+SUMIF('Scenario 17'!$A$3:$A$69,'Portfolio 17'!$C20,'Scenario 17'!AW$3:AW$69)*'Scenario 17'!AW$1</f>
        <v>0</v>
      </c>
      <c r="H20" s="31">
        <f>SUMIF('Scenario 17'!$A$3:$A$69,'Portfolio 17'!$C20,'Scenario 17'!H$3:H$69)+SUMIF('Scenario 17'!$A$3:$A$69,'Portfolio 17'!$C20,'Scenario 17'!AX$3:AX$69)*'Scenario 17'!AX$1</f>
        <v>0</v>
      </c>
      <c r="I20" s="31">
        <f>SUMIF('Scenario 17'!$A$3:$A$69,'Portfolio 17'!$C20,'Scenario 17'!I$3:I$69)+SUMIF('Scenario 17'!$A$3:$A$69,'Portfolio 17'!$C20,'Scenario 17'!AY$3:AY$69)*'Scenario 17'!AY$1</f>
        <v>0</v>
      </c>
      <c r="J20" s="31">
        <f>SUMIF('Scenario 17'!$A$3:$A$69,'Portfolio 17'!$C20,'Scenario 17'!J$3:J$69)+SUMIF('Scenario 17'!$A$3:$A$69,'Portfolio 17'!$C20,'Scenario 17'!AZ$3:AZ$69)*'Scenario 17'!AZ$1</f>
        <v>0</v>
      </c>
      <c r="K20" s="31">
        <f>SUMIF('Scenario 17'!$A$3:$A$69,'Portfolio 17'!$C20,'Scenario 17'!K$3:K$69)+SUMIF('Scenario 17'!$A$3:$A$69,'Portfolio 17'!$C20,'Scenario 17'!BA$3:BA$69)*'Scenario 17'!BA$1</f>
        <v>0</v>
      </c>
      <c r="L20" s="31">
        <f>SUMIF('Scenario 17'!$A$3:$A$69,'Portfolio 17'!$C20,'Scenario 17'!L$3:L$69)+SUMIF('Scenario 17'!$A$3:$A$69,'Portfolio 17'!$C20,'Scenario 17'!BB$3:BB$69)*'Scenario 17'!BB$1</f>
        <v>0</v>
      </c>
      <c r="M20" s="31">
        <f>SUMIF('Scenario 17'!$A$3:$A$69,'Portfolio 17'!$C20,'Scenario 17'!M$3:M$69)+SUMIF('Scenario 17'!$A$3:$A$69,'Portfolio 17'!$C20,'Scenario 17'!BC$3:BC$69)*'Scenario 17'!BC$1</f>
        <v>0</v>
      </c>
      <c r="N20" s="31">
        <f>SUMIF('Scenario 17'!$A$3:$A$69,'Portfolio 17'!$C20,'Scenario 17'!N$3:N$69)+SUMIF('Scenario 17'!$A$3:$A$69,'Portfolio 17'!$C20,'Scenario 17'!BD$3:BD$69)*'Scenario 17'!BD$1</f>
        <v>0</v>
      </c>
      <c r="O20" s="31">
        <f>SUMIF('Scenario 17'!$A$3:$A$69,'Portfolio 17'!$C20,'Scenario 17'!O$3:O$69)+SUMIF('Scenario 17'!$A$3:$A$69,'Portfolio 17'!$C20,'Scenario 17'!BE$3:BE$69)*'Scenario 17'!BE$1</f>
        <v>0</v>
      </c>
      <c r="P20" s="31">
        <f>SUMIF('Scenario 17'!$A$3:$A$69,'Portfolio 17'!$C20,'Scenario 17'!P$3:P$69)+SUMIF('Scenario 17'!$A$3:$A$69,'Portfolio 17'!$C20,'Scenario 17'!BF$3:BF$69)*'Scenario 17'!BF$1</f>
        <v>1.9183625793706565</v>
      </c>
      <c r="Q20" s="31">
        <f>SUMIF('Scenario 17'!$A$3:$A$69,'Portfolio 17'!$C20,'Scenario 17'!Q$3:Q$69)+SUMIF('Scenario 17'!$A$3:$A$69,'Portfolio 17'!$C20,'Scenario 17'!BG$3:BG$69)*'Scenario 17'!BG$1</f>
        <v>20.023105816069368</v>
      </c>
      <c r="R20" s="31">
        <f>SUMIF('Scenario 17'!$A$3:$A$69,'Portfolio 17'!$C20,'Scenario 17'!R$3:R$69)+SUMIF('Scenario 17'!$A$3:$A$69,'Portfolio 17'!$C20,'Scenario 17'!BH$3:BH$69)*'Scenario 17'!BH$1</f>
        <v>0</v>
      </c>
      <c r="S20" s="31">
        <f>SUMIF('Scenario 17'!$A$3:$A$69,'Portfolio 17'!$C20,'Scenario 17'!S$3:S$69)+SUMIF('Scenario 17'!$A$3:$A$69,'Portfolio 17'!$C20,'Scenario 17'!BI$3:BI$69)*'Scenario 17'!BI$1</f>
        <v>5.5898978423295098</v>
      </c>
      <c r="T20" s="31">
        <f>SUMIF('Scenario 17'!$A$3:$A$69,'Portfolio 17'!$C20,'Scenario 17'!T$3:T$69)+SUMIF('Scenario 17'!$A$3:$A$69,'Portfolio 17'!$C20,'Scenario 17'!BJ$3:BJ$69)*'Scenario 17'!BJ$1</f>
        <v>0</v>
      </c>
      <c r="U20" s="31">
        <f>SUMIF('Scenario 17'!$A$3:$A$69,'Portfolio 17'!$C20,'Scenario 17'!U$3:U$69)+SUMIF('Scenario 17'!$A$3:$A$69,'Portfolio 17'!$C20,'Scenario 17'!BK$3:BK$69)*'Scenario 17'!BK$1</f>
        <v>9.8165815361444491</v>
      </c>
      <c r="V20" s="31">
        <f>SUMIF('Scenario 17'!$A$3:$A$69,'Portfolio 17'!$C20,'Scenario 17'!V$3:V$69)+SUMIF('Scenario 17'!$A$3:$A$69,'Portfolio 17'!$C20,'Scenario 17'!BL$3:BL$69)*'Scenario 17'!BL$1</f>
        <v>2.5400461270968981</v>
      </c>
      <c r="W20" s="31">
        <f>SUMIF('Scenario 17'!$A$3:$A$69,'Portfolio 17'!$C20,'Scenario 17'!W$3:W$69)+SUMIF('Scenario 17'!$A$3:$A$69,'Portfolio 17'!$C20,'Scenario 17'!BM$3:BM$69)*'Scenario 17'!BM$1</f>
        <v>0</v>
      </c>
      <c r="X20" s="32">
        <f t="shared" si="0"/>
        <v>50.335840333134449</v>
      </c>
    </row>
    <row r="21" spans="3:24" ht="13.5" thickBot="1" x14ac:dyDescent="0.25">
      <c r="C21" s="10" t="s">
        <v>77</v>
      </c>
      <c r="D21" s="33">
        <f>SUMIF('Scenario 17'!$A$3:$A$69,'Portfolio 17'!$C21,'Scenario 17'!D$3:D$69)+SUMIF('Scenario 17'!$A$3:$A$69,'Portfolio 17'!$C21,'Scenario 17'!AT$3:AT$69)*'Scenario 17'!AT$1</f>
        <v>14.17754405860007</v>
      </c>
      <c r="E21" s="34">
        <f>SUMIF('Scenario 17'!$A$3:$A$69,'Portfolio 17'!$C21,'Scenario 17'!E$3:E$69)+SUMIF('Scenario 17'!$A$3:$A$69,'Portfolio 17'!$C21,'Scenario 17'!AU$3:AU$69)*'Scenario 17'!AU$1</f>
        <v>0</v>
      </c>
      <c r="F21" s="34">
        <f>SUMIF('Scenario 17'!$A$3:$A$69,'Portfolio 17'!$C21,'Scenario 17'!F$3:F$69)+SUMIF('Scenario 17'!$A$3:$A$69,'Portfolio 17'!$C21,'Scenario 17'!AV$3:AV$69)*'Scenario 17'!AV$1</f>
        <v>0</v>
      </c>
      <c r="G21" s="34">
        <f>SUMIF('Scenario 17'!$A$3:$A$69,'Portfolio 17'!$C21,'Scenario 17'!G$3:G$69)+SUMIF('Scenario 17'!$A$3:$A$69,'Portfolio 17'!$C21,'Scenario 17'!AW$3:AW$69)*'Scenario 17'!AW$1</f>
        <v>0</v>
      </c>
      <c r="H21" s="34">
        <f>SUMIF('Scenario 17'!$A$3:$A$69,'Portfolio 17'!$C21,'Scenario 17'!H$3:H$69)+SUMIF('Scenario 17'!$A$3:$A$69,'Portfolio 17'!$C21,'Scenario 17'!AX$3:AX$69)*'Scenario 17'!AX$1</f>
        <v>0</v>
      </c>
      <c r="I21" s="34">
        <f>SUMIF('Scenario 17'!$A$3:$A$69,'Portfolio 17'!$C21,'Scenario 17'!I$3:I$69)+SUMIF('Scenario 17'!$A$3:$A$69,'Portfolio 17'!$C21,'Scenario 17'!AY$3:AY$69)*'Scenario 17'!AY$1</f>
        <v>0</v>
      </c>
      <c r="J21" s="34">
        <f>SUMIF('Scenario 17'!$A$3:$A$69,'Portfolio 17'!$C21,'Scenario 17'!J$3:J$69)+SUMIF('Scenario 17'!$A$3:$A$69,'Portfolio 17'!$C21,'Scenario 17'!AZ$3:AZ$69)*'Scenario 17'!AZ$1</f>
        <v>0</v>
      </c>
      <c r="K21" s="34">
        <f>SUMIF('Scenario 17'!$A$3:$A$69,'Portfolio 17'!$C21,'Scenario 17'!K$3:K$69)+SUMIF('Scenario 17'!$A$3:$A$69,'Portfolio 17'!$C21,'Scenario 17'!BA$3:BA$69)*'Scenario 17'!BA$1</f>
        <v>0</v>
      </c>
      <c r="L21" s="34">
        <f>SUMIF('Scenario 17'!$A$3:$A$69,'Portfolio 17'!$C21,'Scenario 17'!L$3:L$69)+SUMIF('Scenario 17'!$A$3:$A$69,'Portfolio 17'!$C21,'Scenario 17'!BB$3:BB$69)*'Scenario 17'!BB$1</f>
        <v>0</v>
      </c>
      <c r="M21" s="34">
        <f>SUMIF('Scenario 17'!$A$3:$A$69,'Portfolio 17'!$C21,'Scenario 17'!M$3:M$69)+SUMIF('Scenario 17'!$A$3:$A$69,'Portfolio 17'!$C21,'Scenario 17'!BC$3:BC$69)*'Scenario 17'!BC$1</f>
        <v>5.9749285655601563</v>
      </c>
      <c r="N21" s="34">
        <f>SUMIF('Scenario 17'!$A$3:$A$69,'Portfolio 17'!$C21,'Scenario 17'!N$3:N$69)+SUMIF('Scenario 17'!$A$3:$A$69,'Portfolio 17'!$C21,'Scenario 17'!BD$3:BD$69)*'Scenario 17'!BD$1</f>
        <v>0</v>
      </c>
      <c r="O21" s="34">
        <f>SUMIF('Scenario 17'!$A$3:$A$69,'Portfolio 17'!$C21,'Scenario 17'!O$3:O$69)+SUMIF('Scenario 17'!$A$3:$A$69,'Portfolio 17'!$C21,'Scenario 17'!BE$3:BE$69)*'Scenario 17'!BE$1</f>
        <v>0</v>
      </c>
      <c r="P21" s="34">
        <f>SUMIF('Scenario 17'!$A$3:$A$69,'Portfolio 17'!$C21,'Scenario 17'!P$3:P$69)+SUMIF('Scenario 17'!$A$3:$A$69,'Portfolio 17'!$C21,'Scenario 17'!BF$3:BF$69)*'Scenario 17'!BF$1</f>
        <v>2.5397464208615816</v>
      </c>
      <c r="Q21" s="34">
        <f>SUMIF('Scenario 17'!$A$3:$A$69,'Portfolio 17'!$C21,'Scenario 17'!Q$3:Q$69)+SUMIF('Scenario 17'!$A$3:$A$69,'Portfolio 17'!$C21,'Scenario 17'!BG$3:BG$69)*'Scenario 17'!BG$1</f>
        <v>0</v>
      </c>
      <c r="R21" s="34">
        <f>SUMIF('Scenario 17'!$A$3:$A$69,'Portfolio 17'!$C21,'Scenario 17'!R$3:R$69)+SUMIF('Scenario 17'!$A$3:$A$69,'Portfolio 17'!$C21,'Scenario 17'!BH$3:BH$69)*'Scenario 17'!BH$1</f>
        <v>0</v>
      </c>
      <c r="S21" s="34">
        <f>SUMIF('Scenario 17'!$A$3:$A$69,'Portfolio 17'!$C21,'Scenario 17'!S$3:S$69)+SUMIF('Scenario 17'!$A$3:$A$69,'Portfolio 17'!$C21,'Scenario 17'!BI$3:BI$69)*'Scenario 17'!BI$1</f>
        <v>0</v>
      </c>
      <c r="T21" s="34">
        <f>SUMIF('Scenario 17'!$A$3:$A$69,'Portfolio 17'!$C21,'Scenario 17'!T$3:T$69)+SUMIF('Scenario 17'!$A$3:$A$69,'Portfolio 17'!$C21,'Scenario 17'!BJ$3:BJ$69)*'Scenario 17'!BJ$1</f>
        <v>0</v>
      </c>
      <c r="U21" s="34">
        <f>SUMIF('Scenario 17'!$A$3:$A$69,'Portfolio 17'!$C21,'Scenario 17'!U$3:U$69)+SUMIF('Scenario 17'!$A$3:$A$69,'Portfolio 17'!$C21,'Scenario 17'!BK$3:BK$69)*'Scenario 17'!BK$1</f>
        <v>0</v>
      </c>
      <c r="V21" s="34">
        <f>SUMIF('Scenario 17'!$A$3:$A$69,'Portfolio 17'!$C21,'Scenario 17'!V$3:V$69)+SUMIF('Scenario 17'!$A$3:$A$69,'Portfolio 17'!$C21,'Scenario 17'!BL$3:BL$69)*'Scenario 17'!BL$1</f>
        <v>0</v>
      </c>
      <c r="W21" s="34">
        <f>SUMIF('Scenario 17'!$A$3:$A$69,'Portfolio 17'!$C21,'Scenario 17'!W$3:W$69)+SUMIF('Scenario 17'!$A$3:$A$69,'Portfolio 17'!$C21,'Scenario 17'!BM$3:BM$69)*'Scenario 17'!BM$1</f>
        <v>0</v>
      </c>
      <c r="X21" s="35">
        <f t="shared" si="0"/>
        <v>22.692219045021808</v>
      </c>
    </row>
    <row r="22" spans="3:24" ht="13.5" thickBot="1" x14ac:dyDescent="0.25">
      <c r="C22" s="25" t="s">
        <v>93</v>
      </c>
      <c r="D22" s="36">
        <f>SUM(D6:D21)</f>
        <v>24.625390490723646</v>
      </c>
      <c r="E22" s="37">
        <f t="shared" ref="E22:W22" si="1">SUM(E6:E21)</f>
        <v>0.50885794886426805</v>
      </c>
      <c r="F22" s="37">
        <f t="shared" si="1"/>
        <v>0.55187130366600667</v>
      </c>
      <c r="G22" s="37">
        <f t="shared" si="1"/>
        <v>200.61539425315928</v>
      </c>
      <c r="H22" s="37">
        <f t="shared" si="1"/>
        <v>200.67023663605721</v>
      </c>
      <c r="I22" s="37">
        <f t="shared" si="1"/>
        <v>166.68992783049416</v>
      </c>
      <c r="J22" s="37">
        <f t="shared" si="1"/>
        <v>66.842950214274879</v>
      </c>
      <c r="K22" s="37">
        <f t="shared" si="1"/>
        <v>303.4095329481172</v>
      </c>
      <c r="L22" s="37">
        <f t="shared" si="1"/>
        <v>0.5</v>
      </c>
      <c r="M22" s="37">
        <f t="shared" si="1"/>
        <v>6.4749285655601563</v>
      </c>
      <c r="N22" s="37">
        <f t="shared" si="1"/>
        <v>0.5</v>
      </c>
      <c r="O22" s="37">
        <f t="shared" si="1"/>
        <v>0.50000000000003697</v>
      </c>
      <c r="P22" s="37">
        <f t="shared" si="1"/>
        <v>4.9581090002322377</v>
      </c>
      <c r="Q22" s="37">
        <f t="shared" si="1"/>
        <v>20.523105816069368</v>
      </c>
      <c r="R22" s="37">
        <f t="shared" si="1"/>
        <v>90.747500000000002</v>
      </c>
      <c r="S22" s="37">
        <f t="shared" si="1"/>
        <v>146.08989784232952</v>
      </c>
      <c r="T22" s="37">
        <f t="shared" si="1"/>
        <v>210.25250000000003</v>
      </c>
      <c r="U22" s="37">
        <f t="shared" si="1"/>
        <v>400.35217575418847</v>
      </c>
      <c r="V22" s="37">
        <f t="shared" si="1"/>
        <v>60.96536198219944</v>
      </c>
      <c r="W22" s="37">
        <f t="shared" si="1"/>
        <v>455.03461806572449</v>
      </c>
      <c r="X22" s="38">
        <f>SUM(X7:X21)</f>
        <v>2162.4565915822182</v>
      </c>
    </row>
    <row r="23" spans="3:24" x14ac:dyDescent="0.2">
      <c r="C23" s="8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40"/>
    </row>
    <row r="24" spans="3:24" x14ac:dyDescent="0.2">
      <c r="C24" s="8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40"/>
    </row>
    <row r="25" spans="3:24" x14ac:dyDescent="0.2">
      <c r="C25" s="6" t="s">
        <v>3</v>
      </c>
      <c r="D25" s="64">
        <v>2024</v>
      </c>
      <c r="E25" s="64">
        <v>2025</v>
      </c>
      <c r="F25" s="64">
        <v>2026</v>
      </c>
      <c r="G25" s="64">
        <v>2027</v>
      </c>
      <c r="H25" s="64">
        <v>2028</v>
      </c>
      <c r="I25" s="64">
        <v>2029</v>
      </c>
      <c r="J25" s="64">
        <v>2030</v>
      </c>
      <c r="K25" s="64">
        <v>2031</v>
      </c>
      <c r="L25" s="64">
        <v>2032</v>
      </c>
      <c r="M25" s="64">
        <v>2033</v>
      </c>
      <c r="N25" s="64">
        <v>2034</v>
      </c>
      <c r="O25" s="64">
        <v>2035</v>
      </c>
      <c r="P25" s="64">
        <v>2036</v>
      </c>
      <c r="Q25" s="64">
        <v>2037</v>
      </c>
      <c r="R25" s="64">
        <v>2038</v>
      </c>
      <c r="S25" s="64">
        <v>2039</v>
      </c>
      <c r="T25" s="64">
        <v>2040</v>
      </c>
      <c r="U25" s="64">
        <v>2041</v>
      </c>
      <c r="V25" s="64">
        <v>2042</v>
      </c>
      <c r="W25" s="64">
        <v>2043</v>
      </c>
      <c r="X25" s="41" t="s">
        <v>93</v>
      </c>
    </row>
    <row r="26" spans="3:24" x14ac:dyDescent="0.2">
      <c r="C26" s="7" t="s">
        <v>101</v>
      </c>
      <c r="D26" s="42">
        <f>SUMIF('Scenario 17'!$A$3:$A$69,'Portfolio 17'!$C26,'Scenario 17'!Y$3:Y$69)+SUMIF('Scenario 17'!$A$3:$A$69,'Portfolio 17'!$C26,'Scenario 17'!AT$3:AT$69)*(1-'Scenario 17'!AT$1)</f>
        <v>0</v>
      </c>
      <c r="E26" s="43">
        <f>SUMIF('Scenario 17'!$A$3:$A$69,'Portfolio 17'!$C26,'Scenario 17'!Z$3:Z$69)+SUMIF('Scenario 17'!$A$3:$A$69,'Portfolio 17'!$C26,'Scenario 17'!AU$3:AU$69)*(1-'Scenario 17'!AU$1)</f>
        <v>0</v>
      </c>
      <c r="F26" s="43">
        <f>SUMIF('Scenario 17'!$A$3:$A$69,'Portfolio 17'!$C26,'Scenario 17'!AA$3:AA$69)+SUMIF('Scenario 17'!$A$3:$A$69,'Portfolio 17'!$C26,'Scenario 17'!AV$3:AV$69)*(1-'Scenario 17'!AV$1)</f>
        <v>0</v>
      </c>
      <c r="G26" s="43">
        <f>SUMIF('Scenario 17'!$A$3:$A$69,'Portfolio 17'!$C26,'Scenario 17'!AB$3:AB$69)+SUMIF('Scenario 17'!$A$3:$A$69,'Portfolio 17'!$C26,'Scenario 17'!AW$3:AW$69)*(1-'Scenario 17'!AW$1)</f>
        <v>0</v>
      </c>
      <c r="H26" s="43">
        <f>SUMIF('Scenario 17'!$A$3:$A$69,'Portfolio 17'!$C26,'Scenario 17'!AC$3:AC$69)+SUMIF('Scenario 17'!$A$3:$A$69,'Portfolio 17'!$C26,'Scenario 17'!AX$3:AX$69)*(1-'Scenario 17'!AX$1)</f>
        <v>0</v>
      </c>
      <c r="I26" s="43">
        <f>SUMIF('Scenario 17'!$A$3:$A$69,'Portfolio 17'!$C26,'Scenario 17'!AD$3:AD$69)+SUMIF('Scenario 17'!$A$3:$A$69,'Portfolio 17'!$C26,'Scenario 17'!AY$3:AY$69)*(1-'Scenario 17'!AY$1)</f>
        <v>0</v>
      </c>
      <c r="J26" s="43">
        <f>SUMIF('Scenario 17'!$A$3:$A$69,'Portfolio 17'!$C26,'Scenario 17'!AE$3:AE$69)+SUMIF('Scenario 17'!$A$3:$A$69,'Portfolio 17'!$C26,'Scenario 17'!AZ$3:AZ$69)*(1-'Scenario 17'!AZ$1)</f>
        <v>0</v>
      </c>
      <c r="K26" s="43">
        <f>SUMIF('Scenario 17'!$A$3:$A$69,'Portfolio 17'!$C26,'Scenario 17'!AF$3:AF$69)+SUMIF('Scenario 17'!$A$3:$A$69,'Portfolio 17'!$C26,'Scenario 17'!BA$3:BA$69)*(1-'Scenario 17'!BA$1)</f>
        <v>101.64423293055791</v>
      </c>
      <c r="L26" s="43">
        <f>SUMIF('Scenario 17'!$A$3:$A$69,'Portfolio 17'!$C26,'Scenario 17'!AG$3:AG$69)+SUMIF('Scenario 17'!$A$3:$A$69,'Portfolio 17'!$C26,'Scenario 17'!BB$3:BB$69)*(1-'Scenario 17'!BB$1)</f>
        <v>0</v>
      </c>
      <c r="M26" s="43">
        <f>SUMIF('Scenario 17'!$A$3:$A$69,'Portfolio 17'!$C26,'Scenario 17'!AH$3:AH$69)+SUMIF('Scenario 17'!$A$3:$A$69,'Portfolio 17'!$C26,'Scenario 17'!BC$3:BC$69)*(1-'Scenario 17'!BC$1)</f>
        <v>0</v>
      </c>
      <c r="N26" s="43">
        <f>SUMIF('Scenario 17'!$A$3:$A$69,'Portfolio 17'!$C26,'Scenario 17'!AI$3:AI$69)+SUMIF('Scenario 17'!$A$3:$A$69,'Portfolio 17'!$C26,'Scenario 17'!BD$3:BD$69)*(1-'Scenario 17'!BD$1)</f>
        <v>0</v>
      </c>
      <c r="O26" s="43">
        <f>SUMIF('Scenario 17'!$A$3:$A$69,'Portfolio 17'!$C26,'Scenario 17'!AJ$3:AJ$69)+SUMIF('Scenario 17'!$A$3:$A$69,'Portfolio 17'!$C26,'Scenario 17'!BE$3:BE$69)*(1-'Scenario 17'!BE$1)</f>
        <v>0</v>
      </c>
      <c r="P26" s="43">
        <f>SUMIF('Scenario 17'!$A$3:$A$69,'Portfolio 17'!$C26,'Scenario 17'!AK$3:AK$69)+SUMIF('Scenario 17'!$A$3:$A$69,'Portfolio 17'!$C26,'Scenario 17'!BF$3:BF$69)*(1-'Scenario 17'!BF$1)</f>
        <v>0</v>
      </c>
      <c r="Q26" s="43">
        <f>SUMIF('Scenario 17'!$A$3:$A$69,'Portfolio 17'!$C26,'Scenario 17'!AL$3:AL$69)+SUMIF('Scenario 17'!$A$3:$A$69,'Portfolio 17'!$C26,'Scenario 17'!BG$3:BG$69)*(1-'Scenario 17'!BG$1)</f>
        <v>0</v>
      </c>
      <c r="R26" s="43">
        <f>SUMIF('Scenario 17'!$A$3:$A$69,'Portfolio 17'!$C26,'Scenario 17'!AM$3:AM$69)+SUMIF('Scenario 17'!$A$3:$A$69,'Portfolio 17'!$C26,'Scenario 17'!BH$3:BH$69)*(1-'Scenario 17'!BH$1)</f>
        <v>0</v>
      </c>
      <c r="S26" s="43">
        <f>SUMIF('Scenario 17'!$A$3:$A$69,'Portfolio 17'!$C26,'Scenario 17'!AN$3:AN$69)+SUMIF('Scenario 17'!$A$3:$A$69,'Portfolio 17'!$C26,'Scenario 17'!BI$3:BI$69)*(1-'Scenario 17'!BI$1)</f>
        <v>0</v>
      </c>
      <c r="T26" s="43">
        <f>SUMIF('Scenario 17'!$A$3:$A$69,'Portfolio 17'!$C26,'Scenario 17'!AO$3:AO$69)+SUMIF('Scenario 17'!$A$3:$A$69,'Portfolio 17'!$C26,'Scenario 17'!BJ$3:BJ$69)*(1-'Scenario 17'!BJ$1)</f>
        <v>0</v>
      </c>
      <c r="U26" s="43">
        <f>SUMIF('Scenario 17'!$A$3:$A$69,'Portfolio 17'!$C26,'Scenario 17'!AP$3:AP$69)+SUMIF('Scenario 17'!$A$3:$A$69,'Portfolio 17'!$C26,'Scenario 17'!BK$3:BK$69)*(1-'Scenario 17'!BK$1)</f>
        <v>0</v>
      </c>
      <c r="V26" s="43">
        <f>SUMIF('Scenario 17'!$A$3:$A$69,'Portfolio 17'!$C26,'Scenario 17'!AQ$3:AQ$69)+SUMIF('Scenario 17'!$A$3:$A$69,'Portfolio 17'!$C26,'Scenario 17'!BL$3:BL$69)*(1-'Scenario 17'!BL$1)</f>
        <v>0</v>
      </c>
      <c r="W26" s="43">
        <f>SUMIF('Scenario 17'!$A$3:$A$69,'Portfolio 17'!$C26,'Scenario 17'!AR$3:AR$69)+SUMIF('Scenario 17'!$A$3:$A$69,'Portfolio 17'!$C26,'Scenario 17'!BM$3:BM$69)*(1-'Scenario 17'!BM$1)</f>
        <v>0</v>
      </c>
      <c r="X26" s="44">
        <f t="shared" ref="X26:X41" si="2">SUM(D26:W26)</f>
        <v>101.64423293055791</v>
      </c>
    </row>
    <row r="27" spans="3:24" x14ac:dyDescent="0.2">
      <c r="C27" s="7" t="s">
        <v>6</v>
      </c>
      <c r="D27" s="45">
        <f>SUMIF('Scenario 17'!$A$3:$A$69,'Portfolio 17'!$C27,'Scenario 17'!Y$3:Y$69)+SUMIF('Scenario 17'!$A$3:$A$69,'Portfolio 17'!$C27,'Scenario 17'!AT$3:AT$69)*(1-'Scenario 17'!AT$1)</f>
        <v>0</v>
      </c>
      <c r="E27" s="46">
        <f>SUMIF('Scenario 17'!$A$3:$A$69,'Portfolio 17'!$C27,'Scenario 17'!Z$3:Z$69)+SUMIF('Scenario 17'!$A$3:$A$69,'Portfolio 17'!$C27,'Scenario 17'!AU$3:AU$69)*(1-'Scenario 17'!AU$1)</f>
        <v>0</v>
      </c>
      <c r="F27" s="46">
        <f>SUMIF('Scenario 17'!$A$3:$A$69,'Portfolio 17'!$C27,'Scenario 17'!AA$3:AA$69)+SUMIF('Scenario 17'!$A$3:$A$69,'Portfolio 17'!$C27,'Scenario 17'!AV$3:AV$69)*(1-'Scenario 17'!AV$1)</f>
        <v>0</v>
      </c>
      <c r="G27" s="46">
        <f>SUMIF('Scenario 17'!$A$3:$A$69,'Portfolio 17'!$C27,'Scenario 17'!AB$3:AB$69)+SUMIF('Scenario 17'!$A$3:$A$69,'Portfolio 17'!$C27,'Scenario 17'!AW$3:AW$69)*(1-'Scenario 17'!AW$1)</f>
        <v>0</v>
      </c>
      <c r="H27" s="46">
        <f>SUMIF('Scenario 17'!$A$3:$A$69,'Portfolio 17'!$C27,'Scenario 17'!AC$3:AC$69)+SUMIF('Scenario 17'!$A$3:$A$69,'Portfolio 17'!$C27,'Scenario 17'!AX$3:AX$69)*(1-'Scenario 17'!AX$1)</f>
        <v>90.247500000000016</v>
      </c>
      <c r="I27" s="46">
        <f>SUMIF('Scenario 17'!$A$3:$A$69,'Portfolio 17'!$C27,'Scenario 17'!AD$3:AD$69)+SUMIF('Scenario 17'!$A$3:$A$69,'Portfolio 17'!$C27,'Scenario 17'!AY$3:AY$69)*(1-'Scenario 17'!AY$1)</f>
        <v>0</v>
      </c>
      <c r="J27" s="46">
        <f>SUMIF('Scenario 17'!$A$3:$A$69,'Portfolio 17'!$C27,'Scenario 17'!AE$3:AE$69)+SUMIF('Scenario 17'!$A$3:$A$69,'Portfolio 17'!$C27,'Scenario 17'!AZ$3:AZ$69)*(1-'Scenario 17'!AZ$1)</f>
        <v>0</v>
      </c>
      <c r="K27" s="46">
        <f>SUMIF('Scenario 17'!$A$3:$A$69,'Portfolio 17'!$C27,'Scenario 17'!AF$3:AF$69)+SUMIF('Scenario 17'!$A$3:$A$69,'Portfolio 17'!$C27,'Scenario 17'!BA$3:BA$69)*(1-'Scenario 17'!BA$1)</f>
        <v>0</v>
      </c>
      <c r="L27" s="46">
        <f>SUMIF('Scenario 17'!$A$3:$A$69,'Portfolio 17'!$C27,'Scenario 17'!AG$3:AG$69)+SUMIF('Scenario 17'!$A$3:$A$69,'Portfolio 17'!$C27,'Scenario 17'!BB$3:BB$69)*(1-'Scenario 17'!BB$1)</f>
        <v>0</v>
      </c>
      <c r="M27" s="46">
        <f>SUMIF('Scenario 17'!$A$3:$A$69,'Portfolio 17'!$C27,'Scenario 17'!AH$3:AH$69)+SUMIF('Scenario 17'!$A$3:$A$69,'Portfolio 17'!$C27,'Scenario 17'!BC$3:BC$69)*(1-'Scenario 17'!BC$1)</f>
        <v>0</v>
      </c>
      <c r="N27" s="46">
        <f>SUMIF('Scenario 17'!$A$3:$A$69,'Portfolio 17'!$C27,'Scenario 17'!AI$3:AI$69)+SUMIF('Scenario 17'!$A$3:$A$69,'Portfolio 17'!$C27,'Scenario 17'!BD$3:BD$69)*(1-'Scenario 17'!BD$1)</f>
        <v>0</v>
      </c>
      <c r="O27" s="46">
        <f>SUMIF('Scenario 17'!$A$3:$A$69,'Portfolio 17'!$C27,'Scenario 17'!AJ$3:AJ$69)+SUMIF('Scenario 17'!$A$3:$A$69,'Portfolio 17'!$C27,'Scenario 17'!BE$3:BE$69)*(1-'Scenario 17'!BE$1)</f>
        <v>0</v>
      </c>
      <c r="P27" s="46">
        <f>SUMIF('Scenario 17'!$A$3:$A$69,'Portfolio 17'!$C27,'Scenario 17'!AK$3:AK$69)+SUMIF('Scenario 17'!$A$3:$A$69,'Portfolio 17'!$C27,'Scenario 17'!BF$3:BF$69)*(1-'Scenario 17'!BF$1)</f>
        <v>0</v>
      </c>
      <c r="Q27" s="46">
        <f>SUMIF('Scenario 17'!$A$3:$A$69,'Portfolio 17'!$C27,'Scenario 17'!AL$3:AL$69)+SUMIF('Scenario 17'!$A$3:$A$69,'Portfolio 17'!$C27,'Scenario 17'!BG$3:BG$69)*(1-'Scenario 17'!BG$1)</f>
        <v>0</v>
      </c>
      <c r="R27" s="46">
        <f>SUMIF('Scenario 17'!$A$3:$A$69,'Portfolio 17'!$C27,'Scenario 17'!AM$3:AM$69)+SUMIF('Scenario 17'!$A$3:$A$69,'Portfolio 17'!$C27,'Scenario 17'!BH$3:BH$69)*(1-'Scenario 17'!BH$1)</f>
        <v>90.247499999999917</v>
      </c>
      <c r="S27" s="46">
        <f>SUMIF('Scenario 17'!$A$3:$A$69,'Portfolio 17'!$C27,'Scenario 17'!AN$3:AN$69)+SUMIF('Scenario 17'!$A$3:$A$69,'Portfolio 17'!$C27,'Scenario 17'!BI$3:BI$69)*(1-'Scenario 17'!BI$1)</f>
        <v>0</v>
      </c>
      <c r="T27" s="46">
        <f>SUMIF('Scenario 17'!$A$3:$A$69,'Portfolio 17'!$C27,'Scenario 17'!AO$3:AO$69)+SUMIF('Scenario 17'!$A$3:$A$69,'Portfolio 17'!$C27,'Scenario 17'!BJ$3:BJ$69)*(1-'Scenario 17'!BJ$1)</f>
        <v>91.680258594993703</v>
      </c>
      <c r="U27" s="46">
        <f>SUMIF('Scenario 17'!$A$3:$A$69,'Portfolio 17'!$C27,'Scenario 17'!AP$3:AP$69)+SUMIF('Scenario 17'!$A$3:$A$69,'Portfolio 17'!$C27,'Scenario 17'!BK$3:BK$69)*(1-'Scenario 17'!BK$1)</f>
        <v>0</v>
      </c>
      <c r="V27" s="46">
        <f>SUMIF('Scenario 17'!$A$3:$A$69,'Portfolio 17'!$C27,'Scenario 17'!AQ$3:AQ$69)+SUMIF('Scenario 17'!$A$3:$A$69,'Portfolio 17'!$C27,'Scenario 17'!BL$3:BL$69)*(1-'Scenario 17'!BL$1)</f>
        <v>0</v>
      </c>
      <c r="W27" s="46">
        <f>SUMIF('Scenario 17'!$A$3:$A$69,'Portfolio 17'!$C27,'Scenario 17'!AR$3:AR$69)+SUMIF('Scenario 17'!$A$3:$A$69,'Portfolio 17'!$C27,'Scenario 17'!BM$3:BM$69)*(1-'Scenario 17'!BM$1)</f>
        <v>90.247500000000002</v>
      </c>
      <c r="X27" s="47">
        <f t="shared" si="2"/>
        <v>362.42275859499364</v>
      </c>
    </row>
    <row r="28" spans="3:24" x14ac:dyDescent="0.2">
      <c r="C28" s="7" t="s">
        <v>13</v>
      </c>
      <c r="D28" s="45">
        <f>SUMIF('Scenario 17'!$A$3:$A$69,'Portfolio 17'!$C28,'Scenario 17'!Y$3:Y$69)+SUMIF('Scenario 17'!$A$3:$A$69,'Portfolio 17'!$C28,'Scenario 17'!AT$3:AT$69)*(1-'Scenario 17'!AT$1)</f>
        <v>0</v>
      </c>
      <c r="E28" s="46">
        <f>SUMIF('Scenario 17'!$A$3:$A$69,'Portfolio 17'!$C28,'Scenario 17'!Z$3:Z$69)+SUMIF('Scenario 17'!$A$3:$A$69,'Portfolio 17'!$C28,'Scenario 17'!AU$3:AU$69)*(1-'Scenario 17'!AU$1)</f>
        <v>0</v>
      </c>
      <c r="F28" s="46">
        <f>SUMIF('Scenario 17'!$A$3:$A$69,'Portfolio 17'!$C28,'Scenario 17'!AA$3:AA$69)+SUMIF('Scenario 17'!$A$3:$A$69,'Portfolio 17'!$C28,'Scenario 17'!AV$3:AV$69)*(1-'Scenario 17'!AV$1)</f>
        <v>0</v>
      </c>
      <c r="G28" s="46">
        <f>SUMIF('Scenario 17'!$A$3:$A$69,'Portfolio 17'!$C28,'Scenario 17'!AB$3:AB$69)+SUMIF('Scenario 17'!$A$3:$A$69,'Portfolio 17'!$C28,'Scenario 17'!AW$3:AW$69)*(1-'Scenario 17'!AW$1)</f>
        <v>0</v>
      </c>
      <c r="H28" s="46">
        <f>SUMIF('Scenario 17'!$A$3:$A$69,'Portfolio 17'!$C28,'Scenario 17'!AC$3:AC$69)+SUMIF('Scenario 17'!$A$3:$A$69,'Portfolio 17'!$C28,'Scenario 17'!AX$3:AX$69)*(1-'Scenario 17'!AX$1)</f>
        <v>0</v>
      </c>
      <c r="I28" s="46">
        <f>SUMIF('Scenario 17'!$A$3:$A$69,'Portfolio 17'!$C28,'Scenario 17'!AD$3:AD$69)+SUMIF('Scenario 17'!$A$3:$A$69,'Portfolio 17'!$C28,'Scenario 17'!AY$3:AY$69)*(1-'Scenario 17'!AY$1)</f>
        <v>0</v>
      </c>
      <c r="J28" s="46">
        <f>SUMIF('Scenario 17'!$A$3:$A$69,'Portfolio 17'!$C28,'Scenario 17'!AE$3:AE$69)+SUMIF('Scenario 17'!$A$3:$A$69,'Portfolio 17'!$C28,'Scenario 17'!AZ$3:AZ$69)*(1-'Scenario 17'!AZ$1)</f>
        <v>0</v>
      </c>
      <c r="K28" s="46">
        <f>SUMIF('Scenario 17'!$A$3:$A$69,'Portfolio 17'!$C28,'Scenario 17'!AF$3:AF$69)+SUMIF('Scenario 17'!$A$3:$A$69,'Portfolio 17'!$C28,'Scenario 17'!BA$3:BA$69)*(1-'Scenario 17'!BA$1)</f>
        <v>0</v>
      </c>
      <c r="L28" s="46">
        <f>SUMIF('Scenario 17'!$A$3:$A$69,'Portfolio 17'!$C28,'Scenario 17'!AG$3:AG$69)+SUMIF('Scenario 17'!$A$3:$A$69,'Portfolio 17'!$C28,'Scenario 17'!BB$3:BB$69)*(1-'Scenario 17'!BB$1)</f>
        <v>0</v>
      </c>
      <c r="M28" s="46">
        <f>SUMIF('Scenario 17'!$A$3:$A$69,'Portfolio 17'!$C28,'Scenario 17'!AH$3:AH$69)+SUMIF('Scenario 17'!$A$3:$A$69,'Portfolio 17'!$C28,'Scenario 17'!BC$3:BC$69)*(1-'Scenario 17'!BC$1)</f>
        <v>0</v>
      </c>
      <c r="N28" s="46">
        <f>SUMIF('Scenario 17'!$A$3:$A$69,'Portfolio 17'!$C28,'Scenario 17'!AI$3:AI$69)+SUMIF('Scenario 17'!$A$3:$A$69,'Portfolio 17'!$C28,'Scenario 17'!BD$3:BD$69)*(1-'Scenario 17'!BD$1)</f>
        <v>0</v>
      </c>
      <c r="O28" s="46">
        <f>SUMIF('Scenario 17'!$A$3:$A$69,'Portfolio 17'!$C28,'Scenario 17'!AJ$3:AJ$69)+SUMIF('Scenario 17'!$A$3:$A$69,'Portfolio 17'!$C28,'Scenario 17'!BE$3:BE$69)*(1-'Scenario 17'!BE$1)</f>
        <v>0</v>
      </c>
      <c r="P28" s="46">
        <f>SUMIF('Scenario 17'!$A$3:$A$69,'Portfolio 17'!$C28,'Scenario 17'!AK$3:AK$69)+SUMIF('Scenario 17'!$A$3:$A$69,'Portfolio 17'!$C28,'Scenario 17'!BF$3:BF$69)*(1-'Scenario 17'!BF$1)</f>
        <v>0</v>
      </c>
      <c r="Q28" s="46">
        <f>SUMIF('Scenario 17'!$A$3:$A$69,'Portfolio 17'!$C28,'Scenario 17'!AL$3:AL$69)+SUMIF('Scenario 17'!$A$3:$A$69,'Portfolio 17'!$C28,'Scenario 17'!BG$3:BG$69)*(1-'Scenario 17'!BG$1)</f>
        <v>0</v>
      </c>
      <c r="R28" s="46">
        <f>SUMIF('Scenario 17'!$A$3:$A$69,'Portfolio 17'!$C28,'Scenario 17'!AM$3:AM$69)+SUMIF('Scenario 17'!$A$3:$A$69,'Portfolio 17'!$C28,'Scenario 17'!BH$3:BH$69)*(1-'Scenario 17'!BH$1)</f>
        <v>0</v>
      </c>
      <c r="S28" s="46">
        <f>SUMIF('Scenario 17'!$A$3:$A$69,'Portfolio 17'!$C28,'Scenario 17'!AN$3:AN$69)+SUMIF('Scenario 17'!$A$3:$A$69,'Portfolio 17'!$C28,'Scenario 17'!BI$3:BI$69)*(1-'Scenario 17'!BI$1)</f>
        <v>0</v>
      </c>
      <c r="T28" s="46">
        <f>SUMIF('Scenario 17'!$A$3:$A$69,'Portfolio 17'!$C28,'Scenario 17'!AO$3:AO$69)+SUMIF('Scenario 17'!$A$3:$A$69,'Portfolio 17'!$C28,'Scenario 17'!BJ$3:BJ$69)*(1-'Scenario 17'!BJ$1)</f>
        <v>0</v>
      </c>
      <c r="U28" s="46">
        <f>SUMIF('Scenario 17'!$A$3:$A$69,'Portfolio 17'!$C28,'Scenario 17'!AP$3:AP$69)+SUMIF('Scenario 17'!$A$3:$A$69,'Portfolio 17'!$C28,'Scenario 17'!BK$3:BK$69)*(1-'Scenario 17'!BK$1)</f>
        <v>0</v>
      </c>
      <c r="V28" s="46">
        <f>SUMIF('Scenario 17'!$A$3:$A$69,'Portfolio 17'!$C28,'Scenario 17'!AQ$3:AQ$69)+SUMIF('Scenario 17'!$A$3:$A$69,'Portfolio 17'!$C28,'Scenario 17'!BL$3:BL$69)*(1-'Scenario 17'!BL$1)</f>
        <v>0</v>
      </c>
      <c r="W28" s="46">
        <f>SUMIF('Scenario 17'!$A$3:$A$69,'Portfolio 17'!$C28,'Scenario 17'!AR$3:AR$69)+SUMIF('Scenario 17'!$A$3:$A$69,'Portfolio 17'!$C28,'Scenario 17'!BM$3:BM$69)*(1-'Scenario 17'!BM$1)</f>
        <v>0</v>
      </c>
      <c r="X28" s="47">
        <f t="shared" si="2"/>
        <v>0</v>
      </c>
    </row>
    <row r="29" spans="3:24" x14ac:dyDescent="0.2">
      <c r="C29" s="7" t="s">
        <v>2</v>
      </c>
      <c r="D29" s="45">
        <f>SUMIF('Scenario 17'!$A$3:$A$69,'Portfolio 17'!$C29,'Scenario 17'!Y$3:Y$69)+SUMIF('Scenario 17'!$A$3:$A$69,'Portfolio 17'!$C29,'Scenario 17'!AT$3:AT$69)*(1-'Scenario 17'!AT$1)</f>
        <v>0</v>
      </c>
      <c r="E29" s="46">
        <f>SUMIF('Scenario 17'!$A$3:$A$69,'Portfolio 17'!$C29,'Scenario 17'!Z$3:Z$69)+SUMIF('Scenario 17'!$A$3:$A$69,'Portfolio 17'!$C29,'Scenario 17'!AU$3:AU$69)*(1-'Scenario 17'!AU$1)</f>
        <v>0</v>
      </c>
      <c r="F29" s="46">
        <f>SUMIF('Scenario 17'!$A$3:$A$69,'Portfolio 17'!$C29,'Scenario 17'!AA$3:AA$69)+SUMIF('Scenario 17'!$A$3:$A$69,'Portfolio 17'!$C29,'Scenario 17'!AV$3:AV$69)*(1-'Scenario 17'!AV$1)</f>
        <v>0</v>
      </c>
      <c r="G29" s="46">
        <f>SUMIF('Scenario 17'!$A$3:$A$69,'Portfolio 17'!$C29,'Scenario 17'!AB$3:AB$69)+SUMIF('Scenario 17'!$A$3:$A$69,'Portfolio 17'!$C29,'Scenario 17'!AW$3:AW$69)*(1-'Scenario 17'!AW$1)</f>
        <v>0</v>
      </c>
      <c r="H29" s="46">
        <f>SUMIF('Scenario 17'!$A$3:$A$69,'Portfolio 17'!$C29,'Scenario 17'!AC$3:AC$69)+SUMIF('Scenario 17'!$A$3:$A$69,'Portfolio 17'!$C29,'Scenario 17'!AX$3:AX$69)*(1-'Scenario 17'!AX$1)</f>
        <v>0</v>
      </c>
      <c r="I29" s="46">
        <f>SUMIF('Scenario 17'!$A$3:$A$69,'Portfolio 17'!$C29,'Scenario 17'!AD$3:AD$69)+SUMIF('Scenario 17'!$A$3:$A$69,'Portfolio 17'!$C29,'Scenario 17'!AY$3:AY$69)*(1-'Scenario 17'!AY$1)</f>
        <v>34.06842423176397</v>
      </c>
      <c r="J29" s="46">
        <f>SUMIF('Scenario 17'!$A$3:$A$69,'Portfolio 17'!$C29,'Scenario 17'!AE$3:AE$69)+SUMIF('Scenario 17'!$A$3:$A$69,'Portfolio 17'!$C29,'Scenario 17'!AZ$3:AZ$69)*(1-'Scenario 17'!AZ$1)</f>
        <v>33.984473154724483</v>
      </c>
      <c r="K29" s="46">
        <f>SUMIF('Scenario 17'!$A$3:$A$69,'Portfolio 17'!$C29,'Scenario 17'!AF$3:AF$69)+SUMIF('Scenario 17'!$A$3:$A$69,'Portfolio 17'!$C29,'Scenario 17'!BA$3:BA$69)*(1-'Scenario 17'!BA$1)</f>
        <v>53.317071859834613</v>
      </c>
      <c r="L29" s="46">
        <f>SUMIF('Scenario 17'!$A$3:$A$69,'Portfolio 17'!$C29,'Scenario 17'!AG$3:AG$69)+SUMIF('Scenario 17'!$A$3:$A$69,'Portfolio 17'!$C29,'Scenario 17'!BB$3:BB$69)*(1-'Scenario 17'!BB$1)</f>
        <v>0</v>
      </c>
      <c r="M29" s="46">
        <f>SUMIF('Scenario 17'!$A$3:$A$69,'Portfolio 17'!$C29,'Scenario 17'!AH$3:AH$69)+SUMIF('Scenario 17'!$A$3:$A$69,'Portfolio 17'!$C29,'Scenario 17'!BC$3:BC$69)*(1-'Scenario 17'!BC$1)</f>
        <v>0</v>
      </c>
      <c r="N29" s="46">
        <f>SUMIF('Scenario 17'!$A$3:$A$69,'Portfolio 17'!$C29,'Scenario 17'!AI$3:AI$69)+SUMIF('Scenario 17'!$A$3:$A$69,'Portfolio 17'!$C29,'Scenario 17'!BD$3:BD$69)*(1-'Scenario 17'!BD$1)</f>
        <v>0</v>
      </c>
      <c r="O29" s="46">
        <f>SUMIF('Scenario 17'!$A$3:$A$69,'Portfolio 17'!$C29,'Scenario 17'!AJ$3:AJ$69)+SUMIF('Scenario 17'!$A$3:$A$69,'Portfolio 17'!$C29,'Scenario 17'!BE$3:BE$69)*(1-'Scenario 17'!BE$1)</f>
        <v>0</v>
      </c>
      <c r="P29" s="46">
        <f>SUMIF('Scenario 17'!$A$3:$A$69,'Portfolio 17'!$C29,'Scenario 17'!AK$3:AK$69)+SUMIF('Scenario 17'!$A$3:$A$69,'Portfolio 17'!$C29,'Scenario 17'!BF$3:BF$69)*(1-'Scenario 17'!BF$1)</f>
        <v>0</v>
      </c>
      <c r="Q29" s="46">
        <f>SUMIF('Scenario 17'!$A$3:$A$69,'Portfolio 17'!$C29,'Scenario 17'!AL$3:AL$69)+SUMIF('Scenario 17'!$A$3:$A$69,'Portfolio 17'!$C29,'Scenario 17'!BG$3:BG$69)*(1-'Scenario 17'!BG$1)</f>
        <v>0</v>
      </c>
      <c r="R29" s="46">
        <f>SUMIF('Scenario 17'!$A$3:$A$69,'Portfolio 17'!$C29,'Scenario 17'!AM$3:AM$69)+SUMIF('Scenario 17'!$A$3:$A$69,'Portfolio 17'!$C29,'Scenario 17'!BH$3:BH$69)*(1-'Scenario 17'!BH$1)</f>
        <v>0</v>
      </c>
      <c r="S29" s="46">
        <f>SUMIF('Scenario 17'!$A$3:$A$69,'Portfolio 17'!$C29,'Scenario 17'!AN$3:AN$69)+SUMIF('Scenario 17'!$A$3:$A$69,'Portfolio 17'!$C29,'Scenario 17'!BI$3:BI$69)*(1-'Scenario 17'!BI$1)</f>
        <v>0</v>
      </c>
      <c r="T29" s="46">
        <f>SUMIF('Scenario 17'!$A$3:$A$69,'Portfolio 17'!$C29,'Scenario 17'!AO$3:AO$69)+SUMIF('Scenario 17'!$A$3:$A$69,'Portfolio 17'!$C29,'Scenario 17'!BJ$3:BJ$69)*(1-'Scenario 17'!BJ$1)</f>
        <v>0</v>
      </c>
      <c r="U29" s="46">
        <f>SUMIF('Scenario 17'!$A$3:$A$69,'Portfolio 17'!$C29,'Scenario 17'!AP$3:AP$69)+SUMIF('Scenario 17'!$A$3:$A$69,'Portfolio 17'!$C29,'Scenario 17'!BK$3:BK$69)*(1-'Scenario 17'!BK$1)</f>
        <v>0</v>
      </c>
      <c r="V29" s="46">
        <f>SUMIF('Scenario 17'!$A$3:$A$69,'Portfolio 17'!$C29,'Scenario 17'!AQ$3:AQ$69)+SUMIF('Scenario 17'!$A$3:$A$69,'Portfolio 17'!$C29,'Scenario 17'!BL$3:BL$69)*(1-'Scenario 17'!BL$1)</f>
        <v>0</v>
      </c>
      <c r="W29" s="46">
        <f>SUMIF('Scenario 17'!$A$3:$A$69,'Portfolio 17'!$C29,'Scenario 17'!AR$3:AR$69)+SUMIF('Scenario 17'!$A$3:$A$69,'Portfolio 17'!$C29,'Scenario 17'!BM$3:BM$69)*(1-'Scenario 17'!BM$1)</f>
        <v>0</v>
      </c>
      <c r="X29" s="47">
        <f t="shared" si="2"/>
        <v>121.36996924632307</v>
      </c>
    </row>
    <row r="30" spans="3:24" x14ac:dyDescent="0.2">
      <c r="C30" s="7" t="s">
        <v>1</v>
      </c>
      <c r="D30" s="45">
        <f>SUMIF('Scenario 17'!$A$3:$A$69,'Portfolio 17'!$C30,'Scenario 17'!Y$3:Y$69)+SUMIF('Scenario 17'!$A$3:$A$69,'Portfolio 17'!$C30,'Scenario 17'!AT$3:AT$69)*(1-'Scenario 17'!AT$1)</f>
        <v>0</v>
      </c>
      <c r="E30" s="46">
        <f>SUMIF('Scenario 17'!$A$3:$A$69,'Portfolio 17'!$C30,'Scenario 17'!Z$3:Z$69)+SUMIF('Scenario 17'!$A$3:$A$69,'Portfolio 17'!$C30,'Scenario 17'!AU$3:AU$69)*(1-'Scenario 17'!AU$1)</f>
        <v>0</v>
      </c>
      <c r="F30" s="46">
        <f>SUMIF('Scenario 17'!$A$3:$A$69,'Portfolio 17'!$C30,'Scenario 17'!AA$3:AA$69)+SUMIF('Scenario 17'!$A$3:$A$69,'Portfolio 17'!$C30,'Scenario 17'!AV$3:AV$69)*(1-'Scenario 17'!AV$1)</f>
        <v>0</v>
      </c>
      <c r="G30" s="46">
        <f>SUMIF('Scenario 17'!$A$3:$A$69,'Portfolio 17'!$C30,'Scenario 17'!AB$3:AB$69)+SUMIF('Scenario 17'!$A$3:$A$69,'Portfolio 17'!$C30,'Scenario 17'!AW$3:AW$69)*(1-'Scenario 17'!AW$1)</f>
        <v>0</v>
      </c>
      <c r="H30" s="46">
        <f>SUMIF('Scenario 17'!$A$3:$A$69,'Portfolio 17'!$C30,'Scenario 17'!AC$3:AC$69)+SUMIF('Scenario 17'!$A$3:$A$69,'Portfolio 17'!$C30,'Scenario 17'!AX$3:AX$69)*(1-'Scenario 17'!AX$1)</f>
        <v>0</v>
      </c>
      <c r="I30" s="46">
        <f>SUMIF('Scenario 17'!$A$3:$A$69,'Portfolio 17'!$C30,'Scenario 17'!AD$3:AD$69)+SUMIF('Scenario 17'!$A$3:$A$69,'Portfolio 17'!$C30,'Scenario 17'!AY$3:AY$69)*(1-'Scenario 17'!AY$1)</f>
        <v>0</v>
      </c>
      <c r="J30" s="46">
        <f>SUMIF('Scenario 17'!$A$3:$A$69,'Portfolio 17'!$C30,'Scenario 17'!AE$3:AE$69)+SUMIF('Scenario 17'!$A$3:$A$69,'Portfolio 17'!$C30,'Scenario 17'!AZ$3:AZ$69)*(1-'Scenario 17'!AZ$1)</f>
        <v>0</v>
      </c>
      <c r="K30" s="46">
        <f>SUMIF('Scenario 17'!$A$3:$A$69,'Portfolio 17'!$C30,'Scenario 17'!AF$3:AF$69)+SUMIF('Scenario 17'!$A$3:$A$69,'Portfolio 17'!$C30,'Scenario 17'!BA$3:BA$69)*(1-'Scenario 17'!BA$1)</f>
        <v>0</v>
      </c>
      <c r="L30" s="46">
        <f>SUMIF('Scenario 17'!$A$3:$A$69,'Portfolio 17'!$C30,'Scenario 17'!AG$3:AG$69)+SUMIF('Scenario 17'!$A$3:$A$69,'Portfolio 17'!$C30,'Scenario 17'!BB$3:BB$69)*(1-'Scenario 17'!BB$1)</f>
        <v>0</v>
      </c>
      <c r="M30" s="46">
        <f>SUMIF('Scenario 17'!$A$3:$A$69,'Portfolio 17'!$C30,'Scenario 17'!AH$3:AH$69)+SUMIF('Scenario 17'!$A$3:$A$69,'Portfolio 17'!$C30,'Scenario 17'!BC$3:BC$69)*(1-'Scenario 17'!BC$1)</f>
        <v>0</v>
      </c>
      <c r="N30" s="46">
        <f>SUMIF('Scenario 17'!$A$3:$A$69,'Portfolio 17'!$C30,'Scenario 17'!AI$3:AI$69)+SUMIF('Scenario 17'!$A$3:$A$69,'Portfolio 17'!$C30,'Scenario 17'!BD$3:BD$69)*(1-'Scenario 17'!BD$1)</f>
        <v>0</v>
      </c>
      <c r="O30" s="46">
        <f>SUMIF('Scenario 17'!$A$3:$A$69,'Portfolio 17'!$C30,'Scenario 17'!AJ$3:AJ$69)+SUMIF('Scenario 17'!$A$3:$A$69,'Portfolio 17'!$C30,'Scenario 17'!BE$3:BE$69)*(1-'Scenario 17'!BE$1)</f>
        <v>0</v>
      </c>
      <c r="P30" s="46">
        <f>SUMIF('Scenario 17'!$A$3:$A$69,'Portfolio 17'!$C30,'Scenario 17'!AK$3:AK$69)+SUMIF('Scenario 17'!$A$3:$A$69,'Portfolio 17'!$C30,'Scenario 17'!BF$3:BF$69)*(1-'Scenario 17'!BF$1)</f>
        <v>0</v>
      </c>
      <c r="Q30" s="46">
        <f>SUMIF('Scenario 17'!$A$3:$A$69,'Portfolio 17'!$C30,'Scenario 17'!AL$3:AL$69)+SUMIF('Scenario 17'!$A$3:$A$69,'Portfolio 17'!$C30,'Scenario 17'!BG$3:BG$69)*(1-'Scenario 17'!BG$1)</f>
        <v>0</v>
      </c>
      <c r="R30" s="46">
        <f>SUMIF('Scenario 17'!$A$3:$A$69,'Portfolio 17'!$C30,'Scenario 17'!AM$3:AM$69)+SUMIF('Scenario 17'!$A$3:$A$69,'Portfolio 17'!$C30,'Scenario 17'!BH$3:BH$69)*(1-'Scenario 17'!BH$1)</f>
        <v>0</v>
      </c>
      <c r="S30" s="46">
        <f>SUMIF('Scenario 17'!$A$3:$A$69,'Portfolio 17'!$C30,'Scenario 17'!AN$3:AN$69)+SUMIF('Scenario 17'!$A$3:$A$69,'Portfolio 17'!$C30,'Scenario 17'!BI$3:BI$69)*(1-'Scenario 17'!BI$1)</f>
        <v>0</v>
      </c>
      <c r="T30" s="46">
        <f>SUMIF('Scenario 17'!$A$3:$A$69,'Portfolio 17'!$C30,'Scenario 17'!AO$3:AO$69)+SUMIF('Scenario 17'!$A$3:$A$69,'Portfolio 17'!$C30,'Scenario 17'!BJ$3:BJ$69)*(1-'Scenario 17'!BJ$1)</f>
        <v>0</v>
      </c>
      <c r="U30" s="46">
        <f>SUMIF('Scenario 17'!$A$3:$A$69,'Portfolio 17'!$C30,'Scenario 17'!AP$3:AP$69)+SUMIF('Scenario 17'!$A$3:$A$69,'Portfolio 17'!$C30,'Scenario 17'!BK$3:BK$69)*(1-'Scenario 17'!BK$1)</f>
        <v>0</v>
      </c>
      <c r="V30" s="46">
        <f>SUMIF('Scenario 17'!$A$3:$A$69,'Portfolio 17'!$C30,'Scenario 17'!AQ$3:AQ$69)+SUMIF('Scenario 17'!$A$3:$A$69,'Portfolio 17'!$C30,'Scenario 17'!BL$3:BL$69)*(1-'Scenario 17'!BL$1)</f>
        <v>0</v>
      </c>
      <c r="W30" s="46">
        <f>SUMIF('Scenario 17'!$A$3:$A$69,'Portfolio 17'!$C30,'Scenario 17'!AR$3:AR$69)+SUMIF('Scenario 17'!$A$3:$A$69,'Portfolio 17'!$C30,'Scenario 17'!BM$3:BM$69)*(1-'Scenario 17'!BM$1)</f>
        <v>0</v>
      </c>
      <c r="X30" s="47">
        <f t="shared" si="2"/>
        <v>0</v>
      </c>
    </row>
    <row r="31" spans="3:24" x14ac:dyDescent="0.2">
      <c r="C31" s="7" t="s">
        <v>107</v>
      </c>
      <c r="D31" s="45">
        <f>SUMIF('Scenario 17'!$A$3:$A$69,'Portfolio 17'!$C31,'Scenario 17'!Y$3:Y$69)+SUMIF('Scenario 17'!$A$3:$A$69,'Portfolio 17'!$C31,'Scenario 17'!AT$3:AT$69)*(1-'Scenario 17'!AT$1)</f>
        <v>0</v>
      </c>
      <c r="E31" s="46">
        <f>SUMIF('Scenario 17'!$A$3:$A$69,'Portfolio 17'!$C31,'Scenario 17'!Z$3:Z$69)+SUMIF('Scenario 17'!$A$3:$A$69,'Portfolio 17'!$C31,'Scenario 17'!AU$3:AU$69)*(1-'Scenario 17'!AU$1)</f>
        <v>0</v>
      </c>
      <c r="F31" s="46">
        <f>SUMIF('Scenario 17'!$A$3:$A$69,'Portfolio 17'!$C31,'Scenario 17'!AA$3:AA$69)+SUMIF('Scenario 17'!$A$3:$A$69,'Portfolio 17'!$C31,'Scenario 17'!AV$3:AV$69)*(1-'Scenario 17'!AV$1)</f>
        <v>0</v>
      </c>
      <c r="G31" s="46">
        <f>SUMIF('Scenario 17'!$A$3:$A$69,'Portfolio 17'!$C31,'Scenario 17'!AB$3:AB$69)+SUMIF('Scenario 17'!$A$3:$A$69,'Portfolio 17'!$C31,'Scenario 17'!AW$3:AW$69)*(1-'Scenario 17'!AW$1)</f>
        <v>0</v>
      </c>
      <c r="H31" s="46">
        <f>SUMIF('Scenario 17'!$A$3:$A$69,'Portfolio 17'!$C31,'Scenario 17'!AC$3:AC$69)+SUMIF('Scenario 17'!$A$3:$A$69,'Portfolio 17'!$C31,'Scenario 17'!AX$3:AX$69)*(1-'Scenario 17'!AX$1)</f>
        <v>0</v>
      </c>
      <c r="I31" s="46">
        <f>SUMIF('Scenario 17'!$A$3:$A$69,'Portfolio 17'!$C31,'Scenario 17'!AD$3:AD$69)+SUMIF('Scenario 17'!$A$3:$A$69,'Portfolio 17'!$C31,'Scenario 17'!AY$3:AY$69)*(1-'Scenario 17'!AY$1)</f>
        <v>0</v>
      </c>
      <c r="J31" s="46">
        <f>SUMIF('Scenario 17'!$A$3:$A$69,'Portfolio 17'!$C31,'Scenario 17'!AE$3:AE$69)+SUMIF('Scenario 17'!$A$3:$A$69,'Portfolio 17'!$C31,'Scenario 17'!AZ$3:AZ$69)*(1-'Scenario 17'!AZ$1)</f>
        <v>0</v>
      </c>
      <c r="K31" s="46">
        <f>SUMIF('Scenario 17'!$A$3:$A$69,'Portfolio 17'!$C31,'Scenario 17'!AF$3:AF$69)+SUMIF('Scenario 17'!$A$3:$A$69,'Portfolio 17'!$C31,'Scenario 17'!BA$3:BA$69)*(1-'Scenario 17'!BA$1)</f>
        <v>0</v>
      </c>
      <c r="L31" s="46">
        <f>SUMIF('Scenario 17'!$A$3:$A$69,'Portfolio 17'!$C31,'Scenario 17'!AG$3:AG$69)+SUMIF('Scenario 17'!$A$3:$A$69,'Portfolio 17'!$C31,'Scenario 17'!BB$3:BB$69)*(1-'Scenario 17'!BB$1)</f>
        <v>0</v>
      </c>
      <c r="M31" s="46">
        <f>SUMIF('Scenario 17'!$A$3:$A$69,'Portfolio 17'!$C31,'Scenario 17'!AH$3:AH$69)+SUMIF('Scenario 17'!$A$3:$A$69,'Portfolio 17'!$C31,'Scenario 17'!BC$3:BC$69)*(1-'Scenario 17'!BC$1)</f>
        <v>0</v>
      </c>
      <c r="N31" s="46">
        <f>SUMIF('Scenario 17'!$A$3:$A$69,'Portfolio 17'!$C31,'Scenario 17'!AI$3:AI$69)+SUMIF('Scenario 17'!$A$3:$A$69,'Portfolio 17'!$C31,'Scenario 17'!BD$3:BD$69)*(1-'Scenario 17'!BD$1)</f>
        <v>0</v>
      </c>
      <c r="O31" s="46">
        <f>SUMIF('Scenario 17'!$A$3:$A$69,'Portfolio 17'!$C31,'Scenario 17'!AJ$3:AJ$69)+SUMIF('Scenario 17'!$A$3:$A$69,'Portfolio 17'!$C31,'Scenario 17'!BE$3:BE$69)*(1-'Scenario 17'!BE$1)</f>
        <v>0</v>
      </c>
      <c r="P31" s="46">
        <f>SUMIF('Scenario 17'!$A$3:$A$69,'Portfolio 17'!$C31,'Scenario 17'!AK$3:AK$69)+SUMIF('Scenario 17'!$A$3:$A$69,'Portfolio 17'!$C31,'Scenario 17'!BF$3:BF$69)*(1-'Scenario 17'!BF$1)</f>
        <v>0</v>
      </c>
      <c r="Q31" s="46">
        <f>SUMIF('Scenario 17'!$A$3:$A$69,'Portfolio 17'!$C31,'Scenario 17'!AL$3:AL$69)+SUMIF('Scenario 17'!$A$3:$A$69,'Portfolio 17'!$C31,'Scenario 17'!BG$3:BG$69)*(1-'Scenario 17'!BG$1)</f>
        <v>0</v>
      </c>
      <c r="R31" s="46">
        <f>SUMIF('Scenario 17'!$A$3:$A$69,'Portfolio 17'!$C31,'Scenario 17'!AM$3:AM$69)+SUMIF('Scenario 17'!$A$3:$A$69,'Portfolio 17'!$C31,'Scenario 17'!BH$3:BH$69)*(1-'Scenario 17'!BH$1)</f>
        <v>0</v>
      </c>
      <c r="S31" s="46">
        <f>SUMIF('Scenario 17'!$A$3:$A$69,'Portfolio 17'!$C31,'Scenario 17'!AN$3:AN$69)+SUMIF('Scenario 17'!$A$3:$A$69,'Portfolio 17'!$C31,'Scenario 17'!BI$3:BI$69)*(1-'Scenario 17'!BI$1)</f>
        <v>0</v>
      </c>
      <c r="T31" s="46">
        <f>SUMIF('Scenario 17'!$A$3:$A$69,'Portfolio 17'!$C31,'Scenario 17'!AO$3:AO$69)+SUMIF('Scenario 17'!$A$3:$A$69,'Portfolio 17'!$C31,'Scenario 17'!BJ$3:BJ$69)*(1-'Scenario 17'!BJ$1)</f>
        <v>0</v>
      </c>
      <c r="U31" s="46">
        <f>SUMIF('Scenario 17'!$A$3:$A$69,'Portfolio 17'!$C31,'Scenario 17'!AP$3:AP$69)+SUMIF('Scenario 17'!$A$3:$A$69,'Portfolio 17'!$C31,'Scenario 17'!BK$3:BK$69)*(1-'Scenario 17'!BK$1)</f>
        <v>0</v>
      </c>
      <c r="V31" s="46">
        <f>SUMIF('Scenario 17'!$A$3:$A$69,'Portfolio 17'!$C31,'Scenario 17'!AQ$3:AQ$69)+SUMIF('Scenario 17'!$A$3:$A$69,'Portfolio 17'!$C31,'Scenario 17'!BL$3:BL$69)*(1-'Scenario 17'!BL$1)</f>
        <v>0</v>
      </c>
      <c r="W31" s="46">
        <f>SUMIF('Scenario 17'!$A$3:$A$69,'Portfolio 17'!$C31,'Scenario 17'!AR$3:AR$69)+SUMIF('Scenario 17'!$A$3:$A$69,'Portfolio 17'!$C31,'Scenario 17'!BM$3:BM$69)*(1-'Scenario 17'!BM$1)</f>
        <v>0</v>
      </c>
      <c r="X31" s="47">
        <f t="shared" si="2"/>
        <v>0</v>
      </c>
    </row>
    <row r="32" spans="3:24" x14ac:dyDescent="0.2">
      <c r="C32" s="7" t="s">
        <v>21</v>
      </c>
      <c r="D32" s="45">
        <f>SUMIF('Scenario 17'!$A$3:$A$69,'Portfolio 17'!$C32,'Scenario 17'!Y$3:Y$69)+SUMIF('Scenario 17'!$A$3:$A$69,'Portfolio 17'!$C32,'Scenario 17'!AT$3:AT$69)*(1-'Scenario 17'!AT$1)</f>
        <v>0</v>
      </c>
      <c r="E32" s="46">
        <f>SUMIF('Scenario 17'!$A$3:$A$69,'Portfolio 17'!$C32,'Scenario 17'!Z$3:Z$69)+SUMIF('Scenario 17'!$A$3:$A$69,'Portfolio 17'!$C32,'Scenario 17'!AU$3:AU$69)*(1-'Scenario 17'!AU$1)</f>
        <v>0</v>
      </c>
      <c r="F32" s="46">
        <f>SUMIF('Scenario 17'!$A$3:$A$69,'Portfolio 17'!$C32,'Scenario 17'!AA$3:AA$69)+SUMIF('Scenario 17'!$A$3:$A$69,'Portfolio 17'!$C32,'Scenario 17'!AV$3:AV$69)*(1-'Scenario 17'!AV$1)</f>
        <v>0</v>
      </c>
      <c r="G32" s="46">
        <f>SUMIF('Scenario 17'!$A$3:$A$69,'Portfolio 17'!$C32,'Scenario 17'!AB$3:AB$69)+SUMIF('Scenario 17'!$A$3:$A$69,'Portfolio 17'!$C32,'Scenario 17'!AW$3:AW$69)*(1-'Scenario 17'!AW$1)</f>
        <v>0</v>
      </c>
      <c r="H32" s="46">
        <f>SUMIF('Scenario 17'!$A$3:$A$69,'Portfolio 17'!$C32,'Scenario 17'!AC$3:AC$69)+SUMIF('Scenario 17'!$A$3:$A$69,'Portfolio 17'!$C32,'Scenario 17'!AX$3:AX$69)*(1-'Scenario 17'!AX$1)</f>
        <v>0</v>
      </c>
      <c r="I32" s="46">
        <f>SUMIF('Scenario 17'!$A$3:$A$69,'Portfolio 17'!$C32,'Scenario 17'!AD$3:AD$69)+SUMIF('Scenario 17'!$A$3:$A$69,'Portfolio 17'!$C32,'Scenario 17'!AY$3:AY$69)*(1-'Scenario 17'!AY$1)</f>
        <v>0</v>
      </c>
      <c r="J32" s="46">
        <f>SUMIF('Scenario 17'!$A$3:$A$69,'Portfolio 17'!$C32,'Scenario 17'!AE$3:AE$69)+SUMIF('Scenario 17'!$A$3:$A$69,'Portfolio 17'!$C32,'Scenario 17'!AZ$3:AZ$69)*(1-'Scenario 17'!AZ$1)</f>
        <v>0</v>
      </c>
      <c r="K32" s="46">
        <f>SUMIF('Scenario 17'!$A$3:$A$69,'Portfolio 17'!$C32,'Scenario 17'!AF$3:AF$69)+SUMIF('Scenario 17'!$A$3:$A$69,'Portfolio 17'!$C32,'Scenario 17'!BA$3:BA$69)*(1-'Scenario 17'!BA$1)</f>
        <v>0</v>
      </c>
      <c r="L32" s="46">
        <f>SUMIF('Scenario 17'!$A$3:$A$69,'Portfolio 17'!$C32,'Scenario 17'!AG$3:AG$69)+SUMIF('Scenario 17'!$A$3:$A$69,'Portfolio 17'!$C32,'Scenario 17'!BB$3:BB$69)*(1-'Scenario 17'!BB$1)</f>
        <v>0</v>
      </c>
      <c r="M32" s="46">
        <f>SUMIF('Scenario 17'!$A$3:$A$69,'Portfolio 17'!$C32,'Scenario 17'!AH$3:AH$69)+SUMIF('Scenario 17'!$A$3:$A$69,'Portfolio 17'!$C32,'Scenario 17'!BC$3:BC$69)*(1-'Scenario 17'!BC$1)</f>
        <v>0</v>
      </c>
      <c r="N32" s="46">
        <f>SUMIF('Scenario 17'!$A$3:$A$69,'Portfolio 17'!$C32,'Scenario 17'!AI$3:AI$69)+SUMIF('Scenario 17'!$A$3:$A$69,'Portfolio 17'!$C32,'Scenario 17'!BD$3:BD$69)*(1-'Scenario 17'!BD$1)</f>
        <v>0</v>
      </c>
      <c r="O32" s="46">
        <f>SUMIF('Scenario 17'!$A$3:$A$69,'Portfolio 17'!$C32,'Scenario 17'!AJ$3:AJ$69)+SUMIF('Scenario 17'!$A$3:$A$69,'Portfolio 17'!$C32,'Scenario 17'!BE$3:BE$69)*(1-'Scenario 17'!BE$1)</f>
        <v>0</v>
      </c>
      <c r="P32" s="46">
        <f>SUMIF('Scenario 17'!$A$3:$A$69,'Portfolio 17'!$C32,'Scenario 17'!AK$3:AK$69)+SUMIF('Scenario 17'!$A$3:$A$69,'Portfolio 17'!$C32,'Scenario 17'!BF$3:BF$69)*(1-'Scenario 17'!BF$1)</f>
        <v>0</v>
      </c>
      <c r="Q32" s="46">
        <f>SUMIF('Scenario 17'!$A$3:$A$69,'Portfolio 17'!$C32,'Scenario 17'!AL$3:AL$69)+SUMIF('Scenario 17'!$A$3:$A$69,'Portfolio 17'!$C32,'Scenario 17'!BG$3:BG$69)*(1-'Scenario 17'!BG$1)</f>
        <v>0</v>
      </c>
      <c r="R32" s="46">
        <f>SUMIF('Scenario 17'!$A$3:$A$69,'Portfolio 17'!$C32,'Scenario 17'!AM$3:AM$69)+SUMIF('Scenario 17'!$A$3:$A$69,'Portfolio 17'!$C32,'Scenario 17'!BH$3:BH$69)*(1-'Scenario 17'!BH$1)</f>
        <v>0</v>
      </c>
      <c r="S32" s="46">
        <f>SUMIF('Scenario 17'!$A$3:$A$69,'Portfolio 17'!$C32,'Scenario 17'!AN$3:AN$69)+SUMIF('Scenario 17'!$A$3:$A$69,'Portfolio 17'!$C32,'Scenario 17'!BI$3:BI$69)*(1-'Scenario 17'!BI$1)</f>
        <v>0</v>
      </c>
      <c r="T32" s="46">
        <f>SUMIF('Scenario 17'!$A$3:$A$69,'Portfolio 17'!$C32,'Scenario 17'!AO$3:AO$69)+SUMIF('Scenario 17'!$A$3:$A$69,'Portfolio 17'!$C32,'Scenario 17'!BJ$3:BJ$69)*(1-'Scenario 17'!BJ$1)</f>
        <v>0</v>
      </c>
      <c r="U32" s="46">
        <f>SUMIF('Scenario 17'!$A$3:$A$69,'Portfolio 17'!$C32,'Scenario 17'!AP$3:AP$69)+SUMIF('Scenario 17'!$A$3:$A$69,'Portfolio 17'!$C32,'Scenario 17'!BK$3:BK$69)*(1-'Scenario 17'!BK$1)</f>
        <v>0</v>
      </c>
      <c r="V32" s="46">
        <f>SUMIF('Scenario 17'!$A$3:$A$69,'Portfolio 17'!$C32,'Scenario 17'!AQ$3:AQ$69)+SUMIF('Scenario 17'!$A$3:$A$69,'Portfolio 17'!$C32,'Scenario 17'!BL$3:BL$69)*(1-'Scenario 17'!BL$1)</f>
        <v>0</v>
      </c>
      <c r="W32" s="46">
        <f>SUMIF('Scenario 17'!$A$3:$A$69,'Portfolio 17'!$C32,'Scenario 17'!AR$3:AR$69)+SUMIF('Scenario 17'!$A$3:$A$69,'Portfolio 17'!$C32,'Scenario 17'!BM$3:BM$69)*(1-'Scenario 17'!BM$1)</f>
        <v>0</v>
      </c>
      <c r="X32" s="47">
        <f t="shared" si="2"/>
        <v>0</v>
      </c>
    </row>
    <row r="33" spans="3:24" x14ac:dyDescent="0.2">
      <c r="C33" s="7" t="s">
        <v>48</v>
      </c>
      <c r="D33" s="45">
        <f>SUMIF('Scenario 17'!$A$3:$A$69,'Portfolio 17'!$C33,'Scenario 17'!Y$3:Y$69)+SUMIF('Scenario 17'!$A$3:$A$69,'Portfolio 17'!$C33,'Scenario 17'!AT$3:AT$69)*(1-'Scenario 17'!AT$1)</f>
        <v>0</v>
      </c>
      <c r="E33" s="46">
        <f>SUMIF('Scenario 17'!$A$3:$A$69,'Portfolio 17'!$C33,'Scenario 17'!Z$3:Z$69)+SUMIF('Scenario 17'!$A$3:$A$69,'Portfolio 17'!$C33,'Scenario 17'!AU$3:AU$69)*(1-'Scenario 17'!AU$1)</f>
        <v>0</v>
      </c>
      <c r="F33" s="46">
        <f>SUMIF('Scenario 17'!$A$3:$A$69,'Portfolio 17'!$C33,'Scenario 17'!AA$3:AA$69)+SUMIF('Scenario 17'!$A$3:$A$69,'Portfolio 17'!$C33,'Scenario 17'!AV$3:AV$69)*(1-'Scenario 17'!AV$1)</f>
        <v>0</v>
      </c>
      <c r="G33" s="46">
        <f>SUMIF('Scenario 17'!$A$3:$A$69,'Portfolio 17'!$C33,'Scenario 17'!AB$3:AB$69)+SUMIF('Scenario 17'!$A$3:$A$69,'Portfolio 17'!$C33,'Scenario 17'!AW$3:AW$69)*(1-'Scenario 17'!AW$1)</f>
        <v>0</v>
      </c>
      <c r="H33" s="46">
        <f>SUMIF('Scenario 17'!$A$3:$A$69,'Portfolio 17'!$C33,'Scenario 17'!AC$3:AC$69)+SUMIF('Scenario 17'!$A$3:$A$69,'Portfolio 17'!$C33,'Scenario 17'!AX$3:AX$69)*(1-'Scenario 17'!AX$1)</f>
        <v>0</v>
      </c>
      <c r="I33" s="46">
        <f>SUMIF('Scenario 17'!$A$3:$A$69,'Portfolio 17'!$C33,'Scenario 17'!AD$3:AD$69)+SUMIF('Scenario 17'!$A$3:$A$69,'Portfolio 17'!$C33,'Scenario 17'!AY$3:AY$69)*(1-'Scenario 17'!AY$1)</f>
        <v>0</v>
      </c>
      <c r="J33" s="46">
        <f>SUMIF('Scenario 17'!$A$3:$A$69,'Portfolio 17'!$C33,'Scenario 17'!AE$3:AE$69)+SUMIF('Scenario 17'!$A$3:$A$69,'Portfolio 17'!$C33,'Scenario 17'!AZ$3:AZ$69)*(1-'Scenario 17'!AZ$1)</f>
        <v>0</v>
      </c>
      <c r="K33" s="46">
        <f>SUMIF('Scenario 17'!$A$3:$A$69,'Portfolio 17'!$C33,'Scenario 17'!AF$3:AF$69)+SUMIF('Scenario 17'!$A$3:$A$69,'Portfolio 17'!$C33,'Scenario 17'!BA$3:BA$69)*(1-'Scenario 17'!BA$1)</f>
        <v>0</v>
      </c>
      <c r="L33" s="46">
        <f>SUMIF('Scenario 17'!$A$3:$A$69,'Portfolio 17'!$C33,'Scenario 17'!AG$3:AG$69)+SUMIF('Scenario 17'!$A$3:$A$69,'Portfolio 17'!$C33,'Scenario 17'!BB$3:BB$69)*(1-'Scenario 17'!BB$1)</f>
        <v>0</v>
      </c>
      <c r="M33" s="46">
        <f>SUMIF('Scenario 17'!$A$3:$A$69,'Portfolio 17'!$C33,'Scenario 17'!AH$3:AH$69)+SUMIF('Scenario 17'!$A$3:$A$69,'Portfolio 17'!$C33,'Scenario 17'!BC$3:BC$69)*(1-'Scenario 17'!BC$1)</f>
        <v>0</v>
      </c>
      <c r="N33" s="46">
        <f>SUMIF('Scenario 17'!$A$3:$A$69,'Portfolio 17'!$C33,'Scenario 17'!AI$3:AI$69)+SUMIF('Scenario 17'!$A$3:$A$69,'Portfolio 17'!$C33,'Scenario 17'!BD$3:BD$69)*(1-'Scenario 17'!BD$1)</f>
        <v>0</v>
      </c>
      <c r="O33" s="46">
        <f>SUMIF('Scenario 17'!$A$3:$A$69,'Portfolio 17'!$C33,'Scenario 17'!AJ$3:AJ$69)+SUMIF('Scenario 17'!$A$3:$A$69,'Portfolio 17'!$C33,'Scenario 17'!BE$3:BE$69)*(1-'Scenario 17'!BE$1)</f>
        <v>0</v>
      </c>
      <c r="P33" s="46">
        <f>SUMIF('Scenario 17'!$A$3:$A$69,'Portfolio 17'!$C33,'Scenario 17'!AK$3:AK$69)+SUMIF('Scenario 17'!$A$3:$A$69,'Portfolio 17'!$C33,'Scenario 17'!BF$3:BF$69)*(1-'Scenario 17'!BF$1)</f>
        <v>0</v>
      </c>
      <c r="Q33" s="46">
        <f>SUMIF('Scenario 17'!$A$3:$A$69,'Portfolio 17'!$C33,'Scenario 17'!AL$3:AL$69)+SUMIF('Scenario 17'!$A$3:$A$69,'Portfolio 17'!$C33,'Scenario 17'!BG$3:BG$69)*(1-'Scenario 17'!BG$1)</f>
        <v>0</v>
      </c>
      <c r="R33" s="46">
        <f>SUMIF('Scenario 17'!$A$3:$A$69,'Portfolio 17'!$C33,'Scenario 17'!AM$3:AM$69)+SUMIF('Scenario 17'!$A$3:$A$69,'Portfolio 17'!$C33,'Scenario 17'!BH$3:BH$69)*(1-'Scenario 17'!BH$1)</f>
        <v>0</v>
      </c>
      <c r="S33" s="46">
        <f>SUMIF('Scenario 17'!$A$3:$A$69,'Portfolio 17'!$C33,'Scenario 17'!AN$3:AN$69)+SUMIF('Scenario 17'!$A$3:$A$69,'Portfolio 17'!$C33,'Scenario 17'!BI$3:BI$69)*(1-'Scenario 17'!BI$1)</f>
        <v>0</v>
      </c>
      <c r="T33" s="46">
        <f>SUMIF('Scenario 17'!$A$3:$A$69,'Portfolio 17'!$C33,'Scenario 17'!AO$3:AO$69)+SUMIF('Scenario 17'!$A$3:$A$69,'Portfolio 17'!$C33,'Scenario 17'!BJ$3:BJ$69)*(1-'Scenario 17'!BJ$1)</f>
        <v>0</v>
      </c>
      <c r="U33" s="46">
        <f>SUMIF('Scenario 17'!$A$3:$A$69,'Portfolio 17'!$C33,'Scenario 17'!AP$3:AP$69)+SUMIF('Scenario 17'!$A$3:$A$69,'Portfolio 17'!$C33,'Scenario 17'!BK$3:BK$69)*(1-'Scenario 17'!BK$1)</f>
        <v>0</v>
      </c>
      <c r="V33" s="46">
        <f>SUMIF('Scenario 17'!$A$3:$A$69,'Portfolio 17'!$C33,'Scenario 17'!AQ$3:AQ$69)+SUMIF('Scenario 17'!$A$3:$A$69,'Portfolio 17'!$C33,'Scenario 17'!BL$3:BL$69)*(1-'Scenario 17'!BL$1)</f>
        <v>0</v>
      </c>
      <c r="W33" s="46">
        <f>SUMIF('Scenario 17'!$A$3:$A$69,'Portfolio 17'!$C33,'Scenario 17'!AR$3:AR$69)+SUMIF('Scenario 17'!$A$3:$A$69,'Portfolio 17'!$C33,'Scenario 17'!BM$3:BM$69)*(1-'Scenario 17'!BM$1)</f>
        <v>0</v>
      </c>
      <c r="X33" s="47">
        <f t="shared" si="2"/>
        <v>0</v>
      </c>
    </row>
    <row r="34" spans="3:24" x14ac:dyDescent="0.2">
      <c r="C34" s="7" t="s">
        <v>142</v>
      </c>
      <c r="D34" s="45">
        <f>SUMIF('Scenario 17'!$A$3:$A$69,'Portfolio 17'!$C34,'Scenario 17'!Y$3:Y$69)+SUMIF('Scenario 17'!$A$3:$A$69,'Portfolio 17'!$C34,'Scenario 17'!AT$3:AT$69)*(1-'Scenario 17'!AT$1)</f>
        <v>0</v>
      </c>
      <c r="E34" s="46">
        <f>SUMIF('Scenario 17'!$A$3:$A$69,'Portfolio 17'!$C34,'Scenario 17'!Z$3:Z$69)+SUMIF('Scenario 17'!$A$3:$A$69,'Portfolio 17'!$C34,'Scenario 17'!AU$3:AU$69)*(1-'Scenario 17'!AU$1)</f>
        <v>0</v>
      </c>
      <c r="F34" s="46">
        <f>SUMIF('Scenario 17'!$A$3:$A$69,'Portfolio 17'!$C34,'Scenario 17'!AA$3:AA$69)+SUMIF('Scenario 17'!$A$3:$A$69,'Portfolio 17'!$C34,'Scenario 17'!AV$3:AV$69)*(1-'Scenario 17'!AV$1)</f>
        <v>0</v>
      </c>
      <c r="G34" s="46">
        <f>SUMIF('Scenario 17'!$A$3:$A$69,'Portfolio 17'!$C34,'Scenario 17'!AB$3:AB$69)+SUMIF('Scenario 17'!$A$3:$A$69,'Portfolio 17'!$C34,'Scenario 17'!AW$3:AW$69)*(1-'Scenario 17'!AW$1)</f>
        <v>0</v>
      </c>
      <c r="H34" s="46">
        <f>SUMIF('Scenario 17'!$A$3:$A$69,'Portfolio 17'!$C34,'Scenario 17'!AC$3:AC$69)+SUMIF('Scenario 17'!$A$3:$A$69,'Portfolio 17'!$C34,'Scenario 17'!AX$3:AX$69)*(1-'Scenario 17'!AX$1)</f>
        <v>0</v>
      </c>
      <c r="I34" s="46">
        <f>SUMIF('Scenario 17'!$A$3:$A$69,'Portfolio 17'!$C34,'Scenario 17'!AD$3:AD$69)+SUMIF('Scenario 17'!$A$3:$A$69,'Portfolio 17'!$C34,'Scenario 17'!AY$3:AY$69)*(1-'Scenario 17'!AY$1)</f>
        <v>0</v>
      </c>
      <c r="J34" s="46">
        <f>SUMIF('Scenario 17'!$A$3:$A$69,'Portfolio 17'!$C34,'Scenario 17'!AE$3:AE$69)+SUMIF('Scenario 17'!$A$3:$A$69,'Portfolio 17'!$C34,'Scenario 17'!AZ$3:AZ$69)*(1-'Scenario 17'!AZ$1)</f>
        <v>0</v>
      </c>
      <c r="K34" s="46">
        <f>SUMIF('Scenario 17'!$A$3:$A$69,'Portfolio 17'!$C34,'Scenario 17'!AF$3:AF$69)+SUMIF('Scenario 17'!$A$3:$A$69,'Portfolio 17'!$C34,'Scenario 17'!BA$3:BA$69)*(1-'Scenario 17'!BA$1)</f>
        <v>0</v>
      </c>
      <c r="L34" s="46">
        <f>SUMIF('Scenario 17'!$A$3:$A$69,'Portfolio 17'!$C34,'Scenario 17'!AG$3:AG$69)+SUMIF('Scenario 17'!$A$3:$A$69,'Portfolio 17'!$C34,'Scenario 17'!BB$3:BB$69)*(1-'Scenario 17'!BB$1)</f>
        <v>0</v>
      </c>
      <c r="M34" s="46">
        <f>SUMIF('Scenario 17'!$A$3:$A$69,'Portfolio 17'!$C34,'Scenario 17'!AH$3:AH$69)+SUMIF('Scenario 17'!$A$3:$A$69,'Portfolio 17'!$C34,'Scenario 17'!BC$3:BC$69)*(1-'Scenario 17'!BC$1)</f>
        <v>0</v>
      </c>
      <c r="N34" s="46">
        <f>SUMIF('Scenario 17'!$A$3:$A$69,'Portfolio 17'!$C34,'Scenario 17'!AI$3:AI$69)+SUMIF('Scenario 17'!$A$3:$A$69,'Portfolio 17'!$C34,'Scenario 17'!BD$3:BD$69)*(1-'Scenario 17'!BD$1)</f>
        <v>0</v>
      </c>
      <c r="O34" s="46">
        <f>SUMIF('Scenario 17'!$A$3:$A$69,'Portfolio 17'!$C34,'Scenario 17'!AJ$3:AJ$69)+SUMIF('Scenario 17'!$A$3:$A$69,'Portfolio 17'!$C34,'Scenario 17'!BE$3:BE$69)*(1-'Scenario 17'!BE$1)</f>
        <v>0</v>
      </c>
      <c r="P34" s="46">
        <f>SUMIF('Scenario 17'!$A$3:$A$69,'Portfolio 17'!$C34,'Scenario 17'!AK$3:AK$69)+SUMIF('Scenario 17'!$A$3:$A$69,'Portfolio 17'!$C34,'Scenario 17'!BF$3:BF$69)*(1-'Scenario 17'!BF$1)</f>
        <v>0</v>
      </c>
      <c r="Q34" s="46">
        <f>SUMIF('Scenario 17'!$A$3:$A$69,'Portfolio 17'!$C34,'Scenario 17'!AL$3:AL$69)+SUMIF('Scenario 17'!$A$3:$A$69,'Portfolio 17'!$C34,'Scenario 17'!BG$3:BG$69)*(1-'Scenario 17'!BG$1)</f>
        <v>0</v>
      </c>
      <c r="R34" s="46">
        <f>SUMIF('Scenario 17'!$A$3:$A$69,'Portfolio 17'!$C34,'Scenario 17'!AM$3:AM$69)+SUMIF('Scenario 17'!$A$3:$A$69,'Portfolio 17'!$C34,'Scenario 17'!BH$3:BH$69)*(1-'Scenario 17'!BH$1)</f>
        <v>0</v>
      </c>
      <c r="S34" s="46">
        <f>SUMIF('Scenario 17'!$A$3:$A$69,'Portfolio 17'!$C34,'Scenario 17'!AN$3:AN$69)+SUMIF('Scenario 17'!$A$3:$A$69,'Portfolio 17'!$C34,'Scenario 17'!BI$3:BI$69)*(1-'Scenario 17'!BI$1)</f>
        <v>0</v>
      </c>
      <c r="T34" s="46">
        <f>SUMIF('Scenario 17'!$A$3:$A$69,'Portfolio 17'!$C34,'Scenario 17'!AO$3:AO$69)+SUMIF('Scenario 17'!$A$3:$A$69,'Portfolio 17'!$C34,'Scenario 17'!BJ$3:BJ$69)*(1-'Scenario 17'!BJ$1)</f>
        <v>0</v>
      </c>
      <c r="U34" s="46">
        <f>SUMIF('Scenario 17'!$A$3:$A$69,'Portfolio 17'!$C34,'Scenario 17'!AP$3:AP$69)+SUMIF('Scenario 17'!$A$3:$A$69,'Portfolio 17'!$C34,'Scenario 17'!BK$3:BK$69)*(1-'Scenario 17'!BK$1)</f>
        <v>0</v>
      </c>
      <c r="V34" s="46">
        <f>SUMIF('Scenario 17'!$A$3:$A$69,'Portfolio 17'!$C34,'Scenario 17'!AQ$3:AQ$69)+SUMIF('Scenario 17'!$A$3:$A$69,'Portfolio 17'!$C34,'Scenario 17'!BL$3:BL$69)*(1-'Scenario 17'!BL$1)</f>
        <v>0</v>
      </c>
      <c r="W34" s="46">
        <f>SUMIF('Scenario 17'!$A$3:$A$69,'Portfolio 17'!$C34,'Scenario 17'!AR$3:AR$69)+SUMIF('Scenario 17'!$A$3:$A$69,'Portfolio 17'!$C34,'Scenario 17'!BM$3:BM$69)*(1-'Scenario 17'!BM$1)</f>
        <v>0</v>
      </c>
      <c r="X34" s="47">
        <f t="shared" si="2"/>
        <v>0</v>
      </c>
    </row>
    <row r="35" spans="3:24" x14ac:dyDescent="0.2">
      <c r="C35" s="7" t="s">
        <v>53</v>
      </c>
      <c r="D35" s="45">
        <f>SUMIF('Scenario 17'!$A$3:$A$69,'Portfolio 17'!$C35,'Scenario 17'!Y$3:Y$69)+SUMIF('Scenario 17'!$A$3:$A$69,'Portfolio 17'!$C35,'Scenario 17'!AT$3:AT$69)*(1-'Scenario 17'!AT$1)</f>
        <v>0</v>
      </c>
      <c r="E35" s="46">
        <f>SUMIF('Scenario 17'!$A$3:$A$69,'Portfolio 17'!$C35,'Scenario 17'!Z$3:Z$69)+SUMIF('Scenario 17'!$A$3:$A$69,'Portfolio 17'!$C35,'Scenario 17'!AU$3:AU$69)*(1-'Scenario 17'!AU$1)</f>
        <v>0</v>
      </c>
      <c r="F35" s="46">
        <f>SUMIF('Scenario 17'!$A$3:$A$69,'Portfolio 17'!$C35,'Scenario 17'!AA$3:AA$69)+SUMIF('Scenario 17'!$A$3:$A$69,'Portfolio 17'!$C35,'Scenario 17'!AV$3:AV$69)*(1-'Scenario 17'!AV$1)</f>
        <v>0</v>
      </c>
      <c r="G35" s="46">
        <f>SUMIF('Scenario 17'!$A$3:$A$69,'Portfolio 17'!$C35,'Scenario 17'!AB$3:AB$69)+SUMIF('Scenario 17'!$A$3:$A$69,'Portfolio 17'!$C35,'Scenario 17'!AW$3:AW$69)*(1-'Scenario 17'!AW$1)</f>
        <v>0</v>
      </c>
      <c r="H35" s="46">
        <f>SUMIF('Scenario 17'!$A$3:$A$69,'Portfolio 17'!$C35,'Scenario 17'!AC$3:AC$69)+SUMIF('Scenario 17'!$A$3:$A$69,'Portfolio 17'!$C35,'Scenario 17'!AX$3:AX$69)*(1-'Scenario 17'!AX$1)</f>
        <v>0</v>
      </c>
      <c r="I35" s="46">
        <f>SUMIF('Scenario 17'!$A$3:$A$69,'Portfolio 17'!$C35,'Scenario 17'!AD$3:AD$69)+SUMIF('Scenario 17'!$A$3:$A$69,'Portfolio 17'!$C35,'Scenario 17'!AY$3:AY$69)*(1-'Scenario 17'!AY$1)</f>
        <v>0</v>
      </c>
      <c r="J35" s="46">
        <f>SUMIF('Scenario 17'!$A$3:$A$69,'Portfolio 17'!$C35,'Scenario 17'!AE$3:AE$69)+SUMIF('Scenario 17'!$A$3:$A$69,'Portfolio 17'!$C35,'Scenario 17'!AZ$3:AZ$69)*(1-'Scenario 17'!AZ$1)</f>
        <v>0</v>
      </c>
      <c r="K35" s="46">
        <f>SUMIF('Scenario 17'!$A$3:$A$69,'Portfolio 17'!$C35,'Scenario 17'!AF$3:AF$69)+SUMIF('Scenario 17'!$A$3:$A$69,'Portfolio 17'!$C35,'Scenario 17'!BA$3:BA$69)*(1-'Scenario 17'!BA$1)</f>
        <v>0</v>
      </c>
      <c r="L35" s="46">
        <f>SUMIF('Scenario 17'!$A$3:$A$69,'Portfolio 17'!$C35,'Scenario 17'!AG$3:AG$69)+SUMIF('Scenario 17'!$A$3:$A$69,'Portfolio 17'!$C35,'Scenario 17'!BB$3:BB$69)*(1-'Scenario 17'!BB$1)</f>
        <v>0</v>
      </c>
      <c r="M35" s="46">
        <f>SUMIF('Scenario 17'!$A$3:$A$69,'Portfolio 17'!$C35,'Scenario 17'!AH$3:AH$69)+SUMIF('Scenario 17'!$A$3:$A$69,'Portfolio 17'!$C35,'Scenario 17'!BC$3:BC$69)*(1-'Scenario 17'!BC$1)</f>
        <v>0</v>
      </c>
      <c r="N35" s="46">
        <f>SUMIF('Scenario 17'!$A$3:$A$69,'Portfolio 17'!$C35,'Scenario 17'!AI$3:AI$69)+SUMIF('Scenario 17'!$A$3:$A$69,'Portfolio 17'!$C35,'Scenario 17'!BD$3:BD$69)*(1-'Scenario 17'!BD$1)</f>
        <v>0</v>
      </c>
      <c r="O35" s="46">
        <f>SUMIF('Scenario 17'!$A$3:$A$69,'Portfolio 17'!$C35,'Scenario 17'!AJ$3:AJ$69)+SUMIF('Scenario 17'!$A$3:$A$69,'Portfolio 17'!$C35,'Scenario 17'!BE$3:BE$69)*(1-'Scenario 17'!BE$1)</f>
        <v>0</v>
      </c>
      <c r="P35" s="46">
        <f>SUMIF('Scenario 17'!$A$3:$A$69,'Portfolio 17'!$C35,'Scenario 17'!AK$3:AK$69)+SUMIF('Scenario 17'!$A$3:$A$69,'Portfolio 17'!$C35,'Scenario 17'!BF$3:BF$69)*(1-'Scenario 17'!BF$1)</f>
        <v>0</v>
      </c>
      <c r="Q35" s="46">
        <f>SUMIF('Scenario 17'!$A$3:$A$69,'Portfolio 17'!$C35,'Scenario 17'!AL$3:AL$69)+SUMIF('Scenario 17'!$A$3:$A$69,'Portfolio 17'!$C35,'Scenario 17'!BG$3:BG$69)*(1-'Scenario 17'!BG$1)</f>
        <v>0</v>
      </c>
      <c r="R35" s="46">
        <f>SUMIF('Scenario 17'!$A$3:$A$69,'Portfolio 17'!$C35,'Scenario 17'!AM$3:AM$69)+SUMIF('Scenario 17'!$A$3:$A$69,'Portfolio 17'!$C35,'Scenario 17'!BH$3:BH$69)*(1-'Scenario 17'!BH$1)</f>
        <v>0</v>
      </c>
      <c r="S35" s="46">
        <f>SUMIF('Scenario 17'!$A$3:$A$69,'Portfolio 17'!$C35,'Scenario 17'!AN$3:AN$69)+SUMIF('Scenario 17'!$A$3:$A$69,'Portfolio 17'!$C35,'Scenario 17'!BI$3:BI$69)*(1-'Scenario 17'!BI$1)</f>
        <v>0</v>
      </c>
      <c r="T35" s="46">
        <f>SUMIF('Scenario 17'!$A$3:$A$69,'Portfolio 17'!$C35,'Scenario 17'!AO$3:AO$69)+SUMIF('Scenario 17'!$A$3:$A$69,'Portfolio 17'!$C35,'Scenario 17'!BJ$3:BJ$69)*(1-'Scenario 17'!BJ$1)</f>
        <v>0</v>
      </c>
      <c r="U35" s="46">
        <f>SUMIF('Scenario 17'!$A$3:$A$69,'Portfolio 17'!$C35,'Scenario 17'!AP$3:AP$69)+SUMIF('Scenario 17'!$A$3:$A$69,'Portfolio 17'!$C35,'Scenario 17'!BK$3:BK$69)*(1-'Scenario 17'!BK$1)</f>
        <v>0</v>
      </c>
      <c r="V35" s="46">
        <f>SUMIF('Scenario 17'!$A$3:$A$69,'Portfolio 17'!$C35,'Scenario 17'!AQ$3:AQ$69)+SUMIF('Scenario 17'!$A$3:$A$69,'Portfolio 17'!$C35,'Scenario 17'!BL$3:BL$69)*(1-'Scenario 17'!BL$1)</f>
        <v>0</v>
      </c>
      <c r="W35" s="46">
        <f>SUMIF('Scenario 17'!$A$3:$A$69,'Portfolio 17'!$C35,'Scenario 17'!AR$3:AR$69)+SUMIF('Scenario 17'!$A$3:$A$69,'Portfolio 17'!$C35,'Scenario 17'!BM$3:BM$69)*(1-'Scenario 17'!BM$1)</f>
        <v>0</v>
      </c>
      <c r="X35" s="47">
        <f t="shared" si="2"/>
        <v>0</v>
      </c>
    </row>
    <row r="36" spans="3:24" x14ac:dyDescent="0.2">
      <c r="C36" s="7" t="s">
        <v>138</v>
      </c>
      <c r="D36" s="45">
        <f>SUMIF('Scenario 17'!$A$3:$A$69,'Portfolio 17'!$C36,'Scenario 17'!Y$3:Y$69)+SUMIF('Scenario 17'!$A$3:$A$69,'Portfolio 17'!$C36,'Scenario 17'!AT$3:AT$69)*(1-'Scenario 17'!AT$1)</f>
        <v>0</v>
      </c>
      <c r="E36" s="46">
        <f>SUMIF('Scenario 17'!$A$3:$A$69,'Portfolio 17'!$C36,'Scenario 17'!Z$3:Z$69)+SUMIF('Scenario 17'!$A$3:$A$69,'Portfolio 17'!$C36,'Scenario 17'!AU$3:AU$69)*(1-'Scenario 17'!AU$1)</f>
        <v>0</v>
      </c>
      <c r="F36" s="46">
        <f>SUMIF('Scenario 17'!$A$3:$A$69,'Portfolio 17'!$C36,'Scenario 17'!AA$3:AA$69)+SUMIF('Scenario 17'!$A$3:$A$69,'Portfolio 17'!$C36,'Scenario 17'!AV$3:AV$69)*(1-'Scenario 17'!AV$1)</f>
        <v>0</v>
      </c>
      <c r="G36" s="46">
        <f>SUMIF('Scenario 17'!$A$3:$A$69,'Portfolio 17'!$C36,'Scenario 17'!AB$3:AB$69)+SUMIF('Scenario 17'!$A$3:$A$69,'Portfolio 17'!$C36,'Scenario 17'!AW$3:AW$69)*(1-'Scenario 17'!AW$1)</f>
        <v>0</v>
      </c>
      <c r="H36" s="46">
        <f>SUMIF('Scenario 17'!$A$3:$A$69,'Portfolio 17'!$C36,'Scenario 17'!AC$3:AC$69)+SUMIF('Scenario 17'!$A$3:$A$69,'Portfolio 17'!$C36,'Scenario 17'!AX$3:AX$69)*(1-'Scenario 17'!AX$1)</f>
        <v>0</v>
      </c>
      <c r="I36" s="46">
        <f>SUMIF('Scenario 17'!$A$3:$A$69,'Portfolio 17'!$C36,'Scenario 17'!AD$3:AD$69)+SUMIF('Scenario 17'!$A$3:$A$69,'Portfolio 17'!$C36,'Scenario 17'!AY$3:AY$69)*(1-'Scenario 17'!AY$1)</f>
        <v>0</v>
      </c>
      <c r="J36" s="46">
        <f>SUMIF('Scenario 17'!$A$3:$A$69,'Portfolio 17'!$C36,'Scenario 17'!AE$3:AE$69)+SUMIF('Scenario 17'!$A$3:$A$69,'Portfolio 17'!$C36,'Scenario 17'!AZ$3:AZ$69)*(1-'Scenario 17'!AZ$1)</f>
        <v>0</v>
      </c>
      <c r="K36" s="46">
        <f>SUMIF('Scenario 17'!$A$3:$A$69,'Portfolio 17'!$C36,'Scenario 17'!AF$3:AF$69)+SUMIF('Scenario 17'!$A$3:$A$69,'Portfolio 17'!$C36,'Scenario 17'!BA$3:BA$69)*(1-'Scenario 17'!BA$1)</f>
        <v>0</v>
      </c>
      <c r="L36" s="46">
        <f>SUMIF('Scenario 17'!$A$3:$A$69,'Portfolio 17'!$C36,'Scenario 17'!AG$3:AG$69)+SUMIF('Scenario 17'!$A$3:$A$69,'Portfolio 17'!$C36,'Scenario 17'!BB$3:BB$69)*(1-'Scenario 17'!BB$1)</f>
        <v>0</v>
      </c>
      <c r="M36" s="46">
        <f>SUMIF('Scenario 17'!$A$3:$A$69,'Portfolio 17'!$C36,'Scenario 17'!AH$3:AH$69)+SUMIF('Scenario 17'!$A$3:$A$69,'Portfolio 17'!$C36,'Scenario 17'!BC$3:BC$69)*(1-'Scenario 17'!BC$1)</f>
        <v>0</v>
      </c>
      <c r="N36" s="46">
        <f>SUMIF('Scenario 17'!$A$3:$A$69,'Portfolio 17'!$C36,'Scenario 17'!AI$3:AI$69)+SUMIF('Scenario 17'!$A$3:$A$69,'Portfolio 17'!$C36,'Scenario 17'!BD$3:BD$69)*(1-'Scenario 17'!BD$1)</f>
        <v>0</v>
      </c>
      <c r="O36" s="46">
        <f>SUMIF('Scenario 17'!$A$3:$A$69,'Portfolio 17'!$C36,'Scenario 17'!AJ$3:AJ$69)+SUMIF('Scenario 17'!$A$3:$A$69,'Portfolio 17'!$C36,'Scenario 17'!BE$3:BE$69)*(1-'Scenario 17'!BE$1)</f>
        <v>0</v>
      </c>
      <c r="P36" s="46">
        <f>SUMIF('Scenario 17'!$A$3:$A$69,'Portfolio 17'!$C36,'Scenario 17'!AK$3:AK$69)+SUMIF('Scenario 17'!$A$3:$A$69,'Portfolio 17'!$C36,'Scenario 17'!BF$3:BF$69)*(1-'Scenario 17'!BF$1)</f>
        <v>0</v>
      </c>
      <c r="Q36" s="46">
        <f>SUMIF('Scenario 17'!$A$3:$A$69,'Portfolio 17'!$C36,'Scenario 17'!AL$3:AL$69)+SUMIF('Scenario 17'!$A$3:$A$69,'Portfolio 17'!$C36,'Scenario 17'!BG$3:BG$69)*(1-'Scenario 17'!BG$1)</f>
        <v>0</v>
      </c>
      <c r="R36" s="46">
        <f>SUMIF('Scenario 17'!$A$3:$A$69,'Portfolio 17'!$C36,'Scenario 17'!AM$3:AM$69)+SUMIF('Scenario 17'!$A$3:$A$69,'Portfolio 17'!$C36,'Scenario 17'!BH$3:BH$69)*(1-'Scenario 17'!BH$1)</f>
        <v>0</v>
      </c>
      <c r="S36" s="46">
        <f>SUMIF('Scenario 17'!$A$3:$A$69,'Portfolio 17'!$C36,'Scenario 17'!AN$3:AN$69)+SUMIF('Scenario 17'!$A$3:$A$69,'Portfolio 17'!$C36,'Scenario 17'!BI$3:BI$69)*(1-'Scenario 17'!BI$1)</f>
        <v>0</v>
      </c>
      <c r="T36" s="46">
        <f>SUMIF('Scenario 17'!$A$3:$A$69,'Portfolio 17'!$C36,'Scenario 17'!AO$3:AO$69)+SUMIF('Scenario 17'!$A$3:$A$69,'Portfolio 17'!$C36,'Scenario 17'!BJ$3:BJ$69)*(1-'Scenario 17'!BJ$1)</f>
        <v>0</v>
      </c>
      <c r="U36" s="46">
        <f>SUMIF('Scenario 17'!$A$3:$A$69,'Portfolio 17'!$C36,'Scenario 17'!AP$3:AP$69)+SUMIF('Scenario 17'!$A$3:$A$69,'Portfolio 17'!$C36,'Scenario 17'!BK$3:BK$69)*(1-'Scenario 17'!BK$1)</f>
        <v>0</v>
      </c>
      <c r="V36" s="46">
        <f>SUMIF('Scenario 17'!$A$3:$A$69,'Portfolio 17'!$C36,'Scenario 17'!AQ$3:AQ$69)+SUMIF('Scenario 17'!$A$3:$A$69,'Portfolio 17'!$C36,'Scenario 17'!BL$3:BL$69)*(1-'Scenario 17'!BL$1)</f>
        <v>0</v>
      </c>
      <c r="W36" s="46">
        <f>SUMIF('Scenario 17'!$A$3:$A$69,'Portfolio 17'!$C36,'Scenario 17'!AR$3:AR$69)+SUMIF('Scenario 17'!$A$3:$A$69,'Portfolio 17'!$C36,'Scenario 17'!BM$3:BM$69)*(1-'Scenario 17'!BM$1)</f>
        <v>0</v>
      </c>
      <c r="X36" s="47">
        <f t="shared" si="2"/>
        <v>0</v>
      </c>
    </row>
    <row r="37" spans="3:24" x14ac:dyDescent="0.2">
      <c r="C37" s="7" t="s">
        <v>139</v>
      </c>
      <c r="D37" s="45">
        <f>SUMIF('Scenario 17'!$A$3:$A$69,'Portfolio 17'!$C37,'Scenario 17'!Y$3:Y$69)+SUMIF('Scenario 17'!$A$3:$A$69,'Portfolio 17'!$C37,'Scenario 17'!AT$3:AT$69)*(1-'Scenario 17'!AT$1)</f>
        <v>0</v>
      </c>
      <c r="E37" s="46">
        <f>SUMIF('Scenario 17'!$A$3:$A$69,'Portfolio 17'!$C37,'Scenario 17'!Z$3:Z$69)+SUMIF('Scenario 17'!$A$3:$A$69,'Portfolio 17'!$C37,'Scenario 17'!AU$3:AU$69)*(1-'Scenario 17'!AU$1)</f>
        <v>0</v>
      </c>
      <c r="F37" s="46">
        <f>SUMIF('Scenario 17'!$A$3:$A$69,'Portfolio 17'!$C37,'Scenario 17'!AA$3:AA$69)+SUMIF('Scenario 17'!$A$3:$A$69,'Portfolio 17'!$C37,'Scenario 17'!AV$3:AV$69)*(1-'Scenario 17'!AV$1)</f>
        <v>0</v>
      </c>
      <c r="G37" s="46">
        <f>SUMIF('Scenario 17'!$A$3:$A$69,'Portfolio 17'!$C37,'Scenario 17'!AB$3:AB$69)+SUMIF('Scenario 17'!$A$3:$A$69,'Portfolio 17'!$C37,'Scenario 17'!AW$3:AW$69)*(1-'Scenario 17'!AW$1)</f>
        <v>0</v>
      </c>
      <c r="H37" s="46">
        <f>SUMIF('Scenario 17'!$A$3:$A$69,'Portfolio 17'!$C37,'Scenario 17'!AC$3:AC$69)+SUMIF('Scenario 17'!$A$3:$A$69,'Portfolio 17'!$C37,'Scenario 17'!AX$3:AX$69)*(1-'Scenario 17'!AX$1)</f>
        <v>0</v>
      </c>
      <c r="I37" s="46">
        <f>SUMIF('Scenario 17'!$A$3:$A$69,'Portfolio 17'!$C37,'Scenario 17'!AD$3:AD$69)+SUMIF('Scenario 17'!$A$3:$A$69,'Portfolio 17'!$C37,'Scenario 17'!AY$3:AY$69)*(1-'Scenario 17'!AY$1)</f>
        <v>0</v>
      </c>
      <c r="J37" s="46">
        <f>SUMIF('Scenario 17'!$A$3:$A$69,'Portfolio 17'!$C37,'Scenario 17'!AE$3:AE$69)+SUMIF('Scenario 17'!$A$3:$A$69,'Portfolio 17'!$C37,'Scenario 17'!AZ$3:AZ$69)*(1-'Scenario 17'!AZ$1)</f>
        <v>0</v>
      </c>
      <c r="K37" s="46">
        <f>SUMIF('Scenario 17'!$A$3:$A$69,'Portfolio 17'!$C37,'Scenario 17'!AF$3:AF$69)+SUMIF('Scenario 17'!$A$3:$A$69,'Portfolio 17'!$C37,'Scenario 17'!BA$3:BA$69)*(1-'Scenario 17'!BA$1)</f>
        <v>0</v>
      </c>
      <c r="L37" s="46">
        <f>SUMIF('Scenario 17'!$A$3:$A$69,'Portfolio 17'!$C37,'Scenario 17'!AG$3:AG$69)+SUMIF('Scenario 17'!$A$3:$A$69,'Portfolio 17'!$C37,'Scenario 17'!BB$3:BB$69)*(1-'Scenario 17'!BB$1)</f>
        <v>0</v>
      </c>
      <c r="M37" s="46">
        <f>SUMIF('Scenario 17'!$A$3:$A$69,'Portfolio 17'!$C37,'Scenario 17'!AH$3:AH$69)+SUMIF('Scenario 17'!$A$3:$A$69,'Portfolio 17'!$C37,'Scenario 17'!BC$3:BC$69)*(1-'Scenario 17'!BC$1)</f>
        <v>0</v>
      </c>
      <c r="N37" s="46">
        <f>SUMIF('Scenario 17'!$A$3:$A$69,'Portfolio 17'!$C37,'Scenario 17'!AI$3:AI$69)+SUMIF('Scenario 17'!$A$3:$A$69,'Portfolio 17'!$C37,'Scenario 17'!BD$3:BD$69)*(1-'Scenario 17'!BD$1)</f>
        <v>0</v>
      </c>
      <c r="O37" s="46">
        <f>SUMIF('Scenario 17'!$A$3:$A$69,'Portfolio 17'!$C37,'Scenario 17'!AJ$3:AJ$69)+SUMIF('Scenario 17'!$A$3:$A$69,'Portfolio 17'!$C37,'Scenario 17'!BE$3:BE$69)*(1-'Scenario 17'!BE$1)</f>
        <v>0</v>
      </c>
      <c r="P37" s="46">
        <f>SUMIF('Scenario 17'!$A$3:$A$69,'Portfolio 17'!$C37,'Scenario 17'!AK$3:AK$69)+SUMIF('Scenario 17'!$A$3:$A$69,'Portfolio 17'!$C37,'Scenario 17'!BF$3:BF$69)*(1-'Scenario 17'!BF$1)</f>
        <v>0</v>
      </c>
      <c r="Q37" s="46">
        <f>SUMIF('Scenario 17'!$A$3:$A$69,'Portfolio 17'!$C37,'Scenario 17'!AL$3:AL$69)+SUMIF('Scenario 17'!$A$3:$A$69,'Portfolio 17'!$C37,'Scenario 17'!BG$3:BG$69)*(1-'Scenario 17'!BG$1)</f>
        <v>0</v>
      </c>
      <c r="R37" s="46">
        <f>SUMIF('Scenario 17'!$A$3:$A$69,'Portfolio 17'!$C37,'Scenario 17'!AM$3:AM$69)+SUMIF('Scenario 17'!$A$3:$A$69,'Portfolio 17'!$C37,'Scenario 17'!BH$3:BH$69)*(1-'Scenario 17'!BH$1)</f>
        <v>0</v>
      </c>
      <c r="S37" s="46">
        <f>SUMIF('Scenario 17'!$A$3:$A$69,'Portfolio 17'!$C37,'Scenario 17'!AN$3:AN$69)+SUMIF('Scenario 17'!$A$3:$A$69,'Portfolio 17'!$C37,'Scenario 17'!BI$3:BI$69)*(1-'Scenario 17'!BI$1)</f>
        <v>0</v>
      </c>
      <c r="T37" s="46">
        <f>SUMIF('Scenario 17'!$A$3:$A$69,'Portfolio 17'!$C37,'Scenario 17'!AO$3:AO$69)+SUMIF('Scenario 17'!$A$3:$A$69,'Portfolio 17'!$C37,'Scenario 17'!BJ$3:BJ$69)*(1-'Scenario 17'!BJ$1)</f>
        <v>0</v>
      </c>
      <c r="U37" s="46">
        <f>SUMIF('Scenario 17'!$A$3:$A$69,'Portfolio 17'!$C37,'Scenario 17'!AP$3:AP$69)+SUMIF('Scenario 17'!$A$3:$A$69,'Portfolio 17'!$C37,'Scenario 17'!BK$3:BK$69)*(1-'Scenario 17'!BK$1)</f>
        <v>0</v>
      </c>
      <c r="V37" s="46">
        <f>SUMIF('Scenario 17'!$A$3:$A$69,'Portfolio 17'!$C37,'Scenario 17'!AQ$3:AQ$69)+SUMIF('Scenario 17'!$A$3:$A$69,'Portfolio 17'!$C37,'Scenario 17'!BL$3:BL$69)*(1-'Scenario 17'!BL$1)</f>
        <v>0</v>
      </c>
      <c r="W37" s="46">
        <f>SUMIF('Scenario 17'!$A$3:$A$69,'Portfolio 17'!$C37,'Scenario 17'!AR$3:AR$69)+SUMIF('Scenario 17'!$A$3:$A$69,'Portfolio 17'!$C37,'Scenario 17'!BM$3:BM$69)*(1-'Scenario 17'!BM$1)</f>
        <v>0</v>
      </c>
      <c r="X37" s="47">
        <f t="shared" si="2"/>
        <v>0</v>
      </c>
    </row>
    <row r="38" spans="3:24" x14ac:dyDescent="0.2">
      <c r="C38" s="7" t="s">
        <v>123</v>
      </c>
      <c r="D38" s="45">
        <f>SUMIF('Scenario 17'!$A$3:$A$69,'Portfolio 17'!$C38,'Scenario 17'!Y$3:Y$69)+SUMIF('Scenario 17'!$A$3:$A$69,'Portfolio 17'!$C38,'Scenario 17'!AT$3:AT$69)*(1-'Scenario 17'!AT$1)</f>
        <v>0</v>
      </c>
      <c r="E38" s="46">
        <f>SUMIF('Scenario 17'!$A$3:$A$69,'Portfolio 17'!$C38,'Scenario 17'!Z$3:Z$69)+SUMIF('Scenario 17'!$A$3:$A$69,'Portfolio 17'!$C38,'Scenario 17'!AU$3:AU$69)*(1-'Scenario 17'!AU$1)</f>
        <v>0</v>
      </c>
      <c r="F38" s="46">
        <f>SUMIF('Scenario 17'!$A$3:$A$69,'Portfolio 17'!$C38,'Scenario 17'!AA$3:AA$69)+SUMIF('Scenario 17'!$A$3:$A$69,'Portfolio 17'!$C38,'Scenario 17'!AV$3:AV$69)*(1-'Scenario 17'!AV$1)</f>
        <v>0</v>
      </c>
      <c r="G38" s="46">
        <f>SUMIF('Scenario 17'!$A$3:$A$69,'Portfolio 17'!$C38,'Scenario 17'!AB$3:AB$69)+SUMIF('Scenario 17'!$A$3:$A$69,'Portfolio 17'!$C38,'Scenario 17'!AW$3:AW$69)*(1-'Scenario 17'!AW$1)</f>
        <v>0</v>
      </c>
      <c r="H38" s="46">
        <f>SUMIF('Scenario 17'!$A$3:$A$69,'Portfolio 17'!$C38,'Scenario 17'!AC$3:AC$69)+SUMIF('Scenario 17'!$A$3:$A$69,'Portfolio 17'!$C38,'Scenario 17'!AX$3:AX$69)*(1-'Scenario 17'!AX$1)</f>
        <v>0</v>
      </c>
      <c r="I38" s="46">
        <f>SUMIF('Scenario 17'!$A$3:$A$69,'Portfolio 17'!$C38,'Scenario 17'!AD$3:AD$69)+SUMIF('Scenario 17'!$A$3:$A$69,'Portfolio 17'!$C38,'Scenario 17'!AY$3:AY$69)*(1-'Scenario 17'!AY$1)</f>
        <v>0</v>
      </c>
      <c r="J38" s="46">
        <f>SUMIF('Scenario 17'!$A$3:$A$69,'Portfolio 17'!$C38,'Scenario 17'!AE$3:AE$69)+SUMIF('Scenario 17'!$A$3:$A$69,'Portfolio 17'!$C38,'Scenario 17'!AZ$3:AZ$69)*(1-'Scenario 17'!AZ$1)</f>
        <v>0</v>
      </c>
      <c r="K38" s="46">
        <f>SUMIF('Scenario 17'!$A$3:$A$69,'Portfolio 17'!$C38,'Scenario 17'!AF$3:AF$69)+SUMIF('Scenario 17'!$A$3:$A$69,'Portfolio 17'!$C38,'Scenario 17'!BA$3:BA$69)*(1-'Scenario 17'!BA$1)</f>
        <v>0</v>
      </c>
      <c r="L38" s="46">
        <f>SUMIF('Scenario 17'!$A$3:$A$69,'Portfolio 17'!$C38,'Scenario 17'!AG$3:AG$69)+SUMIF('Scenario 17'!$A$3:$A$69,'Portfolio 17'!$C38,'Scenario 17'!BB$3:BB$69)*(1-'Scenario 17'!BB$1)</f>
        <v>0</v>
      </c>
      <c r="M38" s="46">
        <f>SUMIF('Scenario 17'!$A$3:$A$69,'Portfolio 17'!$C38,'Scenario 17'!AH$3:AH$69)+SUMIF('Scenario 17'!$A$3:$A$69,'Portfolio 17'!$C38,'Scenario 17'!BC$3:BC$69)*(1-'Scenario 17'!BC$1)</f>
        <v>0</v>
      </c>
      <c r="N38" s="46">
        <f>SUMIF('Scenario 17'!$A$3:$A$69,'Portfolio 17'!$C38,'Scenario 17'!AI$3:AI$69)+SUMIF('Scenario 17'!$A$3:$A$69,'Portfolio 17'!$C38,'Scenario 17'!BD$3:BD$69)*(1-'Scenario 17'!BD$1)</f>
        <v>0</v>
      </c>
      <c r="O38" s="46">
        <f>SUMIF('Scenario 17'!$A$3:$A$69,'Portfolio 17'!$C38,'Scenario 17'!AJ$3:AJ$69)+SUMIF('Scenario 17'!$A$3:$A$69,'Portfolio 17'!$C38,'Scenario 17'!BE$3:BE$69)*(1-'Scenario 17'!BE$1)</f>
        <v>0</v>
      </c>
      <c r="P38" s="46">
        <f>SUMIF('Scenario 17'!$A$3:$A$69,'Portfolio 17'!$C38,'Scenario 17'!AK$3:AK$69)+SUMIF('Scenario 17'!$A$3:$A$69,'Portfolio 17'!$C38,'Scenario 17'!BF$3:BF$69)*(1-'Scenario 17'!BF$1)</f>
        <v>0</v>
      </c>
      <c r="Q38" s="46">
        <f>SUMIF('Scenario 17'!$A$3:$A$69,'Portfolio 17'!$C38,'Scenario 17'!AL$3:AL$69)+SUMIF('Scenario 17'!$A$3:$A$69,'Portfolio 17'!$C38,'Scenario 17'!BG$3:BG$69)*(1-'Scenario 17'!BG$1)</f>
        <v>0</v>
      </c>
      <c r="R38" s="46">
        <f>SUMIF('Scenario 17'!$A$3:$A$69,'Portfolio 17'!$C38,'Scenario 17'!AM$3:AM$69)+SUMIF('Scenario 17'!$A$3:$A$69,'Portfolio 17'!$C38,'Scenario 17'!BH$3:BH$69)*(1-'Scenario 17'!BH$1)</f>
        <v>0</v>
      </c>
      <c r="S38" s="46">
        <f>SUMIF('Scenario 17'!$A$3:$A$69,'Portfolio 17'!$C38,'Scenario 17'!AN$3:AN$69)+SUMIF('Scenario 17'!$A$3:$A$69,'Portfolio 17'!$C38,'Scenario 17'!BI$3:BI$69)*(1-'Scenario 17'!BI$1)</f>
        <v>0</v>
      </c>
      <c r="T38" s="46">
        <f>SUMIF('Scenario 17'!$A$3:$A$69,'Portfolio 17'!$C38,'Scenario 17'!AO$3:AO$69)+SUMIF('Scenario 17'!$A$3:$A$69,'Portfolio 17'!$C38,'Scenario 17'!BJ$3:BJ$69)*(1-'Scenario 17'!BJ$1)</f>
        <v>0</v>
      </c>
      <c r="U38" s="46">
        <f>SUMIF('Scenario 17'!$A$3:$A$69,'Portfolio 17'!$C38,'Scenario 17'!AP$3:AP$69)+SUMIF('Scenario 17'!$A$3:$A$69,'Portfolio 17'!$C38,'Scenario 17'!BK$3:BK$69)*(1-'Scenario 17'!BK$1)</f>
        <v>0</v>
      </c>
      <c r="V38" s="46">
        <f>SUMIF('Scenario 17'!$A$3:$A$69,'Portfolio 17'!$C38,'Scenario 17'!AQ$3:AQ$69)+SUMIF('Scenario 17'!$A$3:$A$69,'Portfolio 17'!$C38,'Scenario 17'!BL$3:BL$69)*(1-'Scenario 17'!BL$1)</f>
        <v>0</v>
      </c>
      <c r="W38" s="46">
        <f>SUMIF('Scenario 17'!$A$3:$A$69,'Portfolio 17'!$C38,'Scenario 17'!AR$3:AR$69)+SUMIF('Scenario 17'!$A$3:$A$69,'Portfolio 17'!$C38,'Scenario 17'!BM$3:BM$69)*(1-'Scenario 17'!BM$1)</f>
        <v>0</v>
      </c>
      <c r="X38" s="47">
        <f t="shared" si="2"/>
        <v>0</v>
      </c>
    </row>
    <row r="39" spans="3:24" x14ac:dyDescent="0.2">
      <c r="C39" s="7" t="s">
        <v>63</v>
      </c>
      <c r="D39" s="45">
        <f>SUMIF('Scenario 17'!$A$3:$A$69,'Portfolio 17'!$C39,'Scenario 17'!Y$3:Y$69)+SUMIF('Scenario 17'!$A$3:$A$69,'Portfolio 17'!$C39,'Scenario 17'!AT$3:AT$69)*(1-'Scenario 17'!AT$1)</f>
        <v>0</v>
      </c>
      <c r="E39" s="46">
        <f>SUMIF('Scenario 17'!$A$3:$A$69,'Portfolio 17'!$C39,'Scenario 17'!Z$3:Z$69)+SUMIF('Scenario 17'!$A$3:$A$69,'Portfolio 17'!$C39,'Scenario 17'!AU$3:AU$69)*(1-'Scenario 17'!AU$1)</f>
        <v>0</v>
      </c>
      <c r="F39" s="46">
        <f>SUMIF('Scenario 17'!$A$3:$A$69,'Portfolio 17'!$C39,'Scenario 17'!AA$3:AA$69)+SUMIF('Scenario 17'!$A$3:$A$69,'Portfolio 17'!$C39,'Scenario 17'!AV$3:AV$69)*(1-'Scenario 17'!AV$1)</f>
        <v>0</v>
      </c>
      <c r="G39" s="46">
        <f>SUMIF('Scenario 17'!$A$3:$A$69,'Portfolio 17'!$C39,'Scenario 17'!AB$3:AB$69)+SUMIF('Scenario 17'!$A$3:$A$69,'Portfolio 17'!$C39,'Scenario 17'!AW$3:AW$69)*(1-'Scenario 17'!AW$1)</f>
        <v>0</v>
      </c>
      <c r="H39" s="46">
        <f>SUMIF('Scenario 17'!$A$3:$A$69,'Portfolio 17'!$C39,'Scenario 17'!AC$3:AC$69)+SUMIF('Scenario 17'!$A$3:$A$69,'Portfolio 17'!$C39,'Scenario 17'!AX$3:AX$69)*(1-'Scenario 17'!AX$1)</f>
        <v>0</v>
      </c>
      <c r="I39" s="46">
        <f>SUMIF('Scenario 17'!$A$3:$A$69,'Portfolio 17'!$C39,'Scenario 17'!AD$3:AD$69)+SUMIF('Scenario 17'!$A$3:$A$69,'Portfolio 17'!$C39,'Scenario 17'!AY$3:AY$69)*(1-'Scenario 17'!AY$1)</f>
        <v>0</v>
      </c>
      <c r="J39" s="46">
        <f>SUMIF('Scenario 17'!$A$3:$A$69,'Portfolio 17'!$C39,'Scenario 17'!AE$3:AE$69)+SUMIF('Scenario 17'!$A$3:$A$69,'Portfolio 17'!$C39,'Scenario 17'!AZ$3:AZ$69)*(1-'Scenario 17'!AZ$1)</f>
        <v>0</v>
      </c>
      <c r="K39" s="46">
        <f>SUMIF('Scenario 17'!$A$3:$A$69,'Portfolio 17'!$C39,'Scenario 17'!AF$3:AF$69)+SUMIF('Scenario 17'!$A$3:$A$69,'Portfolio 17'!$C39,'Scenario 17'!BA$3:BA$69)*(1-'Scenario 17'!BA$1)</f>
        <v>0</v>
      </c>
      <c r="L39" s="46">
        <f>SUMIF('Scenario 17'!$A$3:$A$69,'Portfolio 17'!$C39,'Scenario 17'!AG$3:AG$69)+SUMIF('Scenario 17'!$A$3:$A$69,'Portfolio 17'!$C39,'Scenario 17'!BB$3:BB$69)*(1-'Scenario 17'!BB$1)</f>
        <v>0</v>
      </c>
      <c r="M39" s="46">
        <f>SUMIF('Scenario 17'!$A$3:$A$69,'Portfolio 17'!$C39,'Scenario 17'!AH$3:AH$69)+SUMIF('Scenario 17'!$A$3:$A$69,'Portfolio 17'!$C39,'Scenario 17'!BC$3:BC$69)*(1-'Scenario 17'!BC$1)</f>
        <v>0</v>
      </c>
      <c r="N39" s="46">
        <f>SUMIF('Scenario 17'!$A$3:$A$69,'Portfolio 17'!$C39,'Scenario 17'!AI$3:AI$69)+SUMIF('Scenario 17'!$A$3:$A$69,'Portfolio 17'!$C39,'Scenario 17'!BD$3:BD$69)*(1-'Scenario 17'!BD$1)</f>
        <v>0</v>
      </c>
      <c r="O39" s="46">
        <f>SUMIF('Scenario 17'!$A$3:$A$69,'Portfolio 17'!$C39,'Scenario 17'!AJ$3:AJ$69)+SUMIF('Scenario 17'!$A$3:$A$69,'Portfolio 17'!$C39,'Scenario 17'!BE$3:BE$69)*(1-'Scenario 17'!BE$1)</f>
        <v>0</v>
      </c>
      <c r="P39" s="46">
        <f>SUMIF('Scenario 17'!$A$3:$A$69,'Portfolio 17'!$C39,'Scenario 17'!AK$3:AK$69)+SUMIF('Scenario 17'!$A$3:$A$69,'Portfolio 17'!$C39,'Scenario 17'!BF$3:BF$69)*(1-'Scenario 17'!BF$1)</f>
        <v>0</v>
      </c>
      <c r="Q39" s="46">
        <f>SUMIF('Scenario 17'!$A$3:$A$69,'Portfolio 17'!$C39,'Scenario 17'!AL$3:AL$69)+SUMIF('Scenario 17'!$A$3:$A$69,'Portfolio 17'!$C39,'Scenario 17'!BG$3:BG$69)*(1-'Scenario 17'!BG$1)</f>
        <v>0</v>
      </c>
      <c r="R39" s="46">
        <f>SUMIF('Scenario 17'!$A$3:$A$69,'Portfolio 17'!$C39,'Scenario 17'!AM$3:AM$69)+SUMIF('Scenario 17'!$A$3:$A$69,'Portfolio 17'!$C39,'Scenario 17'!BH$3:BH$69)*(1-'Scenario 17'!BH$1)</f>
        <v>0</v>
      </c>
      <c r="S39" s="46">
        <f>SUMIF('Scenario 17'!$A$3:$A$69,'Portfolio 17'!$C39,'Scenario 17'!AN$3:AN$69)+SUMIF('Scenario 17'!$A$3:$A$69,'Portfolio 17'!$C39,'Scenario 17'!BI$3:BI$69)*(1-'Scenario 17'!BI$1)</f>
        <v>0</v>
      </c>
      <c r="T39" s="46">
        <f>SUMIF('Scenario 17'!$A$3:$A$69,'Portfolio 17'!$C39,'Scenario 17'!AO$3:AO$69)+SUMIF('Scenario 17'!$A$3:$A$69,'Portfolio 17'!$C39,'Scenario 17'!BJ$3:BJ$69)*(1-'Scenario 17'!BJ$1)</f>
        <v>0</v>
      </c>
      <c r="U39" s="46">
        <f>SUMIF('Scenario 17'!$A$3:$A$69,'Portfolio 17'!$C39,'Scenario 17'!AP$3:AP$69)+SUMIF('Scenario 17'!$A$3:$A$69,'Portfolio 17'!$C39,'Scenario 17'!BK$3:BK$69)*(1-'Scenario 17'!BK$1)</f>
        <v>0</v>
      </c>
      <c r="V39" s="46">
        <f>SUMIF('Scenario 17'!$A$3:$A$69,'Portfolio 17'!$C39,'Scenario 17'!AQ$3:AQ$69)+SUMIF('Scenario 17'!$A$3:$A$69,'Portfolio 17'!$C39,'Scenario 17'!BL$3:BL$69)*(1-'Scenario 17'!BL$1)</f>
        <v>3.1541099833896578</v>
      </c>
      <c r="W39" s="46">
        <f>SUMIF('Scenario 17'!$A$3:$A$69,'Portfolio 17'!$C39,'Scenario 17'!AR$3:AR$69)+SUMIF('Scenario 17'!$A$3:$A$69,'Portfolio 17'!$C39,'Scenario 17'!BM$3:BM$69)*(1-'Scenario 17'!BM$1)</f>
        <v>0</v>
      </c>
      <c r="X39" s="47">
        <f t="shared" si="2"/>
        <v>3.1541099833896578</v>
      </c>
    </row>
    <row r="40" spans="3:24" x14ac:dyDescent="0.2">
      <c r="C40" s="7" t="s">
        <v>99</v>
      </c>
      <c r="D40" s="45">
        <f>SUMIF('Scenario 17'!$A$3:$A$69,'Portfolio 17'!$C40,'Scenario 17'!Y$3:Y$69)+SUMIF('Scenario 17'!$A$3:$A$69,'Portfolio 17'!$C40,'Scenario 17'!AT$3:AT$69)*(1-'Scenario 17'!AT$1)</f>
        <v>0</v>
      </c>
      <c r="E40" s="46">
        <f>SUMIF('Scenario 17'!$A$3:$A$69,'Portfolio 17'!$C40,'Scenario 17'!Z$3:Z$69)+SUMIF('Scenario 17'!$A$3:$A$69,'Portfolio 17'!$C40,'Scenario 17'!AU$3:AU$69)*(1-'Scenario 17'!AU$1)</f>
        <v>0</v>
      </c>
      <c r="F40" s="46">
        <f>SUMIF('Scenario 17'!$A$3:$A$69,'Portfolio 17'!$C40,'Scenario 17'!AA$3:AA$69)+SUMIF('Scenario 17'!$A$3:$A$69,'Portfolio 17'!$C40,'Scenario 17'!AV$3:AV$69)*(1-'Scenario 17'!AV$1)</f>
        <v>0</v>
      </c>
      <c r="G40" s="46">
        <f>SUMIF('Scenario 17'!$A$3:$A$69,'Portfolio 17'!$C40,'Scenario 17'!AB$3:AB$69)+SUMIF('Scenario 17'!$A$3:$A$69,'Portfolio 17'!$C40,'Scenario 17'!AW$3:AW$69)*(1-'Scenario 17'!AW$1)</f>
        <v>0</v>
      </c>
      <c r="H40" s="46">
        <f>SUMIF('Scenario 17'!$A$3:$A$69,'Portfolio 17'!$C40,'Scenario 17'!AC$3:AC$69)+SUMIF('Scenario 17'!$A$3:$A$69,'Portfolio 17'!$C40,'Scenario 17'!AX$3:AX$69)*(1-'Scenario 17'!AX$1)</f>
        <v>0</v>
      </c>
      <c r="I40" s="46">
        <f>SUMIF('Scenario 17'!$A$3:$A$69,'Portfolio 17'!$C40,'Scenario 17'!AD$3:AD$69)+SUMIF('Scenario 17'!$A$3:$A$69,'Portfolio 17'!$C40,'Scenario 17'!AY$3:AY$69)*(1-'Scenario 17'!AY$1)</f>
        <v>0</v>
      </c>
      <c r="J40" s="46">
        <f>SUMIF('Scenario 17'!$A$3:$A$69,'Portfolio 17'!$C40,'Scenario 17'!AE$3:AE$69)+SUMIF('Scenario 17'!$A$3:$A$69,'Portfolio 17'!$C40,'Scenario 17'!AZ$3:AZ$69)*(1-'Scenario 17'!AZ$1)</f>
        <v>0</v>
      </c>
      <c r="K40" s="46">
        <f>SUMIF('Scenario 17'!$A$3:$A$69,'Portfolio 17'!$C40,'Scenario 17'!AF$3:AF$69)+SUMIF('Scenario 17'!$A$3:$A$69,'Portfolio 17'!$C40,'Scenario 17'!BA$3:BA$69)*(1-'Scenario 17'!BA$1)</f>
        <v>0</v>
      </c>
      <c r="L40" s="46">
        <f>SUMIF('Scenario 17'!$A$3:$A$69,'Portfolio 17'!$C40,'Scenario 17'!AG$3:AG$69)+SUMIF('Scenario 17'!$A$3:$A$69,'Portfolio 17'!$C40,'Scenario 17'!BB$3:BB$69)*(1-'Scenario 17'!BB$1)</f>
        <v>0</v>
      </c>
      <c r="M40" s="46">
        <f>SUMIF('Scenario 17'!$A$3:$A$69,'Portfolio 17'!$C40,'Scenario 17'!AH$3:AH$69)+SUMIF('Scenario 17'!$A$3:$A$69,'Portfolio 17'!$C40,'Scenario 17'!BC$3:BC$69)*(1-'Scenario 17'!BC$1)</f>
        <v>2.8041033911124913</v>
      </c>
      <c r="N40" s="46">
        <f>SUMIF('Scenario 17'!$A$3:$A$69,'Portfolio 17'!$C40,'Scenario 17'!AI$3:AI$69)+SUMIF('Scenario 17'!$A$3:$A$69,'Portfolio 17'!$C40,'Scenario 17'!BD$3:BD$69)*(1-'Scenario 17'!BD$1)</f>
        <v>0</v>
      </c>
      <c r="O40" s="46">
        <f>SUMIF('Scenario 17'!$A$3:$A$69,'Portfolio 17'!$C40,'Scenario 17'!AJ$3:AJ$69)+SUMIF('Scenario 17'!$A$3:$A$69,'Portfolio 17'!$C40,'Scenario 17'!BE$3:BE$69)*(1-'Scenario 17'!BE$1)</f>
        <v>0</v>
      </c>
      <c r="P40" s="46">
        <f>SUMIF('Scenario 17'!$A$3:$A$69,'Portfolio 17'!$C40,'Scenario 17'!AK$3:AK$69)+SUMIF('Scenario 17'!$A$3:$A$69,'Portfolio 17'!$C40,'Scenario 17'!BF$3:BF$69)*(1-'Scenario 17'!BF$1)</f>
        <v>0</v>
      </c>
      <c r="Q40" s="46">
        <f>SUMIF('Scenario 17'!$A$3:$A$69,'Portfolio 17'!$C40,'Scenario 17'!AL$3:AL$69)+SUMIF('Scenario 17'!$A$3:$A$69,'Portfolio 17'!$C40,'Scenario 17'!BG$3:BG$69)*(1-'Scenario 17'!BG$1)</f>
        <v>0</v>
      </c>
      <c r="R40" s="46">
        <f>SUMIF('Scenario 17'!$A$3:$A$69,'Portfolio 17'!$C40,'Scenario 17'!AM$3:AM$69)+SUMIF('Scenario 17'!$A$3:$A$69,'Portfolio 17'!$C40,'Scenario 17'!BH$3:BH$69)*(1-'Scenario 17'!BH$1)</f>
        <v>0</v>
      </c>
      <c r="S40" s="46">
        <f>SUMIF('Scenario 17'!$A$3:$A$69,'Portfolio 17'!$C40,'Scenario 17'!AN$3:AN$69)+SUMIF('Scenario 17'!$A$3:$A$69,'Portfolio 17'!$C40,'Scenario 17'!BI$3:BI$69)*(1-'Scenario 17'!BI$1)</f>
        <v>0</v>
      </c>
      <c r="T40" s="46">
        <f>SUMIF('Scenario 17'!$A$3:$A$69,'Portfolio 17'!$C40,'Scenario 17'!AO$3:AO$69)+SUMIF('Scenario 17'!$A$3:$A$69,'Portfolio 17'!$C40,'Scenario 17'!BJ$3:BJ$69)*(1-'Scenario 17'!BJ$1)</f>
        <v>0</v>
      </c>
      <c r="U40" s="46">
        <f>SUMIF('Scenario 17'!$A$3:$A$69,'Portfolio 17'!$C40,'Scenario 17'!AP$3:AP$69)+SUMIF('Scenario 17'!$A$3:$A$69,'Portfolio 17'!$C40,'Scenario 17'!BK$3:BK$69)*(1-'Scenario 17'!BK$1)</f>
        <v>1.2764996237294715</v>
      </c>
      <c r="V40" s="46">
        <f>SUMIF('Scenario 17'!$A$3:$A$69,'Portfolio 17'!$C40,'Scenario 17'!AQ$3:AQ$69)+SUMIF('Scenario 17'!$A$3:$A$69,'Portfolio 17'!$C40,'Scenario 17'!BL$3:BL$69)*(1-'Scenario 17'!BL$1)</f>
        <v>6.603153827975067</v>
      </c>
      <c r="W40" s="46">
        <f>SUMIF('Scenario 17'!$A$3:$A$69,'Portfolio 17'!$C40,'Scenario 17'!AR$3:AR$69)+SUMIF('Scenario 17'!$A$3:$A$69,'Portfolio 17'!$C40,'Scenario 17'!BM$3:BM$69)*(1-'Scenario 17'!BM$1)</f>
        <v>0</v>
      </c>
      <c r="X40" s="47">
        <f t="shared" si="2"/>
        <v>10.683756842817029</v>
      </c>
    </row>
    <row r="41" spans="3:24" ht="13.5" thickBot="1" x14ac:dyDescent="0.25">
      <c r="C41" s="10" t="s">
        <v>77</v>
      </c>
      <c r="D41" s="48">
        <f>SUMIF('Scenario 17'!$A$3:$A$69,'Portfolio 17'!$C41,'Scenario 17'!Y$3:Y$69)+SUMIF('Scenario 17'!$A$3:$A$69,'Portfolio 17'!$C41,'Scenario 17'!AT$3:AT$69)*(1-'Scenario 17'!AT$1)</f>
        <v>0</v>
      </c>
      <c r="E41" s="49">
        <f>SUMIF('Scenario 17'!$A$3:$A$69,'Portfolio 17'!$C41,'Scenario 17'!Z$3:Z$69)+SUMIF('Scenario 17'!$A$3:$A$69,'Portfolio 17'!$C41,'Scenario 17'!AU$3:AU$69)*(1-'Scenario 17'!AU$1)</f>
        <v>0</v>
      </c>
      <c r="F41" s="49">
        <f>SUMIF('Scenario 17'!$A$3:$A$69,'Portfolio 17'!$C41,'Scenario 17'!AA$3:AA$69)+SUMIF('Scenario 17'!$A$3:$A$69,'Portfolio 17'!$C41,'Scenario 17'!AV$3:AV$69)*(1-'Scenario 17'!AV$1)</f>
        <v>0</v>
      </c>
      <c r="G41" s="49">
        <f>SUMIF('Scenario 17'!$A$3:$A$69,'Portfolio 17'!$C41,'Scenario 17'!AB$3:AB$69)+SUMIF('Scenario 17'!$A$3:$A$69,'Portfolio 17'!$C41,'Scenario 17'!AW$3:AW$69)*(1-'Scenario 17'!AW$1)</f>
        <v>2.6302280448134372</v>
      </c>
      <c r="H41" s="49">
        <f>SUMIF('Scenario 17'!$A$3:$A$69,'Portfolio 17'!$C41,'Scenario 17'!AC$3:AC$69)+SUMIF('Scenario 17'!$A$3:$A$69,'Portfolio 17'!$C41,'Scenario 17'!AX$3:AX$69)*(1-'Scenario 17'!AX$1)</f>
        <v>0</v>
      </c>
      <c r="I41" s="49">
        <f>SUMIF('Scenario 17'!$A$3:$A$69,'Portfolio 17'!$C41,'Scenario 17'!AD$3:AD$69)+SUMIF('Scenario 17'!$A$3:$A$69,'Portfolio 17'!$C41,'Scenario 17'!AY$3:AY$69)*(1-'Scenario 17'!AY$1)</f>
        <v>0</v>
      </c>
      <c r="J41" s="49">
        <f>SUMIF('Scenario 17'!$A$3:$A$69,'Portfolio 17'!$C41,'Scenario 17'!AE$3:AE$69)+SUMIF('Scenario 17'!$A$3:$A$69,'Portfolio 17'!$C41,'Scenario 17'!AZ$3:AZ$69)*(1-'Scenario 17'!AZ$1)</f>
        <v>0</v>
      </c>
      <c r="K41" s="49">
        <f>SUMIF('Scenario 17'!$A$3:$A$69,'Portfolio 17'!$C41,'Scenario 17'!AF$3:AF$69)+SUMIF('Scenario 17'!$A$3:$A$69,'Portfolio 17'!$C41,'Scenario 17'!BA$3:BA$69)*(1-'Scenario 17'!BA$1)</f>
        <v>0</v>
      </c>
      <c r="L41" s="49">
        <f>SUMIF('Scenario 17'!$A$3:$A$69,'Portfolio 17'!$C41,'Scenario 17'!AG$3:AG$69)+SUMIF('Scenario 17'!$A$3:$A$69,'Portfolio 17'!$C41,'Scenario 17'!BB$3:BB$69)*(1-'Scenario 17'!BB$1)</f>
        <v>0</v>
      </c>
      <c r="M41" s="49">
        <f>SUMIF('Scenario 17'!$A$3:$A$69,'Portfolio 17'!$C41,'Scenario 17'!AH$3:AH$69)+SUMIF('Scenario 17'!$A$3:$A$69,'Portfolio 17'!$C41,'Scenario 17'!BC$3:BC$69)*(1-'Scenario 17'!BC$1)</f>
        <v>0</v>
      </c>
      <c r="N41" s="49">
        <f>SUMIF('Scenario 17'!$A$3:$A$69,'Portfolio 17'!$C41,'Scenario 17'!AI$3:AI$69)+SUMIF('Scenario 17'!$A$3:$A$69,'Portfolio 17'!$C41,'Scenario 17'!BD$3:BD$69)*(1-'Scenario 17'!BD$1)</f>
        <v>0</v>
      </c>
      <c r="O41" s="49">
        <f>SUMIF('Scenario 17'!$A$3:$A$69,'Portfolio 17'!$C41,'Scenario 17'!AJ$3:AJ$69)+SUMIF('Scenario 17'!$A$3:$A$69,'Portfolio 17'!$C41,'Scenario 17'!BE$3:BE$69)*(1-'Scenario 17'!BE$1)</f>
        <v>0</v>
      </c>
      <c r="P41" s="49">
        <f>SUMIF('Scenario 17'!$A$3:$A$69,'Portfolio 17'!$C41,'Scenario 17'!AK$3:AK$69)+SUMIF('Scenario 17'!$A$3:$A$69,'Portfolio 17'!$C41,'Scenario 17'!BF$3:BF$69)*(1-'Scenario 17'!BF$1)</f>
        <v>0</v>
      </c>
      <c r="Q41" s="49">
        <f>SUMIF('Scenario 17'!$A$3:$A$69,'Portfolio 17'!$C41,'Scenario 17'!AL$3:AL$69)+SUMIF('Scenario 17'!$A$3:$A$69,'Portfolio 17'!$C41,'Scenario 17'!BG$3:BG$69)*(1-'Scenario 17'!BG$1)</f>
        <v>0</v>
      </c>
      <c r="R41" s="49">
        <f>SUMIF('Scenario 17'!$A$3:$A$69,'Portfolio 17'!$C41,'Scenario 17'!AM$3:AM$69)+SUMIF('Scenario 17'!$A$3:$A$69,'Portfolio 17'!$C41,'Scenario 17'!BH$3:BH$69)*(1-'Scenario 17'!BH$1)</f>
        <v>4.1720477078358877</v>
      </c>
      <c r="S41" s="49">
        <f>SUMIF('Scenario 17'!$A$3:$A$69,'Portfolio 17'!$C41,'Scenario 17'!AN$3:AN$69)+SUMIF('Scenario 17'!$A$3:$A$69,'Portfolio 17'!$C41,'Scenario 17'!BI$3:BI$69)*(1-'Scenario 17'!BI$1)</f>
        <v>0</v>
      </c>
      <c r="T41" s="49">
        <f>SUMIF('Scenario 17'!$A$3:$A$69,'Portfolio 17'!$C41,'Scenario 17'!AO$3:AO$69)+SUMIF('Scenario 17'!$A$3:$A$69,'Portfolio 17'!$C41,'Scenario 17'!BJ$3:BJ$69)*(1-'Scenario 17'!BJ$1)</f>
        <v>0</v>
      </c>
      <c r="U41" s="49">
        <f>SUMIF('Scenario 17'!$A$3:$A$69,'Portfolio 17'!$C41,'Scenario 17'!AP$3:AP$69)+SUMIF('Scenario 17'!$A$3:$A$69,'Portfolio 17'!$C41,'Scenario 17'!BK$3:BK$69)*(1-'Scenario 17'!BK$1)</f>
        <v>0</v>
      </c>
      <c r="V41" s="49">
        <f>SUMIF('Scenario 17'!$A$3:$A$69,'Portfolio 17'!$C41,'Scenario 17'!AQ$3:AQ$69)+SUMIF('Scenario 17'!$A$3:$A$69,'Portfolio 17'!$C41,'Scenario 17'!BL$3:BL$69)*(1-'Scenario 17'!BL$1)</f>
        <v>0</v>
      </c>
      <c r="W41" s="49">
        <f>SUMIF('Scenario 17'!$A$3:$A$69,'Portfolio 17'!$C41,'Scenario 17'!AR$3:AR$69)+SUMIF('Scenario 17'!$A$3:$A$69,'Portfolio 17'!$C41,'Scenario 17'!BM$3:BM$69)*(1-'Scenario 17'!BM$1)</f>
        <v>0</v>
      </c>
      <c r="X41" s="50">
        <f t="shared" si="2"/>
        <v>6.8022757526493249</v>
      </c>
    </row>
    <row r="42" spans="3:24" ht="13.5" thickBot="1" x14ac:dyDescent="0.25">
      <c r="C42" s="65" t="s">
        <v>93</v>
      </c>
      <c r="D42" s="37">
        <f>SUM(D26:D41)</f>
        <v>0</v>
      </c>
      <c r="E42" s="37">
        <f t="shared" ref="E42:W42" si="3">SUM(E26:E41)</f>
        <v>0</v>
      </c>
      <c r="F42" s="37">
        <f t="shared" si="3"/>
        <v>0</v>
      </c>
      <c r="G42" s="37">
        <f t="shared" si="3"/>
        <v>2.6302280448134372</v>
      </c>
      <c r="H42" s="37">
        <f t="shared" si="3"/>
        <v>90.247500000000016</v>
      </c>
      <c r="I42" s="37">
        <f t="shared" si="3"/>
        <v>34.06842423176397</v>
      </c>
      <c r="J42" s="37">
        <f t="shared" si="3"/>
        <v>33.984473154724483</v>
      </c>
      <c r="K42" s="37">
        <f t="shared" si="3"/>
        <v>154.96130479039252</v>
      </c>
      <c r="L42" s="37">
        <f t="shared" si="3"/>
        <v>0</v>
      </c>
      <c r="M42" s="37">
        <f t="shared" si="3"/>
        <v>2.8041033911124913</v>
      </c>
      <c r="N42" s="37">
        <f t="shared" si="3"/>
        <v>0</v>
      </c>
      <c r="O42" s="37">
        <f t="shared" si="3"/>
        <v>0</v>
      </c>
      <c r="P42" s="37">
        <f t="shared" si="3"/>
        <v>0</v>
      </c>
      <c r="Q42" s="37">
        <f t="shared" si="3"/>
        <v>0</v>
      </c>
      <c r="R42" s="37">
        <f t="shared" si="3"/>
        <v>94.419547707835804</v>
      </c>
      <c r="S42" s="37">
        <f t="shared" si="3"/>
        <v>0</v>
      </c>
      <c r="T42" s="37">
        <f t="shared" si="3"/>
        <v>91.680258594993703</v>
      </c>
      <c r="U42" s="37">
        <f t="shared" si="3"/>
        <v>1.2764996237294715</v>
      </c>
      <c r="V42" s="37">
        <f t="shared" si="3"/>
        <v>9.7572638113647248</v>
      </c>
      <c r="W42" s="37">
        <f t="shared" si="3"/>
        <v>90.247500000000002</v>
      </c>
      <c r="X42" s="51">
        <f>SUM(X27:X41)</f>
        <v>504.43287042017278</v>
      </c>
    </row>
    <row r="43" spans="3:24" ht="13.5" thickBot="1" x14ac:dyDescent="0.25">
      <c r="C43" s="66" t="s">
        <v>97</v>
      </c>
      <c r="D43" s="37">
        <f t="shared" ref="D43:X43" si="4">SUM(D22,D42)</f>
        <v>24.625390490723646</v>
      </c>
      <c r="E43" s="37">
        <f t="shared" si="4"/>
        <v>0.50885794886426805</v>
      </c>
      <c r="F43" s="37">
        <f t="shared" si="4"/>
        <v>0.55187130366600667</v>
      </c>
      <c r="G43" s="37">
        <f t="shared" si="4"/>
        <v>203.24562229797272</v>
      </c>
      <c r="H43" s="37">
        <f t="shared" si="4"/>
        <v>290.91773663605721</v>
      </c>
      <c r="I43" s="37">
        <f t="shared" si="4"/>
        <v>200.75835206225813</v>
      </c>
      <c r="J43" s="37">
        <f t="shared" si="4"/>
        <v>100.82742336899936</v>
      </c>
      <c r="K43" s="37">
        <f t="shared" si="4"/>
        <v>458.37083773850975</v>
      </c>
      <c r="L43" s="37">
        <f t="shared" si="4"/>
        <v>0.5</v>
      </c>
      <c r="M43" s="37">
        <f t="shared" si="4"/>
        <v>9.2790319566726467</v>
      </c>
      <c r="N43" s="37">
        <f t="shared" si="4"/>
        <v>0.5</v>
      </c>
      <c r="O43" s="37">
        <f t="shared" si="4"/>
        <v>0.50000000000003697</v>
      </c>
      <c r="P43" s="37">
        <f t="shared" si="4"/>
        <v>4.9581090002322377</v>
      </c>
      <c r="Q43" s="37">
        <f t="shared" si="4"/>
        <v>20.523105816069368</v>
      </c>
      <c r="R43" s="37">
        <f t="shared" si="4"/>
        <v>185.16704770783582</v>
      </c>
      <c r="S43" s="37">
        <f t="shared" si="4"/>
        <v>146.08989784232952</v>
      </c>
      <c r="T43" s="37">
        <f t="shared" si="4"/>
        <v>301.93275859499374</v>
      </c>
      <c r="U43" s="37">
        <f t="shared" si="4"/>
        <v>401.62867537791794</v>
      </c>
      <c r="V43" s="37">
        <f t="shared" si="4"/>
        <v>70.722625793564163</v>
      </c>
      <c r="W43" s="37">
        <f t="shared" si="4"/>
        <v>545.28211806572449</v>
      </c>
      <c r="X43" s="51">
        <f t="shared" si="4"/>
        <v>2666.8894620023912</v>
      </c>
    </row>
    <row r="44" spans="3:24" ht="13.5" thickBot="1" x14ac:dyDescent="0.25">
      <c r="C44" s="8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40"/>
    </row>
    <row r="45" spans="3:24" ht="13.5" thickBot="1" x14ac:dyDescent="0.25">
      <c r="C45" s="4" t="s">
        <v>4</v>
      </c>
      <c r="D45" s="52"/>
      <c r="E45" s="53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40"/>
    </row>
    <row r="46" spans="3:24" x14ac:dyDescent="0.2">
      <c r="C46" s="26" t="s">
        <v>0</v>
      </c>
      <c r="D46" s="54">
        <f>'Scenario 17'!D72</f>
        <v>3.4493256753132089</v>
      </c>
      <c r="E46" s="55">
        <f>'Scenario 17'!E72</f>
        <v>7.117878217640615</v>
      </c>
      <c r="F46" s="55">
        <f>'Scenario 17'!F72</f>
        <v>11.244290371781972</v>
      </c>
      <c r="G46" s="55">
        <f>'Scenario 17'!G72</f>
        <v>15.910210060100145</v>
      </c>
      <c r="H46" s="55">
        <f>'Scenario 17'!H72</f>
        <v>19.800883659346507</v>
      </c>
      <c r="I46" s="55">
        <f>'Scenario 17'!I72</f>
        <v>24.104996885797291</v>
      </c>
      <c r="J46" s="55">
        <f>'Scenario 17'!J72</f>
        <v>29.217866955475529</v>
      </c>
      <c r="K46" s="55">
        <f>'Scenario 17'!K72</f>
        <v>34.550783358947783</v>
      </c>
      <c r="L46" s="55">
        <f>'Scenario 17'!L72</f>
        <v>39.846628677307486</v>
      </c>
      <c r="M46" s="55">
        <f>'Scenario 17'!M72</f>
        <v>44.510888396374156</v>
      </c>
      <c r="N46" s="55">
        <f>'Scenario 17'!N72</f>
        <v>49.162861188276914</v>
      </c>
      <c r="O46" s="55">
        <f>'Scenario 17'!O72</f>
        <v>53.589055564288074</v>
      </c>
      <c r="P46" s="55">
        <f>'Scenario 17'!P72</f>
        <v>57.656384830630394</v>
      </c>
      <c r="Q46" s="55">
        <f>'Scenario 17'!Q72</f>
        <v>61.15956212479977</v>
      </c>
      <c r="R46" s="55">
        <f>'Scenario 17'!R72</f>
        <v>64.531774078811921</v>
      </c>
      <c r="S46" s="55">
        <f>'Scenario 17'!S72</f>
        <v>67.674987558842474</v>
      </c>
      <c r="T46" s="55">
        <f>'Scenario 17'!T72</f>
        <v>70.127670113108763</v>
      </c>
      <c r="U46" s="55">
        <f>'Scenario 17'!U72</f>
        <v>72.802746265399165</v>
      </c>
      <c r="V46" s="55">
        <f>'Scenario 17'!V72</f>
        <v>75.269875778901394</v>
      </c>
      <c r="W46" s="55">
        <f>'Scenario 17'!W72</f>
        <v>77.382624782502532</v>
      </c>
      <c r="X46" s="56">
        <f>SUM(D46:W46)</f>
        <v>879.11129454364595</v>
      </c>
    </row>
    <row r="47" spans="3:24" ht="13.5" thickBot="1" x14ac:dyDescent="0.25">
      <c r="C47" s="10" t="s">
        <v>3</v>
      </c>
      <c r="D47" s="57">
        <f>'Scenario 17'!D73</f>
        <v>1.0557741383879111</v>
      </c>
      <c r="E47" s="58">
        <f>'Scenario 17'!E73</f>
        <v>2.2368585039420523</v>
      </c>
      <c r="F47" s="58">
        <f>'Scenario 17'!F73</f>
        <v>3.6087797179182739</v>
      </c>
      <c r="G47" s="58">
        <f>'Scenario 17'!G73</f>
        <v>5.2090786240274811</v>
      </c>
      <c r="H47" s="58">
        <f>'Scenario 17'!H73</f>
        <v>6.2708333657508506</v>
      </c>
      <c r="I47" s="58">
        <f>'Scenario 17'!I73</f>
        <v>7.5606455582914398</v>
      </c>
      <c r="J47" s="58">
        <f>'Scenario 17'!J73</f>
        <v>9.274555629485274</v>
      </c>
      <c r="K47" s="58">
        <f>'Scenario 17'!K73</f>
        <v>11.092968458597211</v>
      </c>
      <c r="L47" s="58">
        <f>'Scenario 17'!L73</f>
        <v>12.90252254160829</v>
      </c>
      <c r="M47" s="58">
        <f>'Scenario 17'!M73</f>
        <v>14.484912272373393</v>
      </c>
      <c r="N47" s="58">
        <f>'Scenario 17'!N73</f>
        <v>16.203907470706692</v>
      </c>
      <c r="O47" s="58">
        <f>'Scenario 17'!O73</f>
        <v>17.861306360028383</v>
      </c>
      <c r="P47" s="58">
        <f>'Scenario 17'!P73</f>
        <v>19.405965039094276</v>
      </c>
      <c r="Q47" s="58">
        <f>'Scenario 17'!Q73</f>
        <v>20.799210061742592</v>
      </c>
      <c r="R47" s="58">
        <f>'Scenario 17'!R73</f>
        <v>22.109901720350226</v>
      </c>
      <c r="S47" s="58">
        <f>'Scenario 17'!S73</f>
        <v>23.379811521093764</v>
      </c>
      <c r="T47" s="58">
        <f>'Scenario 17'!T73</f>
        <v>24.438390897910676</v>
      </c>
      <c r="U47" s="58">
        <f>'Scenario 17'!U73</f>
        <v>25.547714082753426</v>
      </c>
      <c r="V47" s="58">
        <f>'Scenario 17'!V73</f>
        <v>26.613234806028004</v>
      </c>
      <c r="W47" s="58">
        <f>'Scenario 17'!W73</f>
        <v>27.706782098201174</v>
      </c>
      <c r="X47" s="59">
        <f>SUM(D47:W47)</f>
        <v>297.7631528682914</v>
      </c>
    </row>
    <row r="48" spans="3:24" ht="13.5" thickBot="1" x14ac:dyDescent="0.25">
      <c r="C48" s="60" t="s">
        <v>93</v>
      </c>
      <c r="D48" s="61">
        <f>SUM(D46:D47)</f>
        <v>4.5050998137011202</v>
      </c>
      <c r="E48" s="62">
        <f t="shared" ref="E48:W48" si="5">SUM(E46:E47)</f>
        <v>9.3547367215826682</v>
      </c>
      <c r="F48" s="62">
        <f t="shared" si="5"/>
        <v>14.853070089700246</v>
      </c>
      <c r="G48" s="62">
        <f t="shared" si="5"/>
        <v>21.119288684127625</v>
      </c>
      <c r="H48" s="62">
        <f t="shared" si="5"/>
        <v>26.071717025097357</v>
      </c>
      <c r="I48" s="62">
        <f t="shared" si="5"/>
        <v>31.665642444088732</v>
      </c>
      <c r="J48" s="62">
        <f t="shared" si="5"/>
        <v>38.492422584960806</v>
      </c>
      <c r="K48" s="62">
        <f t="shared" si="5"/>
        <v>45.643751817544995</v>
      </c>
      <c r="L48" s="62">
        <f t="shared" si="5"/>
        <v>52.749151218915777</v>
      </c>
      <c r="M48" s="62">
        <f t="shared" si="5"/>
        <v>58.995800668747549</v>
      </c>
      <c r="N48" s="62">
        <f t="shared" si="5"/>
        <v>65.366768658983602</v>
      </c>
      <c r="O48" s="62">
        <f t="shared" si="5"/>
        <v>71.450361924316454</v>
      </c>
      <c r="P48" s="62">
        <f t="shared" si="5"/>
        <v>77.06234986972467</v>
      </c>
      <c r="Q48" s="62">
        <f t="shared" si="5"/>
        <v>81.958772186542362</v>
      </c>
      <c r="R48" s="62">
        <f t="shared" si="5"/>
        <v>86.641675799162144</v>
      </c>
      <c r="S48" s="62">
        <f t="shared" si="5"/>
        <v>91.054799079936231</v>
      </c>
      <c r="T48" s="62">
        <f t="shared" si="5"/>
        <v>94.566061011019443</v>
      </c>
      <c r="U48" s="62">
        <f t="shared" si="5"/>
        <v>98.350460348152595</v>
      </c>
      <c r="V48" s="62">
        <f t="shared" si="5"/>
        <v>101.8831105849294</v>
      </c>
      <c r="W48" s="62">
        <f t="shared" si="5"/>
        <v>105.08940688070371</v>
      </c>
      <c r="X48" s="63">
        <f>SUM(X46:X47)</f>
        <v>1176.8744474119374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7ADB4-4C9A-49B9-87F7-E2069322060A}">
  <sheetPr codeName="Sheet35"/>
  <dimension ref="A1:BM74"/>
  <sheetViews>
    <sheetView topLeftCell="F49" workbookViewId="0">
      <selection activeCell="D72" sqref="D72:W74"/>
    </sheetView>
  </sheetViews>
  <sheetFormatPr defaultRowHeight="15" x14ac:dyDescent="0.25"/>
  <cols>
    <col min="1" max="1" width="23.140625" customWidth="1"/>
    <col min="3" max="3" width="64.140625" customWidth="1"/>
    <col min="4" max="21" width="9.28515625" bestFit="1" customWidth="1"/>
    <col min="22" max="23" width="9.5703125" bestFit="1" customWidth="1"/>
  </cols>
  <sheetData>
    <row r="1" spans="1:65" x14ac:dyDescent="0.25">
      <c r="AS1" t="s">
        <v>141</v>
      </c>
      <c r="AT1" s="17">
        <v>0.65489571107632405</v>
      </c>
      <c r="AU1" s="17">
        <v>0.65658574709541195</v>
      </c>
      <c r="AV1" s="17">
        <v>0.65835125306703535</v>
      </c>
      <c r="AW1" s="17">
        <v>0.65835542937033509</v>
      </c>
      <c r="AX1" s="17">
        <v>0.65874002599924064</v>
      </c>
      <c r="AY1" s="17">
        <v>0.65931575768236028</v>
      </c>
      <c r="AZ1" s="17">
        <v>0.66015526845275518</v>
      </c>
      <c r="BA1" s="17">
        <v>0.66118589023147367</v>
      </c>
      <c r="BB1" s="17">
        <v>0.66300894747320693</v>
      </c>
      <c r="BC1" s="17">
        <v>0.66483065510637707</v>
      </c>
      <c r="BD1" s="17">
        <v>0.66655071852740888</v>
      </c>
      <c r="BE1" s="17">
        <v>0.66882634871001445</v>
      </c>
      <c r="BF1" s="17">
        <v>0.67140950534855803</v>
      </c>
      <c r="BG1" s="17">
        <v>0.6737130748067518</v>
      </c>
      <c r="BH1" s="17">
        <v>0.67666764760509601</v>
      </c>
      <c r="BI1" s="17">
        <v>0.67870513967488544</v>
      </c>
      <c r="BJ1" s="17">
        <v>0.68063622875685958</v>
      </c>
      <c r="BK1" s="17">
        <v>0.68276135555429729</v>
      </c>
      <c r="BL1" s="17">
        <v>0.6845890016610342</v>
      </c>
      <c r="BM1" s="17">
        <v>0.68484075300150227</v>
      </c>
    </row>
    <row r="2" spans="1:65" x14ac:dyDescent="0.25">
      <c r="D2" s="16">
        <v>2026</v>
      </c>
      <c r="E2" s="16">
        <v>2027</v>
      </c>
      <c r="F2" s="16">
        <v>2028</v>
      </c>
      <c r="G2" s="16">
        <v>2029</v>
      </c>
      <c r="H2" s="16">
        <v>2030</v>
      </c>
      <c r="I2" s="16">
        <v>2031</v>
      </c>
      <c r="J2" s="16">
        <v>2032</v>
      </c>
      <c r="K2" s="16">
        <v>2033</v>
      </c>
      <c r="L2" s="16">
        <v>2034</v>
      </c>
      <c r="M2" s="16">
        <v>2035</v>
      </c>
      <c r="N2" s="16">
        <v>2036</v>
      </c>
      <c r="O2" s="16">
        <v>2037</v>
      </c>
      <c r="P2" s="16">
        <v>2038</v>
      </c>
      <c r="Q2" s="16">
        <v>2039</v>
      </c>
      <c r="R2" s="16">
        <v>2040</v>
      </c>
      <c r="S2" s="16">
        <v>2041</v>
      </c>
      <c r="T2" s="16">
        <v>2042</v>
      </c>
      <c r="U2" s="16">
        <v>2043</v>
      </c>
      <c r="V2" s="16">
        <v>2044</v>
      </c>
      <c r="W2" s="16">
        <v>2045</v>
      </c>
      <c r="Y2" s="14">
        <v>2026</v>
      </c>
      <c r="Z2" s="14">
        <v>2027</v>
      </c>
      <c r="AA2" s="14">
        <v>2028</v>
      </c>
      <c r="AB2" s="14">
        <v>2029</v>
      </c>
      <c r="AC2" s="14">
        <v>2030</v>
      </c>
      <c r="AD2" s="14">
        <v>2031</v>
      </c>
      <c r="AE2" s="14">
        <v>2032</v>
      </c>
      <c r="AF2" s="14">
        <v>2033</v>
      </c>
      <c r="AG2" s="14">
        <v>2034</v>
      </c>
      <c r="AH2" s="14">
        <v>2035</v>
      </c>
      <c r="AI2" s="14">
        <v>2036</v>
      </c>
      <c r="AJ2" s="14">
        <v>2037</v>
      </c>
      <c r="AK2" s="14">
        <v>2038</v>
      </c>
      <c r="AL2" s="14">
        <v>2039</v>
      </c>
      <c r="AM2" s="14">
        <v>2040</v>
      </c>
      <c r="AN2" s="14">
        <v>2041</v>
      </c>
      <c r="AO2" s="14">
        <v>2042</v>
      </c>
      <c r="AP2" s="14">
        <v>2043</v>
      </c>
      <c r="AQ2" s="14">
        <v>2044</v>
      </c>
      <c r="AR2" s="14">
        <v>2045</v>
      </c>
      <c r="AT2" s="15">
        <v>2026</v>
      </c>
      <c r="AU2" s="15">
        <v>2027</v>
      </c>
      <c r="AV2" s="15">
        <v>2028</v>
      </c>
      <c r="AW2" s="15">
        <v>2029</v>
      </c>
      <c r="AX2" s="15">
        <v>2030</v>
      </c>
      <c r="AY2" s="15">
        <v>2031</v>
      </c>
      <c r="AZ2" s="15">
        <v>2032</v>
      </c>
      <c r="BA2" s="15">
        <v>2033</v>
      </c>
      <c r="BB2" s="15">
        <v>2034</v>
      </c>
      <c r="BC2" s="15">
        <v>2035</v>
      </c>
      <c r="BD2" s="15">
        <v>2036</v>
      </c>
      <c r="BE2" s="15">
        <v>2037</v>
      </c>
      <c r="BF2" s="15">
        <v>2038</v>
      </c>
      <c r="BG2" s="15">
        <v>2039</v>
      </c>
      <c r="BH2" s="15">
        <v>2040</v>
      </c>
      <c r="BI2" s="15">
        <v>2041</v>
      </c>
      <c r="BJ2" s="15">
        <v>2042</v>
      </c>
      <c r="BK2" s="15">
        <v>2043</v>
      </c>
      <c r="BL2" s="15">
        <v>2044</v>
      </c>
      <c r="BM2" s="15">
        <v>2045</v>
      </c>
    </row>
    <row r="3" spans="1:65" x14ac:dyDescent="0.25">
      <c r="A3" t="s">
        <v>100</v>
      </c>
      <c r="C3" t="s">
        <v>94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T3">
        <v>39.222627547231077</v>
      </c>
      <c r="AU3">
        <v>3.7676399476894127</v>
      </c>
      <c r="AV3">
        <v>9.6716726194747338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</row>
    <row r="4" spans="1:65" x14ac:dyDescent="0.25">
      <c r="A4" t="s">
        <v>101</v>
      </c>
      <c r="C4" t="s">
        <v>101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300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</row>
    <row r="5" spans="1:65" x14ac:dyDescent="0.25">
      <c r="A5" t="s">
        <v>6</v>
      </c>
      <c r="B5" t="s">
        <v>7</v>
      </c>
      <c r="C5" t="s">
        <v>8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Y5">
        <v>0</v>
      </c>
      <c r="Z5">
        <v>0</v>
      </c>
      <c r="AA5">
        <v>0</v>
      </c>
      <c r="AB5">
        <v>0</v>
      </c>
      <c r="AC5">
        <v>180.30940644295006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90.247500000000002</v>
      </c>
      <c r="AL5">
        <v>0</v>
      </c>
      <c r="AM5">
        <v>0</v>
      </c>
      <c r="AN5">
        <v>0</v>
      </c>
      <c r="AO5">
        <v>99.66352308900089</v>
      </c>
      <c r="AP5">
        <v>0</v>
      </c>
      <c r="AQ5">
        <v>0</v>
      </c>
      <c r="AR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</row>
    <row r="6" spans="1:65" x14ac:dyDescent="0.25">
      <c r="A6" t="s">
        <v>6</v>
      </c>
      <c r="B6" t="s">
        <v>9</v>
      </c>
      <c r="C6" t="s">
        <v>10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</row>
    <row r="7" spans="1:65" x14ac:dyDescent="0.25">
      <c r="A7" t="s">
        <v>6</v>
      </c>
      <c r="B7" t="s">
        <v>11</v>
      </c>
      <c r="C7" t="s">
        <v>12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</row>
    <row r="8" spans="1:65" x14ac:dyDescent="0.25">
      <c r="A8" t="s">
        <v>13</v>
      </c>
      <c r="B8" t="s">
        <v>14</v>
      </c>
      <c r="C8" t="s">
        <v>15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196.83854148456365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</row>
    <row r="9" spans="1:65" x14ac:dyDescent="0.25">
      <c r="A9" t="s">
        <v>2</v>
      </c>
      <c r="B9" t="s">
        <v>16</v>
      </c>
      <c r="C9" t="s">
        <v>102</v>
      </c>
      <c r="D9">
        <v>0</v>
      </c>
      <c r="E9">
        <v>0</v>
      </c>
      <c r="F9">
        <v>0</v>
      </c>
      <c r="G9">
        <v>199.99999999999997</v>
      </c>
      <c r="H9">
        <v>0</v>
      </c>
      <c r="I9">
        <v>200</v>
      </c>
      <c r="J9">
        <v>100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</row>
    <row r="10" spans="1:65" x14ac:dyDescent="0.25">
      <c r="A10" t="s">
        <v>2</v>
      </c>
      <c r="B10" t="s">
        <v>17</v>
      </c>
      <c r="C10" t="s">
        <v>103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100</v>
      </c>
      <c r="K10">
        <v>200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179.99999999999994</v>
      </c>
      <c r="U10">
        <v>0</v>
      </c>
      <c r="V10">
        <v>0</v>
      </c>
      <c r="W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</row>
    <row r="11" spans="1:65" x14ac:dyDescent="0.25">
      <c r="A11" t="s">
        <v>2</v>
      </c>
      <c r="B11" t="s">
        <v>18</v>
      </c>
      <c r="C11" t="s">
        <v>104</v>
      </c>
      <c r="D11">
        <v>0</v>
      </c>
      <c r="E11">
        <v>0</v>
      </c>
      <c r="F11">
        <v>0</v>
      </c>
      <c r="G11">
        <v>0</v>
      </c>
      <c r="H11">
        <v>200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</row>
    <row r="12" spans="1:65" x14ac:dyDescent="0.25">
      <c r="A12" t="s">
        <v>2</v>
      </c>
      <c r="B12" t="s">
        <v>19</v>
      </c>
      <c r="C12" t="s">
        <v>105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</row>
    <row r="13" spans="1:65" x14ac:dyDescent="0.25">
      <c r="A13" t="s">
        <v>1</v>
      </c>
      <c r="B13" t="s">
        <v>20</v>
      </c>
      <c r="C13" t="s">
        <v>106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</row>
    <row r="14" spans="1:65" x14ac:dyDescent="0.25">
      <c r="A14" t="s">
        <v>107</v>
      </c>
      <c r="B14" t="s">
        <v>22</v>
      </c>
      <c r="C14" t="s">
        <v>108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</row>
    <row r="15" spans="1:65" x14ac:dyDescent="0.25">
      <c r="A15" t="s">
        <v>1</v>
      </c>
      <c r="B15" t="s">
        <v>23</v>
      </c>
      <c r="C15" t="s">
        <v>109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</row>
    <row r="16" spans="1:65" x14ac:dyDescent="0.25">
      <c r="A16" t="s">
        <v>21</v>
      </c>
      <c r="B16" t="s">
        <v>24</v>
      </c>
      <c r="C16" t="s">
        <v>110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</row>
    <row r="17" spans="1:65" x14ac:dyDescent="0.25">
      <c r="A17" t="s">
        <v>1</v>
      </c>
      <c r="B17" t="s">
        <v>25</v>
      </c>
      <c r="C17" t="s">
        <v>26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5</v>
      </c>
      <c r="V17">
        <v>0</v>
      </c>
      <c r="W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</row>
    <row r="18" spans="1:65" x14ac:dyDescent="0.25">
      <c r="A18" t="s">
        <v>21</v>
      </c>
      <c r="B18" t="s">
        <v>27</v>
      </c>
      <c r="C18" t="s">
        <v>111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</row>
    <row r="19" spans="1:65" x14ac:dyDescent="0.25">
      <c r="A19" t="s">
        <v>1</v>
      </c>
      <c r="B19" t="s">
        <v>28</v>
      </c>
      <c r="C19" t="s">
        <v>76</v>
      </c>
      <c r="D19">
        <v>0</v>
      </c>
      <c r="E19">
        <v>0.50885794886263369</v>
      </c>
      <c r="F19">
        <v>0.55187130366599124</v>
      </c>
      <c r="G19">
        <v>0.61539425315933349</v>
      </c>
      <c r="H19">
        <v>1.134859674890166</v>
      </c>
      <c r="I19">
        <v>3</v>
      </c>
      <c r="J19">
        <v>3</v>
      </c>
      <c r="K19">
        <v>3</v>
      </c>
      <c r="L19">
        <v>0.50000000000000133</v>
      </c>
      <c r="M19">
        <v>0.5</v>
      </c>
      <c r="N19">
        <v>0.5</v>
      </c>
      <c r="O19">
        <v>0.5</v>
      </c>
      <c r="P19">
        <v>0.5</v>
      </c>
      <c r="Q19">
        <v>0.5</v>
      </c>
      <c r="R19">
        <v>0.5</v>
      </c>
      <c r="S19">
        <v>0</v>
      </c>
      <c r="T19">
        <v>0.5736314393054327</v>
      </c>
      <c r="U19">
        <v>3</v>
      </c>
      <c r="V19">
        <v>0.6834350843053717</v>
      </c>
      <c r="W19">
        <v>0.86872499702360906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</row>
    <row r="20" spans="1:65" x14ac:dyDescent="0.25">
      <c r="A20" t="s">
        <v>1</v>
      </c>
      <c r="B20" t="s">
        <v>29</v>
      </c>
      <c r="C20" t="s">
        <v>112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1.9999999999999998</v>
      </c>
      <c r="T20">
        <v>0</v>
      </c>
      <c r="U20">
        <v>5</v>
      </c>
      <c r="V20">
        <v>0</v>
      </c>
      <c r="W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</row>
    <row r="21" spans="1:65" x14ac:dyDescent="0.25">
      <c r="A21" t="s">
        <v>21</v>
      </c>
      <c r="B21" t="s">
        <v>30</v>
      </c>
      <c r="C21" t="s">
        <v>113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</row>
    <row r="22" spans="1:65" x14ac:dyDescent="0.25">
      <c r="A22" t="s">
        <v>1</v>
      </c>
      <c r="B22" t="s">
        <v>31</v>
      </c>
      <c r="C22" t="s">
        <v>114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</row>
    <row r="23" spans="1:65" x14ac:dyDescent="0.25">
      <c r="A23" t="s">
        <v>21</v>
      </c>
      <c r="B23" t="s">
        <v>32</v>
      </c>
      <c r="C23" t="s">
        <v>115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</row>
    <row r="24" spans="1:65" x14ac:dyDescent="0.25">
      <c r="A24" t="s">
        <v>1</v>
      </c>
      <c r="B24" t="s">
        <v>33</v>
      </c>
      <c r="C24" t="s">
        <v>116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</row>
    <row r="25" spans="1:65" x14ac:dyDescent="0.25">
      <c r="A25" t="s">
        <v>21</v>
      </c>
      <c r="B25" t="s">
        <v>35</v>
      </c>
      <c r="C25" t="s">
        <v>117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</row>
    <row r="26" spans="1:65" x14ac:dyDescent="0.25">
      <c r="A26" t="s">
        <v>1</v>
      </c>
      <c r="B26" t="s">
        <v>36</v>
      </c>
      <c r="C26" t="s">
        <v>118</v>
      </c>
      <c r="D26">
        <v>0</v>
      </c>
      <c r="E26">
        <v>0</v>
      </c>
      <c r="F26">
        <v>0</v>
      </c>
      <c r="G26">
        <v>0</v>
      </c>
      <c r="H26">
        <v>121.6359321629717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178.36406783702739</v>
      </c>
      <c r="U26">
        <v>0</v>
      </c>
      <c r="V26">
        <v>0</v>
      </c>
      <c r="W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</row>
    <row r="27" spans="1:65" x14ac:dyDescent="0.25">
      <c r="A27" t="s">
        <v>21</v>
      </c>
      <c r="B27" t="s">
        <v>37</v>
      </c>
      <c r="C27" t="s">
        <v>119</v>
      </c>
      <c r="D27">
        <v>0</v>
      </c>
      <c r="E27">
        <v>0</v>
      </c>
      <c r="F27">
        <v>0</v>
      </c>
      <c r="G27">
        <v>0</v>
      </c>
      <c r="H27">
        <v>60.817966081485849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89.182033918513696</v>
      </c>
      <c r="U27">
        <v>0</v>
      </c>
      <c r="V27">
        <v>0</v>
      </c>
      <c r="W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</row>
    <row r="28" spans="1:65" x14ac:dyDescent="0.25">
      <c r="A28" t="s">
        <v>1</v>
      </c>
      <c r="B28" t="s">
        <v>38</v>
      </c>
      <c r="C28" t="s">
        <v>34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100</v>
      </c>
      <c r="V28">
        <v>0</v>
      </c>
      <c r="W28">
        <v>199.9999999999996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</row>
    <row r="29" spans="1:65" x14ac:dyDescent="0.25">
      <c r="A29" t="s">
        <v>21</v>
      </c>
      <c r="B29" t="s">
        <v>40</v>
      </c>
      <c r="C29" t="s">
        <v>39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</row>
    <row r="30" spans="1:65" x14ac:dyDescent="0.25">
      <c r="A30" t="s">
        <v>21</v>
      </c>
      <c r="B30" t="s">
        <v>42</v>
      </c>
      <c r="C30" t="s">
        <v>41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</row>
    <row r="31" spans="1:65" x14ac:dyDescent="0.25">
      <c r="A31" t="s">
        <v>21</v>
      </c>
      <c r="B31" t="s">
        <v>44</v>
      </c>
      <c r="C31" t="s">
        <v>43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</row>
    <row r="32" spans="1:65" x14ac:dyDescent="0.25">
      <c r="A32" t="s">
        <v>21</v>
      </c>
      <c r="B32" t="s">
        <v>46</v>
      </c>
      <c r="C32" t="s">
        <v>45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</row>
    <row r="33" spans="1:65" x14ac:dyDescent="0.25">
      <c r="A33" t="s">
        <v>21</v>
      </c>
      <c r="B33" t="s">
        <v>49</v>
      </c>
      <c r="C33" t="s">
        <v>47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</row>
    <row r="34" spans="1:65" x14ac:dyDescent="0.25">
      <c r="A34" t="s">
        <v>48</v>
      </c>
      <c r="B34" t="s">
        <v>50</v>
      </c>
      <c r="C34" t="s">
        <v>120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</row>
    <row r="35" spans="1:65" x14ac:dyDescent="0.25">
      <c r="A35" t="s">
        <v>48</v>
      </c>
      <c r="B35" t="s">
        <v>51</v>
      </c>
      <c r="C35" t="s">
        <v>121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</row>
    <row r="36" spans="1:65" x14ac:dyDescent="0.25">
      <c r="A36" t="s">
        <v>142</v>
      </c>
      <c r="B36" t="s">
        <v>54</v>
      </c>
      <c r="C36" t="s">
        <v>52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43.836706248120677</v>
      </c>
      <c r="U36">
        <v>38.351747144512402</v>
      </c>
      <c r="V36">
        <v>0</v>
      </c>
      <c r="W36">
        <v>96.554076685431042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</row>
    <row r="37" spans="1:65" x14ac:dyDescent="0.25">
      <c r="A37" t="s">
        <v>53</v>
      </c>
      <c r="B37" t="s">
        <v>56</v>
      </c>
      <c r="C37" t="s">
        <v>55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20</v>
      </c>
      <c r="U37">
        <v>0</v>
      </c>
      <c r="V37">
        <v>0</v>
      </c>
      <c r="W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</row>
    <row r="38" spans="1:65" x14ac:dyDescent="0.25">
      <c r="A38" t="s">
        <v>138</v>
      </c>
      <c r="B38" t="s">
        <v>58</v>
      </c>
      <c r="C38" t="s">
        <v>57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</row>
    <row r="39" spans="1:65" x14ac:dyDescent="0.25">
      <c r="A39" t="s">
        <v>139</v>
      </c>
      <c r="B39" t="s">
        <v>59</v>
      </c>
      <c r="C39" t="s">
        <v>122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90.247500000000016</v>
      </c>
      <c r="Q39">
        <v>0</v>
      </c>
      <c r="R39">
        <v>90.247500000000002</v>
      </c>
      <c r="S39">
        <v>0</v>
      </c>
      <c r="T39">
        <v>119.50500000002124</v>
      </c>
      <c r="U39">
        <v>0</v>
      </c>
      <c r="V39">
        <v>0</v>
      </c>
      <c r="W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</row>
    <row r="40" spans="1:65" x14ac:dyDescent="0.25">
      <c r="A40" t="s">
        <v>123</v>
      </c>
      <c r="B40" t="s">
        <v>60</v>
      </c>
      <c r="C40" t="s">
        <v>124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</row>
    <row r="41" spans="1:65" x14ac:dyDescent="0.25">
      <c r="A41" t="s">
        <v>107</v>
      </c>
      <c r="B41" t="s">
        <v>61</v>
      </c>
      <c r="C41" t="s">
        <v>125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</row>
    <row r="42" spans="1:65" x14ac:dyDescent="0.25">
      <c r="A42" t="s">
        <v>107</v>
      </c>
      <c r="B42" t="s">
        <v>62</v>
      </c>
      <c r="C42" t="s">
        <v>126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</row>
    <row r="43" spans="1:65" x14ac:dyDescent="0.25">
      <c r="A43" t="s">
        <v>107</v>
      </c>
      <c r="B43" t="s">
        <v>64</v>
      </c>
      <c r="C43" t="s">
        <v>127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</row>
    <row r="44" spans="1:65" x14ac:dyDescent="0.25">
      <c r="A44" t="s">
        <v>63</v>
      </c>
      <c r="B44" t="s">
        <v>65</v>
      </c>
      <c r="C44" t="s">
        <v>128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57.599999999999994</v>
      </c>
      <c r="W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</row>
    <row r="45" spans="1:65" x14ac:dyDescent="0.25">
      <c r="A45" t="s">
        <v>6</v>
      </c>
      <c r="B45" t="s">
        <v>67</v>
      </c>
      <c r="C45" t="s">
        <v>66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</row>
    <row r="46" spans="1:65" x14ac:dyDescent="0.25">
      <c r="A46" t="s">
        <v>6</v>
      </c>
      <c r="B46" t="s">
        <v>69</v>
      </c>
      <c r="C46" t="s">
        <v>68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</row>
    <row r="47" spans="1:65" x14ac:dyDescent="0.25">
      <c r="A47" t="s">
        <v>63</v>
      </c>
      <c r="B47" t="s">
        <v>70</v>
      </c>
      <c r="C47" t="s">
        <v>129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9.9999999999999964</v>
      </c>
      <c r="BL47">
        <v>3.5527136788005009E-15</v>
      </c>
      <c r="BM47">
        <v>0</v>
      </c>
    </row>
    <row r="48" spans="1:65" x14ac:dyDescent="0.25">
      <c r="A48" t="s">
        <v>2</v>
      </c>
      <c r="B48" t="s">
        <v>72</v>
      </c>
      <c r="C48" t="s">
        <v>71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120</v>
      </c>
      <c r="V48">
        <v>0</v>
      </c>
      <c r="W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</row>
    <row r="49" spans="1:65" x14ac:dyDescent="0.25">
      <c r="A49" t="s">
        <v>2</v>
      </c>
      <c r="B49" t="s">
        <v>74</v>
      </c>
      <c r="C49" t="s">
        <v>73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140</v>
      </c>
      <c r="T49">
        <v>0</v>
      </c>
      <c r="U49">
        <v>0</v>
      </c>
      <c r="V49">
        <v>0</v>
      </c>
      <c r="W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</row>
    <row r="50" spans="1:65" x14ac:dyDescent="0.25">
      <c r="A50" t="s">
        <v>1</v>
      </c>
      <c r="B50" t="s">
        <v>130</v>
      </c>
      <c r="C50" t="s">
        <v>75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</row>
    <row r="51" spans="1:65" x14ac:dyDescent="0.25">
      <c r="A51" t="s">
        <v>138</v>
      </c>
      <c r="B51" t="s">
        <v>131</v>
      </c>
      <c r="C51" t="s">
        <v>132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94.328162321264884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</row>
    <row r="52" spans="1:65" x14ac:dyDescent="0.25">
      <c r="A52" t="s">
        <v>138</v>
      </c>
      <c r="B52" t="s">
        <v>133</v>
      </c>
      <c r="C52" t="s">
        <v>134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</row>
    <row r="53" spans="1:65" x14ac:dyDescent="0.25">
      <c r="A53" t="s">
        <v>99</v>
      </c>
      <c r="B53" t="s">
        <v>135</v>
      </c>
      <c r="C53" t="s">
        <v>90</v>
      </c>
      <c r="D53">
        <v>10.447846432123574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Y53">
        <v>0</v>
      </c>
      <c r="Z53">
        <v>0</v>
      </c>
      <c r="AA53">
        <v>0</v>
      </c>
      <c r="AB53">
        <v>2.8041033911124913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</row>
    <row r="54" spans="1:65" x14ac:dyDescent="0.25">
      <c r="A54" t="s">
        <v>99</v>
      </c>
      <c r="B54" t="s">
        <v>135</v>
      </c>
      <c r="C54" t="s">
        <v>79</v>
      </c>
      <c r="D54">
        <v>0</v>
      </c>
      <c r="E54">
        <v>0</v>
      </c>
      <c r="F54">
        <v>1.9183625793706565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1.2764996237294715</v>
      </c>
      <c r="AQ54">
        <v>0</v>
      </c>
      <c r="AR54">
        <v>0</v>
      </c>
    </row>
    <row r="55" spans="1:65" x14ac:dyDescent="0.25">
      <c r="A55" t="s">
        <v>99</v>
      </c>
      <c r="B55" t="s">
        <v>135</v>
      </c>
      <c r="C55" t="s">
        <v>80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9.8165815361444491</v>
      </c>
      <c r="U55">
        <v>0</v>
      </c>
      <c r="V55">
        <v>0</v>
      </c>
      <c r="W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</row>
    <row r="56" spans="1:65" x14ac:dyDescent="0.25">
      <c r="A56" t="s">
        <v>99</v>
      </c>
      <c r="B56" t="s">
        <v>135</v>
      </c>
      <c r="C56" t="s">
        <v>136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</row>
    <row r="57" spans="1:65" x14ac:dyDescent="0.25">
      <c r="A57" t="s">
        <v>99</v>
      </c>
      <c r="B57" t="s">
        <v>135</v>
      </c>
      <c r="C57" t="s">
        <v>81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2.5400461270968981</v>
      </c>
      <c r="U57">
        <v>0</v>
      </c>
      <c r="V57">
        <v>0</v>
      </c>
      <c r="W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</row>
    <row r="58" spans="1:65" x14ac:dyDescent="0.25">
      <c r="A58" t="s">
        <v>99</v>
      </c>
      <c r="B58" t="s">
        <v>135</v>
      </c>
      <c r="C58" t="s">
        <v>82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</row>
    <row r="59" spans="1:65" x14ac:dyDescent="0.25">
      <c r="A59" t="s">
        <v>99</v>
      </c>
      <c r="B59" t="s">
        <v>135</v>
      </c>
      <c r="C59" t="s">
        <v>83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</row>
    <row r="60" spans="1:65" x14ac:dyDescent="0.25">
      <c r="A60" t="s">
        <v>99</v>
      </c>
      <c r="B60" t="s">
        <v>135</v>
      </c>
      <c r="C60" t="s">
        <v>84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</row>
    <row r="61" spans="1:65" x14ac:dyDescent="0.25">
      <c r="A61" t="s">
        <v>99</v>
      </c>
      <c r="B61" t="s">
        <v>135</v>
      </c>
      <c r="C61" t="s">
        <v>85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5.5898978423295098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</row>
    <row r="62" spans="1:65" x14ac:dyDescent="0.25">
      <c r="A62" t="s">
        <v>99</v>
      </c>
      <c r="B62" t="s">
        <v>135</v>
      </c>
      <c r="C62" t="s">
        <v>86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</row>
    <row r="63" spans="1:65" x14ac:dyDescent="0.25">
      <c r="A63" t="s">
        <v>99</v>
      </c>
      <c r="B63" t="s">
        <v>135</v>
      </c>
      <c r="C63" t="s">
        <v>87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</row>
    <row r="64" spans="1:65" x14ac:dyDescent="0.25">
      <c r="A64" t="s">
        <v>99</v>
      </c>
      <c r="B64" t="s">
        <v>135</v>
      </c>
      <c r="C64" t="s">
        <v>88</v>
      </c>
      <c r="D64">
        <v>0</v>
      </c>
      <c r="E64">
        <v>20.023105816069368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6.603153827975067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</row>
    <row r="65" spans="1:44" x14ac:dyDescent="0.25">
      <c r="A65" t="s">
        <v>77</v>
      </c>
      <c r="B65" t="s">
        <v>135</v>
      </c>
      <c r="C65" t="s">
        <v>89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2.5397464208615816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</row>
    <row r="66" spans="1:44" x14ac:dyDescent="0.25">
      <c r="A66" t="s">
        <v>77</v>
      </c>
      <c r="B66" t="s">
        <v>135</v>
      </c>
      <c r="C66" t="s">
        <v>137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</row>
    <row r="67" spans="1:44" x14ac:dyDescent="0.25">
      <c r="A67" t="s">
        <v>77</v>
      </c>
      <c r="B67" t="s">
        <v>135</v>
      </c>
      <c r="C67" t="s">
        <v>91</v>
      </c>
      <c r="D67">
        <v>8.7833562341783669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Y67">
        <v>0</v>
      </c>
      <c r="Z67">
        <v>0</v>
      </c>
      <c r="AA67">
        <v>0</v>
      </c>
      <c r="AB67">
        <v>0.85295706974421281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</row>
    <row r="68" spans="1:44" x14ac:dyDescent="0.25">
      <c r="A68" t="s">
        <v>77</v>
      </c>
      <c r="B68" t="s">
        <v>135</v>
      </c>
      <c r="C68" t="s">
        <v>92</v>
      </c>
      <c r="D68">
        <v>5.394187824421703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Y68">
        <v>0</v>
      </c>
      <c r="Z68">
        <v>0</v>
      </c>
      <c r="AA68">
        <v>0</v>
      </c>
      <c r="AB68">
        <v>1.7772709750692242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</row>
    <row r="69" spans="1:44" x14ac:dyDescent="0.25">
      <c r="A69" t="s">
        <v>77</v>
      </c>
      <c r="B69" t="s">
        <v>135</v>
      </c>
      <c r="C69" t="s">
        <v>78</v>
      </c>
      <c r="D69">
        <v>5.9749285655601563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4.1720477078358877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</row>
    <row r="71" spans="1:44" x14ac:dyDescent="0.25">
      <c r="C71" t="s">
        <v>140</v>
      </c>
    </row>
    <row r="72" spans="1:44" x14ac:dyDescent="0.25">
      <c r="C72" s="3" t="s">
        <v>95</v>
      </c>
      <c r="D72" s="2">
        <v>3.6260980914340828</v>
      </c>
      <c r="E72" s="2">
        <v>7.487794489457908</v>
      </c>
      <c r="F72" s="2">
        <v>11.84061796142538</v>
      </c>
      <c r="G72" s="2">
        <v>16.771165160389415</v>
      </c>
      <c r="H72" s="2">
        <v>20.890462642811016</v>
      </c>
      <c r="I72" s="2">
        <v>25.446605302755607</v>
      </c>
      <c r="J72" s="2">
        <v>30.86588564831235</v>
      </c>
      <c r="K72" s="2">
        <v>36.518022700285059</v>
      </c>
      <c r="L72" s="2">
        <v>42.125723597172794</v>
      </c>
      <c r="M72" s="2">
        <v>47.059533780976047</v>
      </c>
      <c r="N72" s="2">
        <v>51.979351356245402</v>
      </c>
      <c r="O72" s="2">
        <v>56.650744157637732</v>
      </c>
      <c r="P72" s="2">
        <v>60.946445972151089</v>
      </c>
      <c r="Q72" s="2">
        <v>64.635532357652892</v>
      </c>
      <c r="R72" s="2">
        <v>68.179883516367482</v>
      </c>
      <c r="S72" s="2">
        <v>71.493172028104439</v>
      </c>
      <c r="T72" s="2">
        <v>74.078537161940872</v>
      </c>
      <c r="U72" s="2">
        <v>76.896835857752293</v>
      </c>
      <c r="V72" s="2">
        <v>79.516712782033807</v>
      </c>
      <c r="W72" s="2">
        <v>81.766794519598037</v>
      </c>
    </row>
    <row r="73" spans="1:44" x14ac:dyDescent="0.25">
      <c r="C73" s="3" t="s">
        <v>5</v>
      </c>
      <c r="D73" s="2">
        <v>1.2994431039370478</v>
      </c>
      <c r="E73" s="2">
        <v>2.7311755336439676</v>
      </c>
      <c r="F73" s="2">
        <v>4.3659117704126977</v>
      </c>
      <c r="G73" s="2">
        <v>6.2506849161777422</v>
      </c>
      <c r="H73" s="2">
        <v>7.5757212543897072</v>
      </c>
      <c r="I73" s="2">
        <v>9.1450886999015086</v>
      </c>
      <c r="J73" s="2">
        <v>11.159982320928558</v>
      </c>
      <c r="K73" s="2">
        <v>13.287211037327856</v>
      </c>
      <c r="L73" s="2">
        <v>15.398121149220444</v>
      </c>
      <c r="M73" s="2">
        <v>17.25860939407703</v>
      </c>
      <c r="N73" s="2">
        <v>19.24867106452955</v>
      </c>
      <c r="O73" s="2">
        <v>21.166536584683413</v>
      </c>
      <c r="P73" s="2">
        <v>22.952144548919389</v>
      </c>
      <c r="Q73" s="2">
        <v>24.548258896518345</v>
      </c>
      <c r="R73" s="2">
        <v>26.029426748201082</v>
      </c>
      <c r="S73" s="2">
        <v>27.453979853393182</v>
      </c>
      <c r="T73" s="2">
        <v>28.607874615076369</v>
      </c>
      <c r="U73" s="2">
        <v>29.810474077876673</v>
      </c>
      <c r="V73" s="2">
        <v>30.949237629273501</v>
      </c>
      <c r="W73" s="2">
        <v>32.117891863232387</v>
      </c>
    </row>
    <row r="74" spans="1:44" x14ac:dyDescent="0.25">
      <c r="C74" s="3" t="s">
        <v>93</v>
      </c>
      <c r="D74" s="2">
        <v>4.9255411953711308</v>
      </c>
      <c r="E74" s="2">
        <v>10.218970023101875</v>
      </c>
      <c r="F74" s="2">
        <v>16.206529731838078</v>
      </c>
      <c r="G74" s="2">
        <v>23.021850076567159</v>
      </c>
      <c r="H74" s="2">
        <v>28.466183897200722</v>
      </c>
      <c r="I74" s="2">
        <v>34.591694002657114</v>
      </c>
      <c r="J74" s="2">
        <v>42.025867969240906</v>
      </c>
      <c r="K74" s="2">
        <v>49.805233737612916</v>
      </c>
      <c r="L74" s="2">
        <v>57.523844746393237</v>
      </c>
      <c r="M74" s="2">
        <v>64.318143175053081</v>
      </c>
      <c r="N74" s="2">
        <v>71.228022420774948</v>
      </c>
      <c r="O74" s="2">
        <v>77.817280742321145</v>
      </c>
      <c r="P74" s="2">
        <v>83.898590521070474</v>
      </c>
      <c r="Q74" s="2">
        <v>89.18379125417124</v>
      </c>
      <c r="R74" s="2">
        <v>94.209310264568558</v>
      </c>
      <c r="S74" s="2">
        <v>98.947151881497618</v>
      </c>
      <c r="T74" s="2">
        <v>102.68641177701724</v>
      </c>
      <c r="U74" s="2">
        <v>106.70730993562897</v>
      </c>
      <c r="V74" s="2">
        <v>110.4659504113073</v>
      </c>
      <c r="W74" s="2">
        <v>113.88468638283042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EFB51-2488-48C9-8D35-7AF5490DC040}">
  <sheetPr codeName="Sheet36"/>
  <dimension ref="C4:X48"/>
  <sheetViews>
    <sheetView showGridLines="0" zoomScale="80" zoomScaleNormal="80" workbookViewId="0">
      <selection activeCell="C4" sqref="C4:X48"/>
    </sheetView>
  </sheetViews>
  <sheetFormatPr defaultColWidth="9.140625" defaultRowHeight="12.75" x14ac:dyDescent="0.2"/>
  <cols>
    <col min="1" max="1" width="6.5703125" style="1" bestFit="1" customWidth="1"/>
    <col min="2" max="2" width="12.85546875" style="1" customWidth="1"/>
    <col min="3" max="3" width="24.42578125" style="1" customWidth="1"/>
    <col min="4" max="23" width="9.140625" style="1"/>
    <col min="24" max="24" width="9.140625" style="12"/>
    <col min="25" max="16384" width="9.140625" style="1"/>
  </cols>
  <sheetData>
    <row r="4" spans="3:24" ht="18.75" thickBot="1" x14ac:dyDescent="0.3">
      <c r="C4" s="11" t="s">
        <v>158</v>
      </c>
    </row>
    <row r="5" spans="3:24" x14ac:dyDescent="0.2">
      <c r="C5" s="9" t="s">
        <v>96</v>
      </c>
      <c r="D5" s="5">
        <v>2026</v>
      </c>
      <c r="E5" s="5">
        <v>2027</v>
      </c>
      <c r="F5" s="5">
        <v>2028</v>
      </c>
      <c r="G5" s="5">
        <v>2029</v>
      </c>
      <c r="H5" s="5">
        <v>2030</v>
      </c>
      <c r="I5" s="5">
        <v>2031</v>
      </c>
      <c r="J5" s="5">
        <v>2032</v>
      </c>
      <c r="K5" s="5">
        <v>2033</v>
      </c>
      <c r="L5" s="5">
        <v>2034</v>
      </c>
      <c r="M5" s="5">
        <v>2035</v>
      </c>
      <c r="N5" s="5">
        <v>2036</v>
      </c>
      <c r="O5" s="5">
        <v>2037</v>
      </c>
      <c r="P5" s="5">
        <v>2038</v>
      </c>
      <c r="Q5" s="5">
        <v>2039</v>
      </c>
      <c r="R5" s="5">
        <v>2040</v>
      </c>
      <c r="S5" s="5">
        <v>2041</v>
      </c>
      <c r="T5" s="5">
        <v>2042</v>
      </c>
      <c r="U5" s="5">
        <v>2043</v>
      </c>
      <c r="V5" s="5">
        <v>2044</v>
      </c>
      <c r="W5" s="5">
        <v>2045</v>
      </c>
      <c r="X5" s="13" t="s">
        <v>93</v>
      </c>
    </row>
    <row r="6" spans="3:24" x14ac:dyDescent="0.2">
      <c r="C6" s="7" t="s">
        <v>101</v>
      </c>
      <c r="D6" s="27">
        <f>SUMIF('Scenario 18'!$A$3:$A$69,'Portfolio 18'!$C6,'Scenario 18'!D$3:D$69)+SUMIF('Scenario 18'!$A$3:$A$69,'Portfolio 18'!$C6,'Scenario 18'!AT$3:AT$69)*'Scenario 18'!AT$1</f>
        <v>0</v>
      </c>
      <c r="E6" s="28">
        <f>SUMIF('Scenario 18'!$A$3:$A$69,'Portfolio 18'!$C6,'Scenario 18'!E$3:E$69)+SUMIF('Scenario 18'!$A$3:$A$69,'Portfolio 18'!$C6,'Scenario 18'!AU$3:AU$69)*'Scenario 18'!AU$1</f>
        <v>0</v>
      </c>
      <c r="F6" s="28">
        <f>SUMIF('Scenario 18'!$A$3:$A$69,'Portfolio 18'!$C6,'Scenario 18'!F$3:F$69)+SUMIF('Scenario 18'!$A$3:$A$69,'Portfolio 18'!$C6,'Scenario 18'!AV$3:AV$69)*'Scenario 18'!AV$1</f>
        <v>0</v>
      </c>
      <c r="G6" s="28">
        <f>SUMIF('Scenario 18'!$A$3:$A$69,'Portfolio 18'!$C6,'Scenario 18'!G$3:G$69)+SUMIF('Scenario 18'!$A$3:$A$69,'Portfolio 18'!$C6,'Scenario 18'!AW$3:AW$69)*'Scenario 18'!AW$1</f>
        <v>0</v>
      </c>
      <c r="H6" s="28">
        <f>SUMIF('Scenario 18'!$A$3:$A$69,'Portfolio 18'!$C6,'Scenario 18'!H$3:H$69)+SUMIF('Scenario 18'!$A$3:$A$69,'Portfolio 18'!$C6,'Scenario 18'!AX$3:AX$69)*'Scenario 18'!AX$1</f>
        <v>0</v>
      </c>
      <c r="I6" s="28">
        <f>SUMIF('Scenario 18'!$A$3:$A$69,'Portfolio 18'!$C6,'Scenario 18'!I$3:I$69)+SUMIF('Scenario 18'!$A$3:$A$69,'Portfolio 18'!$C6,'Scenario 18'!AY$3:AY$69)*'Scenario 18'!AY$1</f>
        <v>0</v>
      </c>
      <c r="J6" s="28">
        <f>SUMIF('Scenario 18'!$A$3:$A$69,'Portfolio 18'!$C6,'Scenario 18'!J$3:J$69)+SUMIF('Scenario 18'!$A$3:$A$69,'Portfolio 18'!$C6,'Scenario 18'!AZ$3:AZ$69)*'Scenario 18'!AZ$1</f>
        <v>0</v>
      </c>
      <c r="K6" s="28">
        <f>SUMIF('Scenario 18'!$A$3:$A$69,'Portfolio 18'!$C6,'Scenario 18'!K$3:K$69)+SUMIF('Scenario 18'!$A$3:$A$69,'Portfolio 18'!$C6,'Scenario 18'!BA$3:BA$69)*'Scenario 18'!BA$1</f>
        <v>198.35576706944209</v>
      </c>
      <c r="L6" s="28">
        <f>SUMIF('Scenario 18'!$A$3:$A$69,'Portfolio 18'!$C6,'Scenario 18'!L$3:L$69)+SUMIF('Scenario 18'!$A$3:$A$69,'Portfolio 18'!$C6,'Scenario 18'!BB$3:BB$69)*'Scenario 18'!BB$1</f>
        <v>0</v>
      </c>
      <c r="M6" s="28">
        <f>SUMIF('Scenario 18'!$A$3:$A$69,'Portfolio 18'!$C6,'Scenario 18'!M$3:M$69)+SUMIF('Scenario 18'!$A$3:$A$69,'Portfolio 18'!$C6,'Scenario 18'!BC$3:BC$69)*'Scenario 18'!BC$1</f>
        <v>0</v>
      </c>
      <c r="N6" s="28">
        <f>SUMIF('Scenario 18'!$A$3:$A$69,'Portfolio 18'!$C6,'Scenario 18'!N$3:N$69)+SUMIF('Scenario 18'!$A$3:$A$69,'Portfolio 18'!$C6,'Scenario 18'!BD$3:BD$69)*'Scenario 18'!BD$1</f>
        <v>0</v>
      </c>
      <c r="O6" s="28">
        <f>SUMIF('Scenario 18'!$A$3:$A$69,'Portfolio 18'!$C6,'Scenario 18'!O$3:O$69)+SUMIF('Scenario 18'!$A$3:$A$69,'Portfolio 18'!$C6,'Scenario 18'!BE$3:BE$69)*'Scenario 18'!BE$1</f>
        <v>0</v>
      </c>
      <c r="P6" s="28">
        <f>SUMIF('Scenario 18'!$A$3:$A$69,'Portfolio 18'!$C6,'Scenario 18'!P$3:P$69)+SUMIF('Scenario 18'!$A$3:$A$69,'Portfolio 18'!$C6,'Scenario 18'!BF$3:BF$69)*'Scenario 18'!BF$1</f>
        <v>0</v>
      </c>
      <c r="Q6" s="28">
        <f>SUMIF('Scenario 18'!$A$3:$A$69,'Portfolio 18'!$C6,'Scenario 18'!Q$3:Q$69)+SUMIF('Scenario 18'!$A$3:$A$69,'Portfolio 18'!$C6,'Scenario 18'!BG$3:BG$69)*'Scenario 18'!BG$1</f>
        <v>0</v>
      </c>
      <c r="R6" s="28">
        <f>SUMIF('Scenario 18'!$A$3:$A$69,'Portfolio 18'!$C6,'Scenario 18'!R$3:R$69)+SUMIF('Scenario 18'!$A$3:$A$69,'Portfolio 18'!$C6,'Scenario 18'!BH$3:BH$69)*'Scenario 18'!BH$1</f>
        <v>0</v>
      </c>
      <c r="S6" s="28">
        <f>SUMIF('Scenario 18'!$A$3:$A$69,'Portfolio 18'!$C6,'Scenario 18'!S$3:S$69)+SUMIF('Scenario 18'!$A$3:$A$69,'Portfolio 18'!$C6,'Scenario 18'!BI$3:BI$69)*'Scenario 18'!BI$1</f>
        <v>0</v>
      </c>
      <c r="T6" s="28">
        <f>SUMIF('Scenario 18'!$A$3:$A$69,'Portfolio 18'!$C6,'Scenario 18'!T$3:T$69)+SUMIF('Scenario 18'!$A$3:$A$69,'Portfolio 18'!$C6,'Scenario 18'!BJ$3:BJ$69)*'Scenario 18'!BJ$1</f>
        <v>0</v>
      </c>
      <c r="U6" s="28">
        <f>SUMIF('Scenario 18'!$A$3:$A$69,'Portfolio 18'!$C6,'Scenario 18'!U$3:U$69)+SUMIF('Scenario 18'!$A$3:$A$69,'Portfolio 18'!$C6,'Scenario 18'!BK$3:BK$69)*'Scenario 18'!BK$1</f>
        <v>0</v>
      </c>
      <c r="V6" s="28">
        <f>SUMIF('Scenario 18'!$A$3:$A$69,'Portfolio 18'!$C6,'Scenario 18'!V$3:V$69)+SUMIF('Scenario 18'!$A$3:$A$69,'Portfolio 18'!$C6,'Scenario 18'!BL$3:BL$69)*'Scenario 18'!BL$1</f>
        <v>0</v>
      </c>
      <c r="W6" s="28">
        <f>SUMIF('Scenario 18'!$A$3:$A$69,'Portfolio 18'!$C6,'Scenario 18'!W$3:W$69)+SUMIF('Scenario 18'!$A$3:$A$69,'Portfolio 18'!$C6,'Scenario 18'!BM$3:BM$69)*'Scenario 18'!BM$1</f>
        <v>0</v>
      </c>
      <c r="X6" s="29">
        <f>SUM(D6:W6)</f>
        <v>198.35576706944209</v>
      </c>
    </row>
    <row r="7" spans="3:24" x14ac:dyDescent="0.2">
      <c r="C7" s="7" t="s">
        <v>6</v>
      </c>
      <c r="D7" s="30">
        <f>SUMIF('Scenario 18'!$A$3:$A$69,'Portfolio 18'!$C7,'Scenario 18'!D$3:D$69)+SUMIF('Scenario 18'!$A$3:$A$69,'Portfolio 18'!$C7,'Scenario 18'!AT$3:AT$69)*'Scenario 18'!AT$1</f>
        <v>0</v>
      </c>
      <c r="E7" s="31">
        <f>SUMIF('Scenario 18'!$A$3:$A$69,'Portfolio 18'!$C7,'Scenario 18'!E$3:E$69)+SUMIF('Scenario 18'!$A$3:$A$69,'Portfolio 18'!$C7,'Scenario 18'!AU$3:AU$69)*'Scenario 18'!AU$1</f>
        <v>0</v>
      </c>
      <c r="F7" s="31">
        <f>SUMIF('Scenario 18'!$A$3:$A$69,'Portfolio 18'!$C7,'Scenario 18'!F$3:F$69)+SUMIF('Scenario 18'!$A$3:$A$69,'Portfolio 18'!$C7,'Scenario 18'!AV$3:AV$69)*'Scenario 18'!AV$1</f>
        <v>0</v>
      </c>
      <c r="G7" s="31">
        <f>SUMIF('Scenario 18'!$A$3:$A$69,'Portfolio 18'!$C7,'Scenario 18'!G$3:G$69)+SUMIF('Scenario 18'!$A$3:$A$69,'Portfolio 18'!$C7,'Scenario 18'!AW$3:AW$69)*'Scenario 18'!AW$1</f>
        <v>0</v>
      </c>
      <c r="H7" s="31">
        <f>SUMIF('Scenario 18'!$A$3:$A$69,'Portfolio 18'!$C7,'Scenario 18'!H$3:H$69)+SUMIF('Scenario 18'!$A$3:$A$69,'Portfolio 18'!$C7,'Scenario 18'!AX$3:AX$69)*'Scenario 18'!AX$1</f>
        <v>0</v>
      </c>
      <c r="I7" s="31">
        <f>SUMIF('Scenario 18'!$A$3:$A$69,'Portfolio 18'!$C7,'Scenario 18'!I$3:I$69)+SUMIF('Scenario 18'!$A$3:$A$69,'Portfolio 18'!$C7,'Scenario 18'!AY$3:AY$69)*'Scenario 18'!AY$1</f>
        <v>0</v>
      </c>
      <c r="J7" s="31">
        <f>SUMIF('Scenario 18'!$A$3:$A$69,'Portfolio 18'!$C7,'Scenario 18'!J$3:J$69)+SUMIF('Scenario 18'!$A$3:$A$69,'Portfolio 18'!$C7,'Scenario 18'!AZ$3:AZ$69)*'Scenario 18'!AZ$1</f>
        <v>0</v>
      </c>
      <c r="K7" s="31">
        <f>SUMIF('Scenario 18'!$A$3:$A$69,'Portfolio 18'!$C7,'Scenario 18'!K$3:K$69)+SUMIF('Scenario 18'!$A$3:$A$69,'Portfolio 18'!$C7,'Scenario 18'!BA$3:BA$69)*'Scenario 18'!BA$1</f>
        <v>0</v>
      </c>
      <c r="L7" s="31">
        <f>SUMIF('Scenario 18'!$A$3:$A$69,'Portfolio 18'!$C7,'Scenario 18'!L$3:L$69)+SUMIF('Scenario 18'!$A$3:$A$69,'Portfolio 18'!$C7,'Scenario 18'!BB$3:BB$69)*'Scenario 18'!BB$1</f>
        <v>0</v>
      </c>
      <c r="M7" s="31">
        <f>SUMIF('Scenario 18'!$A$3:$A$69,'Portfolio 18'!$C7,'Scenario 18'!M$3:M$69)+SUMIF('Scenario 18'!$A$3:$A$69,'Portfolio 18'!$C7,'Scenario 18'!BC$3:BC$69)*'Scenario 18'!BC$1</f>
        <v>0</v>
      </c>
      <c r="N7" s="31">
        <f>SUMIF('Scenario 18'!$A$3:$A$69,'Portfolio 18'!$C7,'Scenario 18'!N$3:N$69)+SUMIF('Scenario 18'!$A$3:$A$69,'Portfolio 18'!$C7,'Scenario 18'!BD$3:BD$69)*'Scenario 18'!BD$1</f>
        <v>0</v>
      </c>
      <c r="O7" s="31">
        <f>SUMIF('Scenario 18'!$A$3:$A$69,'Portfolio 18'!$C7,'Scenario 18'!O$3:O$69)+SUMIF('Scenario 18'!$A$3:$A$69,'Portfolio 18'!$C7,'Scenario 18'!BE$3:BE$69)*'Scenario 18'!BE$1</f>
        <v>0</v>
      </c>
      <c r="P7" s="31">
        <f>SUMIF('Scenario 18'!$A$3:$A$69,'Portfolio 18'!$C7,'Scenario 18'!P$3:P$69)+SUMIF('Scenario 18'!$A$3:$A$69,'Portfolio 18'!$C7,'Scenario 18'!BF$3:BF$69)*'Scenario 18'!BF$1</f>
        <v>0</v>
      </c>
      <c r="Q7" s="31">
        <f>SUMIF('Scenario 18'!$A$3:$A$69,'Portfolio 18'!$C7,'Scenario 18'!Q$3:Q$69)+SUMIF('Scenario 18'!$A$3:$A$69,'Portfolio 18'!$C7,'Scenario 18'!BG$3:BG$69)*'Scenario 18'!BG$1</f>
        <v>0</v>
      </c>
      <c r="R7" s="31">
        <f>SUMIF('Scenario 18'!$A$3:$A$69,'Portfolio 18'!$C7,'Scenario 18'!R$3:R$69)+SUMIF('Scenario 18'!$A$3:$A$69,'Portfolio 18'!$C7,'Scenario 18'!BH$3:BH$69)*'Scenario 18'!BH$1</f>
        <v>0</v>
      </c>
      <c r="S7" s="31">
        <f>SUMIF('Scenario 18'!$A$3:$A$69,'Portfolio 18'!$C7,'Scenario 18'!S$3:S$69)+SUMIF('Scenario 18'!$A$3:$A$69,'Portfolio 18'!$C7,'Scenario 18'!BI$3:BI$69)*'Scenario 18'!BI$1</f>
        <v>0</v>
      </c>
      <c r="T7" s="31">
        <f>SUMIF('Scenario 18'!$A$3:$A$69,'Portfolio 18'!$C7,'Scenario 18'!T$3:T$69)+SUMIF('Scenario 18'!$A$3:$A$69,'Portfolio 18'!$C7,'Scenario 18'!BJ$3:BJ$69)*'Scenario 18'!BJ$1</f>
        <v>0</v>
      </c>
      <c r="U7" s="31">
        <f>SUMIF('Scenario 18'!$A$3:$A$69,'Portfolio 18'!$C7,'Scenario 18'!U$3:U$69)+SUMIF('Scenario 18'!$A$3:$A$69,'Portfolio 18'!$C7,'Scenario 18'!BK$3:BK$69)*'Scenario 18'!BK$1</f>
        <v>0</v>
      </c>
      <c r="V7" s="31">
        <f>SUMIF('Scenario 18'!$A$3:$A$69,'Portfolio 18'!$C7,'Scenario 18'!V$3:V$69)+SUMIF('Scenario 18'!$A$3:$A$69,'Portfolio 18'!$C7,'Scenario 18'!BL$3:BL$69)*'Scenario 18'!BL$1</f>
        <v>0</v>
      </c>
      <c r="W7" s="31">
        <f>SUMIF('Scenario 18'!$A$3:$A$69,'Portfolio 18'!$C7,'Scenario 18'!W$3:W$69)+SUMIF('Scenario 18'!$A$3:$A$69,'Portfolio 18'!$C7,'Scenario 18'!BM$3:BM$69)*'Scenario 18'!BM$1</f>
        <v>0</v>
      </c>
      <c r="X7" s="32">
        <f t="shared" ref="X7:X21" si="0">SUM(D7:W7)</f>
        <v>0</v>
      </c>
    </row>
    <row r="8" spans="3:24" x14ac:dyDescent="0.2">
      <c r="C8" s="7" t="s">
        <v>13</v>
      </c>
      <c r="D8" s="30">
        <f>SUMIF('Scenario 18'!$A$3:$A$69,'Portfolio 18'!$C8,'Scenario 18'!D$3:D$69)+SUMIF('Scenario 18'!$A$3:$A$69,'Portfolio 18'!$C8,'Scenario 18'!AT$3:AT$69)*'Scenario 18'!AT$1</f>
        <v>0</v>
      </c>
      <c r="E8" s="31">
        <f>SUMIF('Scenario 18'!$A$3:$A$69,'Portfolio 18'!$C8,'Scenario 18'!E$3:E$69)+SUMIF('Scenario 18'!$A$3:$A$69,'Portfolio 18'!$C8,'Scenario 18'!AU$3:AU$69)*'Scenario 18'!AU$1</f>
        <v>0</v>
      </c>
      <c r="F8" s="31">
        <f>SUMIF('Scenario 18'!$A$3:$A$69,'Portfolio 18'!$C8,'Scenario 18'!F$3:F$69)+SUMIF('Scenario 18'!$A$3:$A$69,'Portfolio 18'!$C8,'Scenario 18'!AV$3:AV$69)*'Scenario 18'!AV$1</f>
        <v>0</v>
      </c>
      <c r="G8" s="31">
        <f>SUMIF('Scenario 18'!$A$3:$A$69,'Portfolio 18'!$C8,'Scenario 18'!G$3:G$69)+SUMIF('Scenario 18'!$A$3:$A$69,'Portfolio 18'!$C8,'Scenario 18'!AW$3:AW$69)*'Scenario 18'!AW$1</f>
        <v>0</v>
      </c>
      <c r="H8" s="31">
        <f>SUMIF('Scenario 18'!$A$3:$A$69,'Portfolio 18'!$C8,'Scenario 18'!H$3:H$69)+SUMIF('Scenario 18'!$A$3:$A$69,'Portfolio 18'!$C8,'Scenario 18'!AX$3:AX$69)*'Scenario 18'!AX$1</f>
        <v>0</v>
      </c>
      <c r="I8" s="31">
        <f>SUMIF('Scenario 18'!$A$3:$A$69,'Portfolio 18'!$C8,'Scenario 18'!I$3:I$69)+SUMIF('Scenario 18'!$A$3:$A$69,'Portfolio 18'!$C8,'Scenario 18'!AY$3:AY$69)*'Scenario 18'!AY$1</f>
        <v>0</v>
      </c>
      <c r="J8" s="31">
        <f>SUMIF('Scenario 18'!$A$3:$A$69,'Portfolio 18'!$C8,'Scenario 18'!J$3:J$69)+SUMIF('Scenario 18'!$A$3:$A$69,'Portfolio 18'!$C8,'Scenario 18'!AZ$3:AZ$69)*'Scenario 18'!AZ$1</f>
        <v>0</v>
      </c>
      <c r="K8" s="31">
        <f>SUMIF('Scenario 18'!$A$3:$A$69,'Portfolio 18'!$C8,'Scenario 18'!K$3:K$69)+SUMIF('Scenario 18'!$A$3:$A$69,'Portfolio 18'!$C8,'Scenario 18'!BA$3:BA$69)*'Scenario 18'!BA$1</f>
        <v>0</v>
      </c>
      <c r="L8" s="31">
        <f>SUMIF('Scenario 18'!$A$3:$A$69,'Portfolio 18'!$C8,'Scenario 18'!L$3:L$69)+SUMIF('Scenario 18'!$A$3:$A$69,'Portfolio 18'!$C8,'Scenario 18'!BB$3:BB$69)*'Scenario 18'!BB$1</f>
        <v>0</v>
      </c>
      <c r="M8" s="31">
        <f>SUMIF('Scenario 18'!$A$3:$A$69,'Portfolio 18'!$C8,'Scenario 18'!M$3:M$69)+SUMIF('Scenario 18'!$A$3:$A$69,'Portfolio 18'!$C8,'Scenario 18'!BC$3:BC$69)*'Scenario 18'!BC$1</f>
        <v>0</v>
      </c>
      <c r="N8" s="31">
        <f>SUMIF('Scenario 18'!$A$3:$A$69,'Portfolio 18'!$C8,'Scenario 18'!N$3:N$69)+SUMIF('Scenario 18'!$A$3:$A$69,'Portfolio 18'!$C8,'Scenario 18'!BD$3:BD$69)*'Scenario 18'!BD$1</f>
        <v>0</v>
      </c>
      <c r="O8" s="31">
        <f>SUMIF('Scenario 18'!$A$3:$A$69,'Portfolio 18'!$C8,'Scenario 18'!O$3:O$69)+SUMIF('Scenario 18'!$A$3:$A$69,'Portfolio 18'!$C8,'Scenario 18'!BE$3:BE$69)*'Scenario 18'!BE$1</f>
        <v>0</v>
      </c>
      <c r="P8" s="31">
        <f>SUMIF('Scenario 18'!$A$3:$A$69,'Portfolio 18'!$C8,'Scenario 18'!P$3:P$69)+SUMIF('Scenario 18'!$A$3:$A$69,'Portfolio 18'!$C8,'Scenario 18'!BF$3:BF$69)*'Scenario 18'!BF$1</f>
        <v>0</v>
      </c>
      <c r="Q8" s="31">
        <f>SUMIF('Scenario 18'!$A$3:$A$69,'Portfolio 18'!$C8,'Scenario 18'!Q$3:Q$69)+SUMIF('Scenario 18'!$A$3:$A$69,'Portfolio 18'!$C8,'Scenario 18'!BG$3:BG$69)*'Scenario 18'!BG$1</f>
        <v>0</v>
      </c>
      <c r="R8" s="31">
        <f>SUMIF('Scenario 18'!$A$3:$A$69,'Portfolio 18'!$C8,'Scenario 18'!R$3:R$69)+SUMIF('Scenario 18'!$A$3:$A$69,'Portfolio 18'!$C8,'Scenario 18'!BH$3:BH$69)*'Scenario 18'!BH$1</f>
        <v>0</v>
      </c>
      <c r="S8" s="31">
        <f>SUMIF('Scenario 18'!$A$3:$A$69,'Portfolio 18'!$C8,'Scenario 18'!S$3:S$69)+SUMIF('Scenario 18'!$A$3:$A$69,'Portfolio 18'!$C8,'Scenario 18'!BI$3:BI$69)*'Scenario 18'!BI$1</f>
        <v>0</v>
      </c>
      <c r="T8" s="31">
        <f>SUMIF('Scenario 18'!$A$3:$A$69,'Portfolio 18'!$C8,'Scenario 18'!T$3:T$69)+SUMIF('Scenario 18'!$A$3:$A$69,'Portfolio 18'!$C8,'Scenario 18'!BJ$3:BJ$69)*'Scenario 18'!BJ$1</f>
        <v>0</v>
      </c>
      <c r="U8" s="31">
        <f>SUMIF('Scenario 18'!$A$3:$A$69,'Portfolio 18'!$C8,'Scenario 18'!U$3:U$69)+SUMIF('Scenario 18'!$A$3:$A$69,'Portfolio 18'!$C8,'Scenario 18'!BK$3:BK$69)*'Scenario 18'!BK$1</f>
        <v>0</v>
      </c>
      <c r="V8" s="31">
        <f>SUMIF('Scenario 18'!$A$3:$A$69,'Portfolio 18'!$C8,'Scenario 18'!V$3:V$69)+SUMIF('Scenario 18'!$A$3:$A$69,'Portfolio 18'!$C8,'Scenario 18'!BL$3:BL$69)*'Scenario 18'!BL$1</f>
        <v>0</v>
      </c>
      <c r="W8" s="31">
        <f>SUMIF('Scenario 18'!$A$3:$A$69,'Portfolio 18'!$C8,'Scenario 18'!W$3:W$69)+SUMIF('Scenario 18'!$A$3:$A$69,'Portfolio 18'!$C8,'Scenario 18'!BM$3:BM$69)*'Scenario 18'!BM$1</f>
        <v>196.83854148456365</v>
      </c>
      <c r="X8" s="32">
        <f t="shared" si="0"/>
        <v>196.83854148456365</v>
      </c>
    </row>
    <row r="9" spans="3:24" x14ac:dyDescent="0.2">
      <c r="C9" s="7" t="s">
        <v>2</v>
      </c>
      <c r="D9" s="30">
        <f>SUMIF('Scenario 18'!$A$3:$A$69,'Portfolio 18'!$C9,'Scenario 18'!D$3:D$69)+SUMIF('Scenario 18'!$A$3:$A$69,'Portfolio 18'!$C9,'Scenario 18'!AT$3:AT$69)*'Scenario 18'!AT$1</f>
        <v>0</v>
      </c>
      <c r="E9" s="31">
        <f>SUMIF('Scenario 18'!$A$3:$A$69,'Portfolio 18'!$C9,'Scenario 18'!E$3:E$69)+SUMIF('Scenario 18'!$A$3:$A$69,'Portfolio 18'!$C9,'Scenario 18'!AU$3:AU$69)*'Scenario 18'!AU$1</f>
        <v>0</v>
      </c>
      <c r="F9" s="31">
        <f>SUMIF('Scenario 18'!$A$3:$A$69,'Portfolio 18'!$C9,'Scenario 18'!F$3:F$69)+SUMIF('Scenario 18'!$A$3:$A$69,'Portfolio 18'!$C9,'Scenario 18'!AV$3:AV$69)*'Scenario 18'!AV$1</f>
        <v>0</v>
      </c>
      <c r="G9" s="31">
        <f>SUMIF('Scenario 18'!$A$3:$A$69,'Portfolio 18'!$C9,'Scenario 18'!G$3:G$69)+SUMIF('Scenario 18'!$A$3:$A$69,'Portfolio 18'!$C9,'Scenario 18'!AW$3:AW$69)*'Scenario 18'!AW$1</f>
        <v>199.99999999999997</v>
      </c>
      <c r="H9" s="31">
        <f>SUMIF('Scenario 18'!$A$3:$A$69,'Portfolio 18'!$C9,'Scenario 18'!H$3:H$69)+SUMIF('Scenario 18'!$A$3:$A$69,'Portfolio 18'!$C9,'Scenario 18'!AX$3:AX$69)*'Scenario 18'!AX$1</f>
        <v>200</v>
      </c>
      <c r="I9" s="31">
        <f>SUMIF('Scenario 18'!$A$3:$A$69,'Portfolio 18'!$C9,'Scenario 18'!I$3:I$69)+SUMIF('Scenario 18'!$A$3:$A$69,'Portfolio 18'!$C9,'Scenario 18'!AY$3:AY$69)*'Scenario 18'!AY$1</f>
        <v>200</v>
      </c>
      <c r="J9" s="31">
        <f>SUMIF('Scenario 18'!$A$3:$A$69,'Portfolio 18'!$C9,'Scenario 18'!J$3:J$69)+SUMIF('Scenario 18'!$A$3:$A$69,'Portfolio 18'!$C9,'Scenario 18'!AZ$3:AZ$69)*'Scenario 18'!AZ$1</f>
        <v>200</v>
      </c>
      <c r="K9" s="31">
        <f>SUMIF('Scenario 18'!$A$3:$A$69,'Portfolio 18'!$C9,'Scenario 18'!K$3:K$69)+SUMIF('Scenario 18'!$A$3:$A$69,'Portfolio 18'!$C9,'Scenario 18'!BA$3:BA$69)*'Scenario 18'!BA$1</f>
        <v>200</v>
      </c>
      <c r="L9" s="31">
        <f>SUMIF('Scenario 18'!$A$3:$A$69,'Portfolio 18'!$C9,'Scenario 18'!L$3:L$69)+SUMIF('Scenario 18'!$A$3:$A$69,'Portfolio 18'!$C9,'Scenario 18'!BB$3:BB$69)*'Scenario 18'!BB$1</f>
        <v>0</v>
      </c>
      <c r="M9" s="31">
        <f>SUMIF('Scenario 18'!$A$3:$A$69,'Portfolio 18'!$C9,'Scenario 18'!M$3:M$69)+SUMIF('Scenario 18'!$A$3:$A$69,'Portfolio 18'!$C9,'Scenario 18'!BC$3:BC$69)*'Scenario 18'!BC$1</f>
        <v>0</v>
      </c>
      <c r="N9" s="31">
        <f>SUMIF('Scenario 18'!$A$3:$A$69,'Portfolio 18'!$C9,'Scenario 18'!N$3:N$69)+SUMIF('Scenario 18'!$A$3:$A$69,'Portfolio 18'!$C9,'Scenario 18'!BD$3:BD$69)*'Scenario 18'!BD$1</f>
        <v>0</v>
      </c>
      <c r="O9" s="31">
        <f>SUMIF('Scenario 18'!$A$3:$A$69,'Portfolio 18'!$C9,'Scenario 18'!O$3:O$69)+SUMIF('Scenario 18'!$A$3:$A$69,'Portfolio 18'!$C9,'Scenario 18'!BE$3:BE$69)*'Scenario 18'!BE$1</f>
        <v>0</v>
      </c>
      <c r="P9" s="31">
        <f>SUMIF('Scenario 18'!$A$3:$A$69,'Portfolio 18'!$C9,'Scenario 18'!P$3:P$69)+SUMIF('Scenario 18'!$A$3:$A$69,'Portfolio 18'!$C9,'Scenario 18'!BF$3:BF$69)*'Scenario 18'!BF$1</f>
        <v>0</v>
      </c>
      <c r="Q9" s="31">
        <f>SUMIF('Scenario 18'!$A$3:$A$69,'Portfolio 18'!$C9,'Scenario 18'!Q$3:Q$69)+SUMIF('Scenario 18'!$A$3:$A$69,'Portfolio 18'!$C9,'Scenario 18'!BG$3:BG$69)*'Scenario 18'!BG$1</f>
        <v>0</v>
      </c>
      <c r="R9" s="31">
        <f>SUMIF('Scenario 18'!$A$3:$A$69,'Portfolio 18'!$C9,'Scenario 18'!R$3:R$69)+SUMIF('Scenario 18'!$A$3:$A$69,'Portfolio 18'!$C9,'Scenario 18'!BH$3:BH$69)*'Scenario 18'!BH$1</f>
        <v>0</v>
      </c>
      <c r="S9" s="31">
        <f>SUMIF('Scenario 18'!$A$3:$A$69,'Portfolio 18'!$C9,'Scenario 18'!S$3:S$69)+SUMIF('Scenario 18'!$A$3:$A$69,'Portfolio 18'!$C9,'Scenario 18'!BI$3:BI$69)*'Scenario 18'!BI$1</f>
        <v>140</v>
      </c>
      <c r="T9" s="31">
        <f>SUMIF('Scenario 18'!$A$3:$A$69,'Portfolio 18'!$C9,'Scenario 18'!T$3:T$69)+SUMIF('Scenario 18'!$A$3:$A$69,'Portfolio 18'!$C9,'Scenario 18'!BJ$3:BJ$69)*'Scenario 18'!BJ$1</f>
        <v>179.99999999999994</v>
      </c>
      <c r="U9" s="31">
        <f>SUMIF('Scenario 18'!$A$3:$A$69,'Portfolio 18'!$C9,'Scenario 18'!U$3:U$69)+SUMIF('Scenario 18'!$A$3:$A$69,'Portfolio 18'!$C9,'Scenario 18'!BK$3:BK$69)*'Scenario 18'!BK$1</f>
        <v>120</v>
      </c>
      <c r="V9" s="31">
        <f>SUMIF('Scenario 18'!$A$3:$A$69,'Portfolio 18'!$C9,'Scenario 18'!V$3:V$69)+SUMIF('Scenario 18'!$A$3:$A$69,'Portfolio 18'!$C9,'Scenario 18'!BL$3:BL$69)*'Scenario 18'!BL$1</f>
        <v>0</v>
      </c>
      <c r="W9" s="31">
        <f>SUMIF('Scenario 18'!$A$3:$A$69,'Portfolio 18'!$C9,'Scenario 18'!W$3:W$69)+SUMIF('Scenario 18'!$A$3:$A$69,'Portfolio 18'!$C9,'Scenario 18'!BM$3:BM$69)*'Scenario 18'!BM$1</f>
        <v>0</v>
      </c>
      <c r="X9" s="32">
        <f t="shared" si="0"/>
        <v>1440</v>
      </c>
    </row>
    <row r="10" spans="3:24" x14ac:dyDescent="0.2">
      <c r="C10" s="7" t="s">
        <v>1</v>
      </c>
      <c r="D10" s="30">
        <f>SUMIF('Scenario 18'!$A$3:$A$69,'Portfolio 18'!$C10,'Scenario 18'!D$3:D$69)+SUMIF('Scenario 18'!$A$3:$A$69,'Portfolio 18'!$C10,'Scenario 18'!AT$3:AT$69)*'Scenario 18'!AT$1</f>
        <v>0</v>
      </c>
      <c r="E10" s="31">
        <f>SUMIF('Scenario 18'!$A$3:$A$69,'Portfolio 18'!$C10,'Scenario 18'!E$3:E$69)+SUMIF('Scenario 18'!$A$3:$A$69,'Portfolio 18'!$C10,'Scenario 18'!AU$3:AU$69)*'Scenario 18'!AU$1</f>
        <v>0.50885794886263369</v>
      </c>
      <c r="F10" s="31">
        <f>SUMIF('Scenario 18'!$A$3:$A$69,'Portfolio 18'!$C10,'Scenario 18'!F$3:F$69)+SUMIF('Scenario 18'!$A$3:$A$69,'Portfolio 18'!$C10,'Scenario 18'!AV$3:AV$69)*'Scenario 18'!AV$1</f>
        <v>0.55187130366599124</v>
      </c>
      <c r="G10" s="31">
        <f>SUMIF('Scenario 18'!$A$3:$A$69,'Portfolio 18'!$C10,'Scenario 18'!G$3:G$69)+SUMIF('Scenario 18'!$A$3:$A$69,'Portfolio 18'!$C10,'Scenario 18'!AW$3:AW$69)*'Scenario 18'!AW$1</f>
        <v>0.61539425315933349</v>
      </c>
      <c r="H10" s="31">
        <f>SUMIF('Scenario 18'!$A$3:$A$69,'Portfolio 18'!$C10,'Scenario 18'!H$3:H$69)+SUMIF('Scenario 18'!$A$3:$A$69,'Portfolio 18'!$C10,'Scenario 18'!AX$3:AX$69)*'Scenario 18'!AX$1</f>
        <v>122.77079183786186</v>
      </c>
      <c r="I10" s="31">
        <f>SUMIF('Scenario 18'!$A$3:$A$69,'Portfolio 18'!$C10,'Scenario 18'!I$3:I$69)+SUMIF('Scenario 18'!$A$3:$A$69,'Portfolio 18'!$C10,'Scenario 18'!AY$3:AY$69)*'Scenario 18'!AY$1</f>
        <v>3</v>
      </c>
      <c r="J10" s="31">
        <f>SUMIF('Scenario 18'!$A$3:$A$69,'Portfolio 18'!$C10,'Scenario 18'!J$3:J$69)+SUMIF('Scenario 18'!$A$3:$A$69,'Portfolio 18'!$C10,'Scenario 18'!AZ$3:AZ$69)*'Scenario 18'!AZ$1</f>
        <v>3</v>
      </c>
      <c r="K10" s="31">
        <f>SUMIF('Scenario 18'!$A$3:$A$69,'Portfolio 18'!$C10,'Scenario 18'!K$3:K$69)+SUMIF('Scenario 18'!$A$3:$A$69,'Portfolio 18'!$C10,'Scenario 18'!BA$3:BA$69)*'Scenario 18'!BA$1</f>
        <v>3</v>
      </c>
      <c r="L10" s="31">
        <f>SUMIF('Scenario 18'!$A$3:$A$69,'Portfolio 18'!$C10,'Scenario 18'!L$3:L$69)+SUMIF('Scenario 18'!$A$3:$A$69,'Portfolio 18'!$C10,'Scenario 18'!BB$3:BB$69)*'Scenario 18'!BB$1</f>
        <v>0.50000000000000133</v>
      </c>
      <c r="M10" s="31">
        <f>SUMIF('Scenario 18'!$A$3:$A$69,'Portfolio 18'!$C10,'Scenario 18'!M$3:M$69)+SUMIF('Scenario 18'!$A$3:$A$69,'Portfolio 18'!$C10,'Scenario 18'!BC$3:BC$69)*'Scenario 18'!BC$1</f>
        <v>0.5</v>
      </c>
      <c r="N10" s="31">
        <f>SUMIF('Scenario 18'!$A$3:$A$69,'Portfolio 18'!$C10,'Scenario 18'!N$3:N$69)+SUMIF('Scenario 18'!$A$3:$A$69,'Portfolio 18'!$C10,'Scenario 18'!BD$3:BD$69)*'Scenario 18'!BD$1</f>
        <v>0.5</v>
      </c>
      <c r="O10" s="31">
        <f>SUMIF('Scenario 18'!$A$3:$A$69,'Portfolio 18'!$C10,'Scenario 18'!O$3:O$69)+SUMIF('Scenario 18'!$A$3:$A$69,'Portfolio 18'!$C10,'Scenario 18'!BE$3:BE$69)*'Scenario 18'!BE$1</f>
        <v>0.5</v>
      </c>
      <c r="P10" s="31">
        <f>SUMIF('Scenario 18'!$A$3:$A$69,'Portfolio 18'!$C10,'Scenario 18'!P$3:P$69)+SUMIF('Scenario 18'!$A$3:$A$69,'Portfolio 18'!$C10,'Scenario 18'!BF$3:BF$69)*'Scenario 18'!BF$1</f>
        <v>0.5</v>
      </c>
      <c r="Q10" s="31">
        <f>SUMIF('Scenario 18'!$A$3:$A$69,'Portfolio 18'!$C10,'Scenario 18'!Q$3:Q$69)+SUMIF('Scenario 18'!$A$3:$A$69,'Portfolio 18'!$C10,'Scenario 18'!BG$3:BG$69)*'Scenario 18'!BG$1</f>
        <v>0.5</v>
      </c>
      <c r="R10" s="31">
        <f>SUMIF('Scenario 18'!$A$3:$A$69,'Portfolio 18'!$C10,'Scenario 18'!R$3:R$69)+SUMIF('Scenario 18'!$A$3:$A$69,'Portfolio 18'!$C10,'Scenario 18'!BH$3:BH$69)*'Scenario 18'!BH$1</f>
        <v>0.5</v>
      </c>
      <c r="S10" s="31">
        <f>SUMIF('Scenario 18'!$A$3:$A$69,'Portfolio 18'!$C10,'Scenario 18'!S$3:S$69)+SUMIF('Scenario 18'!$A$3:$A$69,'Portfolio 18'!$C10,'Scenario 18'!BI$3:BI$69)*'Scenario 18'!BI$1</f>
        <v>1.9999999999999998</v>
      </c>
      <c r="T10" s="31">
        <f>SUMIF('Scenario 18'!$A$3:$A$69,'Portfolio 18'!$C10,'Scenario 18'!T$3:T$69)+SUMIF('Scenario 18'!$A$3:$A$69,'Portfolio 18'!$C10,'Scenario 18'!BJ$3:BJ$69)*'Scenario 18'!BJ$1</f>
        <v>178.93769927633284</v>
      </c>
      <c r="U10" s="31">
        <f>SUMIF('Scenario 18'!$A$3:$A$69,'Portfolio 18'!$C10,'Scenario 18'!U$3:U$69)+SUMIF('Scenario 18'!$A$3:$A$69,'Portfolio 18'!$C10,'Scenario 18'!BK$3:BK$69)*'Scenario 18'!BK$1</f>
        <v>113</v>
      </c>
      <c r="V10" s="31">
        <f>SUMIF('Scenario 18'!$A$3:$A$69,'Portfolio 18'!$C10,'Scenario 18'!V$3:V$69)+SUMIF('Scenario 18'!$A$3:$A$69,'Portfolio 18'!$C10,'Scenario 18'!BL$3:BL$69)*'Scenario 18'!BL$1</f>
        <v>0.6834350843053717</v>
      </c>
      <c r="W10" s="31">
        <f>SUMIF('Scenario 18'!$A$3:$A$69,'Portfolio 18'!$C10,'Scenario 18'!W$3:W$69)+SUMIF('Scenario 18'!$A$3:$A$69,'Portfolio 18'!$C10,'Scenario 18'!BM$3:BM$69)*'Scenario 18'!BM$1</f>
        <v>200.86872499702321</v>
      </c>
      <c r="X10" s="32">
        <f t="shared" si="0"/>
        <v>632.43677470121122</v>
      </c>
    </row>
    <row r="11" spans="3:24" x14ac:dyDescent="0.2">
      <c r="C11" s="7" t="s">
        <v>107</v>
      </c>
      <c r="D11" s="30">
        <f>SUMIF('Scenario 18'!$A$3:$A$69,'Portfolio 18'!$C11,'Scenario 18'!D$3:D$69)+SUMIF('Scenario 18'!$A$3:$A$69,'Portfolio 18'!$C11,'Scenario 18'!AT$3:AT$69)*'Scenario 18'!AT$1</f>
        <v>0</v>
      </c>
      <c r="E11" s="31">
        <f>SUMIF('Scenario 18'!$A$3:$A$69,'Portfolio 18'!$C11,'Scenario 18'!E$3:E$69)+SUMIF('Scenario 18'!$A$3:$A$69,'Portfolio 18'!$C11,'Scenario 18'!AU$3:AU$69)*'Scenario 18'!AU$1</f>
        <v>0</v>
      </c>
      <c r="F11" s="31">
        <f>SUMIF('Scenario 18'!$A$3:$A$69,'Portfolio 18'!$C11,'Scenario 18'!F$3:F$69)+SUMIF('Scenario 18'!$A$3:$A$69,'Portfolio 18'!$C11,'Scenario 18'!AV$3:AV$69)*'Scenario 18'!AV$1</f>
        <v>0</v>
      </c>
      <c r="G11" s="31">
        <f>SUMIF('Scenario 18'!$A$3:$A$69,'Portfolio 18'!$C11,'Scenario 18'!G$3:G$69)+SUMIF('Scenario 18'!$A$3:$A$69,'Portfolio 18'!$C11,'Scenario 18'!AW$3:AW$69)*'Scenario 18'!AW$1</f>
        <v>0</v>
      </c>
      <c r="H11" s="31">
        <f>SUMIF('Scenario 18'!$A$3:$A$69,'Portfolio 18'!$C11,'Scenario 18'!H$3:H$69)+SUMIF('Scenario 18'!$A$3:$A$69,'Portfolio 18'!$C11,'Scenario 18'!AX$3:AX$69)*'Scenario 18'!AX$1</f>
        <v>0</v>
      </c>
      <c r="I11" s="31">
        <f>SUMIF('Scenario 18'!$A$3:$A$69,'Portfolio 18'!$C11,'Scenario 18'!I$3:I$69)+SUMIF('Scenario 18'!$A$3:$A$69,'Portfolio 18'!$C11,'Scenario 18'!AY$3:AY$69)*'Scenario 18'!AY$1</f>
        <v>0</v>
      </c>
      <c r="J11" s="31">
        <f>SUMIF('Scenario 18'!$A$3:$A$69,'Portfolio 18'!$C11,'Scenario 18'!J$3:J$69)+SUMIF('Scenario 18'!$A$3:$A$69,'Portfolio 18'!$C11,'Scenario 18'!AZ$3:AZ$69)*'Scenario 18'!AZ$1</f>
        <v>0</v>
      </c>
      <c r="K11" s="31">
        <f>SUMIF('Scenario 18'!$A$3:$A$69,'Portfolio 18'!$C11,'Scenario 18'!K$3:K$69)+SUMIF('Scenario 18'!$A$3:$A$69,'Portfolio 18'!$C11,'Scenario 18'!BA$3:BA$69)*'Scenario 18'!BA$1</f>
        <v>0</v>
      </c>
      <c r="L11" s="31">
        <f>SUMIF('Scenario 18'!$A$3:$A$69,'Portfolio 18'!$C11,'Scenario 18'!L$3:L$69)+SUMIF('Scenario 18'!$A$3:$A$69,'Portfolio 18'!$C11,'Scenario 18'!BB$3:BB$69)*'Scenario 18'!BB$1</f>
        <v>0</v>
      </c>
      <c r="M11" s="31">
        <f>SUMIF('Scenario 18'!$A$3:$A$69,'Portfolio 18'!$C11,'Scenario 18'!M$3:M$69)+SUMIF('Scenario 18'!$A$3:$A$69,'Portfolio 18'!$C11,'Scenario 18'!BC$3:BC$69)*'Scenario 18'!BC$1</f>
        <v>0</v>
      </c>
      <c r="N11" s="31">
        <f>SUMIF('Scenario 18'!$A$3:$A$69,'Portfolio 18'!$C11,'Scenario 18'!N$3:N$69)+SUMIF('Scenario 18'!$A$3:$A$69,'Portfolio 18'!$C11,'Scenario 18'!BD$3:BD$69)*'Scenario 18'!BD$1</f>
        <v>0</v>
      </c>
      <c r="O11" s="31">
        <f>SUMIF('Scenario 18'!$A$3:$A$69,'Portfolio 18'!$C11,'Scenario 18'!O$3:O$69)+SUMIF('Scenario 18'!$A$3:$A$69,'Portfolio 18'!$C11,'Scenario 18'!BE$3:BE$69)*'Scenario 18'!BE$1</f>
        <v>0</v>
      </c>
      <c r="P11" s="31">
        <f>SUMIF('Scenario 18'!$A$3:$A$69,'Portfolio 18'!$C11,'Scenario 18'!P$3:P$69)+SUMIF('Scenario 18'!$A$3:$A$69,'Portfolio 18'!$C11,'Scenario 18'!BF$3:BF$69)*'Scenario 18'!BF$1</f>
        <v>0</v>
      </c>
      <c r="Q11" s="31">
        <f>SUMIF('Scenario 18'!$A$3:$A$69,'Portfolio 18'!$C11,'Scenario 18'!Q$3:Q$69)+SUMIF('Scenario 18'!$A$3:$A$69,'Portfolio 18'!$C11,'Scenario 18'!BG$3:BG$69)*'Scenario 18'!BG$1</f>
        <v>0</v>
      </c>
      <c r="R11" s="31">
        <f>SUMIF('Scenario 18'!$A$3:$A$69,'Portfolio 18'!$C11,'Scenario 18'!R$3:R$69)+SUMIF('Scenario 18'!$A$3:$A$69,'Portfolio 18'!$C11,'Scenario 18'!BH$3:BH$69)*'Scenario 18'!BH$1</f>
        <v>0</v>
      </c>
      <c r="S11" s="31">
        <f>SUMIF('Scenario 18'!$A$3:$A$69,'Portfolio 18'!$C11,'Scenario 18'!S$3:S$69)+SUMIF('Scenario 18'!$A$3:$A$69,'Portfolio 18'!$C11,'Scenario 18'!BI$3:BI$69)*'Scenario 18'!BI$1</f>
        <v>0</v>
      </c>
      <c r="T11" s="31">
        <f>SUMIF('Scenario 18'!$A$3:$A$69,'Portfolio 18'!$C11,'Scenario 18'!T$3:T$69)+SUMIF('Scenario 18'!$A$3:$A$69,'Portfolio 18'!$C11,'Scenario 18'!BJ$3:BJ$69)*'Scenario 18'!BJ$1</f>
        <v>0</v>
      </c>
      <c r="U11" s="31">
        <f>SUMIF('Scenario 18'!$A$3:$A$69,'Portfolio 18'!$C11,'Scenario 18'!U$3:U$69)+SUMIF('Scenario 18'!$A$3:$A$69,'Portfolio 18'!$C11,'Scenario 18'!BK$3:BK$69)*'Scenario 18'!BK$1</f>
        <v>0</v>
      </c>
      <c r="V11" s="31">
        <f>SUMIF('Scenario 18'!$A$3:$A$69,'Portfolio 18'!$C11,'Scenario 18'!V$3:V$69)+SUMIF('Scenario 18'!$A$3:$A$69,'Portfolio 18'!$C11,'Scenario 18'!BL$3:BL$69)*'Scenario 18'!BL$1</f>
        <v>0</v>
      </c>
      <c r="W11" s="31">
        <f>SUMIF('Scenario 18'!$A$3:$A$69,'Portfolio 18'!$C11,'Scenario 18'!W$3:W$69)+SUMIF('Scenario 18'!$A$3:$A$69,'Portfolio 18'!$C11,'Scenario 18'!BM$3:BM$69)*'Scenario 18'!BM$1</f>
        <v>0</v>
      </c>
      <c r="X11" s="32">
        <f t="shared" si="0"/>
        <v>0</v>
      </c>
    </row>
    <row r="12" spans="3:24" x14ac:dyDescent="0.2">
      <c r="C12" s="7" t="s">
        <v>21</v>
      </c>
      <c r="D12" s="30">
        <f>SUMIF('Scenario 18'!$A$3:$A$69,'Portfolio 18'!$C12,'Scenario 18'!D$3:D$69)+SUMIF('Scenario 18'!$A$3:$A$69,'Portfolio 18'!$C12,'Scenario 18'!AT$3:AT$69)*'Scenario 18'!AT$1</f>
        <v>0</v>
      </c>
      <c r="E12" s="31">
        <f>SUMIF('Scenario 18'!$A$3:$A$69,'Portfolio 18'!$C12,'Scenario 18'!E$3:E$69)+SUMIF('Scenario 18'!$A$3:$A$69,'Portfolio 18'!$C12,'Scenario 18'!AU$3:AU$69)*'Scenario 18'!AU$1</f>
        <v>0</v>
      </c>
      <c r="F12" s="31">
        <f>SUMIF('Scenario 18'!$A$3:$A$69,'Portfolio 18'!$C12,'Scenario 18'!F$3:F$69)+SUMIF('Scenario 18'!$A$3:$A$69,'Portfolio 18'!$C12,'Scenario 18'!AV$3:AV$69)*'Scenario 18'!AV$1</f>
        <v>0</v>
      </c>
      <c r="G12" s="31">
        <f>SUMIF('Scenario 18'!$A$3:$A$69,'Portfolio 18'!$C12,'Scenario 18'!G$3:G$69)+SUMIF('Scenario 18'!$A$3:$A$69,'Portfolio 18'!$C12,'Scenario 18'!AW$3:AW$69)*'Scenario 18'!AW$1</f>
        <v>0</v>
      </c>
      <c r="H12" s="31">
        <f>SUMIF('Scenario 18'!$A$3:$A$69,'Portfolio 18'!$C12,'Scenario 18'!H$3:H$69)+SUMIF('Scenario 18'!$A$3:$A$69,'Portfolio 18'!$C12,'Scenario 18'!AX$3:AX$69)*'Scenario 18'!AX$1</f>
        <v>60.817966081485849</v>
      </c>
      <c r="I12" s="31">
        <f>SUMIF('Scenario 18'!$A$3:$A$69,'Portfolio 18'!$C12,'Scenario 18'!I$3:I$69)+SUMIF('Scenario 18'!$A$3:$A$69,'Portfolio 18'!$C12,'Scenario 18'!AY$3:AY$69)*'Scenario 18'!AY$1</f>
        <v>0</v>
      </c>
      <c r="J12" s="31">
        <f>SUMIF('Scenario 18'!$A$3:$A$69,'Portfolio 18'!$C12,'Scenario 18'!J$3:J$69)+SUMIF('Scenario 18'!$A$3:$A$69,'Portfolio 18'!$C12,'Scenario 18'!AZ$3:AZ$69)*'Scenario 18'!AZ$1</f>
        <v>0</v>
      </c>
      <c r="K12" s="31">
        <f>SUMIF('Scenario 18'!$A$3:$A$69,'Portfolio 18'!$C12,'Scenario 18'!K$3:K$69)+SUMIF('Scenario 18'!$A$3:$A$69,'Portfolio 18'!$C12,'Scenario 18'!BA$3:BA$69)*'Scenario 18'!BA$1</f>
        <v>0</v>
      </c>
      <c r="L12" s="31">
        <f>SUMIF('Scenario 18'!$A$3:$A$69,'Portfolio 18'!$C12,'Scenario 18'!L$3:L$69)+SUMIF('Scenario 18'!$A$3:$A$69,'Portfolio 18'!$C12,'Scenario 18'!BB$3:BB$69)*'Scenario 18'!BB$1</f>
        <v>0</v>
      </c>
      <c r="M12" s="31">
        <f>SUMIF('Scenario 18'!$A$3:$A$69,'Portfolio 18'!$C12,'Scenario 18'!M$3:M$69)+SUMIF('Scenario 18'!$A$3:$A$69,'Portfolio 18'!$C12,'Scenario 18'!BC$3:BC$69)*'Scenario 18'!BC$1</f>
        <v>0</v>
      </c>
      <c r="N12" s="31">
        <f>SUMIF('Scenario 18'!$A$3:$A$69,'Portfolio 18'!$C12,'Scenario 18'!N$3:N$69)+SUMIF('Scenario 18'!$A$3:$A$69,'Portfolio 18'!$C12,'Scenario 18'!BD$3:BD$69)*'Scenario 18'!BD$1</f>
        <v>0</v>
      </c>
      <c r="O12" s="31">
        <f>SUMIF('Scenario 18'!$A$3:$A$69,'Portfolio 18'!$C12,'Scenario 18'!O$3:O$69)+SUMIF('Scenario 18'!$A$3:$A$69,'Portfolio 18'!$C12,'Scenario 18'!BE$3:BE$69)*'Scenario 18'!BE$1</f>
        <v>0</v>
      </c>
      <c r="P12" s="31">
        <f>SUMIF('Scenario 18'!$A$3:$A$69,'Portfolio 18'!$C12,'Scenario 18'!P$3:P$69)+SUMIF('Scenario 18'!$A$3:$A$69,'Portfolio 18'!$C12,'Scenario 18'!BF$3:BF$69)*'Scenario 18'!BF$1</f>
        <v>0</v>
      </c>
      <c r="Q12" s="31">
        <f>SUMIF('Scenario 18'!$A$3:$A$69,'Portfolio 18'!$C12,'Scenario 18'!Q$3:Q$69)+SUMIF('Scenario 18'!$A$3:$A$69,'Portfolio 18'!$C12,'Scenario 18'!BG$3:BG$69)*'Scenario 18'!BG$1</f>
        <v>0</v>
      </c>
      <c r="R12" s="31">
        <f>SUMIF('Scenario 18'!$A$3:$A$69,'Portfolio 18'!$C12,'Scenario 18'!R$3:R$69)+SUMIF('Scenario 18'!$A$3:$A$69,'Portfolio 18'!$C12,'Scenario 18'!BH$3:BH$69)*'Scenario 18'!BH$1</f>
        <v>0</v>
      </c>
      <c r="S12" s="31">
        <f>SUMIF('Scenario 18'!$A$3:$A$69,'Portfolio 18'!$C12,'Scenario 18'!S$3:S$69)+SUMIF('Scenario 18'!$A$3:$A$69,'Portfolio 18'!$C12,'Scenario 18'!BI$3:BI$69)*'Scenario 18'!BI$1</f>
        <v>0</v>
      </c>
      <c r="T12" s="31">
        <f>SUMIF('Scenario 18'!$A$3:$A$69,'Portfolio 18'!$C12,'Scenario 18'!T$3:T$69)+SUMIF('Scenario 18'!$A$3:$A$69,'Portfolio 18'!$C12,'Scenario 18'!BJ$3:BJ$69)*'Scenario 18'!BJ$1</f>
        <v>89.182033918513696</v>
      </c>
      <c r="U12" s="31">
        <f>SUMIF('Scenario 18'!$A$3:$A$69,'Portfolio 18'!$C12,'Scenario 18'!U$3:U$69)+SUMIF('Scenario 18'!$A$3:$A$69,'Portfolio 18'!$C12,'Scenario 18'!BK$3:BK$69)*'Scenario 18'!BK$1</f>
        <v>0</v>
      </c>
      <c r="V12" s="31">
        <f>SUMIF('Scenario 18'!$A$3:$A$69,'Portfolio 18'!$C12,'Scenario 18'!V$3:V$69)+SUMIF('Scenario 18'!$A$3:$A$69,'Portfolio 18'!$C12,'Scenario 18'!BL$3:BL$69)*'Scenario 18'!BL$1</f>
        <v>0</v>
      </c>
      <c r="W12" s="31">
        <f>SUMIF('Scenario 18'!$A$3:$A$69,'Portfolio 18'!$C12,'Scenario 18'!W$3:W$69)+SUMIF('Scenario 18'!$A$3:$A$69,'Portfolio 18'!$C12,'Scenario 18'!BM$3:BM$69)*'Scenario 18'!BM$1</f>
        <v>0</v>
      </c>
      <c r="X12" s="32">
        <f t="shared" si="0"/>
        <v>149.99999999999955</v>
      </c>
    </row>
    <row r="13" spans="3:24" x14ac:dyDescent="0.2">
      <c r="C13" s="7" t="s">
        <v>48</v>
      </c>
      <c r="D13" s="30">
        <f>SUMIF('Scenario 18'!$A$3:$A$69,'Portfolio 18'!$C13,'Scenario 18'!D$3:D$69)+SUMIF('Scenario 18'!$A$3:$A$69,'Portfolio 18'!$C13,'Scenario 18'!AT$3:AT$69)*'Scenario 18'!AT$1</f>
        <v>0</v>
      </c>
      <c r="E13" s="31">
        <f>SUMIF('Scenario 18'!$A$3:$A$69,'Portfolio 18'!$C13,'Scenario 18'!E$3:E$69)+SUMIF('Scenario 18'!$A$3:$A$69,'Portfolio 18'!$C13,'Scenario 18'!AU$3:AU$69)*'Scenario 18'!AU$1</f>
        <v>0</v>
      </c>
      <c r="F13" s="31">
        <f>SUMIF('Scenario 18'!$A$3:$A$69,'Portfolio 18'!$C13,'Scenario 18'!F$3:F$69)+SUMIF('Scenario 18'!$A$3:$A$69,'Portfolio 18'!$C13,'Scenario 18'!AV$3:AV$69)*'Scenario 18'!AV$1</f>
        <v>0</v>
      </c>
      <c r="G13" s="31">
        <f>SUMIF('Scenario 18'!$A$3:$A$69,'Portfolio 18'!$C13,'Scenario 18'!G$3:G$69)+SUMIF('Scenario 18'!$A$3:$A$69,'Portfolio 18'!$C13,'Scenario 18'!AW$3:AW$69)*'Scenario 18'!AW$1</f>
        <v>0</v>
      </c>
      <c r="H13" s="31">
        <f>SUMIF('Scenario 18'!$A$3:$A$69,'Portfolio 18'!$C13,'Scenario 18'!H$3:H$69)+SUMIF('Scenario 18'!$A$3:$A$69,'Portfolio 18'!$C13,'Scenario 18'!AX$3:AX$69)*'Scenario 18'!AX$1</f>
        <v>0</v>
      </c>
      <c r="I13" s="31">
        <f>SUMIF('Scenario 18'!$A$3:$A$69,'Portfolio 18'!$C13,'Scenario 18'!I$3:I$69)+SUMIF('Scenario 18'!$A$3:$A$69,'Portfolio 18'!$C13,'Scenario 18'!AY$3:AY$69)*'Scenario 18'!AY$1</f>
        <v>0</v>
      </c>
      <c r="J13" s="31">
        <f>SUMIF('Scenario 18'!$A$3:$A$69,'Portfolio 18'!$C13,'Scenario 18'!J$3:J$69)+SUMIF('Scenario 18'!$A$3:$A$69,'Portfolio 18'!$C13,'Scenario 18'!AZ$3:AZ$69)*'Scenario 18'!AZ$1</f>
        <v>0</v>
      </c>
      <c r="K13" s="31">
        <f>SUMIF('Scenario 18'!$A$3:$A$69,'Portfolio 18'!$C13,'Scenario 18'!K$3:K$69)+SUMIF('Scenario 18'!$A$3:$A$69,'Portfolio 18'!$C13,'Scenario 18'!BA$3:BA$69)*'Scenario 18'!BA$1</f>
        <v>0</v>
      </c>
      <c r="L13" s="31">
        <f>SUMIF('Scenario 18'!$A$3:$A$69,'Portfolio 18'!$C13,'Scenario 18'!L$3:L$69)+SUMIF('Scenario 18'!$A$3:$A$69,'Portfolio 18'!$C13,'Scenario 18'!BB$3:BB$69)*'Scenario 18'!BB$1</f>
        <v>0</v>
      </c>
      <c r="M13" s="31">
        <f>SUMIF('Scenario 18'!$A$3:$A$69,'Portfolio 18'!$C13,'Scenario 18'!M$3:M$69)+SUMIF('Scenario 18'!$A$3:$A$69,'Portfolio 18'!$C13,'Scenario 18'!BC$3:BC$69)*'Scenario 18'!BC$1</f>
        <v>0</v>
      </c>
      <c r="N13" s="31">
        <f>SUMIF('Scenario 18'!$A$3:$A$69,'Portfolio 18'!$C13,'Scenario 18'!N$3:N$69)+SUMIF('Scenario 18'!$A$3:$A$69,'Portfolio 18'!$C13,'Scenario 18'!BD$3:BD$69)*'Scenario 18'!BD$1</f>
        <v>0</v>
      </c>
      <c r="O13" s="31">
        <f>SUMIF('Scenario 18'!$A$3:$A$69,'Portfolio 18'!$C13,'Scenario 18'!O$3:O$69)+SUMIF('Scenario 18'!$A$3:$A$69,'Portfolio 18'!$C13,'Scenario 18'!BE$3:BE$69)*'Scenario 18'!BE$1</f>
        <v>0</v>
      </c>
      <c r="P13" s="31">
        <f>SUMIF('Scenario 18'!$A$3:$A$69,'Portfolio 18'!$C13,'Scenario 18'!P$3:P$69)+SUMIF('Scenario 18'!$A$3:$A$69,'Portfolio 18'!$C13,'Scenario 18'!BF$3:BF$69)*'Scenario 18'!BF$1</f>
        <v>0</v>
      </c>
      <c r="Q13" s="31">
        <f>SUMIF('Scenario 18'!$A$3:$A$69,'Portfolio 18'!$C13,'Scenario 18'!Q$3:Q$69)+SUMIF('Scenario 18'!$A$3:$A$69,'Portfolio 18'!$C13,'Scenario 18'!BG$3:BG$69)*'Scenario 18'!BG$1</f>
        <v>0</v>
      </c>
      <c r="R13" s="31">
        <f>SUMIF('Scenario 18'!$A$3:$A$69,'Portfolio 18'!$C13,'Scenario 18'!R$3:R$69)+SUMIF('Scenario 18'!$A$3:$A$69,'Portfolio 18'!$C13,'Scenario 18'!BH$3:BH$69)*'Scenario 18'!BH$1</f>
        <v>0</v>
      </c>
      <c r="S13" s="31">
        <f>SUMIF('Scenario 18'!$A$3:$A$69,'Portfolio 18'!$C13,'Scenario 18'!S$3:S$69)+SUMIF('Scenario 18'!$A$3:$A$69,'Portfolio 18'!$C13,'Scenario 18'!BI$3:BI$69)*'Scenario 18'!BI$1</f>
        <v>0</v>
      </c>
      <c r="T13" s="31">
        <f>SUMIF('Scenario 18'!$A$3:$A$69,'Portfolio 18'!$C13,'Scenario 18'!T$3:T$69)+SUMIF('Scenario 18'!$A$3:$A$69,'Portfolio 18'!$C13,'Scenario 18'!BJ$3:BJ$69)*'Scenario 18'!BJ$1</f>
        <v>0</v>
      </c>
      <c r="U13" s="31">
        <f>SUMIF('Scenario 18'!$A$3:$A$69,'Portfolio 18'!$C13,'Scenario 18'!U$3:U$69)+SUMIF('Scenario 18'!$A$3:$A$69,'Portfolio 18'!$C13,'Scenario 18'!BK$3:BK$69)*'Scenario 18'!BK$1</f>
        <v>0</v>
      </c>
      <c r="V13" s="31">
        <f>SUMIF('Scenario 18'!$A$3:$A$69,'Portfolio 18'!$C13,'Scenario 18'!V$3:V$69)+SUMIF('Scenario 18'!$A$3:$A$69,'Portfolio 18'!$C13,'Scenario 18'!BL$3:BL$69)*'Scenario 18'!BL$1</f>
        <v>0</v>
      </c>
      <c r="W13" s="31">
        <f>SUMIF('Scenario 18'!$A$3:$A$69,'Portfolio 18'!$C13,'Scenario 18'!W$3:W$69)+SUMIF('Scenario 18'!$A$3:$A$69,'Portfolio 18'!$C13,'Scenario 18'!BM$3:BM$69)*'Scenario 18'!BM$1</f>
        <v>0</v>
      </c>
      <c r="X13" s="32">
        <f t="shared" si="0"/>
        <v>0</v>
      </c>
    </row>
    <row r="14" spans="3:24" x14ac:dyDescent="0.2">
      <c r="C14" s="7" t="s">
        <v>142</v>
      </c>
      <c r="D14" s="30">
        <f>SUMIF('Scenario 18'!$A$3:$A$69,'Portfolio 18'!$C14,'Scenario 18'!D$3:D$69)+SUMIF('Scenario 18'!$A$3:$A$69,'Portfolio 18'!$C14,'Scenario 18'!AT$3:AT$69)*'Scenario 18'!AT$1</f>
        <v>0</v>
      </c>
      <c r="E14" s="31">
        <f>SUMIF('Scenario 18'!$A$3:$A$69,'Portfolio 18'!$C14,'Scenario 18'!E$3:E$69)+SUMIF('Scenario 18'!$A$3:$A$69,'Portfolio 18'!$C14,'Scenario 18'!AU$3:AU$69)*'Scenario 18'!AU$1</f>
        <v>0</v>
      </c>
      <c r="F14" s="31">
        <f>SUMIF('Scenario 18'!$A$3:$A$69,'Portfolio 18'!$C14,'Scenario 18'!F$3:F$69)+SUMIF('Scenario 18'!$A$3:$A$69,'Portfolio 18'!$C14,'Scenario 18'!AV$3:AV$69)*'Scenario 18'!AV$1</f>
        <v>0</v>
      </c>
      <c r="G14" s="31">
        <f>SUMIF('Scenario 18'!$A$3:$A$69,'Portfolio 18'!$C14,'Scenario 18'!G$3:G$69)+SUMIF('Scenario 18'!$A$3:$A$69,'Portfolio 18'!$C14,'Scenario 18'!AW$3:AW$69)*'Scenario 18'!AW$1</f>
        <v>0</v>
      </c>
      <c r="H14" s="31">
        <f>SUMIF('Scenario 18'!$A$3:$A$69,'Portfolio 18'!$C14,'Scenario 18'!H$3:H$69)+SUMIF('Scenario 18'!$A$3:$A$69,'Portfolio 18'!$C14,'Scenario 18'!AX$3:AX$69)*'Scenario 18'!AX$1</f>
        <v>0</v>
      </c>
      <c r="I14" s="31">
        <f>SUMIF('Scenario 18'!$A$3:$A$69,'Portfolio 18'!$C14,'Scenario 18'!I$3:I$69)+SUMIF('Scenario 18'!$A$3:$A$69,'Portfolio 18'!$C14,'Scenario 18'!AY$3:AY$69)*'Scenario 18'!AY$1</f>
        <v>0</v>
      </c>
      <c r="J14" s="31">
        <f>SUMIF('Scenario 18'!$A$3:$A$69,'Portfolio 18'!$C14,'Scenario 18'!J$3:J$69)+SUMIF('Scenario 18'!$A$3:$A$69,'Portfolio 18'!$C14,'Scenario 18'!AZ$3:AZ$69)*'Scenario 18'!AZ$1</f>
        <v>0</v>
      </c>
      <c r="K14" s="31">
        <f>SUMIF('Scenario 18'!$A$3:$A$69,'Portfolio 18'!$C14,'Scenario 18'!K$3:K$69)+SUMIF('Scenario 18'!$A$3:$A$69,'Portfolio 18'!$C14,'Scenario 18'!BA$3:BA$69)*'Scenario 18'!BA$1</f>
        <v>0</v>
      </c>
      <c r="L14" s="31">
        <f>SUMIF('Scenario 18'!$A$3:$A$69,'Portfolio 18'!$C14,'Scenario 18'!L$3:L$69)+SUMIF('Scenario 18'!$A$3:$A$69,'Portfolio 18'!$C14,'Scenario 18'!BB$3:BB$69)*'Scenario 18'!BB$1</f>
        <v>0</v>
      </c>
      <c r="M14" s="31">
        <f>SUMIF('Scenario 18'!$A$3:$A$69,'Portfolio 18'!$C14,'Scenario 18'!M$3:M$69)+SUMIF('Scenario 18'!$A$3:$A$69,'Portfolio 18'!$C14,'Scenario 18'!BC$3:BC$69)*'Scenario 18'!BC$1</f>
        <v>0</v>
      </c>
      <c r="N14" s="31">
        <f>SUMIF('Scenario 18'!$A$3:$A$69,'Portfolio 18'!$C14,'Scenario 18'!N$3:N$69)+SUMIF('Scenario 18'!$A$3:$A$69,'Portfolio 18'!$C14,'Scenario 18'!BD$3:BD$69)*'Scenario 18'!BD$1</f>
        <v>0</v>
      </c>
      <c r="O14" s="31">
        <f>SUMIF('Scenario 18'!$A$3:$A$69,'Portfolio 18'!$C14,'Scenario 18'!O$3:O$69)+SUMIF('Scenario 18'!$A$3:$A$69,'Portfolio 18'!$C14,'Scenario 18'!BE$3:BE$69)*'Scenario 18'!BE$1</f>
        <v>0</v>
      </c>
      <c r="P14" s="31">
        <f>SUMIF('Scenario 18'!$A$3:$A$69,'Portfolio 18'!$C14,'Scenario 18'!P$3:P$69)+SUMIF('Scenario 18'!$A$3:$A$69,'Portfolio 18'!$C14,'Scenario 18'!BF$3:BF$69)*'Scenario 18'!BF$1</f>
        <v>0</v>
      </c>
      <c r="Q14" s="31">
        <f>SUMIF('Scenario 18'!$A$3:$A$69,'Portfolio 18'!$C14,'Scenario 18'!Q$3:Q$69)+SUMIF('Scenario 18'!$A$3:$A$69,'Portfolio 18'!$C14,'Scenario 18'!BG$3:BG$69)*'Scenario 18'!BG$1</f>
        <v>0</v>
      </c>
      <c r="R14" s="31">
        <f>SUMIF('Scenario 18'!$A$3:$A$69,'Portfolio 18'!$C14,'Scenario 18'!R$3:R$69)+SUMIF('Scenario 18'!$A$3:$A$69,'Portfolio 18'!$C14,'Scenario 18'!BH$3:BH$69)*'Scenario 18'!BH$1</f>
        <v>0</v>
      </c>
      <c r="S14" s="31">
        <f>SUMIF('Scenario 18'!$A$3:$A$69,'Portfolio 18'!$C14,'Scenario 18'!S$3:S$69)+SUMIF('Scenario 18'!$A$3:$A$69,'Portfolio 18'!$C14,'Scenario 18'!BI$3:BI$69)*'Scenario 18'!BI$1</f>
        <v>0</v>
      </c>
      <c r="T14" s="31">
        <f>SUMIF('Scenario 18'!$A$3:$A$69,'Portfolio 18'!$C14,'Scenario 18'!T$3:T$69)+SUMIF('Scenario 18'!$A$3:$A$69,'Portfolio 18'!$C14,'Scenario 18'!BJ$3:BJ$69)*'Scenario 18'!BJ$1</f>
        <v>43.836706248120677</v>
      </c>
      <c r="U14" s="31">
        <f>SUMIF('Scenario 18'!$A$3:$A$69,'Portfolio 18'!$C14,'Scenario 18'!U$3:U$69)+SUMIF('Scenario 18'!$A$3:$A$69,'Portfolio 18'!$C14,'Scenario 18'!BK$3:BK$69)*'Scenario 18'!BK$1</f>
        <v>38.351747144512402</v>
      </c>
      <c r="V14" s="31">
        <f>SUMIF('Scenario 18'!$A$3:$A$69,'Portfolio 18'!$C14,'Scenario 18'!V$3:V$69)+SUMIF('Scenario 18'!$A$3:$A$69,'Portfolio 18'!$C14,'Scenario 18'!BL$3:BL$69)*'Scenario 18'!BL$1</f>
        <v>0</v>
      </c>
      <c r="W14" s="31">
        <f>SUMIF('Scenario 18'!$A$3:$A$69,'Portfolio 18'!$C14,'Scenario 18'!W$3:W$69)+SUMIF('Scenario 18'!$A$3:$A$69,'Portfolio 18'!$C14,'Scenario 18'!BM$3:BM$69)*'Scenario 18'!BM$1</f>
        <v>96.554076685431042</v>
      </c>
      <c r="X14" s="32">
        <f t="shared" si="0"/>
        <v>178.74253007806414</v>
      </c>
    </row>
    <row r="15" spans="3:24" x14ac:dyDescent="0.2">
      <c r="C15" s="7" t="s">
        <v>53</v>
      </c>
      <c r="D15" s="30">
        <f>SUMIF('Scenario 18'!$A$3:$A$69,'Portfolio 18'!$C15,'Scenario 18'!D$3:D$69)+SUMIF('Scenario 18'!$A$3:$A$69,'Portfolio 18'!$C15,'Scenario 18'!AT$3:AT$69)*'Scenario 18'!AT$1</f>
        <v>0</v>
      </c>
      <c r="E15" s="31">
        <f>SUMIF('Scenario 18'!$A$3:$A$69,'Portfolio 18'!$C15,'Scenario 18'!E$3:E$69)+SUMIF('Scenario 18'!$A$3:$A$69,'Portfolio 18'!$C15,'Scenario 18'!AU$3:AU$69)*'Scenario 18'!AU$1</f>
        <v>0</v>
      </c>
      <c r="F15" s="31">
        <f>SUMIF('Scenario 18'!$A$3:$A$69,'Portfolio 18'!$C15,'Scenario 18'!F$3:F$69)+SUMIF('Scenario 18'!$A$3:$A$69,'Portfolio 18'!$C15,'Scenario 18'!AV$3:AV$69)*'Scenario 18'!AV$1</f>
        <v>0</v>
      </c>
      <c r="G15" s="31">
        <f>SUMIF('Scenario 18'!$A$3:$A$69,'Portfolio 18'!$C15,'Scenario 18'!G$3:G$69)+SUMIF('Scenario 18'!$A$3:$A$69,'Portfolio 18'!$C15,'Scenario 18'!AW$3:AW$69)*'Scenario 18'!AW$1</f>
        <v>0</v>
      </c>
      <c r="H15" s="31">
        <f>SUMIF('Scenario 18'!$A$3:$A$69,'Portfolio 18'!$C15,'Scenario 18'!H$3:H$69)+SUMIF('Scenario 18'!$A$3:$A$69,'Portfolio 18'!$C15,'Scenario 18'!AX$3:AX$69)*'Scenario 18'!AX$1</f>
        <v>0</v>
      </c>
      <c r="I15" s="31">
        <f>SUMIF('Scenario 18'!$A$3:$A$69,'Portfolio 18'!$C15,'Scenario 18'!I$3:I$69)+SUMIF('Scenario 18'!$A$3:$A$69,'Portfolio 18'!$C15,'Scenario 18'!AY$3:AY$69)*'Scenario 18'!AY$1</f>
        <v>0</v>
      </c>
      <c r="J15" s="31">
        <f>SUMIF('Scenario 18'!$A$3:$A$69,'Portfolio 18'!$C15,'Scenario 18'!J$3:J$69)+SUMIF('Scenario 18'!$A$3:$A$69,'Portfolio 18'!$C15,'Scenario 18'!AZ$3:AZ$69)*'Scenario 18'!AZ$1</f>
        <v>0</v>
      </c>
      <c r="K15" s="31">
        <f>SUMIF('Scenario 18'!$A$3:$A$69,'Portfolio 18'!$C15,'Scenario 18'!K$3:K$69)+SUMIF('Scenario 18'!$A$3:$A$69,'Portfolio 18'!$C15,'Scenario 18'!BA$3:BA$69)*'Scenario 18'!BA$1</f>
        <v>0</v>
      </c>
      <c r="L15" s="31">
        <f>SUMIF('Scenario 18'!$A$3:$A$69,'Portfolio 18'!$C15,'Scenario 18'!L$3:L$69)+SUMIF('Scenario 18'!$A$3:$A$69,'Portfolio 18'!$C15,'Scenario 18'!BB$3:BB$69)*'Scenario 18'!BB$1</f>
        <v>0</v>
      </c>
      <c r="M15" s="31">
        <f>SUMIF('Scenario 18'!$A$3:$A$69,'Portfolio 18'!$C15,'Scenario 18'!M$3:M$69)+SUMIF('Scenario 18'!$A$3:$A$69,'Portfolio 18'!$C15,'Scenario 18'!BC$3:BC$69)*'Scenario 18'!BC$1</f>
        <v>0</v>
      </c>
      <c r="N15" s="31">
        <f>SUMIF('Scenario 18'!$A$3:$A$69,'Portfolio 18'!$C15,'Scenario 18'!N$3:N$69)+SUMIF('Scenario 18'!$A$3:$A$69,'Portfolio 18'!$C15,'Scenario 18'!BD$3:BD$69)*'Scenario 18'!BD$1</f>
        <v>0</v>
      </c>
      <c r="O15" s="31">
        <f>SUMIF('Scenario 18'!$A$3:$A$69,'Portfolio 18'!$C15,'Scenario 18'!O$3:O$69)+SUMIF('Scenario 18'!$A$3:$A$69,'Portfolio 18'!$C15,'Scenario 18'!BE$3:BE$69)*'Scenario 18'!BE$1</f>
        <v>0</v>
      </c>
      <c r="P15" s="31">
        <f>SUMIF('Scenario 18'!$A$3:$A$69,'Portfolio 18'!$C15,'Scenario 18'!P$3:P$69)+SUMIF('Scenario 18'!$A$3:$A$69,'Portfolio 18'!$C15,'Scenario 18'!BF$3:BF$69)*'Scenario 18'!BF$1</f>
        <v>0</v>
      </c>
      <c r="Q15" s="31">
        <f>SUMIF('Scenario 18'!$A$3:$A$69,'Portfolio 18'!$C15,'Scenario 18'!Q$3:Q$69)+SUMIF('Scenario 18'!$A$3:$A$69,'Portfolio 18'!$C15,'Scenario 18'!BG$3:BG$69)*'Scenario 18'!BG$1</f>
        <v>0</v>
      </c>
      <c r="R15" s="31">
        <f>SUMIF('Scenario 18'!$A$3:$A$69,'Portfolio 18'!$C15,'Scenario 18'!R$3:R$69)+SUMIF('Scenario 18'!$A$3:$A$69,'Portfolio 18'!$C15,'Scenario 18'!BH$3:BH$69)*'Scenario 18'!BH$1</f>
        <v>0</v>
      </c>
      <c r="S15" s="31">
        <f>SUMIF('Scenario 18'!$A$3:$A$69,'Portfolio 18'!$C15,'Scenario 18'!S$3:S$69)+SUMIF('Scenario 18'!$A$3:$A$69,'Portfolio 18'!$C15,'Scenario 18'!BI$3:BI$69)*'Scenario 18'!BI$1</f>
        <v>0</v>
      </c>
      <c r="T15" s="31">
        <f>SUMIF('Scenario 18'!$A$3:$A$69,'Portfolio 18'!$C15,'Scenario 18'!T$3:T$69)+SUMIF('Scenario 18'!$A$3:$A$69,'Portfolio 18'!$C15,'Scenario 18'!BJ$3:BJ$69)*'Scenario 18'!BJ$1</f>
        <v>20</v>
      </c>
      <c r="U15" s="31">
        <f>SUMIF('Scenario 18'!$A$3:$A$69,'Portfolio 18'!$C15,'Scenario 18'!U$3:U$69)+SUMIF('Scenario 18'!$A$3:$A$69,'Portfolio 18'!$C15,'Scenario 18'!BK$3:BK$69)*'Scenario 18'!BK$1</f>
        <v>0</v>
      </c>
      <c r="V15" s="31">
        <f>SUMIF('Scenario 18'!$A$3:$A$69,'Portfolio 18'!$C15,'Scenario 18'!V$3:V$69)+SUMIF('Scenario 18'!$A$3:$A$69,'Portfolio 18'!$C15,'Scenario 18'!BL$3:BL$69)*'Scenario 18'!BL$1</f>
        <v>0</v>
      </c>
      <c r="W15" s="31">
        <f>SUMIF('Scenario 18'!$A$3:$A$69,'Portfolio 18'!$C15,'Scenario 18'!W$3:W$69)+SUMIF('Scenario 18'!$A$3:$A$69,'Portfolio 18'!$C15,'Scenario 18'!BM$3:BM$69)*'Scenario 18'!BM$1</f>
        <v>0</v>
      </c>
      <c r="X15" s="32">
        <f t="shared" si="0"/>
        <v>20</v>
      </c>
    </row>
    <row r="16" spans="3:24" x14ac:dyDescent="0.2">
      <c r="C16" s="7" t="s">
        <v>138</v>
      </c>
      <c r="D16" s="30">
        <f>SUMIF('Scenario 18'!$A$3:$A$69,'Portfolio 18'!$C16,'Scenario 18'!D$3:D$69)+SUMIF('Scenario 18'!$A$3:$A$69,'Portfolio 18'!$C16,'Scenario 18'!AT$3:AT$69)*'Scenario 18'!AT$1</f>
        <v>0</v>
      </c>
      <c r="E16" s="31">
        <f>SUMIF('Scenario 18'!$A$3:$A$69,'Portfolio 18'!$C16,'Scenario 18'!E$3:E$69)+SUMIF('Scenario 18'!$A$3:$A$69,'Portfolio 18'!$C16,'Scenario 18'!AU$3:AU$69)*'Scenario 18'!AU$1</f>
        <v>0</v>
      </c>
      <c r="F16" s="31">
        <f>SUMIF('Scenario 18'!$A$3:$A$69,'Portfolio 18'!$C16,'Scenario 18'!F$3:F$69)+SUMIF('Scenario 18'!$A$3:$A$69,'Portfolio 18'!$C16,'Scenario 18'!AV$3:AV$69)*'Scenario 18'!AV$1</f>
        <v>0</v>
      </c>
      <c r="G16" s="31">
        <f>SUMIF('Scenario 18'!$A$3:$A$69,'Portfolio 18'!$C16,'Scenario 18'!G$3:G$69)+SUMIF('Scenario 18'!$A$3:$A$69,'Portfolio 18'!$C16,'Scenario 18'!AW$3:AW$69)*'Scenario 18'!AW$1</f>
        <v>0</v>
      </c>
      <c r="H16" s="31">
        <f>SUMIF('Scenario 18'!$A$3:$A$69,'Portfolio 18'!$C16,'Scenario 18'!H$3:H$69)+SUMIF('Scenario 18'!$A$3:$A$69,'Portfolio 18'!$C16,'Scenario 18'!AX$3:AX$69)*'Scenario 18'!AX$1</f>
        <v>0</v>
      </c>
      <c r="I16" s="31">
        <f>SUMIF('Scenario 18'!$A$3:$A$69,'Portfolio 18'!$C16,'Scenario 18'!I$3:I$69)+SUMIF('Scenario 18'!$A$3:$A$69,'Portfolio 18'!$C16,'Scenario 18'!AY$3:AY$69)*'Scenario 18'!AY$1</f>
        <v>0</v>
      </c>
      <c r="J16" s="31">
        <f>SUMIF('Scenario 18'!$A$3:$A$69,'Portfolio 18'!$C16,'Scenario 18'!J$3:J$69)+SUMIF('Scenario 18'!$A$3:$A$69,'Portfolio 18'!$C16,'Scenario 18'!AZ$3:AZ$69)*'Scenario 18'!AZ$1</f>
        <v>0</v>
      </c>
      <c r="K16" s="31">
        <f>SUMIF('Scenario 18'!$A$3:$A$69,'Portfolio 18'!$C16,'Scenario 18'!K$3:K$69)+SUMIF('Scenario 18'!$A$3:$A$69,'Portfolio 18'!$C16,'Scenario 18'!BA$3:BA$69)*'Scenario 18'!BA$1</f>
        <v>0</v>
      </c>
      <c r="L16" s="31">
        <f>SUMIF('Scenario 18'!$A$3:$A$69,'Portfolio 18'!$C16,'Scenario 18'!L$3:L$69)+SUMIF('Scenario 18'!$A$3:$A$69,'Portfolio 18'!$C16,'Scenario 18'!BB$3:BB$69)*'Scenario 18'!BB$1</f>
        <v>0</v>
      </c>
      <c r="M16" s="31">
        <f>SUMIF('Scenario 18'!$A$3:$A$69,'Portfolio 18'!$C16,'Scenario 18'!M$3:M$69)+SUMIF('Scenario 18'!$A$3:$A$69,'Portfolio 18'!$C16,'Scenario 18'!BC$3:BC$69)*'Scenario 18'!BC$1</f>
        <v>0</v>
      </c>
      <c r="N16" s="31">
        <f>SUMIF('Scenario 18'!$A$3:$A$69,'Portfolio 18'!$C16,'Scenario 18'!N$3:N$69)+SUMIF('Scenario 18'!$A$3:$A$69,'Portfolio 18'!$C16,'Scenario 18'!BD$3:BD$69)*'Scenario 18'!BD$1</f>
        <v>0</v>
      </c>
      <c r="O16" s="31">
        <f>SUMIF('Scenario 18'!$A$3:$A$69,'Portfolio 18'!$C16,'Scenario 18'!O$3:O$69)+SUMIF('Scenario 18'!$A$3:$A$69,'Portfolio 18'!$C16,'Scenario 18'!BE$3:BE$69)*'Scenario 18'!BE$1</f>
        <v>0</v>
      </c>
      <c r="P16" s="31">
        <f>SUMIF('Scenario 18'!$A$3:$A$69,'Portfolio 18'!$C16,'Scenario 18'!P$3:P$69)+SUMIF('Scenario 18'!$A$3:$A$69,'Portfolio 18'!$C16,'Scenario 18'!BF$3:BF$69)*'Scenario 18'!BF$1</f>
        <v>0</v>
      </c>
      <c r="Q16" s="31">
        <f>SUMIF('Scenario 18'!$A$3:$A$69,'Portfolio 18'!$C16,'Scenario 18'!Q$3:Q$69)+SUMIF('Scenario 18'!$A$3:$A$69,'Portfolio 18'!$C16,'Scenario 18'!BG$3:BG$69)*'Scenario 18'!BG$1</f>
        <v>0</v>
      </c>
      <c r="R16" s="31">
        <f>SUMIF('Scenario 18'!$A$3:$A$69,'Portfolio 18'!$C16,'Scenario 18'!R$3:R$69)+SUMIF('Scenario 18'!$A$3:$A$69,'Portfolio 18'!$C16,'Scenario 18'!BH$3:BH$69)*'Scenario 18'!BH$1</f>
        <v>0</v>
      </c>
      <c r="S16" s="31">
        <f>SUMIF('Scenario 18'!$A$3:$A$69,'Portfolio 18'!$C16,'Scenario 18'!S$3:S$69)+SUMIF('Scenario 18'!$A$3:$A$69,'Portfolio 18'!$C16,'Scenario 18'!BI$3:BI$69)*'Scenario 18'!BI$1</f>
        <v>0</v>
      </c>
      <c r="T16" s="31">
        <f>SUMIF('Scenario 18'!$A$3:$A$69,'Portfolio 18'!$C16,'Scenario 18'!T$3:T$69)+SUMIF('Scenario 18'!$A$3:$A$69,'Portfolio 18'!$C16,'Scenario 18'!BJ$3:BJ$69)*'Scenario 18'!BJ$1</f>
        <v>0</v>
      </c>
      <c r="U16" s="31">
        <f>SUMIF('Scenario 18'!$A$3:$A$69,'Portfolio 18'!$C16,'Scenario 18'!U$3:U$69)+SUMIF('Scenario 18'!$A$3:$A$69,'Portfolio 18'!$C16,'Scenario 18'!BK$3:BK$69)*'Scenario 18'!BK$1</f>
        <v>0</v>
      </c>
      <c r="V16" s="31">
        <f>SUMIF('Scenario 18'!$A$3:$A$69,'Portfolio 18'!$C16,'Scenario 18'!V$3:V$69)+SUMIF('Scenario 18'!$A$3:$A$69,'Portfolio 18'!$C16,'Scenario 18'!BL$3:BL$69)*'Scenario 18'!BL$1</f>
        <v>0</v>
      </c>
      <c r="W16" s="31">
        <f>SUMIF('Scenario 18'!$A$3:$A$69,'Portfolio 18'!$C16,'Scenario 18'!W$3:W$69)+SUMIF('Scenario 18'!$A$3:$A$69,'Portfolio 18'!$C16,'Scenario 18'!BM$3:BM$69)*'Scenario 18'!BM$1</f>
        <v>94.328162321264884</v>
      </c>
      <c r="X16" s="32">
        <f t="shared" si="0"/>
        <v>94.328162321264884</v>
      </c>
    </row>
    <row r="17" spans="3:24" x14ac:dyDescent="0.2">
      <c r="C17" s="7" t="s">
        <v>139</v>
      </c>
      <c r="D17" s="30">
        <f>SUMIF('Scenario 18'!$A$3:$A$69,'Portfolio 18'!$C17,'Scenario 18'!D$3:D$69)+SUMIF('Scenario 18'!$A$3:$A$69,'Portfolio 18'!$C17,'Scenario 18'!AT$3:AT$69)*'Scenario 18'!AT$1</f>
        <v>0</v>
      </c>
      <c r="E17" s="31">
        <f>SUMIF('Scenario 18'!$A$3:$A$69,'Portfolio 18'!$C17,'Scenario 18'!E$3:E$69)+SUMIF('Scenario 18'!$A$3:$A$69,'Portfolio 18'!$C17,'Scenario 18'!AU$3:AU$69)*'Scenario 18'!AU$1</f>
        <v>0</v>
      </c>
      <c r="F17" s="31">
        <f>SUMIF('Scenario 18'!$A$3:$A$69,'Portfolio 18'!$C17,'Scenario 18'!F$3:F$69)+SUMIF('Scenario 18'!$A$3:$A$69,'Portfolio 18'!$C17,'Scenario 18'!AV$3:AV$69)*'Scenario 18'!AV$1</f>
        <v>0</v>
      </c>
      <c r="G17" s="31">
        <f>SUMIF('Scenario 18'!$A$3:$A$69,'Portfolio 18'!$C17,'Scenario 18'!G$3:G$69)+SUMIF('Scenario 18'!$A$3:$A$69,'Portfolio 18'!$C17,'Scenario 18'!AW$3:AW$69)*'Scenario 18'!AW$1</f>
        <v>0</v>
      </c>
      <c r="H17" s="31">
        <f>SUMIF('Scenario 18'!$A$3:$A$69,'Portfolio 18'!$C17,'Scenario 18'!H$3:H$69)+SUMIF('Scenario 18'!$A$3:$A$69,'Portfolio 18'!$C17,'Scenario 18'!AX$3:AX$69)*'Scenario 18'!AX$1</f>
        <v>0</v>
      </c>
      <c r="I17" s="31">
        <f>SUMIF('Scenario 18'!$A$3:$A$69,'Portfolio 18'!$C17,'Scenario 18'!I$3:I$69)+SUMIF('Scenario 18'!$A$3:$A$69,'Portfolio 18'!$C17,'Scenario 18'!AY$3:AY$69)*'Scenario 18'!AY$1</f>
        <v>0</v>
      </c>
      <c r="J17" s="31">
        <f>SUMIF('Scenario 18'!$A$3:$A$69,'Portfolio 18'!$C17,'Scenario 18'!J$3:J$69)+SUMIF('Scenario 18'!$A$3:$A$69,'Portfolio 18'!$C17,'Scenario 18'!AZ$3:AZ$69)*'Scenario 18'!AZ$1</f>
        <v>0</v>
      </c>
      <c r="K17" s="31">
        <f>SUMIF('Scenario 18'!$A$3:$A$69,'Portfolio 18'!$C17,'Scenario 18'!K$3:K$69)+SUMIF('Scenario 18'!$A$3:$A$69,'Portfolio 18'!$C17,'Scenario 18'!BA$3:BA$69)*'Scenario 18'!BA$1</f>
        <v>0</v>
      </c>
      <c r="L17" s="31">
        <f>SUMIF('Scenario 18'!$A$3:$A$69,'Portfolio 18'!$C17,'Scenario 18'!L$3:L$69)+SUMIF('Scenario 18'!$A$3:$A$69,'Portfolio 18'!$C17,'Scenario 18'!BB$3:BB$69)*'Scenario 18'!BB$1</f>
        <v>0</v>
      </c>
      <c r="M17" s="31">
        <f>SUMIF('Scenario 18'!$A$3:$A$69,'Portfolio 18'!$C17,'Scenario 18'!M$3:M$69)+SUMIF('Scenario 18'!$A$3:$A$69,'Portfolio 18'!$C17,'Scenario 18'!BC$3:BC$69)*'Scenario 18'!BC$1</f>
        <v>0</v>
      </c>
      <c r="N17" s="31">
        <f>SUMIF('Scenario 18'!$A$3:$A$69,'Portfolio 18'!$C17,'Scenario 18'!N$3:N$69)+SUMIF('Scenario 18'!$A$3:$A$69,'Portfolio 18'!$C17,'Scenario 18'!BD$3:BD$69)*'Scenario 18'!BD$1</f>
        <v>0</v>
      </c>
      <c r="O17" s="31">
        <f>SUMIF('Scenario 18'!$A$3:$A$69,'Portfolio 18'!$C17,'Scenario 18'!O$3:O$69)+SUMIF('Scenario 18'!$A$3:$A$69,'Portfolio 18'!$C17,'Scenario 18'!BE$3:BE$69)*'Scenario 18'!BE$1</f>
        <v>0</v>
      </c>
      <c r="P17" s="31">
        <f>SUMIF('Scenario 18'!$A$3:$A$69,'Portfolio 18'!$C17,'Scenario 18'!P$3:P$69)+SUMIF('Scenario 18'!$A$3:$A$69,'Portfolio 18'!$C17,'Scenario 18'!BF$3:BF$69)*'Scenario 18'!BF$1</f>
        <v>90.247500000000016</v>
      </c>
      <c r="Q17" s="31">
        <f>SUMIF('Scenario 18'!$A$3:$A$69,'Portfolio 18'!$C17,'Scenario 18'!Q$3:Q$69)+SUMIF('Scenario 18'!$A$3:$A$69,'Portfolio 18'!$C17,'Scenario 18'!BG$3:BG$69)*'Scenario 18'!BG$1</f>
        <v>0</v>
      </c>
      <c r="R17" s="31">
        <f>SUMIF('Scenario 18'!$A$3:$A$69,'Portfolio 18'!$C17,'Scenario 18'!R$3:R$69)+SUMIF('Scenario 18'!$A$3:$A$69,'Portfolio 18'!$C17,'Scenario 18'!BH$3:BH$69)*'Scenario 18'!BH$1</f>
        <v>90.247500000000002</v>
      </c>
      <c r="S17" s="31">
        <f>SUMIF('Scenario 18'!$A$3:$A$69,'Portfolio 18'!$C17,'Scenario 18'!S$3:S$69)+SUMIF('Scenario 18'!$A$3:$A$69,'Portfolio 18'!$C17,'Scenario 18'!BI$3:BI$69)*'Scenario 18'!BI$1</f>
        <v>0</v>
      </c>
      <c r="T17" s="31">
        <f>SUMIF('Scenario 18'!$A$3:$A$69,'Portfolio 18'!$C17,'Scenario 18'!T$3:T$69)+SUMIF('Scenario 18'!$A$3:$A$69,'Portfolio 18'!$C17,'Scenario 18'!BJ$3:BJ$69)*'Scenario 18'!BJ$1</f>
        <v>119.50500000002124</v>
      </c>
      <c r="U17" s="31">
        <f>SUMIF('Scenario 18'!$A$3:$A$69,'Portfolio 18'!$C17,'Scenario 18'!U$3:U$69)+SUMIF('Scenario 18'!$A$3:$A$69,'Portfolio 18'!$C17,'Scenario 18'!BK$3:BK$69)*'Scenario 18'!BK$1</f>
        <v>0</v>
      </c>
      <c r="V17" s="31">
        <f>SUMIF('Scenario 18'!$A$3:$A$69,'Portfolio 18'!$C17,'Scenario 18'!V$3:V$69)+SUMIF('Scenario 18'!$A$3:$A$69,'Portfolio 18'!$C17,'Scenario 18'!BL$3:BL$69)*'Scenario 18'!BL$1</f>
        <v>0</v>
      </c>
      <c r="W17" s="31">
        <f>SUMIF('Scenario 18'!$A$3:$A$69,'Portfolio 18'!$C17,'Scenario 18'!W$3:W$69)+SUMIF('Scenario 18'!$A$3:$A$69,'Portfolio 18'!$C17,'Scenario 18'!BM$3:BM$69)*'Scenario 18'!BM$1</f>
        <v>0</v>
      </c>
      <c r="X17" s="32">
        <f t="shared" si="0"/>
        <v>300.00000000002126</v>
      </c>
    </row>
    <row r="18" spans="3:24" x14ac:dyDescent="0.2">
      <c r="C18" s="7" t="s">
        <v>123</v>
      </c>
      <c r="D18" s="30">
        <f>SUMIF('Scenario 18'!$A$3:$A$69,'Portfolio 18'!$C18,'Scenario 18'!D$3:D$69)+SUMIF('Scenario 18'!$A$3:$A$69,'Portfolio 18'!$C18,'Scenario 18'!AT$3:AT$69)*'Scenario 18'!AT$1</f>
        <v>0</v>
      </c>
      <c r="E18" s="31">
        <f>SUMIF('Scenario 18'!$A$3:$A$69,'Portfolio 18'!$C18,'Scenario 18'!E$3:E$69)+SUMIF('Scenario 18'!$A$3:$A$69,'Portfolio 18'!$C18,'Scenario 18'!AU$3:AU$69)*'Scenario 18'!AU$1</f>
        <v>0</v>
      </c>
      <c r="F18" s="31">
        <f>SUMIF('Scenario 18'!$A$3:$A$69,'Portfolio 18'!$C18,'Scenario 18'!F$3:F$69)+SUMIF('Scenario 18'!$A$3:$A$69,'Portfolio 18'!$C18,'Scenario 18'!AV$3:AV$69)*'Scenario 18'!AV$1</f>
        <v>0</v>
      </c>
      <c r="G18" s="31">
        <f>SUMIF('Scenario 18'!$A$3:$A$69,'Portfolio 18'!$C18,'Scenario 18'!G$3:G$69)+SUMIF('Scenario 18'!$A$3:$A$69,'Portfolio 18'!$C18,'Scenario 18'!AW$3:AW$69)*'Scenario 18'!AW$1</f>
        <v>0</v>
      </c>
      <c r="H18" s="31">
        <f>SUMIF('Scenario 18'!$A$3:$A$69,'Portfolio 18'!$C18,'Scenario 18'!H$3:H$69)+SUMIF('Scenario 18'!$A$3:$A$69,'Portfolio 18'!$C18,'Scenario 18'!AX$3:AX$69)*'Scenario 18'!AX$1</f>
        <v>0</v>
      </c>
      <c r="I18" s="31">
        <f>SUMIF('Scenario 18'!$A$3:$A$69,'Portfolio 18'!$C18,'Scenario 18'!I$3:I$69)+SUMIF('Scenario 18'!$A$3:$A$69,'Portfolio 18'!$C18,'Scenario 18'!AY$3:AY$69)*'Scenario 18'!AY$1</f>
        <v>0</v>
      </c>
      <c r="J18" s="31">
        <f>SUMIF('Scenario 18'!$A$3:$A$69,'Portfolio 18'!$C18,'Scenario 18'!J$3:J$69)+SUMIF('Scenario 18'!$A$3:$A$69,'Portfolio 18'!$C18,'Scenario 18'!AZ$3:AZ$69)*'Scenario 18'!AZ$1</f>
        <v>0</v>
      </c>
      <c r="K18" s="31">
        <f>SUMIF('Scenario 18'!$A$3:$A$69,'Portfolio 18'!$C18,'Scenario 18'!K$3:K$69)+SUMIF('Scenario 18'!$A$3:$A$69,'Portfolio 18'!$C18,'Scenario 18'!BA$3:BA$69)*'Scenario 18'!BA$1</f>
        <v>0</v>
      </c>
      <c r="L18" s="31">
        <f>SUMIF('Scenario 18'!$A$3:$A$69,'Portfolio 18'!$C18,'Scenario 18'!L$3:L$69)+SUMIF('Scenario 18'!$A$3:$A$69,'Portfolio 18'!$C18,'Scenario 18'!BB$3:BB$69)*'Scenario 18'!BB$1</f>
        <v>0</v>
      </c>
      <c r="M18" s="31">
        <f>SUMIF('Scenario 18'!$A$3:$A$69,'Portfolio 18'!$C18,'Scenario 18'!M$3:M$69)+SUMIF('Scenario 18'!$A$3:$A$69,'Portfolio 18'!$C18,'Scenario 18'!BC$3:BC$69)*'Scenario 18'!BC$1</f>
        <v>0</v>
      </c>
      <c r="N18" s="31">
        <f>SUMIF('Scenario 18'!$A$3:$A$69,'Portfolio 18'!$C18,'Scenario 18'!N$3:N$69)+SUMIF('Scenario 18'!$A$3:$A$69,'Portfolio 18'!$C18,'Scenario 18'!BD$3:BD$69)*'Scenario 18'!BD$1</f>
        <v>0</v>
      </c>
      <c r="O18" s="31">
        <f>SUMIF('Scenario 18'!$A$3:$A$69,'Portfolio 18'!$C18,'Scenario 18'!O$3:O$69)+SUMIF('Scenario 18'!$A$3:$A$69,'Portfolio 18'!$C18,'Scenario 18'!BE$3:BE$69)*'Scenario 18'!BE$1</f>
        <v>0</v>
      </c>
      <c r="P18" s="31">
        <f>SUMIF('Scenario 18'!$A$3:$A$69,'Portfolio 18'!$C18,'Scenario 18'!P$3:P$69)+SUMIF('Scenario 18'!$A$3:$A$69,'Portfolio 18'!$C18,'Scenario 18'!BF$3:BF$69)*'Scenario 18'!BF$1</f>
        <v>0</v>
      </c>
      <c r="Q18" s="31">
        <f>SUMIF('Scenario 18'!$A$3:$A$69,'Portfolio 18'!$C18,'Scenario 18'!Q$3:Q$69)+SUMIF('Scenario 18'!$A$3:$A$69,'Portfolio 18'!$C18,'Scenario 18'!BG$3:BG$69)*'Scenario 18'!BG$1</f>
        <v>0</v>
      </c>
      <c r="R18" s="31">
        <f>SUMIF('Scenario 18'!$A$3:$A$69,'Portfolio 18'!$C18,'Scenario 18'!R$3:R$69)+SUMIF('Scenario 18'!$A$3:$A$69,'Portfolio 18'!$C18,'Scenario 18'!BH$3:BH$69)*'Scenario 18'!BH$1</f>
        <v>0</v>
      </c>
      <c r="S18" s="31">
        <f>SUMIF('Scenario 18'!$A$3:$A$69,'Portfolio 18'!$C18,'Scenario 18'!S$3:S$69)+SUMIF('Scenario 18'!$A$3:$A$69,'Portfolio 18'!$C18,'Scenario 18'!BI$3:BI$69)*'Scenario 18'!BI$1</f>
        <v>0</v>
      </c>
      <c r="T18" s="31">
        <f>SUMIF('Scenario 18'!$A$3:$A$69,'Portfolio 18'!$C18,'Scenario 18'!T$3:T$69)+SUMIF('Scenario 18'!$A$3:$A$69,'Portfolio 18'!$C18,'Scenario 18'!BJ$3:BJ$69)*'Scenario 18'!BJ$1</f>
        <v>0</v>
      </c>
      <c r="U18" s="31">
        <f>SUMIF('Scenario 18'!$A$3:$A$69,'Portfolio 18'!$C18,'Scenario 18'!U$3:U$69)+SUMIF('Scenario 18'!$A$3:$A$69,'Portfolio 18'!$C18,'Scenario 18'!BK$3:BK$69)*'Scenario 18'!BK$1</f>
        <v>0</v>
      </c>
      <c r="V18" s="31">
        <f>SUMIF('Scenario 18'!$A$3:$A$69,'Portfolio 18'!$C18,'Scenario 18'!V$3:V$69)+SUMIF('Scenario 18'!$A$3:$A$69,'Portfolio 18'!$C18,'Scenario 18'!BL$3:BL$69)*'Scenario 18'!BL$1</f>
        <v>0</v>
      </c>
      <c r="W18" s="31">
        <f>SUMIF('Scenario 18'!$A$3:$A$69,'Portfolio 18'!$C18,'Scenario 18'!W$3:W$69)+SUMIF('Scenario 18'!$A$3:$A$69,'Portfolio 18'!$C18,'Scenario 18'!BM$3:BM$69)*'Scenario 18'!BM$1</f>
        <v>0</v>
      </c>
      <c r="X18" s="32">
        <f t="shared" si="0"/>
        <v>0</v>
      </c>
    </row>
    <row r="19" spans="3:24" x14ac:dyDescent="0.2">
      <c r="C19" s="7" t="s">
        <v>63</v>
      </c>
      <c r="D19" s="30">
        <f>SUMIF('Scenario 18'!$A$3:$A$69,'Portfolio 18'!$C19,'Scenario 18'!D$3:D$69)+SUMIF('Scenario 18'!$A$3:$A$69,'Portfolio 18'!$C19,'Scenario 18'!AT$3:AT$69)*'Scenario 18'!AT$1</f>
        <v>0</v>
      </c>
      <c r="E19" s="31">
        <f>SUMIF('Scenario 18'!$A$3:$A$69,'Portfolio 18'!$C19,'Scenario 18'!E$3:E$69)+SUMIF('Scenario 18'!$A$3:$A$69,'Portfolio 18'!$C19,'Scenario 18'!AU$3:AU$69)*'Scenario 18'!AU$1</f>
        <v>0</v>
      </c>
      <c r="F19" s="31">
        <f>SUMIF('Scenario 18'!$A$3:$A$69,'Portfolio 18'!$C19,'Scenario 18'!F$3:F$69)+SUMIF('Scenario 18'!$A$3:$A$69,'Portfolio 18'!$C19,'Scenario 18'!AV$3:AV$69)*'Scenario 18'!AV$1</f>
        <v>0</v>
      </c>
      <c r="G19" s="31">
        <f>SUMIF('Scenario 18'!$A$3:$A$69,'Portfolio 18'!$C19,'Scenario 18'!G$3:G$69)+SUMIF('Scenario 18'!$A$3:$A$69,'Portfolio 18'!$C19,'Scenario 18'!AW$3:AW$69)*'Scenario 18'!AW$1</f>
        <v>0</v>
      </c>
      <c r="H19" s="31">
        <f>SUMIF('Scenario 18'!$A$3:$A$69,'Portfolio 18'!$C19,'Scenario 18'!H$3:H$69)+SUMIF('Scenario 18'!$A$3:$A$69,'Portfolio 18'!$C19,'Scenario 18'!AX$3:AX$69)*'Scenario 18'!AX$1</f>
        <v>0</v>
      </c>
      <c r="I19" s="31">
        <f>SUMIF('Scenario 18'!$A$3:$A$69,'Portfolio 18'!$C19,'Scenario 18'!I$3:I$69)+SUMIF('Scenario 18'!$A$3:$A$69,'Portfolio 18'!$C19,'Scenario 18'!AY$3:AY$69)*'Scenario 18'!AY$1</f>
        <v>0</v>
      </c>
      <c r="J19" s="31">
        <f>SUMIF('Scenario 18'!$A$3:$A$69,'Portfolio 18'!$C19,'Scenario 18'!J$3:J$69)+SUMIF('Scenario 18'!$A$3:$A$69,'Portfolio 18'!$C19,'Scenario 18'!AZ$3:AZ$69)*'Scenario 18'!AZ$1</f>
        <v>0</v>
      </c>
      <c r="K19" s="31">
        <f>SUMIF('Scenario 18'!$A$3:$A$69,'Portfolio 18'!$C19,'Scenario 18'!K$3:K$69)+SUMIF('Scenario 18'!$A$3:$A$69,'Portfolio 18'!$C19,'Scenario 18'!BA$3:BA$69)*'Scenario 18'!BA$1</f>
        <v>0</v>
      </c>
      <c r="L19" s="31">
        <f>SUMIF('Scenario 18'!$A$3:$A$69,'Portfolio 18'!$C19,'Scenario 18'!L$3:L$69)+SUMIF('Scenario 18'!$A$3:$A$69,'Portfolio 18'!$C19,'Scenario 18'!BB$3:BB$69)*'Scenario 18'!BB$1</f>
        <v>0</v>
      </c>
      <c r="M19" s="31">
        <f>SUMIF('Scenario 18'!$A$3:$A$69,'Portfolio 18'!$C19,'Scenario 18'!M$3:M$69)+SUMIF('Scenario 18'!$A$3:$A$69,'Portfolio 18'!$C19,'Scenario 18'!BC$3:BC$69)*'Scenario 18'!BC$1</f>
        <v>0</v>
      </c>
      <c r="N19" s="31">
        <f>SUMIF('Scenario 18'!$A$3:$A$69,'Portfolio 18'!$C19,'Scenario 18'!N$3:N$69)+SUMIF('Scenario 18'!$A$3:$A$69,'Portfolio 18'!$C19,'Scenario 18'!BD$3:BD$69)*'Scenario 18'!BD$1</f>
        <v>0</v>
      </c>
      <c r="O19" s="31">
        <f>SUMIF('Scenario 18'!$A$3:$A$69,'Portfolio 18'!$C19,'Scenario 18'!O$3:O$69)+SUMIF('Scenario 18'!$A$3:$A$69,'Portfolio 18'!$C19,'Scenario 18'!BE$3:BE$69)*'Scenario 18'!BE$1</f>
        <v>0</v>
      </c>
      <c r="P19" s="31">
        <f>SUMIF('Scenario 18'!$A$3:$A$69,'Portfolio 18'!$C19,'Scenario 18'!P$3:P$69)+SUMIF('Scenario 18'!$A$3:$A$69,'Portfolio 18'!$C19,'Scenario 18'!BF$3:BF$69)*'Scenario 18'!BF$1</f>
        <v>0</v>
      </c>
      <c r="Q19" s="31">
        <f>SUMIF('Scenario 18'!$A$3:$A$69,'Portfolio 18'!$C19,'Scenario 18'!Q$3:Q$69)+SUMIF('Scenario 18'!$A$3:$A$69,'Portfolio 18'!$C19,'Scenario 18'!BG$3:BG$69)*'Scenario 18'!BG$1</f>
        <v>0</v>
      </c>
      <c r="R19" s="31">
        <f>SUMIF('Scenario 18'!$A$3:$A$69,'Portfolio 18'!$C19,'Scenario 18'!R$3:R$69)+SUMIF('Scenario 18'!$A$3:$A$69,'Portfolio 18'!$C19,'Scenario 18'!BH$3:BH$69)*'Scenario 18'!BH$1</f>
        <v>0</v>
      </c>
      <c r="S19" s="31">
        <f>SUMIF('Scenario 18'!$A$3:$A$69,'Portfolio 18'!$C19,'Scenario 18'!S$3:S$69)+SUMIF('Scenario 18'!$A$3:$A$69,'Portfolio 18'!$C19,'Scenario 18'!BI$3:BI$69)*'Scenario 18'!BI$1</f>
        <v>0</v>
      </c>
      <c r="T19" s="31">
        <f>SUMIF('Scenario 18'!$A$3:$A$69,'Portfolio 18'!$C19,'Scenario 18'!T$3:T$69)+SUMIF('Scenario 18'!$A$3:$A$69,'Portfolio 18'!$C19,'Scenario 18'!BJ$3:BJ$69)*'Scenario 18'!BJ$1</f>
        <v>0</v>
      </c>
      <c r="U19" s="31">
        <f>SUMIF('Scenario 18'!$A$3:$A$69,'Portfolio 18'!$C19,'Scenario 18'!U$3:U$69)+SUMIF('Scenario 18'!$A$3:$A$69,'Portfolio 18'!$C19,'Scenario 18'!BK$3:BK$69)*'Scenario 18'!BK$1</f>
        <v>6.8276135555429702</v>
      </c>
      <c r="V19" s="31">
        <f>SUMIF('Scenario 18'!$A$3:$A$69,'Portfolio 18'!$C19,'Scenario 18'!V$3:V$69)+SUMIF('Scenario 18'!$A$3:$A$69,'Portfolio 18'!$C19,'Scenario 18'!BL$3:BL$69)*'Scenario 18'!BL$1</f>
        <v>57.599999999999994</v>
      </c>
      <c r="W19" s="31">
        <f>SUMIF('Scenario 18'!$A$3:$A$69,'Portfolio 18'!$C19,'Scenario 18'!W$3:W$69)+SUMIF('Scenario 18'!$A$3:$A$69,'Portfolio 18'!$C19,'Scenario 18'!BM$3:BM$69)*'Scenario 18'!BM$1</f>
        <v>0</v>
      </c>
      <c r="X19" s="32">
        <f t="shared" si="0"/>
        <v>64.427613555542962</v>
      </c>
    </row>
    <row r="20" spans="3:24" x14ac:dyDescent="0.2">
      <c r="C20" s="7" t="s">
        <v>99</v>
      </c>
      <c r="D20" s="30">
        <f>SUMIF('Scenario 18'!$A$3:$A$69,'Portfolio 18'!$C20,'Scenario 18'!D$3:D$69)+SUMIF('Scenario 18'!$A$3:$A$69,'Portfolio 18'!$C20,'Scenario 18'!AT$3:AT$69)*'Scenario 18'!AT$1</f>
        <v>10.447846432123574</v>
      </c>
      <c r="E20" s="31">
        <f>SUMIF('Scenario 18'!$A$3:$A$69,'Portfolio 18'!$C20,'Scenario 18'!E$3:E$69)+SUMIF('Scenario 18'!$A$3:$A$69,'Portfolio 18'!$C20,'Scenario 18'!AU$3:AU$69)*'Scenario 18'!AU$1</f>
        <v>20.023105816069368</v>
      </c>
      <c r="F20" s="31">
        <f>SUMIF('Scenario 18'!$A$3:$A$69,'Portfolio 18'!$C20,'Scenario 18'!F$3:F$69)+SUMIF('Scenario 18'!$A$3:$A$69,'Portfolio 18'!$C20,'Scenario 18'!AV$3:AV$69)*'Scenario 18'!AV$1</f>
        <v>1.9183625793706565</v>
      </c>
      <c r="G20" s="31">
        <f>SUMIF('Scenario 18'!$A$3:$A$69,'Portfolio 18'!$C20,'Scenario 18'!G$3:G$69)+SUMIF('Scenario 18'!$A$3:$A$69,'Portfolio 18'!$C20,'Scenario 18'!AW$3:AW$69)*'Scenario 18'!AW$1</f>
        <v>0</v>
      </c>
      <c r="H20" s="31">
        <f>SUMIF('Scenario 18'!$A$3:$A$69,'Portfolio 18'!$C20,'Scenario 18'!H$3:H$69)+SUMIF('Scenario 18'!$A$3:$A$69,'Portfolio 18'!$C20,'Scenario 18'!AX$3:AX$69)*'Scenario 18'!AX$1</f>
        <v>0</v>
      </c>
      <c r="I20" s="31">
        <f>SUMIF('Scenario 18'!$A$3:$A$69,'Portfolio 18'!$C20,'Scenario 18'!I$3:I$69)+SUMIF('Scenario 18'!$A$3:$A$69,'Portfolio 18'!$C20,'Scenario 18'!AY$3:AY$69)*'Scenario 18'!AY$1</f>
        <v>0</v>
      </c>
      <c r="J20" s="31">
        <f>SUMIF('Scenario 18'!$A$3:$A$69,'Portfolio 18'!$C20,'Scenario 18'!J$3:J$69)+SUMIF('Scenario 18'!$A$3:$A$69,'Portfolio 18'!$C20,'Scenario 18'!AZ$3:AZ$69)*'Scenario 18'!AZ$1</f>
        <v>0</v>
      </c>
      <c r="K20" s="31">
        <f>SUMIF('Scenario 18'!$A$3:$A$69,'Portfolio 18'!$C20,'Scenario 18'!K$3:K$69)+SUMIF('Scenario 18'!$A$3:$A$69,'Portfolio 18'!$C20,'Scenario 18'!BA$3:BA$69)*'Scenario 18'!BA$1</f>
        <v>0</v>
      </c>
      <c r="L20" s="31">
        <f>SUMIF('Scenario 18'!$A$3:$A$69,'Portfolio 18'!$C20,'Scenario 18'!L$3:L$69)+SUMIF('Scenario 18'!$A$3:$A$69,'Portfolio 18'!$C20,'Scenario 18'!BB$3:BB$69)*'Scenario 18'!BB$1</f>
        <v>0</v>
      </c>
      <c r="M20" s="31">
        <f>SUMIF('Scenario 18'!$A$3:$A$69,'Portfolio 18'!$C20,'Scenario 18'!M$3:M$69)+SUMIF('Scenario 18'!$A$3:$A$69,'Portfolio 18'!$C20,'Scenario 18'!BC$3:BC$69)*'Scenario 18'!BC$1</f>
        <v>0</v>
      </c>
      <c r="N20" s="31">
        <f>SUMIF('Scenario 18'!$A$3:$A$69,'Portfolio 18'!$C20,'Scenario 18'!N$3:N$69)+SUMIF('Scenario 18'!$A$3:$A$69,'Portfolio 18'!$C20,'Scenario 18'!BD$3:BD$69)*'Scenario 18'!BD$1</f>
        <v>0</v>
      </c>
      <c r="O20" s="31">
        <f>SUMIF('Scenario 18'!$A$3:$A$69,'Portfolio 18'!$C20,'Scenario 18'!O$3:O$69)+SUMIF('Scenario 18'!$A$3:$A$69,'Portfolio 18'!$C20,'Scenario 18'!BE$3:BE$69)*'Scenario 18'!BE$1</f>
        <v>0</v>
      </c>
      <c r="P20" s="31">
        <f>SUMIF('Scenario 18'!$A$3:$A$69,'Portfolio 18'!$C20,'Scenario 18'!P$3:P$69)+SUMIF('Scenario 18'!$A$3:$A$69,'Portfolio 18'!$C20,'Scenario 18'!BF$3:BF$69)*'Scenario 18'!BF$1</f>
        <v>0</v>
      </c>
      <c r="Q20" s="31">
        <f>SUMIF('Scenario 18'!$A$3:$A$69,'Portfolio 18'!$C20,'Scenario 18'!Q$3:Q$69)+SUMIF('Scenario 18'!$A$3:$A$69,'Portfolio 18'!$C20,'Scenario 18'!BG$3:BG$69)*'Scenario 18'!BG$1</f>
        <v>5.5898978423295098</v>
      </c>
      <c r="R20" s="31">
        <f>SUMIF('Scenario 18'!$A$3:$A$69,'Portfolio 18'!$C20,'Scenario 18'!R$3:R$69)+SUMIF('Scenario 18'!$A$3:$A$69,'Portfolio 18'!$C20,'Scenario 18'!BH$3:BH$69)*'Scenario 18'!BH$1</f>
        <v>0</v>
      </c>
      <c r="S20" s="31">
        <f>SUMIF('Scenario 18'!$A$3:$A$69,'Portfolio 18'!$C20,'Scenario 18'!S$3:S$69)+SUMIF('Scenario 18'!$A$3:$A$69,'Portfolio 18'!$C20,'Scenario 18'!BI$3:BI$69)*'Scenario 18'!BI$1</f>
        <v>0</v>
      </c>
      <c r="T20" s="31">
        <f>SUMIF('Scenario 18'!$A$3:$A$69,'Portfolio 18'!$C20,'Scenario 18'!T$3:T$69)+SUMIF('Scenario 18'!$A$3:$A$69,'Portfolio 18'!$C20,'Scenario 18'!BJ$3:BJ$69)*'Scenario 18'!BJ$1</f>
        <v>12.356627663241348</v>
      </c>
      <c r="U20" s="31">
        <f>SUMIF('Scenario 18'!$A$3:$A$69,'Portfolio 18'!$C20,'Scenario 18'!U$3:U$69)+SUMIF('Scenario 18'!$A$3:$A$69,'Portfolio 18'!$C20,'Scenario 18'!BK$3:BK$69)*'Scenario 18'!BK$1</f>
        <v>0</v>
      </c>
      <c r="V20" s="31">
        <f>SUMIF('Scenario 18'!$A$3:$A$69,'Portfolio 18'!$C20,'Scenario 18'!V$3:V$69)+SUMIF('Scenario 18'!$A$3:$A$69,'Portfolio 18'!$C20,'Scenario 18'!BL$3:BL$69)*'Scenario 18'!BL$1</f>
        <v>0</v>
      </c>
      <c r="W20" s="31">
        <f>SUMIF('Scenario 18'!$A$3:$A$69,'Portfolio 18'!$C20,'Scenario 18'!W$3:W$69)+SUMIF('Scenario 18'!$A$3:$A$69,'Portfolio 18'!$C20,'Scenario 18'!BM$3:BM$69)*'Scenario 18'!BM$1</f>
        <v>0</v>
      </c>
      <c r="X20" s="32">
        <f t="shared" si="0"/>
        <v>50.335840333134463</v>
      </c>
    </row>
    <row r="21" spans="3:24" ht="13.5" thickBot="1" x14ac:dyDescent="0.25">
      <c r="C21" s="10" t="s">
        <v>77</v>
      </c>
      <c r="D21" s="33">
        <f>SUMIF('Scenario 18'!$A$3:$A$69,'Portfolio 18'!$C21,'Scenario 18'!D$3:D$69)+SUMIF('Scenario 18'!$A$3:$A$69,'Portfolio 18'!$C21,'Scenario 18'!AT$3:AT$69)*'Scenario 18'!AT$1</f>
        <v>20.152472624160225</v>
      </c>
      <c r="E21" s="34">
        <f>SUMIF('Scenario 18'!$A$3:$A$69,'Portfolio 18'!$C21,'Scenario 18'!E$3:E$69)+SUMIF('Scenario 18'!$A$3:$A$69,'Portfolio 18'!$C21,'Scenario 18'!AU$3:AU$69)*'Scenario 18'!AU$1</f>
        <v>0</v>
      </c>
      <c r="F21" s="34">
        <f>SUMIF('Scenario 18'!$A$3:$A$69,'Portfolio 18'!$C21,'Scenario 18'!F$3:F$69)+SUMIF('Scenario 18'!$A$3:$A$69,'Portfolio 18'!$C21,'Scenario 18'!AV$3:AV$69)*'Scenario 18'!AV$1</f>
        <v>0</v>
      </c>
      <c r="G21" s="34">
        <f>SUMIF('Scenario 18'!$A$3:$A$69,'Portfolio 18'!$C21,'Scenario 18'!G$3:G$69)+SUMIF('Scenario 18'!$A$3:$A$69,'Portfolio 18'!$C21,'Scenario 18'!AW$3:AW$69)*'Scenario 18'!AW$1</f>
        <v>0</v>
      </c>
      <c r="H21" s="34">
        <f>SUMIF('Scenario 18'!$A$3:$A$69,'Portfolio 18'!$C21,'Scenario 18'!H$3:H$69)+SUMIF('Scenario 18'!$A$3:$A$69,'Portfolio 18'!$C21,'Scenario 18'!AX$3:AX$69)*'Scenario 18'!AX$1</f>
        <v>0</v>
      </c>
      <c r="I21" s="34">
        <f>SUMIF('Scenario 18'!$A$3:$A$69,'Portfolio 18'!$C21,'Scenario 18'!I$3:I$69)+SUMIF('Scenario 18'!$A$3:$A$69,'Portfolio 18'!$C21,'Scenario 18'!AY$3:AY$69)*'Scenario 18'!AY$1</f>
        <v>0</v>
      </c>
      <c r="J21" s="34">
        <f>SUMIF('Scenario 18'!$A$3:$A$69,'Portfolio 18'!$C21,'Scenario 18'!J$3:J$69)+SUMIF('Scenario 18'!$A$3:$A$69,'Portfolio 18'!$C21,'Scenario 18'!AZ$3:AZ$69)*'Scenario 18'!AZ$1</f>
        <v>2.5397464208615816</v>
      </c>
      <c r="K21" s="34">
        <f>SUMIF('Scenario 18'!$A$3:$A$69,'Portfolio 18'!$C21,'Scenario 18'!K$3:K$69)+SUMIF('Scenario 18'!$A$3:$A$69,'Portfolio 18'!$C21,'Scenario 18'!BA$3:BA$69)*'Scenario 18'!BA$1</f>
        <v>0</v>
      </c>
      <c r="L21" s="34">
        <f>SUMIF('Scenario 18'!$A$3:$A$69,'Portfolio 18'!$C21,'Scenario 18'!L$3:L$69)+SUMIF('Scenario 18'!$A$3:$A$69,'Portfolio 18'!$C21,'Scenario 18'!BB$3:BB$69)*'Scenario 18'!BB$1</f>
        <v>0</v>
      </c>
      <c r="M21" s="34">
        <f>SUMIF('Scenario 18'!$A$3:$A$69,'Portfolio 18'!$C21,'Scenario 18'!M$3:M$69)+SUMIF('Scenario 18'!$A$3:$A$69,'Portfolio 18'!$C21,'Scenario 18'!BC$3:BC$69)*'Scenario 18'!BC$1</f>
        <v>0</v>
      </c>
      <c r="N21" s="34">
        <f>SUMIF('Scenario 18'!$A$3:$A$69,'Portfolio 18'!$C21,'Scenario 18'!N$3:N$69)+SUMIF('Scenario 18'!$A$3:$A$69,'Portfolio 18'!$C21,'Scenario 18'!BD$3:BD$69)*'Scenario 18'!BD$1</f>
        <v>0</v>
      </c>
      <c r="O21" s="34">
        <f>SUMIF('Scenario 18'!$A$3:$A$69,'Portfolio 18'!$C21,'Scenario 18'!O$3:O$69)+SUMIF('Scenario 18'!$A$3:$A$69,'Portfolio 18'!$C21,'Scenario 18'!BE$3:BE$69)*'Scenario 18'!BE$1</f>
        <v>0</v>
      </c>
      <c r="P21" s="34">
        <f>SUMIF('Scenario 18'!$A$3:$A$69,'Portfolio 18'!$C21,'Scenario 18'!P$3:P$69)+SUMIF('Scenario 18'!$A$3:$A$69,'Portfolio 18'!$C21,'Scenario 18'!BF$3:BF$69)*'Scenario 18'!BF$1</f>
        <v>0</v>
      </c>
      <c r="Q21" s="34">
        <f>SUMIF('Scenario 18'!$A$3:$A$69,'Portfolio 18'!$C21,'Scenario 18'!Q$3:Q$69)+SUMIF('Scenario 18'!$A$3:$A$69,'Portfolio 18'!$C21,'Scenario 18'!BG$3:BG$69)*'Scenario 18'!BG$1</f>
        <v>0</v>
      </c>
      <c r="R21" s="34">
        <f>SUMIF('Scenario 18'!$A$3:$A$69,'Portfolio 18'!$C21,'Scenario 18'!R$3:R$69)+SUMIF('Scenario 18'!$A$3:$A$69,'Portfolio 18'!$C21,'Scenario 18'!BH$3:BH$69)*'Scenario 18'!BH$1</f>
        <v>0</v>
      </c>
      <c r="S21" s="34">
        <f>SUMIF('Scenario 18'!$A$3:$A$69,'Portfolio 18'!$C21,'Scenario 18'!S$3:S$69)+SUMIF('Scenario 18'!$A$3:$A$69,'Portfolio 18'!$C21,'Scenario 18'!BI$3:BI$69)*'Scenario 18'!BI$1</f>
        <v>0</v>
      </c>
      <c r="T21" s="34">
        <f>SUMIF('Scenario 18'!$A$3:$A$69,'Portfolio 18'!$C21,'Scenario 18'!T$3:T$69)+SUMIF('Scenario 18'!$A$3:$A$69,'Portfolio 18'!$C21,'Scenario 18'!BJ$3:BJ$69)*'Scenario 18'!BJ$1</f>
        <v>0</v>
      </c>
      <c r="U21" s="34">
        <f>SUMIF('Scenario 18'!$A$3:$A$69,'Portfolio 18'!$C21,'Scenario 18'!U$3:U$69)+SUMIF('Scenario 18'!$A$3:$A$69,'Portfolio 18'!$C21,'Scenario 18'!BK$3:BK$69)*'Scenario 18'!BK$1</f>
        <v>0</v>
      </c>
      <c r="V21" s="34">
        <f>SUMIF('Scenario 18'!$A$3:$A$69,'Portfolio 18'!$C21,'Scenario 18'!V$3:V$69)+SUMIF('Scenario 18'!$A$3:$A$69,'Portfolio 18'!$C21,'Scenario 18'!BL$3:BL$69)*'Scenario 18'!BL$1</f>
        <v>0</v>
      </c>
      <c r="W21" s="34">
        <f>SUMIF('Scenario 18'!$A$3:$A$69,'Portfolio 18'!$C21,'Scenario 18'!W$3:W$69)+SUMIF('Scenario 18'!$A$3:$A$69,'Portfolio 18'!$C21,'Scenario 18'!BM$3:BM$69)*'Scenario 18'!BM$1</f>
        <v>0</v>
      </c>
      <c r="X21" s="35">
        <f t="shared" si="0"/>
        <v>22.692219045021808</v>
      </c>
    </row>
    <row r="22" spans="3:24" ht="13.5" thickBot="1" x14ac:dyDescent="0.25">
      <c r="C22" s="25" t="s">
        <v>93</v>
      </c>
      <c r="D22" s="36">
        <f>SUM(D6:D21)</f>
        <v>30.600319056283801</v>
      </c>
      <c r="E22" s="37">
        <f t="shared" ref="E22:W22" si="1">SUM(E6:E21)</f>
        <v>20.531963764932001</v>
      </c>
      <c r="F22" s="37">
        <f t="shared" si="1"/>
        <v>2.4702338830366477</v>
      </c>
      <c r="G22" s="37">
        <f t="shared" si="1"/>
        <v>200.61539425315931</v>
      </c>
      <c r="H22" s="37">
        <f t="shared" si="1"/>
        <v>383.5887579193477</v>
      </c>
      <c r="I22" s="37">
        <f t="shared" si="1"/>
        <v>203</v>
      </c>
      <c r="J22" s="37">
        <f t="shared" si="1"/>
        <v>205.53974642086158</v>
      </c>
      <c r="K22" s="37">
        <f t="shared" si="1"/>
        <v>401.35576706944209</v>
      </c>
      <c r="L22" s="37">
        <f t="shared" si="1"/>
        <v>0.50000000000000133</v>
      </c>
      <c r="M22" s="37">
        <f t="shared" si="1"/>
        <v>0.5</v>
      </c>
      <c r="N22" s="37">
        <f t="shared" si="1"/>
        <v>0.5</v>
      </c>
      <c r="O22" s="37">
        <f t="shared" si="1"/>
        <v>0.5</v>
      </c>
      <c r="P22" s="37">
        <f t="shared" si="1"/>
        <v>90.747500000000016</v>
      </c>
      <c r="Q22" s="37">
        <f t="shared" si="1"/>
        <v>6.0898978423295098</v>
      </c>
      <c r="R22" s="37">
        <f t="shared" si="1"/>
        <v>90.747500000000002</v>
      </c>
      <c r="S22" s="37">
        <f t="shared" si="1"/>
        <v>142</v>
      </c>
      <c r="T22" s="37">
        <f t="shared" si="1"/>
        <v>643.81806710622971</v>
      </c>
      <c r="U22" s="37">
        <f t="shared" si="1"/>
        <v>278.17936070005538</v>
      </c>
      <c r="V22" s="37">
        <f t="shared" si="1"/>
        <v>58.283435084305367</v>
      </c>
      <c r="W22" s="37">
        <f t="shared" si="1"/>
        <v>588.58950548828284</v>
      </c>
      <c r="X22" s="38">
        <f>SUM(X7:X21)</f>
        <v>3149.8016815188239</v>
      </c>
    </row>
    <row r="23" spans="3:24" x14ac:dyDescent="0.2">
      <c r="C23" s="8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40"/>
    </row>
    <row r="24" spans="3:24" x14ac:dyDescent="0.2">
      <c r="C24" s="8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40"/>
    </row>
    <row r="25" spans="3:24" x14ac:dyDescent="0.2">
      <c r="C25" s="6" t="s">
        <v>3</v>
      </c>
      <c r="D25" s="64">
        <v>2024</v>
      </c>
      <c r="E25" s="64">
        <v>2025</v>
      </c>
      <c r="F25" s="64">
        <v>2026</v>
      </c>
      <c r="G25" s="64">
        <v>2027</v>
      </c>
      <c r="H25" s="64">
        <v>2028</v>
      </c>
      <c r="I25" s="64">
        <v>2029</v>
      </c>
      <c r="J25" s="64">
        <v>2030</v>
      </c>
      <c r="K25" s="64">
        <v>2031</v>
      </c>
      <c r="L25" s="64">
        <v>2032</v>
      </c>
      <c r="M25" s="64">
        <v>2033</v>
      </c>
      <c r="N25" s="64">
        <v>2034</v>
      </c>
      <c r="O25" s="64">
        <v>2035</v>
      </c>
      <c r="P25" s="64">
        <v>2036</v>
      </c>
      <c r="Q25" s="64">
        <v>2037</v>
      </c>
      <c r="R25" s="64">
        <v>2038</v>
      </c>
      <c r="S25" s="64">
        <v>2039</v>
      </c>
      <c r="T25" s="64">
        <v>2040</v>
      </c>
      <c r="U25" s="64">
        <v>2041</v>
      </c>
      <c r="V25" s="64">
        <v>2042</v>
      </c>
      <c r="W25" s="64">
        <v>2043</v>
      </c>
      <c r="X25" s="41" t="s">
        <v>93</v>
      </c>
    </row>
    <row r="26" spans="3:24" x14ac:dyDescent="0.2">
      <c r="C26" s="7" t="s">
        <v>101</v>
      </c>
      <c r="D26" s="42">
        <f>SUMIF('Scenario 18'!$A$3:$A$69,'Portfolio 18'!$C26,'Scenario 18'!Y$3:Y$69)+SUMIF('Scenario 18'!$A$3:$A$69,'Portfolio 18'!$C26,'Scenario 18'!AT$3:AT$69)*(1-'Scenario 18'!AT$1)</f>
        <v>0</v>
      </c>
      <c r="E26" s="43">
        <f>SUMIF('Scenario 18'!$A$3:$A$69,'Portfolio 18'!$C26,'Scenario 18'!Z$3:Z$69)+SUMIF('Scenario 18'!$A$3:$A$69,'Portfolio 18'!$C26,'Scenario 18'!AU$3:AU$69)*(1-'Scenario 18'!AU$1)</f>
        <v>0</v>
      </c>
      <c r="F26" s="43">
        <f>SUMIF('Scenario 18'!$A$3:$A$69,'Portfolio 18'!$C26,'Scenario 18'!AA$3:AA$69)+SUMIF('Scenario 18'!$A$3:$A$69,'Portfolio 18'!$C26,'Scenario 18'!AV$3:AV$69)*(1-'Scenario 18'!AV$1)</f>
        <v>0</v>
      </c>
      <c r="G26" s="43">
        <f>SUMIF('Scenario 18'!$A$3:$A$69,'Portfolio 18'!$C26,'Scenario 18'!AB$3:AB$69)+SUMIF('Scenario 18'!$A$3:$A$69,'Portfolio 18'!$C26,'Scenario 18'!AW$3:AW$69)*(1-'Scenario 18'!AW$1)</f>
        <v>0</v>
      </c>
      <c r="H26" s="43">
        <f>SUMIF('Scenario 18'!$A$3:$A$69,'Portfolio 18'!$C26,'Scenario 18'!AC$3:AC$69)+SUMIF('Scenario 18'!$A$3:$A$69,'Portfolio 18'!$C26,'Scenario 18'!AX$3:AX$69)*(1-'Scenario 18'!AX$1)</f>
        <v>0</v>
      </c>
      <c r="I26" s="43">
        <f>SUMIF('Scenario 18'!$A$3:$A$69,'Portfolio 18'!$C26,'Scenario 18'!AD$3:AD$69)+SUMIF('Scenario 18'!$A$3:$A$69,'Portfolio 18'!$C26,'Scenario 18'!AY$3:AY$69)*(1-'Scenario 18'!AY$1)</f>
        <v>0</v>
      </c>
      <c r="J26" s="43">
        <f>SUMIF('Scenario 18'!$A$3:$A$69,'Portfolio 18'!$C26,'Scenario 18'!AE$3:AE$69)+SUMIF('Scenario 18'!$A$3:$A$69,'Portfolio 18'!$C26,'Scenario 18'!AZ$3:AZ$69)*(1-'Scenario 18'!AZ$1)</f>
        <v>0</v>
      </c>
      <c r="K26" s="43">
        <f>SUMIF('Scenario 18'!$A$3:$A$69,'Portfolio 18'!$C26,'Scenario 18'!AF$3:AF$69)+SUMIF('Scenario 18'!$A$3:$A$69,'Portfolio 18'!$C26,'Scenario 18'!BA$3:BA$69)*(1-'Scenario 18'!BA$1)</f>
        <v>101.64423293055791</v>
      </c>
      <c r="L26" s="43">
        <f>SUMIF('Scenario 18'!$A$3:$A$69,'Portfolio 18'!$C26,'Scenario 18'!AG$3:AG$69)+SUMIF('Scenario 18'!$A$3:$A$69,'Portfolio 18'!$C26,'Scenario 18'!BB$3:BB$69)*(1-'Scenario 18'!BB$1)</f>
        <v>0</v>
      </c>
      <c r="M26" s="43">
        <f>SUMIF('Scenario 18'!$A$3:$A$69,'Portfolio 18'!$C26,'Scenario 18'!AH$3:AH$69)+SUMIF('Scenario 18'!$A$3:$A$69,'Portfolio 18'!$C26,'Scenario 18'!BC$3:BC$69)*(1-'Scenario 18'!BC$1)</f>
        <v>0</v>
      </c>
      <c r="N26" s="43">
        <f>SUMIF('Scenario 18'!$A$3:$A$69,'Portfolio 18'!$C26,'Scenario 18'!AI$3:AI$69)+SUMIF('Scenario 18'!$A$3:$A$69,'Portfolio 18'!$C26,'Scenario 18'!BD$3:BD$69)*(1-'Scenario 18'!BD$1)</f>
        <v>0</v>
      </c>
      <c r="O26" s="43">
        <f>SUMIF('Scenario 18'!$A$3:$A$69,'Portfolio 18'!$C26,'Scenario 18'!AJ$3:AJ$69)+SUMIF('Scenario 18'!$A$3:$A$69,'Portfolio 18'!$C26,'Scenario 18'!BE$3:BE$69)*(1-'Scenario 18'!BE$1)</f>
        <v>0</v>
      </c>
      <c r="P26" s="43">
        <f>SUMIF('Scenario 18'!$A$3:$A$69,'Portfolio 18'!$C26,'Scenario 18'!AK$3:AK$69)+SUMIF('Scenario 18'!$A$3:$A$69,'Portfolio 18'!$C26,'Scenario 18'!BF$3:BF$69)*(1-'Scenario 18'!BF$1)</f>
        <v>0</v>
      </c>
      <c r="Q26" s="43">
        <f>SUMIF('Scenario 18'!$A$3:$A$69,'Portfolio 18'!$C26,'Scenario 18'!AL$3:AL$69)+SUMIF('Scenario 18'!$A$3:$A$69,'Portfolio 18'!$C26,'Scenario 18'!BG$3:BG$69)*(1-'Scenario 18'!BG$1)</f>
        <v>0</v>
      </c>
      <c r="R26" s="43">
        <f>SUMIF('Scenario 18'!$A$3:$A$69,'Portfolio 18'!$C26,'Scenario 18'!AM$3:AM$69)+SUMIF('Scenario 18'!$A$3:$A$69,'Portfolio 18'!$C26,'Scenario 18'!BH$3:BH$69)*(1-'Scenario 18'!BH$1)</f>
        <v>0</v>
      </c>
      <c r="S26" s="43">
        <f>SUMIF('Scenario 18'!$A$3:$A$69,'Portfolio 18'!$C26,'Scenario 18'!AN$3:AN$69)+SUMIF('Scenario 18'!$A$3:$A$69,'Portfolio 18'!$C26,'Scenario 18'!BI$3:BI$69)*(1-'Scenario 18'!BI$1)</f>
        <v>0</v>
      </c>
      <c r="T26" s="43">
        <f>SUMIF('Scenario 18'!$A$3:$A$69,'Portfolio 18'!$C26,'Scenario 18'!AO$3:AO$69)+SUMIF('Scenario 18'!$A$3:$A$69,'Portfolio 18'!$C26,'Scenario 18'!BJ$3:BJ$69)*(1-'Scenario 18'!BJ$1)</f>
        <v>0</v>
      </c>
      <c r="U26" s="43">
        <f>SUMIF('Scenario 18'!$A$3:$A$69,'Portfolio 18'!$C26,'Scenario 18'!AP$3:AP$69)+SUMIF('Scenario 18'!$A$3:$A$69,'Portfolio 18'!$C26,'Scenario 18'!BK$3:BK$69)*(1-'Scenario 18'!BK$1)</f>
        <v>0</v>
      </c>
      <c r="V26" s="43">
        <f>SUMIF('Scenario 18'!$A$3:$A$69,'Portfolio 18'!$C26,'Scenario 18'!AQ$3:AQ$69)+SUMIF('Scenario 18'!$A$3:$A$69,'Portfolio 18'!$C26,'Scenario 18'!BL$3:BL$69)*(1-'Scenario 18'!BL$1)</f>
        <v>0</v>
      </c>
      <c r="W26" s="43">
        <f>SUMIF('Scenario 18'!$A$3:$A$69,'Portfolio 18'!$C26,'Scenario 18'!AR$3:AR$69)+SUMIF('Scenario 18'!$A$3:$A$69,'Portfolio 18'!$C26,'Scenario 18'!BM$3:BM$69)*(1-'Scenario 18'!BM$1)</f>
        <v>0</v>
      </c>
      <c r="X26" s="44">
        <f t="shared" ref="X26:X41" si="2">SUM(D26:W26)</f>
        <v>101.64423293055791</v>
      </c>
    </row>
    <row r="27" spans="3:24" x14ac:dyDescent="0.2">
      <c r="C27" s="7" t="s">
        <v>6</v>
      </c>
      <c r="D27" s="45">
        <f>SUMIF('Scenario 18'!$A$3:$A$69,'Portfolio 18'!$C27,'Scenario 18'!Y$3:Y$69)+SUMIF('Scenario 18'!$A$3:$A$69,'Portfolio 18'!$C27,'Scenario 18'!AT$3:AT$69)*(1-'Scenario 18'!AT$1)</f>
        <v>0</v>
      </c>
      <c r="E27" s="46">
        <f>SUMIF('Scenario 18'!$A$3:$A$69,'Portfolio 18'!$C27,'Scenario 18'!Z$3:Z$69)+SUMIF('Scenario 18'!$A$3:$A$69,'Portfolio 18'!$C27,'Scenario 18'!AU$3:AU$69)*(1-'Scenario 18'!AU$1)</f>
        <v>0</v>
      </c>
      <c r="F27" s="46">
        <f>SUMIF('Scenario 18'!$A$3:$A$69,'Portfolio 18'!$C27,'Scenario 18'!AA$3:AA$69)+SUMIF('Scenario 18'!$A$3:$A$69,'Portfolio 18'!$C27,'Scenario 18'!AV$3:AV$69)*(1-'Scenario 18'!AV$1)</f>
        <v>0</v>
      </c>
      <c r="G27" s="46">
        <f>SUMIF('Scenario 18'!$A$3:$A$69,'Portfolio 18'!$C27,'Scenario 18'!AB$3:AB$69)+SUMIF('Scenario 18'!$A$3:$A$69,'Portfolio 18'!$C27,'Scenario 18'!AW$3:AW$69)*(1-'Scenario 18'!AW$1)</f>
        <v>0</v>
      </c>
      <c r="H27" s="46">
        <f>SUMIF('Scenario 18'!$A$3:$A$69,'Portfolio 18'!$C27,'Scenario 18'!AC$3:AC$69)+SUMIF('Scenario 18'!$A$3:$A$69,'Portfolio 18'!$C27,'Scenario 18'!AX$3:AX$69)*(1-'Scenario 18'!AX$1)</f>
        <v>180.30940644295006</v>
      </c>
      <c r="I27" s="46">
        <f>SUMIF('Scenario 18'!$A$3:$A$69,'Portfolio 18'!$C27,'Scenario 18'!AD$3:AD$69)+SUMIF('Scenario 18'!$A$3:$A$69,'Portfolio 18'!$C27,'Scenario 18'!AY$3:AY$69)*(1-'Scenario 18'!AY$1)</f>
        <v>0</v>
      </c>
      <c r="J27" s="46">
        <f>SUMIF('Scenario 18'!$A$3:$A$69,'Portfolio 18'!$C27,'Scenario 18'!AE$3:AE$69)+SUMIF('Scenario 18'!$A$3:$A$69,'Portfolio 18'!$C27,'Scenario 18'!AZ$3:AZ$69)*(1-'Scenario 18'!AZ$1)</f>
        <v>0</v>
      </c>
      <c r="K27" s="46">
        <f>SUMIF('Scenario 18'!$A$3:$A$69,'Portfolio 18'!$C27,'Scenario 18'!AF$3:AF$69)+SUMIF('Scenario 18'!$A$3:$A$69,'Portfolio 18'!$C27,'Scenario 18'!BA$3:BA$69)*(1-'Scenario 18'!BA$1)</f>
        <v>0</v>
      </c>
      <c r="L27" s="46">
        <f>SUMIF('Scenario 18'!$A$3:$A$69,'Portfolio 18'!$C27,'Scenario 18'!AG$3:AG$69)+SUMIF('Scenario 18'!$A$3:$A$69,'Portfolio 18'!$C27,'Scenario 18'!BB$3:BB$69)*(1-'Scenario 18'!BB$1)</f>
        <v>0</v>
      </c>
      <c r="M27" s="46">
        <f>SUMIF('Scenario 18'!$A$3:$A$69,'Portfolio 18'!$C27,'Scenario 18'!AH$3:AH$69)+SUMIF('Scenario 18'!$A$3:$A$69,'Portfolio 18'!$C27,'Scenario 18'!BC$3:BC$69)*(1-'Scenario 18'!BC$1)</f>
        <v>0</v>
      </c>
      <c r="N27" s="46">
        <f>SUMIF('Scenario 18'!$A$3:$A$69,'Portfolio 18'!$C27,'Scenario 18'!AI$3:AI$69)+SUMIF('Scenario 18'!$A$3:$A$69,'Portfolio 18'!$C27,'Scenario 18'!BD$3:BD$69)*(1-'Scenario 18'!BD$1)</f>
        <v>0</v>
      </c>
      <c r="O27" s="46">
        <f>SUMIF('Scenario 18'!$A$3:$A$69,'Portfolio 18'!$C27,'Scenario 18'!AJ$3:AJ$69)+SUMIF('Scenario 18'!$A$3:$A$69,'Portfolio 18'!$C27,'Scenario 18'!BE$3:BE$69)*(1-'Scenario 18'!BE$1)</f>
        <v>0</v>
      </c>
      <c r="P27" s="46">
        <f>SUMIF('Scenario 18'!$A$3:$A$69,'Portfolio 18'!$C27,'Scenario 18'!AK$3:AK$69)+SUMIF('Scenario 18'!$A$3:$A$69,'Portfolio 18'!$C27,'Scenario 18'!BF$3:BF$69)*(1-'Scenario 18'!BF$1)</f>
        <v>90.247500000000002</v>
      </c>
      <c r="Q27" s="46">
        <f>SUMIF('Scenario 18'!$A$3:$A$69,'Portfolio 18'!$C27,'Scenario 18'!AL$3:AL$69)+SUMIF('Scenario 18'!$A$3:$A$69,'Portfolio 18'!$C27,'Scenario 18'!BG$3:BG$69)*(1-'Scenario 18'!BG$1)</f>
        <v>0</v>
      </c>
      <c r="R27" s="46">
        <f>SUMIF('Scenario 18'!$A$3:$A$69,'Portfolio 18'!$C27,'Scenario 18'!AM$3:AM$69)+SUMIF('Scenario 18'!$A$3:$A$69,'Portfolio 18'!$C27,'Scenario 18'!BH$3:BH$69)*(1-'Scenario 18'!BH$1)</f>
        <v>0</v>
      </c>
      <c r="S27" s="46">
        <f>SUMIF('Scenario 18'!$A$3:$A$69,'Portfolio 18'!$C27,'Scenario 18'!AN$3:AN$69)+SUMIF('Scenario 18'!$A$3:$A$69,'Portfolio 18'!$C27,'Scenario 18'!BI$3:BI$69)*(1-'Scenario 18'!BI$1)</f>
        <v>0</v>
      </c>
      <c r="T27" s="46">
        <f>SUMIF('Scenario 18'!$A$3:$A$69,'Portfolio 18'!$C27,'Scenario 18'!AO$3:AO$69)+SUMIF('Scenario 18'!$A$3:$A$69,'Portfolio 18'!$C27,'Scenario 18'!BJ$3:BJ$69)*(1-'Scenario 18'!BJ$1)</f>
        <v>99.66352308900089</v>
      </c>
      <c r="U27" s="46">
        <f>SUMIF('Scenario 18'!$A$3:$A$69,'Portfolio 18'!$C27,'Scenario 18'!AP$3:AP$69)+SUMIF('Scenario 18'!$A$3:$A$69,'Portfolio 18'!$C27,'Scenario 18'!BK$3:BK$69)*(1-'Scenario 18'!BK$1)</f>
        <v>0</v>
      </c>
      <c r="V27" s="46">
        <f>SUMIF('Scenario 18'!$A$3:$A$69,'Portfolio 18'!$C27,'Scenario 18'!AQ$3:AQ$69)+SUMIF('Scenario 18'!$A$3:$A$69,'Portfolio 18'!$C27,'Scenario 18'!BL$3:BL$69)*(1-'Scenario 18'!BL$1)</f>
        <v>0</v>
      </c>
      <c r="W27" s="46">
        <f>SUMIF('Scenario 18'!$A$3:$A$69,'Portfolio 18'!$C27,'Scenario 18'!AR$3:AR$69)+SUMIF('Scenario 18'!$A$3:$A$69,'Portfolio 18'!$C27,'Scenario 18'!BM$3:BM$69)*(1-'Scenario 18'!BM$1)</f>
        <v>0</v>
      </c>
      <c r="X27" s="47">
        <f t="shared" si="2"/>
        <v>370.22042953195097</v>
      </c>
    </row>
    <row r="28" spans="3:24" x14ac:dyDescent="0.2">
      <c r="C28" s="7" t="s">
        <v>13</v>
      </c>
      <c r="D28" s="45">
        <f>SUMIF('Scenario 18'!$A$3:$A$69,'Portfolio 18'!$C28,'Scenario 18'!Y$3:Y$69)+SUMIF('Scenario 18'!$A$3:$A$69,'Portfolio 18'!$C28,'Scenario 18'!AT$3:AT$69)*(1-'Scenario 18'!AT$1)</f>
        <v>0</v>
      </c>
      <c r="E28" s="46">
        <f>SUMIF('Scenario 18'!$A$3:$A$69,'Portfolio 18'!$C28,'Scenario 18'!Z$3:Z$69)+SUMIF('Scenario 18'!$A$3:$A$69,'Portfolio 18'!$C28,'Scenario 18'!AU$3:AU$69)*(1-'Scenario 18'!AU$1)</f>
        <v>0</v>
      </c>
      <c r="F28" s="46">
        <f>SUMIF('Scenario 18'!$A$3:$A$69,'Portfolio 18'!$C28,'Scenario 18'!AA$3:AA$69)+SUMIF('Scenario 18'!$A$3:$A$69,'Portfolio 18'!$C28,'Scenario 18'!AV$3:AV$69)*(1-'Scenario 18'!AV$1)</f>
        <v>0</v>
      </c>
      <c r="G28" s="46">
        <f>SUMIF('Scenario 18'!$A$3:$A$69,'Portfolio 18'!$C28,'Scenario 18'!AB$3:AB$69)+SUMIF('Scenario 18'!$A$3:$A$69,'Portfolio 18'!$C28,'Scenario 18'!AW$3:AW$69)*(1-'Scenario 18'!AW$1)</f>
        <v>0</v>
      </c>
      <c r="H28" s="46">
        <f>SUMIF('Scenario 18'!$A$3:$A$69,'Portfolio 18'!$C28,'Scenario 18'!AC$3:AC$69)+SUMIF('Scenario 18'!$A$3:$A$69,'Portfolio 18'!$C28,'Scenario 18'!AX$3:AX$69)*(1-'Scenario 18'!AX$1)</f>
        <v>0</v>
      </c>
      <c r="I28" s="46">
        <f>SUMIF('Scenario 18'!$A$3:$A$69,'Portfolio 18'!$C28,'Scenario 18'!AD$3:AD$69)+SUMIF('Scenario 18'!$A$3:$A$69,'Portfolio 18'!$C28,'Scenario 18'!AY$3:AY$69)*(1-'Scenario 18'!AY$1)</f>
        <v>0</v>
      </c>
      <c r="J28" s="46">
        <f>SUMIF('Scenario 18'!$A$3:$A$69,'Portfolio 18'!$C28,'Scenario 18'!AE$3:AE$69)+SUMIF('Scenario 18'!$A$3:$A$69,'Portfolio 18'!$C28,'Scenario 18'!AZ$3:AZ$69)*(1-'Scenario 18'!AZ$1)</f>
        <v>0</v>
      </c>
      <c r="K28" s="46">
        <f>SUMIF('Scenario 18'!$A$3:$A$69,'Portfolio 18'!$C28,'Scenario 18'!AF$3:AF$69)+SUMIF('Scenario 18'!$A$3:$A$69,'Portfolio 18'!$C28,'Scenario 18'!BA$3:BA$69)*(1-'Scenario 18'!BA$1)</f>
        <v>0</v>
      </c>
      <c r="L28" s="46">
        <f>SUMIF('Scenario 18'!$A$3:$A$69,'Portfolio 18'!$C28,'Scenario 18'!AG$3:AG$69)+SUMIF('Scenario 18'!$A$3:$A$69,'Portfolio 18'!$C28,'Scenario 18'!BB$3:BB$69)*(1-'Scenario 18'!BB$1)</f>
        <v>0</v>
      </c>
      <c r="M28" s="46">
        <f>SUMIF('Scenario 18'!$A$3:$A$69,'Portfolio 18'!$C28,'Scenario 18'!AH$3:AH$69)+SUMIF('Scenario 18'!$A$3:$A$69,'Portfolio 18'!$C28,'Scenario 18'!BC$3:BC$69)*(1-'Scenario 18'!BC$1)</f>
        <v>0</v>
      </c>
      <c r="N28" s="46">
        <f>SUMIF('Scenario 18'!$A$3:$A$69,'Portfolio 18'!$C28,'Scenario 18'!AI$3:AI$69)+SUMIF('Scenario 18'!$A$3:$A$69,'Portfolio 18'!$C28,'Scenario 18'!BD$3:BD$69)*(1-'Scenario 18'!BD$1)</f>
        <v>0</v>
      </c>
      <c r="O28" s="46">
        <f>SUMIF('Scenario 18'!$A$3:$A$69,'Portfolio 18'!$C28,'Scenario 18'!AJ$3:AJ$69)+SUMIF('Scenario 18'!$A$3:$A$69,'Portfolio 18'!$C28,'Scenario 18'!BE$3:BE$69)*(1-'Scenario 18'!BE$1)</f>
        <v>0</v>
      </c>
      <c r="P28" s="46">
        <f>SUMIF('Scenario 18'!$A$3:$A$69,'Portfolio 18'!$C28,'Scenario 18'!AK$3:AK$69)+SUMIF('Scenario 18'!$A$3:$A$69,'Portfolio 18'!$C28,'Scenario 18'!BF$3:BF$69)*(1-'Scenario 18'!BF$1)</f>
        <v>0</v>
      </c>
      <c r="Q28" s="46">
        <f>SUMIF('Scenario 18'!$A$3:$A$69,'Portfolio 18'!$C28,'Scenario 18'!AL$3:AL$69)+SUMIF('Scenario 18'!$A$3:$A$69,'Portfolio 18'!$C28,'Scenario 18'!BG$3:BG$69)*(1-'Scenario 18'!BG$1)</f>
        <v>0</v>
      </c>
      <c r="R28" s="46">
        <f>SUMIF('Scenario 18'!$A$3:$A$69,'Portfolio 18'!$C28,'Scenario 18'!AM$3:AM$69)+SUMIF('Scenario 18'!$A$3:$A$69,'Portfolio 18'!$C28,'Scenario 18'!BH$3:BH$69)*(1-'Scenario 18'!BH$1)</f>
        <v>0</v>
      </c>
      <c r="S28" s="46">
        <f>SUMIF('Scenario 18'!$A$3:$A$69,'Portfolio 18'!$C28,'Scenario 18'!AN$3:AN$69)+SUMIF('Scenario 18'!$A$3:$A$69,'Portfolio 18'!$C28,'Scenario 18'!BI$3:BI$69)*(1-'Scenario 18'!BI$1)</f>
        <v>0</v>
      </c>
      <c r="T28" s="46">
        <f>SUMIF('Scenario 18'!$A$3:$A$69,'Portfolio 18'!$C28,'Scenario 18'!AO$3:AO$69)+SUMIF('Scenario 18'!$A$3:$A$69,'Portfolio 18'!$C28,'Scenario 18'!BJ$3:BJ$69)*(1-'Scenario 18'!BJ$1)</f>
        <v>0</v>
      </c>
      <c r="U28" s="46">
        <f>SUMIF('Scenario 18'!$A$3:$A$69,'Portfolio 18'!$C28,'Scenario 18'!AP$3:AP$69)+SUMIF('Scenario 18'!$A$3:$A$69,'Portfolio 18'!$C28,'Scenario 18'!BK$3:BK$69)*(1-'Scenario 18'!BK$1)</f>
        <v>0</v>
      </c>
      <c r="V28" s="46">
        <f>SUMIF('Scenario 18'!$A$3:$A$69,'Portfolio 18'!$C28,'Scenario 18'!AQ$3:AQ$69)+SUMIF('Scenario 18'!$A$3:$A$69,'Portfolio 18'!$C28,'Scenario 18'!BL$3:BL$69)*(1-'Scenario 18'!BL$1)</f>
        <v>0</v>
      </c>
      <c r="W28" s="46">
        <f>SUMIF('Scenario 18'!$A$3:$A$69,'Portfolio 18'!$C28,'Scenario 18'!AR$3:AR$69)+SUMIF('Scenario 18'!$A$3:$A$69,'Portfolio 18'!$C28,'Scenario 18'!BM$3:BM$69)*(1-'Scenario 18'!BM$1)</f>
        <v>0</v>
      </c>
      <c r="X28" s="47">
        <f t="shared" si="2"/>
        <v>0</v>
      </c>
    </row>
    <row r="29" spans="3:24" x14ac:dyDescent="0.2">
      <c r="C29" s="7" t="s">
        <v>2</v>
      </c>
      <c r="D29" s="45">
        <f>SUMIF('Scenario 18'!$A$3:$A$69,'Portfolio 18'!$C29,'Scenario 18'!Y$3:Y$69)+SUMIF('Scenario 18'!$A$3:$A$69,'Portfolio 18'!$C29,'Scenario 18'!AT$3:AT$69)*(1-'Scenario 18'!AT$1)</f>
        <v>0</v>
      </c>
      <c r="E29" s="46">
        <f>SUMIF('Scenario 18'!$A$3:$A$69,'Portfolio 18'!$C29,'Scenario 18'!Z$3:Z$69)+SUMIF('Scenario 18'!$A$3:$A$69,'Portfolio 18'!$C29,'Scenario 18'!AU$3:AU$69)*(1-'Scenario 18'!AU$1)</f>
        <v>0</v>
      </c>
      <c r="F29" s="46">
        <f>SUMIF('Scenario 18'!$A$3:$A$69,'Portfolio 18'!$C29,'Scenario 18'!AA$3:AA$69)+SUMIF('Scenario 18'!$A$3:$A$69,'Portfolio 18'!$C29,'Scenario 18'!AV$3:AV$69)*(1-'Scenario 18'!AV$1)</f>
        <v>0</v>
      </c>
      <c r="G29" s="46">
        <f>SUMIF('Scenario 18'!$A$3:$A$69,'Portfolio 18'!$C29,'Scenario 18'!AB$3:AB$69)+SUMIF('Scenario 18'!$A$3:$A$69,'Portfolio 18'!$C29,'Scenario 18'!AW$3:AW$69)*(1-'Scenario 18'!AW$1)</f>
        <v>0</v>
      </c>
      <c r="H29" s="46">
        <f>SUMIF('Scenario 18'!$A$3:$A$69,'Portfolio 18'!$C29,'Scenario 18'!AC$3:AC$69)+SUMIF('Scenario 18'!$A$3:$A$69,'Portfolio 18'!$C29,'Scenario 18'!AX$3:AX$69)*(1-'Scenario 18'!AX$1)</f>
        <v>0</v>
      </c>
      <c r="I29" s="46">
        <f>SUMIF('Scenario 18'!$A$3:$A$69,'Portfolio 18'!$C29,'Scenario 18'!AD$3:AD$69)+SUMIF('Scenario 18'!$A$3:$A$69,'Portfolio 18'!$C29,'Scenario 18'!AY$3:AY$69)*(1-'Scenario 18'!AY$1)</f>
        <v>0</v>
      </c>
      <c r="J29" s="46">
        <f>SUMIF('Scenario 18'!$A$3:$A$69,'Portfolio 18'!$C29,'Scenario 18'!AE$3:AE$69)+SUMIF('Scenario 18'!$A$3:$A$69,'Portfolio 18'!$C29,'Scenario 18'!AZ$3:AZ$69)*(1-'Scenario 18'!AZ$1)</f>
        <v>0</v>
      </c>
      <c r="K29" s="46">
        <f>SUMIF('Scenario 18'!$A$3:$A$69,'Portfolio 18'!$C29,'Scenario 18'!AF$3:AF$69)+SUMIF('Scenario 18'!$A$3:$A$69,'Portfolio 18'!$C29,'Scenario 18'!BA$3:BA$69)*(1-'Scenario 18'!BA$1)</f>
        <v>0</v>
      </c>
      <c r="L29" s="46">
        <f>SUMIF('Scenario 18'!$A$3:$A$69,'Portfolio 18'!$C29,'Scenario 18'!AG$3:AG$69)+SUMIF('Scenario 18'!$A$3:$A$69,'Portfolio 18'!$C29,'Scenario 18'!BB$3:BB$69)*(1-'Scenario 18'!BB$1)</f>
        <v>0</v>
      </c>
      <c r="M29" s="46">
        <f>SUMIF('Scenario 18'!$A$3:$A$69,'Portfolio 18'!$C29,'Scenario 18'!AH$3:AH$69)+SUMIF('Scenario 18'!$A$3:$A$69,'Portfolio 18'!$C29,'Scenario 18'!BC$3:BC$69)*(1-'Scenario 18'!BC$1)</f>
        <v>0</v>
      </c>
      <c r="N29" s="46">
        <f>SUMIF('Scenario 18'!$A$3:$A$69,'Portfolio 18'!$C29,'Scenario 18'!AI$3:AI$69)+SUMIF('Scenario 18'!$A$3:$A$69,'Portfolio 18'!$C29,'Scenario 18'!BD$3:BD$69)*(1-'Scenario 18'!BD$1)</f>
        <v>0</v>
      </c>
      <c r="O29" s="46">
        <f>SUMIF('Scenario 18'!$A$3:$A$69,'Portfolio 18'!$C29,'Scenario 18'!AJ$3:AJ$69)+SUMIF('Scenario 18'!$A$3:$A$69,'Portfolio 18'!$C29,'Scenario 18'!BE$3:BE$69)*(1-'Scenario 18'!BE$1)</f>
        <v>0</v>
      </c>
      <c r="P29" s="46">
        <f>SUMIF('Scenario 18'!$A$3:$A$69,'Portfolio 18'!$C29,'Scenario 18'!AK$3:AK$69)+SUMIF('Scenario 18'!$A$3:$A$69,'Portfolio 18'!$C29,'Scenario 18'!BF$3:BF$69)*(1-'Scenario 18'!BF$1)</f>
        <v>0</v>
      </c>
      <c r="Q29" s="46">
        <f>SUMIF('Scenario 18'!$A$3:$A$69,'Portfolio 18'!$C29,'Scenario 18'!AL$3:AL$69)+SUMIF('Scenario 18'!$A$3:$A$69,'Portfolio 18'!$C29,'Scenario 18'!BG$3:BG$69)*(1-'Scenario 18'!BG$1)</f>
        <v>0</v>
      </c>
      <c r="R29" s="46">
        <f>SUMIF('Scenario 18'!$A$3:$A$69,'Portfolio 18'!$C29,'Scenario 18'!AM$3:AM$69)+SUMIF('Scenario 18'!$A$3:$A$69,'Portfolio 18'!$C29,'Scenario 18'!BH$3:BH$69)*(1-'Scenario 18'!BH$1)</f>
        <v>0</v>
      </c>
      <c r="S29" s="46">
        <f>SUMIF('Scenario 18'!$A$3:$A$69,'Portfolio 18'!$C29,'Scenario 18'!AN$3:AN$69)+SUMIF('Scenario 18'!$A$3:$A$69,'Portfolio 18'!$C29,'Scenario 18'!BI$3:BI$69)*(1-'Scenario 18'!BI$1)</f>
        <v>0</v>
      </c>
      <c r="T29" s="46">
        <f>SUMIF('Scenario 18'!$A$3:$A$69,'Portfolio 18'!$C29,'Scenario 18'!AO$3:AO$69)+SUMIF('Scenario 18'!$A$3:$A$69,'Portfolio 18'!$C29,'Scenario 18'!BJ$3:BJ$69)*(1-'Scenario 18'!BJ$1)</f>
        <v>0</v>
      </c>
      <c r="U29" s="46">
        <f>SUMIF('Scenario 18'!$A$3:$A$69,'Portfolio 18'!$C29,'Scenario 18'!AP$3:AP$69)+SUMIF('Scenario 18'!$A$3:$A$69,'Portfolio 18'!$C29,'Scenario 18'!BK$3:BK$69)*(1-'Scenario 18'!BK$1)</f>
        <v>0</v>
      </c>
      <c r="V29" s="46">
        <f>SUMIF('Scenario 18'!$A$3:$A$69,'Portfolio 18'!$C29,'Scenario 18'!AQ$3:AQ$69)+SUMIF('Scenario 18'!$A$3:$A$69,'Portfolio 18'!$C29,'Scenario 18'!BL$3:BL$69)*(1-'Scenario 18'!BL$1)</f>
        <v>0</v>
      </c>
      <c r="W29" s="46">
        <f>SUMIF('Scenario 18'!$A$3:$A$69,'Portfolio 18'!$C29,'Scenario 18'!AR$3:AR$69)+SUMIF('Scenario 18'!$A$3:$A$69,'Portfolio 18'!$C29,'Scenario 18'!BM$3:BM$69)*(1-'Scenario 18'!BM$1)</f>
        <v>0</v>
      </c>
      <c r="X29" s="47">
        <f t="shared" si="2"/>
        <v>0</v>
      </c>
    </row>
    <row r="30" spans="3:24" x14ac:dyDescent="0.2">
      <c r="C30" s="7" t="s">
        <v>1</v>
      </c>
      <c r="D30" s="45">
        <f>SUMIF('Scenario 18'!$A$3:$A$69,'Portfolio 18'!$C30,'Scenario 18'!Y$3:Y$69)+SUMIF('Scenario 18'!$A$3:$A$69,'Portfolio 18'!$C30,'Scenario 18'!AT$3:AT$69)*(1-'Scenario 18'!AT$1)</f>
        <v>0</v>
      </c>
      <c r="E30" s="46">
        <f>SUMIF('Scenario 18'!$A$3:$A$69,'Portfolio 18'!$C30,'Scenario 18'!Z$3:Z$69)+SUMIF('Scenario 18'!$A$3:$A$69,'Portfolio 18'!$C30,'Scenario 18'!AU$3:AU$69)*(1-'Scenario 18'!AU$1)</f>
        <v>0</v>
      </c>
      <c r="F30" s="46">
        <f>SUMIF('Scenario 18'!$A$3:$A$69,'Portfolio 18'!$C30,'Scenario 18'!AA$3:AA$69)+SUMIF('Scenario 18'!$A$3:$A$69,'Portfolio 18'!$C30,'Scenario 18'!AV$3:AV$69)*(1-'Scenario 18'!AV$1)</f>
        <v>0</v>
      </c>
      <c r="G30" s="46">
        <f>SUMIF('Scenario 18'!$A$3:$A$69,'Portfolio 18'!$C30,'Scenario 18'!AB$3:AB$69)+SUMIF('Scenario 18'!$A$3:$A$69,'Portfolio 18'!$C30,'Scenario 18'!AW$3:AW$69)*(1-'Scenario 18'!AW$1)</f>
        <v>0</v>
      </c>
      <c r="H30" s="46">
        <f>SUMIF('Scenario 18'!$A$3:$A$69,'Portfolio 18'!$C30,'Scenario 18'!AC$3:AC$69)+SUMIF('Scenario 18'!$A$3:$A$69,'Portfolio 18'!$C30,'Scenario 18'!AX$3:AX$69)*(1-'Scenario 18'!AX$1)</f>
        <v>0</v>
      </c>
      <c r="I30" s="46">
        <f>SUMIF('Scenario 18'!$A$3:$A$69,'Portfolio 18'!$C30,'Scenario 18'!AD$3:AD$69)+SUMIF('Scenario 18'!$A$3:$A$69,'Portfolio 18'!$C30,'Scenario 18'!AY$3:AY$69)*(1-'Scenario 18'!AY$1)</f>
        <v>0</v>
      </c>
      <c r="J30" s="46">
        <f>SUMIF('Scenario 18'!$A$3:$A$69,'Portfolio 18'!$C30,'Scenario 18'!AE$3:AE$69)+SUMIF('Scenario 18'!$A$3:$A$69,'Portfolio 18'!$C30,'Scenario 18'!AZ$3:AZ$69)*(1-'Scenario 18'!AZ$1)</f>
        <v>0</v>
      </c>
      <c r="K30" s="46">
        <f>SUMIF('Scenario 18'!$A$3:$A$69,'Portfolio 18'!$C30,'Scenario 18'!AF$3:AF$69)+SUMIF('Scenario 18'!$A$3:$A$69,'Portfolio 18'!$C30,'Scenario 18'!BA$3:BA$69)*(1-'Scenario 18'!BA$1)</f>
        <v>0</v>
      </c>
      <c r="L30" s="46">
        <f>SUMIF('Scenario 18'!$A$3:$A$69,'Portfolio 18'!$C30,'Scenario 18'!AG$3:AG$69)+SUMIF('Scenario 18'!$A$3:$A$69,'Portfolio 18'!$C30,'Scenario 18'!BB$3:BB$69)*(1-'Scenario 18'!BB$1)</f>
        <v>0</v>
      </c>
      <c r="M30" s="46">
        <f>SUMIF('Scenario 18'!$A$3:$A$69,'Portfolio 18'!$C30,'Scenario 18'!AH$3:AH$69)+SUMIF('Scenario 18'!$A$3:$A$69,'Portfolio 18'!$C30,'Scenario 18'!BC$3:BC$69)*(1-'Scenario 18'!BC$1)</f>
        <v>0</v>
      </c>
      <c r="N30" s="46">
        <f>SUMIF('Scenario 18'!$A$3:$A$69,'Portfolio 18'!$C30,'Scenario 18'!AI$3:AI$69)+SUMIF('Scenario 18'!$A$3:$A$69,'Portfolio 18'!$C30,'Scenario 18'!BD$3:BD$69)*(1-'Scenario 18'!BD$1)</f>
        <v>0</v>
      </c>
      <c r="O30" s="46">
        <f>SUMIF('Scenario 18'!$A$3:$A$69,'Portfolio 18'!$C30,'Scenario 18'!AJ$3:AJ$69)+SUMIF('Scenario 18'!$A$3:$A$69,'Portfolio 18'!$C30,'Scenario 18'!BE$3:BE$69)*(1-'Scenario 18'!BE$1)</f>
        <v>0</v>
      </c>
      <c r="P30" s="46">
        <f>SUMIF('Scenario 18'!$A$3:$A$69,'Portfolio 18'!$C30,'Scenario 18'!AK$3:AK$69)+SUMIF('Scenario 18'!$A$3:$A$69,'Portfolio 18'!$C30,'Scenario 18'!BF$3:BF$69)*(1-'Scenario 18'!BF$1)</f>
        <v>0</v>
      </c>
      <c r="Q30" s="46">
        <f>SUMIF('Scenario 18'!$A$3:$A$69,'Portfolio 18'!$C30,'Scenario 18'!AL$3:AL$69)+SUMIF('Scenario 18'!$A$3:$A$69,'Portfolio 18'!$C30,'Scenario 18'!BG$3:BG$69)*(1-'Scenario 18'!BG$1)</f>
        <v>0</v>
      </c>
      <c r="R30" s="46">
        <f>SUMIF('Scenario 18'!$A$3:$A$69,'Portfolio 18'!$C30,'Scenario 18'!AM$3:AM$69)+SUMIF('Scenario 18'!$A$3:$A$69,'Portfolio 18'!$C30,'Scenario 18'!BH$3:BH$69)*(1-'Scenario 18'!BH$1)</f>
        <v>0</v>
      </c>
      <c r="S30" s="46">
        <f>SUMIF('Scenario 18'!$A$3:$A$69,'Portfolio 18'!$C30,'Scenario 18'!AN$3:AN$69)+SUMIF('Scenario 18'!$A$3:$A$69,'Portfolio 18'!$C30,'Scenario 18'!BI$3:BI$69)*(1-'Scenario 18'!BI$1)</f>
        <v>0</v>
      </c>
      <c r="T30" s="46">
        <f>SUMIF('Scenario 18'!$A$3:$A$69,'Portfolio 18'!$C30,'Scenario 18'!AO$3:AO$69)+SUMIF('Scenario 18'!$A$3:$A$69,'Portfolio 18'!$C30,'Scenario 18'!BJ$3:BJ$69)*(1-'Scenario 18'!BJ$1)</f>
        <v>0</v>
      </c>
      <c r="U30" s="46">
        <f>SUMIF('Scenario 18'!$A$3:$A$69,'Portfolio 18'!$C30,'Scenario 18'!AP$3:AP$69)+SUMIF('Scenario 18'!$A$3:$A$69,'Portfolio 18'!$C30,'Scenario 18'!BK$3:BK$69)*(1-'Scenario 18'!BK$1)</f>
        <v>0</v>
      </c>
      <c r="V30" s="46">
        <f>SUMIF('Scenario 18'!$A$3:$A$69,'Portfolio 18'!$C30,'Scenario 18'!AQ$3:AQ$69)+SUMIF('Scenario 18'!$A$3:$A$69,'Portfolio 18'!$C30,'Scenario 18'!BL$3:BL$69)*(1-'Scenario 18'!BL$1)</f>
        <v>0</v>
      </c>
      <c r="W30" s="46">
        <f>SUMIF('Scenario 18'!$A$3:$A$69,'Portfolio 18'!$C30,'Scenario 18'!AR$3:AR$69)+SUMIF('Scenario 18'!$A$3:$A$69,'Portfolio 18'!$C30,'Scenario 18'!BM$3:BM$69)*(1-'Scenario 18'!BM$1)</f>
        <v>0</v>
      </c>
      <c r="X30" s="47">
        <f t="shared" si="2"/>
        <v>0</v>
      </c>
    </row>
    <row r="31" spans="3:24" x14ac:dyDescent="0.2">
      <c r="C31" s="7" t="s">
        <v>107</v>
      </c>
      <c r="D31" s="45">
        <f>SUMIF('Scenario 18'!$A$3:$A$69,'Portfolio 18'!$C31,'Scenario 18'!Y$3:Y$69)+SUMIF('Scenario 18'!$A$3:$A$69,'Portfolio 18'!$C31,'Scenario 18'!AT$3:AT$69)*(1-'Scenario 18'!AT$1)</f>
        <v>0</v>
      </c>
      <c r="E31" s="46">
        <f>SUMIF('Scenario 18'!$A$3:$A$69,'Portfolio 18'!$C31,'Scenario 18'!Z$3:Z$69)+SUMIF('Scenario 18'!$A$3:$A$69,'Portfolio 18'!$C31,'Scenario 18'!AU$3:AU$69)*(1-'Scenario 18'!AU$1)</f>
        <v>0</v>
      </c>
      <c r="F31" s="46">
        <f>SUMIF('Scenario 18'!$A$3:$A$69,'Portfolio 18'!$C31,'Scenario 18'!AA$3:AA$69)+SUMIF('Scenario 18'!$A$3:$A$69,'Portfolio 18'!$C31,'Scenario 18'!AV$3:AV$69)*(1-'Scenario 18'!AV$1)</f>
        <v>0</v>
      </c>
      <c r="G31" s="46">
        <f>SUMIF('Scenario 18'!$A$3:$A$69,'Portfolio 18'!$C31,'Scenario 18'!AB$3:AB$69)+SUMIF('Scenario 18'!$A$3:$A$69,'Portfolio 18'!$C31,'Scenario 18'!AW$3:AW$69)*(1-'Scenario 18'!AW$1)</f>
        <v>0</v>
      </c>
      <c r="H31" s="46">
        <f>SUMIF('Scenario 18'!$A$3:$A$69,'Portfolio 18'!$C31,'Scenario 18'!AC$3:AC$69)+SUMIF('Scenario 18'!$A$3:$A$69,'Portfolio 18'!$C31,'Scenario 18'!AX$3:AX$69)*(1-'Scenario 18'!AX$1)</f>
        <v>0</v>
      </c>
      <c r="I31" s="46">
        <f>SUMIF('Scenario 18'!$A$3:$A$69,'Portfolio 18'!$C31,'Scenario 18'!AD$3:AD$69)+SUMIF('Scenario 18'!$A$3:$A$69,'Portfolio 18'!$C31,'Scenario 18'!AY$3:AY$69)*(1-'Scenario 18'!AY$1)</f>
        <v>0</v>
      </c>
      <c r="J31" s="46">
        <f>SUMIF('Scenario 18'!$A$3:$A$69,'Portfolio 18'!$C31,'Scenario 18'!AE$3:AE$69)+SUMIF('Scenario 18'!$A$3:$A$69,'Portfolio 18'!$C31,'Scenario 18'!AZ$3:AZ$69)*(1-'Scenario 18'!AZ$1)</f>
        <v>0</v>
      </c>
      <c r="K31" s="46">
        <f>SUMIF('Scenario 18'!$A$3:$A$69,'Portfolio 18'!$C31,'Scenario 18'!AF$3:AF$69)+SUMIF('Scenario 18'!$A$3:$A$69,'Portfolio 18'!$C31,'Scenario 18'!BA$3:BA$69)*(1-'Scenario 18'!BA$1)</f>
        <v>0</v>
      </c>
      <c r="L31" s="46">
        <f>SUMIF('Scenario 18'!$A$3:$A$69,'Portfolio 18'!$C31,'Scenario 18'!AG$3:AG$69)+SUMIF('Scenario 18'!$A$3:$A$69,'Portfolio 18'!$C31,'Scenario 18'!BB$3:BB$69)*(1-'Scenario 18'!BB$1)</f>
        <v>0</v>
      </c>
      <c r="M31" s="46">
        <f>SUMIF('Scenario 18'!$A$3:$A$69,'Portfolio 18'!$C31,'Scenario 18'!AH$3:AH$69)+SUMIF('Scenario 18'!$A$3:$A$69,'Portfolio 18'!$C31,'Scenario 18'!BC$3:BC$69)*(1-'Scenario 18'!BC$1)</f>
        <v>0</v>
      </c>
      <c r="N31" s="46">
        <f>SUMIF('Scenario 18'!$A$3:$A$69,'Portfolio 18'!$C31,'Scenario 18'!AI$3:AI$69)+SUMIF('Scenario 18'!$A$3:$A$69,'Portfolio 18'!$C31,'Scenario 18'!BD$3:BD$69)*(1-'Scenario 18'!BD$1)</f>
        <v>0</v>
      </c>
      <c r="O31" s="46">
        <f>SUMIF('Scenario 18'!$A$3:$A$69,'Portfolio 18'!$C31,'Scenario 18'!AJ$3:AJ$69)+SUMIF('Scenario 18'!$A$3:$A$69,'Portfolio 18'!$C31,'Scenario 18'!BE$3:BE$69)*(1-'Scenario 18'!BE$1)</f>
        <v>0</v>
      </c>
      <c r="P31" s="46">
        <f>SUMIF('Scenario 18'!$A$3:$A$69,'Portfolio 18'!$C31,'Scenario 18'!AK$3:AK$69)+SUMIF('Scenario 18'!$A$3:$A$69,'Portfolio 18'!$C31,'Scenario 18'!BF$3:BF$69)*(1-'Scenario 18'!BF$1)</f>
        <v>0</v>
      </c>
      <c r="Q31" s="46">
        <f>SUMIF('Scenario 18'!$A$3:$A$69,'Portfolio 18'!$C31,'Scenario 18'!AL$3:AL$69)+SUMIF('Scenario 18'!$A$3:$A$69,'Portfolio 18'!$C31,'Scenario 18'!BG$3:BG$69)*(1-'Scenario 18'!BG$1)</f>
        <v>0</v>
      </c>
      <c r="R31" s="46">
        <f>SUMIF('Scenario 18'!$A$3:$A$69,'Portfolio 18'!$C31,'Scenario 18'!AM$3:AM$69)+SUMIF('Scenario 18'!$A$3:$A$69,'Portfolio 18'!$C31,'Scenario 18'!BH$3:BH$69)*(1-'Scenario 18'!BH$1)</f>
        <v>0</v>
      </c>
      <c r="S31" s="46">
        <f>SUMIF('Scenario 18'!$A$3:$A$69,'Portfolio 18'!$C31,'Scenario 18'!AN$3:AN$69)+SUMIF('Scenario 18'!$A$3:$A$69,'Portfolio 18'!$C31,'Scenario 18'!BI$3:BI$69)*(1-'Scenario 18'!BI$1)</f>
        <v>0</v>
      </c>
      <c r="T31" s="46">
        <f>SUMIF('Scenario 18'!$A$3:$A$69,'Portfolio 18'!$C31,'Scenario 18'!AO$3:AO$69)+SUMIF('Scenario 18'!$A$3:$A$69,'Portfolio 18'!$C31,'Scenario 18'!BJ$3:BJ$69)*(1-'Scenario 18'!BJ$1)</f>
        <v>0</v>
      </c>
      <c r="U31" s="46">
        <f>SUMIF('Scenario 18'!$A$3:$A$69,'Portfolio 18'!$C31,'Scenario 18'!AP$3:AP$69)+SUMIF('Scenario 18'!$A$3:$A$69,'Portfolio 18'!$C31,'Scenario 18'!BK$3:BK$69)*(1-'Scenario 18'!BK$1)</f>
        <v>0</v>
      </c>
      <c r="V31" s="46">
        <f>SUMIF('Scenario 18'!$A$3:$A$69,'Portfolio 18'!$C31,'Scenario 18'!AQ$3:AQ$69)+SUMIF('Scenario 18'!$A$3:$A$69,'Portfolio 18'!$C31,'Scenario 18'!BL$3:BL$69)*(1-'Scenario 18'!BL$1)</f>
        <v>0</v>
      </c>
      <c r="W31" s="46">
        <f>SUMIF('Scenario 18'!$A$3:$A$69,'Portfolio 18'!$C31,'Scenario 18'!AR$3:AR$69)+SUMIF('Scenario 18'!$A$3:$A$69,'Portfolio 18'!$C31,'Scenario 18'!BM$3:BM$69)*(1-'Scenario 18'!BM$1)</f>
        <v>0</v>
      </c>
      <c r="X31" s="47">
        <f t="shared" si="2"/>
        <v>0</v>
      </c>
    </row>
    <row r="32" spans="3:24" x14ac:dyDescent="0.2">
      <c r="C32" s="7" t="s">
        <v>21</v>
      </c>
      <c r="D32" s="45">
        <f>SUMIF('Scenario 18'!$A$3:$A$69,'Portfolio 18'!$C32,'Scenario 18'!Y$3:Y$69)+SUMIF('Scenario 18'!$A$3:$A$69,'Portfolio 18'!$C32,'Scenario 18'!AT$3:AT$69)*(1-'Scenario 18'!AT$1)</f>
        <v>0</v>
      </c>
      <c r="E32" s="46">
        <f>SUMIF('Scenario 18'!$A$3:$A$69,'Portfolio 18'!$C32,'Scenario 18'!Z$3:Z$69)+SUMIF('Scenario 18'!$A$3:$A$69,'Portfolio 18'!$C32,'Scenario 18'!AU$3:AU$69)*(1-'Scenario 18'!AU$1)</f>
        <v>0</v>
      </c>
      <c r="F32" s="46">
        <f>SUMIF('Scenario 18'!$A$3:$A$69,'Portfolio 18'!$C32,'Scenario 18'!AA$3:AA$69)+SUMIF('Scenario 18'!$A$3:$A$69,'Portfolio 18'!$C32,'Scenario 18'!AV$3:AV$69)*(1-'Scenario 18'!AV$1)</f>
        <v>0</v>
      </c>
      <c r="G32" s="46">
        <f>SUMIF('Scenario 18'!$A$3:$A$69,'Portfolio 18'!$C32,'Scenario 18'!AB$3:AB$69)+SUMIF('Scenario 18'!$A$3:$A$69,'Portfolio 18'!$C32,'Scenario 18'!AW$3:AW$69)*(1-'Scenario 18'!AW$1)</f>
        <v>0</v>
      </c>
      <c r="H32" s="46">
        <f>SUMIF('Scenario 18'!$A$3:$A$69,'Portfolio 18'!$C32,'Scenario 18'!AC$3:AC$69)+SUMIF('Scenario 18'!$A$3:$A$69,'Portfolio 18'!$C32,'Scenario 18'!AX$3:AX$69)*(1-'Scenario 18'!AX$1)</f>
        <v>0</v>
      </c>
      <c r="I32" s="46">
        <f>SUMIF('Scenario 18'!$A$3:$A$69,'Portfolio 18'!$C32,'Scenario 18'!AD$3:AD$69)+SUMIF('Scenario 18'!$A$3:$A$69,'Portfolio 18'!$C32,'Scenario 18'!AY$3:AY$69)*(1-'Scenario 18'!AY$1)</f>
        <v>0</v>
      </c>
      <c r="J32" s="46">
        <f>SUMIF('Scenario 18'!$A$3:$A$69,'Portfolio 18'!$C32,'Scenario 18'!AE$3:AE$69)+SUMIF('Scenario 18'!$A$3:$A$69,'Portfolio 18'!$C32,'Scenario 18'!AZ$3:AZ$69)*(1-'Scenario 18'!AZ$1)</f>
        <v>0</v>
      </c>
      <c r="K32" s="46">
        <f>SUMIF('Scenario 18'!$A$3:$A$69,'Portfolio 18'!$C32,'Scenario 18'!AF$3:AF$69)+SUMIF('Scenario 18'!$A$3:$A$69,'Portfolio 18'!$C32,'Scenario 18'!BA$3:BA$69)*(1-'Scenario 18'!BA$1)</f>
        <v>0</v>
      </c>
      <c r="L32" s="46">
        <f>SUMIF('Scenario 18'!$A$3:$A$69,'Portfolio 18'!$C32,'Scenario 18'!AG$3:AG$69)+SUMIF('Scenario 18'!$A$3:$A$69,'Portfolio 18'!$C32,'Scenario 18'!BB$3:BB$69)*(1-'Scenario 18'!BB$1)</f>
        <v>0</v>
      </c>
      <c r="M32" s="46">
        <f>SUMIF('Scenario 18'!$A$3:$A$69,'Portfolio 18'!$C32,'Scenario 18'!AH$3:AH$69)+SUMIF('Scenario 18'!$A$3:$A$69,'Portfolio 18'!$C32,'Scenario 18'!BC$3:BC$69)*(1-'Scenario 18'!BC$1)</f>
        <v>0</v>
      </c>
      <c r="N32" s="46">
        <f>SUMIF('Scenario 18'!$A$3:$A$69,'Portfolio 18'!$C32,'Scenario 18'!AI$3:AI$69)+SUMIF('Scenario 18'!$A$3:$A$69,'Portfolio 18'!$C32,'Scenario 18'!BD$3:BD$69)*(1-'Scenario 18'!BD$1)</f>
        <v>0</v>
      </c>
      <c r="O32" s="46">
        <f>SUMIF('Scenario 18'!$A$3:$A$69,'Portfolio 18'!$C32,'Scenario 18'!AJ$3:AJ$69)+SUMIF('Scenario 18'!$A$3:$A$69,'Portfolio 18'!$C32,'Scenario 18'!BE$3:BE$69)*(1-'Scenario 18'!BE$1)</f>
        <v>0</v>
      </c>
      <c r="P32" s="46">
        <f>SUMIF('Scenario 18'!$A$3:$A$69,'Portfolio 18'!$C32,'Scenario 18'!AK$3:AK$69)+SUMIF('Scenario 18'!$A$3:$A$69,'Portfolio 18'!$C32,'Scenario 18'!BF$3:BF$69)*(1-'Scenario 18'!BF$1)</f>
        <v>0</v>
      </c>
      <c r="Q32" s="46">
        <f>SUMIF('Scenario 18'!$A$3:$A$69,'Portfolio 18'!$C32,'Scenario 18'!AL$3:AL$69)+SUMIF('Scenario 18'!$A$3:$A$69,'Portfolio 18'!$C32,'Scenario 18'!BG$3:BG$69)*(1-'Scenario 18'!BG$1)</f>
        <v>0</v>
      </c>
      <c r="R32" s="46">
        <f>SUMIF('Scenario 18'!$A$3:$A$69,'Portfolio 18'!$C32,'Scenario 18'!AM$3:AM$69)+SUMIF('Scenario 18'!$A$3:$A$69,'Portfolio 18'!$C32,'Scenario 18'!BH$3:BH$69)*(1-'Scenario 18'!BH$1)</f>
        <v>0</v>
      </c>
      <c r="S32" s="46">
        <f>SUMIF('Scenario 18'!$A$3:$A$69,'Portfolio 18'!$C32,'Scenario 18'!AN$3:AN$69)+SUMIF('Scenario 18'!$A$3:$A$69,'Portfolio 18'!$C32,'Scenario 18'!BI$3:BI$69)*(1-'Scenario 18'!BI$1)</f>
        <v>0</v>
      </c>
      <c r="T32" s="46">
        <f>SUMIF('Scenario 18'!$A$3:$A$69,'Portfolio 18'!$C32,'Scenario 18'!AO$3:AO$69)+SUMIF('Scenario 18'!$A$3:$A$69,'Portfolio 18'!$C32,'Scenario 18'!BJ$3:BJ$69)*(1-'Scenario 18'!BJ$1)</f>
        <v>0</v>
      </c>
      <c r="U32" s="46">
        <f>SUMIF('Scenario 18'!$A$3:$A$69,'Portfolio 18'!$C32,'Scenario 18'!AP$3:AP$69)+SUMIF('Scenario 18'!$A$3:$A$69,'Portfolio 18'!$C32,'Scenario 18'!BK$3:BK$69)*(1-'Scenario 18'!BK$1)</f>
        <v>0</v>
      </c>
      <c r="V32" s="46">
        <f>SUMIF('Scenario 18'!$A$3:$A$69,'Portfolio 18'!$C32,'Scenario 18'!AQ$3:AQ$69)+SUMIF('Scenario 18'!$A$3:$A$69,'Portfolio 18'!$C32,'Scenario 18'!BL$3:BL$69)*(1-'Scenario 18'!BL$1)</f>
        <v>0</v>
      </c>
      <c r="W32" s="46">
        <f>SUMIF('Scenario 18'!$A$3:$A$69,'Portfolio 18'!$C32,'Scenario 18'!AR$3:AR$69)+SUMIF('Scenario 18'!$A$3:$A$69,'Portfolio 18'!$C32,'Scenario 18'!BM$3:BM$69)*(1-'Scenario 18'!BM$1)</f>
        <v>0</v>
      </c>
      <c r="X32" s="47">
        <f t="shared" si="2"/>
        <v>0</v>
      </c>
    </row>
    <row r="33" spans="3:24" x14ac:dyDescent="0.2">
      <c r="C33" s="7" t="s">
        <v>48</v>
      </c>
      <c r="D33" s="45">
        <f>SUMIF('Scenario 18'!$A$3:$A$69,'Portfolio 18'!$C33,'Scenario 18'!Y$3:Y$69)+SUMIF('Scenario 18'!$A$3:$A$69,'Portfolio 18'!$C33,'Scenario 18'!AT$3:AT$69)*(1-'Scenario 18'!AT$1)</f>
        <v>0</v>
      </c>
      <c r="E33" s="46">
        <f>SUMIF('Scenario 18'!$A$3:$A$69,'Portfolio 18'!$C33,'Scenario 18'!Z$3:Z$69)+SUMIF('Scenario 18'!$A$3:$A$69,'Portfolio 18'!$C33,'Scenario 18'!AU$3:AU$69)*(1-'Scenario 18'!AU$1)</f>
        <v>0</v>
      </c>
      <c r="F33" s="46">
        <f>SUMIF('Scenario 18'!$A$3:$A$69,'Portfolio 18'!$C33,'Scenario 18'!AA$3:AA$69)+SUMIF('Scenario 18'!$A$3:$A$69,'Portfolio 18'!$C33,'Scenario 18'!AV$3:AV$69)*(1-'Scenario 18'!AV$1)</f>
        <v>0</v>
      </c>
      <c r="G33" s="46">
        <f>SUMIF('Scenario 18'!$A$3:$A$69,'Portfolio 18'!$C33,'Scenario 18'!AB$3:AB$69)+SUMIF('Scenario 18'!$A$3:$A$69,'Portfolio 18'!$C33,'Scenario 18'!AW$3:AW$69)*(1-'Scenario 18'!AW$1)</f>
        <v>0</v>
      </c>
      <c r="H33" s="46">
        <f>SUMIF('Scenario 18'!$A$3:$A$69,'Portfolio 18'!$C33,'Scenario 18'!AC$3:AC$69)+SUMIF('Scenario 18'!$A$3:$A$69,'Portfolio 18'!$C33,'Scenario 18'!AX$3:AX$69)*(1-'Scenario 18'!AX$1)</f>
        <v>0</v>
      </c>
      <c r="I33" s="46">
        <f>SUMIF('Scenario 18'!$A$3:$A$69,'Portfolio 18'!$C33,'Scenario 18'!AD$3:AD$69)+SUMIF('Scenario 18'!$A$3:$A$69,'Portfolio 18'!$C33,'Scenario 18'!AY$3:AY$69)*(1-'Scenario 18'!AY$1)</f>
        <v>0</v>
      </c>
      <c r="J33" s="46">
        <f>SUMIF('Scenario 18'!$A$3:$A$69,'Portfolio 18'!$C33,'Scenario 18'!AE$3:AE$69)+SUMIF('Scenario 18'!$A$3:$A$69,'Portfolio 18'!$C33,'Scenario 18'!AZ$3:AZ$69)*(1-'Scenario 18'!AZ$1)</f>
        <v>0</v>
      </c>
      <c r="K33" s="46">
        <f>SUMIF('Scenario 18'!$A$3:$A$69,'Portfolio 18'!$C33,'Scenario 18'!AF$3:AF$69)+SUMIF('Scenario 18'!$A$3:$A$69,'Portfolio 18'!$C33,'Scenario 18'!BA$3:BA$69)*(1-'Scenario 18'!BA$1)</f>
        <v>0</v>
      </c>
      <c r="L33" s="46">
        <f>SUMIF('Scenario 18'!$A$3:$A$69,'Portfolio 18'!$C33,'Scenario 18'!AG$3:AG$69)+SUMIF('Scenario 18'!$A$3:$A$69,'Portfolio 18'!$C33,'Scenario 18'!BB$3:BB$69)*(1-'Scenario 18'!BB$1)</f>
        <v>0</v>
      </c>
      <c r="M33" s="46">
        <f>SUMIF('Scenario 18'!$A$3:$A$69,'Portfolio 18'!$C33,'Scenario 18'!AH$3:AH$69)+SUMIF('Scenario 18'!$A$3:$A$69,'Portfolio 18'!$C33,'Scenario 18'!BC$3:BC$69)*(1-'Scenario 18'!BC$1)</f>
        <v>0</v>
      </c>
      <c r="N33" s="46">
        <f>SUMIF('Scenario 18'!$A$3:$A$69,'Portfolio 18'!$C33,'Scenario 18'!AI$3:AI$69)+SUMIF('Scenario 18'!$A$3:$A$69,'Portfolio 18'!$C33,'Scenario 18'!BD$3:BD$69)*(1-'Scenario 18'!BD$1)</f>
        <v>0</v>
      </c>
      <c r="O33" s="46">
        <f>SUMIF('Scenario 18'!$A$3:$A$69,'Portfolio 18'!$C33,'Scenario 18'!AJ$3:AJ$69)+SUMIF('Scenario 18'!$A$3:$A$69,'Portfolio 18'!$C33,'Scenario 18'!BE$3:BE$69)*(1-'Scenario 18'!BE$1)</f>
        <v>0</v>
      </c>
      <c r="P33" s="46">
        <f>SUMIF('Scenario 18'!$A$3:$A$69,'Portfolio 18'!$C33,'Scenario 18'!AK$3:AK$69)+SUMIF('Scenario 18'!$A$3:$A$69,'Portfolio 18'!$C33,'Scenario 18'!BF$3:BF$69)*(1-'Scenario 18'!BF$1)</f>
        <v>0</v>
      </c>
      <c r="Q33" s="46">
        <f>SUMIF('Scenario 18'!$A$3:$A$69,'Portfolio 18'!$C33,'Scenario 18'!AL$3:AL$69)+SUMIF('Scenario 18'!$A$3:$A$69,'Portfolio 18'!$C33,'Scenario 18'!BG$3:BG$69)*(1-'Scenario 18'!BG$1)</f>
        <v>0</v>
      </c>
      <c r="R33" s="46">
        <f>SUMIF('Scenario 18'!$A$3:$A$69,'Portfolio 18'!$C33,'Scenario 18'!AM$3:AM$69)+SUMIF('Scenario 18'!$A$3:$A$69,'Portfolio 18'!$C33,'Scenario 18'!BH$3:BH$69)*(1-'Scenario 18'!BH$1)</f>
        <v>0</v>
      </c>
      <c r="S33" s="46">
        <f>SUMIF('Scenario 18'!$A$3:$A$69,'Portfolio 18'!$C33,'Scenario 18'!AN$3:AN$69)+SUMIF('Scenario 18'!$A$3:$A$69,'Portfolio 18'!$C33,'Scenario 18'!BI$3:BI$69)*(1-'Scenario 18'!BI$1)</f>
        <v>0</v>
      </c>
      <c r="T33" s="46">
        <f>SUMIF('Scenario 18'!$A$3:$A$69,'Portfolio 18'!$C33,'Scenario 18'!AO$3:AO$69)+SUMIF('Scenario 18'!$A$3:$A$69,'Portfolio 18'!$C33,'Scenario 18'!BJ$3:BJ$69)*(1-'Scenario 18'!BJ$1)</f>
        <v>0</v>
      </c>
      <c r="U33" s="46">
        <f>SUMIF('Scenario 18'!$A$3:$A$69,'Portfolio 18'!$C33,'Scenario 18'!AP$3:AP$69)+SUMIF('Scenario 18'!$A$3:$A$69,'Portfolio 18'!$C33,'Scenario 18'!BK$3:BK$69)*(1-'Scenario 18'!BK$1)</f>
        <v>0</v>
      </c>
      <c r="V33" s="46">
        <f>SUMIF('Scenario 18'!$A$3:$A$69,'Portfolio 18'!$C33,'Scenario 18'!AQ$3:AQ$69)+SUMIF('Scenario 18'!$A$3:$A$69,'Portfolio 18'!$C33,'Scenario 18'!BL$3:BL$69)*(1-'Scenario 18'!BL$1)</f>
        <v>0</v>
      </c>
      <c r="W33" s="46">
        <f>SUMIF('Scenario 18'!$A$3:$A$69,'Portfolio 18'!$C33,'Scenario 18'!AR$3:AR$69)+SUMIF('Scenario 18'!$A$3:$A$69,'Portfolio 18'!$C33,'Scenario 18'!BM$3:BM$69)*(1-'Scenario 18'!BM$1)</f>
        <v>0</v>
      </c>
      <c r="X33" s="47">
        <f t="shared" si="2"/>
        <v>0</v>
      </c>
    </row>
    <row r="34" spans="3:24" x14ac:dyDescent="0.2">
      <c r="C34" s="7" t="s">
        <v>142</v>
      </c>
      <c r="D34" s="45">
        <f>SUMIF('Scenario 18'!$A$3:$A$69,'Portfolio 18'!$C34,'Scenario 18'!Y$3:Y$69)+SUMIF('Scenario 18'!$A$3:$A$69,'Portfolio 18'!$C34,'Scenario 18'!AT$3:AT$69)*(1-'Scenario 18'!AT$1)</f>
        <v>0</v>
      </c>
      <c r="E34" s="46">
        <f>SUMIF('Scenario 18'!$A$3:$A$69,'Portfolio 18'!$C34,'Scenario 18'!Z$3:Z$69)+SUMIF('Scenario 18'!$A$3:$A$69,'Portfolio 18'!$C34,'Scenario 18'!AU$3:AU$69)*(1-'Scenario 18'!AU$1)</f>
        <v>0</v>
      </c>
      <c r="F34" s="46">
        <f>SUMIF('Scenario 18'!$A$3:$A$69,'Portfolio 18'!$C34,'Scenario 18'!AA$3:AA$69)+SUMIF('Scenario 18'!$A$3:$A$69,'Portfolio 18'!$C34,'Scenario 18'!AV$3:AV$69)*(1-'Scenario 18'!AV$1)</f>
        <v>0</v>
      </c>
      <c r="G34" s="46">
        <f>SUMIF('Scenario 18'!$A$3:$A$69,'Portfolio 18'!$C34,'Scenario 18'!AB$3:AB$69)+SUMIF('Scenario 18'!$A$3:$A$69,'Portfolio 18'!$C34,'Scenario 18'!AW$3:AW$69)*(1-'Scenario 18'!AW$1)</f>
        <v>0</v>
      </c>
      <c r="H34" s="46">
        <f>SUMIF('Scenario 18'!$A$3:$A$69,'Portfolio 18'!$C34,'Scenario 18'!AC$3:AC$69)+SUMIF('Scenario 18'!$A$3:$A$69,'Portfolio 18'!$C34,'Scenario 18'!AX$3:AX$69)*(1-'Scenario 18'!AX$1)</f>
        <v>0</v>
      </c>
      <c r="I34" s="46">
        <f>SUMIF('Scenario 18'!$A$3:$A$69,'Portfolio 18'!$C34,'Scenario 18'!AD$3:AD$69)+SUMIF('Scenario 18'!$A$3:$A$69,'Portfolio 18'!$C34,'Scenario 18'!AY$3:AY$69)*(1-'Scenario 18'!AY$1)</f>
        <v>0</v>
      </c>
      <c r="J34" s="46">
        <f>SUMIF('Scenario 18'!$A$3:$A$69,'Portfolio 18'!$C34,'Scenario 18'!AE$3:AE$69)+SUMIF('Scenario 18'!$A$3:$A$69,'Portfolio 18'!$C34,'Scenario 18'!AZ$3:AZ$69)*(1-'Scenario 18'!AZ$1)</f>
        <v>0</v>
      </c>
      <c r="K34" s="46">
        <f>SUMIF('Scenario 18'!$A$3:$A$69,'Portfolio 18'!$C34,'Scenario 18'!AF$3:AF$69)+SUMIF('Scenario 18'!$A$3:$A$69,'Portfolio 18'!$C34,'Scenario 18'!BA$3:BA$69)*(1-'Scenario 18'!BA$1)</f>
        <v>0</v>
      </c>
      <c r="L34" s="46">
        <f>SUMIF('Scenario 18'!$A$3:$A$69,'Portfolio 18'!$C34,'Scenario 18'!AG$3:AG$69)+SUMIF('Scenario 18'!$A$3:$A$69,'Portfolio 18'!$C34,'Scenario 18'!BB$3:BB$69)*(1-'Scenario 18'!BB$1)</f>
        <v>0</v>
      </c>
      <c r="M34" s="46">
        <f>SUMIF('Scenario 18'!$A$3:$A$69,'Portfolio 18'!$C34,'Scenario 18'!AH$3:AH$69)+SUMIF('Scenario 18'!$A$3:$A$69,'Portfolio 18'!$C34,'Scenario 18'!BC$3:BC$69)*(1-'Scenario 18'!BC$1)</f>
        <v>0</v>
      </c>
      <c r="N34" s="46">
        <f>SUMIF('Scenario 18'!$A$3:$A$69,'Portfolio 18'!$C34,'Scenario 18'!AI$3:AI$69)+SUMIF('Scenario 18'!$A$3:$A$69,'Portfolio 18'!$C34,'Scenario 18'!BD$3:BD$69)*(1-'Scenario 18'!BD$1)</f>
        <v>0</v>
      </c>
      <c r="O34" s="46">
        <f>SUMIF('Scenario 18'!$A$3:$A$69,'Portfolio 18'!$C34,'Scenario 18'!AJ$3:AJ$69)+SUMIF('Scenario 18'!$A$3:$A$69,'Portfolio 18'!$C34,'Scenario 18'!BE$3:BE$69)*(1-'Scenario 18'!BE$1)</f>
        <v>0</v>
      </c>
      <c r="P34" s="46">
        <f>SUMIF('Scenario 18'!$A$3:$A$69,'Portfolio 18'!$C34,'Scenario 18'!AK$3:AK$69)+SUMIF('Scenario 18'!$A$3:$A$69,'Portfolio 18'!$C34,'Scenario 18'!BF$3:BF$69)*(1-'Scenario 18'!BF$1)</f>
        <v>0</v>
      </c>
      <c r="Q34" s="46">
        <f>SUMIF('Scenario 18'!$A$3:$A$69,'Portfolio 18'!$C34,'Scenario 18'!AL$3:AL$69)+SUMIF('Scenario 18'!$A$3:$A$69,'Portfolio 18'!$C34,'Scenario 18'!BG$3:BG$69)*(1-'Scenario 18'!BG$1)</f>
        <v>0</v>
      </c>
      <c r="R34" s="46">
        <f>SUMIF('Scenario 18'!$A$3:$A$69,'Portfolio 18'!$C34,'Scenario 18'!AM$3:AM$69)+SUMIF('Scenario 18'!$A$3:$A$69,'Portfolio 18'!$C34,'Scenario 18'!BH$3:BH$69)*(1-'Scenario 18'!BH$1)</f>
        <v>0</v>
      </c>
      <c r="S34" s="46">
        <f>SUMIF('Scenario 18'!$A$3:$A$69,'Portfolio 18'!$C34,'Scenario 18'!AN$3:AN$69)+SUMIF('Scenario 18'!$A$3:$A$69,'Portfolio 18'!$C34,'Scenario 18'!BI$3:BI$69)*(1-'Scenario 18'!BI$1)</f>
        <v>0</v>
      </c>
      <c r="T34" s="46">
        <f>SUMIF('Scenario 18'!$A$3:$A$69,'Portfolio 18'!$C34,'Scenario 18'!AO$3:AO$69)+SUMIF('Scenario 18'!$A$3:$A$69,'Portfolio 18'!$C34,'Scenario 18'!BJ$3:BJ$69)*(1-'Scenario 18'!BJ$1)</f>
        <v>0</v>
      </c>
      <c r="U34" s="46">
        <f>SUMIF('Scenario 18'!$A$3:$A$69,'Portfolio 18'!$C34,'Scenario 18'!AP$3:AP$69)+SUMIF('Scenario 18'!$A$3:$A$69,'Portfolio 18'!$C34,'Scenario 18'!BK$3:BK$69)*(1-'Scenario 18'!BK$1)</f>
        <v>0</v>
      </c>
      <c r="V34" s="46">
        <f>SUMIF('Scenario 18'!$A$3:$A$69,'Portfolio 18'!$C34,'Scenario 18'!AQ$3:AQ$69)+SUMIF('Scenario 18'!$A$3:$A$69,'Portfolio 18'!$C34,'Scenario 18'!BL$3:BL$69)*(1-'Scenario 18'!BL$1)</f>
        <v>0</v>
      </c>
      <c r="W34" s="46">
        <f>SUMIF('Scenario 18'!$A$3:$A$69,'Portfolio 18'!$C34,'Scenario 18'!AR$3:AR$69)+SUMIF('Scenario 18'!$A$3:$A$69,'Portfolio 18'!$C34,'Scenario 18'!BM$3:BM$69)*(1-'Scenario 18'!BM$1)</f>
        <v>0</v>
      </c>
      <c r="X34" s="47">
        <f t="shared" si="2"/>
        <v>0</v>
      </c>
    </row>
    <row r="35" spans="3:24" x14ac:dyDescent="0.2">
      <c r="C35" s="7" t="s">
        <v>53</v>
      </c>
      <c r="D35" s="45">
        <f>SUMIF('Scenario 18'!$A$3:$A$69,'Portfolio 18'!$C35,'Scenario 18'!Y$3:Y$69)+SUMIF('Scenario 18'!$A$3:$A$69,'Portfolio 18'!$C35,'Scenario 18'!AT$3:AT$69)*(1-'Scenario 18'!AT$1)</f>
        <v>0</v>
      </c>
      <c r="E35" s="46">
        <f>SUMIF('Scenario 18'!$A$3:$A$69,'Portfolio 18'!$C35,'Scenario 18'!Z$3:Z$69)+SUMIF('Scenario 18'!$A$3:$A$69,'Portfolio 18'!$C35,'Scenario 18'!AU$3:AU$69)*(1-'Scenario 18'!AU$1)</f>
        <v>0</v>
      </c>
      <c r="F35" s="46">
        <f>SUMIF('Scenario 18'!$A$3:$A$69,'Portfolio 18'!$C35,'Scenario 18'!AA$3:AA$69)+SUMIF('Scenario 18'!$A$3:$A$69,'Portfolio 18'!$C35,'Scenario 18'!AV$3:AV$69)*(1-'Scenario 18'!AV$1)</f>
        <v>0</v>
      </c>
      <c r="G35" s="46">
        <f>SUMIF('Scenario 18'!$A$3:$A$69,'Portfolio 18'!$C35,'Scenario 18'!AB$3:AB$69)+SUMIF('Scenario 18'!$A$3:$A$69,'Portfolio 18'!$C35,'Scenario 18'!AW$3:AW$69)*(1-'Scenario 18'!AW$1)</f>
        <v>0</v>
      </c>
      <c r="H35" s="46">
        <f>SUMIF('Scenario 18'!$A$3:$A$69,'Portfolio 18'!$C35,'Scenario 18'!AC$3:AC$69)+SUMIF('Scenario 18'!$A$3:$A$69,'Portfolio 18'!$C35,'Scenario 18'!AX$3:AX$69)*(1-'Scenario 18'!AX$1)</f>
        <v>0</v>
      </c>
      <c r="I35" s="46">
        <f>SUMIF('Scenario 18'!$A$3:$A$69,'Portfolio 18'!$C35,'Scenario 18'!AD$3:AD$69)+SUMIF('Scenario 18'!$A$3:$A$69,'Portfolio 18'!$C35,'Scenario 18'!AY$3:AY$69)*(1-'Scenario 18'!AY$1)</f>
        <v>0</v>
      </c>
      <c r="J35" s="46">
        <f>SUMIF('Scenario 18'!$A$3:$A$69,'Portfolio 18'!$C35,'Scenario 18'!AE$3:AE$69)+SUMIF('Scenario 18'!$A$3:$A$69,'Portfolio 18'!$C35,'Scenario 18'!AZ$3:AZ$69)*(1-'Scenario 18'!AZ$1)</f>
        <v>0</v>
      </c>
      <c r="K35" s="46">
        <f>SUMIF('Scenario 18'!$A$3:$A$69,'Portfolio 18'!$C35,'Scenario 18'!AF$3:AF$69)+SUMIF('Scenario 18'!$A$3:$A$69,'Portfolio 18'!$C35,'Scenario 18'!BA$3:BA$69)*(1-'Scenario 18'!BA$1)</f>
        <v>0</v>
      </c>
      <c r="L35" s="46">
        <f>SUMIF('Scenario 18'!$A$3:$A$69,'Portfolio 18'!$C35,'Scenario 18'!AG$3:AG$69)+SUMIF('Scenario 18'!$A$3:$A$69,'Portfolio 18'!$C35,'Scenario 18'!BB$3:BB$69)*(1-'Scenario 18'!BB$1)</f>
        <v>0</v>
      </c>
      <c r="M35" s="46">
        <f>SUMIF('Scenario 18'!$A$3:$A$69,'Portfolio 18'!$C35,'Scenario 18'!AH$3:AH$69)+SUMIF('Scenario 18'!$A$3:$A$69,'Portfolio 18'!$C35,'Scenario 18'!BC$3:BC$69)*(1-'Scenario 18'!BC$1)</f>
        <v>0</v>
      </c>
      <c r="N35" s="46">
        <f>SUMIF('Scenario 18'!$A$3:$A$69,'Portfolio 18'!$C35,'Scenario 18'!AI$3:AI$69)+SUMIF('Scenario 18'!$A$3:$A$69,'Portfolio 18'!$C35,'Scenario 18'!BD$3:BD$69)*(1-'Scenario 18'!BD$1)</f>
        <v>0</v>
      </c>
      <c r="O35" s="46">
        <f>SUMIF('Scenario 18'!$A$3:$A$69,'Portfolio 18'!$C35,'Scenario 18'!AJ$3:AJ$69)+SUMIF('Scenario 18'!$A$3:$A$69,'Portfolio 18'!$C35,'Scenario 18'!BE$3:BE$69)*(1-'Scenario 18'!BE$1)</f>
        <v>0</v>
      </c>
      <c r="P35" s="46">
        <f>SUMIF('Scenario 18'!$A$3:$A$69,'Portfolio 18'!$C35,'Scenario 18'!AK$3:AK$69)+SUMIF('Scenario 18'!$A$3:$A$69,'Portfolio 18'!$C35,'Scenario 18'!BF$3:BF$69)*(1-'Scenario 18'!BF$1)</f>
        <v>0</v>
      </c>
      <c r="Q35" s="46">
        <f>SUMIF('Scenario 18'!$A$3:$A$69,'Portfolio 18'!$C35,'Scenario 18'!AL$3:AL$69)+SUMIF('Scenario 18'!$A$3:$A$69,'Portfolio 18'!$C35,'Scenario 18'!BG$3:BG$69)*(1-'Scenario 18'!BG$1)</f>
        <v>0</v>
      </c>
      <c r="R35" s="46">
        <f>SUMIF('Scenario 18'!$A$3:$A$69,'Portfolio 18'!$C35,'Scenario 18'!AM$3:AM$69)+SUMIF('Scenario 18'!$A$3:$A$69,'Portfolio 18'!$C35,'Scenario 18'!BH$3:BH$69)*(1-'Scenario 18'!BH$1)</f>
        <v>0</v>
      </c>
      <c r="S35" s="46">
        <f>SUMIF('Scenario 18'!$A$3:$A$69,'Portfolio 18'!$C35,'Scenario 18'!AN$3:AN$69)+SUMIF('Scenario 18'!$A$3:$A$69,'Portfolio 18'!$C35,'Scenario 18'!BI$3:BI$69)*(1-'Scenario 18'!BI$1)</f>
        <v>0</v>
      </c>
      <c r="T35" s="46">
        <f>SUMIF('Scenario 18'!$A$3:$A$69,'Portfolio 18'!$C35,'Scenario 18'!AO$3:AO$69)+SUMIF('Scenario 18'!$A$3:$A$69,'Portfolio 18'!$C35,'Scenario 18'!BJ$3:BJ$69)*(1-'Scenario 18'!BJ$1)</f>
        <v>0</v>
      </c>
      <c r="U35" s="46">
        <f>SUMIF('Scenario 18'!$A$3:$A$69,'Portfolio 18'!$C35,'Scenario 18'!AP$3:AP$69)+SUMIF('Scenario 18'!$A$3:$A$69,'Portfolio 18'!$C35,'Scenario 18'!BK$3:BK$69)*(1-'Scenario 18'!BK$1)</f>
        <v>0</v>
      </c>
      <c r="V35" s="46">
        <f>SUMIF('Scenario 18'!$A$3:$A$69,'Portfolio 18'!$C35,'Scenario 18'!AQ$3:AQ$69)+SUMIF('Scenario 18'!$A$3:$A$69,'Portfolio 18'!$C35,'Scenario 18'!BL$3:BL$69)*(1-'Scenario 18'!BL$1)</f>
        <v>0</v>
      </c>
      <c r="W35" s="46">
        <f>SUMIF('Scenario 18'!$A$3:$A$69,'Portfolio 18'!$C35,'Scenario 18'!AR$3:AR$69)+SUMIF('Scenario 18'!$A$3:$A$69,'Portfolio 18'!$C35,'Scenario 18'!BM$3:BM$69)*(1-'Scenario 18'!BM$1)</f>
        <v>0</v>
      </c>
      <c r="X35" s="47">
        <f t="shared" si="2"/>
        <v>0</v>
      </c>
    </row>
    <row r="36" spans="3:24" x14ac:dyDescent="0.2">
      <c r="C36" s="7" t="s">
        <v>138</v>
      </c>
      <c r="D36" s="45">
        <f>SUMIF('Scenario 18'!$A$3:$A$69,'Portfolio 18'!$C36,'Scenario 18'!Y$3:Y$69)+SUMIF('Scenario 18'!$A$3:$A$69,'Portfolio 18'!$C36,'Scenario 18'!AT$3:AT$69)*(1-'Scenario 18'!AT$1)</f>
        <v>0</v>
      </c>
      <c r="E36" s="46">
        <f>SUMIF('Scenario 18'!$A$3:$A$69,'Portfolio 18'!$C36,'Scenario 18'!Z$3:Z$69)+SUMIF('Scenario 18'!$A$3:$A$69,'Portfolio 18'!$C36,'Scenario 18'!AU$3:AU$69)*(1-'Scenario 18'!AU$1)</f>
        <v>0</v>
      </c>
      <c r="F36" s="46">
        <f>SUMIF('Scenario 18'!$A$3:$A$69,'Portfolio 18'!$C36,'Scenario 18'!AA$3:AA$69)+SUMIF('Scenario 18'!$A$3:$A$69,'Portfolio 18'!$C36,'Scenario 18'!AV$3:AV$69)*(1-'Scenario 18'!AV$1)</f>
        <v>0</v>
      </c>
      <c r="G36" s="46">
        <f>SUMIF('Scenario 18'!$A$3:$A$69,'Portfolio 18'!$C36,'Scenario 18'!AB$3:AB$69)+SUMIF('Scenario 18'!$A$3:$A$69,'Portfolio 18'!$C36,'Scenario 18'!AW$3:AW$69)*(1-'Scenario 18'!AW$1)</f>
        <v>0</v>
      </c>
      <c r="H36" s="46">
        <f>SUMIF('Scenario 18'!$A$3:$A$69,'Portfolio 18'!$C36,'Scenario 18'!AC$3:AC$69)+SUMIF('Scenario 18'!$A$3:$A$69,'Portfolio 18'!$C36,'Scenario 18'!AX$3:AX$69)*(1-'Scenario 18'!AX$1)</f>
        <v>0</v>
      </c>
      <c r="I36" s="46">
        <f>SUMIF('Scenario 18'!$A$3:$A$69,'Portfolio 18'!$C36,'Scenario 18'!AD$3:AD$69)+SUMIF('Scenario 18'!$A$3:$A$69,'Portfolio 18'!$C36,'Scenario 18'!AY$3:AY$69)*(1-'Scenario 18'!AY$1)</f>
        <v>0</v>
      </c>
      <c r="J36" s="46">
        <f>SUMIF('Scenario 18'!$A$3:$A$69,'Portfolio 18'!$C36,'Scenario 18'!AE$3:AE$69)+SUMIF('Scenario 18'!$A$3:$A$69,'Portfolio 18'!$C36,'Scenario 18'!AZ$3:AZ$69)*(1-'Scenario 18'!AZ$1)</f>
        <v>0</v>
      </c>
      <c r="K36" s="46">
        <f>SUMIF('Scenario 18'!$A$3:$A$69,'Portfolio 18'!$C36,'Scenario 18'!AF$3:AF$69)+SUMIF('Scenario 18'!$A$3:$A$69,'Portfolio 18'!$C36,'Scenario 18'!BA$3:BA$69)*(1-'Scenario 18'!BA$1)</f>
        <v>0</v>
      </c>
      <c r="L36" s="46">
        <f>SUMIF('Scenario 18'!$A$3:$A$69,'Portfolio 18'!$C36,'Scenario 18'!AG$3:AG$69)+SUMIF('Scenario 18'!$A$3:$A$69,'Portfolio 18'!$C36,'Scenario 18'!BB$3:BB$69)*(1-'Scenario 18'!BB$1)</f>
        <v>0</v>
      </c>
      <c r="M36" s="46">
        <f>SUMIF('Scenario 18'!$A$3:$A$69,'Portfolio 18'!$C36,'Scenario 18'!AH$3:AH$69)+SUMIF('Scenario 18'!$A$3:$A$69,'Portfolio 18'!$C36,'Scenario 18'!BC$3:BC$69)*(1-'Scenario 18'!BC$1)</f>
        <v>0</v>
      </c>
      <c r="N36" s="46">
        <f>SUMIF('Scenario 18'!$A$3:$A$69,'Portfolio 18'!$C36,'Scenario 18'!AI$3:AI$69)+SUMIF('Scenario 18'!$A$3:$A$69,'Portfolio 18'!$C36,'Scenario 18'!BD$3:BD$69)*(1-'Scenario 18'!BD$1)</f>
        <v>0</v>
      </c>
      <c r="O36" s="46">
        <f>SUMIF('Scenario 18'!$A$3:$A$69,'Portfolio 18'!$C36,'Scenario 18'!AJ$3:AJ$69)+SUMIF('Scenario 18'!$A$3:$A$69,'Portfolio 18'!$C36,'Scenario 18'!BE$3:BE$69)*(1-'Scenario 18'!BE$1)</f>
        <v>0</v>
      </c>
      <c r="P36" s="46">
        <f>SUMIF('Scenario 18'!$A$3:$A$69,'Portfolio 18'!$C36,'Scenario 18'!AK$3:AK$69)+SUMIF('Scenario 18'!$A$3:$A$69,'Portfolio 18'!$C36,'Scenario 18'!BF$3:BF$69)*(1-'Scenario 18'!BF$1)</f>
        <v>0</v>
      </c>
      <c r="Q36" s="46">
        <f>SUMIF('Scenario 18'!$A$3:$A$69,'Portfolio 18'!$C36,'Scenario 18'!AL$3:AL$69)+SUMIF('Scenario 18'!$A$3:$A$69,'Portfolio 18'!$C36,'Scenario 18'!BG$3:BG$69)*(1-'Scenario 18'!BG$1)</f>
        <v>0</v>
      </c>
      <c r="R36" s="46">
        <f>SUMIF('Scenario 18'!$A$3:$A$69,'Portfolio 18'!$C36,'Scenario 18'!AM$3:AM$69)+SUMIF('Scenario 18'!$A$3:$A$69,'Portfolio 18'!$C36,'Scenario 18'!BH$3:BH$69)*(1-'Scenario 18'!BH$1)</f>
        <v>0</v>
      </c>
      <c r="S36" s="46">
        <f>SUMIF('Scenario 18'!$A$3:$A$69,'Portfolio 18'!$C36,'Scenario 18'!AN$3:AN$69)+SUMIF('Scenario 18'!$A$3:$A$69,'Portfolio 18'!$C36,'Scenario 18'!BI$3:BI$69)*(1-'Scenario 18'!BI$1)</f>
        <v>0</v>
      </c>
      <c r="T36" s="46">
        <f>SUMIF('Scenario 18'!$A$3:$A$69,'Portfolio 18'!$C36,'Scenario 18'!AO$3:AO$69)+SUMIF('Scenario 18'!$A$3:$A$69,'Portfolio 18'!$C36,'Scenario 18'!BJ$3:BJ$69)*(1-'Scenario 18'!BJ$1)</f>
        <v>0</v>
      </c>
      <c r="U36" s="46">
        <f>SUMIF('Scenario 18'!$A$3:$A$69,'Portfolio 18'!$C36,'Scenario 18'!AP$3:AP$69)+SUMIF('Scenario 18'!$A$3:$A$69,'Portfolio 18'!$C36,'Scenario 18'!BK$3:BK$69)*(1-'Scenario 18'!BK$1)</f>
        <v>0</v>
      </c>
      <c r="V36" s="46">
        <f>SUMIF('Scenario 18'!$A$3:$A$69,'Portfolio 18'!$C36,'Scenario 18'!AQ$3:AQ$69)+SUMIF('Scenario 18'!$A$3:$A$69,'Portfolio 18'!$C36,'Scenario 18'!BL$3:BL$69)*(1-'Scenario 18'!BL$1)</f>
        <v>0</v>
      </c>
      <c r="W36" s="46">
        <f>SUMIF('Scenario 18'!$A$3:$A$69,'Portfolio 18'!$C36,'Scenario 18'!AR$3:AR$69)+SUMIF('Scenario 18'!$A$3:$A$69,'Portfolio 18'!$C36,'Scenario 18'!BM$3:BM$69)*(1-'Scenario 18'!BM$1)</f>
        <v>0</v>
      </c>
      <c r="X36" s="47">
        <f t="shared" si="2"/>
        <v>0</v>
      </c>
    </row>
    <row r="37" spans="3:24" x14ac:dyDescent="0.2">
      <c r="C37" s="7" t="s">
        <v>139</v>
      </c>
      <c r="D37" s="45">
        <f>SUMIF('Scenario 18'!$A$3:$A$69,'Portfolio 18'!$C37,'Scenario 18'!Y$3:Y$69)+SUMIF('Scenario 18'!$A$3:$A$69,'Portfolio 18'!$C37,'Scenario 18'!AT$3:AT$69)*(1-'Scenario 18'!AT$1)</f>
        <v>0</v>
      </c>
      <c r="E37" s="46">
        <f>SUMIF('Scenario 18'!$A$3:$A$69,'Portfolio 18'!$C37,'Scenario 18'!Z$3:Z$69)+SUMIF('Scenario 18'!$A$3:$A$69,'Portfolio 18'!$C37,'Scenario 18'!AU$3:AU$69)*(1-'Scenario 18'!AU$1)</f>
        <v>0</v>
      </c>
      <c r="F37" s="46">
        <f>SUMIF('Scenario 18'!$A$3:$A$69,'Portfolio 18'!$C37,'Scenario 18'!AA$3:AA$69)+SUMIF('Scenario 18'!$A$3:$A$69,'Portfolio 18'!$C37,'Scenario 18'!AV$3:AV$69)*(1-'Scenario 18'!AV$1)</f>
        <v>0</v>
      </c>
      <c r="G37" s="46">
        <f>SUMIF('Scenario 18'!$A$3:$A$69,'Portfolio 18'!$C37,'Scenario 18'!AB$3:AB$69)+SUMIF('Scenario 18'!$A$3:$A$69,'Portfolio 18'!$C37,'Scenario 18'!AW$3:AW$69)*(1-'Scenario 18'!AW$1)</f>
        <v>0</v>
      </c>
      <c r="H37" s="46">
        <f>SUMIF('Scenario 18'!$A$3:$A$69,'Portfolio 18'!$C37,'Scenario 18'!AC$3:AC$69)+SUMIF('Scenario 18'!$A$3:$A$69,'Portfolio 18'!$C37,'Scenario 18'!AX$3:AX$69)*(1-'Scenario 18'!AX$1)</f>
        <v>0</v>
      </c>
      <c r="I37" s="46">
        <f>SUMIF('Scenario 18'!$A$3:$A$69,'Portfolio 18'!$C37,'Scenario 18'!AD$3:AD$69)+SUMIF('Scenario 18'!$A$3:$A$69,'Portfolio 18'!$C37,'Scenario 18'!AY$3:AY$69)*(1-'Scenario 18'!AY$1)</f>
        <v>0</v>
      </c>
      <c r="J37" s="46">
        <f>SUMIF('Scenario 18'!$A$3:$A$69,'Portfolio 18'!$C37,'Scenario 18'!AE$3:AE$69)+SUMIF('Scenario 18'!$A$3:$A$69,'Portfolio 18'!$C37,'Scenario 18'!AZ$3:AZ$69)*(1-'Scenario 18'!AZ$1)</f>
        <v>0</v>
      </c>
      <c r="K37" s="46">
        <f>SUMIF('Scenario 18'!$A$3:$A$69,'Portfolio 18'!$C37,'Scenario 18'!AF$3:AF$69)+SUMIF('Scenario 18'!$A$3:$A$69,'Portfolio 18'!$C37,'Scenario 18'!BA$3:BA$69)*(1-'Scenario 18'!BA$1)</f>
        <v>0</v>
      </c>
      <c r="L37" s="46">
        <f>SUMIF('Scenario 18'!$A$3:$A$69,'Portfolio 18'!$C37,'Scenario 18'!AG$3:AG$69)+SUMIF('Scenario 18'!$A$3:$A$69,'Portfolio 18'!$C37,'Scenario 18'!BB$3:BB$69)*(1-'Scenario 18'!BB$1)</f>
        <v>0</v>
      </c>
      <c r="M37" s="46">
        <f>SUMIF('Scenario 18'!$A$3:$A$69,'Portfolio 18'!$C37,'Scenario 18'!AH$3:AH$69)+SUMIF('Scenario 18'!$A$3:$A$69,'Portfolio 18'!$C37,'Scenario 18'!BC$3:BC$69)*(1-'Scenario 18'!BC$1)</f>
        <v>0</v>
      </c>
      <c r="N37" s="46">
        <f>SUMIF('Scenario 18'!$A$3:$A$69,'Portfolio 18'!$C37,'Scenario 18'!AI$3:AI$69)+SUMIF('Scenario 18'!$A$3:$A$69,'Portfolio 18'!$C37,'Scenario 18'!BD$3:BD$69)*(1-'Scenario 18'!BD$1)</f>
        <v>0</v>
      </c>
      <c r="O37" s="46">
        <f>SUMIF('Scenario 18'!$A$3:$A$69,'Portfolio 18'!$C37,'Scenario 18'!AJ$3:AJ$69)+SUMIF('Scenario 18'!$A$3:$A$69,'Portfolio 18'!$C37,'Scenario 18'!BE$3:BE$69)*(1-'Scenario 18'!BE$1)</f>
        <v>0</v>
      </c>
      <c r="P37" s="46">
        <f>SUMIF('Scenario 18'!$A$3:$A$69,'Portfolio 18'!$C37,'Scenario 18'!AK$3:AK$69)+SUMIF('Scenario 18'!$A$3:$A$69,'Portfolio 18'!$C37,'Scenario 18'!BF$3:BF$69)*(1-'Scenario 18'!BF$1)</f>
        <v>0</v>
      </c>
      <c r="Q37" s="46">
        <f>SUMIF('Scenario 18'!$A$3:$A$69,'Portfolio 18'!$C37,'Scenario 18'!AL$3:AL$69)+SUMIF('Scenario 18'!$A$3:$A$69,'Portfolio 18'!$C37,'Scenario 18'!BG$3:BG$69)*(1-'Scenario 18'!BG$1)</f>
        <v>0</v>
      </c>
      <c r="R37" s="46">
        <f>SUMIF('Scenario 18'!$A$3:$A$69,'Portfolio 18'!$C37,'Scenario 18'!AM$3:AM$69)+SUMIF('Scenario 18'!$A$3:$A$69,'Portfolio 18'!$C37,'Scenario 18'!BH$3:BH$69)*(1-'Scenario 18'!BH$1)</f>
        <v>0</v>
      </c>
      <c r="S37" s="46">
        <f>SUMIF('Scenario 18'!$A$3:$A$69,'Portfolio 18'!$C37,'Scenario 18'!AN$3:AN$69)+SUMIF('Scenario 18'!$A$3:$A$69,'Portfolio 18'!$C37,'Scenario 18'!BI$3:BI$69)*(1-'Scenario 18'!BI$1)</f>
        <v>0</v>
      </c>
      <c r="T37" s="46">
        <f>SUMIF('Scenario 18'!$A$3:$A$69,'Portfolio 18'!$C37,'Scenario 18'!AO$3:AO$69)+SUMIF('Scenario 18'!$A$3:$A$69,'Portfolio 18'!$C37,'Scenario 18'!BJ$3:BJ$69)*(1-'Scenario 18'!BJ$1)</f>
        <v>0</v>
      </c>
      <c r="U37" s="46">
        <f>SUMIF('Scenario 18'!$A$3:$A$69,'Portfolio 18'!$C37,'Scenario 18'!AP$3:AP$69)+SUMIF('Scenario 18'!$A$3:$A$69,'Portfolio 18'!$C37,'Scenario 18'!BK$3:BK$69)*(1-'Scenario 18'!BK$1)</f>
        <v>0</v>
      </c>
      <c r="V37" s="46">
        <f>SUMIF('Scenario 18'!$A$3:$A$69,'Portfolio 18'!$C37,'Scenario 18'!AQ$3:AQ$69)+SUMIF('Scenario 18'!$A$3:$A$69,'Portfolio 18'!$C37,'Scenario 18'!BL$3:BL$69)*(1-'Scenario 18'!BL$1)</f>
        <v>0</v>
      </c>
      <c r="W37" s="46">
        <f>SUMIF('Scenario 18'!$A$3:$A$69,'Portfolio 18'!$C37,'Scenario 18'!AR$3:AR$69)+SUMIF('Scenario 18'!$A$3:$A$69,'Portfolio 18'!$C37,'Scenario 18'!BM$3:BM$69)*(1-'Scenario 18'!BM$1)</f>
        <v>0</v>
      </c>
      <c r="X37" s="47">
        <f t="shared" si="2"/>
        <v>0</v>
      </c>
    </row>
    <row r="38" spans="3:24" x14ac:dyDescent="0.2">
      <c r="C38" s="7" t="s">
        <v>123</v>
      </c>
      <c r="D38" s="45">
        <f>SUMIF('Scenario 18'!$A$3:$A$69,'Portfolio 18'!$C38,'Scenario 18'!Y$3:Y$69)+SUMIF('Scenario 18'!$A$3:$A$69,'Portfolio 18'!$C38,'Scenario 18'!AT$3:AT$69)*(1-'Scenario 18'!AT$1)</f>
        <v>0</v>
      </c>
      <c r="E38" s="46">
        <f>SUMIF('Scenario 18'!$A$3:$A$69,'Portfolio 18'!$C38,'Scenario 18'!Z$3:Z$69)+SUMIF('Scenario 18'!$A$3:$A$69,'Portfolio 18'!$C38,'Scenario 18'!AU$3:AU$69)*(1-'Scenario 18'!AU$1)</f>
        <v>0</v>
      </c>
      <c r="F38" s="46">
        <f>SUMIF('Scenario 18'!$A$3:$A$69,'Portfolio 18'!$C38,'Scenario 18'!AA$3:AA$69)+SUMIF('Scenario 18'!$A$3:$A$69,'Portfolio 18'!$C38,'Scenario 18'!AV$3:AV$69)*(1-'Scenario 18'!AV$1)</f>
        <v>0</v>
      </c>
      <c r="G38" s="46">
        <f>SUMIF('Scenario 18'!$A$3:$A$69,'Portfolio 18'!$C38,'Scenario 18'!AB$3:AB$69)+SUMIF('Scenario 18'!$A$3:$A$69,'Portfolio 18'!$C38,'Scenario 18'!AW$3:AW$69)*(1-'Scenario 18'!AW$1)</f>
        <v>0</v>
      </c>
      <c r="H38" s="46">
        <f>SUMIF('Scenario 18'!$A$3:$A$69,'Portfolio 18'!$C38,'Scenario 18'!AC$3:AC$69)+SUMIF('Scenario 18'!$A$3:$A$69,'Portfolio 18'!$C38,'Scenario 18'!AX$3:AX$69)*(1-'Scenario 18'!AX$1)</f>
        <v>0</v>
      </c>
      <c r="I38" s="46">
        <f>SUMIF('Scenario 18'!$A$3:$A$69,'Portfolio 18'!$C38,'Scenario 18'!AD$3:AD$69)+SUMIF('Scenario 18'!$A$3:$A$69,'Portfolio 18'!$C38,'Scenario 18'!AY$3:AY$69)*(1-'Scenario 18'!AY$1)</f>
        <v>0</v>
      </c>
      <c r="J38" s="46">
        <f>SUMIF('Scenario 18'!$A$3:$A$69,'Portfolio 18'!$C38,'Scenario 18'!AE$3:AE$69)+SUMIF('Scenario 18'!$A$3:$A$69,'Portfolio 18'!$C38,'Scenario 18'!AZ$3:AZ$69)*(1-'Scenario 18'!AZ$1)</f>
        <v>0</v>
      </c>
      <c r="K38" s="46">
        <f>SUMIF('Scenario 18'!$A$3:$A$69,'Portfolio 18'!$C38,'Scenario 18'!AF$3:AF$69)+SUMIF('Scenario 18'!$A$3:$A$69,'Portfolio 18'!$C38,'Scenario 18'!BA$3:BA$69)*(1-'Scenario 18'!BA$1)</f>
        <v>0</v>
      </c>
      <c r="L38" s="46">
        <f>SUMIF('Scenario 18'!$A$3:$A$69,'Portfolio 18'!$C38,'Scenario 18'!AG$3:AG$69)+SUMIF('Scenario 18'!$A$3:$A$69,'Portfolio 18'!$C38,'Scenario 18'!BB$3:BB$69)*(1-'Scenario 18'!BB$1)</f>
        <v>0</v>
      </c>
      <c r="M38" s="46">
        <f>SUMIF('Scenario 18'!$A$3:$A$69,'Portfolio 18'!$C38,'Scenario 18'!AH$3:AH$69)+SUMIF('Scenario 18'!$A$3:$A$69,'Portfolio 18'!$C38,'Scenario 18'!BC$3:BC$69)*(1-'Scenario 18'!BC$1)</f>
        <v>0</v>
      </c>
      <c r="N38" s="46">
        <f>SUMIF('Scenario 18'!$A$3:$A$69,'Portfolio 18'!$C38,'Scenario 18'!AI$3:AI$69)+SUMIF('Scenario 18'!$A$3:$A$69,'Portfolio 18'!$C38,'Scenario 18'!BD$3:BD$69)*(1-'Scenario 18'!BD$1)</f>
        <v>0</v>
      </c>
      <c r="O38" s="46">
        <f>SUMIF('Scenario 18'!$A$3:$A$69,'Portfolio 18'!$C38,'Scenario 18'!AJ$3:AJ$69)+SUMIF('Scenario 18'!$A$3:$A$69,'Portfolio 18'!$C38,'Scenario 18'!BE$3:BE$69)*(1-'Scenario 18'!BE$1)</f>
        <v>0</v>
      </c>
      <c r="P38" s="46">
        <f>SUMIF('Scenario 18'!$A$3:$A$69,'Portfolio 18'!$C38,'Scenario 18'!AK$3:AK$69)+SUMIF('Scenario 18'!$A$3:$A$69,'Portfolio 18'!$C38,'Scenario 18'!BF$3:BF$69)*(1-'Scenario 18'!BF$1)</f>
        <v>0</v>
      </c>
      <c r="Q38" s="46">
        <f>SUMIF('Scenario 18'!$A$3:$A$69,'Portfolio 18'!$C38,'Scenario 18'!AL$3:AL$69)+SUMIF('Scenario 18'!$A$3:$A$69,'Portfolio 18'!$C38,'Scenario 18'!BG$3:BG$69)*(1-'Scenario 18'!BG$1)</f>
        <v>0</v>
      </c>
      <c r="R38" s="46">
        <f>SUMIF('Scenario 18'!$A$3:$A$69,'Portfolio 18'!$C38,'Scenario 18'!AM$3:AM$69)+SUMIF('Scenario 18'!$A$3:$A$69,'Portfolio 18'!$C38,'Scenario 18'!BH$3:BH$69)*(1-'Scenario 18'!BH$1)</f>
        <v>0</v>
      </c>
      <c r="S38" s="46">
        <f>SUMIF('Scenario 18'!$A$3:$A$69,'Portfolio 18'!$C38,'Scenario 18'!AN$3:AN$69)+SUMIF('Scenario 18'!$A$3:$A$69,'Portfolio 18'!$C38,'Scenario 18'!BI$3:BI$69)*(1-'Scenario 18'!BI$1)</f>
        <v>0</v>
      </c>
      <c r="T38" s="46">
        <f>SUMIF('Scenario 18'!$A$3:$A$69,'Portfolio 18'!$C38,'Scenario 18'!AO$3:AO$69)+SUMIF('Scenario 18'!$A$3:$A$69,'Portfolio 18'!$C38,'Scenario 18'!BJ$3:BJ$69)*(1-'Scenario 18'!BJ$1)</f>
        <v>0</v>
      </c>
      <c r="U38" s="46">
        <f>SUMIF('Scenario 18'!$A$3:$A$69,'Portfolio 18'!$C38,'Scenario 18'!AP$3:AP$69)+SUMIF('Scenario 18'!$A$3:$A$69,'Portfolio 18'!$C38,'Scenario 18'!BK$3:BK$69)*(1-'Scenario 18'!BK$1)</f>
        <v>0</v>
      </c>
      <c r="V38" s="46">
        <f>SUMIF('Scenario 18'!$A$3:$A$69,'Portfolio 18'!$C38,'Scenario 18'!AQ$3:AQ$69)+SUMIF('Scenario 18'!$A$3:$A$69,'Portfolio 18'!$C38,'Scenario 18'!BL$3:BL$69)*(1-'Scenario 18'!BL$1)</f>
        <v>0</v>
      </c>
      <c r="W38" s="46">
        <f>SUMIF('Scenario 18'!$A$3:$A$69,'Portfolio 18'!$C38,'Scenario 18'!AR$3:AR$69)+SUMIF('Scenario 18'!$A$3:$A$69,'Portfolio 18'!$C38,'Scenario 18'!BM$3:BM$69)*(1-'Scenario 18'!BM$1)</f>
        <v>0</v>
      </c>
      <c r="X38" s="47">
        <f t="shared" si="2"/>
        <v>0</v>
      </c>
    </row>
    <row r="39" spans="3:24" x14ac:dyDescent="0.2">
      <c r="C39" s="7" t="s">
        <v>63</v>
      </c>
      <c r="D39" s="45">
        <f>SUMIF('Scenario 18'!$A$3:$A$69,'Portfolio 18'!$C39,'Scenario 18'!Y$3:Y$69)+SUMIF('Scenario 18'!$A$3:$A$69,'Portfolio 18'!$C39,'Scenario 18'!AT$3:AT$69)*(1-'Scenario 18'!AT$1)</f>
        <v>0</v>
      </c>
      <c r="E39" s="46">
        <f>SUMIF('Scenario 18'!$A$3:$A$69,'Portfolio 18'!$C39,'Scenario 18'!Z$3:Z$69)+SUMIF('Scenario 18'!$A$3:$A$69,'Portfolio 18'!$C39,'Scenario 18'!AU$3:AU$69)*(1-'Scenario 18'!AU$1)</f>
        <v>0</v>
      </c>
      <c r="F39" s="46">
        <f>SUMIF('Scenario 18'!$A$3:$A$69,'Portfolio 18'!$C39,'Scenario 18'!AA$3:AA$69)+SUMIF('Scenario 18'!$A$3:$A$69,'Portfolio 18'!$C39,'Scenario 18'!AV$3:AV$69)*(1-'Scenario 18'!AV$1)</f>
        <v>0</v>
      </c>
      <c r="G39" s="46">
        <f>SUMIF('Scenario 18'!$A$3:$A$69,'Portfolio 18'!$C39,'Scenario 18'!AB$3:AB$69)+SUMIF('Scenario 18'!$A$3:$A$69,'Portfolio 18'!$C39,'Scenario 18'!AW$3:AW$69)*(1-'Scenario 18'!AW$1)</f>
        <v>0</v>
      </c>
      <c r="H39" s="46">
        <f>SUMIF('Scenario 18'!$A$3:$A$69,'Portfolio 18'!$C39,'Scenario 18'!AC$3:AC$69)+SUMIF('Scenario 18'!$A$3:$A$69,'Portfolio 18'!$C39,'Scenario 18'!AX$3:AX$69)*(1-'Scenario 18'!AX$1)</f>
        <v>0</v>
      </c>
      <c r="I39" s="46">
        <f>SUMIF('Scenario 18'!$A$3:$A$69,'Portfolio 18'!$C39,'Scenario 18'!AD$3:AD$69)+SUMIF('Scenario 18'!$A$3:$A$69,'Portfolio 18'!$C39,'Scenario 18'!AY$3:AY$69)*(1-'Scenario 18'!AY$1)</f>
        <v>0</v>
      </c>
      <c r="J39" s="46">
        <f>SUMIF('Scenario 18'!$A$3:$A$69,'Portfolio 18'!$C39,'Scenario 18'!AE$3:AE$69)+SUMIF('Scenario 18'!$A$3:$A$69,'Portfolio 18'!$C39,'Scenario 18'!AZ$3:AZ$69)*(1-'Scenario 18'!AZ$1)</f>
        <v>0</v>
      </c>
      <c r="K39" s="46">
        <f>SUMIF('Scenario 18'!$A$3:$A$69,'Portfolio 18'!$C39,'Scenario 18'!AF$3:AF$69)+SUMIF('Scenario 18'!$A$3:$A$69,'Portfolio 18'!$C39,'Scenario 18'!BA$3:BA$69)*(1-'Scenario 18'!BA$1)</f>
        <v>0</v>
      </c>
      <c r="L39" s="46">
        <f>SUMIF('Scenario 18'!$A$3:$A$69,'Portfolio 18'!$C39,'Scenario 18'!AG$3:AG$69)+SUMIF('Scenario 18'!$A$3:$A$69,'Portfolio 18'!$C39,'Scenario 18'!BB$3:BB$69)*(1-'Scenario 18'!BB$1)</f>
        <v>0</v>
      </c>
      <c r="M39" s="46">
        <f>SUMIF('Scenario 18'!$A$3:$A$69,'Portfolio 18'!$C39,'Scenario 18'!AH$3:AH$69)+SUMIF('Scenario 18'!$A$3:$A$69,'Portfolio 18'!$C39,'Scenario 18'!BC$3:BC$69)*(1-'Scenario 18'!BC$1)</f>
        <v>0</v>
      </c>
      <c r="N39" s="46">
        <f>SUMIF('Scenario 18'!$A$3:$A$69,'Portfolio 18'!$C39,'Scenario 18'!AI$3:AI$69)+SUMIF('Scenario 18'!$A$3:$A$69,'Portfolio 18'!$C39,'Scenario 18'!BD$3:BD$69)*(1-'Scenario 18'!BD$1)</f>
        <v>0</v>
      </c>
      <c r="O39" s="46">
        <f>SUMIF('Scenario 18'!$A$3:$A$69,'Portfolio 18'!$C39,'Scenario 18'!AJ$3:AJ$69)+SUMIF('Scenario 18'!$A$3:$A$69,'Portfolio 18'!$C39,'Scenario 18'!BE$3:BE$69)*(1-'Scenario 18'!BE$1)</f>
        <v>0</v>
      </c>
      <c r="P39" s="46">
        <f>SUMIF('Scenario 18'!$A$3:$A$69,'Portfolio 18'!$C39,'Scenario 18'!AK$3:AK$69)+SUMIF('Scenario 18'!$A$3:$A$69,'Portfolio 18'!$C39,'Scenario 18'!BF$3:BF$69)*(1-'Scenario 18'!BF$1)</f>
        <v>0</v>
      </c>
      <c r="Q39" s="46">
        <f>SUMIF('Scenario 18'!$A$3:$A$69,'Portfolio 18'!$C39,'Scenario 18'!AL$3:AL$69)+SUMIF('Scenario 18'!$A$3:$A$69,'Portfolio 18'!$C39,'Scenario 18'!BG$3:BG$69)*(1-'Scenario 18'!BG$1)</f>
        <v>0</v>
      </c>
      <c r="R39" s="46">
        <f>SUMIF('Scenario 18'!$A$3:$A$69,'Portfolio 18'!$C39,'Scenario 18'!AM$3:AM$69)+SUMIF('Scenario 18'!$A$3:$A$69,'Portfolio 18'!$C39,'Scenario 18'!BH$3:BH$69)*(1-'Scenario 18'!BH$1)</f>
        <v>0</v>
      </c>
      <c r="S39" s="46">
        <f>SUMIF('Scenario 18'!$A$3:$A$69,'Portfolio 18'!$C39,'Scenario 18'!AN$3:AN$69)+SUMIF('Scenario 18'!$A$3:$A$69,'Portfolio 18'!$C39,'Scenario 18'!BI$3:BI$69)*(1-'Scenario 18'!BI$1)</f>
        <v>0</v>
      </c>
      <c r="T39" s="46">
        <f>SUMIF('Scenario 18'!$A$3:$A$69,'Portfolio 18'!$C39,'Scenario 18'!AO$3:AO$69)+SUMIF('Scenario 18'!$A$3:$A$69,'Portfolio 18'!$C39,'Scenario 18'!BJ$3:BJ$69)*(1-'Scenario 18'!BJ$1)</f>
        <v>0</v>
      </c>
      <c r="U39" s="46">
        <f>SUMIF('Scenario 18'!$A$3:$A$69,'Portfolio 18'!$C39,'Scenario 18'!AP$3:AP$69)+SUMIF('Scenario 18'!$A$3:$A$69,'Portfolio 18'!$C39,'Scenario 18'!BK$3:BK$69)*(1-'Scenario 18'!BK$1)</f>
        <v>3.1723864444570258</v>
      </c>
      <c r="V39" s="46">
        <f>SUMIF('Scenario 18'!$A$3:$A$69,'Portfolio 18'!$C39,'Scenario 18'!AQ$3:AQ$69)+SUMIF('Scenario 18'!$A$3:$A$69,'Portfolio 18'!$C39,'Scenario 18'!BL$3:BL$69)*(1-'Scenario 18'!BL$1)</f>
        <v>1.1205649682429659E-15</v>
      </c>
      <c r="W39" s="46">
        <f>SUMIF('Scenario 18'!$A$3:$A$69,'Portfolio 18'!$C39,'Scenario 18'!AR$3:AR$69)+SUMIF('Scenario 18'!$A$3:$A$69,'Portfolio 18'!$C39,'Scenario 18'!BM$3:BM$69)*(1-'Scenario 18'!BM$1)</f>
        <v>0</v>
      </c>
      <c r="X39" s="47">
        <f t="shared" si="2"/>
        <v>3.1723864444570271</v>
      </c>
    </row>
    <row r="40" spans="3:24" x14ac:dyDescent="0.2">
      <c r="C40" s="7" t="s">
        <v>99</v>
      </c>
      <c r="D40" s="45">
        <f>SUMIF('Scenario 18'!$A$3:$A$69,'Portfolio 18'!$C40,'Scenario 18'!Y$3:Y$69)+SUMIF('Scenario 18'!$A$3:$A$69,'Portfolio 18'!$C40,'Scenario 18'!AT$3:AT$69)*(1-'Scenario 18'!AT$1)</f>
        <v>0</v>
      </c>
      <c r="E40" s="46">
        <f>SUMIF('Scenario 18'!$A$3:$A$69,'Portfolio 18'!$C40,'Scenario 18'!Z$3:Z$69)+SUMIF('Scenario 18'!$A$3:$A$69,'Portfolio 18'!$C40,'Scenario 18'!AU$3:AU$69)*(1-'Scenario 18'!AU$1)</f>
        <v>0</v>
      </c>
      <c r="F40" s="46">
        <f>SUMIF('Scenario 18'!$A$3:$A$69,'Portfolio 18'!$C40,'Scenario 18'!AA$3:AA$69)+SUMIF('Scenario 18'!$A$3:$A$69,'Portfolio 18'!$C40,'Scenario 18'!AV$3:AV$69)*(1-'Scenario 18'!AV$1)</f>
        <v>0</v>
      </c>
      <c r="G40" s="46">
        <f>SUMIF('Scenario 18'!$A$3:$A$69,'Portfolio 18'!$C40,'Scenario 18'!AB$3:AB$69)+SUMIF('Scenario 18'!$A$3:$A$69,'Portfolio 18'!$C40,'Scenario 18'!AW$3:AW$69)*(1-'Scenario 18'!AW$1)</f>
        <v>2.8041033911124913</v>
      </c>
      <c r="H40" s="46">
        <f>SUMIF('Scenario 18'!$A$3:$A$69,'Portfolio 18'!$C40,'Scenario 18'!AC$3:AC$69)+SUMIF('Scenario 18'!$A$3:$A$69,'Portfolio 18'!$C40,'Scenario 18'!AX$3:AX$69)*(1-'Scenario 18'!AX$1)</f>
        <v>0</v>
      </c>
      <c r="I40" s="46">
        <f>SUMIF('Scenario 18'!$A$3:$A$69,'Portfolio 18'!$C40,'Scenario 18'!AD$3:AD$69)+SUMIF('Scenario 18'!$A$3:$A$69,'Portfolio 18'!$C40,'Scenario 18'!AY$3:AY$69)*(1-'Scenario 18'!AY$1)</f>
        <v>0</v>
      </c>
      <c r="J40" s="46">
        <f>SUMIF('Scenario 18'!$A$3:$A$69,'Portfolio 18'!$C40,'Scenario 18'!AE$3:AE$69)+SUMIF('Scenario 18'!$A$3:$A$69,'Portfolio 18'!$C40,'Scenario 18'!AZ$3:AZ$69)*(1-'Scenario 18'!AZ$1)</f>
        <v>0</v>
      </c>
      <c r="K40" s="46">
        <f>SUMIF('Scenario 18'!$A$3:$A$69,'Portfolio 18'!$C40,'Scenario 18'!AF$3:AF$69)+SUMIF('Scenario 18'!$A$3:$A$69,'Portfolio 18'!$C40,'Scenario 18'!BA$3:BA$69)*(1-'Scenario 18'!BA$1)</f>
        <v>0</v>
      </c>
      <c r="L40" s="46">
        <f>SUMIF('Scenario 18'!$A$3:$A$69,'Portfolio 18'!$C40,'Scenario 18'!AG$3:AG$69)+SUMIF('Scenario 18'!$A$3:$A$69,'Portfolio 18'!$C40,'Scenario 18'!BB$3:BB$69)*(1-'Scenario 18'!BB$1)</f>
        <v>6.603153827975067</v>
      </c>
      <c r="M40" s="46">
        <f>SUMIF('Scenario 18'!$A$3:$A$69,'Portfolio 18'!$C40,'Scenario 18'!AH$3:AH$69)+SUMIF('Scenario 18'!$A$3:$A$69,'Portfolio 18'!$C40,'Scenario 18'!BC$3:BC$69)*(1-'Scenario 18'!BC$1)</f>
        <v>0</v>
      </c>
      <c r="N40" s="46">
        <f>SUMIF('Scenario 18'!$A$3:$A$69,'Portfolio 18'!$C40,'Scenario 18'!AI$3:AI$69)+SUMIF('Scenario 18'!$A$3:$A$69,'Portfolio 18'!$C40,'Scenario 18'!BD$3:BD$69)*(1-'Scenario 18'!BD$1)</f>
        <v>0</v>
      </c>
      <c r="O40" s="46">
        <f>SUMIF('Scenario 18'!$A$3:$A$69,'Portfolio 18'!$C40,'Scenario 18'!AJ$3:AJ$69)+SUMIF('Scenario 18'!$A$3:$A$69,'Portfolio 18'!$C40,'Scenario 18'!BE$3:BE$69)*(1-'Scenario 18'!BE$1)</f>
        <v>0</v>
      </c>
      <c r="P40" s="46">
        <f>SUMIF('Scenario 18'!$A$3:$A$69,'Portfolio 18'!$C40,'Scenario 18'!AK$3:AK$69)+SUMIF('Scenario 18'!$A$3:$A$69,'Portfolio 18'!$C40,'Scenario 18'!BF$3:BF$69)*(1-'Scenario 18'!BF$1)</f>
        <v>0</v>
      </c>
      <c r="Q40" s="46">
        <f>SUMIF('Scenario 18'!$A$3:$A$69,'Portfolio 18'!$C40,'Scenario 18'!AL$3:AL$69)+SUMIF('Scenario 18'!$A$3:$A$69,'Portfolio 18'!$C40,'Scenario 18'!BG$3:BG$69)*(1-'Scenario 18'!BG$1)</f>
        <v>0</v>
      </c>
      <c r="R40" s="46">
        <f>SUMIF('Scenario 18'!$A$3:$A$69,'Portfolio 18'!$C40,'Scenario 18'!AM$3:AM$69)+SUMIF('Scenario 18'!$A$3:$A$69,'Portfolio 18'!$C40,'Scenario 18'!BH$3:BH$69)*(1-'Scenario 18'!BH$1)</f>
        <v>0</v>
      </c>
      <c r="S40" s="46">
        <f>SUMIF('Scenario 18'!$A$3:$A$69,'Portfolio 18'!$C40,'Scenario 18'!AN$3:AN$69)+SUMIF('Scenario 18'!$A$3:$A$69,'Portfolio 18'!$C40,'Scenario 18'!BI$3:BI$69)*(1-'Scenario 18'!BI$1)</f>
        <v>0</v>
      </c>
      <c r="T40" s="46">
        <f>SUMIF('Scenario 18'!$A$3:$A$69,'Portfolio 18'!$C40,'Scenario 18'!AO$3:AO$69)+SUMIF('Scenario 18'!$A$3:$A$69,'Portfolio 18'!$C40,'Scenario 18'!BJ$3:BJ$69)*(1-'Scenario 18'!BJ$1)</f>
        <v>0</v>
      </c>
      <c r="U40" s="46">
        <f>SUMIF('Scenario 18'!$A$3:$A$69,'Portfolio 18'!$C40,'Scenario 18'!AP$3:AP$69)+SUMIF('Scenario 18'!$A$3:$A$69,'Portfolio 18'!$C40,'Scenario 18'!BK$3:BK$69)*(1-'Scenario 18'!BK$1)</f>
        <v>1.2764996237294715</v>
      </c>
      <c r="V40" s="46">
        <f>SUMIF('Scenario 18'!$A$3:$A$69,'Portfolio 18'!$C40,'Scenario 18'!AQ$3:AQ$69)+SUMIF('Scenario 18'!$A$3:$A$69,'Portfolio 18'!$C40,'Scenario 18'!BL$3:BL$69)*(1-'Scenario 18'!BL$1)</f>
        <v>0</v>
      </c>
      <c r="W40" s="46">
        <f>SUMIF('Scenario 18'!$A$3:$A$69,'Portfolio 18'!$C40,'Scenario 18'!AR$3:AR$69)+SUMIF('Scenario 18'!$A$3:$A$69,'Portfolio 18'!$C40,'Scenario 18'!BM$3:BM$69)*(1-'Scenario 18'!BM$1)</f>
        <v>0</v>
      </c>
      <c r="X40" s="47">
        <f t="shared" si="2"/>
        <v>10.683756842817029</v>
      </c>
    </row>
    <row r="41" spans="3:24" ht="13.5" thickBot="1" x14ac:dyDescent="0.25">
      <c r="C41" s="10" t="s">
        <v>77</v>
      </c>
      <c r="D41" s="48">
        <f>SUMIF('Scenario 18'!$A$3:$A$69,'Portfolio 18'!$C41,'Scenario 18'!Y$3:Y$69)+SUMIF('Scenario 18'!$A$3:$A$69,'Portfolio 18'!$C41,'Scenario 18'!AT$3:AT$69)*(1-'Scenario 18'!AT$1)</f>
        <v>0</v>
      </c>
      <c r="E41" s="49">
        <f>SUMIF('Scenario 18'!$A$3:$A$69,'Portfolio 18'!$C41,'Scenario 18'!Z$3:Z$69)+SUMIF('Scenario 18'!$A$3:$A$69,'Portfolio 18'!$C41,'Scenario 18'!AU$3:AU$69)*(1-'Scenario 18'!AU$1)</f>
        <v>0</v>
      </c>
      <c r="F41" s="49">
        <f>SUMIF('Scenario 18'!$A$3:$A$69,'Portfolio 18'!$C41,'Scenario 18'!AA$3:AA$69)+SUMIF('Scenario 18'!$A$3:$A$69,'Portfolio 18'!$C41,'Scenario 18'!AV$3:AV$69)*(1-'Scenario 18'!AV$1)</f>
        <v>0</v>
      </c>
      <c r="G41" s="49">
        <f>SUMIF('Scenario 18'!$A$3:$A$69,'Portfolio 18'!$C41,'Scenario 18'!AB$3:AB$69)+SUMIF('Scenario 18'!$A$3:$A$69,'Portfolio 18'!$C41,'Scenario 18'!AW$3:AW$69)*(1-'Scenario 18'!AW$1)</f>
        <v>2.6302280448134372</v>
      </c>
      <c r="H41" s="49">
        <f>SUMIF('Scenario 18'!$A$3:$A$69,'Portfolio 18'!$C41,'Scenario 18'!AC$3:AC$69)+SUMIF('Scenario 18'!$A$3:$A$69,'Portfolio 18'!$C41,'Scenario 18'!AX$3:AX$69)*(1-'Scenario 18'!AX$1)</f>
        <v>0</v>
      </c>
      <c r="I41" s="49">
        <f>SUMIF('Scenario 18'!$A$3:$A$69,'Portfolio 18'!$C41,'Scenario 18'!AD$3:AD$69)+SUMIF('Scenario 18'!$A$3:$A$69,'Portfolio 18'!$C41,'Scenario 18'!AY$3:AY$69)*(1-'Scenario 18'!AY$1)</f>
        <v>0</v>
      </c>
      <c r="J41" s="49">
        <f>SUMIF('Scenario 18'!$A$3:$A$69,'Portfolio 18'!$C41,'Scenario 18'!AE$3:AE$69)+SUMIF('Scenario 18'!$A$3:$A$69,'Portfolio 18'!$C41,'Scenario 18'!AZ$3:AZ$69)*(1-'Scenario 18'!AZ$1)</f>
        <v>4.1720477078358877</v>
      </c>
      <c r="K41" s="49">
        <f>SUMIF('Scenario 18'!$A$3:$A$69,'Portfolio 18'!$C41,'Scenario 18'!AF$3:AF$69)+SUMIF('Scenario 18'!$A$3:$A$69,'Portfolio 18'!$C41,'Scenario 18'!BA$3:BA$69)*(1-'Scenario 18'!BA$1)</f>
        <v>0</v>
      </c>
      <c r="L41" s="49">
        <f>SUMIF('Scenario 18'!$A$3:$A$69,'Portfolio 18'!$C41,'Scenario 18'!AG$3:AG$69)+SUMIF('Scenario 18'!$A$3:$A$69,'Portfolio 18'!$C41,'Scenario 18'!BB$3:BB$69)*(1-'Scenario 18'!BB$1)</f>
        <v>0</v>
      </c>
      <c r="M41" s="49">
        <f>SUMIF('Scenario 18'!$A$3:$A$69,'Portfolio 18'!$C41,'Scenario 18'!AH$3:AH$69)+SUMIF('Scenario 18'!$A$3:$A$69,'Portfolio 18'!$C41,'Scenario 18'!BC$3:BC$69)*(1-'Scenario 18'!BC$1)</f>
        <v>0</v>
      </c>
      <c r="N41" s="49">
        <f>SUMIF('Scenario 18'!$A$3:$A$69,'Portfolio 18'!$C41,'Scenario 18'!AI$3:AI$69)+SUMIF('Scenario 18'!$A$3:$A$69,'Portfolio 18'!$C41,'Scenario 18'!BD$3:BD$69)*(1-'Scenario 18'!BD$1)</f>
        <v>0</v>
      </c>
      <c r="O41" s="49">
        <f>SUMIF('Scenario 18'!$A$3:$A$69,'Portfolio 18'!$C41,'Scenario 18'!AJ$3:AJ$69)+SUMIF('Scenario 18'!$A$3:$A$69,'Portfolio 18'!$C41,'Scenario 18'!BE$3:BE$69)*(1-'Scenario 18'!BE$1)</f>
        <v>0</v>
      </c>
      <c r="P41" s="49">
        <f>SUMIF('Scenario 18'!$A$3:$A$69,'Portfolio 18'!$C41,'Scenario 18'!AK$3:AK$69)+SUMIF('Scenario 18'!$A$3:$A$69,'Portfolio 18'!$C41,'Scenario 18'!BF$3:BF$69)*(1-'Scenario 18'!BF$1)</f>
        <v>0</v>
      </c>
      <c r="Q41" s="49">
        <f>SUMIF('Scenario 18'!$A$3:$A$69,'Portfolio 18'!$C41,'Scenario 18'!AL$3:AL$69)+SUMIF('Scenario 18'!$A$3:$A$69,'Portfolio 18'!$C41,'Scenario 18'!BG$3:BG$69)*(1-'Scenario 18'!BG$1)</f>
        <v>0</v>
      </c>
      <c r="R41" s="49">
        <f>SUMIF('Scenario 18'!$A$3:$A$69,'Portfolio 18'!$C41,'Scenario 18'!AM$3:AM$69)+SUMIF('Scenario 18'!$A$3:$A$69,'Portfolio 18'!$C41,'Scenario 18'!BH$3:BH$69)*(1-'Scenario 18'!BH$1)</f>
        <v>0</v>
      </c>
      <c r="S41" s="49">
        <f>SUMIF('Scenario 18'!$A$3:$A$69,'Portfolio 18'!$C41,'Scenario 18'!AN$3:AN$69)+SUMIF('Scenario 18'!$A$3:$A$69,'Portfolio 18'!$C41,'Scenario 18'!BI$3:BI$69)*(1-'Scenario 18'!BI$1)</f>
        <v>0</v>
      </c>
      <c r="T41" s="49">
        <f>SUMIF('Scenario 18'!$A$3:$A$69,'Portfolio 18'!$C41,'Scenario 18'!AO$3:AO$69)+SUMIF('Scenario 18'!$A$3:$A$69,'Portfolio 18'!$C41,'Scenario 18'!BJ$3:BJ$69)*(1-'Scenario 18'!BJ$1)</f>
        <v>0</v>
      </c>
      <c r="U41" s="49">
        <f>SUMIF('Scenario 18'!$A$3:$A$69,'Portfolio 18'!$C41,'Scenario 18'!AP$3:AP$69)+SUMIF('Scenario 18'!$A$3:$A$69,'Portfolio 18'!$C41,'Scenario 18'!BK$3:BK$69)*(1-'Scenario 18'!BK$1)</f>
        <v>0</v>
      </c>
      <c r="V41" s="49">
        <f>SUMIF('Scenario 18'!$A$3:$A$69,'Portfolio 18'!$C41,'Scenario 18'!AQ$3:AQ$69)+SUMIF('Scenario 18'!$A$3:$A$69,'Portfolio 18'!$C41,'Scenario 18'!BL$3:BL$69)*(1-'Scenario 18'!BL$1)</f>
        <v>0</v>
      </c>
      <c r="W41" s="49">
        <f>SUMIF('Scenario 18'!$A$3:$A$69,'Portfolio 18'!$C41,'Scenario 18'!AR$3:AR$69)+SUMIF('Scenario 18'!$A$3:$A$69,'Portfolio 18'!$C41,'Scenario 18'!BM$3:BM$69)*(1-'Scenario 18'!BM$1)</f>
        <v>0</v>
      </c>
      <c r="X41" s="50">
        <f t="shared" si="2"/>
        <v>6.8022757526493249</v>
      </c>
    </row>
    <row r="42" spans="3:24" ht="13.5" thickBot="1" x14ac:dyDescent="0.25">
      <c r="C42" s="65" t="s">
        <v>93</v>
      </c>
      <c r="D42" s="37">
        <f>SUM(D26:D41)</f>
        <v>0</v>
      </c>
      <c r="E42" s="37">
        <f t="shared" ref="E42:W42" si="3">SUM(E26:E41)</f>
        <v>0</v>
      </c>
      <c r="F42" s="37">
        <f t="shared" si="3"/>
        <v>0</v>
      </c>
      <c r="G42" s="37">
        <f t="shared" si="3"/>
        <v>5.4343314359259285</v>
      </c>
      <c r="H42" s="37">
        <f t="shared" si="3"/>
        <v>180.30940644295006</v>
      </c>
      <c r="I42" s="37">
        <f t="shared" si="3"/>
        <v>0</v>
      </c>
      <c r="J42" s="37">
        <f t="shared" si="3"/>
        <v>4.1720477078358877</v>
      </c>
      <c r="K42" s="37">
        <f t="shared" si="3"/>
        <v>101.64423293055791</v>
      </c>
      <c r="L42" s="37">
        <f t="shared" si="3"/>
        <v>6.603153827975067</v>
      </c>
      <c r="M42" s="37">
        <f t="shared" si="3"/>
        <v>0</v>
      </c>
      <c r="N42" s="37">
        <f t="shared" si="3"/>
        <v>0</v>
      </c>
      <c r="O42" s="37">
        <f t="shared" si="3"/>
        <v>0</v>
      </c>
      <c r="P42" s="37">
        <f t="shared" si="3"/>
        <v>90.247500000000002</v>
      </c>
      <c r="Q42" s="37">
        <f t="shared" si="3"/>
        <v>0</v>
      </c>
      <c r="R42" s="37">
        <f t="shared" si="3"/>
        <v>0</v>
      </c>
      <c r="S42" s="37">
        <f t="shared" si="3"/>
        <v>0</v>
      </c>
      <c r="T42" s="37">
        <f t="shared" si="3"/>
        <v>99.66352308900089</v>
      </c>
      <c r="U42" s="37">
        <f t="shared" si="3"/>
        <v>4.4488860681864972</v>
      </c>
      <c r="V42" s="37">
        <f t="shared" si="3"/>
        <v>1.1205649682429659E-15</v>
      </c>
      <c r="W42" s="37">
        <f t="shared" si="3"/>
        <v>0</v>
      </c>
      <c r="X42" s="51">
        <f>SUM(X27:X41)</f>
        <v>390.87884857187436</v>
      </c>
    </row>
    <row r="43" spans="3:24" ht="13.5" thickBot="1" x14ac:dyDescent="0.25">
      <c r="C43" s="66" t="s">
        <v>97</v>
      </c>
      <c r="D43" s="37">
        <f t="shared" ref="D43:X43" si="4">SUM(D22,D42)</f>
        <v>30.600319056283801</v>
      </c>
      <c r="E43" s="37">
        <f t="shared" si="4"/>
        <v>20.531963764932001</v>
      </c>
      <c r="F43" s="37">
        <f t="shared" si="4"/>
        <v>2.4702338830366477</v>
      </c>
      <c r="G43" s="37">
        <f t="shared" si="4"/>
        <v>206.04972568908525</v>
      </c>
      <c r="H43" s="37">
        <f t="shared" si="4"/>
        <v>563.89816436229773</v>
      </c>
      <c r="I43" s="37">
        <f t="shared" si="4"/>
        <v>203</v>
      </c>
      <c r="J43" s="37">
        <f t="shared" si="4"/>
        <v>209.71179412869748</v>
      </c>
      <c r="K43" s="37">
        <f t="shared" si="4"/>
        <v>503</v>
      </c>
      <c r="L43" s="37">
        <f t="shared" si="4"/>
        <v>7.1031538279750688</v>
      </c>
      <c r="M43" s="37">
        <f t="shared" si="4"/>
        <v>0.5</v>
      </c>
      <c r="N43" s="37">
        <f t="shared" si="4"/>
        <v>0.5</v>
      </c>
      <c r="O43" s="37">
        <f t="shared" si="4"/>
        <v>0.5</v>
      </c>
      <c r="P43" s="37">
        <f t="shared" si="4"/>
        <v>180.995</v>
      </c>
      <c r="Q43" s="37">
        <f t="shared" si="4"/>
        <v>6.0898978423295098</v>
      </c>
      <c r="R43" s="37">
        <f t="shared" si="4"/>
        <v>90.747500000000002</v>
      </c>
      <c r="S43" s="37">
        <f t="shared" si="4"/>
        <v>142</v>
      </c>
      <c r="T43" s="37">
        <f t="shared" si="4"/>
        <v>743.48159019523064</v>
      </c>
      <c r="U43" s="37">
        <f t="shared" si="4"/>
        <v>282.62824676824187</v>
      </c>
      <c r="V43" s="37">
        <f t="shared" si="4"/>
        <v>58.283435084305367</v>
      </c>
      <c r="W43" s="37">
        <f t="shared" si="4"/>
        <v>588.58950548828284</v>
      </c>
      <c r="X43" s="51">
        <f t="shared" si="4"/>
        <v>3540.6805300906981</v>
      </c>
    </row>
    <row r="44" spans="3:24" ht="13.5" thickBot="1" x14ac:dyDescent="0.25">
      <c r="C44" s="8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40"/>
    </row>
    <row r="45" spans="3:24" ht="13.5" thickBot="1" x14ac:dyDescent="0.25">
      <c r="C45" s="4" t="s">
        <v>4</v>
      </c>
      <c r="D45" s="52"/>
      <c r="E45" s="53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40"/>
    </row>
    <row r="46" spans="3:24" x14ac:dyDescent="0.2">
      <c r="C46" s="26" t="s">
        <v>0</v>
      </c>
      <c r="D46" s="54">
        <f>'Scenario 18'!D72</f>
        <v>3.6260980914340828</v>
      </c>
      <c r="E46" s="55">
        <f>'Scenario 18'!E72</f>
        <v>7.487794489457908</v>
      </c>
      <c r="F46" s="55">
        <f>'Scenario 18'!F72</f>
        <v>11.84061796142538</v>
      </c>
      <c r="G46" s="55">
        <f>'Scenario 18'!G72</f>
        <v>16.771165160389415</v>
      </c>
      <c r="H46" s="55">
        <f>'Scenario 18'!H72</f>
        <v>20.890462642811016</v>
      </c>
      <c r="I46" s="55">
        <f>'Scenario 18'!I72</f>
        <v>25.446605302755607</v>
      </c>
      <c r="J46" s="55">
        <f>'Scenario 18'!J72</f>
        <v>30.86588564831235</v>
      </c>
      <c r="K46" s="55">
        <f>'Scenario 18'!K72</f>
        <v>36.518022700285059</v>
      </c>
      <c r="L46" s="55">
        <f>'Scenario 18'!L72</f>
        <v>42.125723597172794</v>
      </c>
      <c r="M46" s="55">
        <f>'Scenario 18'!M72</f>
        <v>47.059533780976047</v>
      </c>
      <c r="N46" s="55">
        <f>'Scenario 18'!N72</f>
        <v>51.979351356245402</v>
      </c>
      <c r="O46" s="55">
        <f>'Scenario 18'!O72</f>
        <v>56.650744157637732</v>
      </c>
      <c r="P46" s="55">
        <f>'Scenario 18'!P72</f>
        <v>60.946445972151089</v>
      </c>
      <c r="Q46" s="55">
        <f>'Scenario 18'!Q72</f>
        <v>64.635532357652892</v>
      </c>
      <c r="R46" s="55">
        <f>'Scenario 18'!R72</f>
        <v>68.179883516367482</v>
      </c>
      <c r="S46" s="55">
        <f>'Scenario 18'!S72</f>
        <v>71.493172028104439</v>
      </c>
      <c r="T46" s="55">
        <f>'Scenario 18'!T72</f>
        <v>74.078537161940872</v>
      </c>
      <c r="U46" s="55">
        <f>'Scenario 18'!U72</f>
        <v>76.896835857752293</v>
      </c>
      <c r="V46" s="55">
        <f>'Scenario 18'!V72</f>
        <v>79.516712782033807</v>
      </c>
      <c r="W46" s="55">
        <f>'Scenario 18'!W72</f>
        <v>81.766794519598037</v>
      </c>
      <c r="X46" s="56">
        <f>SUM(D46:W46)</f>
        <v>928.77591908450381</v>
      </c>
    </row>
    <row r="47" spans="3:24" ht="13.5" thickBot="1" x14ac:dyDescent="0.25">
      <c r="C47" s="10" t="s">
        <v>3</v>
      </c>
      <c r="D47" s="57">
        <f>'Scenario 18'!D73</f>
        <v>1.2994431039370478</v>
      </c>
      <c r="E47" s="58">
        <f>'Scenario 18'!E73</f>
        <v>2.7311755336439676</v>
      </c>
      <c r="F47" s="58">
        <f>'Scenario 18'!F73</f>
        <v>4.3659117704126977</v>
      </c>
      <c r="G47" s="58">
        <f>'Scenario 18'!G73</f>
        <v>6.2506849161777422</v>
      </c>
      <c r="H47" s="58">
        <f>'Scenario 18'!H73</f>
        <v>7.5757212543897072</v>
      </c>
      <c r="I47" s="58">
        <f>'Scenario 18'!I73</f>
        <v>9.1450886999015086</v>
      </c>
      <c r="J47" s="58">
        <f>'Scenario 18'!J73</f>
        <v>11.159982320928558</v>
      </c>
      <c r="K47" s="58">
        <f>'Scenario 18'!K73</f>
        <v>13.287211037327856</v>
      </c>
      <c r="L47" s="58">
        <f>'Scenario 18'!L73</f>
        <v>15.398121149220444</v>
      </c>
      <c r="M47" s="58">
        <f>'Scenario 18'!M73</f>
        <v>17.25860939407703</v>
      </c>
      <c r="N47" s="58">
        <f>'Scenario 18'!N73</f>
        <v>19.24867106452955</v>
      </c>
      <c r="O47" s="58">
        <f>'Scenario 18'!O73</f>
        <v>21.166536584683413</v>
      </c>
      <c r="P47" s="58">
        <f>'Scenario 18'!P73</f>
        <v>22.952144548919389</v>
      </c>
      <c r="Q47" s="58">
        <f>'Scenario 18'!Q73</f>
        <v>24.548258896518345</v>
      </c>
      <c r="R47" s="58">
        <f>'Scenario 18'!R73</f>
        <v>26.029426748201082</v>
      </c>
      <c r="S47" s="58">
        <f>'Scenario 18'!S73</f>
        <v>27.453979853393182</v>
      </c>
      <c r="T47" s="58">
        <f>'Scenario 18'!T73</f>
        <v>28.607874615076369</v>
      </c>
      <c r="U47" s="58">
        <f>'Scenario 18'!U73</f>
        <v>29.810474077876673</v>
      </c>
      <c r="V47" s="58">
        <f>'Scenario 18'!V73</f>
        <v>30.949237629273501</v>
      </c>
      <c r="W47" s="58">
        <f>'Scenario 18'!W73</f>
        <v>32.117891863232387</v>
      </c>
      <c r="X47" s="59">
        <f>SUM(D47:W47)</f>
        <v>351.35644506172048</v>
      </c>
    </row>
    <row r="48" spans="3:24" ht="13.5" thickBot="1" x14ac:dyDescent="0.25">
      <c r="C48" s="60" t="s">
        <v>93</v>
      </c>
      <c r="D48" s="61">
        <f>SUM(D46:D47)</f>
        <v>4.9255411953711308</v>
      </c>
      <c r="E48" s="62">
        <f t="shared" ref="E48:W48" si="5">SUM(E46:E47)</f>
        <v>10.218970023101875</v>
      </c>
      <c r="F48" s="62">
        <f t="shared" si="5"/>
        <v>16.206529731838078</v>
      </c>
      <c r="G48" s="62">
        <f t="shared" si="5"/>
        <v>23.021850076567159</v>
      </c>
      <c r="H48" s="62">
        <f t="shared" si="5"/>
        <v>28.466183897200722</v>
      </c>
      <c r="I48" s="62">
        <f t="shared" si="5"/>
        <v>34.591694002657114</v>
      </c>
      <c r="J48" s="62">
        <f t="shared" si="5"/>
        <v>42.025867969240906</v>
      </c>
      <c r="K48" s="62">
        <f t="shared" si="5"/>
        <v>49.805233737612916</v>
      </c>
      <c r="L48" s="62">
        <f t="shared" si="5"/>
        <v>57.523844746393237</v>
      </c>
      <c r="M48" s="62">
        <f t="shared" si="5"/>
        <v>64.318143175053081</v>
      </c>
      <c r="N48" s="62">
        <f t="shared" si="5"/>
        <v>71.228022420774948</v>
      </c>
      <c r="O48" s="62">
        <f t="shared" si="5"/>
        <v>77.817280742321145</v>
      </c>
      <c r="P48" s="62">
        <f t="shared" si="5"/>
        <v>83.898590521070474</v>
      </c>
      <c r="Q48" s="62">
        <f t="shared" si="5"/>
        <v>89.18379125417124</v>
      </c>
      <c r="R48" s="62">
        <f t="shared" si="5"/>
        <v>94.209310264568558</v>
      </c>
      <c r="S48" s="62">
        <f t="shared" si="5"/>
        <v>98.947151881497618</v>
      </c>
      <c r="T48" s="62">
        <f t="shared" si="5"/>
        <v>102.68641177701724</v>
      </c>
      <c r="U48" s="62">
        <f t="shared" si="5"/>
        <v>106.70730993562897</v>
      </c>
      <c r="V48" s="62">
        <f t="shared" si="5"/>
        <v>110.4659504113073</v>
      </c>
      <c r="W48" s="62">
        <f t="shared" si="5"/>
        <v>113.88468638283042</v>
      </c>
      <c r="X48" s="63">
        <f>SUM(X46:X47)</f>
        <v>1280.1323641462243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DA659-B7A5-4C19-ABEE-30C735681181}">
  <sheetPr codeName="Sheet37"/>
  <dimension ref="A1:BM74"/>
  <sheetViews>
    <sheetView topLeftCell="A53" workbookViewId="0">
      <selection activeCell="D72" sqref="D72:W74"/>
    </sheetView>
  </sheetViews>
  <sheetFormatPr defaultRowHeight="15" x14ac:dyDescent="0.25"/>
  <cols>
    <col min="1" max="1" width="23.140625" customWidth="1"/>
    <col min="3" max="3" width="64.140625" customWidth="1"/>
    <col min="4" max="21" width="9.28515625" bestFit="1" customWidth="1"/>
    <col min="22" max="23" width="9.5703125" bestFit="1" customWidth="1"/>
  </cols>
  <sheetData>
    <row r="1" spans="1:65" x14ac:dyDescent="0.25">
      <c r="AS1" t="s">
        <v>141</v>
      </c>
      <c r="AT1" s="17">
        <v>0.65489571107632405</v>
      </c>
      <c r="AU1" s="17">
        <v>0.65658574709541195</v>
      </c>
      <c r="AV1" s="17">
        <v>0.65835125306703535</v>
      </c>
      <c r="AW1" s="17">
        <v>0.65835542937033509</v>
      </c>
      <c r="AX1" s="17">
        <v>0.65874002599924064</v>
      </c>
      <c r="AY1" s="17">
        <v>0.65931575768236028</v>
      </c>
      <c r="AZ1" s="17">
        <v>0.66015526845275518</v>
      </c>
      <c r="BA1" s="17">
        <v>0.66118589023147367</v>
      </c>
      <c r="BB1" s="17">
        <v>0.66300894747320693</v>
      </c>
      <c r="BC1" s="17">
        <v>0.66483065510637707</v>
      </c>
      <c r="BD1" s="17">
        <v>0.66655071852740888</v>
      </c>
      <c r="BE1" s="17">
        <v>0.66882634871001445</v>
      </c>
      <c r="BF1" s="17">
        <v>0.67140950534855803</v>
      </c>
      <c r="BG1" s="17">
        <v>0.6737130748067518</v>
      </c>
      <c r="BH1" s="17">
        <v>0.67666764760509601</v>
      </c>
      <c r="BI1" s="17">
        <v>0.67870513967488544</v>
      </c>
      <c r="BJ1" s="17">
        <v>0.68063622875685958</v>
      </c>
      <c r="BK1" s="17">
        <v>0.68276135555429729</v>
      </c>
      <c r="BL1" s="17">
        <v>0.6845890016610342</v>
      </c>
      <c r="BM1" s="17">
        <v>0.68484075300150227</v>
      </c>
    </row>
    <row r="2" spans="1:65" x14ac:dyDescent="0.25">
      <c r="D2" s="16">
        <v>2026</v>
      </c>
      <c r="E2" s="16">
        <v>2027</v>
      </c>
      <c r="F2" s="16">
        <v>2028</v>
      </c>
      <c r="G2" s="16">
        <v>2029</v>
      </c>
      <c r="H2" s="16">
        <v>2030</v>
      </c>
      <c r="I2" s="16">
        <v>2031</v>
      </c>
      <c r="J2" s="16">
        <v>2032</v>
      </c>
      <c r="K2" s="16">
        <v>2033</v>
      </c>
      <c r="L2" s="16">
        <v>2034</v>
      </c>
      <c r="M2" s="16">
        <v>2035</v>
      </c>
      <c r="N2" s="16">
        <v>2036</v>
      </c>
      <c r="O2" s="16">
        <v>2037</v>
      </c>
      <c r="P2" s="16">
        <v>2038</v>
      </c>
      <c r="Q2" s="16">
        <v>2039</v>
      </c>
      <c r="R2" s="16">
        <v>2040</v>
      </c>
      <c r="S2" s="16">
        <v>2041</v>
      </c>
      <c r="T2" s="16">
        <v>2042</v>
      </c>
      <c r="U2" s="16">
        <v>2043</v>
      </c>
      <c r="V2" s="16">
        <v>2044</v>
      </c>
      <c r="W2" s="16">
        <v>2045</v>
      </c>
      <c r="Y2" s="14">
        <v>2026</v>
      </c>
      <c r="Z2" s="14">
        <v>2027</v>
      </c>
      <c r="AA2" s="14">
        <v>2028</v>
      </c>
      <c r="AB2" s="14">
        <v>2029</v>
      </c>
      <c r="AC2" s="14">
        <v>2030</v>
      </c>
      <c r="AD2" s="14">
        <v>2031</v>
      </c>
      <c r="AE2" s="14">
        <v>2032</v>
      </c>
      <c r="AF2" s="14">
        <v>2033</v>
      </c>
      <c r="AG2" s="14">
        <v>2034</v>
      </c>
      <c r="AH2" s="14">
        <v>2035</v>
      </c>
      <c r="AI2" s="14">
        <v>2036</v>
      </c>
      <c r="AJ2" s="14">
        <v>2037</v>
      </c>
      <c r="AK2" s="14">
        <v>2038</v>
      </c>
      <c r="AL2" s="14">
        <v>2039</v>
      </c>
      <c r="AM2" s="14">
        <v>2040</v>
      </c>
      <c r="AN2" s="14">
        <v>2041</v>
      </c>
      <c r="AO2" s="14">
        <v>2042</v>
      </c>
      <c r="AP2" s="14">
        <v>2043</v>
      </c>
      <c r="AQ2" s="14">
        <v>2044</v>
      </c>
      <c r="AR2" s="14">
        <v>2045</v>
      </c>
      <c r="AT2" s="15">
        <v>2026</v>
      </c>
      <c r="AU2" s="15">
        <v>2027</v>
      </c>
      <c r="AV2" s="15">
        <v>2028</v>
      </c>
      <c r="AW2" s="15">
        <v>2029</v>
      </c>
      <c r="AX2" s="15">
        <v>2030</v>
      </c>
      <c r="AY2" s="15">
        <v>2031</v>
      </c>
      <c r="AZ2" s="15">
        <v>2032</v>
      </c>
      <c r="BA2" s="15">
        <v>2033</v>
      </c>
      <c r="BB2" s="15">
        <v>2034</v>
      </c>
      <c r="BC2" s="15">
        <v>2035</v>
      </c>
      <c r="BD2" s="15">
        <v>2036</v>
      </c>
      <c r="BE2" s="15">
        <v>2037</v>
      </c>
      <c r="BF2" s="15">
        <v>2038</v>
      </c>
      <c r="BG2" s="15">
        <v>2039</v>
      </c>
      <c r="BH2" s="15">
        <v>2040</v>
      </c>
      <c r="BI2" s="15">
        <v>2041</v>
      </c>
      <c r="BJ2" s="15">
        <v>2042</v>
      </c>
      <c r="BK2" s="15">
        <v>2043</v>
      </c>
      <c r="BL2" s="15">
        <v>2044</v>
      </c>
      <c r="BM2" s="15">
        <v>2045</v>
      </c>
    </row>
    <row r="3" spans="1:65" x14ac:dyDescent="0.25">
      <c r="A3" t="s">
        <v>100</v>
      </c>
      <c r="C3" t="s">
        <v>94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T3">
        <v>43.067139590934218</v>
      </c>
      <c r="AU3">
        <v>3.7676399476892621</v>
      </c>
      <c r="AV3">
        <v>9.671672619474581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</row>
    <row r="4" spans="1:65" x14ac:dyDescent="0.25">
      <c r="A4" t="s">
        <v>101</v>
      </c>
      <c r="C4" t="s">
        <v>101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300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</row>
    <row r="5" spans="1:65" x14ac:dyDescent="0.25">
      <c r="A5" t="s">
        <v>6</v>
      </c>
      <c r="B5" t="s">
        <v>7</v>
      </c>
      <c r="C5" t="s">
        <v>8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Y5">
        <v>0</v>
      </c>
      <c r="Z5">
        <v>0</v>
      </c>
      <c r="AA5">
        <v>0</v>
      </c>
      <c r="AB5">
        <v>0</v>
      </c>
      <c r="AC5">
        <v>90.247499999999491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139.06147020722656</v>
      </c>
      <c r="AP5">
        <v>0</v>
      </c>
      <c r="AQ5">
        <v>0</v>
      </c>
      <c r="AR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</row>
    <row r="6" spans="1:65" x14ac:dyDescent="0.25">
      <c r="A6" t="s">
        <v>6</v>
      </c>
      <c r="B6" t="s">
        <v>9</v>
      </c>
      <c r="C6" t="s">
        <v>10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</row>
    <row r="7" spans="1:65" x14ac:dyDescent="0.25">
      <c r="A7" t="s">
        <v>6</v>
      </c>
      <c r="B7" t="s">
        <v>11</v>
      </c>
      <c r="C7" t="s">
        <v>12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</row>
    <row r="8" spans="1:65" x14ac:dyDescent="0.25">
      <c r="A8" t="s">
        <v>13</v>
      </c>
      <c r="B8" t="s">
        <v>14</v>
      </c>
      <c r="C8" t="s">
        <v>15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107.73774613294526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</row>
    <row r="9" spans="1:65" x14ac:dyDescent="0.25">
      <c r="A9" t="s">
        <v>2</v>
      </c>
      <c r="B9" t="s">
        <v>16</v>
      </c>
      <c r="C9" t="s">
        <v>102</v>
      </c>
      <c r="D9">
        <v>0</v>
      </c>
      <c r="E9">
        <v>0</v>
      </c>
      <c r="F9">
        <v>0</v>
      </c>
      <c r="G9">
        <v>200</v>
      </c>
      <c r="H9">
        <v>200</v>
      </c>
      <c r="I9">
        <v>100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1.7053025658242404E-13</v>
      </c>
      <c r="W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</row>
    <row r="10" spans="1:65" x14ac:dyDescent="0.25">
      <c r="A10" t="s">
        <v>2</v>
      </c>
      <c r="B10" t="s">
        <v>17</v>
      </c>
      <c r="C10" t="s">
        <v>103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138.64559422584205</v>
      </c>
      <c r="W10">
        <v>200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133.61665964121264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</row>
    <row r="11" spans="1:65" x14ac:dyDescent="0.25">
      <c r="A11" t="s">
        <v>2</v>
      </c>
      <c r="B11" t="s">
        <v>18</v>
      </c>
      <c r="C11" t="s">
        <v>104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100</v>
      </c>
      <c r="AZ11">
        <v>100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</row>
    <row r="12" spans="1:65" x14ac:dyDescent="0.25">
      <c r="A12" t="s">
        <v>2</v>
      </c>
      <c r="B12" t="s">
        <v>19</v>
      </c>
      <c r="C12" t="s">
        <v>105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</row>
    <row r="13" spans="1:65" x14ac:dyDescent="0.25">
      <c r="A13" t="s">
        <v>1</v>
      </c>
      <c r="B13" t="s">
        <v>20</v>
      </c>
      <c r="C13" t="s">
        <v>106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</row>
    <row r="14" spans="1:65" x14ac:dyDescent="0.25">
      <c r="A14" t="s">
        <v>107</v>
      </c>
      <c r="B14" t="s">
        <v>22</v>
      </c>
      <c r="C14" t="s">
        <v>108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</row>
    <row r="15" spans="1:65" x14ac:dyDescent="0.25">
      <c r="A15" t="s">
        <v>1</v>
      </c>
      <c r="B15" t="s">
        <v>23</v>
      </c>
      <c r="C15" t="s">
        <v>109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</row>
    <row r="16" spans="1:65" x14ac:dyDescent="0.25">
      <c r="A16" t="s">
        <v>21</v>
      </c>
      <c r="B16" t="s">
        <v>24</v>
      </c>
      <c r="C16" t="s">
        <v>110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</row>
    <row r="17" spans="1:65" x14ac:dyDescent="0.25">
      <c r="A17" t="s">
        <v>1</v>
      </c>
      <c r="B17" t="s">
        <v>25</v>
      </c>
      <c r="C17" t="s">
        <v>26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5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</row>
    <row r="18" spans="1:65" x14ac:dyDescent="0.25">
      <c r="A18" t="s">
        <v>21</v>
      </c>
      <c r="B18" t="s">
        <v>27</v>
      </c>
      <c r="C18" t="s">
        <v>111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</row>
    <row r="19" spans="1:65" x14ac:dyDescent="0.25">
      <c r="A19" t="s">
        <v>1</v>
      </c>
      <c r="B19" t="s">
        <v>28</v>
      </c>
      <c r="C19" t="s">
        <v>76</v>
      </c>
      <c r="D19">
        <v>0</v>
      </c>
      <c r="E19">
        <v>0.50885794886426805</v>
      </c>
      <c r="F19">
        <v>0.55187130366600667</v>
      </c>
      <c r="G19">
        <v>0.6153942531593285</v>
      </c>
      <c r="H19">
        <v>0.67023663605721362</v>
      </c>
      <c r="I19">
        <v>0.75835206225811425</v>
      </c>
      <c r="J19">
        <v>0.82742336899936308</v>
      </c>
      <c r="K19">
        <v>1.0070493878409963</v>
      </c>
      <c r="L19">
        <v>0.5</v>
      </c>
      <c r="M19">
        <v>0.5</v>
      </c>
      <c r="N19">
        <v>0.5</v>
      </c>
      <c r="O19">
        <v>0.5</v>
      </c>
      <c r="P19">
        <v>0.5</v>
      </c>
      <c r="Q19">
        <v>0.5</v>
      </c>
      <c r="R19">
        <v>0.5</v>
      </c>
      <c r="S19">
        <v>0.5</v>
      </c>
      <c r="T19">
        <v>0.5</v>
      </c>
      <c r="U19">
        <v>0.50403015323902522</v>
      </c>
      <c r="V19">
        <v>0.513514364121332</v>
      </c>
      <c r="W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</row>
    <row r="20" spans="1:65" x14ac:dyDescent="0.25">
      <c r="A20" t="s">
        <v>1</v>
      </c>
      <c r="B20" t="s">
        <v>29</v>
      </c>
      <c r="C20" t="s">
        <v>112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5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</row>
    <row r="21" spans="1:65" x14ac:dyDescent="0.25">
      <c r="A21" t="s">
        <v>21</v>
      </c>
      <c r="B21" t="s">
        <v>30</v>
      </c>
      <c r="C21" t="s">
        <v>113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</row>
    <row r="22" spans="1:65" x14ac:dyDescent="0.25">
      <c r="A22" t="s">
        <v>1</v>
      </c>
      <c r="B22" t="s">
        <v>31</v>
      </c>
      <c r="C22" t="s">
        <v>114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</row>
    <row r="23" spans="1:65" x14ac:dyDescent="0.25">
      <c r="A23" t="s">
        <v>21</v>
      </c>
      <c r="B23" t="s">
        <v>32</v>
      </c>
      <c r="C23" t="s">
        <v>115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</row>
    <row r="24" spans="1:65" x14ac:dyDescent="0.25">
      <c r="A24" t="s">
        <v>1</v>
      </c>
      <c r="B24" t="s">
        <v>33</v>
      </c>
      <c r="C24" t="s">
        <v>116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</row>
    <row r="25" spans="1:65" x14ac:dyDescent="0.25">
      <c r="A25" t="s">
        <v>21</v>
      </c>
      <c r="B25" t="s">
        <v>35</v>
      </c>
      <c r="C25" t="s">
        <v>117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</row>
    <row r="26" spans="1:65" x14ac:dyDescent="0.25">
      <c r="A26" t="s">
        <v>1</v>
      </c>
      <c r="B26" t="s">
        <v>36</v>
      </c>
      <c r="C26" t="s">
        <v>118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141.76515552406451</v>
      </c>
      <c r="V26">
        <v>154.66577948724066</v>
      </c>
      <c r="W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</row>
    <row r="27" spans="1:65" x14ac:dyDescent="0.25">
      <c r="A27" t="s">
        <v>21</v>
      </c>
      <c r="B27" t="s">
        <v>37</v>
      </c>
      <c r="C27" t="s">
        <v>119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70.882577762032255</v>
      </c>
      <c r="V27">
        <v>77.332889743620328</v>
      </c>
      <c r="W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</row>
    <row r="28" spans="1:65" x14ac:dyDescent="0.25">
      <c r="A28" t="s">
        <v>1</v>
      </c>
      <c r="B28" t="s">
        <v>38</v>
      </c>
      <c r="C28" t="s">
        <v>34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</row>
    <row r="29" spans="1:65" x14ac:dyDescent="0.25">
      <c r="A29" t="s">
        <v>21</v>
      </c>
      <c r="B29" t="s">
        <v>40</v>
      </c>
      <c r="C29" t="s">
        <v>39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</row>
    <row r="30" spans="1:65" x14ac:dyDescent="0.25">
      <c r="A30" t="s">
        <v>21</v>
      </c>
      <c r="B30" t="s">
        <v>42</v>
      </c>
      <c r="C30" t="s">
        <v>41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</row>
    <row r="31" spans="1:65" x14ac:dyDescent="0.25">
      <c r="A31" t="s">
        <v>21</v>
      </c>
      <c r="B31" t="s">
        <v>44</v>
      </c>
      <c r="C31" t="s">
        <v>43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</row>
    <row r="32" spans="1:65" x14ac:dyDescent="0.25">
      <c r="A32" t="s">
        <v>21</v>
      </c>
      <c r="B32" t="s">
        <v>46</v>
      </c>
      <c r="C32" t="s">
        <v>45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</row>
    <row r="33" spans="1:65" x14ac:dyDescent="0.25">
      <c r="A33" t="s">
        <v>21</v>
      </c>
      <c r="B33" t="s">
        <v>49</v>
      </c>
      <c r="C33" t="s">
        <v>47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</row>
    <row r="34" spans="1:65" x14ac:dyDescent="0.25">
      <c r="A34" t="s">
        <v>48</v>
      </c>
      <c r="B34" t="s">
        <v>50</v>
      </c>
      <c r="C34" t="s">
        <v>120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</row>
    <row r="35" spans="1:65" x14ac:dyDescent="0.25">
      <c r="A35" t="s">
        <v>48</v>
      </c>
      <c r="B35" t="s">
        <v>51</v>
      </c>
      <c r="C35" t="s">
        <v>121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25</v>
      </c>
      <c r="W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</row>
    <row r="36" spans="1:65" x14ac:dyDescent="0.25">
      <c r="A36" t="s">
        <v>142</v>
      </c>
      <c r="B36" t="s">
        <v>54</v>
      </c>
      <c r="C36" t="s">
        <v>52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151.78750068023081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</row>
    <row r="37" spans="1:65" x14ac:dyDescent="0.25">
      <c r="A37" t="s">
        <v>53</v>
      </c>
      <c r="B37" t="s">
        <v>56</v>
      </c>
      <c r="C37" t="s">
        <v>55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20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</row>
    <row r="38" spans="1:65" x14ac:dyDescent="0.25">
      <c r="A38" t="s">
        <v>138</v>
      </c>
      <c r="B38" t="s">
        <v>58</v>
      </c>
      <c r="C38" t="s">
        <v>57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</row>
    <row r="39" spans="1:65" x14ac:dyDescent="0.25">
      <c r="A39" t="s">
        <v>139</v>
      </c>
      <c r="B39" t="s">
        <v>59</v>
      </c>
      <c r="C39" t="s">
        <v>122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209.75250000000003</v>
      </c>
      <c r="U39">
        <v>0</v>
      </c>
      <c r="V39">
        <v>0</v>
      </c>
      <c r="W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90.247500000000002</v>
      </c>
      <c r="BI39">
        <v>0</v>
      </c>
      <c r="BJ39">
        <v>0</v>
      </c>
      <c r="BK39">
        <v>0</v>
      </c>
      <c r="BL39">
        <v>0</v>
      </c>
      <c r="BM39">
        <v>0</v>
      </c>
    </row>
    <row r="40" spans="1:65" x14ac:dyDescent="0.25">
      <c r="A40" t="s">
        <v>123</v>
      </c>
      <c r="B40" t="s">
        <v>60</v>
      </c>
      <c r="C40" t="s">
        <v>124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</row>
    <row r="41" spans="1:65" x14ac:dyDescent="0.25">
      <c r="A41" t="s">
        <v>107</v>
      </c>
      <c r="B41" t="s">
        <v>61</v>
      </c>
      <c r="C41" t="s">
        <v>125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</row>
    <row r="42" spans="1:65" x14ac:dyDescent="0.25">
      <c r="A42" t="s">
        <v>107</v>
      </c>
      <c r="B42" t="s">
        <v>62</v>
      </c>
      <c r="C42" t="s">
        <v>126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</row>
    <row r="43" spans="1:65" x14ac:dyDescent="0.25">
      <c r="A43" t="s">
        <v>107</v>
      </c>
      <c r="B43" t="s">
        <v>64</v>
      </c>
      <c r="C43" t="s">
        <v>127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</row>
    <row r="44" spans="1:65" x14ac:dyDescent="0.25">
      <c r="A44" t="s">
        <v>63</v>
      </c>
      <c r="B44" t="s">
        <v>65</v>
      </c>
      <c r="C44" t="s">
        <v>128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</row>
    <row r="45" spans="1:65" x14ac:dyDescent="0.25">
      <c r="A45" t="s">
        <v>6</v>
      </c>
      <c r="B45" t="s">
        <v>67</v>
      </c>
      <c r="C45" t="s">
        <v>66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</row>
    <row r="46" spans="1:65" x14ac:dyDescent="0.25">
      <c r="A46" t="s">
        <v>6</v>
      </c>
      <c r="B46" t="s">
        <v>69</v>
      </c>
      <c r="C46" t="s">
        <v>68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</row>
    <row r="47" spans="1:65" x14ac:dyDescent="0.25">
      <c r="A47" t="s">
        <v>63</v>
      </c>
      <c r="B47" t="s">
        <v>70</v>
      </c>
      <c r="C47" t="s">
        <v>129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10</v>
      </c>
      <c r="BK47">
        <v>0</v>
      </c>
      <c r="BL47">
        <v>0</v>
      </c>
      <c r="BM47">
        <v>0</v>
      </c>
    </row>
    <row r="48" spans="1:65" x14ac:dyDescent="0.25">
      <c r="A48" t="s">
        <v>2</v>
      </c>
      <c r="B48" t="s">
        <v>72</v>
      </c>
      <c r="C48" t="s">
        <v>71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120</v>
      </c>
      <c r="V48">
        <v>0</v>
      </c>
      <c r="W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</row>
    <row r="49" spans="1:65" x14ac:dyDescent="0.25">
      <c r="A49" t="s">
        <v>2</v>
      </c>
      <c r="B49" t="s">
        <v>74</v>
      </c>
      <c r="C49" t="s">
        <v>73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140</v>
      </c>
      <c r="T49">
        <v>0</v>
      </c>
      <c r="U49">
        <v>0</v>
      </c>
      <c r="V49">
        <v>0</v>
      </c>
      <c r="W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</row>
    <row r="50" spans="1:65" x14ac:dyDescent="0.25">
      <c r="A50" t="s">
        <v>1</v>
      </c>
      <c r="B50" t="s">
        <v>130</v>
      </c>
      <c r="C50" t="s">
        <v>75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</row>
    <row r="51" spans="1:65" x14ac:dyDescent="0.25">
      <c r="A51" t="s">
        <v>138</v>
      </c>
      <c r="B51" t="s">
        <v>131</v>
      </c>
      <c r="C51" t="s">
        <v>132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94.328162321264884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</row>
    <row r="52" spans="1:65" x14ac:dyDescent="0.25">
      <c r="A52" t="s">
        <v>138</v>
      </c>
      <c r="B52" t="s">
        <v>133</v>
      </c>
      <c r="C52" t="s">
        <v>134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</row>
    <row r="53" spans="1:65" x14ac:dyDescent="0.25">
      <c r="A53" t="s">
        <v>99</v>
      </c>
      <c r="B53" t="s">
        <v>135</v>
      </c>
      <c r="C53" t="s">
        <v>90</v>
      </c>
      <c r="D53">
        <v>10.447846432123574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2.8041033911124913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</row>
    <row r="54" spans="1:65" x14ac:dyDescent="0.25">
      <c r="A54" t="s">
        <v>99</v>
      </c>
      <c r="B54" t="s">
        <v>135</v>
      </c>
      <c r="C54" t="s">
        <v>79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1.9183625793706565</v>
      </c>
      <c r="T54">
        <v>0</v>
      </c>
      <c r="U54">
        <v>0</v>
      </c>
      <c r="V54">
        <v>0</v>
      </c>
      <c r="W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1.2764996237294715</v>
      </c>
      <c r="AQ54">
        <v>0</v>
      </c>
      <c r="AR54">
        <v>0</v>
      </c>
    </row>
    <row r="55" spans="1:65" x14ac:dyDescent="0.25">
      <c r="A55" t="s">
        <v>99</v>
      </c>
      <c r="B55" t="s">
        <v>135</v>
      </c>
      <c r="C55" t="s">
        <v>80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9.8165815361444491</v>
      </c>
      <c r="S55">
        <v>0</v>
      </c>
      <c r="T55">
        <v>0</v>
      </c>
      <c r="U55">
        <v>0</v>
      </c>
      <c r="V55">
        <v>0</v>
      </c>
      <c r="W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</row>
    <row r="56" spans="1:65" x14ac:dyDescent="0.25">
      <c r="A56" t="s">
        <v>99</v>
      </c>
      <c r="B56" t="s">
        <v>135</v>
      </c>
      <c r="C56" t="s">
        <v>136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</row>
    <row r="57" spans="1:65" x14ac:dyDescent="0.25">
      <c r="A57" t="s">
        <v>99</v>
      </c>
      <c r="B57" t="s">
        <v>135</v>
      </c>
      <c r="C57" t="s">
        <v>81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</row>
    <row r="58" spans="1:65" x14ac:dyDescent="0.25">
      <c r="A58" t="s">
        <v>99</v>
      </c>
      <c r="B58" t="s">
        <v>135</v>
      </c>
      <c r="C58" t="s">
        <v>82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</row>
    <row r="59" spans="1:65" x14ac:dyDescent="0.25">
      <c r="A59" t="s">
        <v>99</v>
      </c>
      <c r="B59" t="s">
        <v>135</v>
      </c>
      <c r="C59" t="s">
        <v>83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</row>
    <row r="60" spans="1:65" x14ac:dyDescent="0.25">
      <c r="A60" t="s">
        <v>99</v>
      </c>
      <c r="B60" t="s">
        <v>135</v>
      </c>
      <c r="C60" t="s">
        <v>84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</row>
    <row r="61" spans="1:65" x14ac:dyDescent="0.25">
      <c r="A61" t="s">
        <v>99</v>
      </c>
      <c r="B61" t="s">
        <v>135</v>
      </c>
      <c r="C61" t="s">
        <v>85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5.5898978423295098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</row>
    <row r="62" spans="1:65" x14ac:dyDescent="0.25">
      <c r="A62" t="s">
        <v>99</v>
      </c>
      <c r="B62" t="s">
        <v>135</v>
      </c>
      <c r="C62" t="s">
        <v>86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</row>
    <row r="63" spans="1:65" x14ac:dyDescent="0.25">
      <c r="A63" t="s">
        <v>99</v>
      </c>
      <c r="B63" t="s">
        <v>135</v>
      </c>
      <c r="C63" t="s">
        <v>87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</row>
    <row r="64" spans="1:65" x14ac:dyDescent="0.25">
      <c r="A64" t="s">
        <v>99</v>
      </c>
      <c r="B64" t="s">
        <v>135</v>
      </c>
      <c r="C64" t="s">
        <v>88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20.023105816069368</v>
      </c>
      <c r="S64">
        <v>0</v>
      </c>
      <c r="T64">
        <v>0</v>
      </c>
      <c r="U64">
        <v>0</v>
      </c>
      <c r="V64">
        <v>0</v>
      </c>
      <c r="W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6.603153827975067</v>
      </c>
      <c r="AR64">
        <v>0</v>
      </c>
    </row>
    <row r="65" spans="1:44" x14ac:dyDescent="0.25">
      <c r="A65" t="s">
        <v>77</v>
      </c>
      <c r="B65" t="s">
        <v>135</v>
      </c>
      <c r="C65" t="s">
        <v>89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2.5397464208615816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</row>
    <row r="66" spans="1:44" x14ac:dyDescent="0.25">
      <c r="A66" t="s">
        <v>77</v>
      </c>
      <c r="B66" t="s">
        <v>135</v>
      </c>
      <c r="C66" t="s">
        <v>137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</row>
    <row r="67" spans="1:44" x14ac:dyDescent="0.25">
      <c r="A67" t="s">
        <v>77</v>
      </c>
      <c r="B67" t="s">
        <v>135</v>
      </c>
      <c r="C67" t="s">
        <v>91</v>
      </c>
      <c r="D67">
        <v>8.7833562341783669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Y67">
        <v>0</v>
      </c>
      <c r="Z67">
        <v>0</v>
      </c>
      <c r="AA67">
        <v>0</v>
      </c>
      <c r="AB67">
        <v>0.85295706974421281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</row>
    <row r="68" spans="1:44" x14ac:dyDescent="0.25">
      <c r="A68" t="s">
        <v>77</v>
      </c>
      <c r="B68" t="s">
        <v>135</v>
      </c>
      <c r="C68" t="s">
        <v>92</v>
      </c>
      <c r="D68">
        <v>5.394187824421703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Y68">
        <v>0</v>
      </c>
      <c r="Z68">
        <v>0</v>
      </c>
      <c r="AA68">
        <v>0</v>
      </c>
      <c r="AB68">
        <v>1.7772709750692242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</row>
    <row r="69" spans="1:44" x14ac:dyDescent="0.25">
      <c r="A69" t="s">
        <v>77</v>
      </c>
      <c r="B69" t="s">
        <v>135</v>
      </c>
      <c r="C69" t="s">
        <v>78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5.9749285655601563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4.1720477078358877</v>
      </c>
      <c r="AN69">
        <v>0</v>
      </c>
      <c r="AO69">
        <v>0</v>
      </c>
      <c r="AP69">
        <v>0</v>
      </c>
      <c r="AQ69">
        <v>0</v>
      </c>
      <c r="AR69">
        <v>0</v>
      </c>
    </row>
    <row r="71" spans="1:44" x14ac:dyDescent="0.25">
      <c r="C71" t="s">
        <v>140</v>
      </c>
    </row>
    <row r="72" spans="1:44" x14ac:dyDescent="0.25">
      <c r="C72" s="3" t="s">
        <v>95</v>
      </c>
      <c r="D72" s="2">
        <v>3.4493256753132089</v>
      </c>
      <c r="E72" s="2">
        <v>7.117878217640615</v>
      </c>
      <c r="F72" s="2">
        <v>11.244290371781972</v>
      </c>
      <c r="G72" s="2">
        <v>15.910210060100145</v>
      </c>
      <c r="H72" s="2">
        <v>19.800883659346507</v>
      </c>
      <c r="I72" s="2">
        <v>24.104996885797291</v>
      </c>
      <c r="J72" s="2">
        <v>29.217866955475529</v>
      </c>
      <c r="K72" s="2">
        <v>34.550783358947783</v>
      </c>
      <c r="L72" s="2">
        <v>39.846628677307486</v>
      </c>
      <c r="M72" s="2">
        <v>44.510888396374156</v>
      </c>
      <c r="N72" s="2">
        <v>49.162861188276914</v>
      </c>
      <c r="O72" s="2">
        <v>53.589055564288074</v>
      </c>
      <c r="P72" s="2">
        <v>57.656384830630394</v>
      </c>
      <c r="Q72" s="2">
        <v>61.15956212479977</v>
      </c>
      <c r="R72" s="2">
        <v>64.531774078811921</v>
      </c>
      <c r="S72" s="2">
        <v>67.674987558842474</v>
      </c>
      <c r="T72" s="2">
        <v>70.127670113108763</v>
      </c>
      <c r="U72" s="2">
        <v>72.802746265399165</v>
      </c>
      <c r="V72" s="2">
        <v>75.269875778901394</v>
      </c>
      <c r="W72" s="2">
        <v>77.382624782502532</v>
      </c>
    </row>
    <row r="73" spans="1:44" x14ac:dyDescent="0.25">
      <c r="C73" s="3" t="s">
        <v>5</v>
      </c>
      <c r="D73" s="2">
        <v>1.0557741383879111</v>
      </c>
      <c r="E73" s="2">
        <v>2.2368585039420523</v>
      </c>
      <c r="F73" s="2">
        <v>3.6087797179182739</v>
      </c>
      <c r="G73" s="2">
        <v>5.2090786240274811</v>
      </c>
      <c r="H73" s="2">
        <v>6.2708333657508506</v>
      </c>
      <c r="I73" s="2">
        <v>7.5606455582914398</v>
      </c>
      <c r="J73" s="2">
        <v>9.274555629485274</v>
      </c>
      <c r="K73" s="2">
        <v>11.092968458597211</v>
      </c>
      <c r="L73" s="2">
        <v>12.90252254160829</v>
      </c>
      <c r="M73" s="2">
        <v>14.484912272373393</v>
      </c>
      <c r="N73" s="2">
        <v>16.203907470706692</v>
      </c>
      <c r="O73" s="2">
        <v>17.861306360028383</v>
      </c>
      <c r="P73" s="2">
        <v>19.405965039094276</v>
      </c>
      <c r="Q73" s="2">
        <v>20.799210061742592</v>
      </c>
      <c r="R73" s="2">
        <v>22.109901720350226</v>
      </c>
      <c r="S73" s="2">
        <v>23.379811521093764</v>
      </c>
      <c r="T73" s="2">
        <v>24.438390897910676</v>
      </c>
      <c r="U73" s="2">
        <v>25.547714082753426</v>
      </c>
      <c r="V73" s="2">
        <v>26.613234806028004</v>
      </c>
      <c r="W73" s="2">
        <v>27.706782098201174</v>
      </c>
    </row>
    <row r="74" spans="1:44" x14ac:dyDescent="0.25">
      <c r="C74" s="3" t="s">
        <v>93</v>
      </c>
      <c r="D74" s="2">
        <v>4.5050998137011202</v>
      </c>
      <c r="E74" s="2">
        <v>9.3547367215826682</v>
      </c>
      <c r="F74" s="2">
        <v>14.853070089700246</v>
      </c>
      <c r="G74" s="2">
        <v>21.119288684127625</v>
      </c>
      <c r="H74" s="2">
        <v>26.071717025097357</v>
      </c>
      <c r="I74" s="2">
        <v>31.665642444088732</v>
      </c>
      <c r="J74" s="2">
        <v>38.492422584960806</v>
      </c>
      <c r="K74" s="2">
        <v>45.643751817544995</v>
      </c>
      <c r="L74" s="2">
        <v>52.749151218915777</v>
      </c>
      <c r="M74" s="2">
        <v>58.995800668747549</v>
      </c>
      <c r="N74" s="2">
        <v>65.366768658983602</v>
      </c>
      <c r="O74" s="2">
        <v>71.450361924316454</v>
      </c>
      <c r="P74" s="2">
        <v>77.06234986972467</v>
      </c>
      <c r="Q74" s="2">
        <v>81.958772186542362</v>
      </c>
      <c r="R74" s="2">
        <v>86.641675799162144</v>
      </c>
      <c r="S74" s="2">
        <v>91.054799079936231</v>
      </c>
      <c r="T74" s="2">
        <v>94.566061011019443</v>
      </c>
      <c r="U74" s="2">
        <v>98.350460348152595</v>
      </c>
      <c r="V74" s="2">
        <v>101.8831105849294</v>
      </c>
      <c r="W74" s="2">
        <v>105.08940688070371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6A78C-71F5-4AE3-BD37-282D22318334}">
  <sheetPr codeName="Sheet38"/>
  <dimension ref="C4:X48"/>
  <sheetViews>
    <sheetView showGridLines="0" zoomScale="80" zoomScaleNormal="80" workbookViewId="0">
      <selection activeCell="C4" sqref="C4:X48"/>
    </sheetView>
  </sheetViews>
  <sheetFormatPr defaultColWidth="9.140625" defaultRowHeight="12.75" x14ac:dyDescent="0.2"/>
  <cols>
    <col min="1" max="1" width="6.5703125" style="1" bestFit="1" customWidth="1"/>
    <col min="2" max="2" width="12.85546875" style="1" customWidth="1"/>
    <col min="3" max="3" width="24.42578125" style="1" customWidth="1"/>
    <col min="4" max="23" width="9.140625" style="1"/>
    <col min="24" max="24" width="9.140625" style="12"/>
    <col min="25" max="16384" width="9.140625" style="1"/>
  </cols>
  <sheetData>
    <row r="4" spans="3:24" ht="18.75" thickBot="1" x14ac:dyDescent="0.3">
      <c r="C4" s="11" t="s">
        <v>159</v>
      </c>
    </row>
    <row r="5" spans="3:24" x14ac:dyDescent="0.2">
      <c r="C5" s="9" t="s">
        <v>96</v>
      </c>
      <c r="D5" s="5">
        <v>2026</v>
      </c>
      <c r="E5" s="5">
        <v>2027</v>
      </c>
      <c r="F5" s="5">
        <v>2028</v>
      </c>
      <c r="G5" s="5">
        <v>2029</v>
      </c>
      <c r="H5" s="5">
        <v>2030</v>
      </c>
      <c r="I5" s="5">
        <v>2031</v>
      </c>
      <c r="J5" s="5">
        <v>2032</v>
      </c>
      <c r="K5" s="5">
        <v>2033</v>
      </c>
      <c r="L5" s="5">
        <v>2034</v>
      </c>
      <c r="M5" s="5">
        <v>2035</v>
      </c>
      <c r="N5" s="5">
        <v>2036</v>
      </c>
      <c r="O5" s="5">
        <v>2037</v>
      </c>
      <c r="P5" s="5">
        <v>2038</v>
      </c>
      <c r="Q5" s="5">
        <v>2039</v>
      </c>
      <c r="R5" s="5">
        <v>2040</v>
      </c>
      <c r="S5" s="5">
        <v>2041</v>
      </c>
      <c r="T5" s="5">
        <v>2042</v>
      </c>
      <c r="U5" s="5">
        <v>2043</v>
      </c>
      <c r="V5" s="5">
        <v>2044</v>
      </c>
      <c r="W5" s="5">
        <v>2045</v>
      </c>
      <c r="X5" s="13" t="s">
        <v>93</v>
      </c>
    </row>
    <row r="6" spans="3:24" x14ac:dyDescent="0.2">
      <c r="C6" s="7" t="s">
        <v>101</v>
      </c>
      <c r="D6" s="27">
        <f>SUMIF('Scenario 19'!$A$3:$A$69,'Portfolio 19'!$C6,'Scenario 19'!D$3:D$69)+SUMIF('Scenario 19'!$A$3:$A$69,'Portfolio 19'!$C6,'Scenario 19'!AT$3:AT$69)*'Scenario 19'!AT$1</f>
        <v>0</v>
      </c>
      <c r="E6" s="28">
        <f>SUMIF('Scenario 19'!$A$3:$A$69,'Portfolio 19'!$C6,'Scenario 19'!E$3:E$69)+SUMIF('Scenario 19'!$A$3:$A$69,'Portfolio 19'!$C6,'Scenario 19'!AU$3:AU$69)*'Scenario 19'!AU$1</f>
        <v>0</v>
      </c>
      <c r="F6" s="28">
        <f>SUMIF('Scenario 19'!$A$3:$A$69,'Portfolio 19'!$C6,'Scenario 19'!F$3:F$69)+SUMIF('Scenario 19'!$A$3:$A$69,'Portfolio 19'!$C6,'Scenario 19'!AV$3:AV$69)*'Scenario 19'!AV$1</f>
        <v>0</v>
      </c>
      <c r="G6" s="28">
        <f>SUMIF('Scenario 19'!$A$3:$A$69,'Portfolio 19'!$C6,'Scenario 19'!G$3:G$69)+SUMIF('Scenario 19'!$A$3:$A$69,'Portfolio 19'!$C6,'Scenario 19'!AW$3:AW$69)*'Scenario 19'!AW$1</f>
        <v>0</v>
      </c>
      <c r="H6" s="28">
        <f>SUMIF('Scenario 19'!$A$3:$A$69,'Portfolio 19'!$C6,'Scenario 19'!H$3:H$69)+SUMIF('Scenario 19'!$A$3:$A$69,'Portfolio 19'!$C6,'Scenario 19'!AX$3:AX$69)*'Scenario 19'!AX$1</f>
        <v>0</v>
      </c>
      <c r="I6" s="28">
        <f>SUMIF('Scenario 19'!$A$3:$A$69,'Portfolio 19'!$C6,'Scenario 19'!I$3:I$69)+SUMIF('Scenario 19'!$A$3:$A$69,'Portfolio 19'!$C6,'Scenario 19'!AY$3:AY$69)*'Scenario 19'!AY$1</f>
        <v>0</v>
      </c>
      <c r="J6" s="28">
        <f>SUMIF('Scenario 19'!$A$3:$A$69,'Portfolio 19'!$C6,'Scenario 19'!J$3:J$69)+SUMIF('Scenario 19'!$A$3:$A$69,'Portfolio 19'!$C6,'Scenario 19'!AZ$3:AZ$69)*'Scenario 19'!AZ$1</f>
        <v>0</v>
      </c>
      <c r="K6" s="28">
        <f>SUMIF('Scenario 19'!$A$3:$A$69,'Portfolio 19'!$C6,'Scenario 19'!K$3:K$69)+SUMIF('Scenario 19'!$A$3:$A$69,'Portfolio 19'!$C6,'Scenario 19'!BA$3:BA$69)*'Scenario 19'!BA$1</f>
        <v>198.35576706944209</v>
      </c>
      <c r="L6" s="28">
        <f>SUMIF('Scenario 19'!$A$3:$A$69,'Portfolio 19'!$C6,'Scenario 19'!L$3:L$69)+SUMIF('Scenario 19'!$A$3:$A$69,'Portfolio 19'!$C6,'Scenario 19'!BB$3:BB$69)*'Scenario 19'!BB$1</f>
        <v>0</v>
      </c>
      <c r="M6" s="28">
        <f>SUMIF('Scenario 19'!$A$3:$A$69,'Portfolio 19'!$C6,'Scenario 19'!M$3:M$69)+SUMIF('Scenario 19'!$A$3:$A$69,'Portfolio 19'!$C6,'Scenario 19'!BC$3:BC$69)*'Scenario 19'!BC$1</f>
        <v>0</v>
      </c>
      <c r="N6" s="28">
        <f>SUMIF('Scenario 19'!$A$3:$A$69,'Portfolio 19'!$C6,'Scenario 19'!N$3:N$69)+SUMIF('Scenario 19'!$A$3:$A$69,'Portfolio 19'!$C6,'Scenario 19'!BD$3:BD$69)*'Scenario 19'!BD$1</f>
        <v>0</v>
      </c>
      <c r="O6" s="28">
        <f>SUMIF('Scenario 19'!$A$3:$A$69,'Portfolio 19'!$C6,'Scenario 19'!O$3:O$69)+SUMIF('Scenario 19'!$A$3:$A$69,'Portfolio 19'!$C6,'Scenario 19'!BE$3:BE$69)*'Scenario 19'!BE$1</f>
        <v>0</v>
      </c>
      <c r="P6" s="28">
        <f>SUMIF('Scenario 19'!$A$3:$A$69,'Portfolio 19'!$C6,'Scenario 19'!P$3:P$69)+SUMIF('Scenario 19'!$A$3:$A$69,'Portfolio 19'!$C6,'Scenario 19'!BF$3:BF$69)*'Scenario 19'!BF$1</f>
        <v>0</v>
      </c>
      <c r="Q6" s="28">
        <f>SUMIF('Scenario 19'!$A$3:$A$69,'Portfolio 19'!$C6,'Scenario 19'!Q$3:Q$69)+SUMIF('Scenario 19'!$A$3:$A$69,'Portfolio 19'!$C6,'Scenario 19'!BG$3:BG$69)*'Scenario 19'!BG$1</f>
        <v>0</v>
      </c>
      <c r="R6" s="28">
        <f>SUMIF('Scenario 19'!$A$3:$A$69,'Portfolio 19'!$C6,'Scenario 19'!R$3:R$69)+SUMIF('Scenario 19'!$A$3:$A$69,'Portfolio 19'!$C6,'Scenario 19'!BH$3:BH$69)*'Scenario 19'!BH$1</f>
        <v>0</v>
      </c>
      <c r="S6" s="28">
        <f>SUMIF('Scenario 19'!$A$3:$A$69,'Portfolio 19'!$C6,'Scenario 19'!S$3:S$69)+SUMIF('Scenario 19'!$A$3:$A$69,'Portfolio 19'!$C6,'Scenario 19'!BI$3:BI$69)*'Scenario 19'!BI$1</f>
        <v>0</v>
      </c>
      <c r="T6" s="28">
        <f>SUMIF('Scenario 19'!$A$3:$A$69,'Portfolio 19'!$C6,'Scenario 19'!T$3:T$69)+SUMIF('Scenario 19'!$A$3:$A$69,'Portfolio 19'!$C6,'Scenario 19'!BJ$3:BJ$69)*'Scenario 19'!BJ$1</f>
        <v>0</v>
      </c>
      <c r="U6" s="28">
        <f>SUMIF('Scenario 19'!$A$3:$A$69,'Portfolio 19'!$C6,'Scenario 19'!U$3:U$69)+SUMIF('Scenario 19'!$A$3:$A$69,'Portfolio 19'!$C6,'Scenario 19'!BK$3:BK$69)*'Scenario 19'!BK$1</f>
        <v>0</v>
      </c>
      <c r="V6" s="28">
        <f>SUMIF('Scenario 19'!$A$3:$A$69,'Portfolio 19'!$C6,'Scenario 19'!V$3:V$69)+SUMIF('Scenario 19'!$A$3:$A$69,'Portfolio 19'!$C6,'Scenario 19'!BL$3:BL$69)*'Scenario 19'!BL$1</f>
        <v>0</v>
      </c>
      <c r="W6" s="28">
        <f>SUMIF('Scenario 19'!$A$3:$A$69,'Portfolio 19'!$C6,'Scenario 19'!W$3:W$69)+SUMIF('Scenario 19'!$A$3:$A$69,'Portfolio 19'!$C6,'Scenario 19'!BM$3:BM$69)*'Scenario 19'!BM$1</f>
        <v>0</v>
      </c>
      <c r="X6" s="29">
        <f>SUM(D6:W6)</f>
        <v>198.35576706944209</v>
      </c>
    </row>
    <row r="7" spans="3:24" x14ac:dyDescent="0.2">
      <c r="C7" s="7" t="s">
        <v>6</v>
      </c>
      <c r="D7" s="30">
        <f>SUMIF('Scenario 19'!$A$3:$A$69,'Portfolio 19'!$C7,'Scenario 19'!D$3:D$69)+SUMIF('Scenario 19'!$A$3:$A$69,'Portfolio 19'!$C7,'Scenario 19'!AT$3:AT$69)*'Scenario 19'!AT$1</f>
        <v>0</v>
      </c>
      <c r="E7" s="31">
        <f>SUMIF('Scenario 19'!$A$3:$A$69,'Portfolio 19'!$C7,'Scenario 19'!E$3:E$69)+SUMIF('Scenario 19'!$A$3:$A$69,'Portfolio 19'!$C7,'Scenario 19'!AU$3:AU$69)*'Scenario 19'!AU$1</f>
        <v>0</v>
      </c>
      <c r="F7" s="31">
        <f>SUMIF('Scenario 19'!$A$3:$A$69,'Portfolio 19'!$C7,'Scenario 19'!F$3:F$69)+SUMIF('Scenario 19'!$A$3:$A$69,'Portfolio 19'!$C7,'Scenario 19'!AV$3:AV$69)*'Scenario 19'!AV$1</f>
        <v>0</v>
      </c>
      <c r="G7" s="31">
        <f>SUMIF('Scenario 19'!$A$3:$A$69,'Portfolio 19'!$C7,'Scenario 19'!G$3:G$69)+SUMIF('Scenario 19'!$A$3:$A$69,'Portfolio 19'!$C7,'Scenario 19'!AW$3:AW$69)*'Scenario 19'!AW$1</f>
        <v>0</v>
      </c>
      <c r="H7" s="31">
        <f>SUMIF('Scenario 19'!$A$3:$A$69,'Portfolio 19'!$C7,'Scenario 19'!H$3:H$69)+SUMIF('Scenario 19'!$A$3:$A$69,'Portfolio 19'!$C7,'Scenario 19'!AX$3:AX$69)*'Scenario 19'!AX$1</f>
        <v>0</v>
      </c>
      <c r="I7" s="31">
        <f>SUMIF('Scenario 19'!$A$3:$A$69,'Portfolio 19'!$C7,'Scenario 19'!I$3:I$69)+SUMIF('Scenario 19'!$A$3:$A$69,'Portfolio 19'!$C7,'Scenario 19'!AY$3:AY$69)*'Scenario 19'!AY$1</f>
        <v>0</v>
      </c>
      <c r="J7" s="31">
        <f>SUMIF('Scenario 19'!$A$3:$A$69,'Portfolio 19'!$C7,'Scenario 19'!J$3:J$69)+SUMIF('Scenario 19'!$A$3:$A$69,'Portfolio 19'!$C7,'Scenario 19'!AZ$3:AZ$69)*'Scenario 19'!AZ$1</f>
        <v>0</v>
      </c>
      <c r="K7" s="31">
        <f>SUMIF('Scenario 19'!$A$3:$A$69,'Portfolio 19'!$C7,'Scenario 19'!K$3:K$69)+SUMIF('Scenario 19'!$A$3:$A$69,'Portfolio 19'!$C7,'Scenario 19'!BA$3:BA$69)*'Scenario 19'!BA$1</f>
        <v>0</v>
      </c>
      <c r="L7" s="31">
        <f>SUMIF('Scenario 19'!$A$3:$A$69,'Portfolio 19'!$C7,'Scenario 19'!L$3:L$69)+SUMIF('Scenario 19'!$A$3:$A$69,'Portfolio 19'!$C7,'Scenario 19'!BB$3:BB$69)*'Scenario 19'!BB$1</f>
        <v>0</v>
      </c>
      <c r="M7" s="31">
        <f>SUMIF('Scenario 19'!$A$3:$A$69,'Portfolio 19'!$C7,'Scenario 19'!M$3:M$69)+SUMIF('Scenario 19'!$A$3:$A$69,'Portfolio 19'!$C7,'Scenario 19'!BC$3:BC$69)*'Scenario 19'!BC$1</f>
        <v>0</v>
      </c>
      <c r="N7" s="31">
        <f>SUMIF('Scenario 19'!$A$3:$A$69,'Portfolio 19'!$C7,'Scenario 19'!N$3:N$69)+SUMIF('Scenario 19'!$A$3:$A$69,'Portfolio 19'!$C7,'Scenario 19'!BD$3:BD$69)*'Scenario 19'!BD$1</f>
        <v>0</v>
      </c>
      <c r="O7" s="31">
        <f>SUMIF('Scenario 19'!$A$3:$A$69,'Portfolio 19'!$C7,'Scenario 19'!O$3:O$69)+SUMIF('Scenario 19'!$A$3:$A$69,'Portfolio 19'!$C7,'Scenario 19'!BE$3:BE$69)*'Scenario 19'!BE$1</f>
        <v>0</v>
      </c>
      <c r="P7" s="31">
        <f>SUMIF('Scenario 19'!$A$3:$A$69,'Portfolio 19'!$C7,'Scenario 19'!P$3:P$69)+SUMIF('Scenario 19'!$A$3:$A$69,'Portfolio 19'!$C7,'Scenario 19'!BF$3:BF$69)*'Scenario 19'!BF$1</f>
        <v>0</v>
      </c>
      <c r="Q7" s="31">
        <f>SUMIF('Scenario 19'!$A$3:$A$69,'Portfolio 19'!$C7,'Scenario 19'!Q$3:Q$69)+SUMIF('Scenario 19'!$A$3:$A$69,'Portfolio 19'!$C7,'Scenario 19'!BG$3:BG$69)*'Scenario 19'!BG$1</f>
        <v>0</v>
      </c>
      <c r="R7" s="31">
        <f>SUMIF('Scenario 19'!$A$3:$A$69,'Portfolio 19'!$C7,'Scenario 19'!R$3:R$69)+SUMIF('Scenario 19'!$A$3:$A$69,'Portfolio 19'!$C7,'Scenario 19'!BH$3:BH$69)*'Scenario 19'!BH$1</f>
        <v>0</v>
      </c>
      <c r="S7" s="31">
        <f>SUMIF('Scenario 19'!$A$3:$A$69,'Portfolio 19'!$C7,'Scenario 19'!S$3:S$69)+SUMIF('Scenario 19'!$A$3:$A$69,'Portfolio 19'!$C7,'Scenario 19'!BI$3:BI$69)*'Scenario 19'!BI$1</f>
        <v>0</v>
      </c>
      <c r="T7" s="31">
        <f>SUMIF('Scenario 19'!$A$3:$A$69,'Portfolio 19'!$C7,'Scenario 19'!T$3:T$69)+SUMIF('Scenario 19'!$A$3:$A$69,'Portfolio 19'!$C7,'Scenario 19'!BJ$3:BJ$69)*'Scenario 19'!BJ$1</f>
        <v>0</v>
      </c>
      <c r="U7" s="31">
        <f>SUMIF('Scenario 19'!$A$3:$A$69,'Portfolio 19'!$C7,'Scenario 19'!U$3:U$69)+SUMIF('Scenario 19'!$A$3:$A$69,'Portfolio 19'!$C7,'Scenario 19'!BK$3:BK$69)*'Scenario 19'!BK$1</f>
        <v>0</v>
      </c>
      <c r="V7" s="31">
        <f>SUMIF('Scenario 19'!$A$3:$A$69,'Portfolio 19'!$C7,'Scenario 19'!V$3:V$69)+SUMIF('Scenario 19'!$A$3:$A$69,'Portfolio 19'!$C7,'Scenario 19'!BL$3:BL$69)*'Scenario 19'!BL$1</f>
        <v>0</v>
      </c>
      <c r="W7" s="31">
        <f>SUMIF('Scenario 19'!$A$3:$A$69,'Portfolio 19'!$C7,'Scenario 19'!W$3:W$69)+SUMIF('Scenario 19'!$A$3:$A$69,'Portfolio 19'!$C7,'Scenario 19'!BM$3:BM$69)*'Scenario 19'!BM$1</f>
        <v>0</v>
      </c>
      <c r="X7" s="32">
        <f t="shared" ref="X7:X21" si="0">SUM(D7:W7)</f>
        <v>0</v>
      </c>
    </row>
    <row r="8" spans="3:24" x14ac:dyDescent="0.2">
      <c r="C8" s="7" t="s">
        <v>13</v>
      </c>
      <c r="D8" s="30">
        <f>SUMIF('Scenario 19'!$A$3:$A$69,'Portfolio 19'!$C8,'Scenario 19'!D$3:D$69)+SUMIF('Scenario 19'!$A$3:$A$69,'Portfolio 19'!$C8,'Scenario 19'!AT$3:AT$69)*'Scenario 19'!AT$1</f>
        <v>0</v>
      </c>
      <c r="E8" s="31">
        <f>SUMIF('Scenario 19'!$A$3:$A$69,'Portfolio 19'!$C8,'Scenario 19'!E$3:E$69)+SUMIF('Scenario 19'!$A$3:$A$69,'Portfolio 19'!$C8,'Scenario 19'!AU$3:AU$69)*'Scenario 19'!AU$1</f>
        <v>0</v>
      </c>
      <c r="F8" s="31">
        <f>SUMIF('Scenario 19'!$A$3:$A$69,'Portfolio 19'!$C8,'Scenario 19'!F$3:F$69)+SUMIF('Scenario 19'!$A$3:$A$69,'Portfolio 19'!$C8,'Scenario 19'!AV$3:AV$69)*'Scenario 19'!AV$1</f>
        <v>0</v>
      </c>
      <c r="G8" s="31">
        <f>SUMIF('Scenario 19'!$A$3:$A$69,'Portfolio 19'!$C8,'Scenario 19'!G$3:G$69)+SUMIF('Scenario 19'!$A$3:$A$69,'Portfolio 19'!$C8,'Scenario 19'!AW$3:AW$69)*'Scenario 19'!AW$1</f>
        <v>0</v>
      </c>
      <c r="H8" s="31">
        <f>SUMIF('Scenario 19'!$A$3:$A$69,'Portfolio 19'!$C8,'Scenario 19'!H$3:H$69)+SUMIF('Scenario 19'!$A$3:$A$69,'Portfolio 19'!$C8,'Scenario 19'!AX$3:AX$69)*'Scenario 19'!AX$1</f>
        <v>0</v>
      </c>
      <c r="I8" s="31">
        <f>SUMIF('Scenario 19'!$A$3:$A$69,'Portfolio 19'!$C8,'Scenario 19'!I$3:I$69)+SUMIF('Scenario 19'!$A$3:$A$69,'Portfolio 19'!$C8,'Scenario 19'!AY$3:AY$69)*'Scenario 19'!AY$1</f>
        <v>0</v>
      </c>
      <c r="J8" s="31">
        <f>SUMIF('Scenario 19'!$A$3:$A$69,'Portfolio 19'!$C8,'Scenario 19'!J$3:J$69)+SUMIF('Scenario 19'!$A$3:$A$69,'Portfolio 19'!$C8,'Scenario 19'!AZ$3:AZ$69)*'Scenario 19'!AZ$1</f>
        <v>0</v>
      </c>
      <c r="K8" s="31">
        <f>SUMIF('Scenario 19'!$A$3:$A$69,'Portfolio 19'!$C8,'Scenario 19'!K$3:K$69)+SUMIF('Scenario 19'!$A$3:$A$69,'Portfolio 19'!$C8,'Scenario 19'!BA$3:BA$69)*'Scenario 19'!BA$1</f>
        <v>0</v>
      </c>
      <c r="L8" s="31">
        <f>SUMIF('Scenario 19'!$A$3:$A$69,'Portfolio 19'!$C8,'Scenario 19'!L$3:L$69)+SUMIF('Scenario 19'!$A$3:$A$69,'Portfolio 19'!$C8,'Scenario 19'!BB$3:BB$69)*'Scenario 19'!BB$1</f>
        <v>0</v>
      </c>
      <c r="M8" s="31">
        <f>SUMIF('Scenario 19'!$A$3:$A$69,'Portfolio 19'!$C8,'Scenario 19'!M$3:M$69)+SUMIF('Scenario 19'!$A$3:$A$69,'Portfolio 19'!$C8,'Scenario 19'!BC$3:BC$69)*'Scenario 19'!BC$1</f>
        <v>0</v>
      </c>
      <c r="N8" s="31">
        <f>SUMIF('Scenario 19'!$A$3:$A$69,'Portfolio 19'!$C8,'Scenario 19'!N$3:N$69)+SUMIF('Scenario 19'!$A$3:$A$69,'Portfolio 19'!$C8,'Scenario 19'!BD$3:BD$69)*'Scenario 19'!BD$1</f>
        <v>0</v>
      </c>
      <c r="O8" s="31">
        <f>SUMIF('Scenario 19'!$A$3:$A$69,'Portfolio 19'!$C8,'Scenario 19'!O$3:O$69)+SUMIF('Scenario 19'!$A$3:$A$69,'Portfolio 19'!$C8,'Scenario 19'!BE$3:BE$69)*'Scenario 19'!BE$1</f>
        <v>0</v>
      </c>
      <c r="P8" s="31">
        <f>SUMIF('Scenario 19'!$A$3:$A$69,'Portfolio 19'!$C8,'Scenario 19'!P$3:P$69)+SUMIF('Scenario 19'!$A$3:$A$69,'Portfolio 19'!$C8,'Scenario 19'!BF$3:BF$69)*'Scenario 19'!BF$1</f>
        <v>0</v>
      </c>
      <c r="Q8" s="31">
        <f>SUMIF('Scenario 19'!$A$3:$A$69,'Portfolio 19'!$C8,'Scenario 19'!Q$3:Q$69)+SUMIF('Scenario 19'!$A$3:$A$69,'Portfolio 19'!$C8,'Scenario 19'!BG$3:BG$69)*'Scenario 19'!BG$1</f>
        <v>0</v>
      </c>
      <c r="R8" s="31">
        <f>SUMIF('Scenario 19'!$A$3:$A$69,'Portfolio 19'!$C8,'Scenario 19'!R$3:R$69)+SUMIF('Scenario 19'!$A$3:$A$69,'Portfolio 19'!$C8,'Scenario 19'!BH$3:BH$69)*'Scenario 19'!BH$1</f>
        <v>0</v>
      </c>
      <c r="S8" s="31">
        <f>SUMIF('Scenario 19'!$A$3:$A$69,'Portfolio 19'!$C8,'Scenario 19'!S$3:S$69)+SUMIF('Scenario 19'!$A$3:$A$69,'Portfolio 19'!$C8,'Scenario 19'!BI$3:BI$69)*'Scenario 19'!BI$1</f>
        <v>0</v>
      </c>
      <c r="T8" s="31">
        <f>SUMIF('Scenario 19'!$A$3:$A$69,'Portfolio 19'!$C8,'Scenario 19'!T$3:T$69)+SUMIF('Scenario 19'!$A$3:$A$69,'Portfolio 19'!$C8,'Scenario 19'!BJ$3:BJ$69)*'Scenario 19'!BJ$1</f>
        <v>0</v>
      </c>
      <c r="U8" s="31">
        <f>SUMIF('Scenario 19'!$A$3:$A$69,'Portfolio 19'!$C8,'Scenario 19'!U$3:U$69)+SUMIF('Scenario 19'!$A$3:$A$69,'Portfolio 19'!$C8,'Scenario 19'!BK$3:BK$69)*'Scenario 19'!BK$1</f>
        <v>0</v>
      </c>
      <c r="V8" s="31">
        <f>SUMIF('Scenario 19'!$A$3:$A$69,'Portfolio 19'!$C8,'Scenario 19'!V$3:V$69)+SUMIF('Scenario 19'!$A$3:$A$69,'Portfolio 19'!$C8,'Scenario 19'!BL$3:BL$69)*'Scenario 19'!BL$1</f>
        <v>0</v>
      </c>
      <c r="W8" s="31">
        <f>SUMIF('Scenario 19'!$A$3:$A$69,'Portfolio 19'!$C8,'Scenario 19'!W$3:W$69)+SUMIF('Scenario 19'!$A$3:$A$69,'Portfolio 19'!$C8,'Scenario 19'!BM$3:BM$69)*'Scenario 19'!BM$1</f>
        <v>107.73774613294526</v>
      </c>
      <c r="X8" s="32">
        <f t="shared" si="0"/>
        <v>107.73774613294526</v>
      </c>
    </row>
    <row r="9" spans="3:24" x14ac:dyDescent="0.2">
      <c r="C9" s="7" t="s">
        <v>2</v>
      </c>
      <c r="D9" s="30">
        <f>SUMIF('Scenario 19'!$A$3:$A$69,'Portfolio 19'!$C9,'Scenario 19'!D$3:D$69)+SUMIF('Scenario 19'!$A$3:$A$69,'Portfolio 19'!$C9,'Scenario 19'!AT$3:AT$69)*'Scenario 19'!AT$1</f>
        <v>0</v>
      </c>
      <c r="E9" s="31">
        <f>SUMIF('Scenario 19'!$A$3:$A$69,'Portfolio 19'!$C9,'Scenario 19'!E$3:E$69)+SUMIF('Scenario 19'!$A$3:$A$69,'Portfolio 19'!$C9,'Scenario 19'!AU$3:AU$69)*'Scenario 19'!AU$1</f>
        <v>0</v>
      </c>
      <c r="F9" s="31">
        <f>SUMIF('Scenario 19'!$A$3:$A$69,'Portfolio 19'!$C9,'Scenario 19'!F$3:F$69)+SUMIF('Scenario 19'!$A$3:$A$69,'Portfolio 19'!$C9,'Scenario 19'!AV$3:AV$69)*'Scenario 19'!AV$1</f>
        <v>0</v>
      </c>
      <c r="G9" s="31">
        <f>SUMIF('Scenario 19'!$A$3:$A$69,'Portfolio 19'!$C9,'Scenario 19'!G$3:G$69)+SUMIF('Scenario 19'!$A$3:$A$69,'Portfolio 19'!$C9,'Scenario 19'!AW$3:AW$69)*'Scenario 19'!AW$1</f>
        <v>200</v>
      </c>
      <c r="H9" s="31">
        <f>SUMIF('Scenario 19'!$A$3:$A$69,'Portfolio 19'!$C9,'Scenario 19'!H$3:H$69)+SUMIF('Scenario 19'!$A$3:$A$69,'Portfolio 19'!$C9,'Scenario 19'!AX$3:AX$69)*'Scenario 19'!AX$1</f>
        <v>200</v>
      </c>
      <c r="I9" s="31">
        <f>SUMIF('Scenario 19'!$A$3:$A$69,'Portfolio 19'!$C9,'Scenario 19'!I$3:I$69)+SUMIF('Scenario 19'!$A$3:$A$69,'Portfolio 19'!$C9,'Scenario 19'!AY$3:AY$69)*'Scenario 19'!AY$1</f>
        <v>165.93157576823603</v>
      </c>
      <c r="J9" s="31">
        <f>SUMIF('Scenario 19'!$A$3:$A$69,'Portfolio 19'!$C9,'Scenario 19'!J$3:J$69)+SUMIF('Scenario 19'!$A$3:$A$69,'Portfolio 19'!$C9,'Scenario 19'!AZ$3:AZ$69)*'Scenario 19'!AZ$1</f>
        <v>66.015526845275517</v>
      </c>
      <c r="K9" s="31">
        <f>SUMIF('Scenario 19'!$A$3:$A$69,'Portfolio 19'!$C9,'Scenario 19'!K$3:K$69)+SUMIF('Scenario 19'!$A$3:$A$69,'Portfolio 19'!$C9,'Scenario 19'!BA$3:BA$69)*'Scenario 19'!BA$1</f>
        <v>88.345450054631002</v>
      </c>
      <c r="L9" s="31">
        <f>SUMIF('Scenario 19'!$A$3:$A$69,'Portfolio 19'!$C9,'Scenario 19'!L$3:L$69)+SUMIF('Scenario 19'!$A$3:$A$69,'Portfolio 19'!$C9,'Scenario 19'!BB$3:BB$69)*'Scenario 19'!BB$1</f>
        <v>0</v>
      </c>
      <c r="M9" s="31">
        <f>SUMIF('Scenario 19'!$A$3:$A$69,'Portfolio 19'!$C9,'Scenario 19'!M$3:M$69)+SUMIF('Scenario 19'!$A$3:$A$69,'Portfolio 19'!$C9,'Scenario 19'!BC$3:BC$69)*'Scenario 19'!BC$1</f>
        <v>0</v>
      </c>
      <c r="N9" s="31">
        <f>SUMIF('Scenario 19'!$A$3:$A$69,'Portfolio 19'!$C9,'Scenario 19'!N$3:N$69)+SUMIF('Scenario 19'!$A$3:$A$69,'Portfolio 19'!$C9,'Scenario 19'!BD$3:BD$69)*'Scenario 19'!BD$1</f>
        <v>0</v>
      </c>
      <c r="O9" s="31">
        <f>SUMIF('Scenario 19'!$A$3:$A$69,'Portfolio 19'!$C9,'Scenario 19'!O$3:O$69)+SUMIF('Scenario 19'!$A$3:$A$69,'Portfolio 19'!$C9,'Scenario 19'!BE$3:BE$69)*'Scenario 19'!BE$1</f>
        <v>0</v>
      </c>
      <c r="P9" s="31">
        <f>SUMIF('Scenario 19'!$A$3:$A$69,'Portfolio 19'!$C9,'Scenario 19'!P$3:P$69)+SUMIF('Scenario 19'!$A$3:$A$69,'Portfolio 19'!$C9,'Scenario 19'!BF$3:BF$69)*'Scenario 19'!BF$1</f>
        <v>0</v>
      </c>
      <c r="Q9" s="31">
        <f>SUMIF('Scenario 19'!$A$3:$A$69,'Portfolio 19'!$C9,'Scenario 19'!Q$3:Q$69)+SUMIF('Scenario 19'!$A$3:$A$69,'Portfolio 19'!$C9,'Scenario 19'!BG$3:BG$69)*'Scenario 19'!BG$1</f>
        <v>0</v>
      </c>
      <c r="R9" s="31">
        <f>SUMIF('Scenario 19'!$A$3:$A$69,'Portfolio 19'!$C9,'Scenario 19'!R$3:R$69)+SUMIF('Scenario 19'!$A$3:$A$69,'Portfolio 19'!$C9,'Scenario 19'!BH$3:BH$69)*'Scenario 19'!BH$1</f>
        <v>0</v>
      </c>
      <c r="S9" s="31">
        <f>SUMIF('Scenario 19'!$A$3:$A$69,'Portfolio 19'!$C9,'Scenario 19'!S$3:S$69)+SUMIF('Scenario 19'!$A$3:$A$69,'Portfolio 19'!$C9,'Scenario 19'!BI$3:BI$69)*'Scenario 19'!BI$1</f>
        <v>140</v>
      </c>
      <c r="T9" s="31">
        <f>SUMIF('Scenario 19'!$A$3:$A$69,'Portfolio 19'!$C9,'Scenario 19'!T$3:T$69)+SUMIF('Scenario 19'!$A$3:$A$69,'Portfolio 19'!$C9,'Scenario 19'!BJ$3:BJ$69)*'Scenario 19'!BJ$1</f>
        <v>0</v>
      </c>
      <c r="U9" s="31">
        <f>SUMIF('Scenario 19'!$A$3:$A$69,'Portfolio 19'!$C9,'Scenario 19'!U$3:U$69)+SUMIF('Scenario 19'!$A$3:$A$69,'Portfolio 19'!$C9,'Scenario 19'!BK$3:BK$69)*'Scenario 19'!BK$1</f>
        <v>120</v>
      </c>
      <c r="V9" s="31">
        <f>SUMIF('Scenario 19'!$A$3:$A$69,'Portfolio 19'!$C9,'Scenario 19'!V$3:V$69)+SUMIF('Scenario 19'!$A$3:$A$69,'Portfolio 19'!$C9,'Scenario 19'!BL$3:BL$69)*'Scenario 19'!BL$1</f>
        <v>138.64559422584222</v>
      </c>
      <c r="W9" s="31">
        <f>SUMIF('Scenario 19'!$A$3:$A$69,'Portfolio 19'!$C9,'Scenario 19'!W$3:W$69)+SUMIF('Scenario 19'!$A$3:$A$69,'Portfolio 19'!$C9,'Scenario 19'!BM$3:BM$69)*'Scenario 19'!BM$1</f>
        <v>200</v>
      </c>
      <c r="X9" s="32">
        <f t="shared" si="0"/>
        <v>1318.9381468939848</v>
      </c>
    </row>
    <row r="10" spans="3:24" x14ac:dyDescent="0.2">
      <c r="C10" s="7" t="s">
        <v>1</v>
      </c>
      <c r="D10" s="30">
        <f>SUMIF('Scenario 19'!$A$3:$A$69,'Portfolio 19'!$C10,'Scenario 19'!D$3:D$69)+SUMIF('Scenario 19'!$A$3:$A$69,'Portfolio 19'!$C10,'Scenario 19'!AT$3:AT$69)*'Scenario 19'!AT$1</f>
        <v>0</v>
      </c>
      <c r="E10" s="31">
        <f>SUMIF('Scenario 19'!$A$3:$A$69,'Portfolio 19'!$C10,'Scenario 19'!E$3:E$69)+SUMIF('Scenario 19'!$A$3:$A$69,'Portfolio 19'!$C10,'Scenario 19'!AU$3:AU$69)*'Scenario 19'!AU$1</f>
        <v>0.50885794886426805</v>
      </c>
      <c r="F10" s="31">
        <f>SUMIF('Scenario 19'!$A$3:$A$69,'Portfolio 19'!$C10,'Scenario 19'!F$3:F$69)+SUMIF('Scenario 19'!$A$3:$A$69,'Portfolio 19'!$C10,'Scenario 19'!AV$3:AV$69)*'Scenario 19'!AV$1</f>
        <v>0.55187130366600667</v>
      </c>
      <c r="G10" s="31">
        <f>SUMIF('Scenario 19'!$A$3:$A$69,'Portfolio 19'!$C10,'Scenario 19'!G$3:G$69)+SUMIF('Scenario 19'!$A$3:$A$69,'Portfolio 19'!$C10,'Scenario 19'!AW$3:AW$69)*'Scenario 19'!AW$1</f>
        <v>0.6153942531593285</v>
      </c>
      <c r="H10" s="31">
        <f>SUMIF('Scenario 19'!$A$3:$A$69,'Portfolio 19'!$C10,'Scenario 19'!H$3:H$69)+SUMIF('Scenario 19'!$A$3:$A$69,'Portfolio 19'!$C10,'Scenario 19'!AX$3:AX$69)*'Scenario 19'!AX$1</f>
        <v>0.67023663605721362</v>
      </c>
      <c r="I10" s="31">
        <f>SUMIF('Scenario 19'!$A$3:$A$69,'Portfolio 19'!$C10,'Scenario 19'!I$3:I$69)+SUMIF('Scenario 19'!$A$3:$A$69,'Portfolio 19'!$C10,'Scenario 19'!AY$3:AY$69)*'Scenario 19'!AY$1</f>
        <v>0.75835206225811425</v>
      </c>
      <c r="J10" s="31">
        <f>SUMIF('Scenario 19'!$A$3:$A$69,'Portfolio 19'!$C10,'Scenario 19'!J$3:J$69)+SUMIF('Scenario 19'!$A$3:$A$69,'Portfolio 19'!$C10,'Scenario 19'!AZ$3:AZ$69)*'Scenario 19'!AZ$1</f>
        <v>0.82742336899936308</v>
      </c>
      <c r="K10" s="31">
        <f>SUMIF('Scenario 19'!$A$3:$A$69,'Portfolio 19'!$C10,'Scenario 19'!K$3:K$69)+SUMIF('Scenario 19'!$A$3:$A$69,'Portfolio 19'!$C10,'Scenario 19'!BA$3:BA$69)*'Scenario 19'!BA$1</f>
        <v>1.0070493878409963</v>
      </c>
      <c r="L10" s="31">
        <f>SUMIF('Scenario 19'!$A$3:$A$69,'Portfolio 19'!$C10,'Scenario 19'!L$3:L$69)+SUMIF('Scenario 19'!$A$3:$A$69,'Portfolio 19'!$C10,'Scenario 19'!BB$3:BB$69)*'Scenario 19'!BB$1</f>
        <v>0.5</v>
      </c>
      <c r="M10" s="31">
        <f>SUMIF('Scenario 19'!$A$3:$A$69,'Portfolio 19'!$C10,'Scenario 19'!M$3:M$69)+SUMIF('Scenario 19'!$A$3:$A$69,'Portfolio 19'!$C10,'Scenario 19'!BC$3:BC$69)*'Scenario 19'!BC$1</f>
        <v>0.5</v>
      </c>
      <c r="N10" s="31">
        <f>SUMIF('Scenario 19'!$A$3:$A$69,'Portfolio 19'!$C10,'Scenario 19'!N$3:N$69)+SUMIF('Scenario 19'!$A$3:$A$69,'Portfolio 19'!$C10,'Scenario 19'!BD$3:BD$69)*'Scenario 19'!BD$1</f>
        <v>0.5</v>
      </c>
      <c r="O10" s="31">
        <f>SUMIF('Scenario 19'!$A$3:$A$69,'Portfolio 19'!$C10,'Scenario 19'!O$3:O$69)+SUMIF('Scenario 19'!$A$3:$A$69,'Portfolio 19'!$C10,'Scenario 19'!BE$3:BE$69)*'Scenario 19'!BE$1</f>
        <v>0.5</v>
      </c>
      <c r="P10" s="31">
        <f>SUMIF('Scenario 19'!$A$3:$A$69,'Portfolio 19'!$C10,'Scenario 19'!P$3:P$69)+SUMIF('Scenario 19'!$A$3:$A$69,'Portfolio 19'!$C10,'Scenario 19'!BF$3:BF$69)*'Scenario 19'!BF$1</f>
        <v>0.5</v>
      </c>
      <c r="Q10" s="31">
        <f>SUMIF('Scenario 19'!$A$3:$A$69,'Portfolio 19'!$C10,'Scenario 19'!Q$3:Q$69)+SUMIF('Scenario 19'!$A$3:$A$69,'Portfolio 19'!$C10,'Scenario 19'!BG$3:BG$69)*'Scenario 19'!BG$1</f>
        <v>0.5</v>
      </c>
      <c r="R10" s="31">
        <f>SUMIF('Scenario 19'!$A$3:$A$69,'Portfolio 19'!$C10,'Scenario 19'!R$3:R$69)+SUMIF('Scenario 19'!$A$3:$A$69,'Portfolio 19'!$C10,'Scenario 19'!BH$3:BH$69)*'Scenario 19'!BH$1</f>
        <v>0.5</v>
      </c>
      <c r="S10" s="31">
        <f>SUMIF('Scenario 19'!$A$3:$A$69,'Portfolio 19'!$C10,'Scenario 19'!S$3:S$69)+SUMIF('Scenario 19'!$A$3:$A$69,'Portfolio 19'!$C10,'Scenario 19'!BI$3:BI$69)*'Scenario 19'!BI$1</f>
        <v>0.5</v>
      </c>
      <c r="T10" s="31">
        <f>SUMIF('Scenario 19'!$A$3:$A$69,'Portfolio 19'!$C10,'Scenario 19'!T$3:T$69)+SUMIF('Scenario 19'!$A$3:$A$69,'Portfolio 19'!$C10,'Scenario 19'!BJ$3:BJ$69)*'Scenario 19'!BJ$1</f>
        <v>0.5</v>
      </c>
      <c r="U10" s="31">
        <f>SUMIF('Scenario 19'!$A$3:$A$69,'Portfolio 19'!$C10,'Scenario 19'!U$3:U$69)+SUMIF('Scenario 19'!$A$3:$A$69,'Portfolio 19'!$C10,'Scenario 19'!BK$3:BK$69)*'Scenario 19'!BK$1</f>
        <v>142.26918567730354</v>
      </c>
      <c r="V10" s="31">
        <f>SUMIF('Scenario 19'!$A$3:$A$69,'Portfolio 19'!$C10,'Scenario 19'!V$3:V$69)+SUMIF('Scenario 19'!$A$3:$A$69,'Portfolio 19'!$C10,'Scenario 19'!BL$3:BL$69)*'Scenario 19'!BL$1</f>
        <v>155.17929385136199</v>
      </c>
      <c r="W10" s="31">
        <f>SUMIF('Scenario 19'!$A$3:$A$69,'Portfolio 19'!$C10,'Scenario 19'!W$3:W$69)+SUMIF('Scenario 19'!$A$3:$A$69,'Portfolio 19'!$C10,'Scenario 19'!BM$3:BM$69)*'Scenario 19'!BM$1</f>
        <v>10</v>
      </c>
      <c r="X10" s="32">
        <f t="shared" si="0"/>
        <v>316.88766448951083</v>
      </c>
    </row>
    <row r="11" spans="3:24" x14ac:dyDescent="0.2">
      <c r="C11" s="7" t="s">
        <v>107</v>
      </c>
      <c r="D11" s="30">
        <f>SUMIF('Scenario 19'!$A$3:$A$69,'Portfolio 19'!$C11,'Scenario 19'!D$3:D$69)+SUMIF('Scenario 19'!$A$3:$A$69,'Portfolio 19'!$C11,'Scenario 19'!AT$3:AT$69)*'Scenario 19'!AT$1</f>
        <v>0</v>
      </c>
      <c r="E11" s="31">
        <f>SUMIF('Scenario 19'!$A$3:$A$69,'Portfolio 19'!$C11,'Scenario 19'!E$3:E$69)+SUMIF('Scenario 19'!$A$3:$A$69,'Portfolio 19'!$C11,'Scenario 19'!AU$3:AU$69)*'Scenario 19'!AU$1</f>
        <v>0</v>
      </c>
      <c r="F11" s="31">
        <f>SUMIF('Scenario 19'!$A$3:$A$69,'Portfolio 19'!$C11,'Scenario 19'!F$3:F$69)+SUMIF('Scenario 19'!$A$3:$A$69,'Portfolio 19'!$C11,'Scenario 19'!AV$3:AV$69)*'Scenario 19'!AV$1</f>
        <v>0</v>
      </c>
      <c r="G11" s="31">
        <f>SUMIF('Scenario 19'!$A$3:$A$69,'Portfolio 19'!$C11,'Scenario 19'!G$3:G$69)+SUMIF('Scenario 19'!$A$3:$A$69,'Portfolio 19'!$C11,'Scenario 19'!AW$3:AW$69)*'Scenario 19'!AW$1</f>
        <v>0</v>
      </c>
      <c r="H11" s="31">
        <f>SUMIF('Scenario 19'!$A$3:$A$69,'Portfolio 19'!$C11,'Scenario 19'!H$3:H$69)+SUMIF('Scenario 19'!$A$3:$A$69,'Portfolio 19'!$C11,'Scenario 19'!AX$3:AX$69)*'Scenario 19'!AX$1</f>
        <v>0</v>
      </c>
      <c r="I11" s="31">
        <f>SUMIF('Scenario 19'!$A$3:$A$69,'Portfolio 19'!$C11,'Scenario 19'!I$3:I$69)+SUMIF('Scenario 19'!$A$3:$A$69,'Portfolio 19'!$C11,'Scenario 19'!AY$3:AY$69)*'Scenario 19'!AY$1</f>
        <v>0</v>
      </c>
      <c r="J11" s="31">
        <f>SUMIF('Scenario 19'!$A$3:$A$69,'Portfolio 19'!$C11,'Scenario 19'!J$3:J$69)+SUMIF('Scenario 19'!$A$3:$A$69,'Portfolio 19'!$C11,'Scenario 19'!AZ$3:AZ$69)*'Scenario 19'!AZ$1</f>
        <v>0</v>
      </c>
      <c r="K11" s="31">
        <f>SUMIF('Scenario 19'!$A$3:$A$69,'Portfolio 19'!$C11,'Scenario 19'!K$3:K$69)+SUMIF('Scenario 19'!$A$3:$A$69,'Portfolio 19'!$C11,'Scenario 19'!BA$3:BA$69)*'Scenario 19'!BA$1</f>
        <v>0</v>
      </c>
      <c r="L11" s="31">
        <f>SUMIF('Scenario 19'!$A$3:$A$69,'Portfolio 19'!$C11,'Scenario 19'!L$3:L$69)+SUMIF('Scenario 19'!$A$3:$A$69,'Portfolio 19'!$C11,'Scenario 19'!BB$3:BB$69)*'Scenario 19'!BB$1</f>
        <v>0</v>
      </c>
      <c r="M11" s="31">
        <f>SUMIF('Scenario 19'!$A$3:$A$69,'Portfolio 19'!$C11,'Scenario 19'!M$3:M$69)+SUMIF('Scenario 19'!$A$3:$A$69,'Portfolio 19'!$C11,'Scenario 19'!BC$3:BC$69)*'Scenario 19'!BC$1</f>
        <v>0</v>
      </c>
      <c r="N11" s="31">
        <f>SUMIF('Scenario 19'!$A$3:$A$69,'Portfolio 19'!$C11,'Scenario 19'!N$3:N$69)+SUMIF('Scenario 19'!$A$3:$A$69,'Portfolio 19'!$C11,'Scenario 19'!BD$3:BD$69)*'Scenario 19'!BD$1</f>
        <v>0</v>
      </c>
      <c r="O11" s="31">
        <f>SUMIF('Scenario 19'!$A$3:$A$69,'Portfolio 19'!$C11,'Scenario 19'!O$3:O$69)+SUMIF('Scenario 19'!$A$3:$A$69,'Portfolio 19'!$C11,'Scenario 19'!BE$3:BE$69)*'Scenario 19'!BE$1</f>
        <v>0</v>
      </c>
      <c r="P11" s="31">
        <f>SUMIF('Scenario 19'!$A$3:$A$69,'Portfolio 19'!$C11,'Scenario 19'!P$3:P$69)+SUMIF('Scenario 19'!$A$3:$A$69,'Portfolio 19'!$C11,'Scenario 19'!BF$3:BF$69)*'Scenario 19'!BF$1</f>
        <v>0</v>
      </c>
      <c r="Q11" s="31">
        <f>SUMIF('Scenario 19'!$A$3:$A$69,'Portfolio 19'!$C11,'Scenario 19'!Q$3:Q$69)+SUMIF('Scenario 19'!$A$3:$A$69,'Portfolio 19'!$C11,'Scenario 19'!BG$3:BG$69)*'Scenario 19'!BG$1</f>
        <v>0</v>
      </c>
      <c r="R11" s="31">
        <f>SUMIF('Scenario 19'!$A$3:$A$69,'Portfolio 19'!$C11,'Scenario 19'!R$3:R$69)+SUMIF('Scenario 19'!$A$3:$A$69,'Portfolio 19'!$C11,'Scenario 19'!BH$3:BH$69)*'Scenario 19'!BH$1</f>
        <v>0</v>
      </c>
      <c r="S11" s="31">
        <f>SUMIF('Scenario 19'!$A$3:$A$69,'Portfolio 19'!$C11,'Scenario 19'!S$3:S$69)+SUMIF('Scenario 19'!$A$3:$A$69,'Portfolio 19'!$C11,'Scenario 19'!BI$3:BI$69)*'Scenario 19'!BI$1</f>
        <v>0</v>
      </c>
      <c r="T11" s="31">
        <f>SUMIF('Scenario 19'!$A$3:$A$69,'Portfolio 19'!$C11,'Scenario 19'!T$3:T$69)+SUMIF('Scenario 19'!$A$3:$A$69,'Portfolio 19'!$C11,'Scenario 19'!BJ$3:BJ$69)*'Scenario 19'!BJ$1</f>
        <v>0</v>
      </c>
      <c r="U11" s="31">
        <f>SUMIF('Scenario 19'!$A$3:$A$69,'Portfolio 19'!$C11,'Scenario 19'!U$3:U$69)+SUMIF('Scenario 19'!$A$3:$A$69,'Portfolio 19'!$C11,'Scenario 19'!BK$3:BK$69)*'Scenario 19'!BK$1</f>
        <v>0</v>
      </c>
      <c r="V11" s="31">
        <f>SUMIF('Scenario 19'!$A$3:$A$69,'Portfolio 19'!$C11,'Scenario 19'!V$3:V$69)+SUMIF('Scenario 19'!$A$3:$A$69,'Portfolio 19'!$C11,'Scenario 19'!BL$3:BL$69)*'Scenario 19'!BL$1</f>
        <v>0</v>
      </c>
      <c r="W11" s="31">
        <f>SUMIF('Scenario 19'!$A$3:$A$69,'Portfolio 19'!$C11,'Scenario 19'!W$3:W$69)+SUMIF('Scenario 19'!$A$3:$A$69,'Portfolio 19'!$C11,'Scenario 19'!BM$3:BM$69)*'Scenario 19'!BM$1</f>
        <v>0</v>
      </c>
      <c r="X11" s="32">
        <f t="shared" si="0"/>
        <v>0</v>
      </c>
    </row>
    <row r="12" spans="3:24" x14ac:dyDescent="0.2">
      <c r="C12" s="7" t="s">
        <v>21</v>
      </c>
      <c r="D12" s="30">
        <f>SUMIF('Scenario 19'!$A$3:$A$69,'Portfolio 19'!$C12,'Scenario 19'!D$3:D$69)+SUMIF('Scenario 19'!$A$3:$A$69,'Portfolio 19'!$C12,'Scenario 19'!AT$3:AT$69)*'Scenario 19'!AT$1</f>
        <v>0</v>
      </c>
      <c r="E12" s="31">
        <f>SUMIF('Scenario 19'!$A$3:$A$69,'Portfolio 19'!$C12,'Scenario 19'!E$3:E$69)+SUMIF('Scenario 19'!$A$3:$A$69,'Portfolio 19'!$C12,'Scenario 19'!AU$3:AU$69)*'Scenario 19'!AU$1</f>
        <v>0</v>
      </c>
      <c r="F12" s="31">
        <f>SUMIF('Scenario 19'!$A$3:$A$69,'Portfolio 19'!$C12,'Scenario 19'!F$3:F$69)+SUMIF('Scenario 19'!$A$3:$A$69,'Portfolio 19'!$C12,'Scenario 19'!AV$3:AV$69)*'Scenario 19'!AV$1</f>
        <v>0</v>
      </c>
      <c r="G12" s="31">
        <f>SUMIF('Scenario 19'!$A$3:$A$69,'Portfolio 19'!$C12,'Scenario 19'!G$3:G$69)+SUMIF('Scenario 19'!$A$3:$A$69,'Portfolio 19'!$C12,'Scenario 19'!AW$3:AW$69)*'Scenario 19'!AW$1</f>
        <v>0</v>
      </c>
      <c r="H12" s="31">
        <f>SUMIF('Scenario 19'!$A$3:$A$69,'Portfolio 19'!$C12,'Scenario 19'!H$3:H$69)+SUMIF('Scenario 19'!$A$3:$A$69,'Portfolio 19'!$C12,'Scenario 19'!AX$3:AX$69)*'Scenario 19'!AX$1</f>
        <v>0</v>
      </c>
      <c r="I12" s="31">
        <f>SUMIF('Scenario 19'!$A$3:$A$69,'Portfolio 19'!$C12,'Scenario 19'!I$3:I$69)+SUMIF('Scenario 19'!$A$3:$A$69,'Portfolio 19'!$C12,'Scenario 19'!AY$3:AY$69)*'Scenario 19'!AY$1</f>
        <v>0</v>
      </c>
      <c r="J12" s="31">
        <f>SUMIF('Scenario 19'!$A$3:$A$69,'Portfolio 19'!$C12,'Scenario 19'!J$3:J$69)+SUMIF('Scenario 19'!$A$3:$A$69,'Portfolio 19'!$C12,'Scenario 19'!AZ$3:AZ$69)*'Scenario 19'!AZ$1</f>
        <v>0</v>
      </c>
      <c r="K12" s="31">
        <f>SUMIF('Scenario 19'!$A$3:$A$69,'Portfolio 19'!$C12,'Scenario 19'!K$3:K$69)+SUMIF('Scenario 19'!$A$3:$A$69,'Portfolio 19'!$C12,'Scenario 19'!BA$3:BA$69)*'Scenario 19'!BA$1</f>
        <v>0</v>
      </c>
      <c r="L12" s="31">
        <f>SUMIF('Scenario 19'!$A$3:$A$69,'Portfolio 19'!$C12,'Scenario 19'!L$3:L$69)+SUMIF('Scenario 19'!$A$3:$A$69,'Portfolio 19'!$C12,'Scenario 19'!BB$3:BB$69)*'Scenario 19'!BB$1</f>
        <v>0</v>
      </c>
      <c r="M12" s="31">
        <f>SUMIF('Scenario 19'!$A$3:$A$69,'Portfolio 19'!$C12,'Scenario 19'!M$3:M$69)+SUMIF('Scenario 19'!$A$3:$A$69,'Portfolio 19'!$C12,'Scenario 19'!BC$3:BC$69)*'Scenario 19'!BC$1</f>
        <v>0</v>
      </c>
      <c r="N12" s="31">
        <f>SUMIF('Scenario 19'!$A$3:$A$69,'Portfolio 19'!$C12,'Scenario 19'!N$3:N$69)+SUMIF('Scenario 19'!$A$3:$A$69,'Portfolio 19'!$C12,'Scenario 19'!BD$3:BD$69)*'Scenario 19'!BD$1</f>
        <v>0</v>
      </c>
      <c r="O12" s="31">
        <f>SUMIF('Scenario 19'!$A$3:$A$69,'Portfolio 19'!$C12,'Scenario 19'!O$3:O$69)+SUMIF('Scenario 19'!$A$3:$A$69,'Portfolio 19'!$C12,'Scenario 19'!BE$3:BE$69)*'Scenario 19'!BE$1</f>
        <v>0</v>
      </c>
      <c r="P12" s="31">
        <f>SUMIF('Scenario 19'!$A$3:$A$69,'Portfolio 19'!$C12,'Scenario 19'!P$3:P$69)+SUMIF('Scenario 19'!$A$3:$A$69,'Portfolio 19'!$C12,'Scenario 19'!BF$3:BF$69)*'Scenario 19'!BF$1</f>
        <v>0</v>
      </c>
      <c r="Q12" s="31">
        <f>SUMIF('Scenario 19'!$A$3:$A$69,'Portfolio 19'!$C12,'Scenario 19'!Q$3:Q$69)+SUMIF('Scenario 19'!$A$3:$A$69,'Portfolio 19'!$C12,'Scenario 19'!BG$3:BG$69)*'Scenario 19'!BG$1</f>
        <v>0</v>
      </c>
      <c r="R12" s="31">
        <f>SUMIF('Scenario 19'!$A$3:$A$69,'Portfolio 19'!$C12,'Scenario 19'!R$3:R$69)+SUMIF('Scenario 19'!$A$3:$A$69,'Portfolio 19'!$C12,'Scenario 19'!BH$3:BH$69)*'Scenario 19'!BH$1</f>
        <v>0</v>
      </c>
      <c r="S12" s="31">
        <f>SUMIF('Scenario 19'!$A$3:$A$69,'Portfolio 19'!$C12,'Scenario 19'!S$3:S$69)+SUMIF('Scenario 19'!$A$3:$A$69,'Portfolio 19'!$C12,'Scenario 19'!BI$3:BI$69)*'Scenario 19'!BI$1</f>
        <v>0</v>
      </c>
      <c r="T12" s="31">
        <f>SUMIF('Scenario 19'!$A$3:$A$69,'Portfolio 19'!$C12,'Scenario 19'!T$3:T$69)+SUMIF('Scenario 19'!$A$3:$A$69,'Portfolio 19'!$C12,'Scenario 19'!BJ$3:BJ$69)*'Scenario 19'!BJ$1</f>
        <v>0</v>
      </c>
      <c r="U12" s="31">
        <f>SUMIF('Scenario 19'!$A$3:$A$69,'Portfolio 19'!$C12,'Scenario 19'!U$3:U$69)+SUMIF('Scenario 19'!$A$3:$A$69,'Portfolio 19'!$C12,'Scenario 19'!BK$3:BK$69)*'Scenario 19'!BK$1</f>
        <v>70.882577762032255</v>
      </c>
      <c r="V12" s="31">
        <f>SUMIF('Scenario 19'!$A$3:$A$69,'Portfolio 19'!$C12,'Scenario 19'!V$3:V$69)+SUMIF('Scenario 19'!$A$3:$A$69,'Portfolio 19'!$C12,'Scenario 19'!BL$3:BL$69)*'Scenario 19'!BL$1</f>
        <v>77.332889743620328</v>
      </c>
      <c r="W12" s="31">
        <f>SUMIF('Scenario 19'!$A$3:$A$69,'Portfolio 19'!$C12,'Scenario 19'!W$3:W$69)+SUMIF('Scenario 19'!$A$3:$A$69,'Portfolio 19'!$C12,'Scenario 19'!BM$3:BM$69)*'Scenario 19'!BM$1</f>
        <v>0</v>
      </c>
      <c r="X12" s="32">
        <f t="shared" si="0"/>
        <v>148.21546750565258</v>
      </c>
    </row>
    <row r="13" spans="3:24" x14ac:dyDescent="0.2">
      <c r="C13" s="7" t="s">
        <v>48</v>
      </c>
      <c r="D13" s="30">
        <f>SUMIF('Scenario 19'!$A$3:$A$69,'Portfolio 19'!$C13,'Scenario 19'!D$3:D$69)+SUMIF('Scenario 19'!$A$3:$A$69,'Portfolio 19'!$C13,'Scenario 19'!AT$3:AT$69)*'Scenario 19'!AT$1</f>
        <v>0</v>
      </c>
      <c r="E13" s="31">
        <f>SUMIF('Scenario 19'!$A$3:$A$69,'Portfolio 19'!$C13,'Scenario 19'!E$3:E$69)+SUMIF('Scenario 19'!$A$3:$A$69,'Portfolio 19'!$C13,'Scenario 19'!AU$3:AU$69)*'Scenario 19'!AU$1</f>
        <v>0</v>
      </c>
      <c r="F13" s="31">
        <f>SUMIF('Scenario 19'!$A$3:$A$69,'Portfolio 19'!$C13,'Scenario 19'!F$3:F$69)+SUMIF('Scenario 19'!$A$3:$A$69,'Portfolio 19'!$C13,'Scenario 19'!AV$3:AV$69)*'Scenario 19'!AV$1</f>
        <v>0</v>
      </c>
      <c r="G13" s="31">
        <f>SUMIF('Scenario 19'!$A$3:$A$69,'Portfolio 19'!$C13,'Scenario 19'!G$3:G$69)+SUMIF('Scenario 19'!$A$3:$A$69,'Portfolio 19'!$C13,'Scenario 19'!AW$3:AW$69)*'Scenario 19'!AW$1</f>
        <v>0</v>
      </c>
      <c r="H13" s="31">
        <f>SUMIF('Scenario 19'!$A$3:$A$69,'Portfolio 19'!$C13,'Scenario 19'!H$3:H$69)+SUMIF('Scenario 19'!$A$3:$A$69,'Portfolio 19'!$C13,'Scenario 19'!AX$3:AX$69)*'Scenario 19'!AX$1</f>
        <v>0</v>
      </c>
      <c r="I13" s="31">
        <f>SUMIF('Scenario 19'!$A$3:$A$69,'Portfolio 19'!$C13,'Scenario 19'!I$3:I$69)+SUMIF('Scenario 19'!$A$3:$A$69,'Portfolio 19'!$C13,'Scenario 19'!AY$3:AY$69)*'Scenario 19'!AY$1</f>
        <v>0</v>
      </c>
      <c r="J13" s="31">
        <f>SUMIF('Scenario 19'!$A$3:$A$69,'Portfolio 19'!$C13,'Scenario 19'!J$3:J$69)+SUMIF('Scenario 19'!$A$3:$A$69,'Portfolio 19'!$C13,'Scenario 19'!AZ$3:AZ$69)*'Scenario 19'!AZ$1</f>
        <v>0</v>
      </c>
      <c r="K13" s="31">
        <f>SUMIF('Scenario 19'!$A$3:$A$69,'Portfolio 19'!$C13,'Scenario 19'!K$3:K$69)+SUMIF('Scenario 19'!$A$3:$A$69,'Portfolio 19'!$C13,'Scenario 19'!BA$3:BA$69)*'Scenario 19'!BA$1</f>
        <v>0</v>
      </c>
      <c r="L13" s="31">
        <f>SUMIF('Scenario 19'!$A$3:$A$69,'Portfolio 19'!$C13,'Scenario 19'!L$3:L$69)+SUMIF('Scenario 19'!$A$3:$A$69,'Portfolio 19'!$C13,'Scenario 19'!BB$3:BB$69)*'Scenario 19'!BB$1</f>
        <v>0</v>
      </c>
      <c r="M13" s="31">
        <f>SUMIF('Scenario 19'!$A$3:$A$69,'Portfolio 19'!$C13,'Scenario 19'!M$3:M$69)+SUMIF('Scenario 19'!$A$3:$A$69,'Portfolio 19'!$C13,'Scenario 19'!BC$3:BC$69)*'Scenario 19'!BC$1</f>
        <v>0</v>
      </c>
      <c r="N13" s="31">
        <f>SUMIF('Scenario 19'!$A$3:$A$69,'Portfolio 19'!$C13,'Scenario 19'!N$3:N$69)+SUMIF('Scenario 19'!$A$3:$A$69,'Portfolio 19'!$C13,'Scenario 19'!BD$3:BD$69)*'Scenario 19'!BD$1</f>
        <v>0</v>
      </c>
      <c r="O13" s="31">
        <f>SUMIF('Scenario 19'!$A$3:$A$69,'Portfolio 19'!$C13,'Scenario 19'!O$3:O$69)+SUMIF('Scenario 19'!$A$3:$A$69,'Portfolio 19'!$C13,'Scenario 19'!BE$3:BE$69)*'Scenario 19'!BE$1</f>
        <v>0</v>
      </c>
      <c r="P13" s="31">
        <f>SUMIF('Scenario 19'!$A$3:$A$69,'Portfolio 19'!$C13,'Scenario 19'!P$3:P$69)+SUMIF('Scenario 19'!$A$3:$A$69,'Portfolio 19'!$C13,'Scenario 19'!BF$3:BF$69)*'Scenario 19'!BF$1</f>
        <v>0</v>
      </c>
      <c r="Q13" s="31">
        <f>SUMIF('Scenario 19'!$A$3:$A$69,'Portfolio 19'!$C13,'Scenario 19'!Q$3:Q$69)+SUMIF('Scenario 19'!$A$3:$A$69,'Portfolio 19'!$C13,'Scenario 19'!BG$3:BG$69)*'Scenario 19'!BG$1</f>
        <v>0</v>
      </c>
      <c r="R13" s="31">
        <f>SUMIF('Scenario 19'!$A$3:$A$69,'Portfolio 19'!$C13,'Scenario 19'!R$3:R$69)+SUMIF('Scenario 19'!$A$3:$A$69,'Portfolio 19'!$C13,'Scenario 19'!BH$3:BH$69)*'Scenario 19'!BH$1</f>
        <v>0</v>
      </c>
      <c r="S13" s="31">
        <f>SUMIF('Scenario 19'!$A$3:$A$69,'Portfolio 19'!$C13,'Scenario 19'!S$3:S$69)+SUMIF('Scenario 19'!$A$3:$A$69,'Portfolio 19'!$C13,'Scenario 19'!BI$3:BI$69)*'Scenario 19'!BI$1</f>
        <v>0</v>
      </c>
      <c r="T13" s="31">
        <f>SUMIF('Scenario 19'!$A$3:$A$69,'Portfolio 19'!$C13,'Scenario 19'!T$3:T$69)+SUMIF('Scenario 19'!$A$3:$A$69,'Portfolio 19'!$C13,'Scenario 19'!BJ$3:BJ$69)*'Scenario 19'!BJ$1</f>
        <v>0</v>
      </c>
      <c r="U13" s="31">
        <f>SUMIF('Scenario 19'!$A$3:$A$69,'Portfolio 19'!$C13,'Scenario 19'!U$3:U$69)+SUMIF('Scenario 19'!$A$3:$A$69,'Portfolio 19'!$C13,'Scenario 19'!BK$3:BK$69)*'Scenario 19'!BK$1</f>
        <v>0</v>
      </c>
      <c r="V13" s="31">
        <f>SUMIF('Scenario 19'!$A$3:$A$69,'Portfolio 19'!$C13,'Scenario 19'!V$3:V$69)+SUMIF('Scenario 19'!$A$3:$A$69,'Portfolio 19'!$C13,'Scenario 19'!BL$3:BL$69)*'Scenario 19'!BL$1</f>
        <v>25</v>
      </c>
      <c r="W13" s="31">
        <f>SUMIF('Scenario 19'!$A$3:$A$69,'Portfolio 19'!$C13,'Scenario 19'!W$3:W$69)+SUMIF('Scenario 19'!$A$3:$A$69,'Portfolio 19'!$C13,'Scenario 19'!BM$3:BM$69)*'Scenario 19'!BM$1</f>
        <v>0</v>
      </c>
      <c r="X13" s="32">
        <f t="shared" si="0"/>
        <v>25</v>
      </c>
    </row>
    <row r="14" spans="3:24" x14ac:dyDescent="0.2">
      <c r="C14" s="7" t="s">
        <v>142</v>
      </c>
      <c r="D14" s="30">
        <f>SUMIF('Scenario 19'!$A$3:$A$69,'Portfolio 19'!$C14,'Scenario 19'!D$3:D$69)+SUMIF('Scenario 19'!$A$3:$A$69,'Portfolio 19'!$C14,'Scenario 19'!AT$3:AT$69)*'Scenario 19'!AT$1</f>
        <v>0</v>
      </c>
      <c r="E14" s="31">
        <f>SUMIF('Scenario 19'!$A$3:$A$69,'Portfolio 19'!$C14,'Scenario 19'!E$3:E$69)+SUMIF('Scenario 19'!$A$3:$A$69,'Portfolio 19'!$C14,'Scenario 19'!AU$3:AU$69)*'Scenario 19'!AU$1</f>
        <v>0</v>
      </c>
      <c r="F14" s="31">
        <f>SUMIF('Scenario 19'!$A$3:$A$69,'Portfolio 19'!$C14,'Scenario 19'!F$3:F$69)+SUMIF('Scenario 19'!$A$3:$A$69,'Portfolio 19'!$C14,'Scenario 19'!AV$3:AV$69)*'Scenario 19'!AV$1</f>
        <v>0</v>
      </c>
      <c r="G14" s="31">
        <f>SUMIF('Scenario 19'!$A$3:$A$69,'Portfolio 19'!$C14,'Scenario 19'!G$3:G$69)+SUMIF('Scenario 19'!$A$3:$A$69,'Portfolio 19'!$C14,'Scenario 19'!AW$3:AW$69)*'Scenario 19'!AW$1</f>
        <v>0</v>
      </c>
      <c r="H14" s="31">
        <f>SUMIF('Scenario 19'!$A$3:$A$69,'Portfolio 19'!$C14,'Scenario 19'!H$3:H$69)+SUMIF('Scenario 19'!$A$3:$A$69,'Portfolio 19'!$C14,'Scenario 19'!AX$3:AX$69)*'Scenario 19'!AX$1</f>
        <v>0</v>
      </c>
      <c r="I14" s="31">
        <f>SUMIF('Scenario 19'!$A$3:$A$69,'Portfolio 19'!$C14,'Scenario 19'!I$3:I$69)+SUMIF('Scenario 19'!$A$3:$A$69,'Portfolio 19'!$C14,'Scenario 19'!AY$3:AY$69)*'Scenario 19'!AY$1</f>
        <v>0</v>
      </c>
      <c r="J14" s="31">
        <f>SUMIF('Scenario 19'!$A$3:$A$69,'Portfolio 19'!$C14,'Scenario 19'!J$3:J$69)+SUMIF('Scenario 19'!$A$3:$A$69,'Portfolio 19'!$C14,'Scenario 19'!AZ$3:AZ$69)*'Scenario 19'!AZ$1</f>
        <v>0</v>
      </c>
      <c r="K14" s="31">
        <f>SUMIF('Scenario 19'!$A$3:$A$69,'Portfolio 19'!$C14,'Scenario 19'!K$3:K$69)+SUMIF('Scenario 19'!$A$3:$A$69,'Portfolio 19'!$C14,'Scenario 19'!BA$3:BA$69)*'Scenario 19'!BA$1</f>
        <v>0</v>
      </c>
      <c r="L14" s="31">
        <f>SUMIF('Scenario 19'!$A$3:$A$69,'Portfolio 19'!$C14,'Scenario 19'!L$3:L$69)+SUMIF('Scenario 19'!$A$3:$A$69,'Portfolio 19'!$C14,'Scenario 19'!BB$3:BB$69)*'Scenario 19'!BB$1</f>
        <v>0</v>
      </c>
      <c r="M14" s="31">
        <f>SUMIF('Scenario 19'!$A$3:$A$69,'Portfolio 19'!$C14,'Scenario 19'!M$3:M$69)+SUMIF('Scenario 19'!$A$3:$A$69,'Portfolio 19'!$C14,'Scenario 19'!BC$3:BC$69)*'Scenario 19'!BC$1</f>
        <v>0</v>
      </c>
      <c r="N14" s="31">
        <f>SUMIF('Scenario 19'!$A$3:$A$69,'Portfolio 19'!$C14,'Scenario 19'!N$3:N$69)+SUMIF('Scenario 19'!$A$3:$A$69,'Portfolio 19'!$C14,'Scenario 19'!BD$3:BD$69)*'Scenario 19'!BD$1</f>
        <v>0</v>
      </c>
      <c r="O14" s="31">
        <f>SUMIF('Scenario 19'!$A$3:$A$69,'Portfolio 19'!$C14,'Scenario 19'!O$3:O$69)+SUMIF('Scenario 19'!$A$3:$A$69,'Portfolio 19'!$C14,'Scenario 19'!BE$3:BE$69)*'Scenario 19'!BE$1</f>
        <v>0</v>
      </c>
      <c r="P14" s="31">
        <f>SUMIF('Scenario 19'!$A$3:$A$69,'Portfolio 19'!$C14,'Scenario 19'!P$3:P$69)+SUMIF('Scenario 19'!$A$3:$A$69,'Portfolio 19'!$C14,'Scenario 19'!BF$3:BF$69)*'Scenario 19'!BF$1</f>
        <v>0</v>
      </c>
      <c r="Q14" s="31">
        <f>SUMIF('Scenario 19'!$A$3:$A$69,'Portfolio 19'!$C14,'Scenario 19'!Q$3:Q$69)+SUMIF('Scenario 19'!$A$3:$A$69,'Portfolio 19'!$C14,'Scenario 19'!BG$3:BG$69)*'Scenario 19'!BG$1</f>
        <v>0</v>
      </c>
      <c r="R14" s="31">
        <f>SUMIF('Scenario 19'!$A$3:$A$69,'Portfolio 19'!$C14,'Scenario 19'!R$3:R$69)+SUMIF('Scenario 19'!$A$3:$A$69,'Portfolio 19'!$C14,'Scenario 19'!BH$3:BH$69)*'Scenario 19'!BH$1</f>
        <v>0</v>
      </c>
      <c r="S14" s="31">
        <f>SUMIF('Scenario 19'!$A$3:$A$69,'Portfolio 19'!$C14,'Scenario 19'!S$3:S$69)+SUMIF('Scenario 19'!$A$3:$A$69,'Portfolio 19'!$C14,'Scenario 19'!BI$3:BI$69)*'Scenario 19'!BI$1</f>
        <v>0</v>
      </c>
      <c r="T14" s="31">
        <f>SUMIF('Scenario 19'!$A$3:$A$69,'Portfolio 19'!$C14,'Scenario 19'!T$3:T$69)+SUMIF('Scenario 19'!$A$3:$A$69,'Portfolio 19'!$C14,'Scenario 19'!BJ$3:BJ$69)*'Scenario 19'!BJ$1</f>
        <v>0</v>
      </c>
      <c r="U14" s="31">
        <f>SUMIF('Scenario 19'!$A$3:$A$69,'Portfolio 19'!$C14,'Scenario 19'!U$3:U$69)+SUMIF('Scenario 19'!$A$3:$A$69,'Portfolio 19'!$C14,'Scenario 19'!BK$3:BK$69)*'Scenario 19'!BK$1</f>
        <v>0</v>
      </c>
      <c r="V14" s="31">
        <f>SUMIF('Scenario 19'!$A$3:$A$69,'Portfolio 19'!$C14,'Scenario 19'!V$3:V$69)+SUMIF('Scenario 19'!$A$3:$A$69,'Portfolio 19'!$C14,'Scenario 19'!BL$3:BL$69)*'Scenario 19'!BL$1</f>
        <v>0</v>
      </c>
      <c r="W14" s="31">
        <f>SUMIF('Scenario 19'!$A$3:$A$69,'Portfolio 19'!$C14,'Scenario 19'!W$3:W$69)+SUMIF('Scenario 19'!$A$3:$A$69,'Portfolio 19'!$C14,'Scenario 19'!BM$3:BM$69)*'Scenario 19'!BM$1</f>
        <v>151.78750068023081</v>
      </c>
      <c r="X14" s="32">
        <f t="shared" si="0"/>
        <v>151.78750068023081</v>
      </c>
    </row>
    <row r="15" spans="3:24" x14ac:dyDescent="0.2">
      <c r="C15" s="7" t="s">
        <v>53</v>
      </c>
      <c r="D15" s="30">
        <f>SUMIF('Scenario 19'!$A$3:$A$69,'Portfolio 19'!$C15,'Scenario 19'!D$3:D$69)+SUMIF('Scenario 19'!$A$3:$A$69,'Portfolio 19'!$C15,'Scenario 19'!AT$3:AT$69)*'Scenario 19'!AT$1</f>
        <v>0</v>
      </c>
      <c r="E15" s="31">
        <f>SUMIF('Scenario 19'!$A$3:$A$69,'Portfolio 19'!$C15,'Scenario 19'!E$3:E$69)+SUMIF('Scenario 19'!$A$3:$A$69,'Portfolio 19'!$C15,'Scenario 19'!AU$3:AU$69)*'Scenario 19'!AU$1</f>
        <v>0</v>
      </c>
      <c r="F15" s="31">
        <f>SUMIF('Scenario 19'!$A$3:$A$69,'Portfolio 19'!$C15,'Scenario 19'!F$3:F$69)+SUMIF('Scenario 19'!$A$3:$A$69,'Portfolio 19'!$C15,'Scenario 19'!AV$3:AV$69)*'Scenario 19'!AV$1</f>
        <v>0</v>
      </c>
      <c r="G15" s="31">
        <f>SUMIF('Scenario 19'!$A$3:$A$69,'Portfolio 19'!$C15,'Scenario 19'!G$3:G$69)+SUMIF('Scenario 19'!$A$3:$A$69,'Portfolio 19'!$C15,'Scenario 19'!AW$3:AW$69)*'Scenario 19'!AW$1</f>
        <v>0</v>
      </c>
      <c r="H15" s="31">
        <f>SUMIF('Scenario 19'!$A$3:$A$69,'Portfolio 19'!$C15,'Scenario 19'!H$3:H$69)+SUMIF('Scenario 19'!$A$3:$A$69,'Portfolio 19'!$C15,'Scenario 19'!AX$3:AX$69)*'Scenario 19'!AX$1</f>
        <v>0</v>
      </c>
      <c r="I15" s="31">
        <f>SUMIF('Scenario 19'!$A$3:$A$69,'Portfolio 19'!$C15,'Scenario 19'!I$3:I$69)+SUMIF('Scenario 19'!$A$3:$A$69,'Portfolio 19'!$C15,'Scenario 19'!AY$3:AY$69)*'Scenario 19'!AY$1</f>
        <v>0</v>
      </c>
      <c r="J15" s="31">
        <f>SUMIF('Scenario 19'!$A$3:$A$69,'Portfolio 19'!$C15,'Scenario 19'!J$3:J$69)+SUMIF('Scenario 19'!$A$3:$A$69,'Portfolio 19'!$C15,'Scenario 19'!AZ$3:AZ$69)*'Scenario 19'!AZ$1</f>
        <v>0</v>
      </c>
      <c r="K15" s="31">
        <f>SUMIF('Scenario 19'!$A$3:$A$69,'Portfolio 19'!$C15,'Scenario 19'!K$3:K$69)+SUMIF('Scenario 19'!$A$3:$A$69,'Portfolio 19'!$C15,'Scenario 19'!BA$3:BA$69)*'Scenario 19'!BA$1</f>
        <v>0</v>
      </c>
      <c r="L15" s="31">
        <f>SUMIF('Scenario 19'!$A$3:$A$69,'Portfolio 19'!$C15,'Scenario 19'!L$3:L$69)+SUMIF('Scenario 19'!$A$3:$A$69,'Portfolio 19'!$C15,'Scenario 19'!BB$3:BB$69)*'Scenario 19'!BB$1</f>
        <v>0</v>
      </c>
      <c r="M15" s="31">
        <f>SUMIF('Scenario 19'!$A$3:$A$69,'Portfolio 19'!$C15,'Scenario 19'!M$3:M$69)+SUMIF('Scenario 19'!$A$3:$A$69,'Portfolio 19'!$C15,'Scenario 19'!BC$3:BC$69)*'Scenario 19'!BC$1</f>
        <v>0</v>
      </c>
      <c r="N15" s="31">
        <f>SUMIF('Scenario 19'!$A$3:$A$69,'Portfolio 19'!$C15,'Scenario 19'!N$3:N$69)+SUMIF('Scenario 19'!$A$3:$A$69,'Portfolio 19'!$C15,'Scenario 19'!BD$3:BD$69)*'Scenario 19'!BD$1</f>
        <v>0</v>
      </c>
      <c r="O15" s="31">
        <f>SUMIF('Scenario 19'!$A$3:$A$69,'Portfolio 19'!$C15,'Scenario 19'!O$3:O$69)+SUMIF('Scenario 19'!$A$3:$A$69,'Portfolio 19'!$C15,'Scenario 19'!BE$3:BE$69)*'Scenario 19'!BE$1</f>
        <v>0</v>
      </c>
      <c r="P15" s="31">
        <f>SUMIF('Scenario 19'!$A$3:$A$69,'Portfolio 19'!$C15,'Scenario 19'!P$3:P$69)+SUMIF('Scenario 19'!$A$3:$A$69,'Portfolio 19'!$C15,'Scenario 19'!BF$3:BF$69)*'Scenario 19'!BF$1</f>
        <v>0</v>
      </c>
      <c r="Q15" s="31">
        <f>SUMIF('Scenario 19'!$A$3:$A$69,'Portfolio 19'!$C15,'Scenario 19'!Q$3:Q$69)+SUMIF('Scenario 19'!$A$3:$A$69,'Portfolio 19'!$C15,'Scenario 19'!BG$3:BG$69)*'Scenario 19'!BG$1</f>
        <v>0</v>
      </c>
      <c r="R15" s="31">
        <f>SUMIF('Scenario 19'!$A$3:$A$69,'Portfolio 19'!$C15,'Scenario 19'!R$3:R$69)+SUMIF('Scenario 19'!$A$3:$A$69,'Portfolio 19'!$C15,'Scenario 19'!BH$3:BH$69)*'Scenario 19'!BH$1</f>
        <v>0</v>
      </c>
      <c r="S15" s="31">
        <f>SUMIF('Scenario 19'!$A$3:$A$69,'Portfolio 19'!$C15,'Scenario 19'!S$3:S$69)+SUMIF('Scenario 19'!$A$3:$A$69,'Portfolio 19'!$C15,'Scenario 19'!BI$3:BI$69)*'Scenario 19'!BI$1</f>
        <v>0</v>
      </c>
      <c r="T15" s="31">
        <f>SUMIF('Scenario 19'!$A$3:$A$69,'Portfolio 19'!$C15,'Scenario 19'!T$3:T$69)+SUMIF('Scenario 19'!$A$3:$A$69,'Portfolio 19'!$C15,'Scenario 19'!BJ$3:BJ$69)*'Scenario 19'!BJ$1</f>
        <v>0</v>
      </c>
      <c r="U15" s="31">
        <f>SUMIF('Scenario 19'!$A$3:$A$69,'Portfolio 19'!$C15,'Scenario 19'!U$3:U$69)+SUMIF('Scenario 19'!$A$3:$A$69,'Portfolio 19'!$C15,'Scenario 19'!BK$3:BK$69)*'Scenario 19'!BK$1</f>
        <v>0</v>
      </c>
      <c r="V15" s="31">
        <f>SUMIF('Scenario 19'!$A$3:$A$69,'Portfolio 19'!$C15,'Scenario 19'!V$3:V$69)+SUMIF('Scenario 19'!$A$3:$A$69,'Portfolio 19'!$C15,'Scenario 19'!BL$3:BL$69)*'Scenario 19'!BL$1</f>
        <v>0</v>
      </c>
      <c r="W15" s="31">
        <f>SUMIF('Scenario 19'!$A$3:$A$69,'Portfolio 19'!$C15,'Scenario 19'!W$3:W$69)+SUMIF('Scenario 19'!$A$3:$A$69,'Portfolio 19'!$C15,'Scenario 19'!BM$3:BM$69)*'Scenario 19'!BM$1</f>
        <v>20</v>
      </c>
      <c r="X15" s="32">
        <f t="shared" si="0"/>
        <v>20</v>
      </c>
    </row>
    <row r="16" spans="3:24" x14ac:dyDescent="0.2">
      <c r="C16" s="7" t="s">
        <v>138</v>
      </c>
      <c r="D16" s="30">
        <f>SUMIF('Scenario 19'!$A$3:$A$69,'Portfolio 19'!$C16,'Scenario 19'!D$3:D$69)+SUMIF('Scenario 19'!$A$3:$A$69,'Portfolio 19'!$C16,'Scenario 19'!AT$3:AT$69)*'Scenario 19'!AT$1</f>
        <v>0</v>
      </c>
      <c r="E16" s="31">
        <f>SUMIF('Scenario 19'!$A$3:$A$69,'Portfolio 19'!$C16,'Scenario 19'!E$3:E$69)+SUMIF('Scenario 19'!$A$3:$A$69,'Portfolio 19'!$C16,'Scenario 19'!AU$3:AU$69)*'Scenario 19'!AU$1</f>
        <v>0</v>
      </c>
      <c r="F16" s="31">
        <f>SUMIF('Scenario 19'!$A$3:$A$69,'Portfolio 19'!$C16,'Scenario 19'!F$3:F$69)+SUMIF('Scenario 19'!$A$3:$A$69,'Portfolio 19'!$C16,'Scenario 19'!AV$3:AV$69)*'Scenario 19'!AV$1</f>
        <v>0</v>
      </c>
      <c r="G16" s="31">
        <f>SUMIF('Scenario 19'!$A$3:$A$69,'Portfolio 19'!$C16,'Scenario 19'!G$3:G$69)+SUMIF('Scenario 19'!$A$3:$A$69,'Portfolio 19'!$C16,'Scenario 19'!AW$3:AW$69)*'Scenario 19'!AW$1</f>
        <v>0</v>
      </c>
      <c r="H16" s="31">
        <f>SUMIF('Scenario 19'!$A$3:$A$69,'Portfolio 19'!$C16,'Scenario 19'!H$3:H$69)+SUMIF('Scenario 19'!$A$3:$A$69,'Portfolio 19'!$C16,'Scenario 19'!AX$3:AX$69)*'Scenario 19'!AX$1</f>
        <v>0</v>
      </c>
      <c r="I16" s="31">
        <f>SUMIF('Scenario 19'!$A$3:$A$69,'Portfolio 19'!$C16,'Scenario 19'!I$3:I$69)+SUMIF('Scenario 19'!$A$3:$A$69,'Portfolio 19'!$C16,'Scenario 19'!AY$3:AY$69)*'Scenario 19'!AY$1</f>
        <v>0</v>
      </c>
      <c r="J16" s="31">
        <f>SUMIF('Scenario 19'!$A$3:$A$69,'Portfolio 19'!$C16,'Scenario 19'!J$3:J$69)+SUMIF('Scenario 19'!$A$3:$A$69,'Portfolio 19'!$C16,'Scenario 19'!AZ$3:AZ$69)*'Scenario 19'!AZ$1</f>
        <v>0</v>
      </c>
      <c r="K16" s="31">
        <f>SUMIF('Scenario 19'!$A$3:$A$69,'Portfolio 19'!$C16,'Scenario 19'!K$3:K$69)+SUMIF('Scenario 19'!$A$3:$A$69,'Portfolio 19'!$C16,'Scenario 19'!BA$3:BA$69)*'Scenario 19'!BA$1</f>
        <v>0</v>
      </c>
      <c r="L16" s="31">
        <f>SUMIF('Scenario 19'!$A$3:$A$69,'Portfolio 19'!$C16,'Scenario 19'!L$3:L$69)+SUMIF('Scenario 19'!$A$3:$A$69,'Portfolio 19'!$C16,'Scenario 19'!BB$3:BB$69)*'Scenario 19'!BB$1</f>
        <v>0</v>
      </c>
      <c r="M16" s="31">
        <f>SUMIF('Scenario 19'!$A$3:$A$69,'Portfolio 19'!$C16,'Scenario 19'!M$3:M$69)+SUMIF('Scenario 19'!$A$3:$A$69,'Portfolio 19'!$C16,'Scenario 19'!BC$3:BC$69)*'Scenario 19'!BC$1</f>
        <v>0</v>
      </c>
      <c r="N16" s="31">
        <f>SUMIF('Scenario 19'!$A$3:$A$69,'Portfolio 19'!$C16,'Scenario 19'!N$3:N$69)+SUMIF('Scenario 19'!$A$3:$A$69,'Portfolio 19'!$C16,'Scenario 19'!BD$3:BD$69)*'Scenario 19'!BD$1</f>
        <v>0</v>
      </c>
      <c r="O16" s="31">
        <f>SUMIF('Scenario 19'!$A$3:$A$69,'Portfolio 19'!$C16,'Scenario 19'!O$3:O$69)+SUMIF('Scenario 19'!$A$3:$A$69,'Portfolio 19'!$C16,'Scenario 19'!BE$3:BE$69)*'Scenario 19'!BE$1</f>
        <v>0</v>
      </c>
      <c r="P16" s="31">
        <f>SUMIF('Scenario 19'!$A$3:$A$69,'Portfolio 19'!$C16,'Scenario 19'!P$3:P$69)+SUMIF('Scenario 19'!$A$3:$A$69,'Portfolio 19'!$C16,'Scenario 19'!BF$3:BF$69)*'Scenario 19'!BF$1</f>
        <v>0</v>
      </c>
      <c r="Q16" s="31">
        <f>SUMIF('Scenario 19'!$A$3:$A$69,'Portfolio 19'!$C16,'Scenario 19'!Q$3:Q$69)+SUMIF('Scenario 19'!$A$3:$A$69,'Portfolio 19'!$C16,'Scenario 19'!BG$3:BG$69)*'Scenario 19'!BG$1</f>
        <v>0</v>
      </c>
      <c r="R16" s="31">
        <f>SUMIF('Scenario 19'!$A$3:$A$69,'Portfolio 19'!$C16,'Scenario 19'!R$3:R$69)+SUMIF('Scenario 19'!$A$3:$A$69,'Portfolio 19'!$C16,'Scenario 19'!BH$3:BH$69)*'Scenario 19'!BH$1</f>
        <v>0</v>
      </c>
      <c r="S16" s="31">
        <f>SUMIF('Scenario 19'!$A$3:$A$69,'Portfolio 19'!$C16,'Scenario 19'!S$3:S$69)+SUMIF('Scenario 19'!$A$3:$A$69,'Portfolio 19'!$C16,'Scenario 19'!BI$3:BI$69)*'Scenario 19'!BI$1</f>
        <v>0</v>
      </c>
      <c r="T16" s="31">
        <f>SUMIF('Scenario 19'!$A$3:$A$69,'Portfolio 19'!$C16,'Scenario 19'!T$3:T$69)+SUMIF('Scenario 19'!$A$3:$A$69,'Portfolio 19'!$C16,'Scenario 19'!BJ$3:BJ$69)*'Scenario 19'!BJ$1</f>
        <v>0</v>
      </c>
      <c r="U16" s="31">
        <f>SUMIF('Scenario 19'!$A$3:$A$69,'Portfolio 19'!$C16,'Scenario 19'!U$3:U$69)+SUMIF('Scenario 19'!$A$3:$A$69,'Portfolio 19'!$C16,'Scenario 19'!BK$3:BK$69)*'Scenario 19'!BK$1</f>
        <v>0</v>
      </c>
      <c r="V16" s="31">
        <f>SUMIF('Scenario 19'!$A$3:$A$69,'Portfolio 19'!$C16,'Scenario 19'!V$3:V$69)+SUMIF('Scenario 19'!$A$3:$A$69,'Portfolio 19'!$C16,'Scenario 19'!BL$3:BL$69)*'Scenario 19'!BL$1</f>
        <v>0</v>
      </c>
      <c r="W16" s="31">
        <f>SUMIF('Scenario 19'!$A$3:$A$69,'Portfolio 19'!$C16,'Scenario 19'!W$3:W$69)+SUMIF('Scenario 19'!$A$3:$A$69,'Portfolio 19'!$C16,'Scenario 19'!BM$3:BM$69)*'Scenario 19'!BM$1</f>
        <v>94.328162321264884</v>
      </c>
      <c r="X16" s="32">
        <f t="shared" si="0"/>
        <v>94.328162321264884</v>
      </c>
    </row>
    <row r="17" spans="3:24" x14ac:dyDescent="0.2">
      <c r="C17" s="7" t="s">
        <v>139</v>
      </c>
      <c r="D17" s="30">
        <f>SUMIF('Scenario 19'!$A$3:$A$69,'Portfolio 19'!$C17,'Scenario 19'!D$3:D$69)+SUMIF('Scenario 19'!$A$3:$A$69,'Portfolio 19'!$C17,'Scenario 19'!AT$3:AT$69)*'Scenario 19'!AT$1</f>
        <v>0</v>
      </c>
      <c r="E17" s="31">
        <f>SUMIF('Scenario 19'!$A$3:$A$69,'Portfolio 19'!$C17,'Scenario 19'!E$3:E$69)+SUMIF('Scenario 19'!$A$3:$A$69,'Portfolio 19'!$C17,'Scenario 19'!AU$3:AU$69)*'Scenario 19'!AU$1</f>
        <v>0</v>
      </c>
      <c r="F17" s="31">
        <f>SUMIF('Scenario 19'!$A$3:$A$69,'Portfolio 19'!$C17,'Scenario 19'!F$3:F$69)+SUMIF('Scenario 19'!$A$3:$A$69,'Portfolio 19'!$C17,'Scenario 19'!AV$3:AV$69)*'Scenario 19'!AV$1</f>
        <v>0</v>
      </c>
      <c r="G17" s="31">
        <f>SUMIF('Scenario 19'!$A$3:$A$69,'Portfolio 19'!$C17,'Scenario 19'!G$3:G$69)+SUMIF('Scenario 19'!$A$3:$A$69,'Portfolio 19'!$C17,'Scenario 19'!AW$3:AW$69)*'Scenario 19'!AW$1</f>
        <v>0</v>
      </c>
      <c r="H17" s="31">
        <f>SUMIF('Scenario 19'!$A$3:$A$69,'Portfolio 19'!$C17,'Scenario 19'!H$3:H$69)+SUMIF('Scenario 19'!$A$3:$A$69,'Portfolio 19'!$C17,'Scenario 19'!AX$3:AX$69)*'Scenario 19'!AX$1</f>
        <v>0</v>
      </c>
      <c r="I17" s="31">
        <f>SUMIF('Scenario 19'!$A$3:$A$69,'Portfolio 19'!$C17,'Scenario 19'!I$3:I$69)+SUMIF('Scenario 19'!$A$3:$A$69,'Portfolio 19'!$C17,'Scenario 19'!AY$3:AY$69)*'Scenario 19'!AY$1</f>
        <v>0</v>
      </c>
      <c r="J17" s="31">
        <f>SUMIF('Scenario 19'!$A$3:$A$69,'Portfolio 19'!$C17,'Scenario 19'!J$3:J$69)+SUMIF('Scenario 19'!$A$3:$A$69,'Portfolio 19'!$C17,'Scenario 19'!AZ$3:AZ$69)*'Scenario 19'!AZ$1</f>
        <v>0</v>
      </c>
      <c r="K17" s="31">
        <f>SUMIF('Scenario 19'!$A$3:$A$69,'Portfolio 19'!$C17,'Scenario 19'!K$3:K$69)+SUMIF('Scenario 19'!$A$3:$A$69,'Portfolio 19'!$C17,'Scenario 19'!BA$3:BA$69)*'Scenario 19'!BA$1</f>
        <v>0</v>
      </c>
      <c r="L17" s="31">
        <f>SUMIF('Scenario 19'!$A$3:$A$69,'Portfolio 19'!$C17,'Scenario 19'!L$3:L$69)+SUMIF('Scenario 19'!$A$3:$A$69,'Portfolio 19'!$C17,'Scenario 19'!BB$3:BB$69)*'Scenario 19'!BB$1</f>
        <v>0</v>
      </c>
      <c r="M17" s="31">
        <f>SUMIF('Scenario 19'!$A$3:$A$69,'Portfolio 19'!$C17,'Scenario 19'!M$3:M$69)+SUMIF('Scenario 19'!$A$3:$A$69,'Portfolio 19'!$C17,'Scenario 19'!BC$3:BC$69)*'Scenario 19'!BC$1</f>
        <v>0</v>
      </c>
      <c r="N17" s="31">
        <f>SUMIF('Scenario 19'!$A$3:$A$69,'Portfolio 19'!$C17,'Scenario 19'!N$3:N$69)+SUMIF('Scenario 19'!$A$3:$A$69,'Portfolio 19'!$C17,'Scenario 19'!BD$3:BD$69)*'Scenario 19'!BD$1</f>
        <v>0</v>
      </c>
      <c r="O17" s="31">
        <f>SUMIF('Scenario 19'!$A$3:$A$69,'Portfolio 19'!$C17,'Scenario 19'!O$3:O$69)+SUMIF('Scenario 19'!$A$3:$A$69,'Portfolio 19'!$C17,'Scenario 19'!BE$3:BE$69)*'Scenario 19'!BE$1</f>
        <v>0</v>
      </c>
      <c r="P17" s="31">
        <f>SUMIF('Scenario 19'!$A$3:$A$69,'Portfolio 19'!$C17,'Scenario 19'!P$3:P$69)+SUMIF('Scenario 19'!$A$3:$A$69,'Portfolio 19'!$C17,'Scenario 19'!BF$3:BF$69)*'Scenario 19'!BF$1</f>
        <v>0</v>
      </c>
      <c r="Q17" s="31">
        <f>SUMIF('Scenario 19'!$A$3:$A$69,'Portfolio 19'!$C17,'Scenario 19'!Q$3:Q$69)+SUMIF('Scenario 19'!$A$3:$A$69,'Portfolio 19'!$C17,'Scenario 19'!BG$3:BG$69)*'Scenario 19'!BG$1</f>
        <v>0</v>
      </c>
      <c r="R17" s="31">
        <f>SUMIF('Scenario 19'!$A$3:$A$69,'Portfolio 19'!$C17,'Scenario 19'!R$3:R$69)+SUMIF('Scenario 19'!$A$3:$A$69,'Portfolio 19'!$C17,'Scenario 19'!BH$3:BH$69)*'Scenario 19'!BH$1</f>
        <v>61.067563527240907</v>
      </c>
      <c r="S17" s="31">
        <f>SUMIF('Scenario 19'!$A$3:$A$69,'Portfolio 19'!$C17,'Scenario 19'!S$3:S$69)+SUMIF('Scenario 19'!$A$3:$A$69,'Portfolio 19'!$C17,'Scenario 19'!BI$3:BI$69)*'Scenario 19'!BI$1</f>
        <v>0</v>
      </c>
      <c r="T17" s="31">
        <f>SUMIF('Scenario 19'!$A$3:$A$69,'Portfolio 19'!$C17,'Scenario 19'!T$3:T$69)+SUMIF('Scenario 19'!$A$3:$A$69,'Portfolio 19'!$C17,'Scenario 19'!BJ$3:BJ$69)*'Scenario 19'!BJ$1</f>
        <v>209.75250000000003</v>
      </c>
      <c r="U17" s="31">
        <f>SUMIF('Scenario 19'!$A$3:$A$69,'Portfolio 19'!$C17,'Scenario 19'!U$3:U$69)+SUMIF('Scenario 19'!$A$3:$A$69,'Portfolio 19'!$C17,'Scenario 19'!BK$3:BK$69)*'Scenario 19'!BK$1</f>
        <v>0</v>
      </c>
      <c r="V17" s="31">
        <f>SUMIF('Scenario 19'!$A$3:$A$69,'Portfolio 19'!$C17,'Scenario 19'!V$3:V$69)+SUMIF('Scenario 19'!$A$3:$A$69,'Portfolio 19'!$C17,'Scenario 19'!BL$3:BL$69)*'Scenario 19'!BL$1</f>
        <v>0</v>
      </c>
      <c r="W17" s="31">
        <f>SUMIF('Scenario 19'!$A$3:$A$69,'Portfolio 19'!$C17,'Scenario 19'!W$3:W$69)+SUMIF('Scenario 19'!$A$3:$A$69,'Portfolio 19'!$C17,'Scenario 19'!BM$3:BM$69)*'Scenario 19'!BM$1</f>
        <v>0</v>
      </c>
      <c r="X17" s="32">
        <f t="shared" si="0"/>
        <v>270.8200635272409</v>
      </c>
    </row>
    <row r="18" spans="3:24" x14ac:dyDescent="0.2">
      <c r="C18" s="7" t="s">
        <v>123</v>
      </c>
      <c r="D18" s="30">
        <f>SUMIF('Scenario 19'!$A$3:$A$69,'Portfolio 19'!$C18,'Scenario 19'!D$3:D$69)+SUMIF('Scenario 19'!$A$3:$A$69,'Portfolio 19'!$C18,'Scenario 19'!AT$3:AT$69)*'Scenario 19'!AT$1</f>
        <v>0</v>
      </c>
      <c r="E18" s="31">
        <f>SUMIF('Scenario 19'!$A$3:$A$69,'Portfolio 19'!$C18,'Scenario 19'!E$3:E$69)+SUMIF('Scenario 19'!$A$3:$A$69,'Portfolio 19'!$C18,'Scenario 19'!AU$3:AU$69)*'Scenario 19'!AU$1</f>
        <v>0</v>
      </c>
      <c r="F18" s="31">
        <f>SUMIF('Scenario 19'!$A$3:$A$69,'Portfolio 19'!$C18,'Scenario 19'!F$3:F$69)+SUMIF('Scenario 19'!$A$3:$A$69,'Portfolio 19'!$C18,'Scenario 19'!AV$3:AV$69)*'Scenario 19'!AV$1</f>
        <v>0</v>
      </c>
      <c r="G18" s="31">
        <f>SUMIF('Scenario 19'!$A$3:$A$69,'Portfolio 19'!$C18,'Scenario 19'!G$3:G$69)+SUMIF('Scenario 19'!$A$3:$A$69,'Portfolio 19'!$C18,'Scenario 19'!AW$3:AW$69)*'Scenario 19'!AW$1</f>
        <v>0</v>
      </c>
      <c r="H18" s="31">
        <f>SUMIF('Scenario 19'!$A$3:$A$69,'Portfolio 19'!$C18,'Scenario 19'!H$3:H$69)+SUMIF('Scenario 19'!$A$3:$A$69,'Portfolio 19'!$C18,'Scenario 19'!AX$3:AX$69)*'Scenario 19'!AX$1</f>
        <v>0</v>
      </c>
      <c r="I18" s="31">
        <f>SUMIF('Scenario 19'!$A$3:$A$69,'Portfolio 19'!$C18,'Scenario 19'!I$3:I$69)+SUMIF('Scenario 19'!$A$3:$A$69,'Portfolio 19'!$C18,'Scenario 19'!AY$3:AY$69)*'Scenario 19'!AY$1</f>
        <v>0</v>
      </c>
      <c r="J18" s="31">
        <f>SUMIF('Scenario 19'!$A$3:$A$69,'Portfolio 19'!$C18,'Scenario 19'!J$3:J$69)+SUMIF('Scenario 19'!$A$3:$A$69,'Portfolio 19'!$C18,'Scenario 19'!AZ$3:AZ$69)*'Scenario 19'!AZ$1</f>
        <v>0</v>
      </c>
      <c r="K18" s="31">
        <f>SUMIF('Scenario 19'!$A$3:$A$69,'Portfolio 19'!$C18,'Scenario 19'!K$3:K$69)+SUMIF('Scenario 19'!$A$3:$A$69,'Portfolio 19'!$C18,'Scenario 19'!BA$3:BA$69)*'Scenario 19'!BA$1</f>
        <v>0</v>
      </c>
      <c r="L18" s="31">
        <f>SUMIF('Scenario 19'!$A$3:$A$69,'Portfolio 19'!$C18,'Scenario 19'!L$3:L$69)+SUMIF('Scenario 19'!$A$3:$A$69,'Portfolio 19'!$C18,'Scenario 19'!BB$3:BB$69)*'Scenario 19'!BB$1</f>
        <v>0</v>
      </c>
      <c r="M18" s="31">
        <f>SUMIF('Scenario 19'!$A$3:$A$69,'Portfolio 19'!$C18,'Scenario 19'!M$3:M$69)+SUMIF('Scenario 19'!$A$3:$A$69,'Portfolio 19'!$C18,'Scenario 19'!BC$3:BC$69)*'Scenario 19'!BC$1</f>
        <v>0</v>
      </c>
      <c r="N18" s="31">
        <f>SUMIF('Scenario 19'!$A$3:$A$69,'Portfolio 19'!$C18,'Scenario 19'!N$3:N$69)+SUMIF('Scenario 19'!$A$3:$A$69,'Portfolio 19'!$C18,'Scenario 19'!BD$3:BD$69)*'Scenario 19'!BD$1</f>
        <v>0</v>
      </c>
      <c r="O18" s="31">
        <f>SUMIF('Scenario 19'!$A$3:$A$69,'Portfolio 19'!$C18,'Scenario 19'!O$3:O$69)+SUMIF('Scenario 19'!$A$3:$A$69,'Portfolio 19'!$C18,'Scenario 19'!BE$3:BE$69)*'Scenario 19'!BE$1</f>
        <v>0</v>
      </c>
      <c r="P18" s="31">
        <f>SUMIF('Scenario 19'!$A$3:$A$69,'Portfolio 19'!$C18,'Scenario 19'!P$3:P$69)+SUMIF('Scenario 19'!$A$3:$A$69,'Portfolio 19'!$C18,'Scenario 19'!BF$3:BF$69)*'Scenario 19'!BF$1</f>
        <v>0</v>
      </c>
      <c r="Q18" s="31">
        <f>SUMIF('Scenario 19'!$A$3:$A$69,'Portfolio 19'!$C18,'Scenario 19'!Q$3:Q$69)+SUMIF('Scenario 19'!$A$3:$A$69,'Portfolio 19'!$C18,'Scenario 19'!BG$3:BG$69)*'Scenario 19'!BG$1</f>
        <v>0</v>
      </c>
      <c r="R18" s="31">
        <f>SUMIF('Scenario 19'!$A$3:$A$69,'Portfolio 19'!$C18,'Scenario 19'!R$3:R$69)+SUMIF('Scenario 19'!$A$3:$A$69,'Portfolio 19'!$C18,'Scenario 19'!BH$3:BH$69)*'Scenario 19'!BH$1</f>
        <v>0</v>
      </c>
      <c r="S18" s="31">
        <f>SUMIF('Scenario 19'!$A$3:$A$69,'Portfolio 19'!$C18,'Scenario 19'!S$3:S$69)+SUMIF('Scenario 19'!$A$3:$A$69,'Portfolio 19'!$C18,'Scenario 19'!BI$3:BI$69)*'Scenario 19'!BI$1</f>
        <v>0</v>
      </c>
      <c r="T18" s="31">
        <f>SUMIF('Scenario 19'!$A$3:$A$69,'Portfolio 19'!$C18,'Scenario 19'!T$3:T$69)+SUMIF('Scenario 19'!$A$3:$A$69,'Portfolio 19'!$C18,'Scenario 19'!BJ$3:BJ$69)*'Scenario 19'!BJ$1</f>
        <v>0</v>
      </c>
      <c r="U18" s="31">
        <f>SUMIF('Scenario 19'!$A$3:$A$69,'Portfolio 19'!$C18,'Scenario 19'!U$3:U$69)+SUMIF('Scenario 19'!$A$3:$A$69,'Portfolio 19'!$C18,'Scenario 19'!BK$3:BK$69)*'Scenario 19'!BK$1</f>
        <v>0</v>
      </c>
      <c r="V18" s="31">
        <f>SUMIF('Scenario 19'!$A$3:$A$69,'Portfolio 19'!$C18,'Scenario 19'!V$3:V$69)+SUMIF('Scenario 19'!$A$3:$A$69,'Portfolio 19'!$C18,'Scenario 19'!BL$3:BL$69)*'Scenario 19'!BL$1</f>
        <v>0</v>
      </c>
      <c r="W18" s="31">
        <f>SUMIF('Scenario 19'!$A$3:$A$69,'Portfolio 19'!$C18,'Scenario 19'!W$3:W$69)+SUMIF('Scenario 19'!$A$3:$A$69,'Portfolio 19'!$C18,'Scenario 19'!BM$3:BM$69)*'Scenario 19'!BM$1</f>
        <v>0</v>
      </c>
      <c r="X18" s="32">
        <f t="shared" si="0"/>
        <v>0</v>
      </c>
    </row>
    <row r="19" spans="3:24" x14ac:dyDescent="0.2">
      <c r="C19" s="7" t="s">
        <v>63</v>
      </c>
      <c r="D19" s="30">
        <f>SUMIF('Scenario 19'!$A$3:$A$69,'Portfolio 19'!$C19,'Scenario 19'!D$3:D$69)+SUMIF('Scenario 19'!$A$3:$A$69,'Portfolio 19'!$C19,'Scenario 19'!AT$3:AT$69)*'Scenario 19'!AT$1</f>
        <v>0</v>
      </c>
      <c r="E19" s="31">
        <f>SUMIF('Scenario 19'!$A$3:$A$69,'Portfolio 19'!$C19,'Scenario 19'!E$3:E$69)+SUMIF('Scenario 19'!$A$3:$A$69,'Portfolio 19'!$C19,'Scenario 19'!AU$3:AU$69)*'Scenario 19'!AU$1</f>
        <v>0</v>
      </c>
      <c r="F19" s="31">
        <f>SUMIF('Scenario 19'!$A$3:$A$69,'Portfolio 19'!$C19,'Scenario 19'!F$3:F$69)+SUMIF('Scenario 19'!$A$3:$A$69,'Portfolio 19'!$C19,'Scenario 19'!AV$3:AV$69)*'Scenario 19'!AV$1</f>
        <v>0</v>
      </c>
      <c r="G19" s="31">
        <f>SUMIF('Scenario 19'!$A$3:$A$69,'Portfolio 19'!$C19,'Scenario 19'!G$3:G$69)+SUMIF('Scenario 19'!$A$3:$A$69,'Portfolio 19'!$C19,'Scenario 19'!AW$3:AW$69)*'Scenario 19'!AW$1</f>
        <v>0</v>
      </c>
      <c r="H19" s="31">
        <f>SUMIF('Scenario 19'!$A$3:$A$69,'Portfolio 19'!$C19,'Scenario 19'!H$3:H$69)+SUMIF('Scenario 19'!$A$3:$A$69,'Portfolio 19'!$C19,'Scenario 19'!AX$3:AX$69)*'Scenario 19'!AX$1</f>
        <v>0</v>
      </c>
      <c r="I19" s="31">
        <f>SUMIF('Scenario 19'!$A$3:$A$69,'Portfolio 19'!$C19,'Scenario 19'!I$3:I$69)+SUMIF('Scenario 19'!$A$3:$A$69,'Portfolio 19'!$C19,'Scenario 19'!AY$3:AY$69)*'Scenario 19'!AY$1</f>
        <v>0</v>
      </c>
      <c r="J19" s="31">
        <f>SUMIF('Scenario 19'!$A$3:$A$69,'Portfolio 19'!$C19,'Scenario 19'!J$3:J$69)+SUMIF('Scenario 19'!$A$3:$A$69,'Portfolio 19'!$C19,'Scenario 19'!AZ$3:AZ$69)*'Scenario 19'!AZ$1</f>
        <v>0</v>
      </c>
      <c r="K19" s="31">
        <f>SUMIF('Scenario 19'!$A$3:$A$69,'Portfolio 19'!$C19,'Scenario 19'!K$3:K$69)+SUMIF('Scenario 19'!$A$3:$A$69,'Portfolio 19'!$C19,'Scenario 19'!BA$3:BA$69)*'Scenario 19'!BA$1</f>
        <v>0</v>
      </c>
      <c r="L19" s="31">
        <f>SUMIF('Scenario 19'!$A$3:$A$69,'Portfolio 19'!$C19,'Scenario 19'!L$3:L$69)+SUMIF('Scenario 19'!$A$3:$A$69,'Portfolio 19'!$C19,'Scenario 19'!BB$3:BB$69)*'Scenario 19'!BB$1</f>
        <v>0</v>
      </c>
      <c r="M19" s="31">
        <f>SUMIF('Scenario 19'!$A$3:$A$69,'Portfolio 19'!$C19,'Scenario 19'!M$3:M$69)+SUMIF('Scenario 19'!$A$3:$A$69,'Portfolio 19'!$C19,'Scenario 19'!BC$3:BC$69)*'Scenario 19'!BC$1</f>
        <v>0</v>
      </c>
      <c r="N19" s="31">
        <f>SUMIF('Scenario 19'!$A$3:$A$69,'Portfolio 19'!$C19,'Scenario 19'!N$3:N$69)+SUMIF('Scenario 19'!$A$3:$A$69,'Portfolio 19'!$C19,'Scenario 19'!BD$3:BD$69)*'Scenario 19'!BD$1</f>
        <v>0</v>
      </c>
      <c r="O19" s="31">
        <f>SUMIF('Scenario 19'!$A$3:$A$69,'Portfolio 19'!$C19,'Scenario 19'!O$3:O$69)+SUMIF('Scenario 19'!$A$3:$A$69,'Portfolio 19'!$C19,'Scenario 19'!BE$3:BE$69)*'Scenario 19'!BE$1</f>
        <v>0</v>
      </c>
      <c r="P19" s="31">
        <f>SUMIF('Scenario 19'!$A$3:$A$69,'Portfolio 19'!$C19,'Scenario 19'!P$3:P$69)+SUMIF('Scenario 19'!$A$3:$A$69,'Portfolio 19'!$C19,'Scenario 19'!BF$3:BF$69)*'Scenario 19'!BF$1</f>
        <v>0</v>
      </c>
      <c r="Q19" s="31">
        <f>SUMIF('Scenario 19'!$A$3:$A$69,'Portfolio 19'!$C19,'Scenario 19'!Q$3:Q$69)+SUMIF('Scenario 19'!$A$3:$A$69,'Portfolio 19'!$C19,'Scenario 19'!BG$3:BG$69)*'Scenario 19'!BG$1</f>
        <v>0</v>
      </c>
      <c r="R19" s="31">
        <f>SUMIF('Scenario 19'!$A$3:$A$69,'Portfolio 19'!$C19,'Scenario 19'!R$3:R$69)+SUMIF('Scenario 19'!$A$3:$A$69,'Portfolio 19'!$C19,'Scenario 19'!BH$3:BH$69)*'Scenario 19'!BH$1</f>
        <v>0</v>
      </c>
      <c r="S19" s="31">
        <f>SUMIF('Scenario 19'!$A$3:$A$69,'Portfolio 19'!$C19,'Scenario 19'!S$3:S$69)+SUMIF('Scenario 19'!$A$3:$A$69,'Portfolio 19'!$C19,'Scenario 19'!BI$3:BI$69)*'Scenario 19'!BI$1</f>
        <v>0</v>
      </c>
      <c r="T19" s="31">
        <f>SUMIF('Scenario 19'!$A$3:$A$69,'Portfolio 19'!$C19,'Scenario 19'!T$3:T$69)+SUMIF('Scenario 19'!$A$3:$A$69,'Portfolio 19'!$C19,'Scenario 19'!BJ$3:BJ$69)*'Scenario 19'!BJ$1</f>
        <v>6.8063622875685956</v>
      </c>
      <c r="U19" s="31">
        <f>SUMIF('Scenario 19'!$A$3:$A$69,'Portfolio 19'!$C19,'Scenario 19'!U$3:U$69)+SUMIF('Scenario 19'!$A$3:$A$69,'Portfolio 19'!$C19,'Scenario 19'!BK$3:BK$69)*'Scenario 19'!BK$1</f>
        <v>0</v>
      </c>
      <c r="V19" s="31">
        <f>SUMIF('Scenario 19'!$A$3:$A$69,'Portfolio 19'!$C19,'Scenario 19'!V$3:V$69)+SUMIF('Scenario 19'!$A$3:$A$69,'Portfolio 19'!$C19,'Scenario 19'!BL$3:BL$69)*'Scenario 19'!BL$1</f>
        <v>0</v>
      </c>
      <c r="W19" s="31">
        <f>SUMIF('Scenario 19'!$A$3:$A$69,'Portfolio 19'!$C19,'Scenario 19'!W$3:W$69)+SUMIF('Scenario 19'!$A$3:$A$69,'Portfolio 19'!$C19,'Scenario 19'!BM$3:BM$69)*'Scenario 19'!BM$1</f>
        <v>0</v>
      </c>
      <c r="X19" s="32">
        <f t="shared" si="0"/>
        <v>6.8063622875685956</v>
      </c>
    </row>
    <row r="20" spans="3:24" x14ac:dyDescent="0.2">
      <c r="C20" s="7" t="s">
        <v>99</v>
      </c>
      <c r="D20" s="30">
        <f>SUMIF('Scenario 19'!$A$3:$A$69,'Portfolio 19'!$C20,'Scenario 19'!D$3:D$69)+SUMIF('Scenario 19'!$A$3:$A$69,'Portfolio 19'!$C20,'Scenario 19'!AT$3:AT$69)*'Scenario 19'!AT$1</f>
        <v>10.447846432123574</v>
      </c>
      <c r="E20" s="31">
        <f>SUMIF('Scenario 19'!$A$3:$A$69,'Portfolio 19'!$C20,'Scenario 19'!E$3:E$69)+SUMIF('Scenario 19'!$A$3:$A$69,'Portfolio 19'!$C20,'Scenario 19'!AU$3:AU$69)*'Scenario 19'!AU$1</f>
        <v>0</v>
      </c>
      <c r="F20" s="31">
        <f>SUMIF('Scenario 19'!$A$3:$A$69,'Portfolio 19'!$C20,'Scenario 19'!F$3:F$69)+SUMIF('Scenario 19'!$A$3:$A$69,'Portfolio 19'!$C20,'Scenario 19'!AV$3:AV$69)*'Scenario 19'!AV$1</f>
        <v>0</v>
      </c>
      <c r="G20" s="31">
        <f>SUMIF('Scenario 19'!$A$3:$A$69,'Portfolio 19'!$C20,'Scenario 19'!G$3:G$69)+SUMIF('Scenario 19'!$A$3:$A$69,'Portfolio 19'!$C20,'Scenario 19'!AW$3:AW$69)*'Scenario 19'!AW$1</f>
        <v>0</v>
      </c>
      <c r="H20" s="31">
        <f>SUMIF('Scenario 19'!$A$3:$A$69,'Portfolio 19'!$C20,'Scenario 19'!H$3:H$69)+SUMIF('Scenario 19'!$A$3:$A$69,'Portfolio 19'!$C20,'Scenario 19'!AX$3:AX$69)*'Scenario 19'!AX$1</f>
        <v>0</v>
      </c>
      <c r="I20" s="31">
        <f>SUMIF('Scenario 19'!$A$3:$A$69,'Portfolio 19'!$C20,'Scenario 19'!I$3:I$69)+SUMIF('Scenario 19'!$A$3:$A$69,'Portfolio 19'!$C20,'Scenario 19'!AY$3:AY$69)*'Scenario 19'!AY$1</f>
        <v>0</v>
      </c>
      <c r="J20" s="31">
        <f>SUMIF('Scenario 19'!$A$3:$A$69,'Portfolio 19'!$C20,'Scenario 19'!J$3:J$69)+SUMIF('Scenario 19'!$A$3:$A$69,'Portfolio 19'!$C20,'Scenario 19'!AZ$3:AZ$69)*'Scenario 19'!AZ$1</f>
        <v>0</v>
      </c>
      <c r="K20" s="31">
        <f>SUMIF('Scenario 19'!$A$3:$A$69,'Portfolio 19'!$C20,'Scenario 19'!K$3:K$69)+SUMIF('Scenario 19'!$A$3:$A$69,'Portfolio 19'!$C20,'Scenario 19'!BA$3:BA$69)*'Scenario 19'!BA$1</f>
        <v>0</v>
      </c>
      <c r="L20" s="31">
        <f>SUMIF('Scenario 19'!$A$3:$A$69,'Portfolio 19'!$C20,'Scenario 19'!L$3:L$69)+SUMIF('Scenario 19'!$A$3:$A$69,'Portfolio 19'!$C20,'Scenario 19'!BB$3:BB$69)*'Scenario 19'!BB$1</f>
        <v>0</v>
      </c>
      <c r="M20" s="31">
        <f>SUMIF('Scenario 19'!$A$3:$A$69,'Portfolio 19'!$C20,'Scenario 19'!M$3:M$69)+SUMIF('Scenario 19'!$A$3:$A$69,'Portfolio 19'!$C20,'Scenario 19'!BC$3:BC$69)*'Scenario 19'!BC$1</f>
        <v>0</v>
      </c>
      <c r="N20" s="31">
        <f>SUMIF('Scenario 19'!$A$3:$A$69,'Portfolio 19'!$C20,'Scenario 19'!N$3:N$69)+SUMIF('Scenario 19'!$A$3:$A$69,'Portfolio 19'!$C20,'Scenario 19'!BD$3:BD$69)*'Scenario 19'!BD$1</f>
        <v>0</v>
      </c>
      <c r="O20" s="31">
        <f>SUMIF('Scenario 19'!$A$3:$A$69,'Portfolio 19'!$C20,'Scenario 19'!O$3:O$69)+SUMIF('Scenario 19'!$A$3:$A$69,'Portfolio 19'!$C20,'Scenario 19'!BE$3:BE$69)*'Scenario 19'!BE$1</f>
        <v>0</v>
      </c>
      <c r="P20" s="31">
        <f>SUMIF('Scenario 19'!$A$3:$A$69,'Portfolio 19'!$C20,'Scenario 19'!P$3:P$69)+SUMIF('Scenario 19'!$A$3:$A$69,'Portfolio 19'!$C20,'Scenario 19'!BF$3:BF$69)*'Scenario 19'!BF$1</f>
        <v>0</v>
      </c>
      <c r="Q20" s="31">
        <f>SUMIF('Scenario 19'!$A$3:$A$69,'Portfolio 19'!$C20,'Scenario 19'!Q$3:Q$69)+SUMIF('Scenario 19'!$A$3:$A$69,'Portfolio 19'!$C20,'Scenario 19'!BG$3:BG$69)*'Scenario 19'!BG$1</f>
        <v>5.5898978423295098</v>
      </c>
      <c r="R20" s="31">
        <f>SUMIF('Scenario 19'!$A$3:$A$69,'Portfolio 19'!$C20,'Scenario 19'!R$3:R$69)+SUMIF('Scenario 19'!$A$3:$A$69,'Portfolio 19'!$C20,'Scenario 19'!BH$3:BH$69)*'Scenario 19'!BH$1</f>
        <v>29.839687352213815</v>
      </c>
      <c r="S20" s="31">
        <f>SUMIF('Scenario 19'!$A$3:$A$69,'Portfolio 19'!$C20,'Scenario 19'!S$3:S$69)+SUMIF('Scenario 19'!$A$3:$A$69,'Portfolio 19'!$C20,'Scenario 19'!BI$3:BI$69)*'Scenario 19'!BI$1</f>
        <v>1.9183625793706565</v>
      </c>
      <c r="T20" s="31">
        <f>SUMIF('Scenario 19'!$A$3:$A$69,'Portfolio 19'!$C20,'Scenario 19'!T$3:T$69)+SUMIF('Scenario 19'!$A$3:$A$69,'Portfolio 19'!$C20,'Scenario 19'!BJ$3:BJ$69)*'Scenario 19'!BJ$1</f>
        <v>0</v>
      </c>
      <c r="U20" s="31">
        <f>SUMIF('Scenario 19'!$A$3:$A$69,'Portfolio 19'!$C20,'Scenario 19'!U$3:U$69)+SUMIF('Scenario 19'!$A$3:$A$69,'Portfolio 19'!$C20,'Scenario 19'!BK$3:BK$69)*'Scenario 19'!BK$1</f>
        <v>0</v>
      </c>
      <c r="V20" s="31">
        <f>SUMIF('Scenario 19'!$A$3:$A$69,'Portfolio 19'!$C20,'Scenario 19'!V$3:V$69)+SUMIF('Scenario 19'!$A$3:$A$69,'Portfolio 19'!$C20,'Scenario 19'!BL$3:BL$69)*'Scenario 19'!BL$1</f>
        <v>0</v>
      </c>
      <c r="W20" s="31">
        <f>SUMIF('Scenario 19'!$A$3:$A$69,'Portfolio 19'!$C20,'Scenario 19'!W$3:W$69)+SUMIF('Scenario 19'!$A$3:$A$69,'Portfolio 19'!$C20,'Scenario 19'!BM$3:BM$69)*'Scenario 19'!BM$1</f>
        <v>0</v>
      </c>
      <c r="X20" s="32">
        <f t="shared" si="0"/>
        <v>47.795794206037556</v>
      </c>
    </row>
    <row r="21" spans="3:24" ht="13.5" thickBot="1" x14ac:dyDescent="0.25">
      <c r="C21" s="10" t="s">
        <v>77</v>
      </c>
      <c r="D21" s="33">
        <f>SUMIF('Scenario 19'!$A$3:$A$69,'Portfolio 19'!$C21,'Scenario 19'!D$3:D$69)+SUMIF('Scenario 19'!$A$3:$A$69,'Portfolio 19'!$C21,'Scenario 19'!AT$3:AT$69)*'Scenario 19'!AT$1</f>
        <v>14.17754405860007</v>
      </c>
      <c r="E21" s="34">
        <f>SUMIF('Scenario 19'!$A$3:$A$69,'Portfolio 19'!$C21,'Scenario 19'!E$3:E$69)+SUMIF('Scenario 19'!$A$3:$A$69,'Portfolio 19'!$C21,'Scenario 19'!AU$3:AU$69)*'Scenario 19'!AU$1</f>
        <v>0</v>
      </c>
      <c r="F21" s="34">
        <f>SUMIF('Scenario 19'!$A$3:$A$69,'Portfolio 19'!$C21,'Scenario 19'!F$3:F$69)+SUMIF('Scenario 19'!$A$3:$A$69,'Portfolio 19'!$C21,'Scenario 19'!AV$3:AV$69)*'Scenario 19'!AV$1</f>
        <v>0</v>
      </c>
      <c r="G21" s="34">
        <f>SUMIF('Scenario 19'!$A$3:$A$69,'Portfolio 19'!$C21,'Scenario 19'!G$3:G$69)+SUMIF('Scenario 19'!$A$3:$A$69,'Portfolio 19'!$C21,'Scenario 19'!AW$3:AW$69)*'Scenario 19'!AW$1</f>
        <v>0</v>
      </c>
      <c r="H21" s="34">
        <f>SUMIF('Scenario 19'!$A$3:$A$69,'Portfolio 19'!$C21,'Scenario 19'!H$3:H$69)+SUMIF('Scenario 19'!$A$3:$A$69,'Portfolio 19'!$C21,'Scenario 19'!AX$3:AX$69)*'Scenario 19'!AX$1</f>
        <v>0</v>
      </c>
      <c r="I21" s="34">
        <f>SUMIF('Scenario 19'!$A$3:$A$69,'Portfolio 19'!$C21,'Scenario 19'!I$3:I$69)+SUMIF('Scenario 19'!$A$3:$A$69,'Portfolio 19'!$C21,'Scenario 19'!AY$3:AY$69)*'Scenario 19'!AY$1</f>
        <v>0</v>
      </c>
      <c r="J21" s="34">
        <f>SUMIF('Scenario 19'!$A$3:$A$69,'Portfolio 19'!$C21,'Scenario 19'!J$3:J$69)+SUMIF('Scenario 19'!$A$3:$A$69,'Portfolio 19'!$C21,'Scenario 19'!AZ$3:AZ$69)*'Scenario 19'!AZ$1</f>
        <v>0</v>
      </c>
      <c r="K21" s="34">
        <f>SUMIF('Scenario 19'!$A$3:$A$69,'Portfolio 19'!$C21,'Scenario 19'!K$3:K$69)+SUMIF('Scenario 19'!$A$3:$A$69,'Portfolio 19'!$C21,'Scenario 19'!BA$3:BA$69)*'Scenario 19'!BA$1</f>
        <v>0</v>
      </c>
      <c r="L21" s="34">
        <f>SUMIF('Scenario 19'!$A$3:$A$69,'Portfolio 19'!$C21,'Scenario 19'!L$3:L$69)+SUMIF('Scenario 19'!$A$3:$A$69,'Portfolio 19'!$C21,'Scenario 19'!BB$3:BB$69)*'Scenario 19'!BB$1</f>
        <v>0</v>
      </c>
      <c r="M21" s="34">
        <f>SUMIF('Scenario 19'!$A$3:$A$69,'Portfolio 19'!$C21,'Scenario 19'!M$3:M$69)+SUMIF('Scenario 19'!$A$3:$A$69,'Portfolio 19'!$C21,'Scenario 19'!BC$3:BC$69)*'Scenario 19'!BC$1</f>
        <v>0</v>
      </c>
      <c r="N21" s="34">
        <f>SUMIF('Scenario 19'!$A$3:$A$69,'Portfolio 19'!$C21,'Scenario 19'!N$3:N$69)+SUMIF('Scenario 19'!$A$3:$A$69,'Portfolio 19'!$C21,'Scenario 19'!BD$3:BD$69)*'Scenario 19'!BD$1</f>
        <v>0</v>
      </c>
      <c r="O21" s="34">
        <f>SUMIF('Scenario 19'!$A$3:$A$69,'Portfolio 19'!$C21,'Scenario 19'!O$3:O$69)+SUMIF('Scenario 19'!$A$3:$A$69,'Portfolio 19'!$C21,'Scenario 19'!BE$3:BE$69)*'Scenario 19'!BE$1</f>
        <v>5.9749285655601563</v>
      </c>
      <c r="P21" s="34">
        <f>SUMIF('Scenario 19'!$A$3:$A$69,'Portfolio 19'!$C21,'Scenario 19'!P$3:P$69)+SUMIF('Scenario 19'!$A$3:$A$69,'Portfolio 19'!$C21,'Scenario 19'!BF$3:BF$69)*'Scenario 19'!BF$1</f>
        <v>2.5397464208615816</v>
      </c>
      <c r="Q21" s="34">
        <f>SUMIF('Scenario 19'!$A$3:$A$69,'Portfolio 19'!$C21,'Scenario 19'!Q$3:Q$69)+SUMIF('Scenario 19'!$A$3:$A$69,'Portfolio 19'!$C21,'Scenario 19'!BG$3:BG$69)*'Scenario 19'!BG$1</f>
        <v>0</v>
      </c>
      <c r="R21" s="34">
        <f>SUMIF('Scenario 19'!$A$3:$A$69,'Portfolio 19'!$C21,'Scenario 19'!R$3:R$69)+SUMIF('Scenario 19'!$A$3:$A$69,'Portfolio 19'!$C21,'Scenario 19'!BH$3:BH$69)*'Scenario 19'!BH$1</f>
        <v>0</v>
      </c>
      <c r="S21" s="34">
        <f>SUMIF('Scenario 19'!$A$3:$A$69,'Portfolio 19'!$C21,'Scenario 19'!S$3:S$69)+SUMIF('Scenario 19'!$A$3:$A$69,'Portfolio 19'!$C21,'Scenario 19'!BI$3:BI$69)*'Scenario 19'!BI$1</f>
        <v>0</v>
      </c>
      <c r="T21" s="34">
        <f>SUMIF('Scenario 19'!$A$3:$A$69,'Portfolio 19'!$C21,'Scenario 19'!T$3:T$69)+SUMIF('Scenario 19'!$A$3:$A$69,'Portfolio 19'!$C21,'Scenario 19'!BJ$3:BJ$69)*'Scenario 19'!BJ$1</f>
        <v>0</v>
      </c>
      <c r="U21" s="34">
        <f>SUMIF('Scenario 19'!$A$3:$A$69,'Portfolio 19'!$C21,'Scenario 19'!U$3:U$69)+SUMIF('Scenario 19'!$A$3:$A$69,'Portfolio 19'!$C21,'Scenario 19'!BK$3:BK$69)*'Scenario 19'!BK$1</f>
        <v>0</v>
      </c>
      <c r="V21" s="34">
        <f>SUMIF('Scenario 19'!$A$3:$A$69,'Portfolio 19'!$C21,'Scenario 19'!V$3:V$69)+SUMIF('Scenario 19'!$A$3:$A$69,'Portfolio 19'!$C21,'Scenario 19'!BL$3:BL$69)*'Scenario 19'!BL$1</f>
        <v>0</v>
      </c>
      <c r="W21" s="34">
        <f>SUMIF('Scenario 19'!$A$3:$A$69,'Portfolio 19'!$C21,'Scenario 19'!W$3:W$69)+SUMIF('Scenario 19'!$A$3:$A$69,'Portfolio 19'!$C21,'Scenario 19'!BM$3:BM$69)*'Scenario 19'!BM$1</f>
        <v>0</v>
      </c>
      <c r="X21" s="35">
        <f t="shared" si="0"/>
        <v>22.692219045021808</v>
      </c>
    </row>
    <row r="22" spans="3:24" ht="13.5" thickBot="1" x14ac:dyDescent="0.25">
      <c r="C22" s="25" t="s">
        <v>93</v>
      </c>
      <c r="D22" s="36">
        <f>SUM(D6:D21)</f>
        <v>24.625390490723646</v>
      </c>
      <c r="E22" s="37">
        <f t="shared" ref="E22:W22" si="1">SUM(E6:E21)</f>
        <v>0.50885794886426805</v>
      </c>
      <c r="F22" s="37">
        <f t="shared" si="1"/>
        <v>0.55187130366600667</v>
      </c>
      <c r="G22" s="37">
        <f t="shared" si="1"/>
        <v>200.61539425315934</v>
      </c>
      <c r="H22" s="37">
        <f t="shared" si="1"/>
        <v>200.67023663605721</v>
      </c>
      <c r="I22" s="37">
        <f t="shared" si="1"/>
        <v>166.68992783049416</v>
      </c>
      <c r="J22" s="37">
        <f t="shared" si="1"/>
        <v>66.842950214274879</v>
      </c>
      <c r="K22" s="37">
        <f t="shared" si="1"/>
        <v>287.70826651191408</v>
      </c>
      <c r="L22" s="37">
        <f t="shared" si="1"/>
        <v>0.5</v>
      </c>
      <c r="M22" s="37">
        <f t="shared" si="1"/>
        <v>0.5</v>
      </c>
      <c r="N22" s="37">
        <f t="shared" si="1"/>
        <v>0.5</v>
      </c>
      <c r="O22" s="37">
        <f t="shared" si="1"/>
        <v>6.4749285655601563</v>
      </c>
      <c r="P22" s="37">
        <f t="shared" si="1"/>
        <v>3.0397464208615816</v>
      </c>
      <c r="Q22" s="37">
        <f t="shared" si="1"/>
        <v>6.0898978423295098</v>
      </c>
      <c r="R22" s="37">
        <f t="shared" si="1"/>
        <v>91.407250879454722</v>
      </c>
      <c r="S22" s="37">
        <f t="shared" si="1"/>
        <v>142.41836257937067</v>
      </c>
      <c r="T22" s="37">
        <f t="shared" si="1"/>
        <v>217.05886228756862</v>
      </c>
      <c r="U22" s="37">
        <f t="shared" si="1"/>
        <v>333.15176343933581</v>
      </c>
      <c r="V22" s="37">
        <f t="shared" si="1"/>
        <v>396.15777782082455</v>
      </c>
      <c r="W22" s="37">
        <f t="shared" si="1"/>
        <v>583.85340913444099</v>
      </c>
      <c r="X22" s="38">
        <f>SUM(X7:X21)</f>
        <v>2531.0091270894577</v>
      </c>
    </row>
    <row r="23" spans="3:24" x14ac:dyDescent="0.2">
      <c r="C23" s="8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40"/>
    </row>
    <row r="24" spans="3:24" x14ac:dyDescent="0.2">
      <c r="C24" s="8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40"/>
    </row>
    <row r="25" spans="3:24" x14ac:dyDescent="0.2">
      <c r="C25" s="6" t="s">
        <v>3</v>
      </c>
      <c r="D25" s="64">
        <v>2024</v>
      </c>
      <c r="E25" s="64">
        <v>2025</v>
      </c>
      <c r="F25" s="64">
        <v>2026</v>
      </c>
      <c r="G25" s="64">
        <v>2027</v>
      </c>
      <c r="H25" s="64">
        <v>2028</v>
      </c>
      <c r="I25" s="64">
        <v>2029</v>
      </c>
      <c r="J25" s="64">
        <v>2030</v>
      </c>
      <c r="K25" s="64">
        <v>2031</v>
      </c>
      <c r="L25" s="64">
        <v>2032</v>
      </c>
      <c r="M25" s="64">
        <v>2033</v>
      </c>
      <c r="N25" s="64">
        <v>2034</v>
      </c>
      <c r="O25" s="64">
        <v>2035</v>
      </c>
      <c r="P25" s="64">
        <v>2036</v>
      </c>
      <c r="Q25" s="64">
        <v>2037</v>
      </c>
      <c r="R25" s="64">
        <v>2038</v>
      </c>
      <c r="S25" s="64">
        <v>2039</v>
      </c>
      <c r="T25" s="64">
        <v>2040</v>
      </c>
      <c r="U25" s="64">
        <v>2041</v>
      </c>
      <c r="V25" s="64">
        <v>2042</v>
      </c>
      <c r="W25" s="64">
        <v>2043</v>
      </c>
      <c r="X25" s="41" t="s">
        <v>93</v>
      </c>
    </row>
    <row r="26" spans="3:24" x14ac:dyDescent="0.2">
      <c r="C26" s="7" t="s">
        <v>101</v>
      </c>
      <c r="D26" s="42">
        <f>SUMIF('Scenario 19'!$A$3:$A$69,'Portfolio 19'!$C26,'Scenario 19'!Y$3:Y$69)+SUMIF('Scenario 19'!$A$3:$A$69,'Portfolio 19'!$C26,'Scenario 19'!AT$3:AT$69)*(1-'Scenario 19'!AT$1)</f>
        <v>0</v>
      </c>
      <c r="E26" s="43">
        <f>SUMIF('Scenario 19'!$A$3:$A$69,'Portfolio 19'!$C26,'Scenario 19'!Z$3:Z$69)+SUMIF('Scenario 19'!$A$3:$A$69,'Portfolio 19'!$C26,'Scenario 19'!AU$3:AU$69)*(1-'Scenario 19'!AU$1)</f>
        <v>0</v>
      </c>
      <c r="F26" s="43">
        <f>SUMIF('Scenario 19'!$A$3:$A$69,'Portfolio 19'!$C26,'Scenario 19'!AA$3:AA$69)+SUMIF('Scenario 19'!$A$3:$A$69,'Portfolio 19'!$C26,'Scenario 19'!AV$3:AV$69)*(1-'Scenario 19'!AV$1)</f>
        <v>0</v>
      </c>
      <c r="G26" s="43">
        <f>SUMIF('Scenario 19'!$A$3:$A$69,'Portfolio 19'!$C26,'Scenario 19'!AB$3:AB$69)+SUMIF('Scenario 19'!$A$3:$A$69,'Portfolio 19'!$C26,'Scenario 19'!AW$3:AW$69)*(1-'Scenario 19'!AW$1)</f>
        <v>0</v>
      </c>
      <c r="H26" s="43">
        <f>SUMIF('Scenario 19'!$A$3:$A$69,'Portfolio 19'!$C26,'Scenario 19'!AC$3:AC$69)+SUMIF('Scenario 19'!$A$3:$A$69,'Portfolio 19'!$C26,'Scenario 19'!AX$3:AX$69)*(1-'Scenario 19'!AX$1)</f>
        <v>0</v>
      </c>
      <c r="I26" s="43">
        <f>SUMIF('Scenario 19'!$A$3:$A$69,'Portfolio 19'!$C26,'Scenario 19'!AD$3:AD$69)+SUMIF('Scenario 19'!$A$3:$A$69,'Portfolio 19'!$C26,'Scenario 19'!AY$3:AY$69)*(1-'Scenario 19'!AY$1)</f>
        <v>0</v>
      </c>
      <c r="J26" s="43">
        <f>SUMIF('Scenario 19'!$A$3:$A$69,'Portfolio 19'!$C26,'Scenario 19'!AE$3:AE$69)+SUMIF('Scenario 19'!$A$3:$A$69,'Portfolio 19'!$C26,'Scenario 19'!AZ$3:AZ$69)*(1-'Scenario 19'!AZ$1)</f>
        <v>0</v>
      </c>
      <c r="K26" s="43">
        <f>SUMIF('Scenario 19'!$A$3:$A$69,'Portfolio 19'!$C26,'Scenario 19'!AF$3:AF$69)+SUMIF('Scenario 19'!$A$3:$A$69,'Portfolio 19'!$C26,'Scenario 19'!BA$3:BA$69)*(1-'Scenario 19'!BA$1)</f>
        <v>101.64423293055791</v>
      </c>
      <c r="L26" s="43">
        <f>SUMIF('Scenario 19'!$A$3:$A$69,'Portfolio 19'!$C26,'Scenario 19'!AG$3:AG$69)+SUMIF('Scenario 19'!$A$3:$A$69,'Portfolio 19'!$C26,'Scenario 19'!BB$3:BB$69)*(1-'Scenario 19'!BB$1)</f>
        <v>0</v>
      </c>
      <c r="M26" s="43">
        <f>SUMIF('Scenario 19'!$A$3:$A$69,'Portfolio 19'!$C26,'Scenario 19'!AH$3:AH$69)+SUMIF('Scenario 19'!$A$3:$A$69,'Portfolio 19'!$C26,'Scenario 19'!BC$3:BC$69)*(1-'Scenario 19'!BC$1)</f>
        <v>0</v>
      </c>
      <c r="N26" s="43">
        <f>SUMIF('Scenario 19'!$A$3:$A$69,'Portfolio 19'!$C26,'Scenario 19'!AI$3:AI$69)+SUMIF('Scenario 19'!$A$3:$A$69,'Portfolio 19'!$C26,'Scenario 19'!BD$3:BD$69)*(1-'Scenario 19'!BD$1)</f>
        <v>0</v>
      </c>
      <c r="O26" s="43">
        <f>SUMIF('Scenario 19'!$A$3:$A$69,'Portfolio 19'!$C26,'Scenario 19'!AJ$3:AJ$69)+SUMIF('Scenario 19'!$A$3:$A$69,'Portfolio 19'!$C26,'Scenario 19'!BE$3:BE$69)*(1-'Scenario 19'!BE$1)</f>
        <v>0</v>
      </c>
      <c r="P26" s="43">
        <f>SUMIF('Scenario 19'!$A$3:$A$69,'Portfolio 19'!$C26,'Scenario 19'!AK$3:AK$69)+SUMIF('Scenario 19'!$A$3:$A$69,'Portfolio 19'!$C26,'Scenario 19'!BF$3:BF$69)*(1-'Scenario 19'!BF$1)</f>
        <v>0</v>
      </c>
      <c r="Q26" s="43">
        <f>SUMIF('Scenario 19'!$A$3:$A$69,'Portfolio 19'!$C26,'Scenario 19'!AL$3:AL$69)+SUMIF('Scenario 19'!$A$3:$A$69,'Portfolio 19'!$C26,'Scenario 19'!BG$3:BG$69)*(1-'Scenario 19'!BG$1)</f>
        <v>0</v>
      </c>
      <c r="R26" s="43">
        <f>SUMIF('Scenario 19'!$A$3:$A$69,'Portfolio 19'!$C26,'Scenario 19'!AM$3:AM$69)+SUMIF('Scenario 19'!$A$3:$A$69,'Portfolio 19'!$C26,'Scenario 19'!BH$3:BH$69)*(1-'Scenario 19'!BH$1)</f>
        <v>0</v>
      </c>
      <c r="S26" s="43">
        <f>SUMIF('Scenario 19'!$A$3:$A$69,'Portfolio 19'!$C26,'Scenario 19'!AN$3:AN$69)+SUMIF('Scenario 19'!$A$3:$A$69,'Portfolio 19'!$C26,'Scenario 19'!BI$3:BI$69)*(1-'Scenario 19'!BI$1)</f>
        <v>0</v>
      </c>
      <c r="T26" s="43">
        <f>SUMIF('Scenario 19'!$A$3:$A$69,'Portfolio 19'!$C26,'Scenario 19'!AO$3:AO$69)+SUMIF('Scenario 19'!$A$3:$A$69,'Portfolio 19'!$C26,'Scenario 19'!BJ$3:BJ$69)*(1-'Scenario 19'!BJ$1)</f>
        <v>0</v>
      </c>
      <c r="U26" s="43">
        <f>SUMIF('Scenario 19'!$A$3:$A$69,'Portfolio 19'!$C26,'Scenario 19'!AP$3:AP$69)+SUMIF('Scenario 19'!$A$3:$A$69,'Portfolio 19'!$C26,'Scenario 19'!BK$3:BK$69)*(1-'Scenario 19'!BK$1)</f>
        <v>0</v>
      </c>
      <c r="V26" s="43">
        <f>SUMIF('Scenario 19'!$A$3:$A$69,'Portfolio 19'!$C26,'Scenario 19'!AQ$3:AQ$69)+SUMIF('Scenario 19'!$A$3:$A$69,'Portfolio 19'!$C26,'Scenario 19'!BL$3:BL$69)*(1-'Scenario 19'!BL$1)</f>
        <v>0</v>
      </c>
      <c r="W26" s="43">
        <f>SUMIF('Scenario 19'!$A$3:$A$69,'Portfolio 19'!$C26,'Scenario 19'!AR$3:AR$69)+SUMIF('Scenario 19'!$A$3:$A$69,'Portfolio 19'!$C26,'Scenario 19'!BM$3:BM$69)*(1-'Scenario 19'!BM$1)</f>
        <v>0</v>
      </c>
      <c r="X26" s="44">
        <f t="shared" ref="X26:X41" si="2">SUM(D26:W26)</f>
        <v>101.64423293055791</v>
      </c>
    </row>
    <row r="27" spans="3:24" x14ac:dyDescent="0.2">
      <c r="C27" s="7" t="s">
        <v>6</v>
      </c>
      <c r="D27" s="45">
        <f>SUMIF('Scenario 19'!$A$3:$A$69,'Portfolio 19'!$C27,'Scenario 19'!Y$3:Y$69)+SUMIF('Scenario 19'!$A$3:$A$69,'Portfolio 19'!$C27,'Scenario 19'!AT$3:AT$69)*(1-'Scenario 19'!AT$1)</f>
        <v>0</v>
      </c>
      <c r="E27" s="46">
        <f>SUMIF('Scenario 19'!$A$3:$A$69,'Portfolio 19'!$C27,'Scenario 19'!Z$3:Z$69)+SUMIF('Scenario 19'!$A$3:$A$69,'Portfolio 19'!$C27,'Scenario 19'!AU$3:AU$69)*(1-'Scenario 19'!AU$1)</f>
        <v>0</v>
      </c>
      <c r="F27" s="46">
        <f>SUMIF('Scenario 19'!$A$3:$A$69,'Portfolio 19'!$C27,'Scenario 19'!AA$3:AA$69)+SUMIF('Scenario 19'!$A$3:$A$69,'Portfolio 19'!$C27,'Scenario 19'!AV$3:AV$69)*(1-'Scenario 19'!AV$1)</f>
        <v>0</v>
      </c>
      <c r="G27" s="46">
        <f>SUMIF('Scenario 19'!$A$3:$A$69,'Portfolio 19'!$C27,'Scenario 19'!AB$3:AB$69)+SUMIF('Scenario 19'!$A$3:$A$69,'Portfolio 19'!$C27,'Scenario 19'!AW$3:AW$69)*(1-'Scenario 19'!AW$1)</f>
        <v>0</v>
      </c>
      <c r="H27" s="46">
        <f>SUMIF('Scenario 19'!$A$3:$A$69,'Portfolio 19'!$C27,'Scenario 19'!AC$3:AC$69)+SUMIF('Scenario 19'!$A$3:$A$69,'Portfolio 19'!$C27,'Scenario 19'!AX$3:AX$69)*(1-'Scenario 19'!AX$1)</f>
        <v>90.247499999999491</v>
      </c>
      <c r="I27" s="46">
        <f>SUMIF('Scenario 19'!$A$3:$A$69,'Portfolio 19'!$C27,'Scenario 19'!AD$3:AD$69)+SUMIF('Scenario 19'!$A$3:$A$69,'Portfolio 19'!$C27,'Scenario 19'!AY$3:AY$69)*(1-'Scenario 19'!AY$1)</f>
        <v>0</v>
      </c>
      <c r="J27" s="46">
        <f>SUMIF('Scenario 19'!$A$3:$A$69,'Portfolio 19'!$C27,'Scenario 19'!AE$3:AE$69)+SUMIF('Scenario 19'!$A$3:$A$69,'Portfolio 19'!$C27,'Scenario 19'!AZ$3:AZ$69)*(1-'Scenario 19'!AZ$1)</f>
        <v>0</v>
      </c>
      <c r="K27" s="46">
        <f>SUMIF('Scenario 19'!$A$3:$A$69,'Portfolio 19'!$C27,'Scenario 19'!AF$3:AF$69)+SUMIF('Scenario 19'!$A$3:$A$69,'Portfolio 19'!$C27,'Scenario 19'!BA$3:BA$69)*(1-'Scenario 19'!BA$1)</f>
        <v>0</v>
      </c>
      <c r="L27" s="46">
        <f>SUMIF('Scenario 19'!$A$3:$A$69,'Portfolio 19'!$C27,'Scenario 19'!AG$3:AG$69)+SUMIF('Scenario 19'!$A$3:$A$69,'Portfolio 19'!$C27,'Scenario 19'!BB$3:BB$69)*(1-'Scenario 19'!BB$1)</f>
        <v>0</v>
      </c>
      <c r="M27" s="46">
        <f>SUMIF('Scenario 19'!$A$3:$A$69,'Portfolio 19'!$C27,'Scenario 19'!AH$3:AH$69)+SUMIF('Scenario 19'!$A$3:$A$69,'Portfolio 19'!$C27,'Scenario 19'!BC$3:BC$69)*(1-'Scenario 19'!BC$1)</f>
        <v>0</v>
      </c>
      <c r="N27" s="46">
        <f>SUMIF('Scenario 19'!$A$3:$A$69,'Portfolio 19'!$C27,'Scenario 19'!AI$3:AI$69)+SUMIF('Scenario 19'!$A$3:$A$69,'Portfolio 19'!$C27,'Scenario 19'!BD$3:BD$69)*(1-'Scenario 19'!BD$1)</f>
        <v>0</v>
      </c>
      <c r="O27" s="46">
        <f>SUMIF('Scenario 19'!$A$3:$A$69,'Portfolio 19'!$C27,'Scenario 19'!AJ$3:AJ$69)+SUMIF('Scenario 19'!$A$3:$A$69,'Portfolio 19'!$C27,'Scenario 19'!BE$3:BE$69)*(1-'Scenario 19'!BE$1)</f>
        <v>0</v>
      </c>
      <c r="P27" s="46">
        <f>SUMIF('Scenario 19'!$A$3:$A$69,'Portfolio 19'!$C27,'Scenario 19'!AK$3:AK$69)+SUMIF('Scenario 19'!$A$3:$A$69,'Portfolio 19'!$C27,'Scenario 19'!BF$3:BF$69)*(1-'Scenario 19'!BF$1)</f>
        <v>0</v>
      </c>
      <c r="Q27" s="46">
        <f>SUMIF('Scenario 19'!$A$3:$A$69,'Portfolio 19'!$C27,'Scenario 19'!AL$3:AL$69)+SUMIF('Scenario 19'!$A$3:$A$69,'Portfolio 19'!$C27,'Scenario 19'!BG$3:BG$69)*(1-'Scenario 19'!BG$1)</f>
        <v>0</v>
      </c>
      <c r="R27" s="46">
        <f>SUMIF('Scenario 19'!$A$3:$A$69,'Portfolio 19'!$C27,'Scenario 19'!AM$3:AM$69)+SUMIF('Scenario 19'!$A$3:$A$69,'Portfolio 19'!$C27,'Scenario 19'!BH$3:BH$69)*(1-'Scenario 19'!BH$1)</f>
        <v>0</v>
      </c>
      <c r="S27" s="46">
        <f>SUMIF('Scenario 19'!$A$3:$A$69,'Portfolio 19'!$C27,'Scenario 19'!AN$3:AN$69)+SUMIF('Scenario 19'!$A$3:$A$69,'Portfolio 19'!$C27,'Scenario 19'!BI$3:BI$69)*(1-'Scenario 19'!BI$1)</f>
        <v>0</v>
      </c>
      <c r="T27" s="46">
        <f>SUMIF('Scenario 19'!$A$3:$A$69,'Portfolio 19'!$C27,'Scenario 19'!AO$3:AO$69)+SUMIF('Scenario 19'!$A$3:$A$69,'Portfolio 19'!$C27,'Scenario 19'!BJ$3:BJ$69)*(1-'Scenario 19'!BJ$1)</f>
        <v>139.06147020722656</v>
      </c>
      <c r="U27" s="46">
        <f>SUMIF('Scenario 19'!$A$3:$A$69,'Portfolio 19'!$C27,'Scenario 19'!AP$3:AP$69)+SUMIF('Scenario 19'!$A$3:$A$69,'Portfolio 19'!$C27,'Scenario 19'!BK$3:BK$69)*(1-'Scenario 19'!BK$1)</f>
        <v>0</v>
      </c>
      <c r="V27" s="46">
        <f>SUMIF('Scenario 19'!$A$3:$A$69,'Portfolio 19'!$C27,'Scenario 19'!AQ$3:AQ$69)+SUMIF('Scenario 19'!$A$3:$A$69,'Portfolio 19'!$C27,'Scenario 19'!BL$3:BL$69)*(1-'Scenario 19'!BL$1)</f>
        <v>0</v>
      </c>
      <c r="W27" s="46">
        <f>SUMIF('Scenario 19'!$A$3:$A$69,'Portfolio 19'!$C27,'Scenario 19'!AR$3:AR$69)+SUMIF('Scenario 19'!$A$3:$A$69,'Portfolio 19'!$C27,'Scenario 19'!BM$3:BM$69)*(1-'Scenario 19'!BM$1)</f>
        <v>0</v>
      </c>
      <c r="X27" s="47">
        <f t="shared" si="2"/>
        <v>229.30897020722605</v>
      </c>
    </row>
    <row r="28" spans="3:24" x14ac:dyDescent="0.2">
      <c r="C28" s="7" t="s">
        <v>13</v>
      </c>
      <c r="D28" s="45">
        <f>SUMIF('Scenario 19'!$A$3:$A$69,'Portfolio 19'!$C28,'Scenario 19'!Y$3:Y$69)+SUMIF('Scenario 19'!$A$3:$A$69,'Portfolio 19'!$C28,'Scenario 19'!AT$3:AT$69)*(1-'Scenario 19'!AT$1)</f>
        <v>0</v>
      </c>
      <c r="E28" s="46">
        <f>SUMIF('Scenario 19'!$A$3:$A$69,'Portfolio 19'!$C28,'Scenario 19'!Z$3:Z$69)+SUMIF('Scenario 19'!$A$3:$A$69,'Portfolio 19'!$C28,'Scenario 19'!AU$3:AU$69)*(1-'Scenario 19'!AU$1)</f>
        <v>0</v>
      </c>
      <c r="F28" s="46">
        <f>SUMIF('Scenario 19'!$A$3:$A$69,'Portfolio 19'!$C28,'Scenario 19'!AA$3:AA$69)+SUMIF('Scenario 19'!$A$3:$A$69,'Portfolio 19'!$C28,'Scenario 19'!AV$3:AV$69)*(1-'Scenario 19'!AV$1)</f>
        <v>0</v>
      </c>
      <c r="G28" s="46">
        <f>SUMIF('Scenario 19'!$A$3:$A$69,'Portfolio 19'!$C28,'Scenario 19'!AB$3:AB$69)+SUMIF('Scenario 19'!$A$3:$A$69,'Portfolio 19'!$C28,'Scenario 19'!AW$3:AW$69)*(1-'Scenario 19'!AW$1)</f>
        <v>0</v>
      </c>
      <c r="H28" s="46">
        <f>SUMIF('Scenario 19'!$A$3:$A$69,'Portfolio 19'!$C28,'Scenario 19'!AC$3:AC$69)+SUMIF('Scenario 19'!$A$3:$A$69,'Portfolio 19'!$C28,'Scenario 19'!AX$3:AX$69)*(1-'Scenario 19'!AX$1)</f>
        <v>0</v>
      </c>
      <c r="I28" s="46">
        <f>SUMIF('Scenario 19'!$A$3:$A$69,'Portfolio 19'!$C28,'Scenario 19'!AD$3:AD$69)+SUMIF('Scenario 19'!$A$3:$A$69,'Portfolio 19'!$C28,'Scenario 19'!AY$3:AY$69)*(1-'Scenario 19'!AY$1)</f>
        <v>0</v>
      </c>
      <c r="J28" s="46">
        <f>SUMIF('Scenario 19'!$A$3:$A$69,'Portfolio 19'!$C28,'Scenario 19'!AE$3:AE$69)+SUMIF('Scenario 19'!$A$3:$A$69,'Portfolio 19'!$C28,'Scenario 19'!AZ$3:AZ$69)*(1-'Scenario 19'!AZ$1)</f>
        <v>0</v>
      </c>
      <c r="K28" s="46">
        <f>SUMIF('Scenario 19'!$A$3:$A$69,'Portfolio 19'!$C28,'Scenario 19'!AF$3:AF$69)+SUMIF('Scenario 19'!$A$3:$A$69,'Portfolio 19'!$C28,'Scenario 19'!BA$3:BA$69)*(1-'Scenario 19'!BA$1)</f>
        <v>0</v>
      </c>
      <c r="L28" s="46">
        <f>SUMIF('Scenario 19'!$A$3:$A$69,'Portfolio 19'!$C28,'Scenario 19'!AG$3:AG$69)+SUMIF('Scenario 19'!$A$3:$A$69,'Portfolio 19'!$C28,'Scenario 19'!BB$3:BB$69)*(1-'Scenario 19'!BB$1)</f>
        <v>0</v>
      </c>
      <c r="M28" s="46">
        <f>SUMIF('Scenario 19'!$A$3:$A$69,'Portfolio 19'!$C28,'Scenario 19'!AH$3:AH$69)+SUMIF('Scenario 19'!$A$3:$A$69,'Portfolio 19'!$C28,'Scenario 19'!BC$3:BC$69)*(1-'Scenario 19'!BC$1)</f>
        <v>0</v>
      </c>
      <c r="N28" s="46">
        <f>SUMIF('Scenario 19'!$A$3:$A$69,'Portfolio 19'!$C28,'Scenario 19'!AI$3:AI$69)+SUMIF('Scenario 19'!$A$3:$A$69,'Portfolio 19'!$C28,'Scenario 19'!BD$3:BD$69)*(1-'Scenario 19'!BD$1)</f>
        <v>0</v>
      </c>
      <c r="O28" s="46">
        <f>SUMIF('Scenario 19'!$A$3:$A$69,'Portfolio 19'!$C28,'Scenario 19'!AJ$3:AJ$69)+SUMIF('Scenario 19'!$A$3:$A$69,'Portfolio 19'!$C28,'Scenario 19'!BE$3:BE$69)*(1-'Scenario 19'!BE$1)</f>
        <v>0</v>
      </c>
      <c r="P28" s="46">
        <f>SUMIF('Scenario 19'!$A$3:$A$69,'Portfolio 19'!$C28,'Scenario 19'!AK$3:AK$69)+SUMIF('Scenario 19'!$A$3:$A$69,'Portfolio 19'!$C28,'Scenario 19'!BF$3:BF$69)*(1-'Scenario 19'!BF$1)</f>
        <v>0</v>
      </c>
      <c r="Q28" s="46">
        <f>SUMIF('Scenario 19'!$A$3:$A$69,'Portfolio 19'!$C28,'Scenario 19'!AL$3:AL$69)+SUMIF('Scenario 19'!$A$3:$A$69,'Portfolio 19'!$C28,'Scenario 19'!BG$3:BG$69)*(1-'Scenario 19'!BG$1)</f>
        <v>0</v>
      </c>
      <c r="R28" s="46">
        <f>SUMIF('Scenario 19'!$A$3:$A$69,'Portfolio 19'!$C28,'Scenario 19'!AM$3:AM$69)+SUMIF('Scenario 19'!$A$3:$A$69,'Portfolio 19'!$C28,'Scenario 19'!BH$3:BH$69)*(1-'Scenario 19'!BH$1)</f>
        <v>0</v>
      </c>
      <c r="S28" s="46">
        <f>SUMIF('Scenario 19'!$A$3:$A$69,'Portfolio 19'!$C28,'Scenario 19'!AN$3:AN$69)+SUMIF('Scenario 19'!$A$3:$A$69,'Portfolio 19'!$C28,'Scenario 19'!BI$3:BI$69)*(1-'Scenario 19'!BI$1)</f>
        <v>0</v>
      </c>
      <c r="T28" s="46">
        <f>SUMIF('Scenario 19'!$A$3:$A$69,'Portfolio 19'!$C28,'Scenario 19'!AO$3:AO$69)+SUMIF('Scenario 19'!$A$3:$A$69,'Portfolio 19'!$C28,'Scenario 19'!BJ$3:BJ$69)*(1-'Scenario 19'!BJ$1)</f>
        <v>0</v>
      </c>
      <c r="U28" s="46">
        <f>SUMIF('Scenario 19'!$A$3:$A$69,'Portfolio 19'!$C28,'Scenario 19'!AP$3:AP$69)+SUMIF('Scenario 19'!$A$3:$A$69,'Portfolio 19'!$C28,'Scenario 19'!BK$3:BK$69)*(1-'Scenario 19'!BK$1)</f>
        <v>0</v>
      </c>
      <c r="V28" s="46">
        <f>SUMIF('Scenario 19'!$A$3:$A$69,'Portfolio 19'!$C28,'Scenario 19'!AQ$3:AQ$69)+SUMIF('Scenario 19'!$A$3:$A$69,'Portfolio 19'!$C28,'Scenario 19'!BL$3:BL$69)*(1-'Scenario 19'!BL$1)</f>
        <v>0</v>
      </c>
      <c r="W28" s="46">
        <f>SUMIF('Scenario 19'!$A$3:$A$69,'Portfolio 19'!$C28,'Scenario 19'!AR$3:AR$69)+SUMIF('Scenario 19'!$A$3:$A$69,'Portfolio 19'!$C28,'Scenario 19'!BM$3:BM$69)*(1-'Scenario 19'!BM$1)</f>
        <v>0</v>
      </c>
      <c r="X28" s="47">
        <f t="shared" si="2"/>
        <v>0</v>
      </c>
    </row>
    <row r="29" spans="3:24" x14ac:dyDescent="0.2">
      <c r="C29" s="7" t="s">
        <v>2</v>
      </c>
      <c r="D29" s="45">
        <f>SUMIF('Scenario 19'!$A$3:$A$69,'Portfolio 19'!$C29,'Scenario 19'!Y$3:Y$69)+SUMIF('Scenario 19'!$A$3:$A$69,'Portfolio 19'!$C29,'Scenario 19'!AT$3:AT$69)*(1-'Scenario 19'!AT$1)</f>
        <v>0</v>
      </c>
      <c r="E29" s="46">
        <f>SUMIF('Scenario 19'!$A$3:$A$69,'Portfolio 19'!$C29,'Scenario 19'!Z$3:Z$69)+SUMIF('Scenario 19'!$A$3:$A$69,'Portfolio 19'!$C29,'Scenario 19'!AU$3:AU$69)*(1-'Scenario 19'!AU$1)</f>
        <v>0</v>
      </c>
      <c r="F29" s="46">
        <f>SUMIF('Scenario 19'!$A$3:$A$69,'Portfolio 19'!$C29,'Scenario 19'!AA$3:AA$69)+SUMIF('Scenario 19'!$A$3:$A$69,'Portfolio 19'!$C29,'Scenario 19'!AV$3:AV$69)*(1-'Scenario 19'!AV$1)</f>
        <v>0</v>
      </c>
      <c r="G29" s="46">
        <f>SUMIF('Scenario 19'!$A$3:$A$69,'Portfolio 19'!$C29,'Scenario 19'!AB$3:AB$69)+SUMIF('Scenario 19'!$A$3:$A$69,'Portfolio 19'!$C29,'Scenario 19'!AW$3:AW$69)*(1-'Scenario 19'!AW$1)</f>
        <v>0</v>
      </c>
      <c r="H29" s="46">
        <f>SUMIF('Scenario 19'!$A$3:$A$69,'Portfolio 19'!$C29,'Scenario 19'!AC$3:AC$69)+SUMIF('Scenario 19'!$A$3:$A$69,'Portfolio 19'!$C29,'Scenario 19'!AX$3:AX$69)*(1-'Scenario 19'!AX$1)</f>
        <v>0</v>
      </c>
      <c r="I29" s="46">
        <f>SUMIF('Scenario 19'!$A$3:$A$69,'Portfolio 19'!$C29,'Scenario 19'!AD$3:AD$69)+SUMIF('Scenario 19'!$A$3:$A$69,'Portfolio 19'!$C29,'Scenario 19'!AY$3:AY$69)*(1-'Scenario 19'!AY$1)</f>
        <v>34.06842423176397</v>
      </c>
      <c r="J29" s="46">
        <f>SUMIF('Scenario 19'!$A$3:$A$69,'Portfolio 19'!$C29,'Scenario 19'!AE$3:AE$69)+SUMIF('Scenario 19'!$A$3:$A$69,'Portfolio 19'!$C29,'Scenario 19'!AZ$3:AZ$69)*(1-'Scenario 19'!AZ$1)</f>
        <v>33.984473154724483</v>
      </c>
      <c r="K29" s="46">
        <f>SUMIF('Scenario 19'!$A$3:$A$69,'Portfolio 19'!$C29,'Scenario 19'!AF$3:AF$69)+SUMIF('Scenario 19'!$A$3:$A$69,'Portfolio 19'!$C29,'Scenario 19'!BA$3:BA$69)*(1-'Scenario 19'!BA$1)</f>
        <v>45.271209586581641</v>
      </c>
      <c r="L29" s="46">
        <f>SUMIF('Scenario 19'!$A$3:$A$69,'Portfolio 19'!$C29,'Scenario 19'!AG$3:AG$69)+SUMIF('Scenario 19'!$A$3:$A$69,'Portfolio 19'!$C29,'Scenario 19'!BB$3:BB$69)*(1-'Scenario 19'!BB$1)</f>
        <v>0</v>
      </c>
      <c r="M29" s="46">
        <f>SUMIF('Scenario 19'!$A$3:$A$69,'Portfolio 19'!$C29,'Scenario 19'!AH$3:AH$69)+SUMIF('Scenario 19'!$A$3:$A$69,'Portfolio 19'!$C29,'Scenario 19'!BC$3:BC$69)*(1-'Scenario 19'!BC$1)</f>
        <v>0</v>
      </c>
      <c r="N29" s="46">
        <f>SUMIF('Scenario 19'!$A$3:$A$69,'Portfolio 19'!$C29,'Scenario 19'!AI$3:AI$69)+SUMIF('Scenario 19'!$A$3:$A$69,'Portfolio 19'!$C29,'Scenario 19'!BD$3:BD$69)*(1-'Scenario 19'!BD$1)</f>
        <v>0</v>
      </c>
      <c r="O29" s="46">
        <f>SUMIF('Scenario 19'!$A$3:$A$69,'Portfolio 19'!$C29,'Scenario 19'!AJ$3:AJ$69)+SUMIF('Scenario 19'!$A$3:$A$69,'Portfolio 19'!$C29,'Scenario 19'!BE$3:BE$69)*(1-'Scenario 19'!BE$1)</f>
        <v>0</v>
      </c>
      <c r="P29" s="46">
        <f>SUMIF('Scenario 19'!$A$3:$A$69,'Portfolio 19'!$C29,'Scenario 19'!AK$3:AK$69)+SUMIF('Scenario 19'!$A$3:$A$69,'Portfolio 19'!$C29,'Scenario 19'!BF$3:BF$69)*(1-'Scenario 19'!BF$1)</f>
        <v>0</v>
      </c>
      <c r="Q29" s="46">
        <f>SUMIF('Scenario 19'!$A$3:$A$69,'Portfolio 19'!$C29,'Scenario 19'!AL$3:AL$69)+SUMIF('Scenario 19'!$A$3:$A$69,'Portfolio 19'!$C29,'Scenario 19'!BG$3:BG$69)*(1-'Scenario 19'!BG$1)</f>
        <v>0</v>
      </c>
      <c r="R29" s="46">
        <f>SUMIF('Scenario 19'!$A$3:$A$69,'Portfolio 19'!$C29,'Scenario 19'!AM$3:AM$69)+SUMIF('Scenario 19'!$A$3:$A$69,'Portfolio 19'!$C29,'Scenario 19'!BH$3:BH$69)*(1-'Scenario 19'!BH$1)</f>
        <v>0</v>
      </c>
      <c r="S29" s="46">
        <f>SUMIF('Scenario 19'!$A$3:$A$69,'Portfolio 19'!$C29,'Scenario 19'!AN$3:AN$69)+SUMIF('Scenario 19'!$A$3:$A$69,'Portfolio 19'!$C29,'Scenario 19'!BI$3:BI$69)*(1-'Scenario 19'!BI$1)</f>
        <v>0</v>
      </c>
      <c r="T29" s="46">
        <f>SUMIF('Scenario 19'!$A$3:$A$69,'Portfolio 19'!$C29,'Scenario 19'!AO$3:AO$69)+SUMIF('Scenario 19'!$A$3:$A$69,'Portfolio 19'!$C29,'Scenario 19'!BJ$3:BJ$69)*(1-'Scenario 19'!BJ$1)</f>
        <v>0</v>
      </c>
      <c r="U29" s="46">
        <f>SUMIF('Scenario 19'!$A$3:$A$69,'Portfolio 19'!$C29,'Scenario 19'!AP$3:AP$69)+SUMIF('Scenario 19'!$A$3:$A$69,'Portfolio 19'!$C29,'Scenario 19'!BK$3:BK$69)*(1-'Scenario 19'!BK$1)</f>
        <v>0</v>
      </c>
      <c r="V29" s="46">
        <f>SUMIF('Scenario 19'!$A$3:$A$69,'Portfolio 19'!$C29,'Scenario 19'!AQ$3:AQ$69)+SUMIF('Scenario 19'!$A$3:$A$69,'Portfolio 19'!$C29,'Scenario 19'!BL$3:BL$69)*(1-'Scenario 19'!BL$1)</f>
        <v>0</v>
      </c>
      <c r="W29" s="46">
        <f>SUMIF('Scenario 19'!$A$3:$A$69,'Portfolio 19'!$C29,'Scenario 19'!AR$3:AR$69)+SUMIF('Scenario 19'!$A$3:$A$69,'Portfolio 19'!$C29,'Scenario 19'!BM$3:BM$69)*(1-'Scenario 19'!BM$1)</f>
        <v>0</v>
      </c>
      <c r="X29" s="47">
        <f t="shared" si="2"/>
        <v>113.32410697307009</v>
      </c>
    </row>
    <row r="30" spans="3:24" x14ac:dyDescent="0.2">
      <c r="C30" s="7" t="s">
        <v>1</v>
      </c>
      <c r="D30" s="45">
        <f>SUMIF('Scenario 19'!$A$3:$A$69,'Portfolio 19'!$C30,'Scenario 19'!Y$3:Y$69)+SUMIF('Scenario 19'!$A$3:$A$69,'Portfolio 19'!$C30,'Scenario 19'!AT$3:AT$69)*(1-'Scenario 19'!AT$1)</f>
        <v>0</v>
      </c>
      <c r="E30" s="46">
        <f>SUMIF('Scenario 19'!$A$3:$A$69,'Portfolio 19'!$C30,'Scenario 19'!Z$3:Z$69)+SUMIF('Scenario 19'!$A$3:$A$69,'Portfolio 19'!$C30,'Scenario 19'!AU$3:AU$69)*(1-'Scenario 19'!AU$1)</f>
        <v>0</v>
      </c>
      <c r="F30" s="46">
        <f>SUMIF('Scenario 19'!$A$3:$A$69,'Portfolio 19'!$C30,'Scenario 19'!AA$3:AA$69)+SUMIF('Scenario 19'!$A$3:$A$69,'Portfolio 19'!$C30,'Scenario 19'!AV$3:AV$69)*(1-'Scenario 19'!AV$1)</f>
        <v>0</v>
      </c>
      <c r="G30" s="46">
        <f>SUMIF('Scenario 19'!$A$3:$A$69,'Portfolio 19'!$C30,'Scenario 19'!AB$3:AB$69)+SUMIF('Scenario 19'!$A$3:$A$69,'Portfolio 19'!$C30,'Scenario 19'!AW$3:AW$69)*(1-'Scenario 19'!AW$1)</f>
        <v>0</v>
      </c>
      <c r="H30" s="46">
        <f>SUMIF('Scenario 19'!$A$3:$A$69,'Portfolio 19'!$C30,'Scenario 19'!AC$3:AC$69)+SUMIF('Scenario 19'!$A$3:$A$69,'Portfolio 19'!$C30,'Scenario 19'!AX$3:AX$69)*(1-'Scenario 19'!AX$1)</f>
        <v>0</v>
      </c>
      <c r="I30" s="46">
        <f>SUMIF('Scenario 19'!$A$3:$A$69,'Portfolio 19'!$C30,'Scenario 19'!AD$3:AD$69)+SUMIF('Scenario 19'!$A$3:$A$69,'Portfolio 19'!$C30,'Scenario 19'!AY$3:AY$69)*(1-'Scenario 19'!AY$1)</f>
        <v>0</v>
      </c>
      <c r="J30" s="46">
        <f>SUMIF('Scenario 19'!$A$3:$A$69,'Portfolio 19'!$C30,'Scenario 19'!AE$3:AE$69)+SUMIF('Scenario 19'!$A$3:$A$69,'Portfolio 19'!$C30,'Scenario 19'!AZ$3:AZ$69)*(1-'Scenario 19'!AZ$1)</f>
        <v>0</v>
      </c>
      <c r="K30" s="46">
        <f>SUMIF('Scenario 19'!$A$3:$A$69,'Portfolio 19'!$C30,'Scenario 19'!AF$3:AF$69)+SUMIF('Scenario 19'!$A$3:$A$69,'Portfolio 19'!$C30,'Scenario 19'!BA$3:BA$69)*(1-'Scenario 19'!BA$1)</f>
        <v>0</v>
      </c>
      <c r="L30" s="46">
        <f>SUMIF('Scenario 19'!$A$3:$A$69,'Portfolio 19'!$C30,'Scenario 19'!AG$3:AG$69)+SUMIF('Scenario 19'!$A$3:$A$69,'Portfolio 19'!$C30,'Scenario 19'!BB$3:BB$69)*(1-'Scenario 19'!BB$1)</f>
        <v>0</v>
      </c>
      <c r="M30" s="46">
        <f>SUMIF('Scenario 19'!$A$3:$A$69,'Portfolio 19'!$C30,'Scenario 19'!AH$3:AH$69)+SUMIF('Scenario 19'!$A$3:$A$69,'Portfolio 19'!$C30,'Scenario 19'!BC$3:BC$69)*(1-'Scenario 19'!BC$1)</f>
        <v>0</v>
      </c>
      <c r="N30" s="46">
        <f>SUMIF('Scenario 19'!$A$3:$A$69,'Portfolio 19'!$C30,'Scenario 19'!AI$3:AI$69)+SUMIF('Scenario 19'!$A$3:$A$69,'Portfolio 19'!$C30,'Scenario 19'!BD$3:BD$69)*(1-'Scenario 19'!BD$1)</f>
        <v>0</v>
      </c>
      <c r="O30" s="46">
        <f>SUMIF('Scenario 19'!$A$3:$A$69,'Portfolio 19'!$C30,'Scenario 19'!AJ$3:AJ$69)+SUMIF('Scenario 19'!$A$3:$A$69,'Portfolio 19'!$C30,'Scenario 19'!BE$3:BE$69)*(1-'Scenario 19'!BE$1)</f>
        <v>0</v>
      </c>
      <c r="P30" s="46">
        <f>SUMIF('Scenario 19'!$A$3:$A$69,'Portfolio 19'!$C30,'Scenario 19'!AK$3:AK$69)+SUMIF('Scenario 19'!$A$3:$A$69,'Portfolio 19'!$C30,'Scenario 19'!BF$3:BF$69)*(1-'Scenario 19'!BF$1)</f>
        <v>0</v>
      </c>
      <c r="Q30" s="46">
        <f>SUMIF('Scenario 19'!$A$3:$A$69,'Portfolio 19'!$C30,'Scenario 19'!AL$3:AL$69)+SUMIF('Scenario 19'!$A$3:$A$69,'Portfolio 19'!$C30,'Scenario 19'!BG$3:BG$69)*(1-'Scenario 19'!BG$1)</f>
        <v>0</v>
      </c>
      <c r="R30" s="46">
        <f>SUMIF('Scenario 19'!$A$3:$A$69,'Portfolio 19'!$C30,'Scenario 19'!AM$3:AM$69)+SUMIF('Scenario 19'!$A$3:$A$69,'Portfolio 19'!$C30,'Scenario 19'!BH$3:BH$69)*(1-'Scenario 19'!BH$1)</f>
        <v>0</v>
      </c>
      <c r="S30" s="46">
        <f>SUMIF('Scenario 19'!$A$3:$A$69,'Portfolio 19'!$C30,'Scenario 19'!AN$3:AN$69)+SUMIF('Scenario 19'!$A$3:$A$69,'Portfolio 19'!$C30,'Scenario 19'!BI$3:BI$69)*(1-'Scenario 19'!BI$1)</f>
        <v>0</v>
      </c>
      <c r="T30" s="46">
        <f>SUMIF('Scenario 19'!$A$3:$A$69,'Portfolio 19'!$C30,'Scenario 19'!AO$3:AO$69)+SUMIF('Scenario 19'!$A$3:$A$69,'Portfolio 19'!$C30,'Scenario 19'!BJ$3:BJ$69)*(1-'Scenario 19'!BJ$1)</f>
        <v>0</v>
      </c>
      <c r="U30" s="46">
        <f>SUMIF('Scenario 19'!$A$3:$A$69,'Portfolio 19'!$C30,'Scenario 19'!AP$3:AP$69)+SUMIF('Scenario 19'!$A$3:$A$69,'Portfolio 19'!$C30,'Scenario 19'!BK$3:BK$69)*(1-'Scenario 19'!BK$1)</f>
        <v>0</v>
      </c>
      <c r="V30" s="46">
        <f>SUMIF('Scenario 19'!$A$3:$A$69,'Portfolio 19'!$C30,'Scenario 19'!AQ$3:AQ$69)+SUMIF('Scenario 19'!$A$3:$A$69,'Portfolio 19'!$C30,'Scenario 19'!BL$3:BL$69)*(1-'Scenario 19'!BL$1)</f>
        <v>0</v>
      </c>
      <c r="W30" s="46">
        <f>SUMIF('Scenario 19'!$A$3:$A$69,'Portfolio 19'!$C30,'Scenario 19'!AR$3:AR$69)+SUMIF('Scenario 19'!$A$3:$A$69,'Portfolio 19'!$C30,'Scenario 19'!BM$3:BM$69)*(1-'Scenario 19'!BM$1)</f>
        <v>0</v>
      </c>
      <c r="X30" s="47">
        <f t="shared" si="2"/>
        <v>0</v>
      </c>
    </row>
    <row r="31" spans="3:24" x14ac:dyDescent="0.2">
      <c r="C31" s="7" t="s">
        <v>107</v>
      </c>
      <c r="D31" s="45">
        <f>SUMIF('Scenario 19'!$A$3:$A$69,'Portfolio 19'!$C31,'Scenario 19'!Y$3:Y$69)+SUMIF('Scenario 19'!$A$3:$A$69,'Portfolio 19'!$C31,'Scenario 19'!AT$3:AT$69)*(1-'Scenario 19'!AT$1)</f>
        <v>0</v>
      </c>
      <c r="E31" s="46">
        <f>SUMIF('Scenario 19'!$A$3:$A$69,'Portfolio 19'!$C31,'Scenario 19'!Z$3:Z$69)+SUMIF('Scenario 19'!$A$3:$A$69,'Portfolio 19'!$C31,'Scenario 19'!AU$3:AU$69)*(1-'Scenario 19'!AU$1)</f>
        <v>0</v>
      </c>
      <c r="F31" s="46">
        <f>SUMIF('Scenario 19'!$A$3:$A$69,'Portfolio 19'!$C31,'Scenario 19'!AA$3:AA$69)+SUMIF('Scenario 19'!$A$3:$A$69,'Portfolio 19'!$C31,'Scenario 19'!AV$3:AV$69)*(1-'Scenario 19'!AV$1)</f>
        <v>0</v>
      </c>
      <c r="G31" s="46">
        <f>SUMIF('Scenario 19'!$A$3:$A$69,'Portfolio 19'!$C31,'Scenario 19'!AB$3:AB$69)+SUMIF('Scenario 19'!$A$3:$A$69,'Portfolio 19'!$C31,'Scenario 19'!AW$3:AW$69)*(1-'Scenario 19'!AW$1)</f>
        <v>0</v>
      </c>
      <c r="H31" s="46">
        <f>SUMIF('Scenario 19'!$A$3:$A$69,'Portfolio 19'!$C31,'Scenario 19'!AC$3:AC$69)+SUMIF('Scenario 19'!$A$3:$A$69,'Portfolio 19'!$C31,'Scenario 19'!AX$3:AX$69)*(1-'Scenario 19'!AX$1)</f>
        <v>0</v>
      </c>
      <c r="I31" s="46">
        <f>SUMIF('Scenario 19'!$A$3:$A$69,'Portfolio 19'!$C31,'Scenario 19'!AD$3:AD$69)+SUMIF('Scenario 19'!$A$3:$A$69,'Portfolio 19'!$C31,'Scenario 19'!AY$3:AY$69)*(1-'Scenario 19'!AY$1)</f>
        <v>0</v>
      </c>
      <c r="J31" s="46">
        <f>SUMIF('Scenario 19'!$A$3:$A$69,'Portfolio 19'!$C31,'Scenario 19'!AE$3:AE$69)+SUMIF('Scenario 19'!$A$3:$A$69,'Portfolio 19'!$C31,'Scenario 19'!AZ$3:AZ$69)*(1-'Scenario 19'!AZ$1)</f>
        <v>0</v>
      </c>
      <c r="K31" s="46">
        <f>SUMIF('Scenario 19'!$A$3:$A$69,'Portfolio 19'!$C31,'Scenario 19'!AF$3:AF$69)+SUMIF('Scenario 19'!$A$3:$A$69,'Portfolio 19'!$C31,'Scenario 19'!BA$3:BA$69)*(1-'Scenario 19'!BA$1)</f>
        <v>0</v>
      </c>
      <c r="L31" s="46">
        <f>SUMIF('Scenario 19'!$A$3:$A$69,'Portfolio 19'!$C31,'Scenario 19'!AG$3:AG$69)+SUMIF('Scenario 19'!$A$3:$A$69,'Portfolio 19'!$C31,'Scenario 19'!BB$3:BB$69)*(1-'Scenario 19'!BB$1)</f>
        <v>0</v>
      </c>
      <c r="M31" s="46">
        <f>SUMIF('Scenario 19'!$A$3:$A$69,'Portfolio 19'!$C31,'Scenario 19'!AH$3:AH$69)+SUMIF('Scenario 19'!$A$3:$A$69,'Portfolio 19'!$C31,'Scenario 19'!BC$3:BC$69)*(1-'Scenario 19'!BC$1)</f>
        <v>0</v>
      </c>
      <c r="N31" s="46">
        <f>SUMIF('Scenario 19'!$A$3:$A$69,'Portfolio 19'!$C31,'Scenario 19'!AI$3:AI$69)+SUMIF('Scenario 19'!$A$3:$A$69,'Portfolio 19'!$C31,'Scenario 19'!BD$3:BD$69)*(1-'Scenario 19'!BD$1)</f>
        <v>0</v>
      </c>
      <c r="O31" s="46">
        <f>SUMIF('Scenario 19'!$A$3:$A$69,'Portfolio 19'!$C31,'Scenario 19'!AJ$3:AJ$69)+SUMIF('Scenario 19'!$A$3:$A$69,'Portfolio 19'!$C31,'Scenario 19'!BE$3:BE$69)*(1-'Scenario 19'!BE$1)</f>
        <v>0</v>
      </c>
      <c r="P31" s="46">
        <f>SUMIF('Scenario 19'!$A$3:$A$69,'Portfolio 19'!$C31,'Scenario 19'!AK$3:AK$69)+SUMIF('Scenario 19'!$A$3:$A$69,'Portfolio 19'!$C31,'Scenario 19'!BF$3:BF$69)*(1-'Scenario 19'!BF$1)</f>
        <v>0</v>
      </c>
      <c r="Q31" s="46">
        <f>SUMIF('Scenario 19'!$A$3:$A$69,'Portfolio 19'!$C31,'Scenario 19'!AL$3:AL$69)+SUMIF('Scenario 19'!$A$3:$A$69,'Portfolio 19'!$C31,'Scenario 19'!BG$3:BG$69)*(1-'Scenario 19'!BG$1)</f>
        <v>0</v>
      </c>
      <c r="R31" s="46">
        <f>SUMIF('Scenario 19'!$A$3:$A$69,'Portfolio 19'!$C31,'Scenario 19'!AM$3:AM$69)+SUMIF('Scenario 19'!$A$3:$A$69,'Portfolio 19'!$C31,'Scenario 19'!BH$3:BH$69)*(1-'Scenario 19'!BH$1)</f>
        <v>0</v>
      </c>
      <c r="S31" s="46">
        <f>SUMIF('Scenario 19'!$A$3:$A$69,'Portfolio 19'!$C31,'Scenario 19'!AN$3:AN$69)+SUMIF('Scenario 19'!$A$3:$A$69,'Portfolio 19'!$C31,'Scenario 19'!BI$3:BI$69)*(1-'Scenario 19'!BI$1)</f>
        <v>0</v>
      </c>
      <c r="T31" s="46">
        <f>SUMIF('Scenario 19'!$A$3:$A$69,'Portfolio 19'!$C31,'Scenario 19'!AO$3:AO$69)+SUMIF('Scenario 19'!$A$3:$A$69,'Portfolio 19'!$C31,'Scenario 19'!BJ$3:BJ$69)*(1-'Scenario 19'!BJ$1)</f>
        <v>0</v>
      </c>
      <c r="U31" s="46">
        <f>SUMIF('Scenario 19'!$A$3:$A$69,'Portfolio 19'!$C31,'Scenario 19'!AP$3:AP$69)+SUMIF('Scenario 19'!$A$3:$A$69,'Portfolio 19'!$C31,'Scenario 19'!BK$3:BK$69)*(1-'Scenario 19'!BK$1)</f>
        <v>0</v>
      </c>
      <c r="V31" s="46">
        <f>SUMIF('Scenario 19'!$A$3:$A$69,'Portfolio 19'!$C31,'Scenario 19'!AQ$3:AQ$69)+SUMIF('Scenario 19'!$A$3:$A$69,'Portfolio 19'!$C31,'Scenario 19'!BL$3:BL$69)*(1-'Scenario 19'!BL$1)</f>
        <v>0</v>
      </c>
      <c r="W31" s="46">
        <f>SUMIF('Scenario 19'!$A$3:$A$69,'Portfolio 19'!$C31,'Scenario 19'!AR$3:AR$69)+SUMIF('Scenario 19'!$A$3:$A$69,'Portfolio 19'!$C31,'Scenario 19'!BM$3:BM$69)*(1-'Scenario 19'!BM$1)</f>
        <v>0</v>
      </c>
      <c r="X31" s="47">
        <f t="shared" si="2"/>
        <v>0</v>
      </c>
    </row>
    <row r="32" spans="3:24" x14ac:dyDescent="0.2">
      <c r="C32" s="7" t="s">
        <v>21</v>
      </c>
      <c r="D32" s="45">
        <f>SUMIF('Scenario 19'!$A$3:$A$69,'Portfolio 19'!$C32,'Scenario 19'!Y$3:Y$69)+SUMIF('Scenario 19'!$A$3:$A$69,'Portfolio 19'!$C32,'Scenario 19'!AT$3:AT$69)*(1-'Scenario 19'!AT$1)</f>
        <v>0</v>
      </c>
      <c r="E32" s="46">
        <f>SUMIF('Scenario 19'!$A$3:$A$69,'Portfolio 19'!$C32,'Scenario 19'!Z$3:Z$69)+SUMIF('Scenario 19'!$A$3:$A$69,'Portfolio 19'!$C32,'Scenario 19'!AU$3:AU$69)*(1-'Scenario 19'!AU$1)</f>
        <v>0</v>
      </c>
      <c r="F32" s="46">
        <f>SUMIF('Scenario 19'!$A$3:$A$69,'Portfolio 19'!$C32,'Scenario 19'!AA$3:AA$69)+SUMIF('Scenario 19'!$A$3:$A$69,'Portfolio 19'!$C32,'Scenario 19'!AV$3:AV$69)*(1-'Scenario 19'!AV$1)</f>
        <v>0</v>
      </c>
      <c r="G32" s="46">
        <f>SUMIF('Scenario 19'!$A$3:$A$69,'Portfolio 19'!$C32,'Scenario 19'!AB$3:AB$69)+SUMIF('Scenario 19'!$A$3:$A$69,'Portfolio 19'!$C32,'Scenario 19'!AW$3:AW$69)*(1-'Scenario 19'!AW$1)</f>
        <v>0</v>
      </c>
      <c r="H32" s="46">
        <f>SUMIF('Scenario 19'!$A$3:$A$69,'Portfolio 19'!$C32,'Scenario 19'!AC$3:AC$69)+SUMIF('Scenario 19'!$A$3:$A$69,'Portfolio 19'!$C32,'Scenario 19'!AX$3:AX$69)*(1-'Scenario 19'!AX$1)</f>
        <v>0</v>
      </c>
      <c r="I32" s="46">
        <f>SUMIF('Scenario 19'!$A$3:$A$69,'Portfolio 19'!$C32,'Scenario 19'!AD$3:AD$69)+SUMIF('Scenario 19'!$A$3:$A$69,'Portfolio 19'!$C32,'Scenario 19'!AY$3:AY$69)*(1-'Scenario 19'!AY$1)</f>
        <v>0</v>
      </c>
      <c r="J32" s="46">
        <f>SUMIF('Scenario 19'!$A$3:$A$69,'Portfolio 19'!$C32,'Scenario 19'!AE$3:AE$69)+SUMIF('Scenario 19'!$A$3:$A$69,'Portfolio 19'!$C32,'Scenario 19'!AZ$3:AZ$69)*(1-'Scenario 19'!AZ$1)</f>
        <v>0</v>
      </c>
      <c r="K32" s="46">
        <f>SUMIF('Scenario 19'!$A$3:$A$69,'Portfolio 19'!$C32,'Scenario 19'!AF$3:AF$69)+SUMIF('Scenario 19'!$A$3:$A$69,'Portfolio 19'!$C32,'Scenario 19'!BA$3:BA$69)*(1-'Scenario 19'!BA$1)</f>
        <v>0</v>
      </c>
      <c r="L32" s="46">
        <f>SUMIF('Scenario 19'!$A$3:$A$69,'Portfolio 19'!$C32,'Scenario 19'!AG$3:AG$69)+SUMIF('Scenario 19'!$A$3:$A$69,'Portfolio 19'!$C32,'Scenario 19'!BB$3:BB$69)*(1-'Scenario 19'!BB$1)</f>
        <v>0</v>
      </c>
      <c r="M32" s="46">
        <f>SUMIF('Scenario 19'!$A$3:$A$69,'Portfolio 19'!$C32,'Scenario 19'!AH$3:AH$69)+SUMIF('Scenario 19'!$A$3:$A$69,'Portfolio 19'!$C32,'Scenario 19'!BC$3:BC$69)*(1-'Scenario 19'!BC$1)</f>
        <v>0</v>
      </c>
      <c r="N32" s="46">
        <f>SUMIF('Scenario 19'!$A$3:$A$69,'Portfolio 19'!$C32,'Scenario 19'!AI$3:AI$69)+SUMIF('Scenario 19'!$A$3:$A$69,'Portfolio 19'!$C32,'Scenario 19'!BD$3:BD$69)*(1-'Scenario 19'!BD$1)</f>
        <v>0</v>
      </c>
      <c r="O32" s="46">
        <f>SUMIF('Scenario 19'!$A$3:$A$69,'Portfolio 19'!$C32,'Scenario 19'!AJ$3:AJ$69)+SUMIF('Scenario 19'!$A$3:$A$69,'Portfolio 19'!$C32,'Scenario 19'!BE$3:BE$69)*(1-'Scenario 19'!BE$1)</f>
        <v>0</v>
      </c>
      <c r="P32" s="46">
        <f>SUMIF('Scenario 19'!$A$3:$A$69,'Portfolio 19'!$C32,'Scenario 19'!AK$3:AK$69)+SUMIF('Scenario 19'!$A$3:$A$69,'Portfolio 19'!$C32,'Scenario 19'!BF$3:BF$69)*(1-'Scenario 19'!BF$1)</f>
        <v>0</v>
      </c>
      <c r="Q32" s="46">
        <f>SUMIF('Scenario 19'!$A$3:$A$69,'Portfolio 19'!$C32,'Scenario 19'!AL$3:AL$69)+SUMIF('Scenario 19'!$A$3:$A$69,'Portfolio 19'!$C32,'Scenario 19'!BG$3:BG$69)*(1-'Scenario 19'!BG$1)</f>
        <v>0</v>
      </c>
      <c r="R32" s="46">
        <f>SUMIF('Scenario 19'!$A$3:$A$69,'Portfolio 19'!$C32,'Scenario 19'!AM$3:AM$69)+SUMIF('Scenario 19'!$A$3:$A$69,'Portfolio 19'!$C32,'Scenario 19'!BH$3:BH$69)*(1-'Scenario 19'!BH$1)</f>
        <v>0</v>
      </c>
      <c r="S32" s="46">
        <f>SUMIF('Scenario 19'!$A$3:$A$69,'Portfolio 19'!$C32,'Scenario 19'!AN$3:AN$69)+SUMIF('Scenario 19'!$A$3:$A$69,'Portfolio 19'!$C32,'Scenario 19'!BI$3:BI$69)*(1-'Scenario 19'!BI$1)</f>
        <v>0</v>
      </c>
      <c r="T32" s="46">
        <f>SUMIF('Scenario 19'!$A$3:$A$69,'Portfolio 19'!$C32,'Scenario 19'!AO$3:AO$69)+SUMIF('Scenario 19'!$A$3:$A$69,'Portfolio 19'!$C32,'Scenario 19'!BJ$3:BJ$69)*(1-'Scenario 19'!BJ$1)</f>
        <v>0</v>
      </c>
      <c r="U32" s="46">
        <f>SUMIF('Scenario 19'!$A$3:$A$69,'Portfolio 19'!$C32,'Scenario 19'!AP$3:AP$69)+SUMIF('Scenario 19'!$A$3:$A$69,'Portfolio 19'!$C32,'Scenario 19'!BK$3:BK$69)*(1-'Scenario 19'!BK$1)</f>
        <v>0</v>
      </c>
      <c r="V32" s="46">
        <f>SUMIF('Scenario 19'!$A$3:$A$69,'Portfolio 19'!$C32,'Scenario 19'!AQ$3:AQ$69)+SUMIF('Scenario 19'!$A$3:$A$69,'Portfolio 19'!$C32,'Scenario 19'!BL$3:BL$69)*(1-'Scenario 19'!BL$1)</f>
        <v>0</v>
      </c>
      <c r="W32" s="46">
        <f>SUMIF('Scenario 19'!$A$3:$A$69,'Portfolio 19'!$C32,'Scenario 19'!AR$3:AR$69)+SUMIF('Scenario 19'!$A$3:$A$69,'Portfolio 19'!$C32,'Scenario 19'!BM$3:BM$69)*(1-'Scenario 19'!BM$1)</f>
        <v>0</v>
      </c>
      <c r="X32" s="47">
        <f t="shared" si="2"/>
        <v>0</v>
      </c>
    </row>
    <row r="33" spans="3:24" x14ac:dyDescent="0.2">
      <c r="C33" s="7" t="s">
        <v>48</v>
      </c>
      <c r="D33" s="45">
        <f>SUMIF('Scenario 19'!$A$3:$A$69,'Portfolio 19'!$C33,'Scenario 19'!Y$3:Y$69)+SUMIF('Scenario 19'!$A$3:$A$69,'Portfolio 19'!$C33,'Scenario 19'!AT$3:AT$69)*(1-'Scenario 19'!AT$1)</f>
        <v>0</v>
      </c>
      <c r="E33" s="46">
        <f>SUMIF('Scenario 19'!$A$3:$A$69,'Portfolio 19'!$C33,'Scenario 19'!Z$3:Z$69)+SUMIF('Scenario 19'!$A$3:$A$69,'Portfolio 19'!$C33,'Scenario 19'!AU$3:AU$69)*(1-'Scenario 19'!AU$1)</f>
        <v>0</v>
      </c>
      <c r="F33" s="46">
        <f>SUMIF('Scenario 19'!$A$3:$A$69,'Portfolio 19'!$C33,'Scenario 19'!AA$3:AA$69)+SUMIF('Scenario 19'!$A$3:$A$69,'Portfolio 19'!$C33,'Scenario 19'!AV$3:AV$69)*(1-'Scenario 19'!AV$1)</f>
        <v>0</v>
      </c>
      <c r="G33" s="46">
        <f>SUMIF('Scenario 19'!$A$3:$A$69,'Portfolio 19'!$C33,'Scenario 19'!AB$3:AB$69)+SUMIF('Scenario 19'!$A$3:$A$69,'Portfolio 19'!$C33,'Scenario 19'!AW$3:AW$69)*(1-'Scenario 19'!AW$1)</f>
        <v>0</v>
      </c>
      <c r="H33" s="46">
        <f>SUMIF('Scenario 19'!$A$3:$A$69,'Portfolio 19'!$C33,'Scenario 19'!AC$3:AC$69)+SUMIF('Scenario 19'!$A$3:$A$69,'Portfolio 19'!$C33,'Scenario 19'!AX$3:AX$69)*(1-'Scenario 19'!AX$1)</f>
        <v>0</v>
      </c>
      <c r="I33" s="46">
        <f>SUMIF('Scenario 19'!$A$3:$A$69,'Portfolio 19'!$C33,'Scenario 19'!AD$3:AD$69)+SUMIF('Scenario 19'!$A$3:$A$69,'Portfolio 19'!$C33,'Scenario 19'!AY$3:AY$69)*(1-'Scenario 19'!AY$1)</f>
        <v>0</v>
      </c>
      <c r="J33" s="46">
        <f>SUMIF('Scenario 19'!$A$3:$A$69,'Portfolio 19'!$C33,'Scenario 19'!AE$3:AE$69)+SUMIF('Scenario 19'!$A$3:$A$69,'Portfolio 19'!$C33,'Scenario 19'!AZ$3:AZ$69)*(1-'Scenario 19'!AZ$1)</f>
        <v>0</v>
      </c>
      <c r="K33" s="46">
        <f>SUMIF('Scenario 19'!$A$3:$A$69,'Portfolio 19'!$C33,'Scenario 19'!AF$3:AF$69)+SUMIF('Scenario 19'!$A$3:$A$69,'Portfolio 19'!$C33,'Scenario 19'!BA$3:BA$69)*(1-'Scenario 19'!BA$1)</f>
        <v>0</v>
      </c>
      <c r="L33" s="46">
        <f>SUMIF('Scenario 19'!$A$3:$A$69,'Portfolio 19'!$C33,'Scenario 19'!AG$3:AG$69)+SUMIF('Scenario 19'!$A$3:$A$69,'Portfolio 19'!$C33,'Scenario 19'!BB$3:BB$69)*(1-'Scenario 19'!BB$1)</f>
        <v>0</v>
      </c>
      <c r="M33" s="46">
        <f>SUMIF('Scenario 19'!$A$3:$A$69,'Portfolio 19'!$C33,'Scenario 19'!AH$3:AH$69)+SUMIF('Scenario 19'!$A$3:$A$69,'Portfolio 19'!$C33,'Scenario 19'!BC$3:BC$69)*(1-'Scenario 19'!BC$1)</f>
        <v>0</v>
      </c>
      <c r="N33" s="46">
        <f>SUMIF('Scenario 19'!$A$3:$A$69,'Portfolio 19'!$C33,'Scenario 19'!AI$3:AI$69)+SUMIF('Scenario 19'!$A$3:$A$69,'Portfolio 19'!$C33,'Scenario 19'!BD$3:BD$69)*(1-'Scenario 19'!BD$1)</f>
        <v>0</v>
      </c>
      <c r="O33" s="46">
        <f>SUMIF('Scenario 19'!$A$3:$A$69,'Portfolio 19'!$C33,'Scenario 19'!AJ$3:AJ$69)+SUMIF('Scenario 19'!$A$3:$A$69,'Portfolio 19'!$C33,'Scenario 19'!BE$3:BE$69)*(1-'Scenario 19'!BE$1)</f>
        <v>0</v>
      </c>
      <c r="P33" s="46">
        <f>SUMIF('Scenario 19'!$A$3:$A$69,'Portfolio 19'!$C33,'Scenario 19'!AK$3:AK$69)+SUMIF('Scenario 19'!$A$3:$A$69,'Portfolio 19'!$C33,'Scenario 19'!BF$3:BF$69)*(1-'Scenario 19'!BF$1)</f>
        <v>0</v>
      </c>
      <c r="Q33" s="46">
        <f>SUMIF('Scenario 19'!$A$3:$A$69,'Portfolio 19'!$C33,'Scenario 19'!AL$3:AL$69)+SUMIF('Scenario 19'!$A$3:$A$69,'Portfolio 19'!$C33,'Scenario 19'!BG$3:BG$69)*(1-'Scenario 19'!BG$1)</f>
        <v>0</v>
      </c>
      <c r="R33" s="46">
        <f>SUMIF('Scenario 19'!$A$3:$A$69,'Portfolio 19'!$C33,'Scenario 19'!AM$3:AM$69)+SUMIF('Scenario 19'!$A$3:$A$69,'Portfolio 19'!$C33,'Scenario 19'!BH$3:BH$69)*(1-'Scenario 19'!BH$1)</f>
        <v>0</v>
      </c>
      <c r="S33" s="46">
        <f>SUMIF('Scenario 19'!$A$3:$A$69,'Portfolio 19'!$C33,'Scenario 19'!AN$3:AN$69)+SUMIF('Scenario 19'!$A$3:$A$69,'Portfolio 19'!$C33,'Scenario 19'!BI$3:BI$69)*(1-'Scenario 19'!BI$1)</f>
        <v>0</v>
      </c>
      <c r="T33" s="46">
        <f>SUMIF('Scenario 19'!$A$3:$A$69,'Portfolio 19'!$C33,'Scenario 19'!AO$3:AO$69)+SUMIF('Scenario 19'!$A$3:$A$69,'Portfolio 19'!$C33,'Scenario 19'!BJ$3:BJ$69)*(1-'Scenario 19'!BJ$1)</f>
        <v>0</v>
      </c>
      <c r="U33" s="46">
        <f>SUMIF('Scenario 19'!$A$3:$A$69,'Portfolio 19'!$C33,'Scenario 19'!AP$3:AP$69)+SUMIF('Scenario 19'!$A$3:$A$69,'Portfolio 19'!$C33,'Scenario 19'!BK$3:BK$69)*(1-'Scenario 19'!BK$1)</f>
        <v>0</v>
      </c>
      <c r="V33" s="46">
        <f>SUMIF('Scenario 19'!$A$3:$A$69,'Portfolio 19'!$C33,'Scenario 19'!AQ$3:AQ$69)+SUMIF('Scenario 19'!$A$3:$A$69,'Portfolio 19'!$C33,'Scenario 19'!BL$3:BL$69)*(1-'Scenario 19'!BL$1)</f>
        <v>0</v>
      </c>
      <c r="W33" s="46">
        <f>SUMIF('Scenario 19'!$A$3:$A$69,'Portfolio 19'!$C33,'Scenario 19'!AR$3:AR$69)+SUMIF('Scenario 19'!$A$3:$A$69,'Portfolio 19'!$C33,'Scenario 19'!BM$3:BM$69)*(1-'Scenario 19'!BM$1)</f>
        <v>0</v>
      </c>
      <c r="X33" s="47">
        <f t="shared" si="2"/>
        <v>0</v>
      </c>
    </row>
    <row r="34" spans="3:24" x14ac:dyDescent="0.2">
      <c r="C34" s="7" t="s">
        <v>142</v>
      </c>
      <c r="D34" s="45">
        <f>SUMIF('Scenario 19'!$A$3:$A$69,'Portfolio 19'!$C34,'Scenario 19'!Y$3:Y$69)+SUMIF('Scenario 19'!$A$3:$A$69,'Portfolio 19'!$C34,'Scenario 19'!AT$3:AT$69)*(1-'Scenario 19'!AT$1)</f>
        <v>0</v>
      </c>
      <c r="E34" s="46">
        <f>SUMIF('Scenario 19'!$A$3:$A$69,'Portfolio 19'!$C34,'Scenario 19'!Z$3:Z$69)+SUMIF('Scenario 19'!$A$3:$A$69,'Portfolio 19'!$C34,'Scenario 19'!AU$3:AU$69)*(1-'Scenario 19'!AU$1)</f>
        <v>0</v>
      </c>
      <c r="F34" s="46">
        <f>SUMIF('Scenario 19'!$A$3:$A$69,'Portfolio 19'!$C34,'Scenario 19'!AA$3:AA$69)+SUMIF('Scenario 19'!$A$3:$A$69,'Portfolio 19'!$C34,'Scenario 19'!AV$3:AV$69)*(1-'Scenario 19'!AV$1)</f>
        <v>0</v>
      </c>
      <c r="G34" s="46">
        <f>SUMIF('Scenario 19'!$A$3:$A$69,'Portfolio 19'!$C34,'Scenario 19'!AB$3:AB$69)+SUMIF('Scenario 19'!$A$3:$A$69,'Portfolio 19'!$C34,'Scenario 19'!AW$3:AW$69)*(1-'Scenario 19'!AW$1)</f>
        <v>0</v>
      </c>
      <c r="H34" s="46">
        <f>SUMIF('Scenario 19'!$A$3:$A$69,'Portfolio 19'!$C34,'Scenario 19'!AC$3:AC$69)+SUMIF('Scenario 19'!$A$3:$A$69,'Portfolio 19'!$C34,'Scenario 19'!AX$3:AX$69)*(1-'Scenario 19'!AX$1)</f>
        <v>0</v>
      </c>
      <c r="I34" s="46">
        <f>SUMIF('Scenario 19'!$A$3:$A$69,'Portfolio 19'!$C34,'Scenario 19'!AD$3:AD$69)+SUMIF('Scenario 19'!$A$3:$A$69,'Portfolio 19'!$C34,'Scenario 19'!AY$3:AY$69)*(1-'Scenario 19'!AY$1)</f>
        <v>0</v>
      </c>
      <c r="J34" s="46">
        <f>SUMIF('Scenario 19'!$A$3:$A$69,'Portfolio 19'!$C34,'Scenario 19'!AE$3:AE$69)+SUMIF('Scenario 19'!$A$3:$A$69,'Portfolio 19'!$C34,'Scenario 19'!AZ$3:AZ$69)*(1-'Scenario 19'!AZ$1)</f>
        <v>0</v>
      </c>
      <c r="K34" s="46">
        <f>SUMIF('Scenario 19'!$A$3:$A$69,'Portfolio 19'!$C34,'Scenario 19'!AF$3:AF$69)+SUMIF('Scenario 19'!$A$3:$A$69,'Portfolio 19'!$C34,'Scenario 19'!BA$3:BA$69)*(1-'Scenario 19'!BA$1)</f>
        <v>0</v>
      </c>
      <c r="L34" s="46">
        <f>SUMIF('Scenario 19'!$A$3:$A$69,'Portfolio 19'!$C34,'Scenario 19'!AG$3:AG$69)+SUMIF('Scenario 19'!$A$3:$A$69,'Portfolio 19'!$C34,'Scenario 19'!BB$3:BB$69)*(1-'Scenario 19'!BB$1)</f>
        <v>0</v>
      </c>
      <c r="M34" s="46">
        <f>SUMIF('Scenario 19'!$A$3:$A$69,'Portfolio 19'!$C34,'Scenario 19'!AH$3:AH$69)+SUMIF('Scenario 19'!$A$3:$A$69,'Portfolio 19'!$C34,'Scenario 19'!BC$3:BC$69)*(1-'Scenario 19'!BC$1)</f>
        <v>0</v>
      </c>
      <c r="N34" s="46">
        <f>SUMIF('Scenario 19'!$A$3:$A$69,'Portfolio 19'!$C34,'Scenario 19'!AI$3:AI$69)+SUMIF('Scenario 19'!$A$3:$A$69,'Portfolio 19'!$C34,'Scenario 19'!BD$3:BD$69)*(1-'Scenario 19'!BD$1)</f>
        <v>0</v>
      </c>
      <c r="O34" s="46">
        <f>SUMIF('Scenario 19'!$A$3:$A$69,'Portfolio 19'!$C34,'Scenario 19'!AJ$3:AJ$69)+SUMIF('Scenario 19'!$A$3:$A$69,'Portfolio 19'!$C34,'Scenario 19'!BE$3:BE$69)*(1-'Scenario 19'!BE$1)</f>
        <v>0</v>
      </c>
      <c r="P34" s="46">
        <f>SUMIF('Scenario 19'!$A$3:$A$69,'Portfolio 19'!$C34,'Scenario 19'!AK$3:AK$69)+SUMIF('Scenario 19'!$A$3:$A$69,'Portfolio 19'!$C34,'Scenario 19'!BF$3:BF$69)*(1-'Scenario 19'!BF$1)</f>
        <v>0</v>
      </c>
      <c r="Q34" s="46">
        <f>SUMIF('Scenario 19'!$A$3:$A$69,'Portfolio 19'!$C34,'Scenario 19'!AL$3:AL$69)+SUMIF('Scenario 19'!$A$3:$A$69,'Portfolio 19'!$C34,'Scenario 19'!BG$3:BG$69)*(1-'Scenario 19'!BG$1)</f>
        <v>0</v>
      </c>
      <c r="R34" s="46">
        <f>SUMIF('Scenario 19'!$A$3:$A$69,'Portfolio 19'!$C34,'Scenario 19'!AM$3:AM$69)+SUMIF('Scenario 19'!$A$3:$A$69,'Portfolio 19'!$C34,'Scenario 19'!BH$3:BH$69)*(1-'Scenario 19'!BH$1)</f>
        <v>0</v>
      </c>
      <c r="S34" s="46">
        <f>SUMIF('Scenario 19'!$A$3:$A$69,'Portfolio 19'!$C34,'Scenario 19'!AN$3:AN$69)+SUMIF('Scenario 19'!$A$3:$A$69,'Portfolio 19'!$C34,'Scenario 19'!BI$3:BI$69)*(1-'Scenario 19'!BI$1)</f>
        <v>0</v>
      </c>
      <c r="T34" s="46">
        <f>SUMIF('Scenario 19'!$A$3:$A$69,'Portfolio 19'!$C34,'Scenario 19'!AO$3:AO$69)+SUMIF('Scenario 19'!$A$3:$A$69,'Portfolio 19'!$C34,'Scenario 19'!BJ$3:BJ$69)*(1-'Scenario 19'!BJ$1)</f>
        <v>0</v>
      </c>
      <c r="U34" s="46">
        <f>SUMIF('Scenario 19'!$A$3:$A$69,'Portfolio 19'!$C34,'Scenario 19'!AP$3:AP$69)+SUMIF('Scenario 19'!$A$3:$A$69,'Portfolio 19'!$C34,'Scenario 19'!BK$3:BK$69)*(1-'Scenario 19'!BK$1)</f>
        <v>0</v>
      </c>
      <c r="V34" s="46">
        <f>SUMIF('Scenario 19'!$A$3:$A$69,'Portfolio 19'!$C34,'Scenario 19'!AQ$3:AQ$69)+SUMIF('Scenario 19'!$A$3:$A$69,'Portfolio 19'!$C34,'Scenario 19'!BL$3:BL$69)*(1-'Scenario 19'!BL$1)</f>
        <v>0</v>
      </c>
      <c r="W34" s="46">
        <f>SUMIF('Scenario 19'!$A$3:$A$69,'Portfolio 19'!$C34,'Scenario 19'!AR$3:AR$69)+SUMIF('Scenario 19'!$A$3:$A$69,'Portfolio 19'!$C34,'Scenario 19'!BM$3:BM$69)*(1-'Scenario 19'!BM$1)</f>
        <v>0</v>
      </c>
      <c r="X34" s="47">
        <f t="shared" si="2"/>
        <v>0</v>
      </c>
    </row>
    <row r="35" spans="3:24" x14ac:dyDescent="0.2">
      <c r="C35" s="7" t="s">
        <v>53</v>
      </c>
      <c r="D35" s="45">
        <f>SUMIF('Scenario 19'!$A$3:$A$69,'Portfolio 19'!$C35,'Scenario 19'!Y$3:Y$69)+SUMIF('Scenario 19'!$A$3:$A$69,'Portfolio 19'!$C35,'Scenario 19'!AT$3:AT$69)*(1-'Scenario 19'!AT$1)</f>
        <v>0</v>
      </c>
      <c r="E35" s="46">
        <f>SUMIF('Scenario 19'!$A$3:$A$69,'Portfolio 19'!$C35,'Scenario 19'!Z$3:Z$69)+SUMIF('Scenario 19'!$A$3:$A$69,'Portfolio 19'!$C35,'Scenario 19'!AU$3:AU$69)*(1-'Scenario 19'!AU$1)</f>
        <v>0</v>
      </c>
      <c r="F35" s="46">
        <f>SUMIF('Scenario 19'!$A$3:$A$69,'Portfolio 19'!$C35,'Scenario 19'!AA$3:AA$69)+SUMIF('Scenario 19'!$A$3:$A$69,'Portfolio 19'!$C35,'Scenario 19'!AV$3:AV$69)*(1-'Scenario 19'!AV$1)</f>
        <v>0</v>
      </c>
      <c r="G35" s="46">
        <f>SUMIF('Scenario 19'!$A$3:$A$69,'Portfolio 19'!$C35,'Scenario 19'!AB$3:AB$69)+SUMIF('Scenario 19'!$A$3:$A$69,'Portfolio 19'!$C35,'Scenario 19'!AW$3:AW$69)*(1-'Scenario 19'!AW$1)</f>
        <v>0</v>
      </c>
      <c r="H35" s="46">
        <f>SUMIF('Scenario 19'!$A$3:$A$69,'Portfolio 19'!$C35,'Scenario 19'!AC$3:AC$69)+SUMIF('Scenario 19'!$A$3:$A$69,'Portfolio 19'!$C35,'Scenario 19'!AX$3:AX$69)*(1-'Scenario 19'!AX$1)</f>
        <v>0</v>
      </c>
      <c r="I35" s="46">
        <f>SUMIF('Scenario 19'!$A$3:$A$69,'Portfolio 19'!$C35,'Scenario 19'!AD$3:AD$69)+SUMIF('Scenario 19'!$A$3:$A$69,'Portfolio 19'!$C35,'Scenario 19'!AY$3:AY$69)*(1-'Scenario 19'!AY$1)</f>
        <v>0</v>
      </c>
      <c r="J35" s="46">
        <f>SUMIF('Scenario 19'!$A$3:$A$69,'Portfolio 19'!$C35,'Scenario 19'!AE$3:AE$69)+SUMIF('Scenario 19'!$A$3:$A$69,'Portfolio 19'!$C35,'Scenario 19'!AZ$3:AZ$69)*(1-'Scenario 19'!AZ$1)</f>
        <v>0</v>
      </c>
      <c r="K35" s="46">
        <f>SUMIF('Scenario 19'!$A$3:$A$69,'Portfolio 19'!$C35,'Scenario 19'!AF$3:AF$69)+SUMIF('Scenario 19'!$A$3:$A$69,'Portfolio 19'!$C35,'Scenario 19'!BA$3:BA$69)*(1-'Scenario 19'!BA$1)</f>
        <v>0</v>
      </c>
      <c r="L35" s="46">
        <f>SUMIF('Scenario 19'!$A$3:$A$69,'Portfolio 19'!$C35,'Scenario 19'!AG$3:AG$69)+SUMIF('Scenario 19'!$A$3:$A$69,'Portfolio 19'!$C35,'Scenario 19'!BB$3:BB$69)*(1-'Scenario 19'!BB$1)</f>
        <v>0</v>
      </c>
      <c r="M35" s="46">
        <f>SUMIF('Scenario 19'!$A$3:$A$69,'Portfolio 19'!$C35,'Scenario 19'!AH$3:AH$69)+SUMIF('Scenario 19'!$A$3:$A$69,'Portfolio 19'!$C35,'Scenario 19'!BC$3:BC$69)*(1-'Scenario 19'!BC$1)</f>
        <v>0</v>
      </c>
      <c r="N35" s="46">
        <f>SUMIF('Scenario 19'!$A$3:$A$69,'Portfolio 19'!$C35,'Scenario 19'!AI$3:AI$69)+SUMIF('Scenario 19'!$A$3:$A$69,'Portfolio 19'!$C35,'Scenario 19'!BD$3:BD$69)*(1-'Scenario 19'!BD$1)</f>
        <v>0</v>
      </c>
      <c r="O35" s="46">
        <f>SUMIF('Scenario 19'!$A$3:$A$69,'Portfolio 19'!$C35,'Scenario 19'!AJ$3:AJ$69)+SUMIF('Scenario 19'!$A$3:$A$69,'Portfolio 19'!$C35,'Scenario 19'!BE$3:BE$69)*(1-'Scenario 19'!BE$1)</f>
        <v>0</v>
      </c>
      <c r="P35" s="46">
        <f>SUMIF('Scenario 19'!$A$3:$A$69,'Portfolio 19'!$C35,'Scenario 19'!AK$3:AK$69)+SUMIF('Scenario 19'!$A$3:$A$69,'Portfolio 19'!$C35,'Scenario 19'!BF$3:BF$69)*(1-'Scenario 19'!BF$1)</f>
        <v>0</v>
      </c>
      <c r="Q35" s="46">
        <f>SUMIF('Scenario 19'!$A$3:$A$69,'Portfolio 19'!$C35,'Scenario 19'!AL$3:AL$69)+SUMIF('Scenario 19'!$A$3:$A$69,'Portfolio 19'!$C35,'Scenario 19'!BG$3:BG$69)*(1-'Scenario 19'!BG$1)</f>
        <v>0</v>
      </c>
      <c r="R35" s="46">
        <f>SUMIF('Scenario 19'!$A$3:$A$69,'Portfolio 19'!$C35,'Scenario 19'!AM$3:AM$69)+SUMIF('Scenario 19'!$A$3:$A$69,'Portfolio 19'!$C35,'Scenario 19'!BH$3:BH$69)*(1-'Scenario 19'!BH$1)</f>
        <v>0</v>
      </c>
      <c r="S35" s="46">
        <f>SUMIF('Scenario 19'!$A$3:$A$69,'Portfolio 19'!$C35,'Scenario 19'!AN$3:AN$69)+SUMIF('Scenario 19'!$A$3:$A$69,'Portfolio 19'!$C35,'Scenario 19'!BI$3:BI$69)*(1-'Scenario 19'!BI$1)</f>
        <v>0</v>
      </c>
      <c r="T35" s="46">
        <f>SUMIF('Scenario 19'!$A$3:$A$69,'Portfolio 19'!$C35,'Scenario 19'!AO$3:AO$69)+SUMIF('Scenario 19'!$A$3:$A$69,'Portfolio 19'!$C35,'Scenario 19'!BJ$3:BJ$69)*(1-'Scenario 19'!BJ$1)</f>
        <v>0</v>
      </c>
      <c r="U35" s="46">
        <f>SUMIF('Scenario 19'!$A$3:$A$69,'Portfolio 19'!$C35,'Scenario 19'!AP$3:AP$69)+SUMIF('Scenario 19'!$A$3:$A$69,'Portfolio 19'!$C35,'Scenario 19'!BK$3:BK$69)*(1-'Scenario 19'!BK$1)</f>
        <v>0</v>
      </c>
      <c r="V35" s="46">
        <f>SUMIF('Scenario 19'!$A$3:$A$69,'Portfolio 19'!$C35,'Scenario 19'!AQ$3:AQ$69)+SUMIF('Scenario 19'!$A$3:$A$69,'Portfolio 19'!$C35,'Scenario 19'!BL$3:BL$69)*(1-'Scenario 19'!BL$1)</f>
        <v>0</v>
      </c>
      <c r="W35" s="46">
        <f>SUMIF('Scenario 19'!$A$3:$A$69,'Portfolio 19'!$C35,'Scenario 19'!AR$3:AR$69)+SUMIF('Scenario 19'!$A$3:$A$69,'Portfolio 19'!$C35,'Scenario 19'!BM$3:BM$69)*(1-'Scenario 19'!BM$1)</f>
        <v>0</v>
      </c>
      <c r="X35" s="47">
        <f t="shared" si="2"/>
        <v>0</v>
      </c>
    </row>
    <row r="36" spans="3:24" x14ac:dyDescent="0.2">
      <c r="C36" s="7" t="s">
        <v>138</v>
      </c>
      <c r="D36" s="45">
        <f>SUMIF('Scenario 19'!$A$3:$A$69,'Portfolio 19'!$C36,'Scenario 19'!Y$3:Y$69)+SUMIF('Scenario 19'!$A$3:$A$69,'Portfolio 19'!$C36,'Scenario 19'!AT$3:AT$69)*(1-'Scenario 19'!AT$1)</f>
        <v>0</v>
      </c>
      <c r="E36" s="46">
        <f>SUMIF('Scenario 19'!$A$3:$A$69,'Portfolio 19'!$C36,'Scenario 19'!Z$3:Z$69)+SUMIF('Scenario 19'!$A$3:$A$69,'Portfolio 19'!$C36,'Scenario 19'!AU$3:AU$69)*(1-'Scenario 19'!AU$1)</f>
        <v>0</v>
      </c>
      <c r="F36" s="46">
        <f>SUMIF('Scenario 19'!$A$3:$A$69,'Portfolio 19'!$C36,'Scenario 19'!AA$3:AA$69)+SUMIF('Scenario 19'!$A$3:$A$69,'Portfolio 19'!$C36,'Scenario 19'!AV$3:AV$69)*(1-'Scenario 19'!AV$1)</f>
        <v>0</v>
      </c>
      <c r="G36" s="46">
        <f>SUMIF('Scenario 19'!$A$3:$A$69,'Portfolio 19'!$C36,'Scenario 19'!AB$3:AB$69)+SUMIF('Scenario 19'!$A$3:$A$69,'Portfolio 19'!$C36,'Scenario 19'!AW$3:AW$69)*(1-'Scenario 19'!AW$1)</f>
        <v>0</v>
      </c>
      <c r="H36" s="46">
        <f>SUMIF('Scenario 19'!$A$3:$A$69,'Portfolio 19'!$C36,'Scenario 19'!AC$3:AC$69)+SUMIF('Scenario 19'!$A$3:$A$69,'Portfolio 19'!$C36,'Scenario 19'!AX$3:AX$69)*(1-'Scenario 19'!AX$1)</f>
        <v>0</v>
      </c>
      <c r="I36" s="46">
        <f>SUMIF('Scenario 19'!$A$3:$A$69,'Portfolio 19'!$C36,'Scenario 19'!AD$3:AD$69)+SUMIF('Scenario 19'!$A$3:$A$69,'Portfolio 19'!$C36,'Scenario 19'!AY$3:AY$69)*(1-'Scenario 19'!AY$1)</f>
        <v>0</v>
      </c>
      <c r="J36" s="46">
        <f>SUMIF('Scenario 19'!$A$3:$A$69,'Portfolio 19'!$C36,'Scenario 19'!AE$3:AE$69)+SUMIF('Scenario 19'!$A$3:$A$69,'Portfolio 19'!$C36,'Scenario 19'!AZ$3:AZ$69)*(1-'Scenario 19'!AZ$1)</f>
        <v>0</v>
      </c>
      <c r="K36" s="46">
        <f>SUMIF('Scenario 19'!$A$3:$A$69,'Portfolio 19'!$C36,'Scenario 19'!AF$3:AF$69)+SUMIF('Scenario 19'!$A$3:$A$69,'Portfolio 19'!$C36,'Scenario 19'!BA$3:BA$69)*(1-'Scenario 19'!BA$1)</f>
        <v>0</v>
      </c>
      <c r="L36" s="46">
        <f>SUMIF('Scenario 19'!$A$3:$A$69,'Portfolio 19'!$C36,'Scenario 19'!AG$3:AG$69)+SUMIF('Scenario 19'!$A$3:$A$69,'Portfolio 19'!$C36,'Scenario 19'!BB$3:BB$69)*(1-'Scenario 19'!BB$1)</f>
        <v>0</v>
      </c>
      <c r="M36" s="46">
        <f>SUMIF('Scenario 19'!$A$3:$A$69,'Portfolio 19'!$C36,'Scenario 19'!AH$3:AH$69)+SUMIF('Scenario 19'!$A$3:$A$69,'Portfolio 19'!$C36,'Scenario 19'!BC$3:BC$69)*(1-'Scenario 19'!BC$1)</f>
        <v>0</v>
      </c>
      <c r="N36" s="46">
        <f>SUMIF('Scenario 19'!$A$3:$A$69,'Portfolio 19'!$C36,'Scenario 19'!AI$3:AI$69)+SUMIF('Scenario 19'!$A$3:$A$69,'Portfolio 19'!$C36,'Scenario 19'!BD$3:BD$69)*(1-'Scenario 19'!BD$1)</f>
        <v>0</v>
      </c>
      <c r="O36" s="46">
        <f>SUMIF('Scenario 19'!$A$3:$A$69,'Portfolio 19'!$C36,'Scenario 19'!AJ$3:AJ$69)+SUMIF('Scenario 19'!$A$3:$A$69,'Portfolio 19'!$C36,'Scenario 19'!BE$3:BE$69)*(1-'Scenario 19'!BE$1)</f>
        <v>0</v>
      </c>
      <c r="P36" s="46">
        <f>SUMIF('Scenario 19'!$A$3:$A$69,'Portfolio 19'!$C36,'Scenario 19'!AK$3:AK$69)+SUMIF('Scenario 19'!$A$3:$A$69,'Portfolio 19'!$C36,'Scenario 19'!BF$3:BF$69)*(1-'Scenario 19'!BF$1)</f>
        <v>0</v>
      </c>
      <c r="Q36" s="46">
        <f>SUMIF('Scenario 19'!$A$3:$A$69,'Portfolio 19'!$C36,'Scenario 19'!AL$3:AL$69)+SUMIF('Scenario 19'!$A$3:$A$69,'Portfolio 19'!$C36,'Scenario 19'!BG$3:BG$69)*(1-'Scenario 19'!BG$1)</f>
        <v>0</v>
      </c>
      <c r="R36" s="46">
        <f>SUMIF('Scenario 19'!$A$3:$A$69,'Portfolio 19'!$C36,'Scenario 19'!AM$3:AM$69)+SUMIF('Scenario 19'!$A$3:$A$69,'Portfolio 19'!$C36,'Scenario 19'!BH$3:BH$69)*(1-'Scenario 19'!BH$1)</f>
        <v>0</v>
      </c>
      <c r="S36" s="46">
        <f>SUMIF('Scenario 19'!$A$3:$A$69,'Portfolio 19'!$C36,'Scenario 19'!AN$3:AN$69)+SUMIF('Scenario 19'!$A$3:$A$69,'Portfolio 19'!$C36,'Scenario 19'!BI$3:BI$69)*(1-'Scenario 19'!BI$1)</f>
        <v>0</v>
      </c>
      <c r="T36" s="46">
        <f>SUMIF('Scenario 19'!$A$3:$A$69,'Portfolio 19'!$C36,'Scenario 19'!AO$3:AO$69)+SUMIF('Scenario 19'!$A$3:$A$69,'Portfolio 19'!$C36,'Scenario 19'!BJ$3:BJ$69)*(1-'Scenario 19'!BJ$1)</f>
        <v>0</v>
      </c>
      <c r="U36" s="46">
        <f>SUMIF('Scenario 19'!$A$3:$A$69,'Portfolio 19'!$C36,'Scenario 19'!AP$3:AP$69)+SUMIF('Scenario 19'!$A$3:$A$69,'Portfolio 19'!$C36,'Scenario 19'!BK$3:BK$69)*(1-'Scenario 19'!BK$1)</f>
        <v>0</v>
      </c>
      <c r="V36" s="46">
        <f>SUMIF('Scenario 19'!$A$3:$A$69,'Portfolio 19'!$C36,'Scenario 19'!AQ$3:AQ$69)+SUMIF('Scenario 19'!$A$3:$A$69,'Portfolio 19'!$C36,'Scenario 19'!BL$3:BL$69)*(1-'Scenario 19'!BL$1)</f>
        <v>0</v>
      </c>
      <c r="W36" s="46">
        <f>SUMIF('Scenario 19'!$A$3:$A$69,'Portfolio 19'!$C36,'Scenario 19'!AR$3:AR$69)+SUMIF('Scenario 19'!$A$3:$A$69,'Portfolio 19'!$C36,'Scenario 19'!BM$3:BM$69)*(1-'Scenario 19'!BM$1)</f>
        <v>0</v>
      </c>
      <c r="X36" s="47">
        <f t="shared" si="2"/>
        <v>0</v>
      </c>
    </row>
    <row r="37" spans="3:24" x14ac:dyDescent="0.2">
      <c r="C37" s="7" t="s">
        <v>139</v>
      </c>
      <c r="D37" s="45">
        <f>SUMIF('Scenario 19'!$A$3:$A$69,'Portfolio 19'!$C37,'Scenario 19'!Y$3:Y$69)+SUMIF('Scenario 19'!$A$3:$A$69,'Portfolio 19'!$C37,'Scenario 19'!AT$3:AT$69)*(1-'Scenario 19'!AT$1)</f>
        <v>0</v>
      </c>
      <c r="E37" s="46">
        <f>SUMIF('Scenario 19'!$A$3:$A$69,'Portfolio 19'!$C37,'Scenario 19'!Z$3:Z$69)+SUMIF('Scenario 19'!$A$3:$A$69,'Portfolio 19'!$C37,'Scenario 19'!AU$3:AU$69)*(1-'Scenario 19'!AU$1)</f>
        <v>0</v>
      </c>
      <c r="F37" s="46">
        <f>SUMIF('Scenario 19'!$A$3:$A$69,'Portfolio 19'!$C37,'Scenario 19'!AA$3:AA$69)+SUMIF('Scenario 19'!$A$3:$A$69,'Portfolio 19'!$C37,'Scenario 19'!AV$3:AV$69)*(1-'Scenario 19'!AV$1)</f>
        <v>0</v>
      </c>
      <c r="G37" s="46">
        <f>SUMIF('Scenario 19'!$A$3:$A$69,'Portfolio 19'!$C37,'Scenario 19'!AB$3:AB$69)+SUMIF('Scenario 19'!$A$3:$A$69,'Portfolio 19'!$C37,'Scenario 19'!AW$3:AW$69)*(1-'Scenario 19'!AW$1)</f>
        <v>0</v>
      </c>
      <c r="H37" s="46">
        <f>SUMIF('Scenario 19'!$A$3:$A$69,'Portfolio 19'!$C37,'Scenario 19'!AC$3:AC$69)+SUMIF('Scenario 19'!$A$3:$A$69,'Portfolio 19'!$C37,'Scenario 19'!AX$3:AX$69)*(1-'Scenario 19'!AX$1)</f>
        <v>0</v>
      </c>
      <c r="I37" s="46">
        <f>SUMIF('Scenario 19'!$A$3:$A$69,'Portfolio 19'!$C37,'Scenario 19'!AD$3:AD$69)+SUMIF('Scenario 19'!$A$3:$A$69,'Portfolio 19'!$C37,'Scenario 19'!AY$3:AY$69)*(1-'Scenario 19'!AY$1)</f>
        <v>0</v>
      </c>
      <c r="J37" s="46">
        <f>SUMIF('Scenario 19'!$A$3:$A$69,'Portfolio 19'!$C37,'Scenario 19'!AE$3:AE$69)+SUMIF('Scenario 19'!$A$3:$A$69,'Portfolio 19'!$C37,'Scenario 19'!AZ$3:AZ$69)*(1-'Scenario 19'!AZ$1)</f>
        <v>0</v>
      </c>
      <c r="K37" s="46">
        <f>SUMIF('Scenario 19'!$A$3:$A$69,'Portfolio 19'!$C37,'Scenario 19'!AF$3:AF$69)+SUMIF('Scenario 19'!$A$3:$A$69,'Portfolio 19'!$C37,'Scenario 19'!BA$3:BA$69)*(1-'Scenario 19'!BA$1)</f>
        <v>0</v>
      </c>
      <c r="L37" s="46">
        <f>SUMIF('Scenario 19'!$A$3:$A$69,'Portfolio 19'!$C37,'Scenario 19'!AG$3:AG$69)+SUMIF('Scenario 19'!$A$3:$A$69,'Portfolio 19'!$C37,'Scenario 19'!BB$3:BB$69)*(1-'Scenario 19'!BB$1)</f>
        <v>0</v>
      </c>
      <c r="M37" s="46">
        <f>SUMIF('Scenario 19'!$A$3:$A$69,'Portfolio 19'!$C37,'Scenario 19'!AH$3:AH$69)+SUMIF('Scenario 19'!$A$3:$A$69,'Portfolio 19'!$C37,'Scenario 19'!BC$3:BC$69)*(1-'Scenario 19'!BC$1)</f>
        <v>0</v>
      </c>
      <c r="N37" s="46">
        <f>SUMIF('Scenario 19'!$A$3:$A$69,'Portfolio 19'!$C37,'Scenario 19'!AI$3:AI$69)+SUMIF('Scenario 19'!$A$3:$A$69,'Portfolio 19'!$C37,'Scenario 19'!BD$3:BD$69)*(1-'Scenario 19'!BD$1)</f>
        <v>0</v>
      </c>
      <c r="O37" s="46">
        <f>SUMIF('Scenario 19'!$A$3:$A$69,'Portfolio 19'!$C37,'Scenario 19'!AJ$3:AJ$69)+SUMIF('Scenario 19'!$A$3:$A$69,'Portfolio 19'!$C37,'Scenario 19'!BE$3:BE$69)*(1-'Scenario 19'!BE$1)</f>
        <v>0</v>
      </c>
      <c r="P37" s="46">
        <f>SUMIF('Scenario 19'!$A$3:$A$69,'Portfolio 19'!$C37,'Scenario 19'!AK$3:AK$69)+SUMIF('Scenario 19'!$A$3:$A$69,'Portfolio 19'!$C37,'Scenario 19'!BF$3:BF$69)*(1-'Scenario 19'!BF$1)</f>
        <v>0</v>
      </c>
      <c r="Q37" s="46">
        <f>SUMIF('Scenario 19'!$A$3:$A$69,'Portfolio 19'!$C37,'Scenario 19'!AL$3:AL$69)+SUMIF('Scenario 19'!$A$3:$A$69,'Portfolio 19'!$C37,'Scenario 19'!BG$3:BG$69)*(1-'Scenario 19'!BG$1)</f>
        <v>0</v>
      </c>
      <c r="R37" s="46">
        <f>SUMIF('Scenario 19'!$A$3:$A$69,'Portfolio 19'!$C37,'Scenario 19'!AM$3:AM$69)+SUMIF('Scenario 19'!$A$3:$A$69,'Portfolio 19'!$C37,'Scenario 19'!BH$3:BH$69)*(1-'Scenario 19'!BH$1)</f>
        <v>29.179936472759099</v>
      </c>
      <c r="S37" s="46">
        <f>SUMIF('Scenario 19'!$A$3:$A$69,'Portfolio 19'!$C37,'Scenario 19'!AN$3:AN$69)+SUMIF('Scenario 19'!$A$3:$A$69,'Portfolio 19'!$C37,'Scenario 19'!BI$3:BI$69)*(1-'Scenario 19'!BI$1)</f>
        <v>0</v>
      </c>
      <c r="T37" s="46">
        <f>SUMIF('Scenario 19'!$A$3:$A$69,'Portfolio 19'!$C37,'Scenario 19'!AO$3:AO$69)+SUMIF('Scenario 19'!$A$3:$A$69,'Portfolio 19'!$C37,'Scenario 19'!BJ$3:BJ$69)*(1-'Scenario 19'!BJ$1)</f>
        <v>0</v>
      </c>
      <c r="U37" s="46">
        <f>SUMIF('Scenario 19'!$A$3:$A$69,'Portfolio 19'!$C37,'Scenario 19'!AP$3:AP$69)+SUMIF('Scenario 19'!$A$3:$A$69,'Portfolio 19'!$C37,'Scenario 19'!BK$3:BK$69)*(1-'Scenario 19'!BK$1)</f>
        <v>0</v>
      </c>
      <c r="V37" s="46">
        <f>SUMIF('Scenario 19'!$A$3:$A$69,'Portfolio 19'!$C37,'Scenario 19'!AQ$3:AQ$69)+SUMIF('Scenario 19'!$A$3:$A$69,'Portfolio 19'!$C37,'Scenario 19'!BL$3:BL$69)*(1-'Scenario 19'!BL$1)</f>
        <v>0</v>
      </c>
      <c r="W37" s="46">
        <f>SUMIF('Scenario 19'!$A$3:$A$69,'Portfolio 19'!$C37,'Scenario 19'!AR$3:AR$69)+SUMIF('Scenario 19'!$A$3:$A$69,'Portfolio 19'!$C37,'Scenario 19'!BM$3:BM$69)*(1-'Scenario 19'!BM$1)</f>
        <v>0</v>
      </c>
      <c r="X37" s="47">
        <f t="shared" si="2"/>
        <v>29.179936472759099</v>
      </c>
    </row>
    <row r="38" spans="3:24" x14ac:dyDescent="0.2">
      <c r="C38" s="7" t="s">
        <v>123</v>
      </c>
      <c r="D38" s="45">
        <f>SUMIF('Scenario 19'!$A$3:$A$69,'Portfolio 19'!$C38,'Scenario 19'!Y$3:Y$69)+SUMIF('Scenario 19'!$A$3:$A$69,'Portfolio 19'!$C38,'Scenario 19'!AT$3:AT$69)*(1-'Scenario 19'!AT$1)</f>
        <v>0</v>
      </c>
      <c r="E38" s="46">
        <f>SUMIF('Scenario 19'!$A$3:$A$69,'Portfolio 19'!$C38,'Scenario 19'!Z$3:Z$69)+SUMIF('Scenario 19'!$A$3:$A$69,'Portfolio 19'!$C38,'Scenario 19'!AU$3:AU$69)*(1-'Scenario 19'!AU$1)</f>
        <v>0</v>
      </c>
      <c r="F38" s="46">
        <f>SUMIF('Scenario 19'!$A$3:$A$69,'Portfolio 19'!$C38,'Scenario 19'!AA$3:AA$69)+SUMIF('Scenario 19'!$A$3:$A$69,'Portfolio 19'!$C38,'Scenario 19'!AV$3:AV$69)*(1-'Scenario 19'!AV$1)</f>
        <v>0</v>
      </c>
      <c r="G38" s="46">
        <f>SUMIF('Scenario 19'!$A$3:$A$69,'Portfolio 19'!$C38,'Scenario 19'!AB$3:AB$69)+SUMIF('Scenario 19'!$A$3:$A$69,'Portfolio 19'!$C38,'Scenario 19'!AW$3:AW$69)*(1-'Scenario 19'!AW$1)</f>
        <v>0</v>
      </c>
      <c r="H38" s="46">
        <f>SUMIF('Scenario 19'!$A$3:$A$69,'Portfolio 19'!$C38,'Scenario 19'!AC$3:AC$69)+SUMIF('Scenario 19'!$A$3:$A$69,'Portfolio 19'!$C38,'Scenario 19'!AX$3:AX$69)*(1-'Scenario 19'!AX$1)</f>
        <v>0</v>
      </c>
      <c r="I38" s="46">
        <f>SUMIF('Scenario 19'!$A$3:$A$69,'Portfolio 19'!$C38,'Scenario 19'!AD$3:AD$69)+SUMIF('Scenario 19'!$A$3:$A$69,'Portfolio 19'!$C38,'Scenario 19'!AY$3:AY$69)*(1-'Scenario 19'!AY$1)</f>
        <v>0</v>
      </c>
      <c r="J38" s="46">
        <f>SUMIF('Scenario 19'!$A$3:$A$69,'Portfolio 19'!$C38,'Scenario 19'!AE$3:AE$69)+SUMIF('Scenario 19'!$A$3:$A$69,'Portfolio 19'!$C38,'Scenario 19'!AZ$3:AZ$69)*(1-'Scenario 19'!AZ$1)</f>
        <v>0</v>
      </c>
      <c r="K38" s="46">
        <f>SUMIF('Scenario 19'!$A$3:$A$69,'Portfolio 19'!$C38,'Scenario 19'!AF$3:AF$69)+SUMIF('Scenario 19'!$A$3:$A$69,'Portfolio 19'!$C38,'Scenario 19'!BA$3:BA$69)*(1-'Scenario 19'!BA$1)</f>
        <v>0</v>
      </c>
      <c r="L38" s="46">
        <f>SUMIF('Scenario 19'!$A$3:$A$69,'Portfolio 19'!$C38,'Scenario 19'!AG$3:AG$69)+SUMIF('Scenario 19'!$A$3:$A$69,'Portfolio 19'!$C38,'Scenario 19'!BB$3:BB$69)*(1-'Scenario 19'!BB$1)</f>
        <v>0</v>
      </c>
      <c r="M38" s="46">
        <f>SUMIF('Scenario 19'!$A$3:$A$69,'Portfolio 19'!$C38,'Scenario 19'!AH$3:AH$69)+SUMIF('Scenario 19'!$A$3:$A$69,'Portfolio 19'!$C38,'Scenario 19'!BC$3:BC$69)*(1-'Scenario 19'!BC$1)</f>
        <v>0</v>
      </c>
      <c r="N38" s="46">
        <f>SUMIF('Scenario 19'!$A$3:$A$69,'Portfolio 19'!$C38,'Scenario 19'!AI$3:AI$69)+SUMIF('Scenario 19'!$A$3:$A$69,'Portfolio 19'!$C38,'Scenario 19'!BD$3:BD$69)*(1-'Scenario 19'!BD$1)</f>
        <v>0</v>
      </c>
      <c r="O38" s="46">
        <f>SUMIF('Scenario 19'!$A$3:$A$69,'Portfolio 19'!$C38,'Scenario 19'!AJ$3:AJ$69)+SUMIF('Scenario 19'!$A$3:$A$69,'Portfolio 19'!$C38,'Scenario 19'!BE$3:BE$69)*(1-'Scenario 19'!BE$1)</f>
        <v>0</v>
      </c>
      <c r="P38" s="46">
        <f>SUMIF('Scenario 19'!$A$3:$A$69,'Portfolio 19'!$C38,'Scenario 19'!AK$3:AK$69)+SUMIF('Scenario 19'!$A$3:$A$69,'Portfolio 19'!$C38,'Scenario 19'!BF$3:BF$69)*(1-'Scenario 19'!BF$1)</f>
        <v>0</v>
      </c>
      <c r="Q38" s="46">
        <f>SUMIF('Scenario 19'!$A$3:$A$69,'Portfolio 19'!$C38,'Scenario 19'!AL$3:AL$69)+SUMIF('Scenario 19'!$A$3:$A$69,'Portfolio 19'!$C38,'Scenario 19'!BG$3:BG$69)*(1-'Scenario 19'!BG$1)</f>
        <v>0</v>
      </c>
      <c r="R38" s="46">
        <f>SUMIF('Scenario 19'!$A$3:$A$69,'Portfolio 19'!$C38,'Scenario 19'!AM$3:AM$69)+SUMIF('Scenario 19'!$A$3:$A$69,'Portfolio 19'!$C38,'Scenario 19'!BH$3:BH$69)*(1-'Scenario 19'!BH$1)</f>
        <v>0</v>
      </c>
      <c r="S38" s="46">
        <f>SUMIF('Scenario 19'!$A$3:$A$69,'Portfolio 19'!$C38,'Scenario 19'!AN$3:AN$69)+SUMIF('Scenario 19'!$A$3:$A$69,'Portfolio 19'!$C38,'Scenario 19'!BI$3:BI$69)*(1-'Scenario 19'!BI$1)</f>
        <v>0</v>
      </c>
      <c r="T38" s="46">
        <f>SUMIF('Scenario 19'!$A$3:$A$69,'Portfolio 19'!$C38,'Scenario 19'!AO$3:AO$69)+SUMIF('Scenario 19'!$A$3:$A$69,'Portfolio 19'!$C38,'Scenario 19'!BJ$3:BJ$69)*(1-'Scenario 19'!BJ$1)</f>
        <v>0</v>
      </c>
      <c r="U38" s="46">
        <f>SUMIF('Scenario 19'!$A$3:$A$69,'Portfolio 19'!$C38,'Scenario 19'!AP$3:AP$69)+SUMIF('Scenario 19'!$A$3:$A$69,'Portfolio 19'!$C38,'Scenario 19'!BK$3:BK$69)*(1-'Scenario 19'!BK$1)</f>
        <v>0</v>
      </c>
      <c r="V38" s="46">
        <f>SUMIF('Scenario 19'!$A$3:$A$69,'Portfolio 19'!$C38,'Scenario 19'!AQ$3:AQ$69)+SUMIF('Scenario 19'!$A$3:$A$69,'Portfolio 19'!$C38,'Scenario 19'!BL$3:BL$69)*(1-'Scenario 19'!BL$1)</f>
        <v>0</v>
      </c>
      <c r="W38" s="46">
        <f>SUMIF('Scenario 19'!$A$3:$A$69,'Portfolio 19'!$C38,'Scenario 19'!AR$3:AR$69)+SUMIF('Scenario 19'!$A$3:$A$69,'Portfolio 19'!$C38,'Scenario 19'!BM$3:BM$69)*(1-'Scenario 19'!BM$1)</f>
        <v>0</v>
      </c>
      <c r="X38" s="47">
        <f t="shared" si="2"/>
        <v>0</v>
      </c>
    </row>
    <row r="39" spans="3:24" x14ac:dyDescent="0.2">
      <c r="C39" s="7" t="s">
        <v>63</v>
      </c>
      <c r="D39" s="45">
        <f>SUMIF('Scenario 19'!$A$3:$A$69,'Portfolio 19'!$C39,'Scenario 19'!Y$3:Y$69)+SUMIF('Scenario 19'!$A$3:$A$69,'Portfolio 19'!$C39,'Scenario 19'!AT$3:AT$69)*(1-'Scenario 19'!AT$1)</f>
        <v>0</v>
      </c>
      <c r="E39" s="46">
        <f>SUMIF('Scenario 19'!$A$3:$A$69,'Portfolio 19'!$C39,'Scenario 19'!Z$3:Z$69)+SUMIF('Scenario 19'!$A$3:$A$69,'Portfolio 19'!$C39,'Scenario 19'!AU$3:AU$69)*(1-'Scenario 19'!AU$1)</f>
        <v>0</v>
      </c>
      <c r="F39" s="46">
        <f>SUMIF('Scenario 19'!$A$3:$A$69,'Portfolio 19'!$C39,'Scenario 19'!AA$3:AA$69)+SUMIF('Scenario 19'!$A$3:$A$69,'Portfolio 19'!$C39,'Scenario 19'!AV$3:AV$69)*(1-'Scenario 19'!AV$1)</f>
        <v>0</v>
      </c>
      <c r="G39" s="46">
        <f>SUMIF('Scenario 19'!$A$3:$A$69,'Portfolio 19'!$C39,'Scenario 19'!AB$3:AB$69)+SUMIF('Scenario 19'!$A$3:$A$69,'Portfolio 19'!$C39,'Scenario 19'!AW$3:AW$69)*(1-'Scenario 19'!AW$1)</f>
        <v>0</v>
      </c>
      <c r="H39" s="46">
        <f>SUMIF('Scenario 19'!$A$3:$A$69,'Portfolio 19'!$C39,'Scenario 19'!AC$3:AC$69)+SUMIF('Scenario 19'!$A$3:$A$69,'Portfolio 19'!$C39,'Scenario 19'!AX$3:AX$69)*(1-'Scenario 19'!AX$1)</f>
        <v>0</v>
      </c>
      <c r="I39" s="46">
        <f>SUMIF('Scenario 19'!$A$3:$A$69,'Portfolio 19'!$C39,'Scenario 19'!AD$3:AD$69)+SUMIF('Scenario 19'!$A$3:$A$69,'Portfolio 19'!$C39,'Scenario 19'!AY$3:AY$69)*(1-'Scenario 19'!AY$1)</f>
        <v>0</v>
      </c>
      <c r="J39" s="46">
        <f>SUMIF('Scenario 19'!$A$3:$A$69,'Portfolio 19'!$C39,'Scenario 19'!AE$3:AE$69)+SUMIF('Scenario 19'!$A$3:$A$69,'Portfolio 19'!$C39,'Scenario 19'!AZ$3:AZ$69)*(1-'Scenario 19'!AZ$1)</f>
        <v>0</v>
      </c>
      <c r="K39" s="46">
        <f>SUMIF('Scenario 19'!$A$3:$A$69,'Portfolio 19'!$C39,'Scenario 19'!AF$3:AF$69)+SUMIF('Scenario 19'!$A$3:$A$69,'Portfolio 19'!$C39,'Scenario 19'!BA$3:BA$69)*(1-'Scenario 19'!BA$1)</f>
        <v>0</v>
      </c>
      <c r="L39" s="46">
        <f>SUMIF('Scenario 19'!$A$3:$A$69,'Portfolio 19'!$C39,'Scenario 19'!AG$3:AG$69)+SUMIF('Scenario 19'!$A$3:$A$69,'Portfolio 19'!$C39,'Scenario 19'!BB$3:BB$69)*(1-'Scenario 19'!BB$1)</f>
        <v>0</v>
      </c>
      <c r="M39" s="46">
        <f>SUMIF('Scenario 19'!$A$3:$A$69,'Portfolio 19'!$C39,'Scenario 19'!AH$3:AH$69)+SUMIF('Scenario 19'!$A$3:$A$69,'Portfolio 19'!$C39,'Scenario 19'!BC$3:BC$69)*(1-'Scenario 19'!BC$1)</f>
        <v>0</v>
      </c>
      <c r="N39" s="46">
        <f>SUMIF('Scenario 19'!$A$3:$A$69,'Portfolio 19'!$C39,'Scenario 19'!AI$3:AI$69)+SUMIF('Scenario 19'!$A$3:$A$69,'Portfolio 19'!$C39,'Scenario 19'!BD$3:BD$69)*(1-'Scenario 19'!BD$1)</f>
        <v>0</v>
      </c>
      <c r="O39" s="46">
        <f>SUMIF('Scenario 19'!$A$3:$A$69,'Portfolio 19'!$C39,'Scenario 19'!AJ$3:AJ$69)+SUMIF('Scenario 19'!$A$3:$A$69,'Portfolio 19'!$C39,'Scenario 19'!BE$3:BE$69)*(1-'Scenario 19'!BE$1)</f>
        <v>0</v>
      </c>
      <c r="P39" s="46">
        <f>SUMIF('Scenario 19'!$A$3:$A$69,'Portfolio 19'!$C39,'Scenario 19'!AK$3:AK$69)+SUMIF('Scenario 19'!$A$3:$A$69,'Portfolio 19'!$C39,'Scenario 19'!BF$3:BF$69)*(1-'Scenario 19'!BF$1)</f>
        <v>0</v>
      </c>
      <c r="Q39" s="46">
        <f>SUMIF('Scenario 19'!$A$3:$A$69,'Portfolio 19'!$C39,'Scenario 19'!AL$3:AL$69)+SUMIF('Scenario 19'!$A$3:$A$69,'Portfolio 19'!$C39,'Scenario 19'!BG$3:BG$69)*(1-'Scenario 19'!BG$1)</f>
        <v>0</v>
      </c>
      <c r="R39" s="46">
        <f>SUMIF('Scenario 19'!$A$3:$A$69,'Portfolio 19'!$C39,'Scenario 19'!AM$3:AM$69)+SUMIF('Scenario 19'!$A$3:$A$69,'Portfolio 19'!$C39,'Scenario 19'!BH$3:BH$69)*(1-'Scenario 19'!BH$1)</f>
        <v>0</v>
      </c>
      <c r="S39" s="46">
        <f>SUMIF('Scenario 19'!$A$3:$A$69,'Portfolio 19'!$C39,'Scenario 19'!AN$3:AN$69)+SUMIF('Scenario 19'!$A$3:$A$69,'Portfolio 19'!$C39,'Scenario 19'!BI$3:BI$69)*(1-'Scenario 19'!BI$1)</f>
        <v>0</v>
      </c>
      <c r="T39" s="46">
        <f>SUMIF('Scenario 19'!$A$3:$A$69,'Portfolio 19'!$C39,'Scenario 19'!AO$3:AO$69)+SUMIF('Scenario 19'!$A$3:$A$69,'Portfolio 19'!$C39,'Scenario 19'!BJ$3:BJ$69)*(1-'Scenario 19'!BJ$1)</f>
        <v>3.1936377124314044</v>
      </c>
      <c r="U39" s="46">
        <f>SUMIF('Scenario 19'!$A$3:$A$69,'Portfolio 19'!$C39,'Scenario 19'!AP$3:AP$69)+SUMIF('Scenario 19'!$A$3:$A$69,'Portfolio 19'!$C39,'Scenario 19'!BK$3:BK$69)*(1-'Scenario 19'!BK$1)</f>
        <v>0</v>
      </c>
      <c r="V39" s="46">
        <f>SUMIF('Scenario 19'!$A$3:$A$69,'Portfolio 19'!$C39,'Scenario 19'!AQ$3:AQ$69)+SUMIF('Scenario 19'!$A$3:$A$69,'Portfolio 19'!$C39,'Scenario 19'!BL$3:BL$69)*(1-'Scenario 19'!BL$1)</f>
        <v>0</v>
      </c>
      <c r="W39" s="46">
        <f>SUMIF('Scenario 19'!$A$3:$A$69,'Portfolio 19'!$C39,'Scenario 19'!AR$3:AR$69)+SUMIF('Scenario 19'!$A$3:$A$69,'Portfolio 19'!$C39,'Scenario 19'!BM$3:BM$69)*(1-'Scenario 19'!BM$1)</f>
        <v>0</v>
      </c>
      <c r="X39" s="47">
        <f t="shared" si="2"/>
        <v>3.1936377124314044</v>
      </c>
    </row>
    <row r="40" spans="3:24" x14ac:dyDescent="0.2">
      <c r="C40" s="7" t="s">
        <v>99</v>
      </c>
      <c r="D40" s="45">
        <f>SUMIF('Scenario 19'!$A$3:$A$69,'Portfolio 19'!$C40,'Scenario 19'!Y$3:Y$69)+SUMIF('Scenario 19'!$A$3:$A$69,'Portfolio 19'!$C40,'Scenario 19'!AT$3:AT$69)*(1-'Scenario 19'!AT$1)</f>
        <v>0</v>
      </c>
      <c r="E40" s="46">
        <f>SUMIF('Scenario 19'!$A$3:$A$69,'Portfolio 19'!$C40,'Scenario 19'!Z$3:Z$69)+SUMIF('Scenario 19'!$A$3:$A$69,'Portfolio 19'!$C40,'Scenario 19'!AU$3:AU$69)*(1-'Scenario 19'!AU$1)</f>
        <v>0</v>
      </c>
      <c r="F40" s="46">
        <f>SUMIF('Scenario 19'!$A$3:$A$69,'Portfolio 19'!$C40,'Scenario 19'!AA$3:AA$69)+SUMIF('Scenario 19'!$A$3:$A$69,'Portfolio 19'!$C40,'Scenario 19'!AV$3:AV$69)*(1-'Scenario 19'!AV$1)</f>
        <v>0</v>
      </c>
      <c r="G40" s="46">
        <f>SUMIF('Scenario 19'!$A$3:$A$69,'Portfolio 19'!$C40,'Scenario 19'!AB$3:AB$69)+SUMIF('Scenario 19'!$A$3:$A$69,'Portfolio 19'!$C40,'Scenario 19'!AW$3:AW$69)*(1-'Scenario 19'!AW$1)</f>
        <v>0</v>
      </c>
      <c r="H40" s="46">
        <f>SUMIF('Scenario 19'!$A$3:$A$69,'Portfolio 19'!$C40,'Scenario 19'!AC$3:AC$69)+SUMIF('Scenario 19'!$A$3:$A$69,'Portfolio 19'!$C40,'Scenario 19'!AX$3:AX$69)*(1-'Scenario 19'!AX$1)</f>
        <v>0</v>
      </c>
      <c r="I40" s="46">
        <f>SUMIF('Scenario 19'!$A$3:$A$69,'Portfolio 19'!$C40,'Scenario 19'!AD$3:AD$69)+SUMIF('Scenario 19'!$A$3:$A$69,'Portfolio 19'!$C40,'Scenario 19'!AY$3:AY$69)*(1-'Scenario 19'!AY$1)</f>
        <v>2.8041033911124913</v>
      </c>
      <c r="J40" s="46">
        <f>SUMIF('Scenario 19'!$A$3:$A$69,'Portfolio 19'!$C40,'Scenario 19'!AE$3:AE$69)+SUMIF('Scenario 19'!$A$3:$A$69,'Portfolio 19'!$C40,'Scenario 19'!AZ$3:AZ$69)*(1-'Scenario 19'!AZ$1)</f>
        <v>0</v>
      </c>
      <c r="K40" s="46">
        <f>SUMIF('Scenario 19'!$A$3:$A$69,'Portfolio 19'!$C40,'Scenario 19'!AF$3:AF$69)+SUMIF('Scenario 19'!$A$3:$A$69,'Portfolio 19'!$C40,'Scenario 19'!BA$3:BA$69)*(1-'Scenario 19'!BA$1)</f>
        <v>0</v>
      </c>
      <c r="L40" s="46">
        <f>SUMIF('Scenario 19'!$A$3:$A$69,'Portfolio 19'!$C40,'Scenario 19'!AG$3:AG$69)+SUMIF('Scenario 19'!$A$3:$A$69,'Portfolio 19'!$C40,'Scenario 19'!BB$3:BB$69)*(1-'Scenario 19'!BB$1)</f>
        <v>0</v>
      </c>
      <c r="M40" s="46">
        <f>SUMIF('Scenario 19'!$A$3:$A$69,'Portfolio 19'!$C40,'Scenario 19'!AH$3:AH$69)+SUMIF('Scenario 19'!$A$3:$A$69,'Portfolio 19'!$C40,'Scenario 19'!BC$3:BC$69)*(1-'Scenario 19'!BC$1)</f>
        <v>0</v>
      </c>
      <c r="N40" s="46">
        <f>SUMIF('Scenario 19'!$A$3:$A$69,'Portfolio 19'!$C40,'Scenario 19'!AI$3:AI$69)+SUMIF('Scenario 19'!$A$3:$A$69,'Portfolio 19'!$C40,'Scenario 19'!BD$3:BD$69)*(1-'Scenario 19'!BD$1)</f>
        <v>0</v>
      </c>
      <c r="O40" s="46">
        <f>SUMIF('Scenario 19'!$A$3:$A$69,'Portfolio 19'!$C40,'Scenario 19'!AJ$3:AJ$69)+SUMIF('Scenario 19'!$A$3:$A$69,'Portfolio 19'!$C40,'Scenario 19'!BE$3:BE$69)*(1-'Scenario 19'!BE$1)</f>
        <v>0</v>
      </c>
      <c r="P40" s="46">
        <f>SUMIF('Scenario 19'!$A$3:$A$69,'Portfolio 19'!$C40,'Scenario 19'!AK$3:AK$69)+SUMIF('Scenario 19'!$A$3:$A$69,'Portfolio 19'!$C40,'Scenario 19'!BF$3:BF$69)*(1-'Scenario 19'!BF$1)</f>
        <v>0</v>
      </c>
      <c r="Q40" s="46">
        <f>SUMIF('Scenario 19'!$A$3:$A$69,'Portfolio 19'!$C40,'Scenario 19'!AL$3:AL$69)+SUMIF('Scenario 19'!$A$3:$A$69,'Portfolio 19'!$C40,'Scenario 19'!BG$3:BG$69)*(1-'Scenario 19'!BG$1)</f>
        <v>0</v>
      </c>
      <c r="R40" s="46">
        <f>SUMIF('Scenario 19'!$A$3:$A$69,'Portfolio 19'!$C40,'Scenario 19'!AM$3:AM$69)+SUMIF('Scenario 19'!$A$3:$A$69,'Portfolio 19'!$C40,'Scenario 19'!BH$3:BH$69)*(1-'Scenario 19'!BH$1)</f>
        <v>0</v>
      </c>
      <c r="S40" s="46">
        <f>SUMIF('Scenario 19'!$A$3:$A$69,'Portfolio 19'!$C40,'Scenario 19'!AN$3:AN$69)+SUMIF('Scenario 19'!$A$3:$A$69,'Portfolio 19'!$C40,'Scenario 19'!BI$3:BI$69)*(1-'Scenario 19'!BI$1)</f>
        <v>0</v>
      </c>
      <c r="T40" s="46">
        <f>SUMIF('Scenario 19'!$A$3:$A$69,'Portfolio 19'!$C40,'Scenario 19'!AO$3:AO$69)+SUMIF('Scenario 19'!$A$3:$A$69,'Portfolio 19'!$C40,'Scenario 19'!BJ$3:BJ$69)*(1-'Scenario 19'!BJ$1)</f>
        <v>0</v>
      </c>
      <c r="U40" s="46">
        <f>SUMIF('Scenario 19'!$A$3:$A$69,'Portfolio 19'!$C40,'Scenario 19'!AP$3:AP$69)+SUMIF('Scenario 19'!$A$3:$A$69,'Portfolio 19'!$C40,'Scenario 19'!BK$3:BK$69)*(1-'Scenario 19'!BK$1)</f>
        <v>1.2764996237294715</v>
      </c>
      <c r="V40" s="46">
        <f>SUMIF('Scenario 19'!$A$3:$A$69,'Portfolio 19'!$C40,'Scenario 19'!AQ$3:AQ$69)+SUMIF('Scenario 19'!$A$3:$A$69,'Portfolio 19'!$C40,'Scenario 19'!BL$3:BL$69)*(1-'Scenario 19'!BL$1)</f>
        <v>6.603153827975067</v>
      </c>
      <c r="W40" s="46">
        <f>SUMIF('Scenario 19'!$A$3:$A$69,'Portfolio 19'!$C40,'Scenario 19'!AR$3:AR$69)+SUMIF('Scenario 19'!$A$3:$A$69,'Portfolio 19'!$C40,'Scenario 19'!BM$3:BM$69)*(1-'Scenario 19'!BM$1)</f>
        <v>0</v>
      </c>
      <c r="X40" s="47">
        <f t="shared" si="2"/>
        <v>10.683756842817029</v>
      </c>
    </row>
    <row r="41" spans="3:24" ht="13.5" thickBot="1" x14ac:dyDescent="0.25">
      <c r="C41" s="10" t="s">
        <v>77</v>
      </c>
      <c r="D41" s="48">
        <f>SUMIF('Scenario 19'!$A$3:$A$69,'Portfolio 19'!$C41,'Scenario 19'!Y$3:Y$69)+SUMIF('Scenario 19'!$A$3:$A$69,'Portfolio 19'!$C41,'Scenario 19'!AT$3:AT$69)*(1-'Scenario 19'!AT$1)</f>
        <v>0</v>
      </c>
      <c r="E41" s="49">
        <f>SUMIF('Scenario 19'!$A$3:$A$69,'Portfolio 19'!$C41,'Scenario 19'!Z$3:Z$69)+SUMIF('Scenario 19'!$A$3:$A$69,'Portfolio 19'!$C41,'Scenario 19'!AU$3:AU$69)*(1-'Scenario 19'!AU$1)</f>
        <v>0</v>
      </c>
      <c r="F41" s="49">
        <f>SUMIF('Scenario 19'!$A$3:$A$69,'Portfolio 19'!$C41,'Scenario 19'!AA$3:AA$69)+SUMIF('Scenario 19'!$A$3:$A$69,'Portfolio 19'!$C41,'Scenario 19'!AV$3:AV$69)*(1-'Scenario 19'!AV$1)</f>
        <v>0</v>
      </c>
      <c r="G41" s="49">
        <f>SUMIF('Scenario 19'!$A$3:$A$69,'Portfolio 19'!$C41,'Scenario 19'!AB$3:AB$69)+SUMIF('Scenario 19'!$A$3:$A$69,'Portfolio 19'!$C41,'Scenario 19'!AW$3:AW$69)*(1-'Scenario 19'!AW$1)</f>
        <v>2.6302280448134372</v>
      </c>
      <c r="H41" s="49">
        <f>SUMIF('Scenario 19'!$A$3:$A$69,'Portfolio 19'!$C41,'Scenario 19'!AC$3:AC$69)+SUMIF('Scenario 19'!$A$3:$A$69,'Portfolio 19'!$C41,'Scenario 19'!AX$3:AX$69)*(1-'Scenario 19'!AX$1)</f>
        <v>0</v>
      </c>
      <c r="I41" s="49">
        <f>SUMIF('Scenario 19'!$A$3:$A$69,'Portfolio 19'!$C41,'Scenario 19'!AD$3:AD$69)+SUMIF('Scenario 19'!$A$3:$A$69,'Portfolio 19'!$C41,'Scenario 19'!AY$3:AY$69)*(1-'Scenario 19'!AY$1)</f>
        <v>0</v>
      </c>
      <c r="J41" s="49">
        <f>SUMIF('Scenario 19'!$A$3:$A$69,'Portfolio 19'!$C41,'Scenario 19'!AE$3:AE$69)+SUMIF('Scenario 19'!$A$3:$A$69,'Portfolio 19'!$C41,'Scenario 19'!AZ$3:AZ$69)*(1-'Scenario 19'!AZ$1)</f>
        <v>0</v>
      </c>
      <c r="K41" s="49">
        <f>SUMIF('Scenario 19'!$A$3:$A$69,'Portfolio 19'!$C41,'Scenario 19'!AF$3:AF$69)+SUMIF('Scenario 19'!$A$3:$A$69,'Portfolio 19'!$C41,'Scenario 19'!BA$3:BA$69)*(1-'Scenario 19'!BA$1)</f>
        <v>0</v>
      </c>
      <c r="L41" s="49">
        <f>SUMIF('Scenario 19'!$A$3:$A$69,'Portfolio 19'!$C41,'Scenario 19'!AG$3:AG$69)+SUMIF('Scenario 19'!$A$3:$A$69,'Portfolio 19'!$C41,'Scenario 19'!BB$3:BB$69)*(1-'Scenario 19'!BB$1)</f>
        <v>0</v>
      </c>
      <c r="M41" s="49">
        <f>SUMIF('Scenario 19'!$A$3:$A$69,'Portfolio 19'!$C41,'Scenario 19'!AH$3:AH$69)+SUMIF('Scenario 19'!$A$3:$A$69,'Portfolio 19'!$C41,'Scenario 19'!BC$3:BC$69)*(1-'Scenario 19'!BC$1)</f>
        <v>0</v>
      </c>
      <c r="N41" s="49">
        <f>SUMIF('Scenario 19'!$A$3:$A$69,'Portfolio 19'!$C41,'Scenario 19'!AI$3:AI$69)+SUMIF('Scenario 19'!$A$3:$A$69,'Portfolio 19'!$C41,'Scenario 19'!BD$3:BD$69)*(1-'Scenario 19'!BD$1)</f>
        <v>0</v>
      </c>
      <c r="O41" s="49">
        <f>SUMIF('Scenario 19'!$A$3:$A$69,'Portfolio 19'!$C41,'Scenario 19'!AJ$3:AJ$69)+SUMIF('Scenario 19'!$A$3:$A$69,'Portfolio 19'!$C41,'Scenario 19'!BE$3:BE$69)*(1-'Scenario 19'!BE$1)</f>
        <v>0</v>
      </c>
      <c r="P41" s="49">
        <f>SUMIF('Scenario 19'!$A$3:$A$69,'Portfolio 19'!$C41,'Scenario 19'!AK$3:AK$69)+SUMIF('Scenario 19'!$A$3:$A$69,'Portfolio 19'!$C41,'Scenario 19'!BF$3:BF$69)*(1-'Scenario 19'!BF$1)</f>
        <v>0</v>
      </c>
      <c r="Q41" s="49">
        <f>SUMIF('Scenario 19'!$A$3:$A$69,'Portfolio 19'!$C41,'Scenario 19'!AL$3:AL$69)+SUMIF('Scenario 19'!$A$3:$A$69,'Portfolio 19'!$C41,'Scenario 19'!BG$3:BG$69)*(1-'Scenario 19'!BG$1)</f>
        <v>0</v>
      </c>
      <c r="R41" s="49">
        <f>SUMIF('Scenario 19'!$A$3:$A$69,'Portfolio 19'!$C41,'Scenario 19'!AM$3:AM$69)+SUMIF('Scenario 19'!$A$3:$A$69,'Portfolio 19'!$C41,'Scenario 19'!BH$3:BH$69)*(1-'Scenario 19'!BH$1)</f>
        <v>4.1720477078358877</v>
      </c>
      <c r="S41" s="49">
        <f>SUMIF('Scenario 19'!$A$3:$A$69,'Portfolio 19'!$C41,'Scenario 19'!AN$3:AN$69)+SUMIF('Scenario 19'!$A$3:$A$69,'Portfolio 19'!$C41,'Scenario 19'!BI$3:BI$69)*(1-'Scenario 19'!BI$1)</f>
        <v>0</v>
      </c>
      <c r="T41" s="49">
        <f>SUMIF('Scenario 19'!$A$3:$A$69,'Portfolio 19'!$C41,'Scenario 19'!AO$3:AO$69)+SUMIF('Scenario 19'!$A$3:$A$69,'Portfolio 19'!$C41,'Scenario 19'!BJ$3:BJ$69)*(1-'Scenario 19'!BJ$1)</f>
        <v>0</v>
      </c>
      <c r="U41" s="49">
        <f>SUMIF('Scenario 19'!$A$3:$A$69,'Portfolio 19'!$C41,'Scenario 19'!AP$3:AP$69)+SUMIF('Scenario 19'!$A$3:$A$69,'Portfolio 19'!$C41,'Scenario 19'!BK$3:BK$69)*(1-'Scenario 19'!BK$1)</f>
        <v>0</v>
      </c>
      <c r="V41" s="49">
        <f>SUMIF('Scenario 19'!$A$3:$A$69,'Portfolio 19'!$C41,'Scenario 19'!AQ$3:AQ$69)+SUMIF('Scenario 19'!$A$3:$A$69,'Portfolio 19'!$C41,'Scenario 19'!BL$3:BL$69)*(1-'Scenario 19'!BL$1)</f>
        <v>0</v>
      </c>
      <c r="W41" s="49">
        <f>SUMIF('Scenario 19'!$A$3:$A$69,'Portfolio 19'!$C41,'Scenario 19'!AR$3:AR$69)+SUMIF('Scenario 19'!$A$3:$A$69,'Portfolio 19'!$C41,'Scenario 19'!BM$3:BM$69)*(1-'Scenario 19'!BM$1)</f>
        <v>0</v>
      </c>
      <c r="X41" s="50">
        <f t="shared" si="2"/>
        <v>6.8022757526493249</v>
      </c>
    </row>
    <row r="42" spans="3:24" ht="13.5" thickBot="1" x14ac:dyDescent="0.25">
      <c r="C42" s="65" t="s">
        <v>93</v>
      </c>
      <c r="D42" s="37">
        <f>SUM(D26:D41)</f>
        <v>0</v>
      </c>
      <c r="E42" s="37">
        <f t="shared" ref="E42:W42" si="3">SUM(E26:E41)</f>
        <v>0</v>
      </c>
      <c r="F42" s="37">
        <f t="shared" si="3"/>
        <v>0</v>
      </c>
      <c r="G42" s="37">
        <f t="shared" si="3"/>
        <v>2.6302280448134372</v>
      </c>
      <c r="H42" s="37">
        <f t="shared" si="3"/>
        <v>90.247499999999491</v>
      </c>
      <c r="I42" s="37">
        <f t="shared" si="3"/>
        <v>36.872527622876461</v>
      </c>
      <c r="J42" s="37">
        <f t="shared" si="3"/>
        <v>33.984473154724483</v>
      </c>
      <c r="K42" s="37">
        <f t="shared" si="3"/>
        <v>146.91544251713955</v>
      </c>
      <c r="L42" s="37">
        <f t="shared" si="3"/>
        <v>0</v>
      </c>
      <c r="M42" s="37">
        <f t="shared" si="3"/>
        <v>0</v>
      </c>
      <c r="N42" s="37">
        <f t="shared" si="3"/>
        <v>0</v>
      </c>
      <c r="O42" s="37">
        <f t="shared" si="3"/>
        <v>0</v>
      </c>
      <c r="P42" s="37">
        <f t="shared" si="3"/>
        <v>0</v>
      </c>
      <c r="Q42" s="37">
        <f t="shared" si="3"/>
        <v>0</v>
      </c>
      <c r="R42" s="37">
        <f t="shared" si="3"/>
        <v>33.351984180594989</v>
      </c>
      <c r="S42" s="37">
        <f t="shared" si="3"/>
        <v>0</v>
      </c>
      <c r="T42" s="37">
        <f t="shared" si="3"/>
        <v>142.25510791965797</v>
      </c>
      <c r="U42" s="37">
        <f t="shared" si="3"/>
        <v>1.2764996237294715</v>
      </c>
      <c r="V42" s="37">
        <f t="shared" si="3"/>
        <v>6.603153827975067</v>
      </c>
      <c r="W42" s="37">
        <f t="shared" si="3"/>
        <v>0</v>
      </c>
      <c r="X42" s="51">
        <f>SUM(X27:X41)</f>
        <v>392.492683960953</v>
      </c>
    </row>
    <row r="43" spans="3:24" ht="13.5" thickBot="1" x14ac:dyDescent="0.25">
      <c r="C43" s="66" t="s">
        <v>97</v>
      </c>
      <c r="D43" s="37">
        <f t="shared" ref="D43:X43" si="4">SUM(D22,D42)</f>
        <v>24.625390490723646</v>
      </c>
      <c r="E43" s="37">
        <f t="shared" si="4"/>
        <v>0.50885794886426805</v>
      </c>
      <c r="F43" s="37">
        <f t="shared" si="4"/>
        <v>0.55187130366600667</v>
      </c>
      <c r="G43" s="37">
        <f t="shared" si="4"/>
        <v>203.24562229797277</v>
      </c>
      <c r="H43" s="37">
        <f t="shared" si="4"/>
        <v>290.9177366360567</v>
      </c>
      <c r="I43" s="37">
        <f t="shared" si="4"/>
        <v>203.5624554533706</v>
      </c>
      <c r="J43" s="37">
        <f t="shared" si="4"/>
        <v>100.82742336899936</v>
      </c>
      <c r="K43" s="37">
        <f t="shared" si="4"/>
        <v>434.62370902905366</v>
      </c>
      <c r="L43" s="37">
        <f t="shared" si="4"/>
        <v>0.5</v>
      </c>
      <c r="M43" s="37">
        <f t="shared" si="4"/>
        <v>0.5</v>
      </c>
      <c r="N43" s="37">
        <f t="shared" si="4"/>
        <v>0.5</v>
      </c>
      <c r="O43" s="37">
        <f t="shared" si="4"/>
        <v>6.4749285655601563</v>
      </c>
      <c r="P43" s="37">
        <f t="shared" si="4"/>
        <v>3.0397464208615816</v>
      </c>
      <c r="Q43" s="37">
        <f t="shared" si="4"/>
        <v>6.0898978423295098</v>
      </c>
      <c r="R43" s="37">
        <f t="shared" si="4"/>
        <v>124.75923506004972</v>
      </c>
      <c r="S43" s="37">
        <f t="shared" si="4"/>
        <v>142.41836257937067</v>
      </c>
      <c r="T43" s="37">
        <f t="shared" si="4"/>
        <v>359.31397020722659</v>
      </c>
      <c r="U43" s="37">
        <f t="shared" si="4"/>
        <v>334.42826306306529</v>
      </c>
      <c r="V43" s="37">
        <f t="shared" si="4"/>
        <v>402.76093164879961</v>
      </c>
      <c r="W43" s="37">
        <f t="shared" si="4"/>
        <v>583.85340913444099</v>
      </c>
      <c r="X43" s="51">
        <f t="shared" si="4"/>
        <v>2923.5018110504107</v>
      </c>
    </row>
    <row r="44" spans="3:24" ht="13.5" thickBot="1" x14ac:dyDescent="0.25">
      <c r="C44" s="8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40"/>
    </row>
    <row r="45" spans="3:24" ht="13.5" thickBot="1" x14ac:dyDescent="0.25">
      <c r="C45" s="4" t="s">
        <v>4</v>
      </c>
      <c r="D45" s="52"/>
      <c r="E45" s="53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40"/>
    </row>
    <row r="46" spans="3:24" x14ac:dyDescent="0.2">
      <c r="C46" s="26" t="s">
        <v>0</v>
      </c>
      <c r="D46" s="54">
        <f>'Scenario 19'!D72</f>
        <v>3.4493256753132089</v>
      </c>
      <c r="E46" s="55">
        <f>'Scenario 19'!E72</f>
        <v>7.117878217640615</v>
      </c>
      <c r="F46" s="55">
        <f>'Scenario 19'!F72</f>
        <v>11.244290371781972</v>
      </c>
      <c r="G46" s="55">
        <f>'Scenario 19'!G72</f>
        <v>15.910210060100145</v>
      </c>
      <c r="H46" s="55">
        <f>'Scenario 19'!H72</f>
        <v>19.800883659346507</v>
      </c>
      <c r="I46" s="55">
        <f>'Scenario 19'!I72</f>
        <v>24.104996885797291</v>
      </c>
      <c r="J46" s="55">
        <f>'Scenario 19'!J72</f>
        <v>29.217866955475529</v>
      </c>
      <c r="K46" s="55">
        <f>'Scenario 19'!K72</f>
        <v>34.550783358947783</v>
      </c>
      <c r="L46" s="55">
        <f>'Scenario 19'!L72</f>
        <v>39.846628677307486</v>
      </c>
      <c r="M46" s="55">
        <f>'Scenario 19'!M72</f>
        <v>44.510888396374156</v>
      </c>
      <c r="N46" s="55">
        <f>'Scenario 19'!N72</f>
        <v>49.162861188276914</v>
      </c>
      <c r="O46" s="55">
        <f>'Scenario 19'!O72</f>
        <v>53.589055564288074</v>
      </c>
      <c r="P46" s="55">
        <f>'Scenario 19'!P72</f>
        <v>57.656384830630394</v>
      </c>
      <c r="Q46" s="55">
        <f>'Scenario 19'!Q72</f>
        <v>61.15956212479977</v>
      </c>
      <c r="R46" s="55">
        <f>'Scenario 19'!R72</f>
        <v>64.531774078811921</v>
      </c>
      <c r="S46" s="55">
        <f>'Scenario 19'!S72</f>
        <v>67.674987558842474</v>
      </c>
      <c r="T46" s="55">
        <f>'Scenario 19'!T72</f>
        <v>70.127670113108763</v>
      </c>
      <c r="U46" s="55">
        <f>'Scenario 19'!U72</f>
        <v>72.802746265399165</v>
      </c>
      <c r="V46" s="55">
        <f>'Scenario 19'!V72</f>
        <v>75.269875778901394</v>
      </c>
      <c r="W46" s="55">
        <f>'Scenario 19'!W72</f>
        <v>77.382624782502532</v>
      </c>
      <c r="X46" s="56">
        <f>SUM(D46:W46)</f>
        <v>879.11129454364595</v>
      </c>
    </row>
    <row r="47" spans="3:24" ht="13.5" thickBot="1" x14ac:dyDescent="0.25">
      <c r="C47" s="10" t="s">
        <v>3</v>
      </c>
      <c r="D47" s="57">
        <f>'Scenario 19'!D73</f>
        <v>1.0557741383879111</v>
      </c>
      <c r="E47" s="58">
        <f>'Scenario 19'!E73</f>
        <v>2.2368585039420523</v>
      </c>
      <c r="F47" s="58">
        <f>'Scenario 19'!F73</f>
        <v>3.6087797179182739</v>
      </c>
      <c r="G47" s="58">
        <f>'Scenario 19'!G73</f>
        <v>5.2090786240274811</v>
      </c>
      <c r="H47" s="58">
        <f>'Scenario 19'!H73</f>
        <v>6.2708333657508506</v>
      </c>
      <c r="I47" s="58">
        <f>'Scenario 19'!I73</f>
        <v>7.5606455582914398</v>
      </c>
      <c r="J47" s="58">
        <f>'Scenario 19'!J73</f>
        <v>9.274555629485274</v>
      </c>
      <c r="K47" s="58">
        <f>'Scenario 19'!K73</f>
        <v>11.092968458597211</v>
      </c>
      <c r="L47" s="58">
        <f>'Scenario 19'!L73</f>
        <v>12.90252254160829</v>
      </c>
      <c r="M47" s="58">
        <f>'Scenario 19'!M73</f>
        <v>14.484912272373393</v>
      </c>
      <c r="N47" s="58">
        <f>'Scenario 19'!N73</f>
        <v>16.203907470706692</v>
      </c>
      <c r="O47" s="58">
        <f>'Scenario 19'!O73</f>
        <v>17.861306360028383</v>
      </c>
      <c r="P47" s="58">
        <f>'Scenario 19'!P73</f>
        <v>19.405965039094276</v>
      </c>
      <c r="Q47" s="58">
        <f>'Scenario 19'!Q73</f>
        <v>20.799210061742592</v>
      </c>
      <c r="R47" s="58">
        <f>'Scenario 19'!R73</f>
        <v>22.109901720350226</v>
      </c>
      <c r="S47" s="58">
        <f>'Scenario 19'!S73</f>
        <v>23.379811521093764</v>
      </c>
      <c r="T47" s="58">
        <f>'Scenario 19'!T73</f>
        <v>24.438390897910676</v>
      </c>
      <c r="U47" s="58">
        <f>'Scenario 19'!U73</f>
        <v>25.547714082753426</v>
      </c>
      <c r="V47" s="58">
        <f>'Scenario 19'!V73</f>
        <v>26.613234806028004</v>
      </c>
      <c r="W47" s="58">
        <f>'Scenario 19'!W73</f>
        <v>27.706782098201174</v>
      </c>
      <c r="X47" s="59">
        <f>SUM(D47:W47)</f>
        <v>297.7631528682914</v>
      </c>
    </row>
    <row r="48" spans="3:24" ht="13.5" thickBot="1" x14ac:dyDescent="0.25">
      <c r="C48" s="60" t="s">
        <v>93</v>
      </c>
      <c r="D48" s="61">
        <f>SUM(D46:D47)</f>
        <v>4.5050998137011202</v>
      </c>
      <c r="E48" s="62">
        <f t="shared" ref="E48:W48" si="5">SUM(E46:E47)</f>
        <v>9.3547367215826682</v>
      </c>
      <c r="F48" s="62">
        <f t="shared" si="5"/>
        <v>14.853070089700246</v>
      </c>
      <c r="G48" s="62">
        <f t="shared" si="5"/>
        <v>21.119288684127625</v>
      </c>
      <c r="H48" s="62">
        <f t="shared" si="5"/>
        <v>26.071717025097357</v>
      </c>
      <c r="I48" s="62">
        <f t="shared" si="5"/>
        <v>31.665642444088732</v>
      </c>
      <c r="J48" s="62">
        <f t="shared" si="5"/>
        <v>38.492422584960806</v>
      </c>
      <c r="K48" s="62">
        <f t="shared" si="5"/>
        <v>45.643751817544995</v>
      </c>
      <c r="L48" s="62">
        <f t="shared" si="5"/>
        <v>52.749151218915777</v>
      </c>
      <c r="M48" s="62">
        <f t="shared" si="5"/>
        <v>58.995800668747549</v>
      </c>
      <c r="N48" s="62">
        <f t="shared" si="5"/>
        <v>65.366768658983602</v>
      </c>
      <c r="O48" s="62">
        <f t="shared" si="5"/>
        <v>71.450361924316454</v>
      </c>
      <c r="P48" s="62">
        <f t="shared" si="5"/>
        <v>77.06234986972467</v>
      </c>
      <c r="Q48" s="62">
        <f t="shared" si="5"/>
        <v>81.958772186542362</v>
      </c>
      <c r="R48" s="62">
        <f t="shared" si="5"/>
        <v>86.641675799162144</v>
      </c>
      <c r="S48" s="62">
        <f t="shared" si="5"/>
        <v>91.054799079936231</v>
      </c>
      <c r="T48" s="62">
        <f t="shared" si="5"/>
        <v>94.566061011019443</v>
      </c>
      <c r="U48" s="62">
        <f t="shared" si="5"/>
        <v>98.350460348152595</v>
      </c>
      <c r="V48" s="62">
        <f t="shared" si="5"/>
        <v>101.8831105849294</v>
      </c>
      <c r="W48" s="62">
        <f t="shared" si="5"/>
        <v>105.08940688070371</v>
      </c>
      <c r="X48" s="63">
        <f>SUM(X46:X47)</f>
        <v>1176.8744474119374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1CADC-E13F-4640-BC05-609E137883BA}">
  <sheetPr codeName="Sheet39"/>
  <dimension ref="A1:BM74"/>
  <sheetViews>
    <sheetView topLeftCell="B54" workbookViewId="0">
      <selection activeCell="D72" sqref="D72:W74"/>
    </sheetView>
  </sheetViews>
  <sheetFormatPr defaultRowHeight="15" x14ac:dyDescent="0.25"/>
  <cols>
    <col min="1" max="1" width="23.140625" customWidth="1"/>
    <col min="3" max="3" width="64.140625" customWidth="1"/>
    <col min="4" max="21" width="9.28515625" bestFit="1" customWidth="1"/>
    <col min="22" max="23" width="9.5703125" bestFit="1" customWidth="1"/>
  </cols>
  <sheetData>
    <row r="1" spans="1:65" x14ac:dyDescent="0.25">
      <c r="AS1" t="s">
        <v>141</v>
      </c>
      <c r="AT1" s="17">
        <v>0.65489571107632405</v>
      </c>
      <c r="AU1" s="17">
        <v>0.65658574709541195</v>
      </c>
      <c r="AV1" s="17">
        <v>0.65835125306703535</v>
      </c>
      <c r="AW1" s="17">
        <v>0.65835542937033509</v>
      </c>
      <c r="AX1" s="17">
        <v>0.65874002599924064</v>
      </c>
      <c r="AY1" s="17">
        <v>0.65931575768236028</v>
      </c>
      <c r="AZ1" s="17">
        <v>0.66015526845275518</v>
      </c>
      <c r="BA1" s="17">
        <v>0.66118589023147367</v>
      </c>
      <c r="BB1" s="17">
        <v>0.66300894747320693</v>
      </c>
      <c r="BC1" s="17">
        <v>0.66483065510637707</v>
      </c>
      <c r="BD1" s="17">
        <v>0.66655071852740888</v>
      </c>
      <c r="BE1" s="17">
        <v>0.66882634871001445</v>
      </c>
      <c r="BF1" s="17">
        <v>0.67140950534855803</v>
      </c>
      <c r="BG1" s="17">
        <v>0.6737130748067518</v>
      </c>
      <c r="BH1" s="17">
        <v>0.67666764760509601</v>
      </c>
      <c r="BI1" s="17">
        <v>0.67870513967488544</v>
      </c>
      <c r="BJ1" s="17">
        <v>0.68063622875685958</v>
      </c>
      <c r="BK1" s="17">
        <v>0.68276135555429729</v>
      </c>
      <c r="BL1" s="17">
        <v>0.6845890016610342</v>
      </c>
      <c r="BM1" s="17">
        <v>0.68484075300150227</v>
      </c>
    </row>
    <row r="2" spans="1:65" x14ac:dyDescent="0.25">
      <c r="D2" s="16">
        <v>2026</v>
      </c>
      <c r="E2" s="16">
        <v>2027</v>
      </c>
      <c r="F2" s="16">
        <v>2028</v>
      </c>
      <c r="G2" s="16">
        <v>2029</v>
      </c>
      <c r="H2" s="16">
        <v>2030</v>
      </c>
      <c r="I2" s="16">
        <v>2031</v>
      </c>
      <c r="J2" s="16">
        <v>2032</v>
      </c>
      <c r="K2" s="16">
        <v>2033</v>
      </c>
      <c r="L2" s="16">
        <v>2034</v>
      </c>
      <c r="M2" s="16">
        <v>2035</v>
      </c>
      <c r="N2" s="16">
        <v>2036</v>
      </c>
      <c r="O2" s="16">
        <v>2037</v>
      </c>
      <c r="P2" s="16">
        <v>2038</v>
      </c>
      <c r="Q2" s="16">
        <v>2039</v>
      </c>
      <c r="R2" s="16">
        <v>2040</v>
      </c>
      <c r="S2" s="16">
        <v>2041</v>
      </c>
      <c r="T2" s="16">
        <v>2042</v>
      </c>
      <c r="U2" s="16">
        <v>2043</v>
      </c>
      <c r="V2" s="16">
        <v>2044</v>
      </c>
      <c r="W2" s="16">
        <v>2045</v>
      </c>
      <c r="Y2" s="14">
        <v>2026</v>
      </c>
      <c r="Z2" s="14">
        <v>2027</v>
      </c>
      <c r="AA2" s="14">
        <v>2028</v>
      </c>
      <c r="AB2" s="14">
        <v>2029</v>
      </c>
      <c r="AC2" s="14">
        <v>2030</v>
      </c>
      <c r="AD2" s="14">
        <v>2031</v>
      </c>
      <c r="AE2" s="14">
        <v>2032</v>
      </c>
      <c r="AF2" s="14">
        <v>2033</v>
      </c>
      <c r="AG2" s="14">
        <v>2034</v>
      </c>
      <c r="AH2" s="14">
        <v>2035</v>
      </c>
      <c r="AI2" s="14">
        <v>2036</v>
      </c>
      <c r="AJ2" s="14">
        <v>2037</v>
      </c>
      <c r="AK2" s="14">
        <v>2038</v>
      </c>
      <c r="AL2" s="14">
        <v>2039</v>
      </c>
      <c r="AM2" s="14">
        <v>2040</v>
      </c>
      <c r="AN2" s="14">
        <v>2041</v>
      </c>
      <c r="AO2" s="14">
        <v>2042</v>
      </c>
      <c r="AP2" s="14">
        <v>2043</v>
      </c>
      <c r="AQ2" s="14">
        <v>2044</v>
      </c>
      <c r="AR2" s="14">
        <v>2045</v>
      </c>
      <c r="AT2" s="15">
        <v>2026</v>
      </c>
      <c r="AU2" s="15">
        <v>2027</v>
      </c>
      <c r="AV2" s="15">
        <v>2028</v>
      </c>
      <c r="AW2" s="15">
        <v>2029</v>
      </c>
      <c r="AX2" s="15">
        <v>2030</v>
      </c>
      <c r="AY2" s="15">
        <v>2031</v>
      </c>
      <c r="AZ2" s="15">
        <v>2032</v>
      </c>
      <c r="BA2" s="15">
        <v>2033</v>
      </c>
      <c r="BB2" s="15">
        <v>2034</v>
      </c>
      <c r="BC2" s="15">
        <v>2035</v>
      </c>
      <c r="BD2" s="15">
        <v>2036</v>
      </c>
      <c r="BE2" s="15">
        <v>2037</v>
      </c>
      <c r="BF2" s="15">
        <v>2038</v>
      </c>
      <c r="BG2" s="15">
        <v>2039</v>
      </c>
      <c r="BH2" s="15">
        <v>2040</v>
      </c>
      <c r="BI2" s="15">
        <v>2041</v>
      </c>
      <c r="BJ2" s="15">
        <v>2042</v>
      </c>
      <c r="BK2" s="15">
        <v>2043</v>
      </c>
      <c r="BL2" s="15">
        <v>2044</v>
      </c>
      <c r="BM2" s="15">
        <v>2045</v>
      </c>
    </row>
    <row r="3" spans="1:65" x14ac:dyDescent="0.25">
      <c r="A3" t="s">
        <v>100</v>
      </c>
      <c r="C3" t="s">
        <v>94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T3">
        <v>39.781183391918951</v>
      </c>
      <c r="AU3">
        <v>0</v>
      </c>
      <c r="AV3">
        <v>5.387437196530092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</row>
    <row r="4" spans="1:65" x14ac:dyDescent="0.25">
      <c r="A4" t="s">
        <v>101</v>
      </c>
      <c r="C4" t="s">
        <v>101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300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</row>
    <row r="5" spans="1:65" x14ac:dyDescent="0.25">
      <c r="A5" t="s">
        <v>6</v>
      </c>
      <c r="B5" t="s">
        <v>7</v>
      </c>
      <c r="C5" t="s">
        <v>8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</row>
    <row r="6" spans="1:65" x14ac:dyDescent="0.25">
      <c r="A6" t="s">
        <v>6</v>
      </c>
      <c r="B6" t="s">
        <v>9</v>
      </c>
      <c r="C6" t="s">
        <v>10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</row>
    <row r="7" spans="1:65" x14ac:dyDescent="0.25">
      <c r="A7" t="s">
        <v>6</v>
      </c>
      <c r="B7" t="s">
        <v>11</v>
      </c>
      <c r="C7" t="s">
        <v>12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</row>
    <row r="8" spans="1:65" x14ac:dyDescent="0.25">
      <c r="A8" t="s">
        <v>13</v>
      </c>
      <c r="B8" t="s">
        <v>14</v>
      </c>
      <c r="C8" t="s">
        <v>15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107.82056131601666</v>
      </c>
      <c r="Q8">
        <v>0</v>
      </c>
      <c r="R8">
        <v>0</v>
      </c>
      <c r="S8">
        <v>0</v>
      </c>
      <c r="T8">
        <v>178.00507838345089</v>
      </c>
      <c r="U8">
        <v>0</v>
      </c>
      <c r="V8">
        <v>0</v>
      </c>
      <c r="W8">
        <v>164.80069508462614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113.63740768246879</v>
      </c>
      <c r="AP8">
        <v>0</v>
      </c>
      <c r="AQ8">
        <v>0</v>
      </c>
      <c r="AR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115.92467294396673</v>
      </c>
      <c r="BI8">
        <v>100</v>
      </c>
      <c r="BJ8">
        <v>0</v>
      </c>
      <c r="BK8">
        <v>0</v>
      </c>
      <c r="BL8">
        <v>0</v>
      </c>
      <c r="BM8">
        <v>0</v>
      </c>
    </row>
    <row r="9" spans="1:65" x14ac:dyDescent="0.25">
      <c r="A9" t="s">
        <v>2</v>
      </c>
      <c r="B9" t="s">
        <v>16</v>
      </c>
      <c r="C9" t="s">
        <v>102</v>
      </c>
      <c r="D9">
        <v>0</v>
      </c>
      <c r="E9">
        <v>0</v>
      </c>
      <c r="F9">
        <v>0</v>
      </c>
      <c r="G9">
        <v>200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T9">
        <v>0</v>
      </c>
      <c r="AU9">
        <v>0</v>
      </c>
      <c r="AV9">
        <v>100</v>
      </c>
      <c r="AW9">
        <v>0</v>
      </c>
      <c r="AX9">
        <v>0</v>
      </c>
      <c r="AY9">
        <v>200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100</v>
      </c>
      <c r="BM9">
        <v>0</v>
      </c>
    </row>
    <row r="10" spans="1:65" x14ac:dyDescent="0.25">
      <c r="A10" t="s">
        <v>2</v>
      </c>
      <c r="B10" t="s">
        <v>17</v>
      </c>
      <c r="C10" t="s">
        <v>103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199.81158458946723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</row>
    <row r="11" spans="1:65" x14ac:dyDescent="0.25">
      <c r="A11" t="s">
        <v>2</v>
      </c>
      <c r="B11" t="s">
        <v>18</v>
      </c>
      <c r="C11" t="s">
        <v>104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Y11">
        <v>0</v>
      </c>
      <c r="Z11">
        <v>0</v>
      </c>
      <c r="AA11">
        <v>0</v>
      </c>
      <c r="AB11">
        <v>0</v>
      </c>
      <c r="AC11">
        <v>199.99999999999997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</row>
    <row r="12" spans="1:65" x14ac:dyDescent="0.25">
      <c r="A12" t="s">
        <v>2</v>
      </c>
      <c r="B12" t="s">
        <v>19</v>
      </c>
      <c r="C12" t="s">
        <v>105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</row>
    <row r="13" spans="1:65" x14ac:dyDescent="0.25">
      <c r="A13" t="s">
        <v>1</v>
      </c>
      <c r="B13" t="s">
        <v>20</v>
      </c>
      <c r="C13" t="s">
        <v>106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5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</row>
    <row r="14" spans="1:65" x14ac:dyDescent="0.25">
      <c r="A14" t="s">
        <v>107</v>
      </c>
      <c r="B14" t="s">
        <v>22</v>
      </c>
      <c r="C14" t="s">
        <v>108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</row>
    <row r="15" spans="1:65" x14ac:dyDescent="0.25">
      <c r="A15" t="s">
        <v>1</v>
      </c>
      <c r="B15" t="s">
        <v>23</v>
      </c>
      <c r="C15" t="s">
        <v>109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5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</row>
    <row r="16" spans="1:65" x14ac:dyDescent="0.25">
      <c r="A16" t="s">
        <v>21</v>
      </c>
      <c r="B16" t="s">
        <v>24</v>
      </c>
      <c r="C16" t="s">
        <v>110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</row>
    <row r="17" spans="1:65" x14ac:dyDescent="0.25">
      <c r="A17" t="s">
        <v>1</v>
      </c>
      <c r="B17" t="s">
        <v>25</v>
      </c>
      <c r="C17" t="s">
        <v>26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5</v>
      </c>
      <c r="W17">
        <v>5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4</v>
      </c>
      <c r="AQ17">
        <v>0</v>
      </c>
      <c r="AR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1</v>
      </c>
      <c r="BL17">
        <v>0</v>
      </c>
      <c r="BM17">
        <v>0</v>
      </c>
    </row>
    <row r="18" spans="1:65" x14ac:dyDescent="0.25">
      <c r="A18" t="s">
        <v>21</v>
      </c>
      <c r="B18" t="s">
        <v>27</v>
      </c>
      <c r="C18" t="s">
        <v>111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</row>
    <row r="19" spans="1:65" x14ac:dyDescent="0.25">
      <c r="A19" t="s">
        <v>1</v>
      </c>
      <c r="B19" t="s">
        <v>28</v>
      </c>
      <c r="C19" t="s">
        <v>76</v>
      </c>
      <c r="D19">
        <v>3</v>
      </c>
      <c r="E19">
        <v>3</v>
      </c>
      <c r="F19">
        <v>3</v>
      </c>
      <c r="G19">
        <v>3</v>
      </c>
      <c r="H19">
        <v>3</v>
      </c>
      <c r="I19">
        <v>3</v>
      </c>
      <c r="J19">
        <v>3</v>
      </c>
      <c r="K19">
        <v>3</v>
      </c>
      <c r="L19">
        <v>0.53917651576446157</v>
      </c>
      <c r="M19">
        <v>0.5</v>
      </c>
      <c r="N19">
        <v>0.5</v>
      </c>
      <c r="O19">
        <v>0</v>
      </c>
      <c r="P19">
        <v>0</v>
      </c>
      <c r="Q19">
        <v>3</v>
      </c>
      <c r="R19">
        <v>3</v>
      </c>
      <c r="S19">
        <v>3</v>
      </c>
      <c r="T19">
        <v>3</v>
      </c>
      <c r="U19">
        <v>3</v>
      </c>
      <c r="V19">
        <v>3</v>
      </c>
      <c r="W19">
        <v>3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</row>
    <row r="20" spans="1:65" x14ac:dyDescent="0.25">
      <c r="A20" t="s">
        <v>1</v>
      </c>
      <c r="B20" t="s">
        <v>29</v>
      </c>
      <c r="C20" t="s">
        <v>112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1.999999999999917</v>
      </c>
      <c r="P20">
        <v>5</v>
      </c>
      <c r="Q20">
        <v>0</v>
      </c>
      <c r="R20">
        <v>2.4568198473910208</v>
      </c>
      <c r="S20">
        <v>5</v>
      </c>
      <c r="T20">
        <v>5</v>
      </c>
      <c r="U20">
        <v>5</v>
      </c>
      <c r="V20">
        <v>5</v>
      </c>
      <c r="W20">
        <v>5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5</v>
      </c>
      <c r="AM20">
        <v>2.5431801526089819</v>
      </c>
      <c r="AN20">
        <v>0</v>
      </c>
      <c r="AO20">
        <v>0</v>
      </c>
      <c r="AP20">
        <v>0</v>
      </c>
      <c r="AQ20">
        <v>0</v>
      </c>
      <c r="AR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</row>
    <row r="21" spans="1:65" x14ac:dyDescent="0.25">
      <c r="A21" t="s">
        <v>21</v>
      </c>
      <c r="B21" t="s">
        <v>30</v>
      </c>
      <c r="C21" t="s">
        <v>113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2.5431801526089806</v>
      </c>
      <c r="AN21">
        <v>0</v>
      </c>
      <c r="AO21">
        <v>0</v>
      </c>
      <c r="AP21">
        <v>0</v>
      </c>
      <c r="AQ21">
        <v>0</v>
      </c>
      <c r="AR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</row>
    <row r="22" spans="1:65" x14ac:dyDescent="0.25">
      <c r="A22" t="s">
        <v>1</v>
      </c>
      <c r="B22" t="s">
        <v>31</v>
      </c>
      <c r="C22" t="s">
        <v>114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</row>
    <row r="23" spans="1:65" x14ac:dyDescent="0.25">
      <c r="A23" t="s">
        <v>21</v>
      </c>
      <c r="B23" t="s">
        <v>32</v>
      </c>
      <c r="C23" t="s">
        <v>115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</row>
    <row r="24" spans="1:65" x14ac:dyDescent="0.25">
      <c r="A24" t="s">
        <v>1</v>
      </c>
      <c r="B24" t="s">
        <v>33</v>
      </c>
      <c r="C24" t="s">
        <v>116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</row>
    <row r="25" spans="1:65" x14ac:dyDescent="0.25">
      <c r="A25" t="s">
        <v>21</v>
      </c>
      <c r="B25" t="s">
        <v>35</v>
      </c>
      <c r="C25" t="s">
        <v>117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</row>
    <row r="26" spans="1:65" x14ac:dyDescent="0.25">
      <c r="A26" t="s">
        <v>1</v>
      </c>
      <c r="B26" t="s">
        <v>36</v>
      </c>
      <c r="C26" t="s">
        <v>118</v>
      </c>
      <c r="D26">
        <v>0</v>
      </c>
      <c r="E26">
        <v>0</v>
      </c>
      <c r="F26">
        <v>0</v>
      </c>
      <c r="G26">
        <v>0</v>
      </c>
      <c r="H26">
        <v>0</v>
      </c>
      <c r="I26">
        <v>100</v>
      </c>
      <c r="J26">
        <v>100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100.00000000000009</v>
      </c>
      <c r="U26">
        <v>100</v>
      </c>
      <c r="V26">
        <v>199.99999999999719</v>
      </c>
      <c r="W26">
        <v>100.00000000000003</v>
      </c>
      <c r="Y26">
        <v>0</v>
      </c>
      <c r="Z26">
        <v>0</v>
      </c>
      <c r="AA26">
        <v>0</v>
      </c>
      <c r="AB26">
        <v>0</v>
      </c>
      <c r="AC26">
        <v>100.00000000000271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100</v>
      </c>
      <c r="AP26">
        <v>100.00000000000009</v>
      </c>
      <c r="AQ26">
        <v>0</v>
      </c>
      <c r="AR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</row>
    <row r="27" spans="1:65" x14ac:dyDescent="0.25">
      <c r="A27" t="s">
        <v>21</v>
      </c>
      <c r="B27" t="s">
        <v>37</v>
      </c>
      <c r="C27" t="s">
        <v>119</v>
      </c>
      <c r="D27">
        <v>0</v>
      </c>
      <c r="E27">
        <v>0</v>
      </c>
      <c r="F27">
        <v>0</v>
      </c>
      <c r="G27">
        <v>0</v>
      </c>
      <c r="H27">
        <v>0</v>
      </c>
      <c r="I27">
        <v>50</v>
      </c>
      <c r="J27">
        <v>50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50.000000000000057</v>
      </c>
      <c r="U27">
        <v>50</v>
      </c>
      <c r="V27">
        <v>59.326452710974095</v>
      </c>
      <c r="W27">
        <v>50</v>
      </c>
      <c r="Y27">
        <v>0</v>
      </c>
      <c r="Z27">
        <v>0</v>
      </c>
      <c r="AA27">
        <v>0</v>
      </c>
      <c r="AB27">
        <v>0</v>
      </c>
      <c r="AC27">
        <v>50.000000000001364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50</v>
      </c>
      <c r="AP27">
        <v>50.000000000000057</v>
      </c>
      <c r="AQ27">
        <v>0</v>
      </c>
      <c r="AR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</row>
    <row r="28" spans="1:65" x14ac:dyDescent="0.25">
      <c r="A28" t="s">
        <v>1</v>
      </c>
      <c r="B28" t="s">
        <v>38</v>
      </c>
      <c r="C28" t="s">
        <v>34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</row>
    <row r="29" spans="1:65" x14ac:dyDescent="0.25">
      <c r="A29" t="s">
        <v>21</v>
      </c>
      <c r="B29" t="s">
        <v>40</v>
      </c>
      <c r="C29" t="s">
        <v>39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6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T29">
        <v>0</v>
      </c>
      <c r="AU29">
        <v>0</v>
      </c>
      <c r="AV29">
        <v>0</v>
      </c>
      <c r="AW29">
        <v>0</v>
      </c>
      <c r="AX29">
        <v>2.0360062030513975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</row>
    <row r="30" spans="1:65" x14ac:dyDescent="0.25">
      <c r="A30" t="s">
        <v>21</v>
      </c>
      <c r="B30" t="s">
        <v>42</v>
      </c>
      <c r="C30" t="s">
        <v>41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</row>
    <row r="31" spans="1:65" x14ac:dyDescent="0.25">
      <c r="A31" t="s">
        <v>21</v>
      </c>
      <c r="B31" t="s">
        <v>44</v>
      </c>
      <c r="C31" t="s">
        <v>43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Y31">
        <v>0</v>
      </c>
      <c r="Z31">
        <v>0</v>
      </c>
      <c r="AA31">
        <v>0</v>
      </c>
      <c r="AB31">
        <v>0</v>
      </c>
      <c r="AC31">
        <v>27.356014094774878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</row>
    <row r="32" spans="1:65" x14ac:dyDescent="0.25">
      <c r="A32" t="s">
        <v>21</v>
      </c>
      <c r="B32" t="s">
        <v>46</v>
      </c>
      <c r="C32" t="s">
        <v>45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</row>
    <row r="33" spans="1:65" x14ac:dyDescent="0.25">
      <c r="A33" t="s">
        <v>21</v>
      </c>
      <c r="B33" t="s">
        <v>49</v>
      </c>
      <c r="C33" t="s">
        <v>47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</row>
    <row r="34" spans="1:65" x14ac:dyDescent="0.25">
      <c r="A34" t="s">
        <v>48</v>
      </c>
      <c r="B34" t="s">
        <v>50</v>
      </c>
      <c r="C34" t="s">
        <v>120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</row>
    <row r="35" spans="1:65" x14ac:dyDescent="0.25">
      <c r="A35" t="s">
        <v>48</v>
      </c>
      <c r="B35" t="s">
        <v>51</v>
      </c>
      <c r="C35" t="s">
        <v>121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</row>
    <row r="36" spans="1:65" x14ac:dyDescent="0.25">
      <c r="A36" t="s">
        <v>142</v>
      </c>
      <c r="B36" t="s">
        <v>54</v>
      </c>
      <c r="C36" t="s">
        <v>52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30.376801267707236</v>
      </c>
      <c r="S36">
        <v>0</v>
      </c>
      <c r="T36">
        <v>27.765341928100401</v>
      </c>
      <c r="U36">
        <v>24.999999999999829</v>
      </c>
      <c r="V36">
        <v>24.999999999999829</v>
      </c>
      <c r="W36">
        <v>111.67377897166158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30.707307747033862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43.920550606959083</v>
      </c>
      <c r="AO36">
        <v>0</v>
      </c>
      <c r="AP36">
        <v>25.545039312920654</v>
      </c>
      <c r="AQ36">
        <v>60.115332857267546</v>
      </c>
      <c r="AR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</row>
    <row r="37" spans="1:65" x14ac:dyDescent="0.25">
      <c r="A37" t="s">
        <v>53</v>
      </c>
      <c r="B37" t="s">
        <v>56</v>
      </c>
      <c r="C37" t="s">
        <v>55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20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</row>
    <row r="38" spans="1:65" x14ac:dyDescent="0.25">
      <c r="A38" t="s">
        <v>138</v>
      </c>
      <c r="B38" t="s">
        <v>58</v>
      </c>
      <c r="C38" t="s">
        <v>57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</row>
    <row r="39" spans="1:65" x14ac:dyDescent="0.25">
      <c r="A39" t="s">
        <v>139</v>
      </c>
      <c r="B39" t="s">
        <v>59</v>
      </c>
      <c r="C39" t="s">
        <v>122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91.006374332364999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90.247500000000002</v>
      </c>
      <c r="BF39">
        <v>0</v>
      </c>
      <c r="BG39">
        <v>118.74612566763511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</row>
    <row r="40" spans="1:65" x14ac:dyDescent="0.25">
      <c r="A40" t="s">
        <v>123</v>
      </c>
      <c r="B40" t="s">
        <v>60</v>
      </c>
      <c r="C40" t="s">
        <v>124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</row>
    <row r="41" spans="1:65" x14ac:dyDescent="0.25">
      <c r="A41" t="s">
        <v>107</v>
      </c>
      <c r="B41" t="s">
        <v>61</v>
      </c>
      <c r="C41" t="s">
        <v>125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</row>
    <row r="42" spans="1:65" x14ac:dyDescent="0.25">
      <c r="A42" t="s">
        <v>107</v>
      </c>
      <c r="B42" t="s">
        <v>62</v>
      </c>
      <c r="C42" t="s">
        <v>126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</row>
    <row r="43" spans="1:65" x14ac:dyDescent="0.25">
      <c r="A43" t="s">
        <v>107</v>
      </c>
      <c r="B43" t="s">
        <v>64</v>
      </c>
      <c r="C43" t="s">
        <v>127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111.52833945014109</v>
      </c>
      <c r="BC43">
        <v>0</v>
      </c>
      <c r="BD43">
        <v>100.00000000000007</v>
      </c>
      <c r="BE43">
        <v>0</v>
      </c>
      <c r="BF43">
        <v>0</v>
      </c>
      <c r="BG43">
        <v>0</v>
      </c>
      <c r="BH43">
        <v>0</v>
      </c>
      <c r="BI43">
        <v>2.8421709430404007E-14</v>
      </c>
      <c r="BJ43">
        <v>0</v>
      </c>
      <c r="BK43">
        <v>0</v>
      </c>
      <c r="BL43">
        <v>0</v>
      </c>
      <c r="BM43">
        <v>0</v>
      </c>
    </row>
    <row r="44" spans="1:65" x14ac:dyDescent="0.25">
      <c r="A44" t="s">
        <v>63</v>
      </c>
      <c r="B44" t="s">
        <v>65</v>
      </c>
      <c r="C44" t="s">
        <v>128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57.6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</row>
    <row r="45" spans="1:65" x14ac:dyDescent="0.25">
      <c r="A45" t="s">
        <v>6</v>
      </c>
      <c r="B45" t="s">
        <v>67</v>
      </c>
      <c r="C45" t="s">
        <v>66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</row>
    <row r="46" spans="1:65" x14ac:dyDescent="0.25">
      <c r="A46" t="s">
        <v>6</v>
      </c>
      <c r="B46" t="s">
        <v>69</v>
      </c>
      <c r="C46" t="s">
        <v>68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</row>
    <row r="47" spans="1:65" x14ac:dyDescent="0.25">
      <c r="A47" t="s">
        <v>63</v>
      </c>
      <c r="B47" t="s">
        <v>70</v>
      </c>
      <c r="C47" t="s">
        <v>129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10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</row>
    <row r="48" spans="1:65" x14ac:dyDescent="0.25">
      <c r="A48" t="s">
        <v>2</v>
      </c>
      <c r="B48" t="s">
        <v>72</v>
      </c>
      <c r="C48" t="s">
        <v>71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120</v>
      </c>
      <c r="AQ48">
        <v>0</v>
      </c>
      <c r="AR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</row>
    <row r="49" spans="1:65" x14ac:dyDescent="0.25">
      <c r="A49" t="s">
        <v>2</v>
      </c>
      <c r="B49" t="s">
        <v>74</v>
      </c>
      <c r="C49" t="s">
        <v>73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140</v>
      </c>
      <c r="T49">
        <v>0</v>
      </c>
      <c r="U49">
        <v>0</v>
      </c>
      <c r="V49">
        <v>0</v>
      </c>
      <c r="W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</row>
    <row r="50" spans="1:65" x14ac:dyDescent="0.25">
      <c r="A50" t="s">
        <v>1</v>
      </c>
      <c r="B50" t="s">
        <v>130</v>
      </c>
      <c r="C50" t="s">
        <v>75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</row>
    <row r="51" spans="1:65" x14ac:dyDescent="0.25">
      <c r="A51" t="s">
        <v>138</v>
      </c>
      <c r="B51" t="s">
        <v>131</v>
      </c>
      <c r="C51" t="s">
        <v>132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94.328162321264884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</row>
    <row r="52" spans="1:65" x14ac:dyDescent="0.25">
      <c r="A52" t="s">
        <v>138</v>
      </c>
      <c r="B52" t="s">
        <v>133</v>
      </c>
      <c r="C52" t="s">
        <v>134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</row>
    <row r="53" spans="1:65" x14ac:dyDescent="0.25">
      <c r="A53" t="s">
        <v>99</v>
      </c>
      <c r="B53" t="s">
        <v>135</v>
      </c>
      <c r="C53" t="s">
        <v>90</v>
      </c>
      <c r="D53">
        <v>10.447846432123574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Y53">
        <v>0</v>
      </c>
      <c r="Z53">
        <v>0</v>
      </c>
      <c r="AA53">
        <v>0</v>
      </c>
      <c r="AB53">
        <v>2.8041033911124913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</row>
    <row r="54" spans="1:65" x14ac:dyDescent="0.25">
      <c r="A54" t="s">
        <v>99</v>
      </c>
      <c r="B54" t="s">
        <v>135</v>
      </c>
      <c r="C54" t="s">
        <v>79</v>
      </c>
      <c r="D54">
        <v>0</v>
      </c>
      <c r="E54">
        <v>0</v>
      </c>
      <c r="F54">
        <v>1.9183625793706565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Y54">
        <v>0</v>
      </c>
      <c r="Z54">
        <v>0</v>
      </c>
      <c r="AA54">
        <v>0</v>
      </c>
      <c r="AB54">
        <v>0</v>
      </c>
      <c r="AC54">
        <v>1.2764996237294715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</row>
    <row r="55" spans="1:65" x14ac:dyDescent="0.25">
      <c r="A55" t="s">
        <v>99</v>
      </c>
      <c r="B55" t="s">
        <v>135</v>
      </c>
      <c r="C55" t="s">
        <v>80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9.8165815361444491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5.6057521699900734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</row>
    <row r="56" spans="1:65" x14ac:dyDescent="0.25">
      <c r="A56" t="s">
        <v>99</v>
      </c>
      <c r="B56" t="s">
        <v>135</v>
      </c>
      <c r="C56" t="s">
        <v>136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</row>
    <row r="57" spans="1:65" x14ac:dyDescent="0.25">
      <c r="A57" t="s">
        <v>99</v>
      </c>
      <c r="B57" t="s">
        <v>135</v>
      </c>
      <c r="C57" t="s">
        <v>81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2.5400461270968981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1.4445741735833899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</row>
    <row r="58" spans="1:65" x14ac:dyDescent="0.25">
      <c r="A58" t="s">
        <v>99</v>
      </c>
      <c r="B58" t="s">
        <v>135</v>
      </c>
      <c r="C58" t="s">
        <v>82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</row>
    <row r="59" spans="1:65" x14ac:dyDescent="0.25">
      <c r="A59" t="s">
        <v>99</v>
      </c>
      <c r="B59" t="s">
        <v>135</v>
      </c>
      <c r="C59" t="s">
        <v>83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</row>
    <row r="60" spans="1:65" x14ac:dyDescent="0.25">
      <c r="A60" t="s">
        <v>99</v>
      </c>
      <c r="B60" t="s">
        <v>135</v>
      </c>
      <c r="C60" t="s">
        <v>84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</row>
    <row r="61" spans="1:65" x14ac:dyDescent="0.25">
      <c r="A61" t="s">
        <v>99</v>
      </c>
      <c r="B61" t="s">
        <v>135</v>
      </c>
      <c r="C61" t="s">
        <v>85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5.5898978423295098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</row>
    <row r="62" spans="1:65" x14ac:dyDescent="0.25">
      <c r="A62" t="s">
        <v>99</v>
      </c>
      <c r="B62" t="s">
        <v>135</v>
      </c>
      <c r="C62" t="s">
        <v>86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</row>
    <row r="63" spans="1:65" x14ac:dyDescent="0.25">
      <c r="A63" t="s">
        <v>99</v>
      </c>
      <c r="B63" t="s">
        <v>135</v>
      </c>
      <c r="C63" t="s">
        <v>87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</row>
    <row r="64" spans="1:65" x14ac:dyDescent="0.25">
      <c r="A64" t="s">
        <v>99</v>
      </c>
      <c r="B64" t="s">
        <v>135</v>
      </c>
      <c r="C64" t="s">
        <v>88</v>
      </c>
      <c r="D64">
        <v>0</v>
      </c>
      <c r="E64">
        <v>20.023105816069368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Y64">
        <v>0</v>
      </c>
      <c r="Z64">
        <v>0</v>
      </c>
      <c r="AA64">
        <v>0</v>
      </c>
      <c r="AB64">
        <v>0</v>
      </c>
      <c r="AC64">
        <v>6.603153827975067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</row>
    <row r="65" spans="1:44" x14ac:dyDescent="0.25">
      <c r="A65" t="s">
        <v>77</v>
      </c>
      <c r="B65" t="s">
        <v>135</v>
      </c>
      <c r="C65" t="s">
        <v>89</v>
      </c>
      <c r="D65">
        <v>2.5397464208615816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Y65">
        <v>0</v>
      </c>
      <c r="Z65">
        <v>0</v>
      </c>
      <c r="AA65">
        <v>0</v>
      </c>
      <c r="AB65">
        <v>0</v>
      </c>
      <c r="AC65">
        <v>1.6947757659362104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</row>
    <row r="66" spans="1:44" x14ac:dyDescent="0.25">
      <c r="A66" t="s">
        <v>77</v>
      </c>
      <c r="B66" t="s">
        <v>135</v>
      </c>
      <c r="C66" t="s">
        <v>137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</row>
    <row r="67" spans="1:44" x14ac:dyDescent="0.25">
      <c r="A67" t="s">
        <v>77</v>
      </c>
      <c r="B67" t="s">
        <v>135</v>
      </c>
      <c r="C67" t="s">
        <v>91</v>
      </c>
      <c r="D67">
        <v>8.7833562341783669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Y67">
        <v>0</v>
      </c>
      <c r="Z67">
        <v>0</v>
      </c>
      <c r="AA67">
        <v>0</v>
      </c>
      <c r="AB67">
        <v>0.85295706974421281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</row>
    <row r="68" spans="1:44" x14ac:dyDescent="0.25">
      <c r="A68" t="s">
        <v>77</v>
      </c>
      <c r="B68" t="s">
        <v>135</v>
      </c>
      <c r="C68" t="s">
        <v>92</v>
      </c>
      <c r="D68">
        <v>5.394187824421703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Y68">
        <v>0</v>
      </c>
      <c r="Z68">
        <v>0</v>
      </c>
      <c r="AA68">
        <v>0</v>
      </c>
      <c r="AB68">
        <v>1.7772709750692242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</row>
    <row r="69" spans="1:44" x14ac:dyDescent="0.25">
      <c r="A69" t="s">
        <v>77</v>
      </c>
      <c r="B69" t="s">
        <v>135</v>
      </c>
      <c r="C69" t="s">
        <v>78</v>
      </c>
      <c r="D69">
        <v>5.9749285655601563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Y69">
        <v>0</v>
      </c>
      <c r="Z69">
        <v>0</v>
      </c>
      <c r="AA69">
        <v>0</v>
      </c>
      <c r="AB69">
        <v>4.1720477078358877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</row>
    <row r="71" spans="1:44" x14ac:dyDescent="0.25">
      <c r="C71" t="s">
        <v>140</v>
      </c>
    </row>
    <row r="72" spans="1:44" x14ac:dyDescent="0.25">
      <c r="C72" s="3" t="s">
        <v>95</v>
      </c>
      <c r="D72" s="2">
        <v>4.3024587059190305</v>
      </c>
      <c r="E72" s="2">
        <v>8.9931504135363376</v>
      </c>
      <c r="F72" s="2">
        <v>14.334030510869454</v>
      </c>
      <c r="G72" s="2">
        <v>20.410502396028676</v>
      </c>
      <c r="H72" s="2">
        <v>25.921777401363421</v>
      </c>
      <c r="I72" s="2">
        <v>32.050926537014227</v>
      </c>
      <c r="J72" s="2">
        <v>39.121150764011183</v>
      </c>
      <c r="K72" s="2">
        <v>46.52383037985031</v>
      </c>
      <c r="L72" s="2">
        <v>53.881782114318092</v>
      </c>
      <c r="M72" s="2">
        <v>60.459225364974884</v>
      </c>
      <c r="N72" s="2">
        <v>66.797463536621038</v>
      </c>
      <c r="O72" s="2">
        <v>72.745382390215013</v>
      </c>
      <c r="P72" s="2">
        <v>78.108776415223218</v>
      </c>
      <c r="Q72" s="2">
        <v>82.670486151893371</v>
      </c>
      <c r="R72" s="2">
        <v>87.102360612485953</v>
      </c>
      <c r="S72" s="2">
        <v>91.277272619772972</v>
      </c>
      <c r="T72" s="2">
        <v>94.504412950693236</v>
      </c>
      <c r="U72" s="2">
        <v>97.964572610474846</v>
      </c>
      <c r="V72" s="2">
        <v>101.04914144580944</v>
      </c>
      <c r="W72" s="2">
        <v>103.63755910810121</v>
      </c>
    </row>
    <row r="73" spans="1:44" x14ac:dyDescent="0.25">
      <c r="C73" s="3" t="s">
        <v>5</v>
      </c>
      <c r="D73" s="2">
        <v>2.3755090313859775</v>
      </c>
      <c r="E73" s="2">
        <v>5.0435701616546122</v>
      </c>
      <c r="F73" s="2">
        <v>8.0841537275356838</v>
      </c>
      <c r="G73" s="2">
        <v>11.539166154139135</v>
      </c>
      <c r="H73" s="2">
        <v>14.640965717987628</v>
      </c>
      <c r="I73" s="2">
        <v>18.163199117285384</v>
      </c>
      <c r="J73" s="2">
        <v>22.22816745253423</v>
      </c>
      <c r="K73" s="2">
        <v>26.46032485781307</v>
      </c>
      <c r="L73" s="2">
        <v>30.554090415512299</v>
      </c>
      <c r="M73" s="2">
        <v>34.202809044468964</v>
      </c>
      <c r="N73" s="2">
        <v>37.670951362138076</v>
      </c>
      <c r="O73" s="2">
        <v>40.789404656022455</v>
      </c>
      <c r="P73" s="2">
        <v>43.528625671220098</v>
      </c>
      <c r="Q73" s="2">
        <v>45.844802573918223</v>
      </c>
      <c r="R73" s="2">
        <v>47.996497351832879</v>
      </c>
      <c r="S73" s="2">
        <v>50.161345255226259</v>
      </c>
      <c r="T73" s="2">
        <v>51.826974861598053</v>
      </c>
      <c r="U73" s="2">
        <v>53.607342392037424</v>
      </c>
      <c r="V73" s="2">
        <v>55.221668871681558</v>
      </c>
      <c r="W73" s="2">
        <v>56.846333211155098</v>
      </c>
    </row>
    <row r="74" spans="1:44" x14ac:dyDescent="0.25">
      <c r="C74" s="3" t="s">
        <v>93</v>
      </c>
      <c r="D74" s="2">
        <v>6.6779677373050079</v>
      </c>
      <c r="E74" s="2">
        <v>14.03672057519095</v>
      </c>
      <c r="F74" s="2">
        <v>22.418184238405139</v>
      </c>
      <c r="G74" s="2">
        <v>31.949668550167811</v>
      </c>
      <c r="H74" s="2">
        <v>40.562743119351047</v>
      </c>
      <c r="I74" s="2">
        <v>50.214125654299608</v>
      </c>
      <c r="J74" s="2">
        <v>61.349318216545413</v>
      </c>
      <c r="K74" s="2">
        <v>72.984155237663373</v>
      </c>
      <c r="L74" s="2">
        <v>84.435872529830391</v>
      </c>
      <c r="M74" s="2">
        <v>94.662034409443848</v>
      </c>
      <c r="N74" s="2">
        <v>104.46841489875911</v>
      </c>
      <c r="O74" s="2">
        <v>113.53478704623747</v>
      </c>
      <c r="P74" s="2">
        <v>121.63740208644332</v>
      </c>
      <c r="Q74" s="2">
        <v>128.51528872581159</v>
      </c>
      <c r="R74" s="2">
        <v>135.09885796431882</v>
      </c>
      <c r="S74" s="2">
        <v>141.43861787499924</v>
      </c>
      <c r="T74" s="2">
        <v>146.3313878122913</v>
      </c>
      <c r="U74" s="2">
        <v>151.57191500251227</v>
      </c>
      <c r="V74" s="2">
        <v>156.270810317491</v>
      </c>
      <c r="W74" s="2">
        <v>160.48389231925631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CAE34-6F95-4A0E-A680-957091577198}">
  <sheetPr codeName="Sheet40"/>
  <dimension ref="C4:X48"/>
  <sheetViews>
    <sheetView showGridLines="0" zoomScale="80" zoomScaleNormal="80" workbookViewId="0">
      <selection activeCell="C4" sqref="C4:X48"/>
    </sheetView>
  </sheetViews>
  <sheetFormatPr defaultColWidth="9.140625" defaultRowHeight="12.75" x14ac:dyDescent="0.2"/>
  <cols>
    <col min="1" max="1" width="6.5703125" style="1" bestFit="1" customWidth="1"/>
    <col min="2" max="2" width="12.85546875" style="1" customWidth="1"/>
    <col min="3" max="3" width="24.42578125" style="1" customWidth="1"/>
    <col min="4" max="23" width="9.140625" style="1"/>
    <col min="24" max="24" width="9.140625" style="12"/>
    <col min="25" max="16384" width="9.140625" style="1"/>
  </cols>
  <sheetData>
    <row r="4" spans="3:24" ht="18.75" thickBot="1" x14ac:dyDescent="0.3">
      <c r="C4" s="11" t="s">
        <v>166</v>
      </c>
    </row>
    <row r="5" spans="3:24" x14ac:dyDescent="0.2">
      <c r="C5" s="9" t="s">
        <v>96</v>
      </c>
      <c r="D5" s="5">
        <v>2026</v>
      </c>
      <c r="E5" s="5">
        <v>2027</v>
      </c>
      <c r="F5" s="5">
        <v>2028</v>
      </c>
      <c r="G5" s="5">
        <v>2029</v>
      </c>
      <c r="H5" s="5">
        <v>2030</v>
      </c>
      <c r="I5" s="5">
        <v>2031</v>
      </c>
      <c r="J5" s="5">
        <v>2032</v>
      </c>
      <c r="K5" s="5">
        <v>2033</v>
      </c>
      <c r="L5" s="5">
        <v>2034</v>
      </c>
      <c r="M5" s="5">
        <v>2035</v>
      </c>
      <c r="N5" s="5">
        <v>2036</v>
      </c>
      <c r="O5" s="5">
        <v>2037</v>
      </c>
      <c r="P5" s="5">
        <v>2038</v>
      </c>
      <c r="Q5" s="5">
        <v>2039</v>
      </c>
      <c r="R5" s="5">
        <v>2040</v>
      </c>
      <c r="S5" s="5">
        <v>2041</v>
      </c>
      <c r="T5" s="5">
        <v>2042</v>
      </c>
      <c r="U5" s="5">
        <v>2043</v>
      </c>
      <c r="V5" s="5">
        <v>2044</v>
      </c>
      <c r="W5" s="5">
        <v>2045</v>
      </c>
      <c r="X5" s="13" t="s">
        <v>93</v>
      </c>
    </row>
    <row r="6" spans="3:24" x14ac:dyDescent="0.2">
      <c r="C6" s="7" t="s">
        <v>101</v>
      </c>
      <c r="D6" s="27">
        <f>SUMIF('Scenario 20'!$A$3:$A$69,'Portfolio 20'!$C6,'Scenario 20'!D$3:D$69)+SUMIF('Scenario 20'!$A$3:$A$69,'Portfolio 20'!$C6,'Scenario 20'!AT$3:AT$69)*'Scenario 20'!AT$1</f>
        <v>0</v>
      </c>
      <c r="E6" s="28">
        <f>SUMIF('Scenario 20'!$A$3:$A$69,'Portfolio 20'!$C6,'Scenario 20'!E$3:E$69)+SUMIF('Scenario 20'!$A$3:$A$69,'Portfolio 20'!$C6,'Scenario 20'!AU$3:AU$69)*'Scenario 20'!AU$1</f>
        <v>0</v>
      </c>
      <c r="F6" s="28">
        <f>SUMIF('Scenario 20'!$A$3:$A$69,'Portfolio 20'!$C6,'Scenario 20'!F$3:F$69)+SUMIF('Scenario 20'!$A$3:$A$69,'Portfolio 20'!$C6,'Scenario 20'!AV$3:AV$69)*'Scenario 20'!AV$1</f>
        <v>0</v>
      </c>
      <c r="G6" s="28">
        <f>SUMIF('Scenario 20'!$A$3:$A$69,'Portfolio 20'!$C6,'Scenario 20'!G$3:G$69)+SUMIF('Scenario 20'!$A$3:$A$69,'Portfolio 20'!$C6,'Scenario 20'!AW$3:AW$69)*'Scenario 20'!AW$1</f>
        <v>0</v>
      </c>
      <c r="H6" s="28">
        <f>SUMIF('Scenario 20'!$A$3:$A$69,'Portfolio 20'!$C6,'Scenario 20'!H$3:H$69)+SUMIF('Scenario 20'!$A$3:$A$69,'Portfolio 20'!$C6,'Scenario 20'!AX$3:AX$69)*'Scenario 20'!AX$1</f>
        <v>0</v>
      </c>
      <c r="I6" s="28">
        <f>SUMIF('Scenario 20'!$A$3:$A$69,'Portfolio 20'!$C6,'Scenario 20'!I$3:I$69)+SUMIF('Scenario 20'!$A$3:$A$69,'Portfolio 20'!$C6,'Scenario 20'!AY$3:AY$69)*'Scenario 20'!AY$1</f>
        <v>0</v>
      </c>
      <c r="J6" s="28">
        <f>SUMIF('Scenario 20'!$A$3:$A$69,'Portfolio 20'!$C6,'Scenario 20'!J$3:J$69)+SUMIF('Scenario 20'!$A$3:$A$69,'Portfolio 20'!$C6,'Scenario 20'!AZ$3:AZ$69)*'Scenario 20'!AZ$1</f>
        <v>0</v>
      </c>
      <c r="K6" s="28">
        <f>SUMIF('Scenario 20'!$A$3:$A$69,'Portfolio 20'!$C6,'Scenario 20'!K$3:K$69)+SUMIF('Scenario 20'!$A$3:$A$69,'Portfolio 20'!$C6,'Scenario 20'!BA$3:BA$69)*'Scenario 20'!BA$1</f>
        <v>198.35576706944209</v>
      </c>
      <c r="L6" s="28">
        <f>SUMIF('Scenario 20'!$A$3:$A$69,'Portfolio 20'!$C6,'Scenario 20'!L$3:L$69)+SUMIF('Scenario 20'!$A$3:$A$69,'Portfolio 20'!$C6,'Scenario 20'!BB$3:BB$69)*'Scenario 20'!BB$1</f>
        <v>0</v>
      </c>
      <c r="M6" s="28">
        <f>SUMIF('Scenario 20'!$A$3:$A$69,'Portfolio 20'!$C6,'Scenario 20'!M$3:M$69)+SUMIF('Scenario 20'!$A$3:$A$69,'Portfolio 20'!$C6,'Scenario 20'!BC$3:BC$69)*'Scenario 20'!BC$1</f>
        <v>0</v>
      </c>
      <c r="N6" s="28">
        <f>SUMIF('Scenario 20'!$A$3:$A$69,'Portfolio 20'!$C6,'Scenario 20'!N$3:N$69)+SUMIF('Scenario 20'!$A$3:$A$69,'Portfolio 20'!$C6,'Scenario 20'!BD$3:BD$69)*'Scenario 20'!BD$1</f>
        <v>0</v>
      </c>
      <c r="O6" s="28">
        <f>SUMIF('Scenario 20'!$A$3:$A$69,'Portfolio 20'!$C6,'Scenario 20'!O$3:O$69)+SUMIF('Scenario 20'!$A$3:$A$69,'Portfolio 20'!$C6,'Scenario 20'!BE$3:BE$69)*'Scenario 20'!BE$1</f>
        <v>0</v>
      </c>
      <c r="P6" s="28">
        <f>SUMIF('Scenario 20'!$A$3:$A$69,'Portfolio 20'!$C6,'Scenario 20'!P$3:P$69)+SUMIF('Scenario 20'!$A$3:$A$69,'Portfolio 20'!$C6,'Scenario 20'!BF$3:BF$69)*'Scenario 20'!BF$1</f>
        <v>0</v>
      </c>
      <c r="Q6" s="28">
        <f>SUMIF('Scenario 20'!$A$3:$A$69,'Portfolio 20'!$C6,'Scenario 20'!Q$3:Q$69)+SUMIF('Scenario 20'!$A$3:$A$69,'Portfolio 20'!$C6,'Scenario 20'!BG$3:BG$69)*'Scenario 20'!BG$1</f>
        <v>0</v>
      </c>
      <c r="R6" s="28">
        <f>SUMIF('Scenario 20'!$A$3:$A$69,'Portfolio 20'!$C6,'Scenario 20'!R$3:R$69)+SUMIF('Scenario 20'!$A$3:$A$69,'Portfolio 20'!$C6,'Scenario 20'!BH$3:BH$69)*'Scenario 20'!BH$1</f>
        <v>0</v>
      </c>
      <c r="S6" s="28">
        <f>SUMIF('Scenario 20'!$A$3:$A$69,'Portfolio 20'!$C6,'Scenario 20'!S$3:S$69)+SUMIF('Scenario 20'!$A$3:$A$69,'Portfolio 20'!$C6,'Scenario 20'!BI$3:BI$69)*'Scenario 20'!BI$1</f>
        <v>0</v>
      </c>
      <c r="T6" s="28">
        <f>SUMIF('Scenario 20'!$A$3:$A$69,'Portfolio 20'!$C6,'Scenario 20'!T$3:T$69)+SUMIF('Scenario 20'!$A$3:$A$69,'Portfolio 20'!$C6,'Scenario 20'!BJ$3:BJ$69)*'Scenario 20'!BJ$1</f>
        <v>0</v>
      </c>
      <c r="U6" s="28">
        <f>SUMIF('Scenario 20'!$A$3:$A$69,'Portfolio 20'!$C6,'Scenario 20'!U$3:U$69)+SUMIF('Scenario 20'!$A$3:$A$69,'Portfolio 20'!$C6,'Scenario 20'!BK$3:BK$69)*'Scenario 20'!BK$1</f>
        <v>0</v>
      </c>
      <c r="V6" s="28">
        <f>SUMIF('Scenario 20'!$A$3:$A$69,'Portfolio 20'!$C6,'Scenario 20'!V$3:V$69)+SUMIF('Scenario 20'!$A$3:$A$69,'Portfolio 20'!$C6,'Scenario 20'!BL$3:BL$69)*'Scenario 20'!BL$1</f>
        <v>0</v>
      </c>
      <c r="W6" s="28">
        <f>SUMIF('Scenario 20'!$A$3:$A$69,'Portfolio 20'!$C6,'Scenario 20'!W$3:W$69)+SUMIF('Scenario 20'!$A$3:$A$69,'Portfolio 20'!$C6,'Scenario 20'!BM$3:BM$69)*'Scenario 20'!BM$1</f>
        <v>0</v>
      </c>
      <c r="X6" s="29">
        <f>SUM(D6:W6)</f>
        <v>198.35576706944209</v>
      </c>
    </row>
    <row r="7" spans="3:24" x14ac:dyDescent="0.2">
      <c r="C7" s="7" t="s">
        <v>6</v>
      </c>
      <c r="D7" s="30">
        <f>SUMIF('Scenario 20'!$A$3:$A$69,'Portfolio 20'!$C7,'Scenario 20'!D$3:D$69)+SUMIF('Scenario 20'!$A$3:$A$69,'Portfolio 20'!$C7,'Scenario 20'!AT$3:AT$69)*'Scenario 20'!AT$1</f>
        <v>0</v>
      </c>
      <c r="E7" s="31">
        <f>SUMIF('Scenario 20'!$A$3:$A$69,'Portfolio 20'!$C7,'Scenario 20'!E$3:E$69)+SUMIF('Scenario 20'!$A$3:$A$69,'Portfolio 20'!$C7,'Scenario 20'!AU$3:AU$69)*'Scenario 20'!AU$1</f>
        <v>0</v>
      </c>
      <c r="F7" s="31">
        <f>SUMIF('Scenario 20'!$A$3:$A$69,'Portfolio 20'!$C7,'Scenario 20'!F$3:F$69)+SUMIF('Scenario 20'!$A$3:$A$69,'Portfolio 20'!$C7,'Scenario 20'!AV$3:AV$69)*'Scenario 20'!AV$1</f>
        <v>0</v>
      </c>
      <c r="G7" s="31">
        <f>SUMIF('Scenario 20'!$A$3:$A$69,'Portfolio 20'!$C7,'Scenario 20'!G$3:G$69)+SUMIF('Scenario 20'!$A$3:$A$69,'Portfolio 20'!$C7,'Scenario 20'!AW$3:AW$69)*'Scenario 20'!AW$1</f>
        <v>0</v>
      </c>
      <c r="H7" s="31">
        <f>SUMIF('Scenario 20'!$A$3:$A$69,'Portfolio 20'!$C7,'Scenario 20'!H$3:H$69)+SUMIF('Scenario 20'!$A$3:$A$69,'Portfolio 20'!$C7,'Scenario 20'!AX$3:AX$69)*'Scenario 20'!AX$1</f>
        <v>0</v>
      </c>
      <c r="I7" s="31">
        <f>SUMIF('Scenario 20'!$A$3:$A$69,'Portfolio 20'!$C7,'Scenario 20'!I$3:I$69)+SUMIF('Scenario 20'!$A$3:$A$69,'Portfolio 20'!$C7,'Scenario 20'!AY$3:AY$69)*'Scenario 20'!AY$1</f>
        <v>0</v>
      </c>
      <c r="J7" s="31">
        <f>SUMIF('Scenario 20'!$A$3:$A$69,'Portfolio 20'!$C7,'Scenario 20'!J$3:J$69)+SUMIF('Scenario 20'!$A$3:$A$69,'Portfolio 20'!$C7,'Scenario 20'!AZ$3:AZ$69)*'Scenario 20'!AZ$1</f>
        <v>0</v>
      </c>
      <c r="K7" s="31">
        <f>SUMIF('Scenario 20'!$A$3:$A$69,'Portfolio 20'!$C7,'Scenario 20'!K$3:K$69)+SUMIF('Scenario 20'!$A$3:$A$69,'Portfolio 20'!$C7,'Scenario 20'!BA$3:BA$69)*'Scenario 20'!BA$1</f>
        <v>0</v>
      </c>
      <c r="L7" s="31">
        <f>SUMIF('Scenario 20'!$A$3:$A$69,'Portfolio 20'!$C7,'Scenario 20'!L$3:L$69)+SUMIF('Scenario 20'!$A$3:$A$69,'Portfolio 20'!$C7,'Scenario 20'!BB$3:BB$69)*'Scenario 20'!BB$1</f>
        <v>0</v>
      </c>
      <c r="M7" s="31">
        <f>SUMIF('Scenario 20'!$A$3:$A$69,'Portfolio 20'!$C7,'Scenario 20'!M$3:M$69)+SUMIF('Scenario 20'!$A$3:$A$69,'Portfolio 20'!$C7,'Scenario 20'!BC$3:BC$69)*'Scenario 20'!BC$1</f>
        <v>0</v>
      </c>
      <c r="N7" s="31">
        <f>SUMIF('Scenario 20'!$A$3:$A$69,'Portfolio 20'!$C7,'Scenario 20'!N$3:N$69)+SUMIF('Scenario 20'!$A$3:$A$69,'Portfolio 20'!$C7,'Scenario 20'!BD$3:BD$69)*'Scenario 20'!BD$1</f>
        <v>0</v>
      </c>
      <c r="O7" s="31">
        <f>SUMIF('Scenario 20'!$A$3:$A$69,'Portfolio 20'!$C7,'Scenario 20'!O$3:O$69)+SUMIF('Scenario 20'!$A$3:$A$69,'Portfolio 20'!$C7,'Scenario 20'!BE$3:BE$69)*'Scenario 20'!BE$1</f>
        <v>0</v>
      </c>
      <c r="P7" s="31">
        <f>SUMIF('Scenario 20'!$A$3:$A$69,'Portfolio 20'!$C7,'Scenario 20'!P$3:P$69)+SUMIF('Scenario 20'!$A$3:$A$69,'Portfolio 20'!$C7,'Scenario 20'!BF$3:BF$69)*'Scenario 20'!BF$1</f>
        <v>0</v>
      </c>
      <c r="Q7" s="31">
        <f>SUMIF('Scenario 20'!$A$3:$A$69,'Portfolio 20'!$C7,'Scenario 20'!Q$3:Q$69)+SUMIF('Scenario 20'!$A$3:$A$69,'Portfolio 20'!$C7,'Scenario 20'!BG$3:BG$69)*'Scenario 20'!BG$1</f>
        <v>0</v>
      </c>
      <c r="R7" s="31">
        <f>SUMIF('Scenario 20'!$A$3:$A$69,'Portfolio 20'!$C7,'Scenario 20'!R$3:R$69)+SUMIF('Scenario 20'!$A$3:$A$69,'Portfolio 20'!$C7,'Scenario 20'!BH$3:BH$69)*'Scenario 20'!BH$1</f>
        <v>0</v>
      </c>
      <c r="S7" s="31">
        <f>SUMIF('Scenario 20'!$A$3:$A$69,'Portfolio 20'!$C7,'Scenario 20'!S$3:S$69)+SUMIF('Scenario 20'!$A$3:$A$69,'Portfolio 20'!$C7,'Scenario 20'!BI$3:BI$69)*'Scenario 20'!BI$1</f>
        <v>0</v>
      </c>
      <c r="T7" s="31">
        <f>SUMIF('Scenario 20'!$A$3:$A$69,'Portfolio 20'!$C7,'Scenario 20'!T$3:T$69)+SUMIF('Scenario 20'!$A$3:$A$69,'Portfolio 20'!$C7,'Scenario 20'!BJ$3:BJ$69)*'Scenario 20'!BJ$1</f>
        <v>0</v>
      </c>
      <c r="U7" s="31">
        <f>SUMIF('Scenario 20'!$A$3:$A$69,'Portfolio 20'!$C7,'Scenario 20'!U$3:U$69)+SUMIF('Scenario 20'!$A$3:$A$69,'Portfolio 20'!$C7,'Scenario 20'!BK$3:BK$69)*'Scenario 20'!BK$1</f>
        <v>0</v>
      </c>
      <c r="V7" s="31">
        <f>SUMIF('Scenario 20'!$A$3:$A$69,'Portfolio 20'!$C7,'Scenario 20'!V$3:V$69)+SUMIF('Scenario 20'!$A$3:$A$69,'Portfolio 20'!$C7,'Scenario 20'!BL$3:BL$69)*'Scenario 20'!BL$1</f>
        <v>0</v>
      </c>
      <c r="W7" s="31">
        <f>SUMIF('Scenario 20'!$A$3:$A$69,'Portfolio 20'!$C7,'Scenario 20'!W$3:W$69)+SUMIF('Scenario 20'!$A$3:$A$69,'Portfolio 20'!$C7,'Scenario 20'!BM$3:BM$69)*'Scenario 20'!BM$1</f>
        <v>0</v>
      </c>
      <c r="X7" s="32">
        <f t="shared" ref="X7:X21" si="0">SUM(D7:W7)</f>
        <v>0</v>
      </c>
    </row>
    <row r="8" spans="3:24" x14ac:dyDescent="0.2">
      <c r="C8" s="7" t="s">
        <v>13</v>
      </c>
      <c r="D8" s="30">
        <f>SUMIF('Scenario 20'!$A$3:$A$69,'Portfolio 20'!$C8,'Scenario 20'!D$3:D$69)+SUMIF('Scenario 20'!$A$3:$A$69,'Portfolio 20'!$C8,'Scenario 20'!AT$3:AT$69)*'Scenario 20'!AT$1</f>
        <v>0</v>
      </c>
      <c r="E8" s="31">
        <f>SUMIF('Scenario 20'!$A$3:$A$69,'Portfolio 20'!$C8,'Scenario 20'!E$3:E$69)+SUMIF('Scenario 20'!$A$3:$A$69,'Portfolio 20'!$C8,'Scenario 20'!AU$3:AU$69)*'Scenario 20'!AU$1</f>
        <v>0</v>
      </c>
      <c r="F8" s="31">
        <f>SUMIF('Scenario 20'!$A$3:$A$69,'Portfolio 20'!$C8,'Scenario 20'!F$3:F$69)+SUMIF('Scenario 20'!$A$3:$A$69,'Portfolio 20'!$C8,'Scenario 20'!AV$3:AV$69)*'Scenario 20'!AV$1</f>
        <v>0</v>
      </c>
      <c r="G8" s="31">
        <f>SUMIF('Scenario 20'!$A$3:$A$69,'Portfolio 20'!$C8,'Scenario 20'!G$3:G$69)+SUMIF('Scenario 20'!$A$3:$A$69,'Portfolio 20'!$C8,'Scenario 20'!AW$3:AW$69)*'Scenario 20'!AW$1</f>
        <v>0</v>
      </c>
      <c r="H8" s="31">
        <f>SUMIF('Scenario 20'!$A$3:$A$69,'Portfolio 20'!$C8,'Scenario 20'!H$3:H$69)+SUMIF('Scenario 20'!$A$3:$A$69,'Portfolio 20'!$C8,'Scenario 20'!AX$3:AX$69)*'Scenario 20'!AX$1</f>
        <v>0</v>
      </c>
      <c r="I8" s="31">
        <f>SUMIF('Scenario 20'!$A$3:$A$69,'Portfolio 20'!$C8,'Scenario 20'!I$3:I$69)+SUMIF('Scenario 20'!$A$3:$A$69,'Portfolio 20'!$C8,'Scenario 20'!AY$3:AY$69)*'Scenario 20'!AY$1</f>
        <v>0</v>
      </c>
      <c r="J8" s="31">
        <f>SUMIF('Scenario 20'!$A$3:$A$69,'Portfolio 20'!$C8,'Scenario 20'!J$3:J$69)+SUMIF('Scenario 20'!$A$3:$A$69,'Portfolio 20'!$C8,'Scenario 20'!AZ$3:AZ$69)*'Scenario 20'!AZ$1</f>
        <v>0</v>
      </c>
      <c r="K8" s="31">
        <f>SUMIF('Scenario 20'!$A$3:$A$69,'Portfolio 20'!$C8,'Scenario 20'!K$3:K$69)+SUMIF('Scenario 20'!$A$3:$A$69,'Portfolio 20'!$C8,'Scenario 20'!BA$3:BA$69)*'Scenario 20'!BA$1</f>
        <v>0</v>
      </c>
      <c r="L8" s="31">
        <f>SUMIF('Scenario 20'!$A$3:$A$69,'Portfolio 20'!$C8,'Scenario 20'!L$3:L$69)+SUMIF('Scenario 20'!$A$3:$A$69,'Portfolio 20'!$C8,'Scenario 20'!BB$3:BB$69)*'Scenario 20'!BB$1</f>
        <v>0</v>
      </c>
      <c r="M8" s="31">
        <f>SUMIF('Scenario 20'!$A$3:$A$69,'Portfolio 20'!$C8,'Scenario 20'!M$3:M$69)+SUMIF('Scenario 20'!$A$3:$A$69,'Portfolio 20'!$C8,'Scenario 20'!BC$3:BC$69)*'Scenario 20'!BC$1</f>
        <v>0</v>
      </c>
      <c r="N8" s="31">
        <f>SUMIF('Scenario 20'!$A$3:$A$69,'Portfolio 20'!$C8,'Scenario 20'!N$3:N$69)+SUMIF('Scenario 20'!$A$3:$A$69,'Portfolio 20'!$C8,'Scenario 20'!BD$3:BD$69)*'Scenario 20'!BD$1</f>
        <v>0</v>
      </c>
      <c r="O8" s="31">
        <f>SUMIF('Scenario 20'!$A$3:$A$69,'Portfolio 20'!$C8,'Scenario 20'!O$3:O$69)+SUMIF('Scenario 20'!$A$3:$A$69,'Portfolio 20'!$C8,'Scenario 20'!BE$3:BE$69)*'Scenario 20'!BE$1</f>
        <v>0</v>
      </c>
      <c r="P8" s="31">
        <f>SUMIF('Scenario 20'!$A$3:$A$69,'Portfolio 20'!$C8,'Scenario 20'!P$3:P$69)+SUMIF('Scenario 20'!$A$3:$A$69,'Portfolio 20'!$C8,'Scenario 20'!BF$3:BF$69)*'Scenario 20'!BF$1</f>
        <v>107.82056131601666</v>
      </c>
      <c r="Q8" s="31">
        <f>SUMIF('Scenario 20'!$A$3:$A$69,'Portfolio 20'!$C8,'Scenario 20'!Q$3:Q$69)+SUMIF('Scenario 20'!$A$3:$A$69,'Portfolio 20'!$C8,'Scenario 20'!BG$3:BG$69)*'Scenario 20'!BG$1</f>
        <v>0</v>
      </c>
      <c r="R8" s="31">
        <f>SUMIF('Scenario 20'!$A$3:$A$69,'Portfolio 20'!$C8,'Scenario 20'!R$3:R$69)+SUMIF('Scenario 20'!$A$3:$A$69,'Portfolio 20'!$C8,'Scenario 20'!BH$3:BH$69)*'Scenario 20'!BH$1</f>
        <v>78.442475740384083</v>
      </c>
      <c r="S8" s="31">
        <f>SUMIF('Scenario 20'!$A$3:$A$69,'Portfolio 20'!$C8,'Scenario 20'!S$3:S$69)+SUMIF('Scenario 20'!$A$3:$A$69,'Portfolio 20'!$C8,'Scenario 20'!BI$3:BI$69)*'Scenario 20'!BI$1</f>
        <v>67.870513967488549</v>
      </c>
      <c r="T8" s="31">
        <f>SUMIF('Scenario 20'!$A$3:$A$69,'Portfolio 20'!$C8,'Scenario 20'!T$3:T$69)+SUMIF('Scenario 20'!$A$3:$A$69,'Portfolio 20'!$C8,'Scenario 20'!BJ$3:BJ$69)*'Scenario 20'!BJ$1</f>
        <v>178.00507838345089</v>
      </c>
      <c r="U8" s="31">
        <f>SUMIF('Scenario 20'!$A$3:$A$69,'Portfolio 20'!$C8,'Scenario 20'!U$3:U$69)+SUMIF('Scenario 20'!$A$3:$A$69,'Portfolio 20'!$C8,'Scenario 20'!BK$3:BK$69)*'Scenario 20'!BK$1</f>
        <v>0</v>
      </c>
      <c r="V8" s="31">
        <f>SUMIF('Scenario 20'!$A$3:$A$69,'Portfolio 20'!$C8,'Scenario 20'!V$3:V$69)+SUMIF('Scenario 20'!$A$3:$A$69,'Portfolio 20'!$C8,'Scenario 20'!BL$3:BL$69)*'Scenario 20'!BL$1</f>
        <v>0</v>
      </c>
      <c r="W8" s="31">
        <f>SUMIF('Scenario 20'!$A$3:$A$69,'Portfolio 20'!$C8,'Scenario 20'!W$3:W$69)+SUMIF('Scenario 20'!$A$3:$A$69,'Portfolio 20'!$C8,'Scenario 20'!BM$3:BM$69)*'Scenario 20'!BM$1</f>
        <v>164.80069508462614</v>
      </c>
      <c r="X8" s="32">
        <f t="shared" si="0"/>
        <v>596.93932449196632</v>
      </c>
    </row>
    <row r="9" spans="3:24" x14ac:dyDescent="0.2">
      <c r="C9" s="7" t="s">
        <v>2</v>
      </c>
      <c r="D9" s="30">
        <f>SUMIF('Scenario 20'!$A$3:$A$69,'Portfolio 20'!$C9,'Scenario 20'!D$3:D$69)+SUMIF('Scenario 20'!$A$3:$A$69,'Portfolio 20'!$C9,'Scenario 20'!AT$3:AT$69)*'Scenario 20'!AT$1</f>
        <v>0</v>
      </c>
      <c r="E9" s="31">
        <f>SUMIF('Scenario 20'!$A$3:$A$69,'Portfolio 20'!$C9,'Scenario 20'!E$3:E$69)+SUMIF('Scenario 20'!$A$3:$A$69,'Portfolio 20'!$C9,'Scenario 20'!AU$3:AU$69)*'Scenario 20'!AU$1</f>
        <v>0</v>
      </c>
      <c r="F9" s="31">
        <f>SUMIF('Scenario 20'!$A$3:$A$69,'Portfolio 20'!$C9,'Scenario 20'!F$3:F$69)+SUMIF('Scenario 20'!$A$3:$A$69,'Portfolio 20'!$C9,'Scenario 20'!AV$3:AV$69)*'Scenario 20'!AV$1</f>
        <v>65.835125306703532</v>
      </c>
      <c r="G9" s="31">
        <f>SUMIF('Scenario 20'!$A$3:$A$69,'Portfolio 20'!$C9,'Scenario 20'!G$3:G$69)+SUMIF('Scenario 20'!$A$3:$A$69,'Portfolio 20'!$C9,'Scenario 20'!AW$3:AW$69)*'Scenario 20'!AW$1</f>
        <v>200</v>
      </c>
      <c r="H9" s="31">
        <f>SUMIF('Scenario 20'!$A$3:$A$69,'Portfolio 20'!$C9,'Scenario 20'!H$3:H$69)+SUMIF('Scenario 20'!$A$3:$A$69,'Portfolio 20'!$C9,'Scenario 20'!AX$3:AX$69)*'Scenario 20'!AX$1</f>
        <v>0</v>
      </c>
      <c r="I9" s="31">
        <f>SUMIF('Scenario 20'!$A$3:$A$69,'Portfolio 20'!$C9,'Scenario 20'!I$3:I$69)+SUMIF('Scenario 20'!$A$3:$A$69,'Portfolio 20'!$C9,'Scenario 20'!AY$3:AY$69)*'Scenario 20'!AY$1</f>
        <v>131.86315153647206</v>
      </c>
      <c r="J9" s="31">
        <f>SUMIF('Scenario 20'!$A$3:$A$69,'Portfolio 20'!$C9,'Scenario 20'!J$3:J$69)+SUMIF('Scenario 20'!$A$3:$A$69,'Portfolio 20'!$C9,'Scenario 20'!AZ$3:AZ$69)*'Scenario 20'!AZ$1</f>
        <v>0</v>
      </c>
      <c r="K9" s="31">
        <f>SUMIF('Scenario 20'!$A$3:$A$69,'Portfolio 20'!$C9,'Scenario 20'!K$3:K$69)+SUMIF('Scenario 20'!$A$3:$A$69,'Portfolio 20'!$C9,'Scenario 20'!BA$3:BA$69)*'Scenario 20'!BA$1</f>
        <v>0</v>
      </c>
      <c r="L9" s="31">
        <f>SUMIF('Scenario 20'!$A$3:$A$69,'Portfolio 20'!$C9,'Scenario 20'!L$3:L$69)+SUMIF('Scenario 20'!$A$3:$A$69,'Portfolio 20'!$C9,'Scenario 20'!BB$3:BB$69)*'Scenario 20'!BB$1</f>
        <v>0</v>
      </c>
      <c r="M9" s="31">
        <f>SUMIF('Scenario 20'!$A$3:$A$69,'Portfolio 20'!$C9,'Scenario 20'!M$3:M$69)+SUMIF('Scenario 20'!$A$3:$A$69,'Portfolio 20'!$C9,'Scenario 20'!BC$3:BC$69)*'Scenario 20'!BC$1</f>
        <v>0</v>
      </c>
      <c r="N9" s="31">
        <f>SUMIF('Scenario 20'!$A$3:$A$69,'Portfolio 20'!$C9,'Scenario 20'!N$3:N$69)+SUMIF('Scenario 20'!$A$3:$A$69,'Portfolio 20'!$C9,'Scenario 20'!BD$3:BD$69)*'Scenario 20'!BD$1</f>
        <v>0</v>
      </c>
      <c r="O9" s="31">
        <f>SUMIF('Scenario 20'!$A$3:$A$69,'Portfolio 20'!$C9,'Scenario 20'!O$3:O$69)+SUMIF('Scenario 20'!$A$3:$A$69,'Portfolio 20'!$C9,'Scenario 20'!BE$3:BE$69)*'Scenario 20'!BE$1</f>
        <v>0</v>
      </c>
      <c r="P9" s="31">
        <f>SUMIF('Scenario 20'!$A$3:$A$69,'Portfolio 20'!$C9,'Scenario 20'!P$3:P$69)+SUMIF('Scenario 20'!$A$3:$A$69,'Portfolio 20'!$C9,'Scenario 20'!BF$3:BF$69)*'Scenario 20'!BF$1</f>
        <v>0</v>
      </c>
      <c r="Q9" s="31">
        <f>SUMIF('Scenario 20'!$A$3:$A$69,'Portfolio 20'!$C9,'Scenario 20'!Q$3:Q$69)+SUMIF('Scenario 20'!$A$3:$A$69,'Portfolio 20'!$C9,'Scenario 20'!BG$3:BG$69)*'Scenario 20'!BG$1</f>
        <v>0</v>
      </c>
      <c r="R9" s="31">
        <f>SUMIF('Scenario 20'!$A$3:$A$69,'Portfolio 20'!$C9,'Scenario 20'!R$3:R$69)+SUMIF('Scenario 20'!$A$3:$A$69,'Portfolio 20'!$C9,'Scenario 20'!BH$3:BH$69)*'Scenario 20'!BH$1</f>
        <v>0</v>
      </c>
      <c r="S9" s="31">
        <f>SUMIF('Scenario 20'!$A$3:$A$69,'Portfolio 20'!$C9,'Scenario 20'!S$3:S$69)+SUMIF('Scenario 20'!$A$3:$A$69,'Portfolio 20'!$C9,'Scenario 20'!BI$3:BI$69)*'Scenario 20'!BI$1</f>
        <v>140</v>
      </c>
      <c r="T9" s="31">
        <f>SUMIF('Scenario 20'!$A$3:$A$69,'Portfolio 20'!$C9,'Scenario 20'!T$3:T$69)+SUMIF('Scenario 20'!$A$3:$A$69,'Portfolio 20'!$C9,'Scenario 20'!BJ$3:BJ$69)*'Scenario 20'!BJ$1</f>
        <v>0</v>
      </c>
      <c r="U9" s="31">
        <f>SUMIF('Scenario 20'!$A$3:$A$69,'Portfolio 20'!$C9,'Scenario 20'!U$3:U$69)+SUMIF('Scenario 20'!$A$3:$A$69,'Portfolio 20'!$C9,'Scenario 20'!BK$3:BK$69)*'Scenario 20'!BK$1</f>
        <v>0</v>
      </c>
      <c r="V9" s="31">
        <f>SUMIF('Scenario 20'!$A$3:$A$69,'Portfolio 20'!$C9,'Scenario 20'!V$3:V$69)+SUMIF('Scenario 20'!$A$3:$A$69,'Portfolio 20'!$C9,'Scenario 20'!BL$3:BL$69)*'Scenario 20'!BL$1</f>
        <v>68.458900166103419</v>
      </c>
      <c r="W9" s="31">
        <f>SUMIF('Scenario 20'!$A$3:$A$69,'Portfolio 20'!$C9,'Scenario 20'!W$3:W$69)+SUMIF('Scenario 20'!$A$3:$A$69,'Portfolio 20'!$C9,'Scenario 20'!BM$3:BM$69)*'Scenario 20'!BM$1</f>
        <v>0</v>
      </c>
      <c r="X9" s="32">
        <f t="shared" si="0"/>
        <v>606.15717700927894</v>
      </c>
    </row>
    <row r="10" spans="3:24" x14ac:dyDescent="0.2">
      <c r="C10" s="7" t="s">
        <v>1</v>
      </c>
      <c r="D10" s="30">
        <f>SUMIF('Scenario 20'!$A$3:$A$69,'Portfolio 20'!$C10,'Scenario 20'!D$3:D$69)+SUMIF('Scenario 20'!$A$3:$A$69,'Portfolio 20'!$C10,'Scenario 20'!AT$3:AT$69)*'Scenario 20'!AT$1</f>
        <v>3</v>
      </c>
      <c r="E10" s="31">
        <f>SUMIF('Scenario 20'!$A$3:$A$69,'Portfolio 20'!$C10,'Scenario 20'!E$3:E$69)+SUMIF('Scenario 20'!$A$3:$A$69,'Portfolio 20'!$C10,'Scenario 20'!AU$3:AU$69)*'Scenario 20'!AU$1</f>
        <v>3</v>
      </c>
      <c r="F10" s="31">
        <f>SUMIF('Scenario 20'!$A$3:$A$69,'Portfolio 20'!$C10,'Scenario 20'!F$3:F$69)+SUMIF('Scenario 20'!$A$3:$A$69,'Portfolio 20'!$C10,'Scenario 20'!AV$3:AV$69)*'Scenario 20'!AV$1</f>
        <v>3</v>
      </c>
      <c r="G10" s="31">
        <f>SUMIF('Scenario 20'!$A$3:$A$69,'Portfolio 20'!$C10,'Scenario 20'!G$3:G$69)+SUMIF('Scenario 20'!$A$3:$A$69,'Portfolio 20'!$C10,'Scenario 20'!AW$3:AW$69)*'Scenario 20'!AW$1</f>
        <v>3</v>
      </c>
      <c r="H10" s="31">
        <f>SUMIF('Scenario 20'!$A$3:$A$69,'Portfolio 20'!$C10,'Scenario 20'!H$3:H$69)+SUMIF('Scenario 20'!$A$3:$A$69,'Portfolio 20'!$C10,'Scenario 20'!AX$3:AX$69)*'Scenario 20'!AX$1</f>
        <v>3</v>
      </c>
      <c r="I10" s="31">
        <f>SUMIF('Scenario 20'!$A$3:$A$69,'Portfolio 20'!$C10,'Scenario 20'!I$3:I$69)+SUMIF('Scenario 20'!$A$3:$A$69,'Portfolio 20'!$C10,'Scenario 20'!AY$3:AY$69)*'Scenario 20'!AY$1</f>
        <v>103</v>
      </c>
      <c r="J10" s="31">
        <f>SUMIF('Scenario 20'!$A$3:$A$69,'Portfolio 20'!$C10,'Scenario 20'!J$3:J$69)+SUMIF('Scenario 20'!$A$3:$A$69,'Portfolio 20'!$C10,'Scenario 20'!AZ$3:AZ$69)*'Scenario 20'!AZ$1</f>
        <v>103</v>
      </c>
      <c r="K10" s="31">
        <f>SUMIF('Scenario 20'!$A$3:$A$69,'Portfolio 20'!$C10,'Scenario 20'!K$3:K$69)+SUMIF('Scenario 20'!$A$3:$A$69,'Portfolio 20'!$C10,'Scenario 20'!BA$3:BA$69)*'Scenario 20'!BA$1</f>
        <v>3</v>
      </c>
      <c r="L10" s="31">
        <f>SUMIF('Scenario 20'!$A$3:$A$69,'Portfolio 20'!$C10,'Scenario 20'!L$3:L$69)+SUMIF('Scenario 20'!$A$3:$A$69,'Portfolio 20'!$C10,'Scenario 20'!BB$3:BB$69)*'Scenario 20'!BB$1</f>
        <v>0.53917651576446157</v>
      </c>
      <c r="M10" s="31">
        <f>SUMIF('Scenario 20'!$A$3:$A$69,'Portfolio 20'!$C10,'Scenario 20'!M$3:M$69)+SUMIF('Scenario 20'!$A$3:$A$69,'Portfolio 20'!$C10,'Scenario 20'!BC$3:BC$69)*'Scenario 20'!BC$1</f>
        <v>0.5</v>
      </c>
      <c r="N10" s="31">
        <f>SUMIF('Scenario 20'!$A$3:$A$69,'Portfolio 20'!$C10,'Scenario 20'!N$3:N$69)+SUMIF('Scenario 20'!$A$3:$A$69,'Portfolio 20'!$C10,'Scenario 20'!BD$3:BD$69)*'Scenario 20'!BD$1</f>
        <v>0.5</v>
      </c>
      <c r="O10" s="31">
        <f>SUMIF('Scenario 20'!$A$3:$A$69,'Portfolio 20'!$C10,'Scenario 20'!O$3:O$69)+SUMIF('Scenario 20'!$A$3:$A$69,'Portfolio 20'!$C10,'Scenario 20'!BE$3:BE$69)*'Scenario 20'!BE$1</f>
        <v>1.999999999999917</v>
      </c>
      <c r="P10" s="31">
        <f>SUMIF('Scenario 20'!$A$3:$A$69,'Portfolio 20'!$C10,'Scenario 20'!P$3:P$69)+SUMIF('Scenario 20'!$A$3:$A$69,'Portfolio 20'!$C10,'Scenario 20'!BF$3:BF$69)*'Scenario 20'!BF$1</f>
        <v>5</v>
      </c>
      <c r="Q10" s="31">
        <f>SUMIF('Scenario 20'!$A$3:$A$69,'Portfolio 20'!$C10,'Scenario 20'!Q$3:Q$69)+SUMIF('Scenario 20'!$A$3:$A$69,'Portfolio 20'!$C10,'Scenario 20'!BG$3:BG$69)*'Scenario 20'!BG$1</f>
        <v>3</v>
      </c>
      <c r="R10" s="31">
        <f>SUMIF('Scenario 20'!$A$3:$A$69,'Portfolio 20'!$C10,'Scenario 20'!R$3:R$69)+SUMIF('Scenario 20'!$A$3:$A$69,'Portfolio 20'!$C10,'Scenario 20'!BH$3:BH$69)*'Scenario 20'!BH$1</f>
        <v>5.4568198473910208</v>
      </c>
      <c r="S10" s="31">
        <f>SUMIF('Scenario 20'!$A$3:$A$69,'Portfolio 20'!$C10,'Scenario 20'!S$3:S$69)+SUMIF('Scenario 20'!$A$3:$A$69,'Portfolio 20'!$C10,'Scenario 20'!BI$3:BI$69)*'Scenario 20'!BI$1</f>
        <v>8</v>
      </c>
      <c r="T10" s="31">
        <f>SUMIF('Scenario 20'!$A$3:$A$69,'Portfolio 20'!$C10,'Scenario 20'!T$3:T$69)+SUMIF('Scenario 20'!$A$3:$A$69,'Portfolio 20'!$C10,'Scenario 20'!BJ$3:BJ$69)*'Scenario 20'!BJ$1</f>
        <v>108.00000000000009</v>
      </c>
      <c r="U10" s="31">
        <f>SUMIF('Scenario 20'!$A$3:$A$69,'Portfolio 20'!$C10,'Scenario 20'!U$3:U$69)+SUMIF('Scenario 20'!$A$3:$A$69,'Portfolio 20'!$C10,'Scenario 20'!BK$3:BK$69)*'Scenario 20'!BK$1</f>
        <v>108.68276135555429</v>
      </c>
      <c r="V10" s="31">
        <f>SUMIF('Scenario 20'!$A$3:$A$69,'Portfolio 20'!$C10,'Scenario 20'!V$3:V$69)+SUMIF('Scenario 20'!$A$3:$A$69,'Portfolio 20'!$C10,'Scenario 20'!BL$3:BL$69)*'Scenario 20'!BL$1</f>
        <v>212.99999999999719</v>
      </c>
      <c r="W10" s="31">
        <f>SUMIF('Scenario 20'!$A$3:$A$69,'Portfolio 20'!$C10,'Scenario 20'!W$3:W$69)+SUMIF('Scenario 20'!$A$3:$A$69,'Portfolio 20'!$C10,'Scenario 20'!BM$3:BM$69)*'Scenario 20'!BM$1</f>
        <v>123.00000000000003</v>
      </c>
      <c r="X10" s="32">
        <f t="shared" si="0"/>
        <v>801.67875771870695</v>
      </c>
    </row>
    <row r="11" spans="3:24" x14ac:dyDescent="0.2">
      <c r="C11" s="7" t="s">
        <v>107</v>
      </c>
      <c r="D11" s="30">
        <f>SUMIF('Scenario 20'!$A$3:$A$69,'Portfolio 20'!$C11,'Scenario 20'!D$3:D$69)+SUMIF('Scenario 20'!$A$3:$A$69,'Portfolio 20'!$C11,'Scenario 20'!AT$3:AT$69)*'Scenario 20'!AT$1</f>
        <v>0</v>
      </c>
      <c r="E11" s="31">
        <f>SUMIF('Scenario 20'!$A$3:$A$69,'Portfolio 20'!$C11,'Scenario 20'!E$3:E$69)+SUMIF('Scenario 20'!$A$3:$A$69,'Portfolio 20'!$C11,'Scenario 20'!AU$3:AU$69)*'Scenario 20'!AU$1</f>
        <v>0</v>
      </c>
      <c r="F11" s="31">
        <f>SUMIF('Scenario 20'!$A$3:$A$69,'Portfolio 20'!$C11,'Scenario 20'!F$3:F$69)+SUMIF('Scenario 20'!$A$3:$A$69,'Portfolio 20'!$C11,'Scenario 20'!AV$3:AV$69)*'Scenario 20'!AV$1</f>
        <v>0</v>
      </c>
      <c r="G11" s="31">
        <f>SUMIF('Scenario 20'!$A$3:$A$69,'Portfolio 20'!$C11,'Scenario 20'!G$3:G$69)+SUMIF('Scenario 20'!$A$3:$A$69,'Portfolio 20'!$C11,'Scenario 20'!AW$3:AW$69)*'Scenario 20'!AW$1</f>
        <v>0</v>
      </c>
      <c r="H11" s="31">
        <f>SUMIF('Scenario 20'!$A$3:$A$69,'Portfolio 20'!$C11,'Scenario 20'!H$3:H$69)+SUMIF('Scenario 20'!$A$3:$A$69,'Portfolio 20'!$C11,'Scenario 20'!AX$3:AX$69)*'Scenario 20'!AX$1</f>
        <v>0</v>
      </c>
      <c r="I11" s="31">
        <f>SUMIF('Scenario 20'!$A$3:$A$69,'Portfolio 20'!$C11,'Scenario 20'!I$3:I$69)+SUMIF('Scenario 20'!$A$3:$A$69,'Portfolio 20'!$C11,'Scenario 20'!AY$3:AY$69)*'Scenario 20'!AY$1</f>
        <v>0</v>
      </c>
      <c r="J11" s="31">
        <f>SUMIF('Scenario 20'!$A$3:$A$69,'Portfolio 20'!$C11,'Scenario 20'!J$3:J$69)+SUMIF('Scenario 20'!$A$3:$A$69,'Portfolio 20'!$C11,'Scenario 20'!AZ$3:AZ$69)*'Scenario 20'!AZ$1</f>
        <v>0</v>
      </c>
      <c r="K11" s="31">
        <f>SUMIF('Scenario 20'!$A$3:$A$69,'Portfolio 20'!$C11,'Scenario 20'!K$3:K$69)+SUMIF('Scenario 20'!$A$3:$A$69,'Portfolio 20'!$C11,'Scenario 20'!BA$3:BA$69)*'Scenario 20'!BA$1</f>
        <v>0</v>
      </c>
      <c r="L11" s="31">
        <f>SUMIF('Scenario 20'!$A$3:$A$69,'Portfolio 20'!$C11,'Scenario 20'!L$3:L$69)+SUMIF('Scenario 20'!$A$3:$A$69,'Portfolio 20'!$C11,'Scenario 20'!BB$3:BB$69)*'Scenario 20'!BB$1</f>
        <v>73.944286952272591</v>
      </c>
      <c r="M11" s="31">
        <f>SUMIF('Scenario 20'!$A$3:$A$69,'Portfolio 20'!$C11,'Scenario 20'!M$3:M$69)+SUMIF('Scenario 20'!$A$3:$A$69,'Portfolio 20'!$C11,'Scenario 20'!BC$3:BC$69)*'Scenario 20'!BC$1</f>
        <v>0</v>
      </c>
      <c r="N11" s="31">
        <f>SUMIF('Scenario 20'!$A$3:$A$69,'Portfolio 20'!$C11,'Scenario 20'!N$3:N$69)+SUMIF('Scenario 20'!$A$3:$A$69,'Portfolio 20'!$C11,'Scenario 20'!BD$3:BD$69)*'Scenario 20'!BD$1</f>
        <v>66.655071852740932</v>
      </c>
      <c r="O11" s="31">
        <f>SUMIF('Scenario 20'!$A$3:$A$69,'Portfolio 20'!$C11,'Scenario 20'!O$3:O$69)+SUMIF('Scenario 20'!$A$3:$A$69,'Portfolio 20'!$C11,'Scenario 20'!BE$3:BE$69)*'Scenario 20'!BE$1</f>
        <v>0</v>
      </c>
      <c r="P11" s="31">
        <f>SUMIF('Scenario 20'!$A$3:$A$69,'Portfolio 20'!$C11,'Scenario 20'!P$3:P$69)+SUMIF('Scenario 20'!$A$3:$A$69,'Portfolio 20'!$C11,'Scenario 20'!BF$3:BF$69)*'Scenario 20'!BF$1</f>
        <v>0</v>
      </c>
      <c r="Q11" s="31">
        <f>SUMIF('Scenario 20'!$A$3:$A$69,'Portfolio 20'!$C11,'Scenario 20'!Q$3:Q$69)+SUMIF('Scenario 20'!$A$3:$A$69,'Portfolio 20'!$C11,'Scenario 20'!BG$3:BG$69)*'Scenario 20'!BG$1</f>
        <v>0</v>
      </c>
      <c r="R11" s="31">
        <f>SUMIF('Scenario 20'!$A$3:$A$69,'Portfolio 20'!$C11,'Scenario 20'!R$3:R$69)+SUMIF('Scenario 20'!$A$3:$A$69,'Portfolio 20'!$C11,'Scenario 20'!BH$3:BH$69)*'Scenario 20'!BH$1</f>
        <v>0</v>
      </c>
      <c r="S11" s="31">
        <f>SUMIF('Scenario 20'!$A$3:$A$69,'Portfolio 20'!$C11,'Scenario 20'!S$3:S$69)+SUMIF('Scenario 20'!$A$3:$A$69,'Portfolio 20'!$C11,'Scenario 20'!BI$3:BI$69)*'Scenario 20'!BI$1</f>
        <v>1.9289960268761361E-14</v>
      </c>
      <c r="T11" s="31">
        <f>SUMIF('Scenario 20'!$A$3:$A$69,'Portfolio 20'!$C11,'Scenario 20'!T$3:T$69)+SUMIF('Scenario 20'!$A$3:$A$69,'Portfolio 20'!$C11,'Scenario 20'!BJ$3:BJ$69)*'Scenario 20'!BJ$1</f>
        <v>0</v>
      </c>
      <c r="U11" s="31">
        <f>SUMIF('Scenario 20'!$A$3:$A$69,'Portfolio 20'!$C11,'Scenario 20'!U$3:U$69)+SUMIF('Scenario 20'!$A$3:$A$69,'Portfolio 20'!$C11,'Scenario 20'!BK$3:BK$69)*'Scenario 20'!BK$1</f>
        <v>0</v>
      </c>
      <c r="V11" s="31">
        <f>SUMIF('Scenario 20'!$A$3:$A$69,'Portfolio 20'!$C11,'Scenario 20'!V$3:V$69)+SUMIF('Scenario 20'!$A$3:$A$69,'Portfolio 20'!$C11,'Scenario 20'!BL$3:BL$69)*'Scenario 20'!BL$1</f>
        <v>0</v>
      </c>
      <c r="W11" s="31">
        <f>SUMIF('Scenario 20'!$A$3:$A$69,'Portfolio 20'!$C11,'Scenario 20'!W$3:W$69)+SUMIF('Scenario 20'!$A$3:$A$69,'Portfolio 20'!$C11,'Scenario 20'!BM$3:BM$69)*'Scenario 20'!BM$1</f>
        <v>0</v>
      </c>
      <c r="X11" s="32">
        <f t="shared" si="0"/>
        <v>140.59935880501357</v>
      </c>
    </row>
    <row r="12" spans="3:24" x14ac:dyDescent="0.2">
      <c r="C12" s="7" t="s">
        <v>21</v>
      </c>
      <c r="D12" s="30">
        <f>SUMIF('Scenario 20'!$A$3:$A$69,'Portfolio 20'!$C12,'Scenario 20'!D$3:D$69)+SUMIF('Scenario 20'!$A$3:$A$69,'Portfolio 20'!$C12,'Scenario 20'!AT$3:AT$69)*'Scenario 20'!AT$1</f>
        <v>0</v>
      </c>
      <c r="E12" s="31">
        <f>SUMIF('Scenario 20'!$A$3:$A$69,'Portfolio 20'!$C12,'Scenario 20'!E$3:E$69)+SUMIF('Scenario 20'!$A$3:$A$69,'Portfolio 20'!$C12,'Scenario 20'!AU$3:AU$69)*'Scenario 20'!AU$1</f>
        <v>0</v>
      </c>
      <c r="F12" s="31">
        <f>SUMIF('Scenario 20'!$A$3:$A$69,'Portfolio 20'!$C12,'Scenario 20'!F$3:F$69)+SUMIF('Scenario 20'!$A$3:$A$69,'Portfolio 20'!$C12,'Scenario 20'!AV$3:AV$69)*'Scenario 20'!AV$1</f>
        <v>0</v>
      </c>
      <c r="G12" s="31">
        <f>SUMIF('Scenario 20'!$A$3:$A$69,'Portfolio 20'!$C12,'Scenario 20'!G$3:G$69)+SUMIF('Scenario 20'!$A$3:$A$69,'Portfolio 20'!$C12,'Scenario 20'!AW$3:AW$69)*'Scenario 20'!AW$1</f>
        <v>0</v>
      </c>
      <c r="H12" s="31">
        <f>SUMIF('Scenario 20'!$A$3:$A$69,'Portfolio 20'!$C12,'Scenario 20'!H$3:H$69)+SUMIF('Scenario 20'!$A$3:$A$69,'Portfolio 20'!$C12,'Scenario 20'!AX$3:AX$69)*'Scenario 20'!AX$1</f>
        <v>1.3411987791326927</v>
      </c>
      <c r="I12" s="31">
        <f>SUMIF('Scenario 20'!$A$3:$A$69,'Portfolio 20'!$C12,'Scenario 20'!I$3:I$69)+SUMIF('Scenario 20'!$A$3:$A$69,'Portfolio 20'!$C12,'Scenario 20'!AY$3:AY$69)*'Scenario 20'!AY$1</f>
        <v>50</v>
      </c>
      <c r="J12" s="31">
        <f>SUMIF('Scenario 20'!$A$3:$A$69,'Portfolio 20'!$C12,'Scenario 20'!J$3:J$69)+SUMIF('Scenario 20'!$A$3:$A$69,'Portfolio 20'!$C12,'Scenario 20'!AZ$3:AZ$69)*'Scenario 20'!AZ$1</f>
        <v>50</v>
      </c>
      <c r="K12" s="31">
        <f>SUMIF('Scenario 20'!$A$3:$A$69,'Portfolio 20'!$C12,'Scenario 20'!K$3:K$69)+SUMIF('Scenario 20'!$A$3:$A$69,'Portfolio 20'!$C12,'Scenario 20'!BA$3:BA$69)*'Scenario 20'!BA$1</f>
        <v>0</v>
      </c>
      <c r="L12" s="31">
        <f>SUMIF('Scenario 20'!$A$3:$A$69,'Portfolio 20'!$C12,'Scenario 20'!L$3:L$69)+SUMIF('Scenario 20'!$A$3:$A$69,'Portfolio 20'!$C12,'Scenario 20'!BB$3:BB$69)*'Scenario 20'!BB$1</f>
        <v>0</v>
      </c>
      <c r="M12" s="31">
        <f>SUMIF('Scenario 20'!$A$3:$A$69,'Portfolio 20'!$C12,'Scenario 20'!M$3:M$69)+SUMIF('Scenario 20'!$A$3:$A$69,'Portfolio 20'!$C12,'Scenario 20'!BC$3:BC$69)*'Scenario 20'!BC$1</f>
        <v>0</v>
      </c>
      <c r="N12" s="31">
        <f>SUMIF('Scenario 20'!$A$3:$A$69,'Portfolio 20'!$C12,'Scenario 20'!N$3:N$69)+SUMIF('Scenario 20'!$A$3:$A$69,'Portfolio 20'!$C12,'Scenario 20'!BD$3:BD$69)*'Scenario 20'!BD$1</f>
        <v>0</v>
      </c>
      <c r="O12" s="31">
        <f>SUMIF('Scenario 20'!$A$3:$A$69,'Portfolio 20'!$C12,'Scenario 20'!O$3:O$69)+SUMIF('Scenario 20'!$A$3:$A$69,'Portfolio 20'!$C12,'Scenario 20'!BE$3:BE$69)*'Scenario 20'!BE$1</f>
        <v>0</v>
      </c>
      <c r="P12" s="31">
        <f>SUMIF('Scenario 20'!$A$3:$A$69,'Portfolio 20'!$C12,'Scenario 20'!P$3:P$69)+SUMIF('Scenario 20'!$A$3:$A$69,'Portfolio 20'!$C12,'Scenario 20'!BF$3:BF$69)*'Scenario 20'!BF$1</f>
        <v>0</v>
      </c>
      <c r="Q12" s="31">
        <f>SUMIF('Scenario 20'!$A$3:$A$69,'Portfolio 20'!$C12,'Scenario 20'!Q$3:Q$69)+SUMIF('Scenario 20'!$A$3:$A$69,'Portfolio 20'!$C12,'Scenario 20'!BG$3:BG$69)*'Scenario 20'!BG$1</f>
        <v>0</v>
      </c>
      <c r="R12" s="31">
        <f>SUMIF('Scenario 20'!$A$3:$A$69,'Portfolio 20'!$C12,'Scenario 20'!R$3:R$69)+SUMIF('Scenario 20'!$A$3:$A$69,'Portfolio 20'!$C12,'Scenario 20'!BH$3:BH$69)*'Scenario 20'!BH$1</f>
        <v>0</v>
      </c>
      <c r="S12" s="31">
        <f>SUMIF('Scenario 20'!$A$3:$A$69,'Portfolio 20'!$C12,'Scenario 20'!S$3:S$69)+SUMIF('Scenario 20'!$A$3:$A$69,'Portfolio 20'!$C12,'Scenario 20'!BI$3:BI$69)*'Scenario 20'!BI$1</f>
        <v>0</v>
      </c>
      <c r="T12" s="31">
        <f>SUMIF('Scenario 20'!$A$3:$A$69,'Portfolio 20'!$C12,'Scenario 20'!T$3:T$69)+SUMIF('Scenario 20'!$A$3:$A$69,'Portfolio 20'!$C12,'Scenario 20'!BJ$3:BJ$69)*'Scenario 20'!BJ$1</f>
        <v>50.000000000000057</v>
      </c>
      <c r="U12" s="31">
        <f>SUMIF('Scenario 20'!$A$3:$A$69,'Portfolio 20'!$C12,'Scenario 20'!U$3:U$69)+SUMIF('Scenario 20'!$A$3:$A$69,'Portfolio 20'!$C12,'Scenario 20'!BK$3:BK$69)*'Scenario 20'!BK$1</f>
        <v>50</v>
      </c>
      <c r="V12" s="31">
        <f>SUMIF('Scenario 20'!$A$3:$A$69,'Portfolio 20'!$C12,'Scenario 20'!V$3:V$69)+SUMIF('Scenario 20'!$A$3:$A$69,'Portfolio 20'!$C12,'Scenario 20'!BL$3:BL$69)*'Scenario 20'!BL$1</f>
        <v>59.326452710974095</v>
      </c>
      <c r="W12" s="31">
        <f>SUMIF('Scenario 20'!$A$3:$A$69,'Portfolio 20'!$C12,'Scenario 20'!W$3:W$69)+SUMIF('Scenario 20'!$A$3:$A$69,'Portfolio 20'!$C12,'Scenario 20'!BM$3:BM$69)*'Scenario 20'!BM$1</f>
        <v>50</v>
      </c>
      <c r="X12" s="32">
        <f t="shared" si="0"/>
        <v>310.66765149010683</v>
      </c>
    </row>
    <row r="13" spans="3:24" x14ac:dyDescent="0.2">
      <c r="C13" s="7" t="s">
        <v>48</v>
      </c>
      <c r="D13" s="30">
        <f>SUMIF('Scenario 20'!$A$3:$A$69,'Portfolio 20'!$C13,'Scenario 20'!D$3:D$69)+SUMIF('Scenario 20'!$A$3:$A$69,'Portfolio 20'!$C13,'Scenario 20'!AT$3:AT$69)*'Scenario 20'!AT$1</f>
        <v>0</v>
      </c>
      <c r="E13" s="31">
        <f>SUMIF('Scenario 20'!$A$3:$A$69,'Portfolio 20'!$C13,'Scenario 20'!E$3:E$69)+SUMIF('Scenario 20'!$A$3:$A$69,'Portfolio 20'!$C13,'Scenario 20'!AU$3:AU$69)*'Scenario 20'!AU$1</f>
        <v>0</v>
      </c>
      <c r="F13" s="31">
        <f>SUMIF('Scenario 20'!$A$3:$A$69,'Portfolio 20'!$C13,'Scenario 20'!F$3:F$69)+SUMIF('Scenario 20'!$A$3:$A$69,'Portfolio 20'!$C13,'Scenario 20'!AV$3:AV$69)*'Scenario 20'!AV$1</f>
        <v>0</v>
      </c>
      <c r="G13" s="31">
        <f>SUMIF('Scenario 20'!$A$3:$A$69,'Portfolio 20'!$C13,'Scenario 20'!G$3:G$69)+SUMIF('Scenario 20'!$A$3:$A$69,'Portfolio 20'!$C13,'Scenario 20'!AW$3:AW$69)*'Scenario 20'!AW$1</f>
        <v>0</v>
      </c>
      <c r="H13" s="31">
        <f>SUMIF('Scenario 20'!$A$3:$A$69,'Portfolio 20'!$C13,'Scenario 20'!H$3:H$69)+SUMIF('Scenario 20'!$A$3:$A$69,'Portfolio 20'!$C13,'Scenario 20'!AX$3:AX$69)*'Scenario 20'!AX$1</f>
        <v>0</v>
      </c>
      <c r="I13" s="31">
        <f>SUMIF('Scenario 20'!$A$3:$A$69,'Portfolio 20'!$C13,'Scenario 20'!I$3:I$69)+SUMIF('Scenario 20'!$A$3:$A$69,'Portfolio 20'!$C13,'Scenario 20'!AY$3:AY$69)*'Scenario 20'!AY$1</f>
        <v>0</v>
      </c>
      <c r="J13" s="31">
        <f>SUMIF('Scenario 20'!$A$3:$A$69,'Portfolio 20'!$C13,'Scenario 20'!J$3:J$69)+SUMIF('Scenario 20'!$A$3:$A$69,'Portfolio 20'!$C13,'Scenario 20'!AZ$3:AZ$69)*'Scenario 20'!AZ$1</f>
        <v>0</v>
      </c>
      <c r="K13" s="31">
        <f>SUMIF('Scenario 20'!$A$3:$A$69,'Portfolio 20'!$C13,'Scenario 20'!K$3:K$69)+SUMIF('Scenario 20'!$A$3:$A$69,'Portfolio 20'!$C13,'Scenario 20'!BA$3:BA$69)*'Scenario 20'!BA$1</f>
        <v>0</v>
      </c>
      <c r="L13" s="31">
        <f>SUMIF('Scenario 20'!$A$3:$A$69,'Portfolio 20'!$C13,'Scenario 20'!L$3:L$69)+SUMIF('Scenario 20'!$A$3:$A$69,'Portfolio 20'!$C13,'Scenario 20'!BB$3:BB$69)*'Scenario 20'!BB$1</f>
        <v>0</v>
      </c>
      <c r="M13" s="31">
        <f>SUMIF('Scenario 20'!$A$3:$A$69,'Portfolio 20'!$C13,'Scenario 20'!M$3:M$69)+SUMIF('Scenario 20'!$A$3:$A$69,'Portfolio 20'!$C13,'Scenario 20'!BC$3:BC$69)*'Scenario 20'!BC$1</f>
        <v>0</v>
      </c>
      <c r="N13" s="31">
        <f>SUMIF('Scenario 20'!$A$3:$A$69,'Portfolio 20'!$C13,'Scenario 20'!N$3:N$69)+SUMIF('Scenario 20'!$A$3:$A$69,'Portfolio 20'!$C13,'Scenario 20'!BD$3:BD$69)*'Scenario 20'!BD$1</f>
        <v>0</v>
      </c>
      <c r="O13" s="31">
        <f>SUMIF('Scenario 20'!$A$3:$A$69,'Portfolio 20'!$C13,'Scenario 20'!O$3:O$69)+SUMIF('Scenario 20'!$A$3:$A$69,'Portfolio 20'!$C13,'Scenario 20'!BE$3:BE$69)*'Scenario 20'!BE$1</f>
        <v>0</v>
      </c>
      <c r="P13" s="31">
        <f>SUMIF('Scenario 20'!$A$3:$A$69,'Portfolio 20'!$C13,'Scenario 20'!P$3:P$69)+SUMIF('Scenario 20'!$A$3:$A$69,'Portfolio 20'!$C13,'Scenario 20'!BF$3:BF$69)*'Scenario 20'!BF$1</f>
        <v>0</v>
      </c>
      <c r="Q13" s="31">
        <f>SUMIF('Scenario 20'!$A$3:$A$69,'Portfolio 20'!$C13,'Scenario 20'!Q$3:Q$69)+SUMIF('Scenario 20'!$A$3:$A$69,'Portfolio 20'!$C13,'Scenario 20'!BG$3:BG$69)*'Scenario 20'!BG$1</f>
        <v>0</v>
      </c>
      <c r="R13" s="31">
        <f>SUMIF('Scenario 20'!$A$3:$A$69,'Portfolio 20'!$C13,'Scenario 20'!R$3:R$69)+SUMIF('Scenario 20'!$A$3:$A$69,'Portfolio 20'!$C13,'Scenario 20'!BH$3:BH$69)*'Scenario 20'!BH$1</f>
        <v>0</v>
      </c>
      <c r="S13" s="31">
        <f>SUMIF('Scenario 20'!$A$3:$A$69,'Portfolio 20'!$C13,'Scenario 20'!S$3:S$69)+SUMIF('Scenario 20'!$A$3:$A$69,'Portfolio 20'!$C13,'Scenario 20'!BI$3:BI$69)*'Scenario 20'!BI$1</f>
        <v>0</v>
      </c>
      <c r="T13" s="31">
        <f>SUMIF('Scenario 20'!$A$3:$A$69,'Portfolio 20'!$C13,'Scenario 20'!T$3:T$69)+SUMIF('Scenario 20'!$A$3:$A$69,'Portfolio 20'!$C13,'Scenario 20'!BJ$3:BJ$69)*'Scenario 20'!BJ$1</f>
        <v>0</v>
      </c>
      <c r="U13" s="31">
        <f>SUMIF('Scenario 20'!$A$3:$A$69,'Portfolio 20'!$C13,'Scenario 20'!U$3:U$69)+SUMIF('Scenario 20'!$A$3:$A$69,'Portfolio 20'!$C13,'Scenario 20'!BK$3:BK$69)*'Scenario 20'!BK$1</f>
        <v>0</v>
      </c>
      <c r="V13" s="31">
        <f>SUMIF('Scenario 20'!$A$3:$A$69,'Portfolio 20'!$C13,'Scenario 20'!V$3:V$69)+SUMIF('Scenario 20'!$A$3:$A$69,'Portfolio 20'!$C13,'Scenario 20'!BL$3:BL$69)*'Scenario 20'!BL$1</f>
        <v>0</v>
      </c>
      <c r="W13" s="31">
        <f>SUMIF('Scenario 20'!$A$3:$A$69,'Portfolio 20'!$C13,'Scenario 20'!W$3:W$69)+SUMIF('Scenario 20'!$A$3:$A$69,'Portfolio 20'!$C13,'Scenario 20'!BM$3:BM$69)*'Scenario 20'!BM$1</f>
        <v>0</v>
      </c>
      <c r="X13" s="32">
        <f t="shared" si="0"/>
        <v>0</v>
      </c>
    </row>
    <row r="14" spans="3:24" x14ac:dyDescent="0.2">
      <c r="C14" s="7" t="s">
        <v>142</v>
      </c>
      <c r="D14" s="30">
        <f>SUMIF('Scenario 20'!$A$3:$A$69,'Portfolio 20'!$C14,'Scenario 20'!D$3:D$69)+SUMIF('Scenario 20'!$A$3:$A$69,'Portfolio 20'!$C14,'Scenario 20'!AT$3:AT$69)*'Scenario 20'!AT$1</f>
        <v>0</v>
      </c>
      <c r="E14" s="31">
        <f>SUMIF('Scenario 20'!$A$3:$A$69,'Portfolio 20'!$C14,'Scenario 20'!E$3:E$69)+SUMIF('Scenario 20'!$A$3:$A$69,'Portfolio 20'!$C14,'Scenario 20'!AU$3:AU$69)*'Scenario 20'!AU$1</f>
        <v>0</v>
      </c>
      <c r="F14" s="31">
        <f>SUMIF('Scenario 20'!$A$3:$A$69,'Portfolio 20'!$C14,'Scenario 20'!F$3:F$69)+SUMIF('Scenario 20'!$A$3:$A$69,'Portfolio 20'!$C14,'Scenario 20'!AV$3:AV$69)*'Scenario 20'!AV$1</f>
        <v>0</v>
      </c>
      <c r="G14" s="31">
        <f>SUMIF('Scenario 20'!$A$3:$A$69,'Portfolio 20'!$C14,'Scenario 20'!G$3:G$69)+SUMIF('Scenario 20'!$A$3:$A$69,'Portfolio 20'!$C14,'Scenario 20'!AW$3:AW$69)*'Scenario 20'!AW$1</f>
        <v>0</v>
      </c>
      <c r="H14" s="31">
        <f>SUMIF('Scenario 20'!$A$3:$A$69,'Portfolio 20'!$C14,'Scenario 20'!H$3:H$69)+SUMIF('Scenario 20'!$A$3:$A$69,'Portfolio 20'!$C14,'Scenario 20'!AX$3:AX$69)*'Scenario 20'!AX$1</f>
        <v>0</v>
      </c>
      <c r="I14" s="31">
        <f>SUMIF('Scenario 20'!$A$3:$A$69,'Portfolio 20'!$C14,'Scenario 20'!I$3:I$69)+SUMIF('Scenario 20'!$A$3:$A$69,'Portfolio 20'!$C14,'Scenario 20'!AY$3:AY$69)*'Scenario 20'!AY$1</f>
        <v>0</v>
      </c>
      <c r="J14" s="31">
        <f>SUMIF('Scenario 20'!$A$3:$A$69,'Portfolio 20'!$C14,'Scenario 20'!J$3:J$69)+SUMIF('Scenario 20'!$A$3:$A$69,'Portfolio 20'!$C14,'Scenario 20'!AZ$3:AZ$69)*'Scenario 20'!AZ$1</f>
        <v>0</v>
      </c>
      <c r="K14" s="31">
        <f>SUMIF('Scenario 20'!$A$3:$A$69,'Portfolio 20'!$C14,'Scenario 20'!K$3:K$69)+SUMIF('Scenario 20'!$A$3:$A$69,'Portfolio 20'!$C14,'Scenario 20'!BA$3:BA$69)*'Scenario 20'!BA$1</f>
        <v>0</v>
      </c>
      <c r="L14" s="31">
        <f>SUMIF('Scenario 20'!$A$3:$A$69,'Portfolio 20'!$C14,'Scenario 20'!L$3:L$69)+SUMIF('Scenario 20'!$A$3:$A$69,'Portfolio 20'!$C14,'Scenario 20'!BB$3:BB$69)*'Scenario 20'!BB$1</f>
        <v>0</v>
      </c>
      <c r="M14" s="31">
        <f>SUMIF('Scenario 20'!$A$3:$A$69,'Portfolio 20'!$C14,'Scenario 20'!M$3:M$69)+SUMIF('Scenario 20'!$A$3:$A$69,'Portfolio 20'!$C14,'Scenario 20'!BC$3:BC$69)*'Scenario 20'!BC$1</f>
        <v>0</v>
      </c>
      <c r="N14" s="31">
        <f>SUMIF('Scenario 20'!$A$3:$A$69,'Portfolio 20'!$C14,'Scenario 20'!N$3:N$69)+SUMIF('Scenario 20'!$A$3:$A$69,'Portfolio 20'!$C14,'Scenario 20'!BD$3:BD$69)*'Scenario 20'!BD$1</f>
        <v>0</v>
      </c>
      <c r="O14" s="31">
        <f>SUMIF('Scenario 20'!$A$3:$A$69,'Portfolio 20'!$C14,'Scenario 20'!O$3:O$69)+SUMIF('Scenario 20'!$A$3:$A$69,'Portfolio 20'!$C14,'Scenario 20'!BE$3:BE$69)*'Scenario 20'!BE$1</f>
        <v>0</v>
      </c>
      <c r="P14" s="31">
        <f>SUMIF('Scenario 20'!$A$3:$A$69,'Portfolio 20'!$C14,'Scenario 20'!P$3:P$69)+SUMIF('Scenario 20'!$A$3:$A$69,'Portfolio 20'!$C14,'Scenario 20'!BF$3:BF$69)*'Scenario 20'!BF$1</f>
        <v>0</v>
      </c>
      <c r="Q14" s="31">
        <f>SUMIF('Scenario 20'!$A$3:$A$69,'Portfolio 20'!$C14,'Scenario 20'!Q$3:Q$69)+SUMIF('Scenario 20'!$A$3:$A$69,'Portfolio 20'!$C14,'Scenario 20'!BG$3:BG$69)*'Scenario 20'!BG$1</f>
        <v>0</v>
      </c>
      <c r="R14" s="31">
        <f>SUMIF('Scenario 20'!$A$3:$A$69,'Portfolio 20'!$C14,'Scenario 20'!R$3:R$69)+SUMIF('Scenario 20'!$A$3:$A$69,'Portfolio 20'!$C14,'Scenario 20'!BH$3:BH$69)*'Scenario 20'!BH$1</f>
        <v>30.376801267707236</v>
      </c>
      <c r="S14" s="31">
        <f>SUMIF('Scenario 20'!$A$3:$A$69,'Portfolio 20'!$C14,'Scenario 20'!S$3:S$69)+SUMIF('Scenario 20'!$A$3:$A$69,'Portfolio 20'!$C14,'Scenario 20'!BI$3:BI$69)*'Scenario 20'!BI$1</f>
        <v>0</v>
      </c>
      <c r="T14" s="31">
        <f>SUMIF('Scenario 20'!$A$3:$A$69,'Portfolio 20'!$C14,'Scenario 20'!T$3:T$69)+SUMIF('Scenario 20'!$A$3:$A$69,'Portfolio 20'!$C14,'Scenario 20'!BJ$3:BJ$69)*'Scenario 20'!BJ$1</f>
        <v>27.765341928100401</v>
      </c>
      <c r="U14" s="31">
        <f>SUMIF('Scenario 20'!$A$3:$A$69,'Portfolio 20'!$C14,'Scenario 20'!U$3:U$69)+SUMIF('Scenario 20'!$A$3:$A$69,'Portfolio 20'!$C14,'Scenario 20'!BK$3:BK$69)*'Scenario 20'!BK$1</f>
        <v>24.999999999999829</v>
      </c>
      <c r="V14" s="31">
        <f>SUMIF('Scenario 20'!$A$3:$A$69,'Portfolio 20'!$C14,'Scenario 20'!V$3:V$69)+SUMIF('Scenario 20'!$A$3:$A$69,'Portfolio 20'!$C14,'Scenario 20'!BL$3:BL$69)*'Scenario 20'!BL$1</f>
        <v>24.999999999999829</v>
      </c>
      <c r="W14" s="31">
        <f>SUMIF('Scenario 20'!$A$3:$A$69,'Portfolio 20'!$C14,'Scenario 20'!W$3:W$69)+SUMIF('Scenario 20'!$A$3:$A$69,'Portfolio 20'!$C14,'Scenario 20'!BM$3:BM$69)*'Scenario 20'!BM$1</f>
        <v>111.67377897166158</v>
      </c>
      <c r="X14" s="32">
        <f t="shared" si="0"/>
        <v>219.81592216746887</v>
      </c>
    </row>
    <row r="15" spans="3:24" x14ac:dyDescent="0.2">
      <c r="C15" s="7" t="s">
        <v>53</v>
      </c>
      <c r="D15" s="30">
        <f>SUMIF('Scenario 20'!$A$3:$A$69,'Portfolio 20'!$C15,'Scenario 20'!D$3:D$69)+SUMIF('Scenario 20'!$A$3:$A$69,'Portfolio 20'!$C15,'Scenario 20'!AT$3:AT$69)*'Scenario 20'!AT$1</f>
        <v>0</v>
      </c>
      <c r="E15" s="31">
        <f>SUMIF('Scenario 20'!$A$3:$A$69,'Portfolio 20'!$C15,'Scenario 20'!E$3:E$69)+SUMIF('Scenario 20'!$A$3:$A$69,'Portfolio 20'!$C15,'Scenario 20'!AU$3:AU$69)*'Scenario 20'!AU$1</f>
        <v>0</v>
      </c>
      <c r="F15" s="31">
        <f>SUMIF('Scenario 20'!$A$3:$A$69,'Portfolio 20'!$C15,'Scenario 20'!F$3:F$69)+SUMIF('Scenario 20'!$A$3:$A$69,'Portfolio 20'!$C15,'Scenario 20'!AV$3:AV$69)*'Scenario 20'!AV$1</f>
        <v>0</v>
      </c>
      <c r="G15" s="31">
        <f>SUMIF('Scenario 20'!$A$3:$A$69,'Portfolio 20'!$C15,'Scenario 20'!G$3:G$69)+SUMIF('Scenario 20'!$A$3:$A$69,'Portfolio 20'!$C15,'Scenario 20'!AW$3:AW$69)*'Scenario 20'!AW$1</f>
        <v>0</v>
      </c>
      <c r="H15" s="31">
        <f>SUMIF('Scenario 20'!$A$3:$A$69,'Portfolio 20'!$C15,'Scenario 20'!H$3:H$69)+SUMIF('Scenario 20'!$A$3:$A$69,'Portfolio 20'!$C15,'Scenario 20'!AX$3:AX$69)*'Scenario 20'!AX$1</f>
        <v>0</v>
      </c>
      <c r="I15" s="31">
        <f>SUMIF('Scenario 20'!$A$3:$A$69,'Portfolio 20'!$C15,'Scenario 20'!I$3:I$69)+SUMIF('Scenario 20'!$A$3:$A$69,'Portfolio 20'!$C15,'Scenario 20'!AY$3:AY$69)*'Scenario 20'!AY$1</f>
        <v>0</v>
      </c>
      <c r="J15" s="31">
        <f>SUMIF('Scenario 20'!$A$3:$A$69,'Portfolio 20'!$C15,'Scenario 20'!J$3:J$69)+SUMIF('Scenario 20'!$A$3:$A$69,'Portfolio 20'!$C15,'Scenario 20'!AZ$3:AZ$69)*'Scenario 20'!AZ$1</f>
        <v>0</v>
      </c>
      <c r="K15" s="31">
        <f>SUMIF('Scenario 20'!$A$3:$A$69,'Portfolio 20'!$C15,'Scenario 20'!K$3:K$69)+SUMIF('Scenario 20'!$A$3:$A$69,'Portfolio 20'!$C15,'Scenario 20'!BA$3:BA$69)*'Scenario 20'!BA$1</f>
        <v>0</v>
      </c>
      <c r="L15" s="31">
        <f>SUMIF('Scenario 20'!$A$3:$A$69,'Portfolio 20'!$C15,'Scenario 20'!L$3:L$69)+SUMIF('Scenario 20'!$A$3:$A$69,'Portfolio 20'!$C15,'Scenario 20'!BB$3:BB$69)*'Scenario 20'!BB$1</f>
        <v>0</v>
      </c>
      <c r="M15" s="31">
        <f>SUMIF('Scenario 20'!$A$3:$A$69,'Portfolio 20'!$C15,'Scenario 20'!M$3:M$69)+SUMIF('Scenario 20'!$A$3:$A$69,'Portfolio 20'!$C15,'Scenario 20'!BC$3:BC$69)*'Scenario 20'!BC$1</f>
        <v>0</v>
      </c>
      <c r="N15" s="31">
        <f>SUMIF('Scenario 20'!$A$3:$A$69,'Portfolio 20'!$C15,'Scenario 20'!N$3:N$69)+SUMIF('Scenario 20'!$A$3:$A$69,'Portfolio 20'!$C15,'Scenario 20'!BD$3:BD$69)*'Scenario 20'!BD$1</f>
        <v>0</v>
      </c>
      <c r="O15" s="31">
        <f>SUMIF('Scenario 20'!$A$3:$A$69,'Portfolio 20'!$C15,'Scenario 20'!O$3:O$69)+SUMIF('Scenario 20'!$A$3:$A$69,'Portfolio 20'!$C15,'Scenario 20'!BE$3:BE$69)*'Scenario 20'!BE$1</f>
        <v>0</v>
      </c>
      <c r="P15" s="31">
        <f>SUMIF('Scenario 20'!$A$3:$A$69,'Portfolio 20'!$C15,'Scenario 20'!P$3:P$69)+SUMIF('Scenario 20'!$A$3:$A$69,'Portfolio 20'!$C15,'Scenario 20'!BF$3:BF$69)*'Scenario 20'!BF$1</f>
        <v>0</v>
      </c>
      <c r="Q15" s="31">
        <f>SUMIF('Scenario 20'!$A$3:$A$69,'Portfolio 20'!$C15,'Scenario 20'!Q$3:Q$69)+SUMIF('Scenario 20'!$A$3:$A$69,'Portfolio 20'!$C15,'Scenario 20'!BG$3:BG$69)*'Scenario 20'!BG$1</f>
        <v>0</v>
      </c>
      <c r="R15" s="31">
        <f>SUMIF('Scenario 20'!$A$3:$A$69,'Portfolio 20'!$C15,'Scenario 20'!R$3:R$69)+SUMIF('Scenario 20'!$A$3:$A$69,'Portfolio 20'!$C15,'Scenario 20'!BH$3:BH$69)*'Scenario 20'!BH$1</f>
        <v>0</v>
      </c>
      <c r="S15" s="31">
        <f>SUMIF('Scenario 20'!$A$3:$A$69,'Portfolio 20'!$C15,'Scenario 20'!S$3:S$69)+SUMIF('Scenario 20'!$A$3:$A$69,'Portfolio 20'!$C15,'Scenario 20'!BI$3:BI$69)*'Scenario 20'!BI$1</f>
        <v>0</v>
      </c>
      <c r="T15" s="31">
        <f>SUMIF('Scenario 20'!$A$3:$A$69,'Portfolio 20'!$C15,'Scenario 20'!T$3:T$69)+SUMIF('Scenario 20'!$A$3:$A$69,'Portfolio 20'!$C15,'Scenario 20'!BJ$3:BJ$69)*'Scenario 20'!BJ$1</f>
        <v>0</v>
      </c>
      <c r="U15" s="31">
        <f>SUMIF('Scenario 20'!$A$3:$A$69,'Portfolio 20'!$C15,'Scenario 20'!U$3:U$69)+SUMIF('Scenario 20'!$A$3:$A$69,'Portfolio 20'!$C15,'Scenario 20'!BK$3:BK$69)*'Scenario 20'!BK$1</f>
        <v>0</v>
      </c>
      <c r="V15" s="31">
        <f>SUMIF('Scenario 20'!$A$3:$A$69,'Portfolio 20'!$C15,'Scenario 20'!V$3:V$69)+SUMIF('Scenario 20'!$A$3:$A$69,'Portfolio 20'!$C15,'Scenario 20'!BL$3:BL$69)*'Scenario 20'!BL$1</f>
        <v>0</v>
      </c>
      <c r="W15" s="31">
        <f>SUMIF('Scenario 20'!$A$3:$A$69,'Portfolio 20'!$C15,'Scenario 20'!W$3:W$69)+SUMIF('Scenario 20'!$A$3:$A$69,'Portfolio 20'!$C15,'Scenario 20'!BM$3:BM$69)*'Scenario 20'!BM$1</f>
        <v>0</v>
      </c>
      <c r="X15" s="32">
        <f t="shared" si="0"/>
        <v>0</v>
      </c>
    </row>
    <row r="16" spans="3:24" x14ac:dyDescent="0.2">
      <c r="C16" s="7" t="s">
        <v>138</v>
      </c>
      <c r="D16" s="30">
        <f>SUMIF('Scenario 20'!$A$3:$A$69,'Portfolio 20'!$C16,'Scenario 20'!D$3:D$69)+SUMIF('Scenario 20'!$A$3:$A$69,'Portfolio 20'!$C16,'Scenario 20'!AT$3:AT$69)*'Scenario 20'!AT$1</f>
        <v>0</v>
      </c>
      <c r="E16" s="31">
        <f>SUMIF('Scenario 20'!$A$3:$A$69,'Portfolio 20'!$C16,'Scenario 20'!E$3:E$69)+SUMIF('Scenario 20'!$A$3:$A$69,'Portfolio 20'!$C16,'Scenario 20'!AU$3:AU$69)*'Scenario 20'!AU$1</f>
        <v>0</v>
      </c>
      <c r="F16" s="31">
        <f>SUMIF('Scenario 20'!$A$3:$A$69,'Portfolio 20'!$C16,'Scenario 20'!F$3:F$69)+SUMIF('Scenario 20'!$A$3:$A$69,'Portfolio 20'!$C16,'Scenario 20'!AV$3:AV$69)*'Scenario 20'!AV$1</f>
        <v>0</v>
      </c>
      <c r="G16" s="31">
        <f>SUMIF('Scenario 20'!$A$3:$A$69,'Portfolio 20'!$C16,'Scenario 20'!G$3:G$69)+SUMIF('Scenario 20'!$A$3:$A$69,'Portfolio 20'!$C16,'Scenario 20'!AW$3:AW$69)*'Scenario 20'!AW$1</f>
        <v>0</v>
      </c>
      <c r="H16" s="31">
        <f>SUMIF('Scenario 20'!$A$3:$A$69,'Portfolio 20'!$C16,'Scenario 20'!H$3:H$69)+SUMIF('Scenario 20'!$A$3:$A$69,'Portfolio 20'!$C16,'Scenario 20'!AX$3:AX$69)*'Scenario 20'!AX$1</f>
        <v>0</v>
      </c>
      <c r="I16" s="31">
        <f>SUMIF('Scenario 20'!$A$3:$A$69,'Portfolio 20'!$C16,'Scenario 20'!I$3:I$69)+SUMIF('Scenario 20'!$A$3:$A$69,'Portfolio 20'!$C16,'Scenario 20'!AY$3:AY$69)*'Scenario 20'!AY$1</f>
        <v>0</v>
      </c>
      <c r="J16" s="31">
        <f>SUMIF('Scenario 20'!$A$3:$A$69,'Portfolio 20'!$C16,'Scenario 20'!J$3:J$69)+SUMIF('Scenario 20'!$A$3:$A$69,'Portfolio 20'!$C16,'Scenario 20'!AZ$3:AZ$69)*'Scenario 20'!AZ$1</f>
        <v>0</v>
      </c>
      <c r="K16" s="31">
        <f>SUMIF('Scenario 20'!$A$3:$A$69,'Portfolio 20'!$C16,'Scenario 20'!K$3:K$69)+SUMIF('Scenario 20'!$A$3:$A$69,'Portfolio 20'!$C16,'Scenario 20'!BA$3:BA$69)*'Scenario 20'!BA$1</f>
        <v>0</v>
      </c>
      <c r="L16" s="31">
        <f>SUMIF('Scenario 20'!$A$3:$A$69,'Portfolio 20'!$C16,'Scenario 20'!L$3:L$69)+SUMIF('Scenario 20'!$A$3:$A$69,'Portfolio 20'!$C16,'Scenario 20'!BB$3:BB$69)*'Scenario 20'!BB$1</f>
        <v>0</v>
      </c>
      <c r="M16" s="31">
        <f>SUMIF('Scenario 20'!$A$3:$A$69,'Portfolio 20'!$C16,'Scenario 20'!M$3:M$69)+SUMIF('Scenario 20'!$A$3:$A$69,'Portfolio 20'!$C16,'Scenario 20'!BC$3:BC$69)*'Scenario 20'!BC$1</f>
        <v>0</v>
      </c>
      <c r="N16" s="31">
        <f>SUMIF('Scenario 20'!$A$3:$A$69,'Portfolio 20'!$C16,'Scenario 20'!N$3:N$69)+SUMIF('Scenario 20'!$A$3:$A$69,'Portfolio 20'!$C16,'Scenario 20'!BD$3:BD$69)*'Scenario 20'!BD$1</f>
        <v>0</v>
      </c>
      <c r="O16" s="31">
        <f>SUMIF('Scenario 20'!$A$3:$A$69,'Portfolio 20'!$C16,'Scenario 20'!O$3:O$69)+SUMIF('Scenario 20'!$A$3:$A$69,'Portfolio 20'!$C16,'Scenario 20'!BE$3:BE$69)*'Scenario 20'!BE$1</f>
        <v>0</v>
      </c>
      <c r="P16" s="31">
        <f>SUMIF('Scenario 20'!$A$3:$A$69,'Portfolio 20'!$C16,'Scenario 20'!P$3:P$69)+SUMIF('Scenario 20'!$A$3:$A$69,'Portfolio 20'!$C16,'Scenario 20'!BF$3:BF$69)*'Scenario 20'!BF$1</f>
        <v>0</v>
      </c>
      <c r="Q16" s="31">
        <f>SUMIF('Scenario 20'!$A$3:$A$69,'Portfolio 20'!$C16,'Scenario 20'!Q$3:Q$69)+SUMIF('Scenario 20'!$A$3:$A$69,'Portfolio 20'!$C16,'Scenario 20'!BG$3:BG$69)*'Scenario 20'!BG$1</f>
        <v>0</v>
      </c>
      <c r="R16" s="31">
        <f>SUMIF('Scenario 20'!$A$3:$A$69,'Portfolio 20'!$C16,'Scenario 20'!R$3:R$69)+SUMIF('Scenario 20'!$A$3:$A$69,'Portfolio 20'!$C16,'Scenario 20'!BH$3:BH$69)*'Scenario 20'!BH$1</f>
        <v>0</v>
      </c>
      <c r="S16" s="31">
        <f>SUMIF('Scenario 20'!$A$3:$A$69,'Portfolio 20'!$C16,'Scenario 20'!S$3:S$69)+SUMIF('Scenario 20'!$A$3:$A$69,'Portfolio 20'!$C16,'Scenario 20'!BI$3:BI$69)*'Scenario 20'!BI$1</f>
        <v>0</v>
      </c>
      <c r="T16" s="31">
        <f>SUMIF('Scenario 20'!$A$3:$A$69,'Portfolio 20'!$C16,'Scenario 20'!T$3:T$69)+SUMIF('Scenario 20'!$A$3:$A$69,'Portfolio 20'!$C16,'Scenario 20'!BJ$3:BJ$69)*'Scenario 20'!BJ$1</f>
        <v>0</v>
      </c>
      <c r="U16" s="31">
        <f>SUMIF('Scenario 20'!$A$3:$A$69,'Portfolio 20'!$C16,'Scenario 20'!U$3:U$69)+SUMIF('Scenario 20'!$A$3:$A$69,'Portfolio 20'!$C16,'Scenario 20'!BK$3:BK$69)*'Scenario 20'!BK$1</f>
        <v>0</v>
      </c>
      <c r="V16" s="31">
        <f>SUMIF('Scenario 20'!$A$3:$A$69,'Portfolio 20'!$C16,'Scenario 20'!V$3:V$69)+SUMIF('Scenario 20'!$A$3:$A$69,'Portfolio 20'!$C16,'Scenario 20'!BL$3:BL$69)*'Scenario 20'!BL$1</f>
        <v>0</v>
      </c>
      <c r="W16" s="31">
        <f>SUMIF('Scenario 20'!$A$3:$A$69,'Portfolio 20'!$C16,'Scenario 20'!W$3:W$69)+SUMIF('Scenario 20'!$A$3:$A$69,'Portfolio 20'!$C16,'Scenario 20'!BM$3:BM$69)*'Scenario 20'!BM$1</f>
        <v>94.328162321264884</v>
      </c>
      <c r="X16" s="32">
        <f t="shared" si="0"/>
        <v>94.328162321264884</v>
      </c>
    </row>
    <row r="17" spans="3:24" x14ac:dyDescent="0.2">
      <c r="C17" s="7" t="s">
        <v>139</v>
      </c>
      <c r="D17" s="30">
        <f>SUMIF('Scenario 20'!$A$3:$A$69,'Portfolio 20'!$C17,'Scenario 20'!D$3:D$69)+SUMIF('Scenario 20'!$A$3:$A$69,'Portfolio 20'!$C17,'Scenario 20'!AT$3:AT$69)*'Scenario 20'!AT$1</f>
        <v>0</v>
      </c>
      <c r="E17" s="31">
        <f>SUMIF('Scenario 20'!$A$3:$A$69,'Portfolio 20'!$C17,'Scenario 20'!E$3:E$69)+SUMIF('Scenario 20'!$A$3:$A$69,'Portfolio 20'!$C17,'Scenario 20'!AU$3:AU$69)*'Scenario 20'!AU$1</f>
        <v>0</v>
      </c>
      <c r="F17" s="31">
        <f>SUMIF('Scenario 20'!$A$3:$A$69,'Portfolio 20'!$C17,'Scenario 20'!F$3:F$69)+SUMIF('Scenario 20'!$A$3:$A$69,'Portfolio 20'!$C17,'Scenario 20'!AV$3:AV$69)*'Scenario 20'!AV$1</f>
        <v>0</v>
      </c>
      <c r="G17" s="31">
        <f>SUMIF('Scenario 20'!$A$3:$A$69,'Portfolio 20'!$C17,'Scenario 20'!G$3:G$69)+SUMIF('Scenario 20'!$A$3:$A$69,'Portfolio 20'!$C17,'Scenario 20'!AW$3:AW$69)*'Scenario 20'!AW$1</f>
        <v>0</v>
      </c>
      <c r="H17" s="31">
        <f>SUMIF('Scenario 20'!$A$3:$A$69,'Portfolio 20'!$C17,'Scenario 20'!H$3:H$69)+SUMIF('Scenario 20'!$A$3:$A$69,'Portfolio 20'!$C17,'Scenario 20'!AX$3:AX$69)*'Scenario 20'!AX$1</f>
        <v>0</v>
      </c>
      <c r="I17" s="31">
        <f>SUMIF('Scenario 20'!$A$3:$A$69,'Portfolio 20'!$C17,'Scenario 20'!I$3:I$69)+SUMIF('Scenario 20'!$A$3:$A$69,'Portfolio 20'!$C17,'Scenario 20'!AY$3:AY$69)*'Scenario 20'!AY$1</f>
        <v>0</v>
      </c>
      <c r="J17" s="31">
        <f>SUMIF('Scenario 20'!$A$3:$A$69,'Portfolio 20'!$C17,'Scenario 20'!J$3:J$69)+SUMIF('Scenario 20'!$A$3:$A$69,'Portfolio 20'!$C17,'Scenario 20'!AZ$3:AZ$69)*'Scenario 20'!AZ$1</f>
        <v>0</v>
      </c>
      <c r="K17" s="31">
        <f>SUMIF('Scenario 20'!$A$3:$A$69,'Portfolio 20'!$C17,'Scenario 20'!K$3:K$69)+SUMIF('Scenario 20'!$A$3:$A$69,'Portfolio 20'!$C17,'Scenario 20'!BA$3:BA$69)*'Scenario 20'!BA$1</f>
        <v>0</v>
      </c>
      <c r="L17" s="31">
        <f>SUMIF('Scenario 20'!$A$3:$A$69,'Portfolio 20'!$C17,'Scenario 20'!L$3:L$69)+SUMIF('Scenario 20'!$A$3:$A$69,'Portfolio 20'!$C17,'Scenario 20'!BB$3:BB$69)*'Scenario 20'!BB$1</f>
        <v>0</v>
      </c>
      <c r="M17" s="31">
        <f>SUMIF('Scenario 20'!$A$3:$A$69,'Portfolio 20'!$C17,'Scenario 20'!M$3:M$69)+SUMIF('Scenario 20'!$A$3:$A$69,'Portfolio 20'!$C17,'Scenario 20'!BC$3:BC$69)*'Scenario 20'!BC$1</f>
        <v>0</v>
      </c>
      <c r="N17" s="31">
        <f>SUMIF('Scenario 20'!$A$3:$A$69,'Portfolio 20'!$C17,'Scenario 20'!N$3:N$69)+SUMIF('Scenario 20'!$A$3:$A$69,'Portfolio 20'!$C17,'Scenario 20'!BD$3:BD$69)*'Scenario 20'!BD$1</f>
        <v>0</v>
      </c>
      <c r="O17" s="31">
        <f>SUMIF('Scenario 20'!$A$3:$A$69,'Portfolio 20'!$C17,'Scenario 20'!O$3:O$69)+SUMIF('Scenario 20'!$A$3:$A$69,'Portfolio 20'!$C17,'Scenario 20'!BE$3:BE$69)*'Scenario 20'!BE$1</f>
        <v>60.359905905207029</v>
      </c>
      <c r="P17" s="31">
        <f>SUMIF('Scenario 20'!$A$3:$A$69,'Portfolio 20'!$C17,'Scenario 20'!P$3:P$69)+SUMIF('Scenario 20'!$A$3:$A$69,'Portfolio 20'!$C17,'Scenario 20'!BF$3:BF$69)*'Scenario 20'!BF$1</f>
        <v>0</v>
      </c>
      <c r="Q17" s="31">
        <f>SUMIF('Scenario 20'!$A$3:$A$69,'Portfolio 20'!$C17,'Scenario 20'!Q$3:Q$69)+SUMIF('Scenario 20'!$A$3:$A$69,'Portfolio 20'!$C17,'Scenario 20'!BG$3:BG$69)*'Scenario 20'!BG$1</f>
        <v>80.0008174449314</v>
      </c>
      <c r="R17" s="31">
        <f>SUMIF('Scenario 20'!$A$3:$A$69,'Portfolio 20'!$C17,'Scenario 20'!R$3:R$69)+SUMIF('Scenario 20'!$A$3:$A$69,'Portfolio 20'!$C17,'Scenario 20'!BH$3:BH$69)*'Scenario 20'!BH$1</f>
        <v>0</v>
      </c>
      <c r="S17" s="31">
        <f>SUMIF('Scenario 20'!$A$3:$A$69,'Portfolio 20'!$C17,'Scenario 20'!S$3:S$69)+SUMIF('Scenario 20'!$A$3:$A$69,'Portfolio 20'!$C17,'Scenario 20'!BI$3:BI$69)*'Scenario 20'!BI$1</f>
        <v>0</v>
      </c>
      <c r="T17" s="31">
        <f>SUMIF('Scenario 20'!$A$3:$A$69,'Portfolio 20'!$C17,'Scenario 20'!T$3:T$69)+SUMIF('Scenario 20'!$A$3:$A$69,'Portfolio 20'!$C17,'Scenario 20'!BJ$3:BJ$69)*'Scenario 20'!BJ$1</f>
        <v>0</v>
      </c>
      <c r="U17" s="31">
        <f>SUMIF('Scenario 20'!$A$3:$A$69,'Portfolio 20'!$C17,'Scenario 20'!U$3:U$69)+SUMIF('Scenario 20'!$A$3:$A$69,'Portfolio 20'!$C17,'Scenario 20'!BK$3:BK$69)*'Scenario 20'!BK$1</f>
        <v>0</v>
      </c>
      <c r="V17" s="31">
        <f>SUMIF('Scenario 20'!$A$3:$A$69,'Portfolio 20'!$C17,'Scenario 20'!V$3:V$69)+SUMIF('Scenario 20'!$A$3:$A$69,'Portfolio 20'!$C17,'Scenario 20'!BL$3:BL$69)*'Scenario 20'!BL$1</f>
        <v>0</v>
      </c>
      <c r="W17" s="31">
        <f>SUMIF('Scenario 20'!$A$3:$A$69,'Portfolio 20'!$C17,'Scenario 20'!W$3:W$69)+SUMIF('Scenario 20'!$A$3:$A$69,'Portfolio 20'!$C17,'Scenario 20'!BM$3:BM$69)*'Scenario 20'!BM$1</f>
        <v>0</v>
      </c>
      <c r="X17" s="32">
        <f t="shared" si="0"/>
        <v>140.36072335013841</v>
      </c>
    </row>
    <row r="18" spans="3:24" x14ac:dyDescent="0.2">
      <c r="C18" s="7" t="s">
        <v>123</v>
      </c>
      <c r="D18" s="30">
        <f>SUMIF('Scenario 20'!$A$3:$A$69,'Portfolio 20'!$C18,'Scenario 20'!D$3:D$69)+SUMIF('Scenario 20'!$A$3:$A$69,'Portfolio 20'!$C18,'Scenario 20'!AT$3:AT$69)*'Scenario 20'!AT$1</f>
        <v>0</v>
      </c>
      <c r="E18" s="31">
        <f>SUMIF('Scenario 20'!$A$3:$A$69,'Portfolio 20'!$C18,'Scenario 20'!E$3:E$69)+SUMIF('Scenario 20'!$A$3:$A$69,'Portfolio 20'!$C18,'Scenario 20'!AU$3:AU$69)*'Scenario 20'!AU$1</f>
        <v>0</v>
      </c>
      <c r="F18" s="31">
        <f>SUMIF('Scenario 20'!$A$3:$A$69,'Portfolio 20'!$C18,'Scenario 20'!F$3:F$69)+SUMIF('Scenario 20'!$A$3:$A$69,'Portfolio 20'!$C18,'Scenario 20'!AV$3:AV$69)*'Scenario 20'!AV$1</f>
        <v>0</v>
      </c>
      <c r="G18" s="31">
        <f>SUMIF('Scenario 20'!$A$3:$A$69,'Portfolio 20'!$C18,'Scenario 20'!G$3:G$69)+SUMIF('Scenario 20'!$A$3:$A$69,'Portfolio 20'!$C18,'Scenario 20'!AW$3:AW$69)*'Scenario 20'!AW$1</f>
        <v>0</v>
      </c>
      <c r="H18" s="31">
        <f>SUMIF('Scenario 20'!$A$3:$A$69,'Portfolio 20'!$C18,'Scenario 20'!H$3:H$69)+SUMIF('Scenario 20'!$A$3:$A$69,'Portfolio 20'!$C18,'Scenario 20'!AX$3:AX$69)*'Scenario 20'!AX$1</f>
        <v>0</v>
      </c>
      <c r="I18" s="31">
        <f>SUMIF('Scenario 20'!$A$3:$A$69,'Portfolio 20'!$C18,'Scenario 20'!I$3:I$69)+SUMIF('Scenario 20'!$A$3:$A$69,'Portfolio 20'!$C18,'Scenario 20'!AY$3:AY$69)*'Scenario 20'!AY$1</f>
        <v>0</v>
      </c>
      <c r="J18" s="31">
        <f>SUMIF('Scenario 20'!$A$3:$A$69,'Portfolio 20'!$C18,'Scenario 20'!J$3:J$69)+SUMIF('Scenario 20'!$A$3:$A$69,'Portfolio 20'!$C18,'Scenario 20'!AZ$3:AZ$69)*'Scenario 20'!AZ$1</f>
        <v>0</v>
      </c>
      <c r="K18" s="31">
        <f>SUMIF('Scenario 20'!$A$3:$A$69,'Portfolio 20'!$C18,'Scenario 20'!K$3:K$69)+SUMIF('Scenario 20'!$A$3:$A$69,'Portfolio 20'!$C18,'Scenario 20'!BA$3:BA$69)*'Scenario 20'!BA$1</f>
        <v>0</v>
      </c>
      <c r="L18" s="31">
        <f>SUMIF('Scenario 20'!$A$3:$A$69,'Portfolio 20'!$C18,'Scenario 20'!L$3:L$69)+SUMIF('Scenario 20'!$A$3:$A$69,'Portfolio 20'!$C18,'Scenario 20'!BB$3:BB$69)*'Scenario 20'!BB$1</f>
        <v>0</v>
      </c>
      <c r="M18" s="31">
        <f>SUMIF('Scenario 20'!$A$3:$A$69,'Portfolio 20'!$C18,'Scenario 20'!M$3:M$69)+SUMIF('Scenario 20'!$A$3:$A$69,'Portfolio 20'!$C18,'Scenario 20'!BC$3:BC$69)*'Scenario 20'!BC$1</f>
        <v>0</v>
      </c>
      <c r="N18" s="31">
        <f>SUMIF('Scenario 20'!$A$3:$A$69,'Portfolio 20'!$C18,'Scenario 20'!N$3:N$69)+SUMIF('Scenario 20'!$A$3:$A$69,'Portfolio 20'!$C18,'Scenario 20'!BD$3:BD$69)*'Scenario 20'!BD$1</f>
        <v>0</v>
      </c>
      <c r="O18" s="31">
        <f>SUMIF('Scenario 20'!$A$3:$A$69,'Portfolio 20'!$C18,'Scenario 20'!O$3:O$69)+SUMIF('Scenario 20'!$A$3:$A$69,'Portfolio 20'!$C18,'Scenario 20'!BE$3:BE$69)*'Scenario 20'!BE$1</f>
        <v>0</v>
      </c>
      <c r="P18" s="31">
        <f>SUMIF('Scenario 20'!$A$3:$A$69,'Portfolio 20'!$C18,'Scenario 20'!P$3:P$69)+SUMIF('Scenario 20'!$A$3:$A$69,'Portfolio 20'!$C18,'Scenario 20'!BF$3:BF$69)*'Scenario 20'!BF$1</f>
        <v>0</v>
      </c>
      <c r="Q18" s="31">
        <f>SUMIF('Scenario 20'!$A$3:$A$69,'Portfolio 20'!$C18,'Scenario 20'!Q$3:Q$69)+SUMIF('Scenario 20'!$A$3:$A$69,'Portfolio 20'!$C18,'Scenario 20'!BG$3:BG$69)*'Scenario 20'!BG$1</f>
        <v>0</v>
      </c>
      <c r="R18" s="31">
        <f>SUMIF('Scenario 20'!$A$3:$A$69,'Portfolio 20'!$C18,'Scenario 20'!R$3:R$69)+SUMIF('Scenario 20'!$A$3:$A$69,'Portfolio 20'!$C18,'Scenario 20'!BH$3:BH$69)*'Scenario 20'!BH$1</f>
        <v>0</v>
      </c>
      <c r="S18" s="31">
        <f>SUMIF('Scenario 20'!$A$3:$A$69,'Portfolio 20'!$C18,'Scenario 20'!S$3:S$69)+SUMIF('Scenario 20'!$A$3:$A$69,'Portfolio 20'!$C18,'Scenario 20'!BI$3:BI$69)*'Scenario 20'!BI$1</f>
        <v>0</v>
      </c>
      <c r="T18" s="31">
        <f>SUMIF('Scenario 20'!$A$3:$A$69,'Portfolio 20'!$C18,'Scenario 20'!T$3:T$69)+SUMIF('Scenario 20'!$A$3:$A$69,'Portfolio 20'!$C18,'Scenario 20'!BJ$3:BJ$69)*'Scenario 20'!BJ$1</f>
        <v>0</v>
      </c>
      <c r="U18" s="31">
        <f>SUMIF('Scenario 20'!$A$3:$A$69,'Portfolio 20'!$C18,'Scenario 20'!U$3:U$69)+SUMIF('Scenario 20'!$A$3:$A$69,'Portfolio 20'!$C18,'Scenario 20'!BK$3:BK$69)*'Scenario 20'!BK$1</f>
        <v>0</v>
      </c>
      <c r="V18" s="31">
        <f>SUMIF('Scenario 20'!$A$3:$A$69,'Portfolio 20'!$C18,'Scenario 20'!V$3:V$69)+SUMIF('Scenario 20'!$A$3:$A$69,'Portfolio 20'!$C18,'Scenario 20'!BL$3:BL$69)*'Scenario 20'!BL$1</f>
        <v>0</v>
      </c>
      <c r="W18" s="31">
        <f>SUMIF('Scenario 20'!$A$3:$A$69,'Portfolio 20'!$C18,'Scenario 20'!W$3:W$69)+SUMIF('Scenario 20'!$A$3:$A$69,'Portfolio 20'!$C18,'Scenario 20'!BM$3:BM$69)*'Scenario 20'!BM$1</f>
        <v>0</v>
      </c>
      <c r="X18" s="32">
        <f t="shared" si="0"/>
        <v>0</v>
      </c>
    </row>
    <row r="19" spans="3:24" x14ac:dyDescent="0.2">
      <c r="C19" s="7" t="s">
        <v>63</v>
      </c>
      <c r="D19" s="30">
        <f>SUMIF('Scenario 20'!$A$3:$A$69,'Portfolio 20'!$C19,'Scenario 20'!D$3:D$69)+SUMIF('Scenario 20'!$A$3:$A$69,'Portfolio 20'!$C19,'Scenario 20'!AT$3:AT$69)*'Scenario 20'!AT$1</f>
        <v>0</v>
      </c>
      <c r="E19" s="31">
        <f>SUMIF('Scenario 20'!$A$3:$A$69,'Portfolio 20'!$C19,'Scenario 20'!E$3:E$69)+SUMIF('Scenario 20'!$A$3:$A$69,'Portfolio 20'!$C19,'Scenario 20'!AU$3:AU$69)*'Scenario 20'!AU$1</f>
        <v>0</v>
      </c>
      <c r="F19" s="31">
        <f>SUMIF('Scenario 20'!$A$3:$A$69,'Portfolio 20'!$C19,'Scenario 20'!F$3:F$69)+SUMIF('Scenario 20'!$A$3:$A$69,'Portfolio 20'!$C19,'Scenario 20'!AV$3:AV$69)*'Scenario 20'!AV$1</f>
        <v>0</v>
      </c>
      <c r="G19" s="31">
        <f>SUMIF('Scenario 20'!$A$3:$A$69,'Portfolio 20'!$C19,'Scenario 20'!G$3:G$69)+SUMIF('Scenario 20'!$A$3:$A$69,'Portfolio 20'!$C19,'Scenario 20'!AW$3:AW$69)*'Scenario 20'!AW$1</f>
        <v>0</v>
      </c>
      <c r="H19" s="31">
        <f>SUMIF('Scenario 20'!$A$3:$A$69,'Portfolio 20'!$C19,'Scenario 20'!H$3:H$69)+SUMIF('Scenario 20'!$A$3:$A$69,'Portfolio 20'!$C19,'Scenario 20'!AX$3:AX$69)*'Scenario 20'!AX$1</f>
        <v>0</v>
      </c>
      <c r="I19" s="31">
        <f>SUMIF('Scenario 20'!$A$3:$A$69,'Portfolio 20'!$C19,'Scenario 20'!I$3:I$69)+SUMIF('Scenario 20'!$A$3:$A$69,'Portfolio 20'!$C19,'Scenario 20'!AY$3:AY$69)*'Scenario 20'!AY$1</f>
        <v>0</v>
      </c>
      <c r="J19" s="31">
        <f>SUMIF('Scenario 20'!$A$3:$A$69,'Portfolio 20'!$C19,'Scenario 20'!J$3:J$69)+SUMIF('Scenario 20'!$A$3:$A$69,'Portfolio 20'!$C19,'Scenario 20'!AZ$3:AZ$69)*'Scenario 20'!AZ$1</f>
        <v>0</v>
      </c>
      <c r="K19" s="31">
        <f>SUMIF('Scenario 20'!$A$3:$A$69,'Portfolio 20'!$C19,'Scenario 20'!K$3:K$69)+SUMIF('Scenario 20'!$A$3:$A$69,'Portfolio 20'!$C19,'Scenario 20'!BA$3:BA$69)*'Scenario 20'!BA$1</f>
        <v>0</v>
      </c>
      <c r="L19" s="31">
        <f>SUMIF('Scenario 20'!$A$3:$A$69,'Portfolio 20'!$C19,'Scenario 20'!L$3:L$69)+SUMIF('Scenario 20'!$A$3:$A$69,'Portfolio 20'!$C19,'Scenario 20'!BB$3:BB$69)*'Scenario 20'!BB$1</f>
        <v>0</v>
      </c>
      <c r="M19" s="31">
        <f>SUMIF('Scenario 20'!$A$3:$A$69,'Portfolio 20'!$C19,'Scenario 20'!M$3:M$69)+SUMIF('Scenario 20'!$A$3:$A$69,'Portfolio 20'!$C19,'Scenario 20'!BC$3:BC$69)*'Scenario 20'!BC$1</f>
        <v>0</v>
      </c>
      <c r="N19" s="31">
        <f>SUMIF('Scenario 20'!$A$3:$A$69,'Portfolio 20'!$C19,'Scenario 20'!N$3:N$69)+SUMIF('Scenario 20'!$A$3:$A$69,'Portfolio 20'!$C19,'Scenario 20'!BD$3:BD$69)*'Scenario 20'!BD$1</f>
        <v>0</v>
      </c>
      <c r="O19" s="31">
        <f>SUMIF('Scenario 20'!$A$3:$A$69,'Portfolio 20'!$C19,'Scenario 20'!O$3:O$69)+SUMIF('Scenario 20'!$A$3:$A$69,'Portfolio 20'!$C19,'Scenario 20'!BE$3:BE$69)*'Scenario 20'!BE$1</f>
        <v>6.6882634871001443</v>
      </c>
      <c r="P19" s="31">
        <f>SUMIF('Scenario 20'!$A$3:$A$69,'Portfolio 20'!$C19,'Scenario 20'!P$3:P$69)+SUMIF('Scenario 20'!$A$3:$A$69,'Portfolio 20'!$C19,'Scenario 20'!BF$3:BF$69)*'Scenario 20'!BF$1</f>
        <v>0</v>
      </c>
      <c r="Q19" s="31">
        <f>SUMIF('Scenario 20'!$A$3:$A$69,'Portfolio 20'!$C19,'Scenario 20'!Q$3:Q$69)+SUMIF('Scenario 20'!$A$3:$A$69,'Portfolio 20'!$C19,'Scenario 20'!BG$3:BG$69)*'Scenario 20'!BG$1</f>
        <v>0</v>
      </c>
      <c r="R19" s="31">
        <f>SUMIF('Scenario 20'!$A$3:$A$69,'Portfolio 20'!$C19,'Scenario 20'!R$3:R$69)+SUMIF('Scenario 20'!$A$3:$A$69,'Portfolio 20'!$C19,'Scenario 20'!BH$3:BH$69)*'Scenario 20'!BH$1</f>
        <v>0</v>
      </c>
      <c r="S19" s="31">
        <f>SUMIF('Scenario 20'!$A$3:$A$69,'Portfolio 20'!$C19,'Scenario 20'!S$3:S$69)+SUMIF('Scenario 20'!$A$3:$A$69,'Portfolio 20'!$C19,'Scenario 20'!BI$3:BI$69)*'Scenario 20'!BI$1</f>
        <v>0</v>
      </c>
      <c r="T19" s="31">
        <f>SUMIF('Scenario 20'!$A$3:$A$69,'Portfolio 20'!$C19,'Scenario 20'!T$3:T$69)+SUMIF('Scenario 20'!$A$3:$A$69,'Portfolio 20'!$C19,'Scenario 20'!BJ$3:BJ$69)*'Scenario 20'!BJ$1</f>
        <v>0</v>
      </c>
      <c r="U19" s="31">
        <f>SUMIF('Scenario 20'!$A$3:$A$69,'Portfolio 20'!$C19,'Scenario 20'!U$3:U$69)+SUMIF('Scenario 20'!$A$3:$A$69,'Portfolio 20'!$C19,'Scenario 20'!BK$3:BK$69)*'Scenario 20'!BK$1</f>
        <v>0</v>
      </c>
      <c r="V19" s="31">
        <f>SUMIF('Scenario 20'!$A$3:$A$69,'Portfolio 20'!$C19,'Scenario 20'!V$3:V$69)+SUMIF('Scenario 20'!$A$3:$A$69,'Portfolio 20'!$C19,'Scenario 20'!BL$3:BL$69)*'Scenario 20'!BL$1</f>
        <v>0</v>
      </c>
      <c r="W19" s="31">
        <f>SUMIF('Scenario 20'!$A$3:$A$69,'Portfolio 20'!$C19,'Scenario 20'!W$3:W$69)+SUMIF('Scenario 20'!$A$3:$A$69,'Portfolio 20'!$C19,'Scenario 20'!BM$3:BM$69)*'Scenario 20'!BM$1</f>
        <v>0</v>
      </c>
      <c r="X19" s="32">
        <f t="shared" si="0"/>
        <v>6.6882634871001443</v>
      </c>
    </row>
    <row r="20" spans="3:24" x14ac:dyDescent="0.2">
      <c r="C20" s="7" t="s">
        <v>99</v>
      </c>
      <c r="D20" s="30">
        <f>SUMIF('Scenario 20'!$A$3:$A$69,'Portfolio 20'!$C20,'Scenario 20'!D$3:D$69)+SUMIF('Scenario 20'!$A$3:$A$69,'Portfolio 20'!$C20,'Scenario 20'!AT$3:AT$69)*'Scenario 20'!AT$1</f>
        <v>10.447846432123574</v>
      </c>
      <c r="E20" s="31">
        <f>SUMIF('Scenario 20'!$A$3:$A$69,'Portfolio 20'!$C20,'Scenario 20'!E$3:E$69)+SUMIF('Scenario 20'!$A$3:$A$69,'Portfolio 20'!$C20,'Scenario 20'!AU$3:AU$69)*'Scenario 20'!AU$1</f>
        <v>20.023105816069368</v>
      </c>
      <c r="F20" s="31">
        <f>SUMIF('Scenario 20'!$A$3:$A$69,'Portfolio 20'!$C20,'Scenario 20'!F$3:F$69)+SUMIF('Scenario 20'!$A$3:$A$69,'Portfolio 20'!$C20,'Scenario 20'!AV$3:AV$69)*'Scenario 20'!AV$1</f>
        <v>1.9183625793706565</v>
      </c>
      <c r="G20" s="31">
        <f>SUMIF('Scenario 20'!$A$3:$A$69,'Portfolio 20'!$C20,'Scenario 20'!G$3:G$69)+SUMIF('Scenario 20'!$A$3:$A$69,'Portfolio 20'!$C20,'Scenario 20'!AW$3:AW$69)*'Scenario 20'!AW$1</f>
        <v>0</v>
      </c>
      <c r="H20" s="31">
        <f>SUMIF('Scenario 20'!$A$3:$A$69,'Portfolio 20'!$C20,'Scenario 20'!H$3:H$69)+SUMIF('Scenario 20'!$A$3:$A$69,'Portfolio 20'!$C20,'Scenario 20'!AX$3:AX$69)*'Scenario 20'!AX$1</f>
        <v>0</v>
      </c>
      <c r="I20" s="31">
        <f>SUMIF('Scenario 20'!$A$3:$A$69,'Portfolio 20'!$C20,'Scenario 20'!I$3:I$69)+SUMIF('Scenario 20'!$A$3:$A$69,'Portfolio 20'!$C20,'Scenario 20'!AY$3:AY$69)*'Scenario 20'!AY$1</f>
        <v>0</v>
      </c>
      <c r="J20" s="31">
        <f>SUMIF('Scenario 20'!$A$3:$A$69,'Portfolio 20'!$C20,'Scenario 20'!J$3:J$69)+SUMIF('Scenario 20'!$A$3:$A$69,'Portfolio 20'!$C20,'Scenario 20'!AZ$3:AZ$69)*'Scenario 20'!AZ$1</f>
        <v>0</v>
      </c>
      <c r="K20" s="31">
        <f>SUMIF('Scenario 20'!$A$3:$A$69,'Portfolio 20'!$C20,'Scenario 20'!K$3:K$69)+SUMIF('Scenario 20'!$A$3:$A$69,'Portfolio 20'!$C20,'Scenario 20'!BA$3:BA$69)*'Scenario 20'!BA$1</f>
        <v>0</v>
      </c>
      <c r="L20" s="31">
        <f>SUMIF('Scenario 20'!$A$3:$A$69,'Portfolio 20'!$C20,'Scenario 20'!L$3:L$69)+SUMIF('Scenario 20'!$A$3:$A$69,'Portfolio 20'!$C20,'Scenario 20'!BB$3:BB$69)*'Scenario 20'!BB$1</f>
        <v>0</v>
      </c>
      <c r="M20" s="31">
        <f>SUMIF('Scenario 20'!$A$3:$A$69,'Portfolio 20'!$C20,'Scenario 20'!M$3:M$69)+SUMIF('Scenario 20'!$A$3:$A$69,'Portfolio 20'!$C20,'Scenario 20'!BC$3:BC$69)*'Scenario 20'!BC$1</f>
        <v>0</v>
      </c>
      <c r="N20" s="31">
        <f>SUMIF('Scenario 20'!$A$3:$A$69,'Portfolio 20'!$C20,'Scenario 20'!N$3:N$69)+SUMIF('Scenario 20'!$A$3:$A$69,'Portfolio 20'!$C20,'Scenario 20'!BD$3:BD$69)*'Scenario 20'!BD$1</f>
        <v>5.5898978423295098</v>
      </c>
      <c r="O20" s="31">
        <f>SUMIF('Scenario 20'!$A$3:$A$69,'Portfolio 20'!$C20,'Scenario 20'!O$3:O$69)+SUMIF('Scenario 20'!$A$3:$A$69,'Portfolio 20'!$C20,'Scenario 20'!BE$3:BE$69)*'Scenario 20'!BE$1</f>
        <v>0</v>
      </c>
      <c r="P20" s="31">
        <f>SUMIF('Scenario 20'!$A$3:$A$69,'Portfolio 20'!$C20,'Scenario 20'!P$3:P$69)+SUMIF('Scenario 20'!$A$3:$A$69,'Portfolio 20'!$C20,'Scenario 20'!BF$3:BF$69)*'Scenario 20'!BF$1</f>
        <v>0</v>
      </c>
      <c r="Q20" s="31">
        <f>SUMIF('Scenario 20'!$A$3:$A$69,'Portfolio 20'!$C20,'Scenario 20'!Q$3:Q$69)+SUMIF('Scenario 20'!$A$3:$A$69,'Portfolio 20'!$C20,'Scenario 20'!BG$3:BG$69)*'Scenario 20'!BG$1</f>
        <v>12.356627663241348</v>
      </c>
      <c r="R20" s="31">
        <f>SUMIF('Scenario 20'!$A$3:$A$69,'Portfolio 20'!$C20,'Scenario 20'!R$3:R$69)+SUMIF('Scenario 20'!$A$3:$A$69,'Portfolio 20'!$C20,'Scenario 20'!BH$3:BH$69)*'Scenario 20'!BH$1</f>
        <v>0</v>
      </c>
      <c r="S20" s="31">
        <f>SUMIF('Scenario 20'!$A$3:$A$69,'Portfolio 20'!$C20,'Scenario 20'!S$3:S$69)+SUMIF('Scenario 20'!$A$3:$A$69,'Portfolio 20'!$C20,'Scenario 20'!BI$3:BI$69)*'Scenario 20'!BI$1</f>
        <v>0</v>
      </c>
      <c r="T20" s="31">
        <f>SUMIF('Scenario 20'!$A$3:$A$69,'Portfolio 20'!$C20,'Scenario 20'!T$3:T$69)+SUMIF('Scenario 20'!$A$3:$A$69,'Portfolio 20'!$C20,'Scenario 20'!BJ$3:BJ$69)*'Scenario 20'!BJ$1</f>
        <v>0</v>
      </c>
      <c r="U20" s="31">
        <f>SUMIF('Scenario 20'!$A$3:$A$69,'Portfolio 20'!$C20,'Scenario 20'!U$3:U$69)+SUMIF('Scenario 20'!$A$3:$A$69,'Portfolio 20'!$C20,'Scenario 20'!BK$3:BK$69)*'Scenario 20'!BK$1</f>
        <v>0</v>
      </c>
      <c r="V20" s="31">
        <f>SUMIF('Scenario 20'!$A$3:$A$69,'Portfolio 20'!$C20,'Scenario 20'!V$3:V$69)+SUMIF('Scenario 20'!$A$3:$A$69,'Portfolio 20'!$C20,'Scenario 20'!BL$3:BL$69)*'Scenario 20'!BL$1</f>
        <v>0</v>
      </c>
      <c r="W20" s="31">
        <f>SUMIF('Scenario 20'!$A$3:$A$69,'Portfolio 20'!$C20,'Scenario 20'!W$3:W$69)+SUMIF('Scenario 20'!$A$3:$A$69,'Portfolio 20'!$C20,'Scenario 20'!BM$3:BM$69)*'Scenario 20'!BM$1</f>
        <v>0</v>
      </c>
      <c r="X20" s="32">
        <f t="shared" si="0"/>
        <v>50.335840333134463</v>
      </c>
    </row>
    <row r="21" spans="3:24" ht="13.5" thickBot="1" x14ac:dyDescent="0.25">
      <c r="C21" s="10" t="s">
        <v>77</v>
      </c>
      <c r="D21" s="33">
        <f>SUMIF('Scenario 20'!$A$3:$A$69,'Portfolio 20'!$C21,'Scenario 20'!D$3:D$69)+SUMIF('Scenario 20'!$A$3:$A$69,'Portfolio 20'!$C21,'Scenario 20'!AT$3:AT$69)*'Scenario 20'!AT$1</f>
        <v>22.692219045021808</v>
      </c>
      <c r="E21" s="34">
        <f>SUMIF('Scenario 20'!$A$3:$A$69,'Portfolio 20'!$C21,'Scenario 20'!E$3:E$69)+SUMIF('Scenario 20'!$A$3:$A$69,'Portfolio 20'!$C21,'Scenario 20'!AU$3:AU$69)*'Scenario 20'!AU$1</f>
        <v>0</v>
      </c>
      <c r="F21" s="34">
        <f>SUMIF('Scenario 20'!$A$3:$A$69,'Portfolio 20'!$C21,'Scenario 20'!F$3:F$69)+SUMIF('Scenario 20'!$A$3:$A$69,'Portfolio 20'!$C21,'Scenario 20'!AV$3:AV$69)*'Scenario 20'!AV$1</f>
        <v>0</v>
      </c>
      <c r="G21" s="34">
        <f>SUMIF('Scenario 20'!$A$3:$A$69,'Portfolio 20'!$C21,'Scenario 20'!G$3:G$69)+SUMIF('Scenario 20'!$A$3:$A$69,'Portfolio 20'!$C21,'Scenario 20'!AW$3:AW$69)*'Scenario 20'!AW$1</f>
        <v>0</v>
      </c>
      <c r="H21" s="34">
        <f>SUMIF('Scenario 20'!$A$3:$A$69,'Portfolio 20'!$C21,'Scenario 20'!H$3:H$69)+SUMIF('Scenario 20'!$A$3:$A$69,'Portfolio 20'!$C21,'Scenario 20'!AX$3:AX$69)*'Scenario 20'!AX$1</f>
        <v>0</v>
      </c>
      <c r="I21" s="34">
        <f>SUMIF('Scenario 20'!$A$3:$A$69,'Portfolio 20'!$C21,'Scenario 20'!I$3:I$69)+SUMIF('Scenario 20'!$A$3:$A$69,'Portfolio 20'!$C21,'Scenario 20'!AY$3:AY$69)*'Scenario 20'!AY$1</f>
        <v>0</v>
      </c>
      <c r="J21" s="34">
        <f>SUMIF('Scenario 20'!$A$3:$A$69,'Portfolio 20'!$C21,'Scenario 20'!J$3:J$69)+SUMIF('Scenario 20'!$A$3:$A$69,'Portfolio 20'!$C21,'Scenario 20'!AZ$3:AZ$69)*'Scenario 20'!AZ$1</f>
        <v>0</v>
      </c>
      <c r="K21" s="34">
        <f>SUMIF('Scenario 20'!$A$3:$A$69,'Portfolio 20'!$C21,'Scenario 20'!K$3:K$69)+SUMIF('Scenario 20'!$A$3:$A$69,'Portfolio 20'!$C21,'Scenario 20'!BA$3:BA$69)*'Scenario 20'!BA$1</f>
        <v>0</v>
      </c>
      <c r="L21" s="34">
        <f>SUMIF('Scenario 20'!$A$3:$A$69,'Portfolio 20'!$C21,'Scenario 20'!L$3:L$69)+SUMIF('Scenario 20'!$A$3:$A$69,'Portfolio 20'!$C21,'Scenario 20'!BB$3:BB$69)*'Scenario 20'!BB$1</f>
        <v>0</v>
      </c>
      <c r="M21" s="34">
        <f>SUMIF('Scenario 20'!$A$3:$A$69,'Portfolio 20'!$C21,'Scenario 20'!M$3:M$69)+SUMIF('Scenario 20'!$A$3:$A$69,'Portfolio 20'!$C21,'Scenario 20'!BC$3:BC$69)*'Scenario 20'!BC$1</f>
        <v>0</v>
      </c>
      <c r="N21" s="34">
        <f>SUMIF('Scenario 20'!$A$3:$A$69,'Portfolio 20'!$C21,'Scenario 20'!N$3:N$69)+SUMIF('Scenario 20'!$A$3:$A$69,'Portfolio 20'!$C21,'Scenario 20'!BD$3:BD$69)*'Scenario 20'!BD$1</f>
        <v>0</v>
      </c>
      <c r="O21" s="34">
        <f>SUMIF('Scenario 20'!$A$3:$A$69,'Portfolio 20'!$C21,'Scenario 20'!O$3:O$69)+SUMIF('Scenario 20'!$A$3:$A$69,'Portfolio 20'!$C21,'Scenario 20'!BE$3:BE$69)*'Scenario 20'!BE$1</f>
        <v>0</v>
      </c>
      <c r="P21" s="34">
        <f>SUMIF('Scenario 20'!$A$3:$A$69,'Portfolio 20'!$C21,'Scenario 20'!P$3:P$69)+SUMIF('Scenario 20'!$A$3:$A$69,'Portfolio 20'!$C21,'Scenario 20'!BF$3:BF$69)*'Scenario 20'!BF$1</f>
        <v>0</v>
      </c>
      <c r="Q21" s="34">
        <f>SUMIF('Scenario 20'!$A$3:$A$69,'Portfolio 20'!$C21,'Scenario 20'!Q$3:Q$69)+SUMIF('Scenario 20'!$A$3:$A$69,'Portfolio 20'!$C21,'Scenario 20'!BG$3:BG$69)*'Scenario 20'!BG$1</f>
        <v>0</v>
      </c>
      <c r="R21" s="34">
        <f>SUMIF('Scenario 20'!$A$3:$A$69,'Portfolio 20'!$C21,'Scenario 20'!R$3:R$69)+SUMIF('Scenario 20'!$A$3:$A$69,'Portfolio 20'!$C21,'Scenario 20'!BH$3:BH$69)*'Scenario 20'!BH$1</f>
        <v>0</v>
      </c>
      <c r="S21" s="34">
        <f>SUMIF('Scenario 20'!$A$3:$A$69,'Portfolio 20'!$C21,'Scenario 20'!S$3:S$69)+SUMIF('Scenario 20'!$A$3:$A$69,'Portfolio 20'!$C21,'Scenario 20'!BI$3:BI$69)*'Scenario 20'!BI$1</f>
        <v>0</v>
      </c>
      <c r="T21" s="34">
        <f>SUMIF('Scenario 20'!$A$3:$A$69,'Portfolio 20'!$C21,'Scenario 20'!T$3:T$69)+SUMIF('Scenario 20'!$A$3:$A$69,'Portfolio 20'!$C21,'Scenario 20'!BJ$3:BJ$69)*'Scenario 20'!BJ$1</f>
        <v>0</v>
      </c>
      <c r="U21" s="34">
        <f>SUMIF('Scenario 20'!$A$3:$A$69,'Portfolio 20'!$C21,'Scenario 20'!U$3:U$69)+SUMIF('Scenario 20'!$A$3:$A$69,'Portfolio 20'!$C21,'Scenario 20'!BK$3:BK$69)*'Scenario 20'!BK$1</f>
        <v>0</v>
      </c>
      <c r="V21" s="34">
        <f>SUMIF('Scenario 20'!$A$3:$A$69,'Portfolio 20'!$C21,'Scenario 20'!V$3:V$69)+SUMIF('Scenario 20'!$A$3:$A$69,'Portfolio 20'!$C21,'Scenario 20'!BL$3:BL$69)*'Scenario 20'!BL$1</f>
        <v>0</v>
      </c>
      <c r="W21" s="34">
        <f>SUMIF('Scenario 20'!$A$3:$A$69,'Portfolio 20'!$C21,'Scenario 20'!W$3:W$69)+SUMIF('Scenario 20'!$A$3:$A$69,'Portfolio 20'!$C21,'Scenario 20'!BM$3:BM$69)*'Scenario 20'!BM$1</f>
        <v>0</v>
      </c>
      <c r="X21" s="35">
        <f t="shared" si="0"/>
        <v>22.692219045021808</v>
      </c>
    </row>
    <row r="22" spans="3:24" ht="13.5" thickBot="1" x14ac:dyDescent="0.25">
      <c r="C22" s="25" t="s">
        <v>93</v>
      </c>
      <c r="D22" s="36">
        <f>SUM(D6:D21)</f>
        <v>36.140065477145384</v>
      </c>
      <c r="E22" s="37">
        <f t="shared" ref="E22:W22" si="1">SUM(E6:E21)</f>
        <v>23.023105816069368</v>
      </c>
      <c r="F22" s="37">
        <f t="shared" si="1"/>
        <v>70.753487886074183</v>
      </c>
      <c r="G22" s="37">
        <f t="shared" si="1"/>
        <v>203</v>
      </c>
      <c r="H22" s="37">
        <f t="shared" si="1"/>
        <v>4.3411987791326929</v>
      </c>
      <c r="I22" s="37">
        <f t="shared" si="1"/>
        <v>284.86315153647206</v>
      </c>
      <c r="J22" s="37">
        <f t="shared" si="1"/>
        <v>153</v>
      </c>
      <c r="K22" s="37">
        <f t="shared" si="1"/>
        <v>201.35576706944209</v>
      </c>
      <c r="L22" s="37">
        <f t="shared" si="1"/>
        <v>74.483463468037058</v>
      </c>
      <c r="M22" s="37">
        <f t="shared" si="1"/>
        <v>0.5</v>
      </c>
      <c r="N22" s="37">
        <f t="shared" si="1"/>
        <v>72.744969695070438</v>
      </c>
      <c r="O22" s="37">
        <f t="shared" si="1"/>
        <v>69.048169392307088</v>
      </c>
      <c r="P22" s="37">
        <f t="shared" si="1"/>
        <v>112.82056131601666</v>
      </c>
      <c r="Q22" s="37">
        <f t="shared" si="1"/>
        <v>95.357445108172755</v>
      </c>
      <c r="R22" s="37">
        <f t="shared" si="1"/>
        <v>114.27609685548234</v>
      </c>
      <c r="S22" s="37">
        <f t="shared" si="1"/>
        <v>215.87051396748856</v>
      </c>
      <c r="T22" s="37">
        <f t="shared" si="1"/>
        <v>363.77042031155139</v>
      </c>
      <c r="U22" s="37">
        <f t="shared" si="1"/>
        <v>183.68276135555413</v>
      </c>
      <c r="V22" s="37">
        <f t="shared" si="1"/>
        <v>365.7853528770745</v>
      </c>
      <c r="W22" s="37">
        <f t="shared" si="1"/>
        <v>543.80263637755263</v>
      </c>
      <c r="X22" s="38">
        <f>SUM(X7:X21)</f>
        <v>2990.2634002192012</v>
      </c>
    </row>
    <row r="23" spans="3:24" x14ac:dyDescent="0.2">
      <c r="C23" s="8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40"/>
    </row>
    <row r="24" spans="3:24" x14ac:dyDescent="0.2">
      <c r="C24" s="8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40"/>
    </row>
    <row r="25" spans="3:24" x14ac:dyDescent="0.2">
      <c r="C25" s="6" t="s">
        <v>3</v>
      </c>
      <c r="D25" s="64">
        <v>2024</v>
      </c>
      <c r="E25" s="64">
        <v>2025</v>
      </c>
      <c r="F25" s="64">
        <v>2026</v>
      </c>
      <c r="G25" s="64">
        <v>2027</v>
      </c>
      <c r="H25" s="64">
        <v>2028</v>
      </c>
      <c r="I25" s="64">
        <v>2029</v>
      </c>
      <c r="J25" s="64">
        <v>2030</v>
      </c>
      <c r="K25" s="64">
        <v>2031</v>
      </c>
      <c r="L25" s="64">
        <v>2032</v>
      </c>
      <c r="M25" s="64">
        <v>2033</v>
      </c>
      <c r="N25" s="64">
        <v>2034</v>
      </c>
      <c r="O25" s="64">
        <v>2035</v>
      </c>
      <c r="P25" s="64">
        <v>2036</v>
      </c>
      <c r="Q25" s="64">
        <v>2037</v>
      </c>
      <c r="R25" s="64">
        <v>2038</v>
      </c>
      <c r="S25" s="64">
        <v>2039</v>
      </c>
      <c r="T25" s="64">
        <v>2040</v>
      </c>
      <c r="U25" s="64">
        <v>2041</v>
      </c>
      <c r="V25" s="64">
        <v>2042</v>
      </c>
      <c r="W25" s="64">
        <v>2043</v>
      </c>
      <c r="X25" s="41" t="s">
        <v>93</v>
      </c>
    </row>
    <row r="26" spans="3:24" x14ac:dyDescent="0.2">
      <c r="C26" s="7" t="s">
        <v>101</v>
      </c>
      <c r="D26" s="42">
        <f>SUMIF('Scenario 20'!$A$3:$A$69,'Portfolio 20'!$C26,'Scenario 20'!Y$3:Y$69)+SUMIF('Scenario 20'!$A$3:$A$69,'Portfolio 20'!$C26,'Scenario 20'!AT$3:AT$69)*(1-'Scenario 20'!AT$1)</f>
        <v>0</v>
      </c>
      <c r="E26" s="43">
        <f>SUMIF('Scenario 20'!$A$3:$A$69,'Portfolio 20'!$C26,'Scenario 20'!Z$3:Z$69)+SUMIF('Scenario 20'!$A$3:$A$69,'Portfolio 20'!$C26,'Scenario 20'!AU$3:AU$69)*(1-'Scenario 20'!AU$1)</f>
        <v>0</v>
      </c>
      <c r="F26" s="43">
        <f>SUMIF('Scenario 20'!$A$3:$A$69,'Portfolio 20'!$C26,'Scenario 20'!AA$3:AA$69)+SUMIF('Scenario 20'!$A$3:$A$69,'Portfolio 20'!$C26,'Scenario 20'!AV$3:AV$69)*(1-'Scenario 20'!AV$1)</f>
        <v>0</v>
      </c>
      <c r="G26" s="43">
        <f>SUMIF('Scenario 20'!$A$3:$A$69,'Portfolio 20'!$C26,'Scenario 20'!AB$3:AB$69)+SUMIF('Scenario 20'!$A$3:$A$69,'Portfolio 20'!$C26,'Scenario 20'!AW$3:AW$69)*(1-'Scenario 20'!AW$1)</f>
        <v>0</v>
      </c>
      <c r="H26" s="43">
        <f>SUMIF('Scenario 20'!$A$3:$A$69,'Portfolio 20'!$C26,'Scenario 20'!AC$3:AC$69)+SUMIF('Scenario 20'!$A$3:$A$69,'Portfolio 20'!$C26,'Scenario 20'!AX$3:AX$69)*(1-'Scenario 20'!AX$1)</f>
        <v>0</v>
      </c>
      <c r="I26" s="43">
        <f>SUMIF('Scenario 20'!$A$3:$A$69,'Portfolio 20'!$C26,'Scenario 20'!AD$3:AD$69)+SUMIF('Scenario 20'!$A$3:$A$69,'Portfolio 20'!$C26,'Scenario 20'!AY$3:AY$69)*(1-'Scenario 20'!AY$1)</f>
        <v>0</v>
      </c>
      <c r="J26" s="43">
        <f>SUMIF('Scenario 20'!$A$3:$A$69,'Portfolio 20'!$C26,'Scenario 20'!AE$3:AE$69)+SUMIF('Scenario 20'!$A$3:$A$69,'Portfolio 20'!$C26,'Scenario 20'!AZ$3:AZ$69)*(1-'Scenario 20'!AZ$1)</f>
        <v>0</v>
      </c>
      <c r="K26" s="43">
        <f>SUMIF('Scenario 20'!$A$3:$A$69,'Portfolio 20'!$C26,'Scenario 20'!AF$3:AF$69)+SUMIF('Scenario 20'!$A$3:$A$69,'Portfolio 20'!$C26,'Scenario 20'!BA$3:BA$69)*(1-'Scenario 20'!BA$1)</f>
        <v>101.64423293055791</v>
      </c>
      <c r="L26" s="43">
        <f>SUMIF('Scenario 20'!$A$3:$A$69,'Portfolio 20'!$C26,'Scenario 20'!AG$3:AG$69)+SUMIF('Scenario 20'!$A$3:$A$69,'Portfolio 20'!$C26,'Scenario 20'!BB$3:BB$69)*(1-'Scenario 20'!BB$1)</f>
        <v>0</v>
      </c>
      <c r="M26" s="43">
        <f>SUMIF('Scenario 20'!$A$3:$A$69,'Portfolio 20'!$C26,'Scenario 20'!AH$3:AH$69)+SUMIF('Scenario 20'!$A$3:$A$69,'Portfolio 20'!$C26,'Scenario 20'!BC$3:BC$69)*(1-'Scenario 20'!BC$1)</f>
        <v>0</v>
      </c>
      <c r="N26" s="43">
        <f>SUMIF('Scenario 20'!$A$3:$A$69,'Portfolio 20'!$C26,'Scenario 20'!AI$3:AI$69)+SUMIF('Scenario 20'!$A$3:$A$69,'Portfolio 20'!$C26,'Scenario 20'!BD$3:BD$69)*(1-'Scenario 20'!BD$1)</f>
        <v>0</v>
      </c>
      <c r="O26" s="43">
        <f>SUMIF('Scenario 20'!$A$3:$A$69,'Portfolio 20'!$C26,'Scenario 20'!AJ$3:AJ$69)+SUMIF('Scenario 20'!$A$3:$A$69,'Portfolio 20'!$C26,'Scenario 20'!BE$3:BE$69)*(1-'Scenario 20'!BE$1)</f>
        <v>0</v>
      </c>
      <c r="P26" s="43">
        <f>SUMIF('Scenario 20'!$A$3:$A$69,'Portfolio 20'!$C26,'Scenario 20'!AK$3:AK$69)+SUMIF('Scenario 20'!$A$3:$A$69,'Portfolio 20'!$C26,'Scenario 20'!BF$3:BF$69)*(1-'Scenario 20'!BF$1)</f>
        <v>0</v>
      </c>
      <c r="Q26" s="43">
        <f>SUMIF('Scenario 20'!$A$3:$A$69,'Portfolio 20'!$C26,'Scenario 20'!AL$3:AL$69)+SUMIF('Scenario 20'!$A$3:$A$69,'Portfolio 20'!$C26,'Scenario 20'!BG$3:BG$69)*(1-'Scenario 20'!BG$1)</f>
        <v>0</v>
      </c>
      <c r="R26" s="43">
        <f>SUMIF('Scenario 20'!$A$3:$A$69,'Portfolio 20'!$C26,'Scenario 20'!AM$3:AM$69)+SUMIF('Scenario 20'!$A$3:$A$69,'Portfolio 20'!$C26,'Scenario 20'!BH$3:BH$69)*(1-'Scenario 20'!BH$1)</f>
        <v>0</v>
      </c>
      <c r="S26" s="43">
        <f>SUMIF('Scenario 20'!$A$3:$A$69,'Portfolio 20'!$C26,'Scenario 20'!AN$3:AN$69)+SUMIF('Scenario 20'!$A$3:$A$69,'Portfolio 20'!$C26,'Scenario 20'!BI$3:BI$69)*(1-'Scenario 20'!BI$1)</f>
        <v>0</v>
      </c>
      <c r="T26" s="43">
        <f>SUMIF('Scenario 20'!$A$3:$A$69,'Portfolio 20'!$C26,'Scenario 20'!AO$3:AO$69)+SUMIF('Scenario 20'!$A$3:$A$69,'Portfolio 20'!$C26,'Scenario 20'!BJ$3:BJ$69)*(1-'Scenario 20'!BJ$1)</f>
        <v>0</v>
      </c>
      <c r="U26" s="43">
        <f>SUMIF('Scenario 20'!$A$3:$A$69,'Portfolio 20'!$C26,'Scenario 20'!AP$3:AP$69)+SUMIF('Scenario 20'!$A$3:$A$69,'Portfolio 20'!$C26,'Scenario 20'!BK$3:BK$69)*(1-'Scenario 20'!BK$1)</f>
        <v>0</v>
      </c>
      <c r="V26" s="43">
        <f>SUMIF('Scenario 20'!$A$3:$A$69,'Portfolio 20'!$C26,'Scenario 20'!AQ$3:AQ$69)+SUMIF('Scenario 20'!$A$3:$A$69,'Portfolio 20'!$C26,'Scenario 20'!BL$3:BL$69)*(1-'Scenario 20'!BL$1)</f>
        <v>0</v>
      </c>
      <c r="W26" s="43">
        <f>SUMIF('Scenario 20'!$A$3:$A$69,'Portfolio 20'!$C26,'Scenario 20'!AR$3:AR$69)+SUMIF('Scenario 20'!$A$3:$A$69,'Portfolio 20'!$C26,'Scenario 20'!BM$3:BM$69)*(1-'Scenario 20'!BM$1)</f>
        <v>0</v>
      </c>
      <c r="X26" s="44">
        <f t="shared" ref="X26:X41" si="2">SUM(D26:W26)</f>
        <v>101.64423293055791</v>
      </c>
    </row>
    <row r="27" spans="3:24" x14ac:dyDescent="0.2">
      <c r="C27" s="7" t="s">
        <v>6</v>
      </c>
      <c r="D27" s="45">
        <f>SUMIF('Scenario 20'!$A$3:$A$69,'Portfolio 20'!$C27,'Scenario 20'!Y$3:Y$69)+SUMIF('Scenario 20'!$A$3:$A$69,'Portfolio 20'!$C27,'Scenario 20'!AT$3:AT$69)*(1-'Scenario 20'!AT$1)</f>
        <v>0</v>
      </c>
      <c r="E27" s="46">
        <f>SUMIF('Scenario 20'!$A$3:$A$69,'Portfolio 20'!$C27,'Scenario 20'!Z$3:Z$69)+SUMIF('Scenario 20'!$A$3:$A$69,'Portfolio 20'!$C27,'Scenario 20'!AU$3:AU$69)*(1-'Scenario 20'!AU$1)</f>
        <v>0</v>
      </c>
      <c r="F27" s="46">
        <f>SUMIF('Scenario 20'!$A$3:$A$69,'Portfolio 20'!$C27,'Scenario 20'!AA$3:AA$69)+SUMIF('Scenario 20'!$A$3:$A$69,'Portfolio 20'!$C27,'Scenario 20'!AV$3:AV$69)*(1-'Scenario 20'!AV$1)</f>
        <v>0</v>
      </c>
      <c r="G27" s="46">
        <f>SUMIF('Scenario 20'!$A$3:$A$69,'Portfolio 20'!$C27,'Scenario 20'!AB$3:AB$69)+SUMIF('Scenario 20'!$A$3:$A$69,'Portfolio 20'!$C27,'Scenario 20'!AW$3:AW$69)*(1-'Scenario 20'!AW$1)</f>
        <v>0</v>
      </c>
      <c r="H27" s="46">
        <f>SUMIF('Scenario 20'!$A$3:$A$69,'Portfolio 20'!$C27,'Scenario 20'!AC$3:AC$69)+SUMIF('Scenario 20'!$A$3:$A$69,'Portfolio 20'!$C27,'Scenario 20'!AX$3:AX$69)*(1-'Scenario 20'!AX$1)</f>
        <v>0</v>
      </c>
      <c r="I27" s="46">
        <f>SUMIF('Scenario 20'!$A$3:$A$69,'Portfolio 20'!$C27,'Scenario 20'!AD$3:AD$69)+SUMIF('Scenario 20'!$A$3:$A$69,'Portfolio 20'!$C27,'Scenario 20'!AY$3:AY$69)*(1-'Scenario 20'!AY$1)</f>
        <v>0</v>
      </c>
      <c r="J27" s="46">
        <f>SUMIF('Scenario 20'!$A$3:$A$69,'Portfolio 20'!$C27,'Scenario 20'!AE$3:AE$69)+SUMIF('Scenario 20'!$A$3:$A$69,'Portfolio 20'!$C27,'Scenario 20'!AZ$3:AZ$69)*(1-'Scenario 20'!AZ$1)</f>
        <v>0</v>
      </c>
      <c r="K27" s="46">
        <f>SUMIF('Scenario 20'!$A$3:$A$69,'Portfolio 20'!$C27,'Scenario 20'!AF$3:AF$69)+SUMIF('Scenario 20'!$A$3:$A$69,'Portfolio 20'!$C27,'Scenario 20'!BA$3:BA$69)*(1-'Scenario 20'!BA$1)</f>
        <v>0</v>
      </c>
      <c r="L27" s="46">
        <f>SUMIF('Scenario 20'!$A$3:$A$69,'Portfolio 20'!$C27,'Scenario 20'!AG$3:AG$69)+SUMIF('Scenario 20'!$A$3:$A$69,'Portfolio 20'!$C27,'Scenario 20'!BB$3:BB$69)*(1-'Scenario 20'!BB$1)</f>
        <v>0</v>
      </c>
      <c r="M27" s="46">
        <f>SUMIF('Scenario 20'!$A$3:$A$69,'Portfolio 20'!$C27,'Scenario 20'!AH$3:AH$69)+SUMIF('Scenario 20'!$A$3:$A$69,'Portfolio 20'!$C27,'Scenario 20'!BC$3:BC$69)*(1-'Scenario 20'!BC$1)</f>
        <v>0</v>
      </c>
      <c r="N27" s="46">
        <f>SUMIF('Scenario 20'!$A$3:$A$69,'Portfolio 20'!$C27,'Scenario 20'!AI$3:AI$69)+SUMIF('Scenario 20'!$A$3:$A$69,'Portfolio 20'!$C27,'Scenario 20'!BD$3:BD$69)*(1-'Scenario 20'!BD$1)</f>
        <v>0</v>
      </c>
      <c r="O27" s="46">
        <f>SUMIF('Scenario 20'!$A$3:$A$69,'Portfolio 20'!$C27,'Scenario 20'!AJ$3:AJ$69)+SUMIF('Scenario 20'!$A$3:$A$69,'Portfolio 20'!$C27,'Scenario 20'!BE$3:BE$69)*(1-'Scenario 20'!BE$1)</f>
        <v>0</v>
      </c>
      <c r="P27" s="46">
        <f>SUMIF('Scenario 20'!$A$3:$A$69,'Portfolio 20'!$C27,'Scenario 20'!AK$3:AK$69)+SUMIF('Scenario 20'!$A$3:$A$69,'Portfolio 20'!$C27,'Scenario 20'!BF$3:BF$69)*(1-'Scenario 20'!BF$1)</f>
        <v>0</v>
      </c>
      <c r="Q27" s="46">
        <f>SUMIF('Scenario 20'!$A$3:$A$69,'Portfolio 20'!$C27,'Scenario 20'!AL$3:AL$69)+SUMIF('Scenario 20'!$A$3:$A$69,'Portfolio 20'!$C27,'Scenario 20'!BG$3:BG$69)*(1-'Scenario 20'!BG$1)</f>
        <v>0</v>
      </c>
      <c r="R27" s="46">
        <f>SUMIF('Scenario 20'!$A$3:$A$69,'Portfolio 20'!$C27,'Scenario 20'!AM$3:AM$69)+SUMIF('Scenario 20'!$A$3:$A$69,'Portfolio 20'!$C27,'Scenario 20'!BH$3:BH$69)*(1-'Scenario 20'!BH$1)</f>
        <v>0</v>
      </c>
      <c r="S27" s="46">
        <f>SUMIF('Scenario 20'!$A$3:$A$69,'Portfolio 20'!$C27,'Scenario 20'!AN$3:AN$69)+SUMIF('Scenario 20'!$A$3:$A$69,'Portfolio 20'!$C27,'Scenario 20'!BI$3:BI$69)*(1-'Scenario 20'!BI$1)</f>
        <v>0</v>
      </c>
      <c r="T27" s="46">
        <f>SUMIF('Scenario 20'!$A$3:$A$69,'Portfolio 20'!$C27,'Scenario 20'!AO$3:AO$69)+SUMIF('Scenario 20'!$A$3:$A$69,'Portfolio 20'!$C27,'Scenario 20'!BJ$3:BJ$69)*(1-'Scenario 20'!BJ$1)</f>
        <v>0</v>
      </c>
      <c r="U27" s="46">
        <f>SUMIF('Scenario 20'!$A$3:$A$69,'Portfolio 20'!$C27,'Scenario 20'!AP$3:AP$69)+SUMIF('Scenario 20'!$A$3:$A$69,'Portfolio 20'!$C27,'Scenario 20'!BK$3:BK$69)*(1-'Scenario 20'!BK$1)</f>
        <v>0</v>
      </c>
      <c r="V27" s="46">
        <f>SUMIF('Scenario 20'!$A$3:$A$69,'Portfolio 20'!$C27,'Scenario 20'!AQ$3:AQ$69)+SUMIF('Scenario 20'!$A$3:$A$69,'Portfolio 20'!$C27,'Scenario 20'!BL$3:BL$69)*(1-'Scenario 20'!BL$1)</f>
        <v>0</v>
      </c>
      <c r="W27" s="46">
        <f>SUMIF('Scenario 20'!$A$3:$A$69,'Portfolio 20'!$C27,'Scenario 20'!AR$3:AR$69)+SUMIF('Scenario 20'!$A$3:$A$69,'Portfolio 20'!$C27,'Scenario 20'!BM$3:BM$69)*(1-'Scenario 20'!BM$1)</f>
        <v>0</v>
      </c>
      <c r="X27" s="47">
        <f t="shared" si="2"/>
        <v>0</v>
      </c>
    </row>
    <row r="28" spans="3:24" x14ac:dyDescent="0.2">
      <c r="C28" s="7" t="s">
        <v>13</v>
      </c>
      <c r="D28" s="45">
        <f>SUMIF('Scenario 20'!$A$3:$A$69,'Portfolio 20'!$C28,'Scenario 20'!Y$3:Y$69)+SUMIF('Scenario 20'!$A$3:$A$69,'Portfolio 20'!$C28,'Scenario 20'!AT$3:AT$69)*(1-'Scenario 20'!AT$1)</f>
        <v>0</v>
      </c>
      <c r="E28" s="46">
        <f>SUMIF('Scenario 20'!$A$3:$A$69,'Portfolio 20'!$C28,'Scenario 20'!Z$3:Z$69)+SUMIF('Scenario 20'!$A$3:$A$69,'Portfolio 20'!$C28,'Scenario 20'!AU$3:AU$69)*(1-'Scenario 20'!AU$1)</f>
        <v>0</v>
      </c>
      <c r="F28" s="46">
        <f>SUMIF('Scenario 20'!$A$3:$A$69,'Portfolio 20'!$C28,'Scenario 20'!AA$3:AA$69)+SUMIF('Scenario 20'!$A$3:$A$69,'Portfolio 20'!$C28,'Scenario 20'!AV$3:AV$69)*(1-'Scenario 20'!AV$1)</f>
        <v>0</v>
      </c>
      <c r="G28" s="46">
        <f>SUMIF('Scenario 20'!$A$3:$A$69,'Portfolio 20'!$C28,'Scenario 20'!AB$3:AB$69)+SUMIF('Scenario 20'!$A$3:$A$69,'Portfolio 20'!$C28,'Scenario 20'!AW$3:AW$69)*(1-'Scenario 20'!AW$1)</f>
        <v>0</v>
      </c>
      <c r="H28" s="46">
        <f>SUMIF('Scenario 20'!$A$3:$A$69,'Portfolio 20'!$C28,'Scenario 20'!AC$3:AC$69)+SUMIF('Scenario 20'!$A$3:$A$69,'Portfolio 20'!$C28,'Scenario 20'!AX$3:AX$69)*(1-'Scenario 20'!AX$1)</f>
        <v>0</v>
      </c>
      <c r="I28" s="46">
        <f>SUMIF('Scenario 20'!$A$3:$A$69,'Portfolio 20'!$C28,'Scenario 20'!AD$3:AD$69)+SUMIF('Scenario 20'!$A$3:$A$69,'Portfolio 20'!$C28,'Scenario 20'!AY$3:AY$69)*(1-'Scenario 20'!AY$1)</f>
        <v>0</v>
      </c>
      <c r="J28" s="46">
        <f>SUMIF('Scenario 20'!$A$3:$A$69,'Portfolio 20'!$C28,'Scenario 20'!AE$3:AE$69)+SUMIF('Scenario 20'!$A$3:$A$69,'Portfolio 20'!$C28,'Scenario 20'!AZ$3:AZ$69)*(1-'Scenario 20'!AZ$1)</f>
        <v>0</v>
      </c>
      <c r="K28" s="46">
        <f>SUMIF('Scenario 20'!$A$3:$A$69,'Portfolio 20'!$C28,'Scenario 20'!AF$3:AF$69)+SUMIF('Scenario 20'!$A$3:$A$69,'Portfolio 20'!$C28,'Scenario 20'!BA$3:BA$69)*(1-'Scenario 20'!BA$1)</f>
        <v>0</v>
      </c>
      <c r="L28" s="46">
        <f>SUMIF('Scenario 20'!$A$3:$A$69,'Portfolio 20'!$C28,'Scenario 20'!AG$3:AG$69)+SUMIF('Scenario 20'!$A$3:$A$69,'Portfolio 20'!$C28,'Scenario 20'!BB$3:BB$69)*(1-'Scenario 20'!BB$1)</f>
        <v>0</v>
      </c>
      <c r="M28" s="46">
        <f>SUMIF('Scenario 20'!$A$3:$A$69,'Portfolio 20'!$C28,'Scenario 20'!AH$3:AH$69)+SUMIF('Scenario 20'!$A$3:$A$69,'Portfolio 20'!$C28,'Scenario 20'!BC$3:BC$69)*(1-'Scenario 20'!BC$1)</f>
        <v>0</v>
      </c>
      <c r="N28" s="46">
        <f>SUMIF('Scenario 20'!$A$3:$A$69,'Portfolio 20'!$C28,'Scenario 20'!AI$3:AI$69)+SUMIF('Scenario 20'!$A$3:$A$69,'Portfolio 20'!$C28,'Scenario 20'!BD$3:BD$69)*(1-'Scenario 20'!BD$1)</f>
        <v>0</v>
      </c>
      <c r="O28" s="46">
        <f>SUMIF('Scenario 20'!$A$3:$A$69,'Portfolio 20'!$C28,'Scenario 20'!AJ$3:AJ$69)+SUMIF('Scenario 20'!$A$3:$A$69,'Portfolio 20'!$C28,'Scenario 20'!BE$3:BE$69)*(1-'Scenario 20'!BE$1)</f>
        <v>0</v>
      </c>
      <c r="P28" s="46">
        <f>SUMIF('Scenario 20'!$A$3:$A$69,'Portfolio 20'!$C28,'Scenario 20'!AK$3:AK$69)+SUMIF('Scenario 20'!$A$3:$A$69,'Portfolio 20'!$C28,'Scenario 20'!BF$3:BF$69)*(1-'Scenario 20'!BF$1)</f>
        <v>0</v>
      </c>
      <c r="Q28" s="46">
        <f>SUMIF('Scenario 20'!$A$3:$A$69,'Portfolio 20'!$C28,'Scenario 20'!AL$3:AL$69)+SUMIF('Scenario 20'!$A$3:$A$69,'Portfolio 20'!$C28,'Scenario 20'!BG$3:BG$69)*(1-'Scenario 20'!BG$1)</f>
        <v>0</v>
      </c>
      <c r="R28" s="46">
        <f>SUMIF('Scenario 20'!$A$3:$A$69,'Portfolio 20'!$C28,'Scenario 20'!AM$3:AM$69)+SUMIF('Scenario 20'!$A$3:$A$69,'Portfolio 20'!$C28,'Scenario 20'!BH$3:BH$69)*(1-'Scenario 20'!BH$1)</f>
        <v>37.482197203582643</v>
      </c>
      <c r="S28" s="46">
        <f>SUMIF('Scenario 20'!$A$3:$A$69,'Portfolio 20'!$C28,'Scenario 20'!AN$3:AN$69)+SUMIF('Scenario 20'!$A$3:$A$69,'Portfolio 20'!$C28,'Scenario 20'!BI$3:BI$69)*(1-'Scenario 20'!BI$1)</f>
        <v>32.129486032511458</v>
      </c>
      <c r="T28" s="46">
        <f>SUMIF('Scenario 20'!$A$3:$A$69,'Portfolio 20'!$C28,'Scenario 20'!AO$3:AO$69)+SUMIF('Scenario 20'!$A$3:$A$69,'Portfolio 20'!$C28,'Scenario 20'!BJ$3:BJ$69)*(1-'Scenario 20'!BJ$1)</f>
        <v>113.63740768246879</v>
      </c>
      <c r="U28" s="46">
        <f>SUMIF('Scenario 20'!$A$3:$A$69,'Portfolio 20'!$C28,'Scenario 20'!AP$3:AP$69)+SUMIF('Scenario 20'!$A$3:$A$69,'Portfolio 20'!$C28,'Scenario 20'!BK$3:BK$69)*(1-'Scenario 20'!BK$1)</f>
        <v>0</v>
      </c>
      <c r="V28" s="46">
        <f>SUMIF('Scenario 20'!$A$3:$A$69,'Portfolio 20'!$C28,'Scenario 20'!AQ$3:AQ$69)+SUMIF('Scenario 20'!$A$3:$A$69,'Portfolio 20'!$C28,'Scenario 20'!BL$3:BL$69)*(1-'Scenario 20'!BL$1)</f>
        <v>0</v>
      </c>
      <c r="W28" s="46">
        <f>SUMIF('Scenario 20'!$A$3:$A$69,'Portfolio 20'!$C28,'Scenario 20'!AR$3:AR$69)+SUMIF('Scenario 20'!$A$3:$A$69,'Portfolio 20'!$C28,'Scenario 20'!BM$3:BM$69)*(1-'Scenario 20'!BM$1)</f>
        <v>0</v>
      </c>
      <c r="X28" s="47">
        <f t="shared" si="2"/>
        <v>183.2490909185629</v>
      </c>
    </row>
    <row r="29" spans="3:24" x14ac:dyDescent="0.2">
      <c r="C29" s="7" t="s">
        <v>2</v>
      </c>
      <c r="D29" s="45">
        <f>SUMIF('Scenario 20'!$A$3:$A$69,'Portfolio 20'!$C29,'Scenario 20'!Y$3:Y$69)+SUMIF('Scenario 20'!$A$3:$A$69,'Portfolio 20'!$C29,'Scenario 20'!AT$3:AT$69)*(1-'Scenario 20'!AT$1)</f>
        <v>0</v>
      </c>
      <c r="E29" s="46">
        <f>SUMIF('Scenario 20'!$A$3:$A$69,'Portfolio 20'!$C29,'Scenario 20'!Z$3:Z$69)+SUMIF('Scenario 20'!$A$3:$A$69,'Portfolio 20'!$C29,'Scenario 20'!AU$3:AU$69)*(1-'Scenario 20'!AU$1)</f>
        <v>0</v>
      </c>
      <c r="F29" s="46">
        <f>SUMIF('Scenario 20'!$A$3:$A$69,'Portfolio 20'!$C29,'Scenario 20'!AA$3:AA$69)+SUMIF('Scenario 20'!$A$3:$A$69,'Portfolio 20'!$C29,'Scenario 20'!AV$3:AV$69)*(1-'Scenario 20'!AV$1)</f>
        <v>34.164874693296468</v>
      </c>
      <c r="G29" s="46">
        <f>SUMIF('Scenario 20'!$A$3:$A$69,'Portfolio 20'!$C29,'Scenario 20'!AB$3:AB$69)+SUMIF('Scenario 20'!$A$3:$A$69,'Portfolio 20'!$C29,'Scenario 20'!AW$3:AW$69)*(1-'Scenario 20'!AW$1)</f>
        <v>0</v>
      </c>
      <c r="H29" s="46">
        <f>SUMIF('Scenario 20'!$A$3:$A$69,'Portfolio 20'!$C29,'Scenario 20'!AC$3:AC$69)+SUMIF('Scenario 20'!$A$3:$A$69,'Portfolio 20'!$C29,'Scenario 20'!AX$3:AX$69)*(1-'Scenario 20'!AX$1)</f>
        <v>199.99999999999997</v>
      </c>
      <c r="I29" s="46">
        <f>SUMIF('Scenario 20'!$A$3:$A$69,'Portfolio 20'!$C29,'Scenario 20'!AD$3:AD$69)+SUMIF('Scenario 20'!$A$3:$A$69,'Portfolio 20'!$C29,'Scenario 20'!AY$3:AY$69)*(1-'Scenario 20'!AY$1)</f>
        <v>68.13684846352794</v>
      </c>
      <c r="J29" s="46">
        <f>SUMIF('Scenario 20'!$A$3:$A$69,'Portfolio 20'!$C29,'Scenario 20'!AE$3:AE$69)+SUMIF('Scenario 20'!$A$3:$A$69,'Portfolio 20'!$C29,'Scenario 20'!AZ$3:AZ$69)*(1-'Scenario 20'!AZ$1)</f>
        <v>0</v>
      </c>
      <c r="K29" s="46">
        <f>SUMIF('Scenario 20'!$A$3:$A$69,'Portfolio 20'!$C29,'Scenario 20'!AF$3:AF$69)+SUMIF('Scenario 20'!$A$3:$A$69,'Portfolio 20'!$C29,'Scenario 20'!BA$3:BA$69)*(1-'Scenario 20'!BA$1)</f>
        <v>199.81158458946723</v>
      </c>
      <c r="L29" s="46">
        <f>SUMIF('Scenario 20'!$A$3:$A$69,'Portfolio 20'!$C29,'Scenario 20'!AG$3:AG$69)+SUMIF('Scenario 20'!$A$3:$A$69,'Portfolio 20'!$C29,'Scenario 20'!BB$3:BB$69)*(1-'Scenario 20'!BB$1)</f>
        <v>0</v>
      </c>
      <c r="M29" s="46">
        <f>SUMIF('Scenario 20'!$A$3:$A$69,'Portfolio 20'!$C29,'Scenario 20'!AH$3:AH$69)+SUMIF('Scenario 20'!$A$3:$A$69,'Portfolio 20'!$C29,'Scenario 20'!BC$3:BC$69)*(1-'Scenario 20'!BC$1)</f>
        <v>0</v>
      </c>
      <c r="N29" s="46">
        <f>SUMIF('Scenario 20'!$A$3:$A$69,'Portfolio 20'!$C29,'Scenario 20'!AI$3:AI$69)+SUMIF('Scenario 20'!$A$3:$A$69,'Portfolio 20'!$C29,'Scenario 20'!BD$3:BD$69)*(1-'Scenario 20'!BD$1)</f>
        <v>0</v>
      </c>
      <c r="O29" s="46">
        <f>SUMIF('Scenario 20'!$A$3:$A$69,'Portfolio 20'!$C29,'Scenario 20'!AJ$3:AJ$69)+SUMIF('Scenario 20'!$A$3:$A$69,'Portfolio 20'!$C29,'Scenario 20'!BE$3:BE$69)*(1-'Scenario 20'!BE$1)</f>
        <v>0</v>
      </c>
      <c r="P29" s="46">
        <f>SUMIF('Scenario 20'!$A$3:$A$69,'Portfolio 20'!$C29,'Scenario 20'!AK$3:AK$69)+SUMIF('Scenario 20'!$A$3:$A$69,'Portfolio 20'!$C29,'Scenario 20'!BF$3:BF$69)*(1-'Scenario 20'!BF$1)</f>
        <v>0</v>
      </c>
      <c r="Q29" s="46">
        <f>SUMIF('Scenario 20'!$A$3:$A$69,'Portfolio 20'!$C29,'Scenario 20'!AL$3:AL$69)+SUMIF('Scenario 20'!$A$3:$A$69,'Portfolio 20'!$C29,'Scenario 20'!BG$3:BG$69)*(1-'Scenario 20'!BG$1)</f>
        <v>0</v>
      </c>
      <c r="R29" s="46">
        <f>SUMIF('Scenario 20'!$A$3:$A$69,'Portfolio 20'!$C29,'Scenario 20'!AM$3:AM$69)+SUMIF('Scenario 20'!$A$3:$A$69,'Portfolio 20'!$C29,'Scenario 20'!BH$3:BH$69)*(1-'Scenario 20'!BH$1)</f>
        <v>0</v>
      </c>
      <c r="S29" s="46">
        <f>SUMIF('Scenario 20'!$A$3:$A$69,'Portfolio 20'!$C29,'Scenario 20'!AN$3:AN$69)+SUMIF('Scenario 20'!$A$3:$A$69,'Portfolio 20'!$C29,'Scenario 20'!BI$3:BI$69)*(1-'Scenario 20'!BI$1)</f>
        <v>0</v>
      </c>
      <c r="T29" s="46">
        <f>SUMIF('Scenario 20'!$A$3:$A$69,'Portfolio 20'!$C29,'Scenario 20'!AO$3:AO$69)+SUMIF('Scenario 20'!$A$3:$A$69,'Portfolio 20'!$C29,'Scenario 20'!BJ$3:BJ$69)*(1-'Scenario 20'!BJ$1)</f>
        <v>0</v>
      </c>
      <c r="U29" s="46">
        <f>SUMIF('Scenario 20'!$A$3:$A$69,'Portfolio 20'!$C29,'Scenario 20'!AP$3:AP$69)+SUMIF('Scenario 20'!$A$3:$A$69,'Portfolio 20'!$C29,'Scenario 20'!BK$3:BK$69)*(1-'Scenario 20'!BK$1)</f>
        <v>120</v>
      </c>
      <c r="V29" s="46">
        <f>SUMIF('Scenario 20'!$A$3:$A$69,'Portfolio 20'!$C29,'Scenario 20'!AQ$3:AQ$69)+SUMIF('Scenario 20'!$A$3:$A$69,'Portfolio 20'!$C29,'Scenario 20'!BL$3:BL$69)*(1-'Scenario 20'!BL$1)</f>
        <v>31.541099833896581</v>
      </c>
      <c r="W29" s="46">
        <f>SUMIF('Scenario 20'!$A$3:$A$69,'Portfolio 20'!$C29,'Scenario 20'!AR$3:AR$69)+SUMIF('Scenario 20'!$A$3:$A$69,'Portfolio 20'!$C29,'Scenario 20'!BM$3:BM$69)*(1-'Scenario 20'!BM$1)</f>
        <v>0</v>
      </c>
      <c r="X29" s="47">
        <f t="shared" si="2"/>
        <v>653.65440758018826</v>
      </c>
    </row>
    <row r="30" spans="3:24" x14ac:dyDescent="0.2">
      <c r="C30" s="7" t="s">
        <v>1</v>
      </c>
      <c r="D30" s="45">
        <f>SUMIF('Scenario 20'!$A$3:$A$69,'Portfolio 20'!$C30,'Scenario 20'!Y$3:Y$69)+SUMIF('Scenario 20'!$A$3:$A$69,'Portfolio 20'!$C30,'Scenario 20'!AT$3:AT$69)*(1-'Scenario 20'!AT$1)</f>
        <v>0</v>
      </c>
      <c r="E30" s="46">
        <f>SUMIF('Scenario 20'!$A$3:$A$69,'Portfolio 20'!$C30,'Scenario 20'!Z$3:Z$69)+SUMIF('Scenario 20'!$A$3:$A$69,'Portfolio 20'!$C30,'Scenario 20'!AU$3:AU$69)*(1-'Scenario 20'!AU$1)</f>
        <v>0</v>
      </c>
      <c r="F30" s="46">
        <f>SUMIF('Scenario 20'!$A$3:$A$69,'Portfolio 20'!$C30,'Scenario 20'!AA$3:AA$69)+SUMIF('Scenario 20'!$A$3:$A$69,'Portfolio 20'!$C30,'Scenario 20'!AV$3:AV$69)*(1-'Scenario 20'!AV$1)</f>
        <v>0</v>
      </c>
      <c r="G30" s="46">
        <f>SUMIF('Scenario 20'!$A$3:$A$69,'Portfolio 20'!$C30,'Scenario 20'!AB$3:AB$69)+SUMIF('Scenario 20'!$A$3:$A$69,'Portfolio 20'!$C30,'Scenario 20'!AW$3:AW$69)*(1-'Scenario 20'!AW$1)</f>
        <v>0</v>
      </c>
      <c r="H30" s="46">
        <f>SUMIF('Scenario 20'!$A$3:$A$69,'Portfolio 20'!$C30,'Scenario 20'!AC$3:AC$69)+SUMIF('Scenario 20'!$A$3:$A$69,'Portfolio 20'!$C30,'Scenario 20'!AX$3:AX$69)*(1-'Scenario 20'!AX$1)</f>
        <v>100.00000000000271</v>
      </c>
      <c r="I30" s="46">
        <f>SUMIF('Scenario 20'!$A$3:$A$69,'Portfolio 20'!$C30,'Scenario 20'!AD$3:AD$69)+SUMIF('Scenario 20'!$A$3:$A$69,'Portfolio 20'!$C30,'Scenario 20'!AY$3:AY$69)*(1-'Scenario 20'!AY$1)</f>
        <v>0</v>
      </c>
      <c r="J30" s="46">
        <f>SUMIF('Scenario 20'!$A$3:$A$69,'Portfolio 20'!$C30,'Scenario 20'!AE$3:AE$69)+SUMIF('Scenario 20'!$A$3:$A$69,'Portfolio 20'!$C30,'Scenario 20'!AZ$3:AZ$69)*(1-'Scenario 20'!AZ$1)</f>
        <v>0</v>
      </c>
      <c r="K30" s="46">
        <f>SUMIF('Scenario 20'!$A$3:$A$69,'Portfolio 20'!$C30,'Scenario 20'!AF$3:AF$69)+SUMIF('Scenario 20'!$A$3:$A$69,'Portfolio 20'!$C30,'Scenario 20'!BA$3:BA$69)*(1-'Scenario 20'!BA$1)</f>
        <v>0</v>
      </c>
      <c r="L30" s="46">
        <f>SUMIF('Scenario 20'!$A$3:$A$69,'Portfolio 20'!$C30,'Scenario 20'!AG$3:AG$69)+SUMIF('Scenario 20'!$A$3:$A$69,'Portfolio 20'!$C30,'Scenario 20'!BB$3:BB$69)*(1-'Scenario 20'!BB$1)</f>
        <v>0</v>
      </c>
      <c r="M30" s="46">
        <f>SUMIF('Scenario 20'!$A$3:$A$69,'Portfolio 20'!$C30,'Scenario 20'!AH$3:AH$69)+SUMIF('Scenario 20'!$A$3:$A$69,'Portfolio 20'!$C30,'Scenario 20'!BC$3:BC$69)*(1-'Scenario 20'!BC$1)</f>
        <v>0</v>
      </c>
      <c r="N30" s="46">
        <f>SUMIF('Scenario 20'!$A$3:$A$69,'Portfolio 20'!$C30,'Scenario 20'!AI$3:AI$69)+SUMIF('Scenario 20'!$A$3:$A$69,'Portfolio 20'!$C30,'Scenario 20'!BD$3:BD$69)*(1-'Scenario 20'!BD$1)</f>
        <v>0</v>
      </c>
      <c r="O30" s="46">
        <f>SUMIF('Scenario 20'!$A$3:$A$69,'Portfolio 20'!$C30,'Scenario 20'!AJ$3:AJ$69)+SUMIF('Scenario 20'!$A$3:$A$69,'Portfolio 20'!$C30,'Scenario 20'!BE$3:BE$69)*(1-'Scenario 20'!BE$1)</f>
        <v>0</v>
      </c>
      <c r="P30" s="46">
        <f>SUMIF('Scenario 20'!$A$3:$A$69,'Portfolio 20'!$C30,'Scenario 20'!AK$3:AK$69)+SUMIF('Scenario 20'!$A$3:$A$69,'Portfolio 20'!$C30,'Scenario 20'!BF$3:BF$69)*(1-'Scenario 20'!BF$1)</f>
        <v>0</v>
      </c>
      <c r="Q30" s="46">
        <f>SUMIF('Scenario 20'!$A$3:$A$69,'Portfolio 20'!$C30,'Scenario 20'!AL$3:AL$69)+SUMIF('Scenario 20'!$A$3:$A$69,'Portfolio 20'!$C30,'Scenario 20'!BG$3:BG$69)*(1-'Scenario 20'!BG$1)</f>
        <v>5</v>
      </c>
      <c r="R30" s="46">
        <f>SUMIF('Scenario 20'!$A$3:$A$69,'Portfolio 20'!$C30,'Scenario 20'!AM$3:AM$69)+SUMIF('Scenario 20'!$A$3:$A$69,'Portfolio 20'!$C30,'Scenario 20'!BH$3:BH$69)*(1-'Scenario 20'!BH$1)</f>
        <v>2.5431801526089819</v>
      </c>
      <c r="S30" s="46">
        <f>SUMIF('Scenario 20'!$A$3:$A$69,'Portfolio 20'!$C30,'Scenario 20'!AN$3:AN$69)+SUMIF('Scenario 20'!$A$3:$A$69,'Portfolio 20'!$C30,'Scenario 20'!BI$3:BI$69)*(1-'Scenario 20'!BI$1)</f>
        <v>0</v>
      </c>
      <c r="T30" s="46">
        <f>SUMIF('Scenario 20'!$A$3:$A$69,'Portfolio 20'!$C30,'Scenario 20'!AO$3:AO$69)+SUMIF('Scenario 20'!$A$3:$A$69,'Portfolio 20'!$C30,'Scenario 20'!BJ$3:BJ$69)*(1-'Scenario 20'!BJ$1)</f>
        <v>100</v>
      </c>
      <c r="U30" s="46">
        <f>SUMIF('Scenario 20'!$A$3:$A$69,'Portfolio 20'!$C30,'Scenario 20'!AP$3:AP$69)+SUMIF('Scenario 20'!$A$3:$A$69,'Portfolio 20'!$C30,'Scenario 20'!BK$3:BK$69)*(1-'Scenario 20'!BK$1)</f>
        <v>104.31723864444579</v>
      </c>
      <c r="V30" s="46">
        <f>SUMIF('Scenario 20'!$A$3:$A$69,'Portfolio 20'!$C30,'Scenario 20'!AQ$3:AQ$69)+SUMIF('Scenario 20'!$A$3:$A$69,'Portfolio 20'!$C30,'Scenario 20'!BL$3:BL$69)*(1-'Scenario 20'!BL$1)</f>
        <v>0</v>
      </c>
      <c r="W30" s="46">
        <f>SUMIF('Scenario 20'!$A$3:$A$69,'Portfolio 20'!$C30,'Scenario 20'!AR$3:AR$69)+SUMIF('Scenario 20'!$A$3:$A$69,'Portfolio 20'!$C30,'Scenario 20'!BM$3:BM$69)*(1-'Scenario 20'!BM$1)</f>
        <v>0</v>
      </c>
      <c r="X30" s="47">
        <f t="shared" si="2"/>
        <v>311.86041879705749</v>
      </c>
    </row>
    <row r="31" spans="3:24" x14ac:dyDescent="0.2">
      <c r="C31" s="7" t="s">
        <v>107</v>
      </c>
      <c r="D31" s="45">
        <f>SUMIF('Scenario 20'!$A$3:$A$69,'Portfolio 20'!$C31,'Scenario 20'!Y$3:Y$69)+SUMIF('Scenario 20'!$A$3:$A$69,'Portfolio 20'!$C31,'Scenario 20'!AT$3:AT$69)*(1-'Scenario 20'!AT$1)</f>
        <v>0</v>
      </c>
      <c r="E31" s="46">
        <f>SUMIF('Scenario 20'!$A$3:$A$69,'Portfolio 20'!$C31,'Scenario 20'!Z$3:Z$69)+SUMIF('Scenario 20'!$A$3:$A$69,'Portfolio 20'!$C31,'Scenario 20'!AU$3:AU$69)*(1-'Scenario 20'!AU$1)</f>
        <v>0</v>
      </c>
      <c r="F31" s="46">
        <f>SUMIF('Scenario 20'!$A$3:$A$69,'Portfolio 20'!$C31,'Scenario 20'!AA$3:AA$69)+SUMIF('Scenario 20'!$A$3:$A$69,'Portfolio 20'!$C31,'Scenario 20'!AV$3:AV$69)*(1-'Scenario 20'!AV$1)</f>
        <v>0</v>
      </c>
      <c r="G31" s="46">
        <f>SUMIF('Scenario 20'!$A$3:$A$69,'Portfolio 20'!$C31,'Scenario 20'!AB$3:AB$69)+SUMIF('Scenario 20'!$A$3:$A$69,'Portfolio 20'!$C31,'Scenario 20'!AW$3:AW$69)*(1-'Scenario 20'!AW$1)</f>
        <v>0</v>
      </c>
      <c r="H31" s="46">
        <f>SUMIF('Scenario 20'!$A$3:$A$69,'Portfolio 20'!$C31,'Scenario 20'!AC$3:AC$69)+SUMIF('Scenario 20'!$A$3:$A$69,'Portfolio 20'!$C31,'Scenario 20'!AX$3:AX$69)*(1-'Scenario 20'!AX$1)</f>
        <v>0</v>
      </c>
      <c r="I31" s="46">
        <f>SUMIF('Scenario 20'!$A$3:$A$69,'Portfolio 20'!$C31,'Scenario 20'!AD$3:AD$69)+SUMIF('Scenario 20'!$A$3:$A$69,'Portfolio 20'!$C31,'Scenario 20'!AY$3:AY$69)*(1-'Scenario 20'!AY$1)</f>
        <v>0</v>
      </c>
      <c r="J31" s="46">
        <f>SUMIF('Scenario 20'!$A$3:$A$69,'Portfolio 20'!$C31,'Scenario 20'!AE$3:AE$69)+SUMIF('Scenario 20'!$A$3:$A$69,'Portfolio 20'!$C31,'Scenario 20'!AZ$3:AZ$69)*(1-'Scenario 20'!AZ$1)</f>
        <v>0</v>
      </c>
      <c r="K31" s="46">
        <f>SUMIF('Scenario 20'!$A$3:$A$69,'Portfolio 20'!$C31,'Scenario 20'!AF$3:AF$69)+SUMIF('Scenario 20'!$A$3:$A$69,'Portfolio 20'!$C31,'Scenario 20'!BA$3:BA$69)*(1-'Scenario 20'!BA$1)</f>
        <v>0</v>
      </c>
      <c r="L31" s="46">
        <f>SUMIF('Scenario 20'!$A$3:$A$69,'Portfolio 20'!$C31,'Scenario 20'!AG$3:AG$69)+SUMIF('Scenario 20'!$A$3:$A$69,'Portfolio 20'!$C31,'Scenario 20'!BB$3:BB$69)*(1-'Scenario 20'!BB$1)</f>
        <v>37.584052497868505</v>
      </c>
      <c r="M31" s="46">
        <f>SUMIF('Scenario 20'!$A$3:$A$69,'Portfolio 20'!$C31,'Scenario 20'!AH$3:AH$69)+SUMIF('Scenario 20'!$A$3:$A$69,'Portfolio 20'!$C31,'Scenario 20'!BC$3:BC$69)*(1-'Scenario 20'!BC$1)</f>
        <v>0</v>
      </c>
      <c r="N31" s="46">
        <f>SUMIF('Scenario 20'!$A$3:$A$69,'Portfolio 20'!$C31,'Scenario 20'!AI$3:AI$69)+SUMIF('Scenario 20'!$A$3:$A$69,'Portfolio 20'!$C31,'Scenario 20'!BD$3:BD$69)*(1-'Scenario 20'!BD$1)</f>
        <v>33.344928147259132</v>
      </c>
      <c r="O31" s="46">
        <f>SUMIF('Scenario 20'!$A$3:$A$69,'Portfolio 20'!$C31,'Scenario 20'!AJ$3:AJ$69)+SUMIF('Scenario 20'!$A$3:$A$69,'Portfolio 20'!$C31,'Scenario 20'!BE$3:BE$69)*(1-'Scenario 20'!BE$1)</f>
        <v>0</v>
      </c>
      <c r="P31" s="46">
        <f>SUMIF('Scenario 20'!$A$3:$A$69,'Portfolio 20'!$C31,'Scenario 20'!AK$3:AK$69)+SUMIF('Scenario 20'!$A$3:$A$69,'Portfolio 20'!$C31,'Scenario 20'!BF$3:BF$69)*(1-'Scenario 20'!BF$1)</f>
        <v>0</v>
      </c>
      <c r="Q31" s="46">
        <f>SUMIF('Scenario 20'!$A$3:$A$69,'Portfolio 20'!$C31,'Scenario 20'!AL$3:AL$69)+SUMIF('Scenario 20'!$A$3:$A$69,'Portfolio 20'!$C31,'Scenario 20'!BG$3:BG$69)*(1-'Scenario 20'!BG$1)</f>
        <v>0</v>
      </c>
      <c r="R31" s="46">
        <f>SUMIF('Scenario 20'!$A$3:$A$69,'Portfolio 20'!$C31,'Scenario 20'!AM$3:AM$69)+SUMIF('Scenario 20'!$A$3:$A$69,'Portfolio 20'!$C31,'Scenario 20'!BH$3:BH$69)*(1-'Scenario 20'!BH$1)</f>
        <v>0</v>
      </c>
      <c r="S31" s="46">
        <f>SUMIF('Scenario 20'!$A$3:$A$69,'Portfolio 20'!$C31,'Scenario 20'!AN$3:AN$69)+SUMIF('Scenario 20'!$A$3:$A$69,'Portfolio 20'!$C31,'Scenario 20'!BI$3:BI$69)*(1-'Scenario 20'!BI$1)</f>
        <v>9.1317491616426469E-15</v>
      </c>
      <c r="T31" s="46">
        <f>SUMIF('Scenario 20'!$A$3:$A$69,'Portfolio 20'!$C31,'Scenario 20'!AO$3:AO$69)+SUMIF('Scenario 20'!$A$3:$A$69,'Portfolio 20'!$C31,'Scenario 20'!BJ$3:BJ$69)*(1-'Scenario 20'!BJ$1)</f>
        <v>0</v>
      </c>
      <c r="U31" s="46">
        <f>SUMIF('Scenario 20'!$A$3:$A$69,'Portfolio 20'!$C31,'Scenario 20'!AP$3:AP$69)+SUMIF('Scenario 20'!$A$3:$A$69,'Portfolio 20'!$C31,'Scenario 20'!BK$3:BK$69)*(1-'Scenario 20'!BK$1)</f>
        <v>0</v>
      </c>
      <c r="V31" s="46">
        <f>SUMIF('Scenario 20'!$A$3:$A$69,'Portfolio 20'!$C31,'Scenario 20'!AQ$3:AQ$69)+SUMIF('Scenario 20'!$A$3:$A$69,'Portfolio 20'!$C31,'Scenario 20'!BL$3:BL$69)*(1-'Scenario 20'!BL$1)</f>
        <v>0</v>
      </c>
      <c r="W31" s="46">
        <f>SUMIF('Scenario 20'!$A$3:$A$69,'Portfolio 20'!$C31,'Scenario 20'!AR$3:AR$69)+SUMIF('Scenario 20'!$A$3:$A$69,'Portfolio 20'!$C31,'Scenario 20'!BM$3:BM$69)*(1-'Scenario 20'!BM$1)</f>
        <v>0</v>
      </c>
      <c r="X31" s="47">
        <f t="shared" si="2"/>
        <v>70.928980645127652</v>
      </c>
    </row>
    <row r="32" spans="3:24" x14ac:dyDescent="0.2">
      <c r="C32" s="7" t="s">
        <v>21</v>
      </c>
      <c r="D32" s="45">
        <f>SUMIF('Scenario 20'!$A$3:$A$69,'Portfolio 20'!$C32,'Scenario 20'!Y$3:Y$69)+SUMIF('Scenario 20'!$A$3:$A$69,'Portfolio 20'!$C32,'Scenario 20'!AT$3:AT$69)*(1-'Scenario 20'!AT$1)</f>
        <v>0</v>
      </c>
      <c r="E32" s="46">
        <f>SUMIF('Scenario 20'!$A$3:$A$69,'Portfolio 20'!$C32,'Scenario 20'!Z$3:Z$69)+SUMIF('Scenario 20'!$A$3:$A$69,'Portfolio 20'!$C32,'Scenario 20'!AU$3:AU$69)*(1-'Scenario 20'!AU$1)</f>
        <v>0</v>
      </c>
      <c r="F32" s="46">
        <f>SUMIF('Scenario 20'!$A$3:$A$69,'Portfolio 20'!$C32,'Scenario 20'!AA$3:AA$69)+SUMIF('Scenario 20'!$A$3:$A$69,'Portfolio 20'!$C32,'Scenario 20'!AV$3:AV$69)*(1-'Scenario 20'!AV$1)</f>
        <v>0</v>
      </c>
      <c r="G32" s="46">
        <f>SUMIF('Scenario 20'!$A$3:$A$69,'Portfolio 20'!$C32,'Scenario 20'!AB$3:AB$69)+SUMIF('Scenario 20'!$A$3:$A$69,'Portfolio 20'!$C32,'Scenario 20'!AW$3:AW$69)*(1-'Scenario 20'!AW$1)</f>
        <v>0</v>
      </c>
      <c r="H32" s="46">
        <f>SUMIF('Scenario 20'!$A$3:$A$69,'Portfolio 20'!$C32,'Scenario 20'!AC$3:AC$69)+SUMIF('Scenario 20'!$A$3:$A$69,'Portfolio 20'!$C32,'Scenario 20'!AX$3:AX$69)*(1-'Scenario 20'!AX$1)</f>
        <v>78.050821518694946</v>
      </c>
      <c r="I32" s="46">
        <f>SUMIF('Scenario 20'!$A$3:$A$69,'Portfolio 20'!$C32,'Scenario 20'!AD$3:AD$69)+SUMIF('Scenario 20'!$A$3:$A$69,'Portfolio 20'!$C32,'Scenario 20'!AY$3:AY$69)*(1-'Scenario 20'!AY$1)</f>
        <v>6</v>
      </c>
      <c r="J32" s="46">
        <f>SUMIF('Scenario 20'!$A$3:$A$69,'Portfolio 20'!$C32,'Scenario 20'!AE$3:AE$69)+SUMIF('Scenario 20'!$A$3:$A$69,'Portfolio 20'!$C32,'Scenario 20'!AZ$3:AZ$69)*(1-'Scenario 20'!AZ$1)</f>
        <v>0</v>
      </c>
      <c r="K32" s="46">
        <f>SUMIF('Scenario 20'!$A$3:$A$69,'Portfolio 20'!$C32,'Scenario 20'!AF$3:AF$69)+SUMIF('Scenario 20'!$A$3:$A$69,'Portfolio 20'!$C32,'Scenario 20'!BA$3:BA$69)*(1-'Scenario 20'!BA$1)</f>
        <v>0</v>
      </c>
      <c r="L32" s="46">
        <f>SUMIF('Scenario 20'!$A$3:$A$69,'Portfolio 20'!$C32,'Scenario 20'!AG$3:AG$69)+SUMIF('Scenario 20'!$A$3:$A$69,'Portfolio 20'!$C32,'Scenario 20'!BB$3:BB$69)*(1-'Scenario 20'!BB$1)</f>
        <v>0</v>
      </c>
      <c r="M32" s="46">
        <f>SUMIF('Scenario 20'!$A$3:$A$69,'Portfolio 20'!$C32,'Scenario 20'!AH$3:AH$69)+SUMIF('Scenario 20'!$A$3:$A$69,'Portfolio 20'!$C32,'Scenario 20'!BC$3:BC$69)*(1-'Scenario 20'!BC$1)</f>
        <v>0</v>
      </c>
      <c r="N32" s="46">
        <f>SUMIF('Scenario 20'!$A$3:$A$69,'Portfolio 20'!$C32,'Scenario 20'!AI$3:AI$69)+SUMIF('Scenario 20'!$A$3:$A$69,'Portfolio 20'!$C32,'Scenario 20'!BD$3:BD$69)*(1-'Scenario 20'!BD$1)</f>
        <v>0</v>
      </c>
      <c r="O32" s="46">
        <f>SUMIF('Scenario 20'!$A$3:$A$69,'Portfolio 20'!$C32,'Scenario 20'!AJ$3:AJ$69)+SUMIF('Scenario 20'!$A$3:$A$69,'Portfolio 20'!$C32,'Scenario 20'!BE$3:BE$69)*(1-'Scenario 20'!BE$1)</f>
        <v>0</v>
      </c>
      <c r="P32" s="46">
        <f>SUMIF('Scenario 20'!$A$3:$A$69,'Portfolio 20'!$C32,'Scenario 20'!AK$3:AK$69)+SUMIF('Scenario 20'!$A$3:$A$69,'Portfolio 20'!$C32,'Scenario 20'!BF$3:BF$69)*(1-'Scenario 20'!BF$1)</f>
        <v>0</v>
      </c>
      <c r="Q32" s="46">
        <f>SUMIF('Scenario 20'!$A$3:$A$69,'Portfolio 20'!$C32,'Scenario 20'!AL$3:AL$69)+SUMIF('Scenario 20'!$A$3:$A$69,'Portfolio 20'!$C32,'Scenario 20'!BG$3:BG$69)*(1-'Scenario 20'!BG$1)</f>
        <v>0</v>
      </c>
      <c r="R32" s="46">
        <f>SUMIF('Scenario 20'!$A$3:$A$69,'Portfolio 20'!$C32,'Scenario 20'!AM$3:AM$69)+SUMIF('Scenario 20'!$A$3:$A$69,'Portfolio 20'!$C32,'Scenario 20'!BH$3:BH$69)*(1-'Scenario 20'!BH$1)</f>
        <v>2.5431801526089806</v>
      </c>
      <c r="S32" s="46">
        <f>SUMIF('Scenario 20'!$A$3:$A$69,'Portfolio 20'!$C32,'Scenario 20'!AN$3:AN$69)+SUMIF('Scenario 20'!$A$3:$A$69,'Portfolio 20'!$C32,'Scenario 20'!BI$3:BI$69)*(1-'Scenario 20'!BI$1)</f>
        <v>0</v>
      </c>
      <c r="T32" s="46">
        <f>SUMIF('Scenario 20'!$A$3:$A$69,'Portfolio 20'!$C32,'Scenario 20'!AO$3:AO$69)+SUMIF('Scenario 20'!$A$3:$A$69,'Portfolio 20'!$C32,'Scenario 20'!BJ$3:BJ$69)*(1-'Scenario 20'!BJ$1)</f>
        <v>50</v>
      </c>
      <c r="U32" s="46">
        <f>SUMIF('Scenario 20'!$A$3:$A$69,'Portfolio 20'!$C32,'Scenario 20'!AP$3:AP$69)+SUMIF('Scenario 20'!$A$3:$A$69,'Portfolio 20'!$C32,'Scenario 20'!BK$3:BK$69)*(1-'Scenario 20'!BK$1)</f>
        <v>50.000000000000057</v>
      </c>
      <c r="V32" s="46">
        <f>SUMIF('Scenario 20'!$A$3:$A$69,'Portfolio 20'!$C32,'Scenario 20'!AQ$3:AQ$69)+SUMIF('Scenario 20'!$A$3:$A$69,'Portfolio 20'!$C32,'Scenario 20'!BL$3:BL$69)*(1-'Scenario 20'!BL$1)</f>
        <v>0</v>
      </c>
      <c r="W32" s="46">
        <f>SUMIF('Scenario 20'!$A$3:$A$69,'Portfolio 20'!$C32,'Scenario 20'!AR$3:AR$69)+SUMIF('Scenario 20'!$A$3:$A$69,'Portfolio 20'!$C32,'Scenario 20'!BM$3:BM$69)*(1-'Scenario 20'!BM$1)</f>
        <v>0</v>
      </c>
      <c r="X32" s="47">
        <f t="shared" si="2"/>
        <v>186.594001671304</v>
      </c>
    </row>
    <row r="33" spans="3:24" x14ac:dyDescent="0.2">
      <c r="C33" s="7" t="s">
        <v>48</v>
      </c>
      <c r="D33" s="45">
        <f>SUMIF('Scenario 20'!$A$3:$A$69,'Portfolio 20'!$C33,'Scenario 20'!Y$3:Y$69)+SUMIF('Scenario 20'!$A$3:$A$69,'Portfolio 20'!$C33,'Scenario 20'!AT$3:AT$69)*(1-'Scenario 20'!AT$1)</f>
        <v>0</v>
      </c>
      <c r="E33" s="46">
        <f>SUMIF('Scenario 20'!$A$3:$A$69,'Portfolio 20'!$C33,'Scenario 20'!Z$3:Z$69)+SUMIF('Scenario 20'!$A$3:$A$69,'Portfolio 20'!$C33,'Scenario 20'!AU$3:AU$69)*(1-'Scenario 20'!AU$1)</f>
        <v>0</v>
      </c>
      <c r="F33" s="46">
        <f>SUMIF('Scenario 20'!$A$3:$A$69,'Portfolio 20'!$C33,'Scenario 20'!AA$3:AA$69)+SUMIF('Scenario 20'!$A$3:$A$69,'Portfolio 20'!$C33,'Scenario 20'!AV$3:AV$69)*(1-'Scenario 20'!AV$1)</f>
        <v>0</v>
      </c>
      <c r="G33" s="46">
        <f>SUMIF('Scenario 20'!$A$3:$A$69,'Portfolio 20'!$C33,'Scenario 20'!AB$3:AB$69)+SUMIF('Scenario 20'!$A$3:$A$69,'Portfolio 20'!$C33,'Scenario 20'!AW$3:AW$69)*(1-'Scenario 20'!AW$1)</f>
        <v>0</v>
      </c>
      <c r="H33" s="46">
        <f>SUMIF('Scenario 20'!$A$3:$A$69,'Portfolio 20'!$C33,'Scenario 20'!AC$3:AC$69)+SUMIF('Scenario 20'!$A$3:$A$69,'Portfolio 20'!$C33,'Scenario 20'!AX$3:AX$69)*(1-'Scenario 20'!AX$1)</f>
        <v>0</v>
      </c>
      <c r="I33" s="46">
        <f>SUMIF('Scenario 20'!$A$3:$A$69,'Portfolio 20'!$C33,'Scenario 20'!AD$3:AD$69)+SUMIF('Scenario 20'!$A$3:$A$69,'Portfolio 20'!$C33,'Scenario 20'!AY$3:AY$69)*(1-'Scenario 20'!AY$1)</f>
        <v>0</v>
      </c>
      <c r="J33" s="46">
        <f>SUMIF('Scenario 20'!$A$3:$A$69,'Portfolio 20'!$C33,'Scenario 20'!AE$3:AE$69)+SUMIF('Scenario 20'!$A$3:$A$69,'Portfolio 20'!$C33,'Scenario 20'!AZ$3:AZ$69)*(1-'Scenario 20'!AZ$1)</f>
        <v>0</v>
      </c>
      <c r="K33" s="46">
        <f>SUMIF('Scenario 20'!$A$3:$A$69,'Portfolio 20'!$C33,'Scenario 20'!AF$3:AF$69)+SUMIF('Scenario 20'!$A$3:$A$69,'Portfolio 20'!$C33,'Scenario 20'!BA$3:BA$69)*(1-'Scenario 20'!BA$1)</f>
        <v>0</v>
      </c>
      <c r="L33" s="46">
        <f>SUMIF('Scenario 20'!$A$3:$A$69,'Portfolio 20'!$C33,'Scenario 20'!AG$3:AG$69)+SUMIF('Scenario 20'!$A$3:$A$69,'Portfolio 20'!$C33,'Scenario 20'!BB$3:BB$69)*(1-'Scenario 20'!BB$1)</f>
        <v>0</v>
      </c>
      <c r="M33" s="46">
        <f>SUMIF('Scenario 20'!$A$3:$A$69,'Portfolio 20'!$C33,'Scenario 20'!AH$3:AH$69)+SUMIF('Scenario 20'!$A$3:$A$69,'Portfolio 20'!$C33,'Scenario 20'!BC$3:BC$69)*(1-'Scenario 20'!BC$1)</f>
        <v>0</v>
      </c>
      <c r="N33" s="46">
        <f>SUMIF('Scenario 20'!$A$3:$A$69,'Portfolio 20'!$C33,'Scenario 20'!AI$3:AI$69)+SUMIF('Scenario 20'!$A$3:$A$69,'Portfolio 20'!$C33,'Scenario 20'!BD$3:BD$69)*(1-'Scenario 20'!BD$1)</f>
        <v>0</v>
      </c>
      <c r="O33" s="46">
        <f>SUMIF('Scenario 20'!$A$3:$A$69,'Portfolio 20'!$C33,'Scenario 20'!AJ$3:AJ$69)+SUMIF('Scenario 20'!$A$3:$A$69,'Portfolio 20'!$C33,'Scenario 20'!BE$3:BE$69)*(1-'Scenario 20'!BE$1)</f>
        <v>0</v>
      </c>
      <c r="P33" s="46">
        <f>SUMIF('Scenario 20'!$A$3:$A$69,'Portfolio 20'!$C33,'Scenario 20'!AK$3:AK$69)+SUMIF('Scenario 20'!$A$3:$A$69,'Portfolio 20'!$C33,'Scenario 20'!BF$3:BF$69)*(1-'Scenario 20'!BF$1)</f>
        <v>0</v>
      </c>
      <c r="Q33" s="46">
        <f>SUMIF('Scenario 20'!$A$3:$A$69,'Portfolio 20'!$C33,'Scenario 20'!AL$3:AL$69)+SUMIF('Scenario 20'!$A$3:$A$69,'Portfolio 20'!$C33,'Scenario 20'!BG$3:BG$69)*(1-'Scenario 20'!BG$1)</f>
        <v>0</v>
      </c>
      <c r="R33" s="46">
        <f>SUMIF('Scenario 20'!$A$3:$A$69,'Portfolio 20'!$C33,'Scenario 20'!AM$3:AM$69)+SUMIF('Scenario 20'!$A$3:$A$69,'Portfolio 20'!$C33,'Scenario 20'!BH$3:BH$69)*(1-'Scenario 20'!BH$1)</f>
        <v>0</v>
      </c>
      <c r="S33" s="46">
        <f>SUMIF('Scenario 20'!$A$3:$A$69,'Portfolio 20'!$C33,'Scenario 20'!AN$3:AN$69)+SUMIF('Scenario 20'!$A$3:$A$69,'Portfolio 20'!$C33,'Scenario 20'!BI$3:BI$69)*(1-'Scenario 20'!BI$1)</f>
        <v>0</v>
      </c>
      <c r="T33" s="46">
        <f>SUMIF('Scenario 20'!$A$3:$A$69,'Portfolio 20'!$C33,'Scenario 20'!AO$3:AO$69)+SUMIF('Scenario 20'!$A$3:$A$69,'Portfolio 20'!$C33,'Scenario 20'!BJ$3:BJ$69)*(1-'Scenario 20'!BJ$1)</f>
        <v>0</v>
      </c>
      <c r="U33" s="46">
        <f>SUMIF('Scenario 20'!$A$3:$A$69,'Portfolio 20'!$C33,'Scenario 20'!AP$3:AP$69)+SUMIF('Scenario 20'!$A$3:$A$69,'Portfolio 20'!$C33,'Scenario 20'!BK$3:BK$69)*(1-'Scenario 20'!BK$1)</f>
        <v>0</v>
      </c>
      <c r="V33" s="46">
        <f>SUMIF('Scenario 20'!$A$3:$A$69,'Portfolio 20'!$C33,'Scenario 20'!AQ$3:AQ$69)+SUMIF('Scenario 20'!$A$3:$A$69,'Portfolio 20'!$C33,'Scenario 20'!BL$3:BL$69)*(1-'Scenario 20'!BL$1)</f>
        <v>0</v>
      </c>
      <c r="W33" s="46">
        <f>SUMIF('Scenario 20'!$A$3:$A$69,'Portfolio 20'!$C33,'Scenario 20'!AR$3:AR$69)+SUMIF('Scenario 20'!$A$3:$A$69,'Portfolio 20'!$C33,'Scenario 20'!BM$3:BM$69)*(1-'Scenario 20'!BM$1)</f>
        <v>0</v>
      </c>
      <c r="X33" s="47">
        <f t="shared" si="2"/>
        <v>0</v>
      </c>
    </row>
    <row r="34" spans="3:24" x14ac:dyDescent="0.2">
      <c r="C34" s="7" t="s">
        <v>142</v>
      </c>
      <c r="D34" s="45">
        <f>SUMIF('Scenario 20'!$A$3:$A$69,'Portfolio 20'!$C34,'Scenario 20'!Y$3:Y$69)+SUMIF('Scenario 20'!$A$3:$A$69,'Portfolio 20'!$C34,'Scenario 20'!AT$3:AT$69)*(1-'Scenario 20'!AT$1)</f>
        <v>0</v>
      </c>
      <c r="E34" s="46">
        <f>SUMIF('Scenario 20'!$A$3:$A$69,'Portfolio 20'!$C34,'Scenario 20'!Z$3:Z$69)+SUMIF('Scenario 20'!$A$3:$A$69,'Portfolio 20'!$C34,'Scenario 20'!AU$3:AU$69)*(1-'Scenario 20'!AU$1)</f>
        <v>0</v>
      </c>
      <c r="F34" s="46">
        <f>SUMIF('Scenario 20'!$A$3:$A$69,'Portfolio 20'!$C34,'Scenario 20'!AA$3:AA$69)+SUMIF('Scenario 20'!$A$3:$A$69,'Portfolio 20'!$C34,'Scenario 20'!AV$3:AV$69)*(1-'Scenario 20'!AV$1)</f>
        <v>0</v>
      </c>
      <c r="G34" s="46">
        <f>SUMIF('Scenario 20'!$A$3:$A$69,'Portfolio 20'!$C34,'Scenario 20'!AB$3:AB$69)+SUMIF('Scenario 20'!$A$3:$A$69,'Portfolio 20'!$C34,'Scenario 20'!AW$3:AW$69)*(1-'Scenario 20'!AW$1)</f>
        <v>0</v>
      </c>
      <c r="H34" s="46">
        <f>SUMIF('Scenario 20'!$A$3:$A$69,'Portfolio 20'!$C34,'Scenario 20'!AC$3:AC$69)+SUMIF('Scenario 20'!$A$3:$A$69,'Portfolio 20'!$C34,'Scenario 20'!AX$3:AX$69)*(1-'Scenario 20'!AX$1)</f>
        <v>0</v>
      </c>
      <c r="I34" s="46">
        <f>SUMIF('Scenario 20'!$A$3:$A$69,'Portfolio 20'!$C34,'Scenario 20'!AD$3:AD$69)+SUMIF('Scenario 20'!$A$3:$A$69,'Portfolio 20'!$C34,'Scenario 20'!AY$3:AY$69)*(1-'Scenario 20'!AY$1)</f>
        <v>0</v>
      </c>
      <c r="J34" s="46">
        <f>SUMIF('Scenario 20'!$A$3:$A$69,'Portfolio 20'!$C34,'Scenario 20'!AE$3:AE$69)+SUMIF('Scenario 20'!$A$3:$A$69,'Portfolio 20'!$C34,'Scenario 20'!AZ$3:AZ$69)*(1-'Scenario 20'!AZ$1)</f>
        <v>30.707307747033862</v>
      </c>
      <c r="K34" s="46">
        <f>SUMIF('Scenario 20'!$A$3:$A$69,'Portfolio 20'!$C34,'Scenario 20'!AF$3:AF$69)+SUMIF('Scenario 20'!$A$3:$A$69,'Portfolio 20'!$C34,'Scenario 20'!BA$3:BA$69)*(1-'Scenario 20'!BA$1)</f>
        <v>0</v>
      </c>
      <c r="L34" s="46">
        <f>SUMIF('Scenario 20'!$A$3:$A$69,'Portfolio 20'!$C34,'Scenario 20'!AG$3:AG$69)+SUMIF('Scenario 20'!$A$3:$A$69,'Portfolio 20'!$C34,'Scenario 20'!BB$3:BB$69)*(1-'Scenario 20'!BB$1)</f>
        <v>0</v>
      </c>
      <c r="M34" s="46">
        <f>SUMIF('Scenario 20'!$A$3:$A$69,'Portfolio 20'!$C34,'Scenario 20'!AH$3:AH$69)+SUMIF('Scenario 20'!$A$3:$A$69,'Portfolio 20'!$C34,'Scenario 20'!BC$3:BC$69)*(1-'Scenario 20'!BC$1)</f>
        <v>0</v>
      </c>
      <c r="N34" s="46">
        <f>SUMIF('Scenario 20'!$A$3:$A$69,'Portfolio 20'!$C34,'Scenario 20'!AI$3:AI$69)+SUMIF('Scenario 20'!$A$3:$A$69,'Portfolio 20'!$C34,'Scenario 20'!BD$3:BD$69)*(1-'Scenario 20'!BD$1)</f>
        <v>0</v>
      </c>
      <c r="O34" s="46">
        <f>SUMIF('Scenario 20'!$A$3:$A$69,'Portfolio 20'!$C34,'Scenario 20'!AJ$3:AJ$69)+SUMIF('Scenario 20'!$A$3:$A$69,'Portfolio 20'!$C34,'Scenario 20'!BE$3:BE$69)*(1-'Scenario 20'!BE$1)</f>
        <v>0</v>
      </c>
      <c r="P34" s="46">
        <f>SUMIF('Scenario 20'!$A$3:$A$69,'Portfolio 20'!$C34,'Scenario 20'!AK$3:AK$69)+SUMIF('Scenario 20'!$A$3:$A$69,'Portfolio 20'!$C34,'Scenario 20'!BF$3:BF$69)*(1-'Scenario 20'!BF$1)</f>
        <v>0</v>
      </c>
      <c r="Q34" s="46">
        <f>SUMIF('Scenario 20'!$A$3:$A$69,'Portfolio 20'!$C34,'Scenario 20'!AL$3:AL$69)+SUMIF('Scenario 20'!$A$3:$A$69,'Portfolio 20'!$C34,'Scenario 20'!BG$3:BG$69)*(1-'Scenario 20'!BG$1)</f>
        <v>0</v>
      </c>
      <c r="R34" s="46">
        <f>SUMIF('Scenario 20'!$A$3:$A$69,'Portfolio 20'!$C34,'Scenario 20'!AM$3:AM$69)+SUMIF('Scenario 20'!$A$3:$A$69,'Portfolio 20'!$C34,'Scenario 20'!BH$3:BH$69)*(1-'Scenario 20'!BH$1)</f>
        <v>0</v>
      </c>
      <c r="S34" s="46">
        <f>SUMIF('Scenario 20'!$A$3:$A$69,'Portfolio 20'!$C34,'Scenario 20'!AN$3:AN$69)+SUMIF('Scenario 20'!$A$3:$A$69,'Portfolio 20'!$C34,'Scenario 20'!BI$3:BI$69)*(1-'Scenario 20'!BI$1)</f>
        <v>43.920550606959083</v>
      </c>
      <c r="T34" s="46">
        <f>SUMIF('Scenario 20'!$A$3:$A$69,'Portfolio 20'!$C34,'Scenario 20'!AO$3:AO$69)+SUMIF('Scenario 20'!$A$3:$A$69,'Portfolio 20'!$C34,'Scenario 20'!BJ$3:BJ$69)*(1-'Scenario 20'!BJ$1)</f>
        <v>0</v>
      </c>
      <c r="U34" s="46">
        <f>SUMIF('Scenario 20'!$A$3:$A$69,'Portfolio 20'!$C34,'Scenario 20'!AP$3:AP$69)+SUMIF('Scenario 20'!$A$3:$A$69,'Portfolio 20'!$C34,'Scenario 20'!BK$3:BK$69)*(1-'Scenario 20'!BK$1)</f>
        <v>25.545039312920654</v>
      </c>
      <c r="V34" s="46">
        <f>SUMIF('Scenario 20'!$A$3:$A$69,'Portfolio 20'!$C34,'Scenario 20'!AQ$3:AQ$69)+SUMIF('Scenario 20'!$A$3:$A$69,'Portfolio 20'!$C34,'Scenario 20'!BL$3:BL$69)*(1-'Scenario 20'!BL$1)</f>
        <v>60.115332857267546</v>
      </c>
      <c r="W34" s="46">
        <f>SUMIF('Scenario 20'!$A$3:$A$69,'Portfolio 20'!$C34,'Scenario 20'!AR$3:AR$69)+SUMIF('Scenario 20'!$A$3:$A$69,'Portfolio 20'!$C34,'Scenario 20'!BM$3:BM$69)*(1-'Scenario 20'!BM$1)</f>
        <v>0</v>
      </c>
      <c r="X34" s="47">
        <f t="shared" si="2"/>
        <v>160.28823052418113</v>
      </c>
    </row>
    <row r="35" spans="3:24" x14ac:dyDescent="0.2">
      <c r="C35" s="7" t="s">
        <v>53</v>
      </c>
      <c r="D35" s="45">
        <f>SUMIF('Scenario 20'!$A$3:$A$69,'Portfolio 20'!$C35,'Scenario 20'!Y$3:Y$69)+SUMIF('Scenario 20'!$A$3:$A$69,'Portfolio 20'!$C35,'Scenario 20'!AT$3:AT$69)*(1-'Scenario 20'!AT$1)</f>
        <v>0</v>
      </c>
      <c r="E35" s="46">
        <f>SUMIF('Scenario 20'!$A$3:$A$69,'Portfolio 20'!$C35,'Scenario 20'!Z$3:Z$69)+SUMIF('Scenario 20'!$A$3:$A$69,'Portfolio 20'!$C35,'Scenario 20'!AU$3:AU$69)*(1-'Scenario 20'!AU$1)</f>
        <v>0</v>
      </c>
      <c r="F35" s="46">
        <f>SUMIF('Scenario 20'!$A$3:$A$69,'Portfolio 20'!$C35,'Scenario 20'!AA$3:AA$69)+SUMIF('Scenario 20'!$A$3:$A$69,'Portfolio 20'!$C35,'Scenario 20'!AV$3:AV$69)*(1-'Scenario 20'!AV$1)</f>
        <v>0</v>
      </c>
      <c r="G35" s="46">
        <f>SUMIF('Scenario 20'!$A$3:$A$69,'Portfolio 20'!$C35,'Scenario 20'!AB$3:AB$69)+SUMIF('Scenario 20'!$A$3:$A$69,'Portfolio 20'!$C35,'Scenario 20'!AW$3:AW$69)*(1-'Scenario 20'!AW$1)</f>
        <v>0</v>
      </c>
      <c r="H35" s="46">
        <f>SUMIF('Scenario 20'!$A$3:$A$69,'Portfolio 20'!$C35,'Scenario 20'!AC$3:AC$69)+SUMIF('Scenario 20'!$A$3:$A$69,'Portfolio 20'!$C35,'Scenario 20'!AX$3:AX$69)*(1-'Scenario 20'!AX$1)</f>
        <v>0</v>
      </c>
      <c r="I35" s="46">
        <f>SUMIF('Scenario 20'!$A$3:$A$69,'Portfolio 20'!$C35,'Scenario 20'!AD$3:AD$69)+SUMIF('Scenario 20'!$A$3:$A$69,'Portfolio 20'!$C35,'Scenario 20'!AY$3:AY$69)*(1-'Scenario 20'!AY$1)</f>
        <v>0</v>
      </c>
      <c r="J35" s="46">
        <f>SUMIF('Scenario 20'!$A$3:$A$69,'Portfolio 20'!$C35,'Scenario 20'!AE$3:AE$69)+SUMIF('Scenario 20'!$A$3:$A$69,'Portfolio 20'!$C35,'Scenario 20'!AZ$3:AZ$69)*(1-'Scenario 20'!AZ$1)</f>
        <v>0</v>
      </c>
      <c r="K35" s="46">
        <f>SUMIF('Scenario 20'!$A$3:$A$69,'Portfolio 20'!$C35,'Scenario 20'!AF$3:AF$69)+SUMIF('Scenario 20'!$A$3:$A$69,'Portfolio 20'!$C35,'Scenario 20'!BA$3:BA$69)*(1-'Scenario 20'!BA$1)</f>
        <v>0</v>
      </c>
      <c r="L35" s="46">
        <f>SUMIF('Scenario 20'!$A$3:$A$69,'Portfolio 20'!$C35,'Scenario 20'!AG$3:AG$69)+SUMIF('Scenario 20'!$A$3:$A$69,'Portfolio 20'!$C35,'Scenario 20'!BB$3:BB$69)*(1-'Scenario 20'!BB$1)</f>
        <v>0</v>
      </c>
      <c r="M35" s="46">
        <f>SUMIF('Scenario 20'!$A$3:$A$69,'Portfolio 20'!$C35,'Scenario 20'!AH$3:AH$69)+SUMIF('Scenario 20'!$A$3:$A$69,'Portfolio 20'!$C35,'Scenario 20'!BC$3:BC$69)*(1-'Scenario 20'!BC$1)</f>
        <v>0</v>
      </c>
      <c r="N35" s="46">
        <f>SUMIF('Scenario 20'!$A$3:$A$69,'Portfolio 20'!$C35,'Scenario 20'!AI$3:AI$69)+SUMIF('Scenario 20'!$A$3:$A$69,'Portfolio 20'!$C35,'Scenario 20'!BD$3:BD$69)*(1-'Scenario 20'!BD$1)</f>
        <v>0</v>
      </c>
      <c r="O35" s="46">
        <f>SUMIF('Scenario 20'!$A$3:$A$69,'Portfolio 20'!$C35,'Scenario 20'!AJ$3:AJ$69)+SUMIF('Scenario 20'!$A$3:$A$69,'Portfolio 20'!$C35,'Scenario 20'!BE$3:BE$69)*(1-'Scenario 20'!BE$1)</f>
        <v>20</v>
      </c>
      <c r="P35" s="46">
        <f>SUMIF('Scenario 20'!$A$3:$A$69,'Portfolio 20'!$C35,'Scenario 20'!AK$3:AK$69)+SUMIF('Scenario 20'!$A$3:$A$69,'Portfolio 20'!$C35,'Scenario 20'!BF$3:BF$69)*(1-'Scenario 20'!BF$1)</f>
        <v>0</v>
      </c>
      <c r="Q35" s="46">
        <f>SUMIF('Scenario 20'!$A$3:$A$69,'Portfolio 20'!$C35,'Scenario 20'!AL$3:AL$69)+SUMIF('Scenario 20'!$A$3:$A$69,'Portfolio 20'!$C35,'Scenario 20'!BG$3:BG$69)*(1-'Scenario 20'!BG$1)</f>
        <v>0</v>
      </c>
      <c r="R35" s="46">
        <f>SUMIF('Scenario 20'!$A$3:$A$69,'Portfolio 20'!$C35,'Scenario 20'!AM$3:AM$69)+SUMIF('Scenario 20'!$A$3:$A$69,'Portfolio 20'!$C35,'Scenario 20'!BH$3:BH$69)*(1-'Scenario 20'!BH$1)</f>
        <v>0</v>
      </c>
      <c r="S35" s="46">
        <f>SUMIF('Scenario 20'!$A$3:$A$69,'Portfolio 20'!$C35,'Scenario 20'!AN$3:AN$69)+SUMIF('Scenario 20'!$A$3:$A$69,'Portfolio 20'!$C35,'Scenario 20'!BI$3:BI$69)*(1-'Scenario 20'!BI$1)</f>
        <v>0</v>
      </c>
      <c r="T35" s="46">
        <f>SUMIF('Scenario 20'!$A$3:$A$69,'Portfolio 20'!$C35,'Scenario 20'!AO$3:AO$69)+SUMIF('Scenario 20'!$A$3:$A$69,'Portfolio 20'!$C35,'Scenario 20'!BJ$3:BJ$69)*(1-'Scenario 20'!BJ$1)</f>
        <v>0</v>
      </c>
      <c r="U35" s="46">
        <f>SUMIF('Scenario 20'!$A$3:$A$69,'Portfolio 20'!$C35,'Scenario 20'!AP$3:AP$69)+SUMIF('Scenario 20'!$A$3:$A$69,'Portfolio 20'!$C35,'Scenario 20'!BK$3:BK$69)*(1-'Scenario 20'!BK$1)</f>
        <v>0</v>
      </c>
      <c r="V35" s="46">
        <f>SUMIF('Scenario 20'!$A$3:$A$69,'Portfolio 20'!$C35,'Scenario 20'!AQ$3:AQ$69)+SUMIF('Scenario 20'!$A$3:$A$69,'Portfolio 20'!$C35,'Scenario 20'!BL$3:BL$69)*(1-'Scenario 20'!BL$1)</f>
        <v>0</v>
      </c>
      <c r="W35" s="46">
        <f>SUMIF('Scenario 20'!$A$3:$A$69,'Portfolio 20'!$C35,'Scenario 20'!AR$3:AR$69)+SUMIF('Scenario 20'!$A$3:$A$69,'Portfolio 20'!$C35,'Scenario 20'!BM$3:BM$69)*(1-'Scenario 20'!BM$1)</f>
        <v>0</v>
      </c>
      <c r="X35" s="47">
        <f t="shared" si="2"/>
        <v>20</v>
      </c>
    </row>
    <row r="36" spans="3:24" x14ac:dyDescent="0.2">
      <c r="C36" s="7" t="s">
        <v>138</v>
      </c>
      <c r="D36" s="45">
        <f>SUMIF('Scenario 20'!$A$3:$A$69,'Portfolio 20'!$C36,'Scenario 20'!Y$3:Y$69)+SUMIF('Scenario 20'!$A$3:$A$69,'Portfolio 20'!$C36,'Scenario 20'!AT$3:AT$69)*(1-'Scenario 20'!AT$1)</f>
        <v>0</v>
      </c>
      <c r="E36" s="46">
        <f>SUMIF('Scenario 20'!$A$3:$A$69,'Portfolio 20'!$C36,'Scenario 20'!Z$3:Z$69)+SUMIF('Scenario 20'!$A$3:$A$69,'Portfolio 20'!$C36,'Scenario 20'!AU$3:AU$69)*(1-'Scenario 20'!AU$1)</f>
        <v>0</v>
      </c>
      <c r="F36" s="46">
        <f>SUMIF('Scenario 20'!$A$3:$A$69,'Portfolio 20'!$C36,'Scenario 20'!AA$3:AA$69)+SUMIF('Scenario 20'!$A$3:$A$69,'Portfolio 20'!$C36,'Scenario 20'!AV$3:AV$69)*(1-'Scenario 20'!AV$1)</f>
        <v>0</v>
      </c>
      <c r="G36" s="46">
        <f>SUMIF('Scenario 20'!$A$3:$A$69,'Portfolio 20'!$C36,'Scenario 20'!AB$3:AB$69)+SUMIF('Scenario 20'!$A$3:$A$69,'Portfolio 20'!$C36,'Scenario 20'!AW$3:AW$69)*(1-'Scenario 20'!AW$1)</f>
        <v>0</v>
      </c>
      <c r="H36" s="46">
        <f>SUMIF('Scenario 20'!$A$3:$A$69,'Portfolio 20'!$C36,'Scenario 20'!AC$3:AC$69)+SUMIF('Scenario 20'!$A$3:$A$69,'Portfolio 20'!$C36,'Scenario 20'!AX$3:AX$69)*(1-'Scenario 20'!AX$1)</f>
        <v>0</v>
      </c>
      <c r="I36" s="46">
        <f>SUMIF('Scenario 20'!$A$3:$A$69,'Portfolio 20'!$C36,'Scenario 20'!AD$3:AD$69)+SUMIF('Scenario 20'!$A$3:$A$69,'Portfolio 20'!$C36,'Scenario 20'!AY$3:AY$69)*(1-'Scenario 20'!AY$1)</f>
        <v>0</v>
      </c>
      <c r="J36" s="46">
        <f>SUMIF('Scenario 20'!$A$3:$A$69,'Portfolio 20'!$C36,'Scenario 20'!AE$3:AE$69)+SUMIF('Scenario 20'!$A$3:$A$69,'Portfolio 20'!$C36,'Scenario 20'!AZ$3:AZ$69)*(1-'Scenario 20'!AZ$1)</f>
        <v>0</v>
      </c>
      <c r="K36" s="46">
        <f>SUMIF('Scenario 20'!$A$3:$A$69,'Portfolio 20'!$C36,'Scenario 20'!AF$3:AF$69)+SUMIF('Scenario 20'!$A$3:$A$69,'Portfolio 20'!$C36,'Scenario 20'!BA$3:BA$69)*(1-'Scenario 20'!BA$1)</f>
        <v>0</v>
      </c>
      <c r="L36" s="46">
        <f>SUMIF('Scenario 20'!$A$3:$A$69,'Portfolio 20'!$C36,'Scenario 20'!AG$3:AG$69)+SUMIF('Scenario 20'!$A$3:$A$69,'Portfolio 20'!$C36,'Scenario 20'!BB$3:BB$69)*(1-'Scenario 20'!BB$1)</f>
        <v>0</v>
      </c>
      <c r="M36" s="46">
        <f>SUMIF('Scenario 20'!$A$3:$A$69,'Portfolio 20'!$C36,'Scenario 20'!AH$3:AH$69)+SUMIF('Scenario 20'!$A$3:$A$69,'Portfolio 20'!$C36,'Scenario 20'!BC$3:BC$69)*(1-'Scenario 20'!BC$1)</f>
        <v>0</v>
      </c>
      <c r="N36" s="46">
        <f>SUMIF('Scenario 20'!$A$3:$A$69,'Portfolio 20'!$C36,'Scenario 20'!AI$3:AI$69)+SUMIF('Scenario 20'!$A$3:$A$69,'Portfolio 20'!$C36,'Scenario 20'!BD$3:BD$69)*(1-'Scenario 20'!BD$1)</f>
        <v>0</v>
      </c>
      <c r="O36" s="46">
        <f>SUMIF('Scenario 20'!$A$3:$A$69,'Portfolio 20'!$C36,'Scenario 20'!AJ$3:AJ$69)+SUMIF('Scenario 20'!$A$3:$A$69,'Portfolio 20'!$C36,'Scenario 20'!BE$3:BE$69)*(1-'Scenario 20'!BE$1)</f>
        <v>0</v>
      </c>
      <c r="P36" s="46">
        <f>SUMIF('Scenario 20'!$A$3:$A$69,'Portfolio 20'!$C36,'Scenario 20'!AK$3:AK$69)+SUMIF('Scenario 20'!$A$3:$A$69,'Portfolio 20'!$C36,'Scenario 20'!BF$3:BF$69)*(1-'Scenario 20'!BF$1)</f>
        <v>0</v>
      </c>
      <c r="Q36" s="46">
        <f>SUMIF('Scenario 20'!$A$3:$A$69,'Portfolio 20'!$C36,'Scenario 20'!AL$3:AL$69)+SUMIF('Scenario 20'!$A$3:$A$69,'Portfolio 20'!$C36,'Scenario 20'!BG$3:BG$69)*(1-'Scenario 20'!BG$1)</f>
        <v>0</v>
      </c>
      <c r="R36" s="46">
        <f>SUMIF('Scenario 20'!$A$3:$A$69,'Portfolio 20'!$C36,'Scenario 20'!AM$3:AM$69)+SUMIF('Scenario 20'!$A$3:$A$69,'Portfolio 20'!$C36,'Scenario 20'!BH$3:BH$69)*(1-'Scenario 20'!BH$1)</f>
        <v>0</v>
      </c>
      <c r="S36" s="46">
        <f>SUMIF('Scenario 20'!$A$3:$A$69,'Portfolio 20'!$C36,'Scenario 20'!AN$3:AN$69)+SUMIF('Scenario 20'!$A$3:$A$69,'Portfolio 20'!$C36,'Scenario 20'!BI$3:BI$69)*(1-'Scenario 20'!BI$1)</f>
        <v>0</v>
      </c>
      <c r="T36" s="46">
        <f>SUMIF('Scenario 20'!$A$3:$A$69,'Portfolio 20'!$C36,'Scenario 20'!AO$3:AO$69)+SUMIF('Scenario 20'!$A$3:$A$69,'Portfolio 20'!$C36,'Scenario 20'!BJ$3:BJ$69)*(1-'Scenario 20'!BJ$1)</f>
        <v>0</v>
      </c>
      <c r="U36" s="46">
        <f>SUMIF('Scenario 20'!$A$3:$A$69,'Portfolio 20'!$C36,'Scenario 20'!AP$3:AP$69)+SUMIF('Scenario 20'!$A$3:$A$69,'Portfolio 20'!$C36,'Scenario 20'!BK$3:BK$69)*(1-'Scenario 20'!BK$1)</f>
        <v>0</v>
      </c>
      <c r="V36" s="46">
        <f>SUMIF('Scenario 20'!$A$3:$A$69,'Portfolio 20'!$C36,'Scenario 20'!AQ$3:AQ$69)+SUMIF('Scenario 20'!$A$3:$A$69,'Portfolio 20'!$C36,'Scenario 20'!BL$3:BL$69)*(1-'Scenario 20'!BL$1)</f>
        <v>0</v>
      </c>
      <c r="W36" s="46">
        <f>SUMIF('Scenario 20'!$A$3:$A$69,'Portfolio 20'!$C36,'Scenario 20'!AR$3:AR$69)+SUMIF('Scenario 20'!$A$3:$A$69,'Portfolio 20'!$C36,'Scenario 20'!BM$3:BM$69)*(1-'Scenario 20'!BM$1)</f>
        <v>0</v>
      </c>
      <c r="X36" s="47">
        <f t="shared" si="2"/>
        <v>0</v>
      </c>
    </row>
    <row r="37" spans="3:24" x14ac:dyDescent="0.2">
      <c r="C37" s="7" t="s">
        <v>139</v>
      </c>
      <c r="D37" s="45">
        <f>SUMIF('Scenario 20'!$A$3:$A$69,'Portfolio 20'!$C37,'Scenario 20'!Y$3:Y$69)+SUMIF('Scenario 20'!$A$3:$A$69,'Portfolio 20'!$C37,'Scenario 20'!AT$3:AT$69)*(1-'Scenario 20'!AT$1)</f>
        <v>0</v>
      </c>
      <c r="E37" s="46">
        <f>SUMIF('Scenario 20'!$A$3:$A$69,'Portfolio 20'!$C37,'Scenario 20'!Z$3:Z$69)+SUMIF('Scenario 20'!$A$3:$A$69,'Portfolio 20'!$C37,'Scenario 20'!AU$3:AU$69)*(1-'Scenario 20'!AU$1)</f>
        <v>0</v>
      </c>
      <c r="F37" s="46">
        <f>SUMIF('Scenario 20'!$A$3:$A$69,'Portfolio 20'!$C37,'Scenario 20'!AA$3:AA$69)+SUMIF('Scenario 20'!$A$3:$A$69,'Portfolio 20'!$C37,'Scenario 20'!AV$3:AV$69)*(1-'Scenario 20'!AV$1)</f>
        <v>0</v>
      </c>
      <c r="G37" s="46">
        <f>SUMIF('Scenario 20'!$A$3:$A$69,'Portfolio 20'!$C37,'Scenario 20'!AB$3:AB$69)+SUMIF('Scenario 20'!$A$3:$A$69,'Portfolio 20'!$C37,'Scenario 20'!AW$3:AW$69)*(1-'Scenario 20'!AW$1)</f>
        <v>0</v>
      </c>
      <c r="H37" s="46">
        <f>SUMIF('Scenario 20'!$A$3:$A$69,'Portfolio 20'!$C37,'Scenario 20'!AC$3:AC$69)+SUMIF('Scenario 20'!$A$3:$A$69,'Portfolio 20'!$C37,'Scenario 20'!AX$3:AX$69)*(1-'Scenario 20'!AX$1)</f>
        <v>0</v>
      </c>
      <c r="I37" s="46">
        <f>SUMIF('Scenario 20'!$A$3:$A$69,'Portfolio 20'!$C37,'Scenario 20'!AD$3:AD$69)+SUMIF('Scenario 20'!$A$3:$A$69,'Portfolio 20'!$C37,'Scenario 20'!AY$3:AY$69)*(1-'Scenario 20'!AY$1)</f>
        <v>0</v>
      </c>
      <c r="J37" s="46">
        <f>SUMIF('Scenario 20'!$A$3:$A$69,'Portfolio 20'!$C37,'Scenario 20'!AE$3:AE$69)+SUMIF('Scenario 20'!$A$3:$A$69,'Portfolio 20'!$C37,'Scenario 20'!AZ$3:AZ$69)*(1-'Scenario 20'!AZ$1)</f>
        <v>0</v>
      </c>
      <c r="K37" s="46">
        <f>SUMIF('Scenario 20'!$A$3:$A$69,'Portfolio 20'!$C37,'Scenario 20'!AF$3:AF$69)+SUMIF('Scenario 20'!$A$3:$A$69,'Portfolio 20'!$C37,'Scenario 20'!BA$3:BA$69)*(1-'Scenario 20'!BA$1)</f>
        <v>0</v>
      </c>
      <c r="L37" s="46">
        <f>SUMIF('Scenario 20'!$A$3:$A$69,'Portfolio 20'!$C37,'Scenario 20'!AG$3:AG$69)+SUMIF('Scenario 20'!$A$3:$A$69,'Portfolio 20'!$C37,'Scenario 20'!BB$3:BB$69)*(1-'Scenario 20'!BB$1)</f>
        <v>0</v>
      </c>
      <c r="M37" s="46">
        <f>SUMIF('Scenario 20'!$A$3:$A$69,'Portfolio 20'!$C37,'Scenario 20'!AH$3:AH$69)+SUMIF('Scenario 20'!$A$3:$A$69,'Portfolio 20'!$C37,'Scenario 20'!BC$3:BC$69)*(1-'Scenario 20'!BC$1)</f>
        <v>0</v>
      </c>
      <c r="N37" s="46">
        <f>SUMIF('Scenario 20'!$A$3:$A$69,'Portfolio 20'!$C37,'Scenario 20'!AI$3:AI$69)+SUMIF('Scenario 20'!$A$3:$A$69,'Portfolio 20'!$C37,'Scenario 20'!BD$3:BD$69)*(1-'Scenario 20'!BD$1)</f>
        <v>0</v>
      </c>
      <c r="O37" s="46">
        <f>SUMIF('Scenario 20'!$A$3:$A$69,'Portfolio 20'!$C37,'Scenario 20'!AJ$3:AJ$69)+SUMIF('Scenario 20'!$A$3:$A$69,'Portfolio 20'!$C37,'Scenario 20'!BE$3:BE$69)*(1-'Scenario 20'!BE$1)</f>
        <v>29.88759409479297</v>
      </c>
      <c r="P37" s="46">
        <f>SUMIF('Scenario 20'!$A$3:$A$69,'Portfolio 20'!$C37,'Scenario 20'!AK$3:AK$69)+SUMIF('Scenario 20'!$A$3:$A$69,'Portfolio 20'!$C37,'Scenario 20'!BF$3:BF$69)*(1-'Scenario 20'!BF$1)</f>
        <v>91.006374332364999</v>
      </c>
      <c r="Q37" s="46">
        <f>SUMIF('Scenario 20'!$A$3:$A$69,'Portfolio 20'!$C37,'Scenario 20'!AL$3:AL$69)+SUMIF('Scenario 20'!$A$3:$A$69,'Portfolio 20'!$C37,'Scenario 20'!BG$3:BG$69)*(1-'Scenario 20'!BG$1)</f>
        <v>38.745308222703706</v>
      </c>
      <c r="R37" s="46">
        <f>SUMIF('Scenario 20'!$A$3:$A$69,'Portfolio 20'!$C37,'Scenario 20'!AM$3:AM$69)+SUMIF('Scenario 20'!$A$3:$A$69,'Portfolio 20'!$C37,'Scenario 20'!BH$3:BH$69)*(1-'Scenario 20'!BH$1)</f>
        <v>0</v>
      </c>
      <c r="S37" s="46">
        <f>SUMIF('Scenario 20'!$A$3:$A$69,'Portfolio 20'!$C37,'Scenario 20'!AN$3:AN$69)+SUMIF('Scenario 20'!$A$3:$A$69,'Portfolio 20'!$C37,'Scenario 20'!BI$3:BI$69)*(1-'Scenario 20'!BI$1)</f>
        <v>0</v>
      </c>
      <c r="T37" s="46">
        <f>SUMIF('Scenario 20'!$A$3:$A$69,'Portfolio 20'!$C37,'Scenario 20'!AO$3:AO$69)+SUMIF('Scenario 20'!$A$3:$A$69,'Portfolio 20'!$C37,'Scenario 20'!BJ$3:BJ$69)*(1-'Scenario 20'!BJ$1)</f>
        <v>0</v>
      </c>
      <c r="U37" s="46">
        <f>SUMIF('Scenario 20'!$A$3:$A$69,'Portfolio 20'!$C37,'Scenario 20'!AP$3:AP$69)+SUMIF('Scenario 20'!$A$3:$A$69,'Portfolio 20'!$C37,'Scenario 20'!BK$3:BK$69)*(1-'Scenario 20'!BK$1)</f>
        <v>0</v>
      </c>
      <c r="V37" s="46">
        <f>SUMIF('Scenario 20'!$A$3:$A$69,'Portfolio 20'!$C37,'Scenario 20'!AQ$3:AQ$69)+SUMIF('Scenario 20'!$A$3:$A$69,'Portfolio 20'!$C37,'Scenario 20'!BL$3:BL$69)*(1-'Scenario 20'!BL$1)</f>
        <v>0</v>
      </c>
      <c r="W37" s="46">
        <f>SUMIF('Scenario 20'!$A$3:$A$69,'Portfolio 20'!$C37,'Scenario 20'!AR$3:AR$69)+SUMIF('Scenario 20'!$A$3:$A$69,'Portfolio 20'!$C37,'Scenario 20'!BM$3:BM$69)*(1-'Scenario 20'!BM$1)</f>
        <v>0</v>
      </c>
      <c r="X37" s="47">
        <f t="shared" si="2"/>
        <v>159.63927664986167</v>
      </c>
    </row>
    <row r="38" spans="3:24" x14ac:dyDescent="0.2">
      <c r="C38" s="7" t="s">
        <v>123</v>
      </c>
      <c r="D38" s="45">
        <f>SUMIF('Scenario 20'!$A$3:$A$69,'Portfolio 20'!$C38,'Scenario 20'!Y$3:Y$69)+SUMIF('Scenario 20'!$A$3:$A$69,'Portfolio 20'!$C38,'Scenario 20'!AT$3:AT$69)*(1-'Scenario 20'!AT$1)</f>
        <v>0</v>
      </c>
      <c r="E38" s="46">
        <f>SUMIF('Scenario 20'!$A$3:$A$69,'Portfolio 20'!$C38,'Scenario 20'!Z$3:Z$69)+SUMIF('Scenario 20'!$A$3:$A$69,'Portfolio 20'!$C38,'Scenario 20'!AU$3:AU$69)*(1-'Scenario 20'!AU$1)</f>
        <v>0</v>
      </c>
      <c r="F38" s="46">
        <f>SUMIF('Scenario 20'!$A$3:$A$69,'Portfolio 20'!$C38,'Scenario 20'!AA$3:AA$69)+SUMIF('Scenario 20'!$A$3:$A$69,'Portfolio 20'!$C38,'Scenario 20'!AV$3:AV$69)*(1-'Scenario 20'!AV$1)</f>
        <v>0</v>
      </c>
      <c r="G38" s="46">
        <f>SUMIF('Scenario 20'!$A$3:$A$69,'Portfolio 20'!$C38,'Scenario 20'!AB$3:AB$69)+SUMIF('Scenario 20'!$A$3:$A$69,'Portfolio 20'!$C38,'Scenario 20'!AW$3:AW$69)*(1-'Scenario 20'!AW$1)</f>
        <v>0</v>
      </c>
      <c r="H38" s="46">
        <f>SUMIF('Scenario 20'!$A$3:$A$69,'Portfolio 20'!$C38,'Scenario 20'!AC$3:AC$69)+SUMIF('Scenario 20'!$A$3:$A$69,'Portfolio 20'!$C38,'Scenario 20'!AX$3:AX$69)*(1-'Scenario 20'!AX$1)</f>
        <v>0</v>
      </c>
      <c r="I38" s="46">
        <f>SUMIF('Scenario 20'!$A$3:$A$69,'Portfolio 20'!$C38,'Scenario 20'!AD$3:AD$69)+SUMIF('Scenario 20'!$A$3:$A$69,'Portfolio 20'!$C38,'Scenario 20'!AY$3:AY$69)*(1-'Scenario 20'!AY$1)</f>
        <v>0</v>
      </c>
      <c r="J38" s="46">
        <f>SUMIF('Scenario 20'!$A$3:$A$69,'Portfolio 20'!$C38,'Scenario 20'!AE$3:AE$69)+SUMIF('Scenario 20'!$A$3:$A$69,'Portfolio 20'!$C38,'Scenario 20'!AZ$3:AZ$69)*(1-'Scenario 20'!AZ$1)</f>
        <v>0</v>
      </c>
      <c r="K38" s="46">
        <f>SUMIF('Scenario 20'!$A$3:$A$69,'Portfolio 20'!$C38,'Scenario 20'!AF$3:AF$69)+SUMIF('Scenario 20'!$A$3:$A$69,'Portfolio 20'!$C38,'Scenario 20'!BA$3:BA$69)*(1-'Scenario 20'!BA$1)</f>
        <v>0</v>
      </c>
      <c r="L38" s="46">
        <f>SUMIF('Scenario 20'!$A$3:$A$69,'Portfolio 20'!$C38,'Scenario 20'!AG$3:AG$69)+SUMIF('Scenario 20'!$A$3:$A$69,'Portfolio 20'!$C38,'Scenario 20'!BB$3:BB$69)*(1-'Scenario 20'!BB$1)</f>
        <v>0</v>
      </c>
      <c r="M38" s="46">
        <f>SUMIF('Scenario 20'!$A$3:$A$69,'Portfolio 20'!$C38,'Scenario 20'!AH$3:AH$69)+SUMIF('Scenario 20'!$A$3:$A$69,'Portfolio 20'!$C38,'Scenario 20'!BC$3:BC$69)*(1-'Scenario 20'!BC$1)</f>
        <v>0</v>
      </c>
      <c r="N38" s="46">
        <f>SUMIF('Scenario 20'!$A$3:$A$69,'Portfolio 20'!$C38,'Scenario 20'!AI$3:AI$69)+SUMIF('Scenario 20'!$A$3:$A$69,'Portfolio 20'!$C38,'Scenario 20'!BD$3:BD$69)*(1-'Scenario 20'!BD$1)</f>
        <v>0</v>
      </c>
      <c r="O38" s="46">
        <f>SUMIF('Scenario 20'!$A$3:$A$69,'Portfolio 20'!$C38,'Scenario 20'!AJ$3:AJ$69)+SUMIF('Scenario 20'!$A$3:$A$69,'Portfolio 20'!$C38,'Scenario 20'!BE$3:BE$69)*(1-'Scenario 20'!BE$1)</f>
        <v>0</v>
      </c>
      <c r="P38" s="46">
        <f>SUMIF('Scenario 20'!$A$3:$A$69,'Portfolio 20'!$C38,'Scenario 20'!AK$3:AK$69)+SUMIF('Scenario 20'!$A$3:$A$69,'Portfolio 20'!$C38,'Scenario 20'!BF$3:BF$69)*(1-'Scenario 20'!BF$1)</f>
        <v>0</v>
      </c>
      <c r="Q38" s="46">
        <f>SUMIF('Scenario 20'!$A$3:$A$69,'Portfolio 20'!$C38,'Scenario 20'!AL$3:AL$69)+SUMIF('Scenario 20'!$A$3:$A$69,'Portfolio 20'!$C38,'Scenario 20'!BG$3:BG$69)*(1-'Scenario 20'!BG$1)</f>
        <v>0</v>
      </c>
      <c r="R38" s="46">
        <f>SUMIF('Scenario 20'!$A$3:$A$69,'Portfolio 20'!$C38,'Scenario 20'!AM$3:AM$69)+SUMIF('Scenario 20'!$A$3:$A$69,'Portfolio 20'!$C38,'Scenario 20'!BH$3:BH$69)*(1-'Scenario 20'!BH$1)</f>
        <v>0</v>
      </c>
      <c r="S38" s="46">
        <f>SUMIF('Scenario 20'!$A$3:$A$69,'Portfolio 20'!$C38,'Scenario 20'!AN$3:AN$69)+SUMIF('Scenario 20'!$A$3:$A$69,'Portfolio 20'!$C38,'Scenario 20'!BI$3:BI$69)*(1-'Scenario 20'!BI$1)</f>
        <v>0</v>
      </c>
      <c r="T38" s="46">
        <f>SUMIF('Scenario 20'!$A$3:$A$69,'Portfolio 20'!$C38,'Scenario 20'!AO$3:AO$69)+SUMIF('Scenario 20'!$A$3:$A$69,'Portfolio 20'!$C38,'Scenario 20'!BJ$3:BJ$69)*(1-'Scenario 20'!BJ$1)</f>
        <v>0</v>
      </c>
      <c r="U38" s="46">
        <f>SUMIF('Scenario 20'!$A$3:$A$69,'Portfolio 20'!$C38,'Scenario 20'!AP$3:AP$69)+SUMIF('Scenario 20'!$A$3:$A$69,'Portfolio 20'!$C38,'Scenario 20'!BK$3:BK$69)*(1-'Scenario 20'!BK$1)</f>
        <v>0</v>
      </c>
      <c r="V38" s="46">
        <f>SUMIF('Scenario 20'!$A$3:$A$69,'Portfolio 20'!$C38,'Scenario 20'!AQ$3:AQ$69)+SUMIF('Scenario 20'!$A$3:$A$69,'Portfolio 20'!$C38,'Scenario 20'!BL$3:BL$69)*(1-'Scenario 20'!BL$1)</f>
        <v>0</v>
      </c>
      <c r="W38" s="46">
        <f>SUMIF('Scenario 20'!$A$3:$A$69,'Portfolio 20'!$C38,'Scenario 20'!AR$3:AR$69)+SUMIF('Scenario 20'!$A$3:$A$69,'Portfolio 20'!$C38,'Scenario 20'!BM$3:BM$69)*(1-'Scenario 20'!BM$1)</f>
        <v>0</v>
      </c>
      <c r="X38" s="47">
        <f t="shared" si="2"/>
        <v>0</v>
      </c>
    </row>
    <row r="39" spans="3:24" x14ac:dyDescent="0.2">
      <c r="C39" s="7" t="s">
        <v>63</v>
      </c>
      <c r="D39" s="45">
        <f>SUMIF('Scenario 20'!$A$3:$A$69,'Portfolio 20'!$C39,'Scenario 20'!Y$3:Y$69)+SUMIF('Scenario 20'!$A$3:$A$69,'Portfolio 20'!$C39,'Scenario 20'!AT$3:AT$69)*(1-'Scenario 20'!AT$1)</f>
        <v>0</v>
      </c>
      <c r="E39" s="46">
        <f>SUMIF('Scenario 20'!$A$3:$A$69,'Portfolio 20'!$C39,'Scenario 20'!Z$3:Z$69)+SUMIF('Scenario 20'!$A$3:$A$69,'Portfolio 20'!$C39,'Scenario 20'!AU$3:AU$69)*(1-'Scenario 20'!AU$1)</f>
        <v>0</v>
      </c>
      <c r="F39" s="46">
        <f>SUMIF('Scenario 20'!$A$3:$A$69,'Portfolio 20'!$C39,'Scenario 20'!AA$3:AA$69)+SUMIF('Scenario 20'!$A$3:$A$69,'Portfolio 20'!$C39,'Scenario 20'!AV$3:AV$69)*(1-'Scenario 20'!AV$1)</f>
        <v>0</v>
      </c>
      <c r="G39" s="46">
        <f>SUMIF('Scenario 20'!$A$3:$A$69,'Portfolio 20'!$C39,'Scenario 20'!AB$3:AB$69)+SUMIF('Scenario 20'!$A$3:$A$69,'Portfolio 20'!$C39,'Scenario 20'!AW$3:AW$69)*(1-'Scenario 20'!AW$1)</f>
        <v>0</v>
      </c>
      <c r="H39" s="46">
        <f>SUMIF('Scenario 20'!$A$3:$A$69,'Portfolio 20'!$C39,'Scenario 20'!AC$3:AC$69)+SUMIF('Scenario 20'!$A$3:$A$69,'Portfolio 20'!$C39,'Scenario 20'!AX$3:AX$69)*(1-'Scenario 20'!AX$1)</f>
        <v>0</v>
      </c>
      <c r="I39" s="46">
        <f>SUMIF('Scenario 20'!$A$3:$A$69,'Portfolio 20'!$C39,'Scenario 20'!AD$3:AD$69)+SUMIF('Scenario 20'!$A$3:$A$69,'Portfolio 20'!$C39,'Scenario 20'!AY$3:AY$69)*(1-'Scenario 20'!AY$1)</f>
        <v>0</v>
      </c>
      <c r="J39" s="46">
        <f>SUMIF('Scenario 20'!$A$3:$A$69,'Portfolio 20'!$C39,'Scenario 20'!AE$3:AE$69)+SUMIF('Scenario 20'!$A$3:$A$69,'Portfolio 20'!$C39,'Scenario 20'!AZ$3:AZ$69)*(1-'Scenario 20'!AZ$1)</f>
        <v>0</v>
      </c>
      <c r="K39" s="46">
        <f>SUMIF('Scenario 20'!$A$3:$A$69,'Portfolio 20'!$C39,'Scenario 20'!AF$3:AF$69)+SUMIF('Scenario 20'!$A$3:$A$69,'Portfolio 20'!$C39,'Scenario 20'!BA$3:BA$69)*(1-'Scenario 20'!BA$1)</f>
        <v>0</v>
      </c>
      <c r="L39" s="46">
        <f>SUMIF('Scenario 20'!$A$3:$A$69,'Portfolio 20'!$C39,'Scenario 20'!AG$3:AG$69)+SUMIF('Scenario 20'!$A$3:$A$69,'Portfolio 20'!$C39,'Scenario 20'!BB$3:BB$69)*(1-'Scenario 20'!BB$1)</f>
        <v>0</v>
      </c>
      <c r="M39" s="46">
        <f>SUMIF('Scenario 20'!$A$3:$A$69,'Portfolio 20'!$C39,'Scenario 20'!AH$3:AH$69)+SUMIF('Scenario 20'!$A$3:$A$69,'Portfolio 20'!$C39,'Scenario 20'!BC$3:BC$69)*(1-'Scenario 20'!BC$1)</f>
        <v>0</v>
      </c>
      <c r="N39" s="46">
        <f>SUMIF('Scenario 20'!$A$3:$A$69,'Portfolio 20'!$C39,'Scenario 20'!AI$3:AI$69)+SUMIF('Scenario 20'!$A$3:$A$69,'Portfolio 20'!$C39,'Scenario 20'!BD$3:BD$69)*(1-'Scenario 20'!BD$1)</f>
        <v>0</v>
      </c>
      <c r="O39" s="46">
        <f>SUMIF('Scenario 20'!$A$3:$A$69,'Portfolio 20'!$C39,'Scenario 20'!AJ$3:AJ$69)+SUMIF('Scenario 20'!$A$3:$A$69,'Portfolio 20'!$C39,'Scenario 20'!BE$3:BE$69)*(1-'Scenario 20'!BE$1)</f>
        <v>3.3117365128998557</v>
      </c>
      <c r="P39" s="46">
        <f>SUMIF('Scenario 20'!$A$3:$A$69,'Portfolio 20'!$C39,'Scenario 20'!AK$3:AK$69)+SUMIF('Scenario 20'!$A$3:$A$69,'Portfolio 20'!$C39,'Scenario 20'!BF$3:BF$69)*(1-'Scenario 20'!BF$1)</f>
        <v>0</v>
      </c>
      <c r="Q39" s="46">
        <f>SUMIF('Scenario 20'!$A$3:$A$69,'Portfolio 20'!$C39,'Scenario 20'!AL$3:AL$69)+SUMIF('Scenario 20'!$A$3:$A$69,'Portfolio 20'!$C39,'Scenario 20'!BG$3:BG$69)*(1-'Scenario 20'!BG$1)</f>
        <v>57.6</v>
      </c>
      <c r="R39" s="46">
        <f>SUMIF('Scenario 20'!$A$3:$A$69,'Portfolio 20'!$C39,'Scenario 20'!AM$3:AM$69)+SUMIF('Scenario 20'!$A$3:$A$69,'Portfolio 20'!$C39,'Scenario 20'!BH$3:BH$69)*(1-'Scenario 20'!BH$1)</f>
        <v>0</v>
      </c>
      <c r="S39" s="46">
        <f>SUMIF('Scenario 20'!$A$3:$A$69,'Portfolio 20'!$C39,'Scenario 20'!AN$3:AN$69)+SUMIF('Scenario 20'!$A$3:$A$69,'Portfolio 20'!$C39,'Scenario 20'!BI$3:BI$69)*(1-'Scenario 20'!BI$1)</f>
        <v>0</v>
      </c>
      <c r="T39" s="46">
        <f>SUMIF('Scenario 20'!$A$3:$A$69,'Portfolio 20'!$C39,'Scenario 20'!AO$3:AO$69)+SUMIF('Scenario 20'!$A$3:$A$69,'Portfolio 20'!$C39,'Scenario 20'!BJ$3:BJ$69)*(1-'Scenario 20'!BJ$1)</f>
        <v>0</v>
      </c>
      <c r="U39" s="46">
        <f>SUMIF('Scenario 20'!$A$3:$A$69,'Portfolio 20'!$C39,'Scenario 20'!AP$3:AP$69)+SUMIF('Scenario 20'!$A$3:$A$69,'Portfolio 20'!$C39,'Scenario 20'!BK$3:BK$69)*(1-'Scenario 20'!BK$1)</f>
        <v>0</v>
      </c>
      <c r="V39" s="46">
        <f>SUMIF('Scenario 20'!$A$3:$A$69,'Portfolio 20'!$C39,'Scenario 20'!AQ$3:AQ$69)+SUMIF('Scenario 20'!$A$3:$A$69,'Portfolio 20'!$C39,'Scenario 20'!BL$3:BL$69)*(1-'Scenario 20'!BL$1)</f>
        <v>0</v>
      </c>
      <c r="W39" s="46">
        <f>SUMIF('Scenario 20'!$A$3:$A$69,'Portfolio 20'!$C39,'Scenario 20'!AR$3:AR$69)+SUMIF('Scenario 20'!$A$3:$A$69,'Portfolio 20'!$C39,'Scenario 20'!BM$3:BM$69)*(1-'Scenario 20'!BM$1)</f>
        <v>0</v>
      </c>
      <c r="X39" s="47">
        <f t="shared" si="2"/>
        <v>60.911736512899857</v>
      </c>
    </row>
    <row r="40" spans="3:24" x14ac:dyDescent="0.2">
      <c r="C40" s="7" t="s">
        <v>99</v>
      </c>
      <c r="D40" s="45">
        <f>SUMIF('Scenario 20'!$A$3:$A$69,'Portfolio 20'!$C40,'Scenario 20'!Y$3:Y$69)+SUMIF('Scenario 20'!$A$3:$A$69,'Portfolio 20'!$C40,'Scenario 20'!AT$3:AT$69)*(1-'Scenario 20'!AT$1)</f>
        <v>0</v>
      </c>
      <c r="E40" s="46">
        <f>SUMIF('Scenario 20'!$A$3:$A$69,'Portfolio 20'!$C40,'Scenario 20'!Z$3:Z$69)+SUMIF('Scenario 20'!$A$3:$A$69,'Portfolio 20'!$C40,'Scenario 20'!AU$3:AU$69)*(1-'Scenario 20'!AU$1)</f>
        <v>0</v>
      </c>
      <c r="F40" s="46">
        <f>SUMIF('Scenario 20'!$A$3:$A$69,'Portfolio 20'!$C40,'Scenario 20'!AA$3:AA$69)+SUMIF('Scenario 20'!$A$3:$A$69,'Portfolio 20'!$C40,'Scenario 20'!AV$3:AV$69)*(1-'Scenario 20'!AV$1)</f>
        <v>0</v>
      </c>
      <c r="G40" s="46">
        <f>SUMIF('Scenario 20'!$A$3:$A$69,'Portfolio 20'!$C40,'Scenario 20'!AB$3:AB$69)+SUMIF('Scenario 20'!$A$3:$A$69,'Portfolio 20'!$C40,'Scenario 20'!AW$3:AW$69)*(1-'Scenario 20'!AW$1)</f>
        <v>2.8041033911124913</v>
      </c>
      <c r="H40" s="46">
        <f>SUMIF('Scenario 20'!$A$3:$A$69,'Portfolio 20'!$C40,'Scenario 20'!AC$3:AC$69)+SUMIF('Scenario 20'!$A$3:$A$69,'Portfolio 20'!$C40,'Scenario 20'!AX$3:AX$69)*(1-'Scenario 20'!AX$1)</f>
        <v>7.879653451704538</v>
      </c>
      <c r="I40" s="46">
        <f>SUMIF('Scenario 20'!$A$3:$A$69,'Portfolio 20'!$C40,'Scenario 20'!AD$3:AD$69)+SUMIF('Scenario 20'!$A$3:$A$69,'Portfolio 20'!$C40,'Scenario 20'!AY$3:AY$69)*(1-'Scenario 20'!AY$1)</f>
        <v>0</v>
      </c>
      <c r="J40" s="46">
        <f>SUMIF('Scenario 20'!$A$3:$A$69,'Portfolio 20'!$C40,'Scenario 20'!AE$3:AE$69)+SUMIF('Scenario 20'!$A$3:$A$69,'Portfolio 20'!$C40,'Scenario 20'!AZ$3:AZ$69)*(1-'Scenario 20'!AZ$1)</f>
        <v>0</v>
      </c>
      <c r="K40" s="46">
        <f>SUMIF('Scenario 20'!$A$3:$A$69,'Portfolio 20'!$C40,'Scenario 20'!AF$3:AF$69)+SUMIF('Scenario 20'!$A$3:$A$69,'Portfolio 20'!$C40,'Scenario 20'!BA$3:BA$69)*(1-'Scenario 20'!BA$1)</f>
        <v>0</v>
      </c>
      <c r="L40" s="46">
        <f>SUMIF('Scenario 20'!$A$3:$A$69,'Portfolio 20'!$C40,'Scenario 20'!AG$3:AG$69)+SUMIF('Scenario 20'!$A$3:$A$69,'Portfolio 20'!$C40,'Scenario 20'!BB$3:BB$69)*(1-'Scenario 20'!BB$1)</f>
        <v>0</v>
      </c>
      <c r="M40" s="46">
        <f>SUMIF('Scenario 20'!$A$3:$A$69,'Portfolio 20'!$C40,'Scenario 20'!AH$3:AH$69)+SUMIF('Scenario 20'!$A$3:$A$69,'Portfolio 20'!$C40,'Scenario 20'!BC$3:BC$69)*(1-'Scenario 20'!BC$1)</f>
        <v>0</v>
      </c>
      <c r="N40" s="46">
        <f>SUMIF('Scenario 20'!$A$3:$A$69,'Portfolio 20'!$C40,'Scenario 20'!AI$3:AI$69)+SUMIF('Scenario 20'!$A$3:$A$69,'Portfolio 20'!$C40,'Scenario 20'!BD$3:BD$69)*(1-'Scenario 20'!BD$1)</f>
        <v>0</v>
      </c>
      <c r="O40" s="46">
        <f>SUMIF('Scenario 20'!$A$3:$A$69,'Portfolio 20'!$C40,'Scenario 20'!AJ$3:AJ$69)+SUMIF('Scenario 20'!$A$3:$A$69,'Portfolio 20'!$C40,'Scenario 20'!BE$3:BE$69)*(1-'Scenario 20'!BE$1)</f>
        <v>0</v>
      </c>
      <c r="P40" s="46">
        <f>SUMIF('Scenario 20'!$A$3:$A$69,'Portfolio 20'!$C40,'Scenario 20'!AK$3:AK$69)+SUMIF('Scenario 20'!$A$3:$A$69,'Portfolio 20'!$C40,'Scenario 20'!BF$3:BF$69)*(1-'Scenario 20'!BF$1)</f>
        <v>7.0503263435734631</v>
      </c>
      <c r="Q40" s="46">
        <f>SUMIF('Scenario 20'!$A$3:$A$69,'Portfolio 20'!$C40,'Scenario 20'!AL$3:AL$69)+SUMIF('Scenario 20'!$A$3:$A$69,'Portfolio 20'!$C40,'Scenario 20'!BG$3:BG$69)*(1-'Scenario 20'!BG$1)</f>
        <v>0</v>
      </c>
      <c r="R40" s="46">
        <f>SUMIF('Scenario 20'!$A$3:$A$69,'Portfolio 20'!$C40,'Scenario 20'!AM$3:AM$69)+SUMIF('Scenario 20'!$A$3:$A$69,'Portfolio 20'!$C40,'Scenario 20'!BH$3:BH$69)*(1-'Scenario 20'!BH$1)</f>
        <v>0</v>
      </c>
      <c r="S40" s="46">
        <f>SUMIF('Scenario 20'!$A$3:$A$69,'Portfolio 20'!$C40,'Scenario 20'!AN$3:AN$69)+SUMIF('Scenario 20'!$A$3:$A$69,'Portfolio 20'!$C40,'Scenario 20'!BI$3:BI$69)*(1-'Scenario 20'!BI$1)</f>
        <v>0</v>
      </c>
      <c r="T40" s="46">
        <f>SUMIF('Scenario 20'!$A$3:$A$69,'Portfolio 20'!$C40,'Scenario 20'!AO$3:AO$69)+SUMIF('Scenario 20'!$A$3:$A$69,'Portfolio 20'!$C40,'Scenario 20'!BJ$3:BJ$69)*(1-'Scenario 20'!BJ$1)</f>
        <v>0</v>
      </c>
      <c r="U40" s="46">
        <f>SUMIF('Scenario 20'!$A$3:$A$69,'Portfolio 20'!$C40,'Scenario 20'!AP$3:AP$69)+SUMIF('Scenario 20'!$A$3:$A$69,'Portfolio 20'!$C40,'Scenario 20'!BK$3:BK$69)*(1-'Scenario 20'!BK$1)</f>
        <v>0</v>
      </c>
      <c r="V40" s="46">
        <f>SUMIF('Scenario 20'!$A$3:$A$69,'Portfolio 20'!$C40,'Scenario 20'!AQ$3:AQ$69)+SUMIF('Scenario 20'!$A$3:$A$69,'Portfolio 20'!$C40,'Scenario 20'!BL$3:BL$69)*(1-'Scenario 20'!BL$1)</f>
        <v>0</v>
      </c>
      <c r="W40" s="46">
        <f>SUMIF('Scenario 20'!$A$3:$A$69,'Portfolio 20'!$C40,'Scenario 20'!AR$3:AR$69)+SUMIF('Scenario 20'!$A$3:$A$69,'Portfolio 20'!$C40,'Scenario 20'!BM$3:BM$69)*(1-'Scenario 20'!BM$1)</f>
        <v>0</v>
      </c>
      <c r="X40" s="47">
        <f t="shared" si="2"/>
        <v>17.734083186390492</v>
      </c>
    </row>
    <row r="41" spans="3:24" ht="13.5" thickBot="1" x14ac:dyDescent="0.25">
      <c r="C41" s="10" t="s">
        <v>77</v>
      </c>
      <c r="D41" s="48">
        <f>SUMIF('Scenario 20'!$A$3:$A$69,'Portfolio 20'!$C41,'Scenario 20'!Y$3:Y$69)+SUMIF('Scenario 20'!$A$3:$A$69,'Portfolio 20'!$C41,'Scenario 20'!AT$3:AT$69)*(1-'Scenario 20'!AT$1)</f>
        <v>0</v>
      </c>
      <c r="E41" s="49">
        <f>SUMIF('Scenario 20'!$A$3:$A$69,'Portfolio 20'!$C41,'Scenario 20'!Z$3:Z$69)+SUMIF('Scenario 20'!$A$3:$A$69,'Portfolio 20'!$C41,'Scenario 20'!AU$3:AU$69)*(1-'Scenario 20'!AU$1)</f>
        <v>0</v>
      </c>
      <c r="F41" s="49">
        <f>SUMIF('Scenario 20'!$A$3:$A$69,'Portfolio 20'!$C41,'Scenario 20'!AA$3:AA$69)+SUMIF('Scenario 20'!$A$3:$A$69,'Portfolio 20'!$C41,'Scenario 20'!AV$3:AV$69)*(1-'Scenario 20'!AV$1)</f>
        <v>0</v>
      </c>
      <c r="G41" s="49">
        <f>SUMIF('Scenario 20'!$A$3:$A$69,'Portfolio 20'!$C41,'Scenario 20'!AB$3:AB$69)+SUMIF('Scenario 20'!$A$3:$A$69,'Portfolio 20'!$C41,'Scenario 20'!AW$3:AW$69)*(1-'Scenario 20'!AW$1)</f>
        <v>6.8022757526493249</v>
      </c>
      <c r="H41" s="49">
        <f>SUMIF('Scenario 20'!$A$3:$A$69,'Portfolio 20'!$C41,'Scenario 20'!AC$3:AC$69)+SUMIF('Scenario 20'!$A$3:$A$69,'Portfolio 20'!$C41,'Scenario 20'!AX$3:AX$69)*(1-'Scenario 20'!AX$1)</f>
        <v>1.6947757659362104</v>
      </c>
      <c r="I41" s="49">
        <f>SUMIF('Scenario 20'!$A$3:$A$69,'Portfolio 20'!$C41,'Scenario 20'!AD$3:AD$69)+SUMIF('Scenario 20'!$A$3:$A$69,'Portfolio 20'!$C41,'Scenario 20'!AY$3:AY$69)*(1-'Scenario 20'!AY$1)</f>
        <v>0</v>
      </c>
      <c r="J41" s="49">
        <f>SUMIF('Scenario 20'!$A$3:$A$69,'Portfolio 20'!$C41,'Scenario 20'!AE$3:AE$69)+SUMIF('Scenario 20'!$A$3:$A$69,'Portfolio 20'!$C41,'Scenario 20'!AZ$3:AZ$69)*(1-'Scenario 20'!AZ$1)</f>
        <v>0</v>
      </c>
      <c r="K41" s="49">
        <f>SUMIF('Scenario 20'!$A$3:$A$69,'Portfolio 20'!$C41,'Scenario 20'!AF$3:AF$69)+SUMIF('Scenario 20'!$A$3:$A$69,'Portfolio 20'!$C41,'Scenario 20'!BA$3:BA$69)*(1-'Scenario 20'!BA$1)</f>
        <v>0</v>
      </c>
      <c r="L41" s="49">
        <f>SUMIF('Scenario 20'!$A$3:$A$69,'Portfolio 20'!$C41,'Scenario 20'!AG$3:AG$69)+SUMIF('Scenario 20'!$A$3:$A$69,'Portfolio 20'!$C41,'Scenario 20'!BB$3:BB$69)*(1-'Scenario 20'!BB$1)</f>
        <v>0</v>
      </c>
      <c r="M41" s="49">
        <f>SUMIF('Scenario 20'!$A$3:$A$69,'Portfolio 20'!$C41,'Scenario 20'!AH$3:AH$69)+SUMIF('Scenario 20'!$A$3:$A$69,'Portfolio 20'!$C41,'Scenario 20'!BC$3:BC$69)*(1-'Scenario 20'!BC$1)</f>
        <v>0</v>
      </c>
      <c r="N41" s="49">
        <f>SUMIF('Scenario 20'!$A$3:$A$69,'Portfolio 20'!$C41,'Scenario 20'!AI$3:AI$69)+SUMIF('Scenario 20'!$A$3:$A$69,'Portfolio 20'!$C41,'Scenario 20'!BD$3:BD$69)*(1-'Scenario 20'!BD$1)</f>
        <v>0</v>
      </c>
      <c r="O41" s="49">
        <f>SUMIF('Scenario 20'!$A$3:$A$69,'Portfolio 20'!$C41,'Scenario 20'!AJ$3:AJ$69)+SUMIF('Scenario 20'!$A$3:$A$69,'Portfolio 20'!$C41,'Scenario 20'!BE$3:BE$69)*(1-'Scenario 20'!BE$1)</f>
        <v>0</v>
      </c>
      <c r="P41" s="49">
        <f>SUMIF('Scenario 20'!$A$3:$A$69,'Portfolio 20'!$C41,'Scenario 20'!AK$3:AK$69)+SUMIF('Scenario 20'!$A$3:$A$69,'Portfolio 20'!$C41,'Scenario 20'!BF$3:BF$69)*(1-'Scenario 20'!BF$1)</f>
        <v>0</v>
      </c>
      <c r="Q41" s="49">
        <f>SUMIF('Scenario 20'!$A$3:$A$69,'Portfolio 20'!$C41,'Scenario 20'!AL$3:AL$69)+SUMIF('Scenario 20'!$A$3:$A$69,'Portfolio 20'!$C41,'Scenario 20'!BG$3:BG$69)*(1-'Scenario 20'!BG$1)</f>
        <v>0</v>
      </c>
      <c r="R41" s="49">
        <f>SUMIF('Scenario 20'!$A$3:$A$69,'Portfolio 20'!$C41,'Scenario 20'!AM$3:AM$69)+SUMIF('Scenario 20'!$A$3:$A$69,'Portfolio 20'!$C41,'Scenario 20'!BH$3:BH$69)*(1-'Scenario 20'!BH$1)</f>
        <v>0</v>
      </c>
      <c r="S41" s="49">
        <f>SUMIF('Scenario 20'!$A$3:$A$69,'Portfolio 20'!$C41,'Scenario 20'!AN$3:AN$69)+SUMIF('Scenario 20'!$A$3:$A$69,'Portfolio 20'!$C41,'Scenario 20'!BI$3:BI$69)*(1-'Scenario 20'!BI$1)</f>
        <v>0</v>
      </c>
      <c r="T41" s="49">
        <f>SUMIF('Scenario 20'!$A$3:$A$69,'Portfolio 20'!$C41,'Scenario 20'!AO$3:AO$69)+SUMIF('Scenario 20'!$A$3:$A$69,'Portfolio 20'!$C41,'Scenario 20'!BJ$3:BJ$69)*(1-'Scenario 20'!BJ$1)</f>
        <v>0</v>
      </c>
      <c r="U41" s="49">
        <f>SUMIF('Scenario 20'!$A$3:$A$69,'Portfolio 20'!$C41,'Scenario 20'!AP$3:AP$69)+SUMIF('Scenario 20'!$A$3:$A$69,'Portfolio 20'!$C41,'Scenario 20'!BK$3:BK$69)*(1-'Scenario 20'!BK$1)</f>
        <v>0</v>
      </c>
      <c r="V41" s="49">
        <f>SUMIF('Scenario 20'!$A$3:$A$69,'Portfolio 20'!$C41,'Scenario 20'!AQ$3:AQ$69)+SUMIF('Scenario 20'!$A$3:$A$69,'Portfolio 20'!$C41,'Scenario 20'!BL$3:BL$69)*(1-'Scenario 20'!BL$1)</f>
        <v>0</v>
      </c>
      <c r="W41" s="49">
        <f>SUMIF('Scenario 20'!$A$3:$A$69,'Portfolio 20'!$C41,'Scenario 20'!AR$3:AR$69)+SUMIF('Scenario 20'!$A$3:$A$69,'Portfolio 20'!$C41,'Scenario 20'!BM$3:BM$69)*(1-'Scenario 20'!BM$1)</f>
        <v>0</v>
      </c>
      <c r="X41" s="50">
        <f t="shared" si="2"/>
        <v>8.4970515185855362</v>
      </c>
    </row>
    <row r="42" spans="3:24" ht="13.5" thickBot="1" x14ac:dyDescent="0.25">
      <c r="C42" s="65" t="s">
        <v>93</v>
      </c>
      <c r="D42" s="37">
        <f>SUM(D26:D41)</f>
        <v>0</v>
      </c>
      <c r="E42" s="37">
        <f t="shared" ref="E42:W42" si="3">SUM(E26:E41)</f>
        <v>0</v>
      </c>
      <c r="F42" s="37">
        <f t="shared" si="3"/>
        <v>34.164874693296468</v>
      </c>
      <c r="G42" s="37">
        <f t="shared" si="3"/>
        <v>9.6063791437618171</v>
      </c>
      <c r="H42" s="37">
        <f t="shared" si="3"/>
        <v>387.62525073633833</v>
      </c>
      <c r="I42" s="37">
        <f t="shared" si="3"/>
        <v>74.13684846352794</v>
      </c>
      <c r="J42" s="37">
        <f t="shared" si="3"/>
        <v>30.707307747033862</v>
      </c>
      <c r="K42" s="37">
        <f t="shared" si="3"/>
        <v>301.45581752002511</v>
      </c>
      <c r="L42" s="37">
        <f t="shared" si="3"/>
        <v>37.584052497868505</v>
      </c>
      <c r="M42" s="37">
        <f t="shared" si="3"/>
        <v>0</v>
      </c>
      <c r="N42" s="37">
        <f t="shared" si="3"/>
        <v>33.344928147259132</v>
      </c>
      <c r="O42" s="37">
        <f t="shared" si="3"/>
        <v>53.199330607692829</v>
      </c>
      <c r="P42" s="37">
        <f t="shared" si="3"/>
        <v>98.056700675938458</v>
      </c>
      <c r="Q42" s="37">
        <f t="shared" si="3"/>
        <v>101.34530822270371</v>
      </c>
      <c r="R42" s="37">
        <f t="shared" si="3"/>
        <v>42.568557508800609</v>
      </c>
      <c r="S42" s="37">
        <f t="shared" si="3"/>
        <v>76.050036639470548</v>
      </c>
      <c r="T42" s="37">
        <f t="shared" si="3"/>
        <v>263.63740768246879</v>
      </c>
      <c r="U42" s="37">
        <f t="shared" si="3"/>
        <v>299.86227795736653</v>
      </c>
      <c r="V42" s="37">
        <f t="shared" si="3"/>
        <v>91.656432691164127</v>
      </c>
      <c r="W42" s="37">
        <f t="shared" si="3"/>
        <v>0</v>
      </c>
      <c r="X42" s="51">
        <f>SUM(X27:X41)</f>
        <v>1833.3572780041586</v>
      </c>
    </row>
    <row r="43" spans="3:24" ht="13.5" thickBot="1" x14ac:dyDescent="0.25">
      <c r="C43" s="66" t="s">
        <v>97</v>
      </c>
      <c r="D43" s="37">
        <f t="shared" ref="D43:X43" si="4">SUM(D22,D42)</f>
        <v>36.140065477145384</v>
      </c>
      <c r="E43" s="37">
        <f t="shared" si="4"/>
        <v>23.023105816069368</v>
      </c>
      <c r="F43" s="37">
        <f t="shared" si="4"/>
        <v>104.91836257937065</v>
      </c>
      <c r="G43" s="37">
        <f t="shared" si="4"/>
        <v>212.60637914376181</v>
      </c>
      <c r="H43" s="37">
        <f t="shared" si="4"/>
        <v>391.96644951547103</v>
      </c>
      <c r="I43" s="37">
        <f t="shared" si="4"/>
        <v>359</v>
      </c>
      <c r="J43" s="37">
        <f t="shared" si="4"/>
        <v>183.70730774703387</v>
      </c>
      <c r="K43" s="37">
        <f t="shared" si="4"/>
        <v>502.8115845894672</v>
      </c>
      <c r="L43" s="37">
        <f t="shared" si="4"/>
        <v>112.06751596590556</v>
      </c>
      <c r="M43" s="37">
        <f t="shared" si="4"/>
        <v>0.5</v>
      </c>
      <c r="N43" s="37">
        <f t="shared" si="4"/>
        <v>106.08989784232958</v>
      </c>
      <c r="O43" s="37">
        <f t="shared" si="4"/>
        <v>122.24749999999992</v>
      </c>
      <c r="P43" s="37">
        <f t="shared" si="4"/>
        <v>210.87726199195512</v>
      </c>
      <c r="Q43" s="37">
        <f t="shared" si="4"/>
        <v>196.70275333087648</v>
      </c>
      <c r="R43" s="37">
        <f t="shared" si="4"/>
        <v>156.84465436428295</v>
      </c>
      <c r="S43" s="37">
        <f t="shared" si="4"/>
        <v>291.92055060695913</v>
      </c>
      <c r="T43" s="37">
        <f t="shared" si="4"/>
        <v>627.40782799402018</v>
      </c>
      <c r="U43" s="37">
        <f t="shared" si="4"/>
        <v>483.54503931292066</v>
      </c>
      <c r="V43" s="37">
        <f t="shared" si="4"/>
        <v>457.44178556823863</v>
      </c>
      <c r="W43" s="37">
        <f t="shared" si="4"/>
        <v>543.80263637755263</v>
      </c>
      <c r="X43" s="51">
        <f t="shared" si="4"/>
        <v>4823.6206782233603</v>
      </c>
    </row>
    <row r="44" spans="3:24" ht="13.5" thickBot="1" x14ac:dyDescent="0.25">
      <c r="C44" s="8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40"/>
    </row>
    <row r="45" spans="3:24" ht="13.5" thickBot="1" x14ac:dyDescent="0.25">
      <c r="C45" s="4" t="s">
        <v>4</v>
      </c>
      <c r="D45" s="52"/>
      <c r="E45" s="53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40"/>
    </row>
    <row r="46" spans="3:24" x14ac:dyDescent="0.2">
      <c r="C46" s="26" t="s">
        <v>0</v>
      </c>
      <c r="D46" s="54">
        <f>'Scenario 20'!D72</f>
        <v>4.3024587059190305</v>
      </c>
      <c r="E46" s="55">
        <f>'Scenario 20'!E72</f>
        <v>8.9931504135363376</v>
      </c>
      <c r="F46" s="55">
        <f>'Scenario 20'!F72</f>
        <v>14.334030510869454</v>
      </c>
      <c r="G46" s="55">
        <f>'Scenario 20'!G72</f>
        <v>20.410502396028676</v>
      </c>
      <c r="H46" s="55">
        <f>'Scenario 20'!H72</f>
        <v>25.921777401363421</v>
      </c>
      <c r="I46" s="55">
        <f>'Scenario 20'!I72</f>
        <v>32.050926537014227</v>
      </c>
      <c r="J46" s="55">
        <f>'Scenario 20'!J72</f>
        <v>39.121150764011183</v>
      </c>
      <c r="K46" s="55">
        <f>'Scenario 20'!K72</f>
        <v>46.52383037985031</v>
      </c>
      <c r="L46" s="55">
        <f>'Scenario 20'!L72</f>
        <v>53.881782114318092</v>
      </c>
      <c r="M46" s="55">
        <f>'Scenario 20'!M72</f>
        <v>60.459225364974884</v>
      </c>
      <c r="N46" s="55">
        <f>'Scenario 20'!N72</f>
        <v>66.797463536621038</v>
      </c>
      <c r="O46" s="55">
        <f>'Scenario 20'!O72</f>
        <v>72.745382390215013</v>
      </c>
      <c r="P46" s="55">
        <f>'Scenario 20'!P72</f>
        <v>78.108776415223218</v>
      </c>
      <c r="Q46" s="55">
        <f>'Scenario 20'!Q72</f>
        <v>82.670486151893371</v>
      </c>
      <c r="R46" s="55">
        <f>'Scenario 20'!R72</f>
        <v>87.102360612485953</v>
      </c>
      <c r="S46" s="55">
        <f>'Scenario 20'!S72</f>
        <v>91.277272619772972</v>
      </c>
      <c r="T46" s="55">
        <f>'Scenario 20'!T72</f>
        <v>94.504412950693236</v>
      </c>
      <c r="U46" s="55">
        <f>'Scenario 20'!U72</f>
        <v>97.964572610474846</v>
      </c>
      <c r="V46" s="55">
        <f>'Scenario 20'!V72</f>
        <v>101.04914144580944</v>
      </c>
      <c r="W46" s="55">
        <f>'Scenario 20'!W72</f>
        <v>103.63755910810121</v>
      </c>
      <c r="X46" s="56">
        <f>SUM(D46:W46)</f>
        <v>1181.8562624291758</v>
      </c>
    </row>
    <row r="47" spans="3:24" ht="13.5" thickBot="1" x14ac:dyDescent="0.25">
      <c r="C47" s="10" t="s">
        <v>3</v>
      </c>
      <c r="D47" s="57">
        <f>'Scenario 20'!D73</f>
        <v>2.3755090313859775</v>
      </c>
      <c r="E47" s="58">
        <f>'Scenario 20'!E73</f>
        <v>5.0435701616546122</v>
      </c>
      <c r="F47" s="58">
        <f>'Scenario 20'!F73</f>
        <v>8.0841537275356838</v>
      </c>
      <c r="G47" s="58">
        <f>'Scenario 20'!G73</f>
        <v>11.539166154139135</v>
      </c>
      <c r="H47" s="58">
        <f>'Scenario 20'!H73</f>
        <v>14.640965717987628</v>
      </c>
      <c r="I47" s="58">
        <f>'Scenario 20'!I73</f>
        <v>18.163199117285384</v>
      </c>
      <c r="J47" s="58">
        <f>'Scenario 20'!J73</f>
        <v>22.22816745253423</v>
      </c>
      <c r="K47" s="58">
        <f>'Scenario 20'!K73</f>
        <v>26.46032485781307</v>
      </c>
      <c r="L47" s="58">
        <f>'Scenario 20'!L73</f>
        <v>30.554090415512299</v>
      </c>
      <c r="M47" s="58">
        <f>'Scenario 20'!M73</f>
        <v>34.202809044468964</v>
      </c>
      <c r="N47" s="58">
        <f>'Scenario 20'!N73</f>
        <v>37.670951362138076</v>
      </c>
      <c r="O47" s="58">
        <f>'Scenario 20'!O73</f>
        <v>40.789404656022455</v>
      </c>
      <c r="P47" s="58">
        <f>'Scenario 20'!P73</f>
        <v>43.528625671220098</v>
      </c>
      <c r="Q47" s="58">
        <f>'Scenario 20'!Q73</f>
        <v>45.844802573918223</v>
      </c>
      <c r="R47" s="58">
        <f>'Scenario 20'!R73</f>
        <v>47.996497351832879</v>
      </c>
      <c r="S47" s="58">
        <f>'Scenario 20'!S73</f>
        <v>50.161345255226259</v>
      </c>
      <c r="T47" s="58">
        <f>'Scenario 20'!T73</f>
        <v>51.826974861598053</v>
      </c>
      <c r="U47" s="58">
        <f>'Scenario 20'!U73</f>
        <v>53.607342392037424</v>
      </c>
      <c r="V47" s="58">
        <f>'Scenario 20'!V73</f>
        <v>55.221668871681558</v>
      </c>
      <c r="W47" s="58">
        <f>'Scenario 20'!W73</f>
        <v>56.846333211155098</v>
      </c>
      <c r="X47" s="59">
        <f>SUM(D47:W47)</f>
        <v>656.78590188714713</v>
      </c>
    </row>
    <row r="48" spans="3:24" ht="13.5" thickBot="1" x14ac:dyDescent="0.25">
      <c r="C48" s="60" t="s">
        <v>93</v>
      </c>
      <c r="D48" s="61">
        <f>SUM(D46:D47)</f>
        <v>6.6779677373050079</v>
      </c>
      <c r="E48" s="62">
        <f t="shared" ref="E48:W48" si="5">SUM(E46:E47)</f>
        <v>14.03672057519095</v>
      </c>
      <c r="F48" s="62">
        <f t="shared" si="5"/>
        <v>22.418184238405139</v>
      </c>
      <c r="G48" s="62">
        <f t="shared" si="5"/>
        <v>31.949668550167811</v>
      </c>
      <c r="H48" s="62">
        <f t="shared" si="5"/>
        <v>40.562743119351047</v>
      </c>
      <c r="I48" s="62">
        <f t="shared" si="5"/>
        <v>50.214125654299608</v>
      </c>
      <c r="J48" s="62">
        <f t="shared" si="5"/>
        <v>61.349318216545413</v>
      </c>
      <c r="K48" s="62">
        <f t="shared" si="5"/>
        <v>72.984155237663373</v>
      </c>
      <c r="L48" s="62">
        <f t="shared" si="5"/>
        <v>84.435872529830391</v>
      </c>
      <c r="M48" s="62">
        <f t="shared" si="5"/>
        <v>94.662034409443848</v>
      </c>
      <c r="N48" s="62">
        <f t="shared" si="5"/>
        <v>104.46841489875911</v>
      </c>
      <c r="O48" s="62">
        <f t="shared" si="5"/>
        <v>113.53478704623747</v>
      </c>
      <c r="P48" s="62">
        <f t="shared" si="5"/>
        <v>121.63740208644332</v>
      </c>
      <c r="Q48" s="62">
        <f t="shared" si="5"/>
        <v>128.51528872581159</v>
      </c>
      <c r="R48" s="62">
        <f t="shared" si="5"/>
        <v>135.09885796431882</v>
      </c>
      <c r="S48" s="62">
        <f t="shared" si="5"/>
        <v>141.43861787499924</v>
      </c>
      <c r="T48" s="62">
        <f t="shared" si="5"/>
        <v>146.3313878122913</v>
      </c>
      <c r="U48" s="62">
        <f t="shared" si="5"/>
        <v>151.57191500251227</v>
      </c>
      <c r="V48" s="62">
        <f t="shared" si="5"/>
        <v>156.270810317491</v>
      </c>
      <c r="W48" s="62">
        <f t="shared" si="5"/>
        <v>160.48389231925631</v>
      </c>
      <c r="X48" s="63">
        <f>SUM(X46:X47)</f>
        <v>1838.642164316323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B049A-38A5-443C-B666-432B229A73D8}">
  <sheetPr codeName="Sheet41"/>
  <dimension ref="A1:BM74"/>
  <sheetViews>
    <sheetView topLeftCell="A41" workbookViewId="0">
      <selection activeCell="D72" sqref="D72:W74"/>
    </sheetView>
  </sheetViews>
  <sheetFormatPr defaultRowHeight="15" x14ac:dyDescent="0.25"/>
  <cols>
    <col min="1" max="1" width="23.140625" customWidth="1"/>
    <col min="3" max="3" width="64.140625" customWidth="1"/>
    <col min="4" max="21" width="9.28515625" bestFit="1" customWidth="1"/>
    <col min="22" max="23" width="9.5703125" bestFit="1" customWidth="1"/>
  </cols>
  <sheetData>
    <row r="1" spans="1:65" x14ac:dyDescent="0.25">
      <c r="AS1" t="s">
        <v>141</v>
      </c>
      <c r="AT1" s="17">
        <v>0.65489571107632405</v>
      </c>
      <c r="AU1" s="17">
        <v>0.65658574709541195</v>
      </c>
      <c r="AV1" s="17">
        <v>0.65835125306703535</v>
      </c>
      <c r="AW1" s="17">
        <v>0.65835542937033509</v>
      </c>
      <c r="AX1" s="17">
        <v>0.65874002599924064</v>
      </c>
      <c r="AY1" s="17">
        <v>0.65931575768236028</v>
      </c>
      <c r="AZ1" s="17">
        <v>0.66015526845275518</v>
      </c>
      <c r="BA1" s="17">
        <v>0.66118589023147367</v>
      </c>
      <c r="BB1" s="17">
        <v>0.66300894747320693</v>
      </c>
      <c r="BC1" s="17">
        <v>0.66483065510637707</v>
      </c>
      <c r="BD1" s="17">
        <v>0.66655071852740888</v>
      </c>
      <c r="BE1" s="17">
        <v>0.66882634871001445</v>
      </c>
      <c r="BF1" s="17">
        <v>0.67140950534855803</v>
      </c>
      <c r="BG1" s="17">
        <v>0.6737130748067518</v>
      </c>
      <c r="BH1" s="17">
        <v>0.67666764760509601</v>
      </c>
      <c r="BI1" s="17">
        <v>0.67870513967488544</v>
      </c>
      <c r="BJ1" s="17">
        <v>0.68063622875685958</v>
      </c>
      <c r="BK1" s="17">
        <v>0.68276135555429729</v>
      </c>
      <c r="BL1" s="17">
        <v>0.6845890016610342</v>
      </c>
      <c r="BM1" s="17">
        <v>0.68484075300150227</v>
      </c>
    </row>
    <row r="2" spans="1:65" x14ac:dyDescent="0.25">
      <c r="D2" s="16">
        <v>2026</v>
      </c>
      <c r="E2" s="16">
        <v>2027</v>
      </c>
      <c r="F2" s="16">
        <v>2028</v>
      </c>
      <c r="G2" s="16">
        <v>2029</v>
      </c>
      <c r="H2" s="16">
        <v>2030</v>
      </c>
      <c r="I2" s="16">
        <v>2031</v>
      </c>
      <c r="J2" s="16">
        <v>2032</v>
      </c>
      <c r="K2" s="16">
        <v>2033</v>
      </c>
      <c r="L2" s="16">
        <v>2034</v>
      </c>
      <c r="M2" s="16">
        <v>2035</v>
      </c>
      <c r="N2" s="16">
        <v>2036</v>
      </c>
      <c r="O2" s="16">
        <v>2037</v>
      </c>
      <c r="P2" s="16">
        <v>2038</v>
      </c>
      <c r="Q2" s="16">
        <v>2039</v>
      </c>
      <c r="R2" s="16">
        <v>2040</v>
      </c>
      <c r="S2" s="16">
        <v>2041</v>
      </c>
      <c r="T2" s="16">
        <v>2042</v>
      </c>
      <c r="U2" s="16">
        <v>2043</v>
      </c>
      <c r="V2" s="16">
        <v>2044</v>
      </c>
      <c r="W2" s="16">
        <v>2045</v>
      </c>
      <c r="Y2" s="14">
        <v>2026</v>
      </c>
      <c r="Z2" s="14">
        <v>2027</v>
      </c>
      <c r="AA2" s="14">
        <v>2028</v>
      </c>
      <c r="AB2" s="14">
        <v>2029</v>
      </c>
      <c r="AC2" s="14">
        <v>2030</v>
      </c>
      <c r="AD2" s="14">
        <v>2031</v>
      </c>
      <c r="AE2" s="14">
        <v>2032</v>
      </c>
      <c r="AF2" s="14">
        <v>2033</v>
      </c>
      <c r="AG2" s="14">
        <v>2034</v>
      </c>
      <c r="AH2" s="14">
        <v>2035</v>
      </c>
      <c r="AI2" s="14">
        <v>2036</v>
      </c>
      <c r="AJ2" s="14">
        <v>2037</v>
      </c>
      <c r="AK2" s="14">
        <v>2038</v>
      </c>
      <c r="AL2" s="14">
        <v>2039</v>
      </c>
      <c r="AM2" s="14">
        <v>2040</v>
      </c>
      <c r="AN2" s="14">
        <v>2041</v>
      </c>
      <c r="AO2" s="14">
        <v>2042</v>
      </c>
      <c r="AP2" s="14">
        <v>2043</v>
      </c>
      <c r="AQ2" s="14">
        <v>2044</v>
      </c>
      <c r="AR2" s="14">
        <v>2045</v>
      </c>
      <c r="AT2" s="15">
        <v>2026</v>
      </c>
      <c r="AU2" s="15">
        <v>2027</v>
      </c>
      <c r="AV2" s="15">
        <v>2028</v>
      </c>
      <c r="AW2" s="15">
        <v>2029</v>
      </c>
      <c r="AX2" s="15">
        <v>2030</v>
      </c>
      <c r="AY2" s="15">
        <v>2031</v>
      </c>
      <c r="AZ2" s="15">
        <v>2032</v>
      </c>
      <c r="BA2" s="15">
        <v>2033</v>
      </c>
      <c r="BB2" s="15">
        <v>2034</v>
      </c>
      <c r="BC2" s="15">
        <v>2035</v>
      </c>
      <c r="BD2" s="15">
        <v>2036</v>
      </c>
      <c r="BE2" s="15">
        <v>2037</v>
      </c>
      <c r="BF2" s="15">
        <v>2038</v>
      </c>
      <c r="BG2" s="15">
        <v>2039</v>
      </c>
      <c r="BH2" s="15">
        <v>2040</v>
      </c>
      <c r="BI2" s="15">
        <v>2041</v>
      </c>
      <c r="BJ2" s="15">
        <v>2042</v>
      </c>
      <c r="BK2" s="15">
        <v>2043</v>
      </c>
      <c r="BL2" s="15">
        <v>2044</v>
      </c>
      <c r="BM2" s="15">
        <v>2045</v>
      </c>
    </row>
    <row r="3" spans="1:65" x14ac:dyDescent="0.25">
      <c r="A3" t="s">
        <v>100</v>
      </c>
      <c r="C3" t="s">
        <v>94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T3">
        <v>39.395365527687133</v>
      </c>
      <c r="AU3">
        <v>3.7676399476892621</v>
      </c>
      <c r="AV3">
        <v>9.671672619474581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</row>
    <row r="4" spans="1:65" x14ac:dyDescent="0.25">
      <c r="A4" t="s">
        <v>101</v>
      </c>
      <c r="C4" t="s">
        <v>101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</row>
    <row r="5" spans="1:65" x14ac:dyDescent="0.25">
      <c r="A5" t="s">
        <v>6</v>
      </c>
      <c r="B5" t="s">
        <v>7</v>
      </c>
      <c r="C5" t="s">
        <v>8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Y5">
        <v>0</v>
      </c>
      <c r="Z5">
        <v>0</v>
      </c>
      <c r="AA5">
        <v>0</v>
      </c>
      <c r="AB5">
        <v>0</v>
      </c>
      <c r="AC5">
        <v>98.029366520662535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90.247500000000002</v>
      </c>
      <c r="AK5">
        <v>0</v>
      </c>
      <c r="AL5">
        <v>0</v>
      </c>
      <c r="AM5">
        <v>0</v>
      </c>
      <c r="AN5">
        <v>0</v>
      </c>
      <c r="AO5">
        <v>112.47316445264514</v>
      </c>
      <c r="AP5">
        <v>0</v>
      </c>
      <c r="AQ5">
        <v>0</v>
      </c>
      <c r="AR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</row>
    <row r="6" spans="1:65" x14ac:dyDescent="0.25">
      <c r="A6" t="s">
        <v>6</v>
      </c>
      <c r="B6" t="s">
        <v>9</v>
      </c>
      <c r="C6" t="s">
        <v>10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</row>
    <row r="7" spans="1:65" x14ac:dyDescent="0.25">
      <c r="A7" t="s">
        <v>6</v>
      </c>
      <c r="B7" t="s">
        <v>11</v>
      </c>
      <c r="C7" t="s">
        <v>12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</row>
    <row r="8" spans="1:65" x14ac:dyDescent="0.25">
      <c r="A8" t="s">
        <v>13</v>
      </c>
      <c r="B8" t="s">
        <v>14</v>
      </c>
      <c r="C8" t="s">
        <v>15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109.78963762996943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</row>
    <row r="9" spans="1:65" x14ac:dyDescent="0.25">
      <c r="A9" t="s">
        <v>2</v>
      </c>
      <c r="B9" t="s">
        <v>16</v>
      </c>
      <c r="C9" t="s">
        <v>102</v>
      </c>
      <c r="D9">
        <v>0</v>
      </c>
      <c r="E9">
        <v>0</v>
      </c>
      <c r="F9">
        <v>0</v>
      </c>
      <c r="G9">
        <v>200</v>
      </c>
      <c r="H9">
        <v>200</v>
      </c>
      <c r="I9">
        <v>100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1.7053025658242404E-13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</row>
    <row r="10" spans="1:65" x14ac:dyDescent="0.25">
      <c r="A10" t="s">
        <v>2</v>
      </c>
      <c r="B10" t="s">
        <v>17</v>
      </c>
      <c r="C10" t="s">
        <v>103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199.99999999999989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100</v>
      </c>
      <c r="BA10">
        <v>170.21036237003068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</row>
    <row r="11" spans="1:65" x14ac:dyDescent="0.25">
      <c r="A11" t="s">
        <v>2</v>
      </c>
      <c r="B11" t="s">
        <v>18</v>
      </c>
      <c r="C11" t="s">
        <v>104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100.00000000000003</v>
      </c>
      <c r="AZ11">
        <v>99.999999999999986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</row>
    <row r="12" spans="1:65" x14ac:dyDescent="0.25">
      <c r="A12" t="s">
        <v>2</v>
      </c>
      <c r="B12" t="s">
        <v>19</v>
      </c>
      <c r="C12" t="s">
        <v>105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</row>
    <row r="13" spans="1:65" x14ac:dyDescent="0.25">
      <c r="A13" t="s">
        <v>1</v>
      </c>
      <c r="B13" t="s">
        <v>20</v>
      </c>
      <c r="C13" t="s">
        <v>106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</row>
    <row r="14" spans="1:65" x14ac:dyDescent="0.25">
      <c r="A14" t="s">
        <v>107</v>
      </c>
      <c r="B14" t="s">
        <v>22</v>
      </c>
      <c r="C14" t="s">
        <v>108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</row>
    <row r="15" spans="1:65" x14ac:dyDescent="0.25">
      <c r="A15" t="s">
        <v>1</v>
      </c>
      <c r="B15" t="s">
        <v>23</v>
      </c>
      <c r="C15" t="s">
        <v>109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</row>
    <row r="16" spans="1:65" x14ac:dyDescent="0.25">
      <c r="A16" t="s">
        <v>21</v>
      </c>
      <c r="B16" t="s">
        <v>24</v>
      </c>
      <c r="C16" t="s">
        <v>110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</row>
    <row r="17" spans="1:65" x14ac:dyDescent="0.25">
      <c r="A17" t="s">
        <v>1</v>
      </c>
      <c r="B17" t="s">
        <v>25</v>
      </c>
      <c r="C17" t="s">
        <v>26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5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</row>
    <row r="18" spans="1:65" x14ac:dyDescent="0.25">
      <c r="A18" t="s">
        <v>21</v>
      </c>
      <c r="B18" t="s">
        <v>27</v>
      </c>
      <c r="C18" t="s">
        <v>111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</row>
    <row r="19" spans="1:65" x14ac:dyDescent="0.25">
      <c r="A19" t="s">
        <v>1</v>
      </c>
      <c r="B19" t="s">
        <v>28</v>
      </c>
      <c r="C19" t="s">
        <v>76</v>
      </c>
      <c r="D19">
        <v>0</v>
      </c>
      <c r="E19">
        <v>0.50885794886426805</v>
      </c>
      <c r="F19">
        <v>0.55187130366600678</v>
      </c>
      <c r="G19">
        <v>0.61539425315932783</v>
      </c>
      <c r="H19">
        <v>0.67023663605721462</v>
      </c>
      <c r="I19">
        <v>0.75835206225811369</v>
      </c>
      <c r="J19">
        <v>0.82742336899936408</v>
      </c>
      <c r="K19">
        <v>1.0070493878409974</v>
      </c>
      <c r="L19">
        <v>0.5</v>
      </c>
      <c r="M19">
        <v>0.5</v>
      </c>
      <c r="N19">
        <v>0.5</v>
      </c>
      <c r="O19">
        <v>0.5</v>
      </c>
      <c r="P19">
        <v>0.5</v>
      </c>
      <c r="Q19">
        <v>0.5</v>
      </c>
      <c r="R19">
        <v>0.5</v>
      </c>
      <c r="S19">
        <v>0.5</v>
      </c>
      <c r="T19">
        <v>0.5</v>
      </c>
      <c r="U19">
        <v>0.50403015323902522</v>
      </c>
      <c r="V19">
        <v>0.513514364121332</v>
      </c>
      <c r="W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</row>
    <row r="20" spans="1:65" x14ac:dyDescent="0.25">
      <c r="A20" t="s">
        <v>1</v>
      </c>
      <c r="B20" t="s">
        <v>29</v>
      </c>
      <c r="C20" t="s">
        <v>112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5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</row>
    <row r="21" spans="1:65" x14ac:dyDescent="0.25">
      <c r="A21" t="s">
        <v>21</v>
      </c>
      <c r="B21" t="s">
        <v>30</v>
      </c>
      <c r="C21" t="s">
        <v>113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</row>
    <row r="22" spans="1:65" x14ac:dyDescent="0.25">
      <c r="A22" t="s">
        <v>1</v>
      </c>
      <c r="B22" t="s">
        <v>31</v>
      </c>
      <c r="C22" t="s">
        <v>114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</row>
    <row r="23" spans="1:65" x14ac:dyDescent="0.25">
      <c r="A23" t="s">
        <v>21</v>
      </c>
      <c r="B23" t="s">
        <v>32</v>
      </c>
      <c r="C23" t="s">
        <v>115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</row>
    <row r="24" spans="1:65" x14ac:dyDescent="0.25">
      <c r="A24" t="s">
        <v>1</v>
      </c>
      <c r="B24" t="s">
        <v>33</v>
      </c>
      <c r="C24" t="s">
        <v>116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</row>
    <row r="25" spans="1:65" x14ac:dyDescent="0.25">
      <c r="A25" t="s">
        <v>21</v>
      </c>
      <c r="B25" t="s">
        <v>35</v>
      </c>
      <c r="C25" t="s">
        <v>117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</row>
    <row r="26" spans="1:65" x14ac:dyDescent="0.25">
      <c r="A26" t="s">
        <v>1</v>
      </c>
      <c r="B26" t="s">
        <v>36</v>
      </c>
      <c r="C26" t="s">
        <v>118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100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199.59756792888422</v>
      </c>
      <c r="W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</row>
    <row r="27" spans="1:65" x14ac:dyDescent="0.25">
      <c r="A27" t="s">
        <v>21</v>
      </c>
      <c r="B27" t="s">
        <v>37</v>
      </c>
      <c r="C27" t="s">
        <v>119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50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99.798783964442094</v>
      </c>
      <c r="W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</row>
    <row r="28" spans="1:65" x14ac:dyDescent="0.25">
      <c r="A28" t="s">
        <v>1</v>
      </c>
      <c r="B28" t="s">
        <v>38</v>
      </c>
      <c r="C28" t="s">
        <v>34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</row>
    <row r="29" spans="1:65" x14ac:dyDescent="0.25">
      <c r="A29" t="s">
        <v>21</v>
      </c>
      <c r="B29" t="s">
        <v>40</v>
      </c>
      <c r="C29" t="s">
        <v>39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</row>
    <row r="30" spans="1:65" x14ac:dyDescent="0.25">
      <c r="A30" t="s">
        <v>21</v>
      </c>
      <c r="B30" t="s">
        <v>42</v>
      </c>
      <c r="C30" t="s">
        <v>41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</row>
    <row r="31" spans="1:65" x14ac:dyDescent="0.25">
      <c r="A31" t="s">
        <v>21</v>
      </c>
      <c r="B31" t="s">
        <v>44</v>
      </c>
      <c r="C31" t="s">
        <v>43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</row>
    <row r="32" spans="1:65" x14ac:dyDescent="0.25">
      <c r="A32" t="s">
        <v>21</v>
      </c>
      <c r="B32" t="s">
        <v>46</v>
      </c>
      <c r="C32" t="s">
        <v>45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</row>
    <row r="33" spans="1:65" x14ac:dyDescent="0.25">
      <c r="A33" t="s">
        <v>21</v>
      </c>
      <c r="B33" t="s">
        <v>49</v>
      </c>
      <c r="C33" t="s">
        <v>47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</row>
    <row r="34" spans="1:65" x14ac:dyDescent="0.25">
      <c r="A34" t="s">
        <v>48</v>
      </c>
      <c r="B34" t="s">
        <v>50</v>
      </c>
      <c r="C34" t="s">
        <v>120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</row>
    <row r="35" spans="1:65" x14ac:dyDescent="0.25">
      <c r="A35" t="s">
        <v>48</v>
      </c>
      <c r="B35" t="s">
        <v>51</v>
      </c>
      <c r="C35" t="s">
        <v>121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25</v>
      </c>
      <c r="W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</row>
    <row r="36" spans="1:65" x14ac:dyDescent="0.25">
      <c r="A36" t="s">
        <v>142</v>
      </c>
      <c r="B36" t="s">
        <v>54</v>
      </c>
      <c r="C36" t="s">
        <v>52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116.08943595020862</v>
      </c>
      <c r="U36">
        <v>25</v>
      </c>
      <c r="V36">
        <v>0</v>
      </c>
      <c r="W36">
        <v>86.17328086150107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25.451101493470286</v>
      </c>
      <c r="AR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25.225281989653393</v>
      </c>
      <c r="BL36">
        <v>0</v>
      </c>
      <c r="BM36">
        <v>0</v>
      </c>
    </row>
    <row r="37" spans="1:65" x14ac:dyDescent="0.25">
      <c r="A37" t="s">
        <v>53</v>
      </c>
      <c r="B37" t="s">
        <v>56</v>
      </c>
      <c r="C37" t="s">
        <v>55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20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</row>
    <row r="38" spans="1:65" x14ac:dyDescent="0.25">
      <c r="A38" t="s">
        <v>138</v>
      </c>
      <c r="B38" t="s">
        <v>58</v>
      </c>
      <c r="C38" t="s">
        <v>57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</row>
    <row r="39" spans="1:65" x14ac:dyDescent="0.25">
      <c r="A39" t="s">
        <v>139</v>
      </c>
      <c r="B39" t="s">
        <v>59</v>
      </c>
      <c r="C39" t="s">
        <v>122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102.41550059399644</v>
      </c>
      <c r="P39">
        <v>0</v>
      </c>
      <c r="Q39">
        <v>0</v>
      </c>
      <c r="R39">
        <v>90.247500000000002</v>
      </c>
      <c r="S39">
        <v>0</v>
      </c>
      <c r="T39">
        <v>106.58696843269588</v>
      </c>
      <c r="U39">
        <v>0</v>
      </c>
      <c r="V39">
        <v>0</v>
      </c>
      <c r="W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</row>
    <row r="40" spans="1:65" x14ac:dyDescent="0.25">
      <c r="A40" t="s">
        <v>123</v>
      </c>
      <c r="B40" t="s">
        <v>60</v>
      </c>
      <c r="C40" t="s">
        <v>124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</row>
    <row r="41" spans="1:65" x14ac:dyDescent="0.25">
      <c r="A41" t="s">
        <v>107</v>
      </c>
      <c r="B41" t="s">
        <v>61</v>
      </c>
      <c r="C41" t="s">
        <v>125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</row>
    <row r="42" spans="1:65" x14ac:dyDescent="0.25">
      <c r="A42" t="s">
        <v>107</v>
      </c>
      <c r="B42" t="s">
        <v>62</v>
      </c>
      <c r="C42" t="s">
        <v>126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</row>
    <row r="43" spans="1:65" x14ac:dyDescent="0.25">
      <c r="A43" t="s">
        <v>107</v>
      </c>
      <c r="B43" t="s">
        <v>64</v>
      </c>
      <c r="C43" t="s">
        <v>127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</row>
    <row r="44" spans="1:65" x14ac:dyDescent="0.25">
      <c r="A44" t="s">
        <v>63</v>
      </c>
      <c r="B44" t="s">
        <v>65</v>
      </c>
      <c r="C44" t="s">
        <v>128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57.599999999999994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</row>
    <row r="45" spans="1:65" x14ac:dyDescent="0.25">
      <c r="A45" t="s">
        <v>6</v>
      </c>
      <c r="B45" t="s">
        <v>67</v>
      </c>
      <c r="C45" t="s">
        <v>66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</row>
    <row r="46" spans="1:65" x14ac:dyDescent="0.25">
      <c r="A46" t="s">
        <v>6</v>
      </c>
      <c r="B46" t="s">
        <v>69</v>
      </c>
      <c r="C46" t="s">
        <v>68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</row>
    <row r="47" spans="1:65" x14ac:dyDescent="0.25">
      <c r="A47" t="s">
        <v>63</v>
      </c>
      <c r="B47" t="s">
        <v>70</v>
      </c>
      <c r="C47" t="s">
        <v>129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10</v>
      </c>
      <c r="BL47">
        <v>0</v>
      </c>
      <c r="BM47">
        <v>1.7763568394002505E-15</v>
      </c>
    </row>
    <row r="48" spans="1:65" x14ac:dyDescent="0.25">
      <c r="A48" t="s">
        <v>2</v>
      </c>
      <c r="B48" t="s">
        <v>72</v>
      </c>
      <c r="C48" t="s">
        <v>71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120</v>
      </c>
      <c r="V48">
        <v>0</v>
      </c>
      <c r="W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</row>
    <row r="49" spans="1:65" x14ac:dyDescent="0.25">
      <c r="A49" t="s">
        <v>2</v>
      </c>
      <c r="B49" t="s">
        <v>74</v>
      </c>
      <c r="C49" t="s">
        <v>73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140</v>
      </c>
      <c r="T49">
        <v>0</v>
      </c>
      <c r="U49">
        <v>0</v>
      </c>
      <c r="V49">
        <v>0</v>
      </c>
      <c r="W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</row>
    <row r="50" spans="1:65" x14ac:dyDescent="0.25">
      <c r="A50" t="s">
        <v>1</v>
      </c>
      <c r="B50" t="s">
        <v>130</v>
      </c>
      <c r="C50" t="s">
        <v>75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</row>
    <row r="51" spans="1:65" x14ac:dyDescent="0.25">
      <c r="A51" t="s">
        <v>138</v>
      </c>
      <c r="B51" t="s">
        <v>131</v>
      </c>
      <c r="C51" t="s">
        <v>132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94.328162321264884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</row>
    <row r="52" spans="1:65" x14ac:dyDescent="0.25">
      <c r="A52" t="s">
        <v>138</v>
      </c>
      <c r="B52" t="s">
        <v>133</v>
      </c>
      <c r="C52" t="s">
        <v>134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</row>
    <row r="53" spans="1:65" x14ac:dyDescent="0.25">
      <c r="A53" t="s">
        <v>99</v>
      </c>
      <c r="B53" t="s">
        <v>135</v>
      </c>
      <c r="C53" t="s">
        <v>90</v>
      </c>
      <c r="D53">
        <v>10.447846432123574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Y53">
        <v>0</v>
      </c>
      <c r="Z53">
        <v>0</v>
      </c>
      <c r="AA53">
        <v>0</v>
      </c>
      <c r="AB53">
        <v>2.8041033911124913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</row>
    <row r="54" spans="1:65" x14ac:dyDescent="0.25">
      <c r="A54" t="s">
        <v>99</v>
      </c>
      <c r="B54" t="s">
        <v>135</v>
      </c>
      <c r="C54" t="s">
        <v>79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1.9183625793706565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1.2764996237294715</v>
      </c>
      <c r="AO54">
        <v>0</v>
      </c>
      <c r="AP54">
        <v>0</v>
      </c>
      <c r="AQ54">
        <v>0</v>
      </c>
      <c r="AR54">
        <v>0</v>
      </c>
    </row>
    <row r="55" spans="1:65" x14ac:dyDescent="0.25">
      <c r="A55" t="s">
        <v>99</v>
      </c>
      <c r="B55" t="s">
        <v>135</v>
      </c>
      <c r="C55" t="s">
        <v>80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</row>
    <row r="56" spans="1:65" x14ac:dyDescent="0.25">
      <c r="A56" t="s">
        <v>99</v>
      </c>
      <c r="B56" t="s">
        <v>135</v>
      </c>
      <c r="C56" t="s">
        <v>136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</row>
    <row r="57" spans="1:65" x14ac:dyDescent="0.25">
      <c r="A57" t="s">
        <v>99</v>
      </c>
      <c r="B57" t="s">
        <v>135</v>
      </c>
      <c r="C57" t="s">
        <v>81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</row>
    <row r="58" spans="1:65" x14ac:dyDescent="0.25">
      <c r="A58" t="s">
        <v>99</v>
      </c>
      <c r="B58" t="s">
        <v>135</v>
      </c>
      <c r="C58" t="s">
        <v>82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</row>
    <row r="59" spans="1:65" x14ac:dyDescent="0.25">
      <c r="A59" t="s">
        <v>99</v>
      </c>
      <c r="B59" t="s">
        <v>135</v>
      </c>
      <c r="C59" t="s">
        <v>83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</row>
    <row r="60" spans="1:65" x14ac:dyDescent="0.25">
      <c r="A60" t="s">
        <v>99</v>
      </c>
      <c r="B60" t="s">
        <v>135</v>
      </c>
      <c r="C60" t="s">
        <v>84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</row>
    <row r="61" spans="1:65" x14ac:dyDescent="0.25">
      <c r="A61" t="s">
        <v>99</v>
      </c>
      <c r="B61" t="s">
        <v>135</v>
      </c>
      <c r="C61" t="s">
        <v>85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</row>
    <row r="62" spans="1:65" x14ac:dyDescent="0.25">
      <c r="A62" t="s">
        <v>99</v>
      </c>
      <c r="B62" t="s">
        <v>135</v>
      </c>
      <c r="C62" t="s">
        <v>86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</row>
    <row r="63" spans="1:65" x14ac:dyDescent="0.25">
      <c r="A63" t="s">
        <v>99</v>
      </c>
      <c r="B63" t="s">
        <v>135</v>
      </c>
      <c r="C63" t="s">
        <v>87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</row>
    <row r="64" spans="1:65" x14ac:dyDescent="0.25">
      <c r="A64" t="s">
        <v>99</v>
      </c>
      <c r="B64" t="s">
        <v>135</v>
      </c>
      <c r="C64" t="s">
        <v>88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20.023105816069368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6.603153827975067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</row>
    <row r="65" spans="1:44" x14ac:dyDescent="0.25">
      <c r="A65" t="s">
        <v>77</v>
      </c>
      <c r="B65" t="s">
        <v>135</v>
      </c>
      <c r="C65" t="s">
        <v>89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2.5397464208615816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1.6947757659362104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</row>
    <row r="66" spans="1:44" x14ac:dyDescent="0.25">
      <c r="A66" t="s">
        <v>77</v>
      </c>
      <c r="B66" t="s">
        <v>135</v>
      </c>
      <c r="C66" t="s">
        <v>137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</row>
    <row r="67" spans="1:44" x14ac:dyDescent="0.25">
      <c r="A67" t="s">
        <v>77</v>
      </c>
      <c r="B67" t="s">
        <v>135</v>
      </c>
      <c r="C67" t="s">
        <v>91</v>
      </c>
      <c r="D67">
        <v>8.7833562341783669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Y67">
        <v>0</v>
      </c>
      <c r="Z67">
        <v>0</v>
      </c>
      <c r="AA67">
        <v>0</v>
      </c>
      <c r="AB67">
        <v>0.85295706974421281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</row>
    <row r="68" spans="1:44" x14ac:dyDescent="0.25">
      <c r="A68" t="s">
        <v>77</v>
      </c>
      <c r="B68" t="s">
        <v>135</v>
      </c>
      <c r="C68" t="s">
        <v>92</v>
      </c>
      <c r="D68">
        <v>5.394187824421703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Y68">
        <v>0</v>
      </c>
      <c r="Z68">
        <v>0</v>
      </c>
      <c r="AA68">
        <v>0</v>
      </c>
      <c r="AB68">
        <v>1.7772709750692242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</row>
    <row r="69" spans="1:44" x14ac:dyDescent="0.25">
      <c r="A69" t="s">
        <v>77</v>
      </c>
      <c r="B69" t="s">
        <v>135</v>
      </c>
      <c r="C69" t="s">
        <v>78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5.9749285655601563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Y69">
        <v>0</v>
      </c>
      <c r="Z69">
        <v>0</v>
      </c>
      <c r="AA69">
        <v>0</v>
      </c>
      <c r="AB69">
        <v>0</v>
      </c>
      <c r="AC69">
        <v>4.1720477078358877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</row>
    <row r="71" spans="1:44" x14ac:dyDescent="0.25">
      <c r="C71" t="s">
        <v>140</v>
      </c>
    </row>
    <row r="72" spans="1:44" x14ac:dyDescent="0.25">
      <c r="C72" s="3" t="s">
        <v>95</v>
      </c>
      <c r="D72" s="2">
        <v>3.4493256753132089</v>
      </c>
      <c r="E72" s="2">
        <v>7.117878217640615</v>
      </c>
      <c r="F72" s="2">
        <v>11.244290371781972</v>
      </c>
      <c r="G72" s="2">
        <v>15.910210060100145</v>
      </c>
      <c r="H72" s="2">
        <v>19.800883659346507</v>
      </c>
      <c r="I72" s="2">
        <v>24.104996885797291</v>
      </c>
      <c r="J72" s="2">
        <v>29.217866955475529</v>
      </c>
      <c r="K72" s="2">
        <v>34.550783358947783</v>
      </c>
      <c r="L72" s="2">
        <v>39.846628677307486</v>
      </c>
      <c r="M72" s="2">
        <v>44.510888396374156</v>
      </c>
      <c r="N72" s="2">
        <v>49.162861188276914</v>
      </c>
      <c r="O72" s="2">
        <v>53.589055564288074</v>
      </c>
      <c r="P72" s="2">
        <v>57.656384830630394</v>
      </c>
      <c r="Q72" s="2">
        <v>61.15956212479977</v>
      </c>
      <c r="R72" s="2">
        <v>64.531774078811921</v>
      </c>
      <c r="S72" s="2">
        <v>67.674987558842474</v>
      </c>
      <c r="T72" s="2">
        <v>70.127670113108763</v>
      </c>
      <c r="U72" s="2">
        <v>72.802746265399165</v>
      </c>
      <c r="V72" s="2">
        <v>75.269875778901394</v>
      </c>
      <c r="W72" s="2">
        <v>77.382624782502532</v>
      </c>
    </row>
    <row r="73" spans="1:44" x14ac:dyDescent="0.25">
      <c r="C73" s="3" t="s">
        <v>5</v>
      </c>
      <c r="D73" s="2">
        <v>1.0557741383879111</v>
      </c>
      <c r="E73" s="2">
        <v>2.2368585039420523</v>
      </c>
      <c r="F73" s="2">
        <v>3.6087797179182739</v>
      </c>
      <c r="G73" s="2">
        <v>5.2090786240274811</v>
      </c>
      <c r="H73" s="2">
        <v>6.2708333657508506</v>
      </c>
      <c r="I73" s="2">
        <v>7.5606455582914398</v>
      </c>
      <c r="J73" s="2">
        <v>9.274555629485274</v>
      </c>
      <c r="K73" s="2">
        <v>11.092968458597211</v>
      </c>
      <c r="L73" s="2">
        <v>12.90252254160829</v>
      </c>
      <c r="M73" s="2">
        <v>14.484912272373393</v>
      </c>
      <c r="N73" s="2">
        <v>16.203907470706692</v>
      </c>
      <c r="O73" s="2">
        <v>17.861306360028383</v>
      </c>
      <c r="P73" s="2">
        <v>19.405965039094276</v>
      </c>
      <c r="Q73" s="2">
        <v>20.799210061742592</v>
      </c>
      <c r="R73" s="2">
        <v>22.109901720350226</v>
      </c>
      <c r="S73" s="2">
        <v>23.379811521093764</v>
      </c>
      <c r="T73" s="2">
        <v>24.438390897910676</v>
      </c>
      <c r="U73" s="2">
        <v>25.547714082753426</v>
      </c>
      <c r="V73" s="2">
        <v>26.613234806028004</v>
      </c>
      <c r="W73" s="2">
        <v>27.706782098201174</v>
      </c>
    </row>
    <row r="74" spans="1:44" x14ac:dyDescent="0.25">
      <c r="C74" s="3" t="s">
        <v>93</v>
      </c>
      <c r="D74" s="2">
        <v>4.5050998137011202</v>
      </c>
      <c r="E74" s="2">
        <v>9.3547367215826682</v>
      </c>
      <c r="F74" s="2">
        <v>14.853070089700246</v>
      </c>
      <c r="G74" s="2">
        <v>21.119288684127625</v>
      </c>
      <c r="H74" s="2">
        <v>26.071717025097357</v>
      </c>
      <c r="I74" s="2">
        <v>31.665642444088732</v>
      </c>
      <c r="J74" s="2">
        <v>38.492422584960806</v>
      </c>
      <c r="K74" s="2">
        <v>45.643751817544995</v>
      </c>
      <c r="L74" s="2">
        <v>52.749151218915777</v>
      </c>
      <c r="M74" s="2">
        <v>58.995800668747549</v>
      </c>
      <c r="N74" s="2">
        <v>65.366768658983602</v>
      </c>
      <c r="O74" s="2">
        <v>71.450361924316454</v>
      </c>
      <c r="P74" s="2">
        <v>77.06234986972467</v>
      </c>
      <c r="Q74" s="2">
        <v>81.958772186542362</v>
      </c>
      <c r="R74" s="2">
        <v>86.641675799162144</v>
      </c>
      <c r="S74" s="2">
        <v>91.054799079936231</v>
      </c>
      <c r="T74" s="2">
        <v>94.566061011019443</v>
      </c>
      <c r="U74" s="2">
        <v>98.350460348152595</v>
      </c>
      <c r="V74" s="2">
        <v>101.8831105849294</v>
      </c>
      <c r="W74" s="2">
        <v>105.08940688070371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BA9EB-AF96-4745-AC38-0DC2E681E1EA}">
  <sheetPr codeName="Sheet42"/>
  <dimension ref="C4:X48"/>
  <sheetViews>
    <sheetView showGridLines="0" zoomScale="80" zoomScaleNormal="80" workbookViewId="0">
      <selection activeCell="C4" sqref="C4:X48"/>
    </sheetView>
  </sheetViews>
  <sheetFormatPr defaultColWidth="9.140625" defaultRowHeight="12.75" x14ac:dyDescent="0.2"/>
  <cols>
    <col min="1" max="1" width="6.5703125" style="1" bestFit="1" customWidth="1"/>
    <col min="2" max="2" width="12.85546875" style="1" customWidth="1"/>
    <col min="3" max="3" width="24.42578125" style="1" customWidth="1"/>
    <col min="4" max="23" width="9.140625" style="1"/>
    <col min="24" max="24" width="9.140625" style="12"/>
    <col min="25" max="16384" width="9.140625" style="1"/>
  </cols>
  <sheetData>
    <row r="4" spans="3:24" ht="18.75" thickBot="1" x14ac:dyDescent="0.3">
      <c r="C4" s="11" t="s">
        <v>160</v>
      </c>
    </row>
    <row r="5" spans="3:24" x14ac:dyDescent="0.2">
      <c r="C5" s="9" t="s">
        <v>96</v>
      </c>
      <c r="D5" s="5">
        <v>2026</v>
      </c>
      <c r="E5" s="5">
        <v>2027</v>
      </c>
      <c r="F5" s="5">
        <v>2028</v>
      </c>
      <c r="G5" s="5">
        <v>2029</v>
      </c>
      <c r="H5" s="5">
        <v>2030</v>
      </c>
      <c r="I5" s="5">
        <v>2031</v>
      </c>
      <c r="J5" s="5">
        <v>2032</v>
      </c>
      <c r="K5" s="5">
        <v>2033</v>
      </c>
      <c r="L5" s="5">
        <v>2034</v>
      </c>
      <c r="M5" s="5">
        <v>2035</v>
      </c>
      <c r="N5" s="5">
        <v>2036</v>
      </c>
      <c r="O5" s="5">
        <v>2037</v>
      </c>
      <c r="P5" s="5">
        <v>2038</v>
      </c>
      <c r="Q5" s="5">
        <v>2039</v>
      </c>
      <c r="R5" s="5">
        <v>2040</v>
      </c>
      <c r="S5" s="5">
        <v>2041</v>
      </c>
      <c r="T5" s="5">
        <v>2042</v>
      </c>
      <c r="U5" s="5">
        <v>2043</v>
      </c>
      <c r="V5" s="5">
        <v>2044</v>
      </c>
      <c r="W5" s="5">
        <v>2045</v>
      </c>
      <c r="X5" s="13" t="s">
        <v>93</v>
      </c>
    </row>
    <row r="6" spans="3:24" x14ac:dyDescent="0.2">
      <c r="C6" s="7" t="s">
        <v>101</v>
      </c>
      <c r="D6" s="27">
        <f>SUMIF('Scenario 21'!$A$3:$A$69,'Portfolio 21'!$C6,'Scenario 21'!D$3:D$69)+SUMIF('Scenario 21'!$A$3:$A$69,'Portfolio 21'!$C6,'Scenario 21'!AT$3:AT$69)*'Scenario 21'!AT$1</f>
        <v>0</v>
      </c>
      <c r="E6" s="28">
        <f>SUMIF('Scenario 21'!$A$3:$A$69,'Portfolio 21'!$C6,'Scenario 21'!E$3:E$69)+SUMIF('Scenario 21'!$A$3:$A$69,'Portfolio 21'!$C6,'Scenario 21'!AU$3:AU$69)*'Scenario 21'!AU$1</f>
        <v>0</v>
      </c>
      <c r="F6" s="28">
        <f>SUMIF('Scenario 21'!$A$3:$A$69,'Portfolio 21'!$C6,'Scenario 21'!F$3:F$69)+SUMIF('Scenario 21'!$A$3:$A$69,'Portfolio 21'!$C6,'Scenario 21'!AV$3:AV$69)*'Scenario 21'!AV$1</f>
        <v>0</v>
      </c>
      <c r="G6" s="28">
        <f>SUMIF('Scenario 21'!$A$3:$A$69,'Portfolio 21'!$C6,'Scenario 21'!G$3:G$69)+SUMIF('Scenario 21'!$A$3:$A$69,'Portfolio 21'!$C6,'Scenario 21'!AW$3:AW$69)*'Scenario 21'!AW$1</f>
        <v>0</v>
      </c>
      <c r="H6" s="28">
        <f>SUMIF('Scenario 21'!$A$3:$A$69,'Portfolio 21'!$C6,'Scenario 21'!H$3:H$69)+SUMIF('Scenario 21'!$A$3:$A$69,'Portfolio 21'!$C6,'Scenario 21'!AX$3:AX$69)*'Scenario 21'!AX$1</f>
        <v>0</v>
      </c>
      <c r="I6" s="28">
        <f>SUMIF('Scenario 21'!$A$3:$A$69,'Portfolio 21'!$C6,'Scenario 21'!I$3:I$69)+SUMIF('Scenario 21'!$A$3:$A$69,'Portfolio 21'!$C6,'Scenario 21'!AY$3:AY$69)*'Scenario 21'!AY$1</f>
        <v>0</v>
      </c>
      <c r="J6" s="28">
        <f>SUMIF('Scenario 21'!$A$3:$A$69,'Portfolio 21'!$C6,'Scenario 21'!J$3:J$69)+SUMIF('Scenario 21'!$A$3:$A$69,'Portfolio 21'!$C6,'Scenario 21'!AZ$3:AZ$69)*'Scenario 21'!AZ$1</f>
        <v>0</v>
      </c>
      <c r="K6" s="28">
        <f>SUMIF('Scenario 21'!$A$3:$A$69,'Portfolio 21'!$C6,'Scenario 21'!K$3:K$69)+SUMIF('Scenario 21'!$A$3:$A$69,'Portfolio 21'!$C6,'Scenario 21'!BA$3:BA$69)*'Scenario 21'!BA$1</f>
        <v>0</v>
      </c>
      <c r="L6" s="28">
        <f>SUMIF('Scenario 21'!$A$3:$A$69,'Portfolio 21'!$C6,'Scenario 21'!L$3:L$69)+SUMIF('Scenario 21'!$A$3:$A$69,'Portfolio 21'!$C6,'Scenario 21'!BB$3:BB$69)*'Scenario 21'!BB$1</f>
        <v>0</v>
      </c>
      <c r="M6" s="28">
        <f>SUMIF('Scenario 21'!$A$3:$A$69,'Portfolio 21'!$C6,'Scenario 21'!M$3:M$69)+SUMIF('Scenario 21'!$A$3:$A$69,'Portfolio 21'!$C6,'Scenario 21'!BC$3:BC$69)*'Scenario 21'!BC$1</f>
        <v>0</v>
      </c>
      <c r="N6" s="28">
        <f>SUMIF('Scenario 21'!$A$3:$A$69,'Portfolio 21'!$C6,'Scenario 21'!N$3:N$69)+SUMIF('Scenario 21'!$A$3:$A$69,'Portfolio 21'!$C6,'Scenario 21'!BD$3:BD$69)*'Scenario 21'!BD$1</f>
        <v>0</v>
      </c>
      <c r="O6" s="28">
        <f>SUMIF('Scenario 21'!$A$3:$A$69,'Portfolio 21'!$C6,'Scenario 21'!O$3:O$69)+SUMIF('Scenario 21'!$A$3:$A$69,'Portfolio 21'!$C6,'Scenario 21'!BE$3:BE$69)*'Scenario 21'!BE$1</f>
        <v>0</v>
      </c>
      <c r="P6" s="28">
        <f>SUMIF('Scenario 21'!$A$3:$A$69,'Portfolio 21'!$C6,'Scenario 21'!P$3:P$69)+SUMIF('Scenario 21'!$A$3:$A$69,'Portfolio 21'!$C6,'Scenario 21'!BF$3:BF$69)*'Scenario 21'!BF$1</f>
        <v>0</v>
      </c>
      <c r="Q6" s="28">
        <f>SUMIF('Scenario 21'!$A$3:$A$69,'Portfolio 21'!$C6,'Scenario 21'!Q$3:Q$69)+SUMIF('Scenario 21'!$A$3:$A$69,'Portfolio 21'!$C6,'Scenario 21'!BG$3:BG$69)*'Scenario 21'!BG$1</f>
        <v>0</v>
      </c>
      <c r="R6" s="28">
        <f>SUMIF('Scenario 21'!$A$3:$A$69,'Portfolio 21'!$C6,'Scenario 21'!R$3:R$69)+SUMIF('Scenario 21'!$A$3:$A$69,'Portfolio 21'!$C6,'Scenario 21'!BH$3:BH$69)*'Scenario 21'!BH$1</f>
        <v>0</v>
      </c>
      <c r="S6" s="28">
        <f>SUMIF('Scenario 21'!$A$3:$A$69,'Portfolio 21'!$C6,'Scenario 21'!S$3:S$69)+SUMIF('Scenario 21'!$A$3:$A$69,'Portfolio 21'!$C6,'Scenario 21'!BI$3:BI$69)*'Scenario 21'!BI$1</f>
        <v>0</v>
      </c>
      <c r="T6" s="28">
        <f>SUMIF('Scenario 21'!$A$3:$A$69,'Portfolio 21'!$C6,'Scenario 21'!T$3:T$69)+SUMIF('Scenario 21'!$A$3:$A$69,'Portfolio 21'!$C6,'Scenario 21'!BJ$3:BJ$69)*'Scenario 21'!BJ$1</f>
        <v>0</v>
      </c>
      <c r="U6" s="28">
        <f>SUMIF('Scenario 21'!$A$3:$A$69,'Portfolio 21'!$C6,'Scenario 21'!U$3:U$69)+SUMIF('Scenario 21'!$A$3:$A$69,'Portfolio 21'!$C6,'Scenario 21'!BK$3:BK$69)*'Scenario 21'!BK$1</f>
        <v>0</v>
      </c>
      <c r="V6" s="28">
        <f>SUMIF('Scenario 21'!$A$3:$A$69,'Portfolio 21'!$C6,'Scenario 21'!V$3:V$69)+SUMIF('Scenario 21'!$A$3:$A$69,'Portfolio 21'!$C6,'Scenario 21'!BL$3:BL$69)*'Scenario 21'!BL$1</f>
        <v>0</v>
      </c>
      <c r="W6" s="28">
        <f>SUMIF('Scenario 21'!$A$3:$A$69,'Portfolio 21'!$C6,'Scenario 21'!W$3:W$69)+SUMIF('Scenario 21'!$A$3:$A$69,'Portfolio 21'!$C6,'Scenario 21'!BM$3:BM$69)*'Scenario 21'!BM$1</f>
        <v>0</v>
      </c>
      <c r="X6" s="29">
        <f>SUM(D6:W6)</f>
        <v>0</v>
      </c>
    </row>
    <row r="7" spans="3:24" x14ac:dyDescent="0.2">
      <c r="C7" s="7" t="s">
        <v>6</v>
      </c>
      <c r="D7" s="30">
        <f>SUMIF('Scenario 21'!$A$3:$A$69,'Portfolio 21'!$C7,'Scenario 21'!D$3:D$69)+SUMIF('Scenario 21'!$A$3:$A$69,'Portfolio 21'!$C7,'Scenario 21'!AT$3:AT$69)*'Scenario 21'!AT$1</f>
        <v>0</v>
      </c>
      <c r="E7" s="31">
        <f>SUMIF('Scenario 21'!$A$3:$A$69,'Portfolio 21'!$C7,'Scenario 21'!E$3:E$69)+SUMIF('Scenario 21'!$A$3:$A$69,'Portfolio 21'!$C7,'Scenario 21'!AU$3:AU$69)*'Scenario 21'!AU$1</f>
        <v>0</v>
      </c>
      <c r="F7" s="31">
        <f>SUMIF('Scenario 21'!$A$3:$A$69,'Portfolio 21'!$C7,'Scenario 21'!F$3:F$69)+SUMIF('Scenario 21'!$A$3:$A$69,'Portfolio 21'!$C7,'Scenario 21'!AV$3:AV$69)*'Scenario 21'!AV$1</f>
        <v>0</v>
      </c>
      <c r="G7" s="31">
        <f>SUMIF('Scenario 21'!$A$3:$A$69,'Portfolio 21'!$C7,'Scenario 21'!G$3:G$69)+SUMIF('Scenario 21'!$A$3:$A$69,'Portfolio 21'!$C7,'Scenario 21'!AW$3:AW$69)*'Scenario 21'!AW$1</f>
        <v>0</v>
      </c>
      <c r="H7" s="31">
        <f>SUMIF('Scenario 21'!$A$3:$A$69,'Portfolio 21'!$C7,'Scenario 21'!H$3:H$69)+SUMIF('Scenario 21'!$A$3:$A$69,'Portfolio 21'!$C7,'Scenario 21'!AX$3:AX$69)*'Scenario 21'!AX$1</f>
        <v>0</v>
      </c>
      <c r="I7" s="31">
        <f>SUMIF('Scenario 21'!$A$3:$A$69,'Portfolio 21'!$C7,'Scenario 21'!I$3:I$69)+SUMIF('Scenario 21'!$A$3:$A$69,'Portfolio 21'!$C7,'Scenario 21'!AY$3:AY$69)*'Scenario 21'!AY$1</f>
        <v>0</v>
      </c>
      <c r="J7" s="31">
        <f>SUMIF('Scenario 21'!$A$3:$A$69,'Portfolio 21'!$C7,'Scenario 21'!J$3:J$69)+SUMIF('Scenario 21'!$A$3:$A$69,'Portfolio 21'!$C7,'Scenario 21'!AZ$3:AZ$69)*'Scenario 21'!AZ$1</f>
        <v>0</v>
      </c>
      <c r="K7" s="31">
        <f>SUMIF('Scenario 21'!$A$3:$A$69,'Portfolio 21'!$C7,'Scenario 21'!K$3:K$69)+SUMIF('Scenario 21'!$A$3:$A$69,'Portfolio 21'!$C7,'Scenario 21'!BA$3:BA$69)*'Scenario 21'!BA$1</f>
        <v>0</v>
      </c>
      <c r="L7" s="31">
        <f>SUMIF('Scenario 21'!$A$3:$A$69,'Portfolio 21'!$C7,'Scenario 21'!L$3:L$69)+SUMIF('Scenario 21'!$A$3:$A$69,'Portfolio 21'!$C7,'Scenario 21'!BB$3:BB$69)*'Scenario 21'!BB$1</f>
        <v>0</v>
      </c>
      <c r="M7" s="31">
        <f>SUMIF('Scenario 21'!$A$3:$A$69,'Portfolio 21'!$C7,'Scenario 21'!M$3:M$69)+SUMIF('Scenario 21'!$A$3:$A$69,'Portfolio 21'!$C7,'Scenario 21'!BC$3:BC$69)*'Scenario 21'!BC$1</f>
        <v>0</v>
      </c>
      <c r="N7" s="31">
        <f>SUMIF('Scenario 21'!$A$3:$A$69,'Portfolio 21'!$C7,'Scenario 21'!N$3:N$69)+SUMIF('Scenario 21'!$A$3:$A$69,'Portfolio 21'!$C7,'Scenario 21'!BD$3:BD$69)*'Scenario 21'!BD$1</f>
        <v>0</v>
      </c>
      <c r="O7" s="31">
        <f>SUMIF('Scenario 21'!$A$3:$A$69,'Portfolio 21'!$C7,'Scenario 21'!O$3:O$69)+SUMIF('Scenario 21'!$A$3:$A$69,'Portfolio 21'!$C7,'Scenario 21'!BE$3:BE$69)*'Scenario 21'!BE$1</f>
        <v>0</v>
      </c>
      <c r="P7" s="31">
        <f>SUMIF('Scenario 21'!$A$3:$A$69,'Portfolio 21'!$C7,'Scenario 21'!P$3:P$69)+SUMIF('Scenario 21'!$A$3:$A$69,'Portfolio 21'!$C7,'Scenario 21'!BF$3:BF$69)*'Scenario 21'!BF$1</f>
        <v>0</v>
      </c>
      <c r="Q7" s="31">
        <f>SUMIF('Scenario 21'!$A$3:$A$69,'Portfolio 21'!$C7,'Scenario 21'!Q$3:Q$69)+SUMIF('Scenario 21'!$A$3:$A$69,'Portfolio 21'!$C7,'Scenario 21'!BG$3:BG$69)*'Scenario 21'!BG$1</f>
        <v>0</v>
      </c>
      <c r="R7" s="31">
        <f>SUMIF('Scenario 21'!$A$3:$A$69,'Portfolio 21'!$C7,'Scenario 21'!R$3:R$69)+SUMIF('Scenario 21'!$A$3:$A$69,'Portfolio 21'!$C7,'Scenario 21'!BH$3:BH$69)*'Scenario 21'!BH$1</f>
        <v>0</v>
      </c>
      <c r="S7" s="31">
        <f>SUMIF('Scenario 21'!$A$3:$A$69,'Portfolio 21'!$C7,'Scenario 21'!S$3:S$69)+SUMIF('Scenario 21'!$A$3:$A$69,'Portfolio 21'!$C7,'Scenario 21'!BI$3:BI$69)*'Scenario 21'!BI$1</f>
        <v>0</v>
      </c>
      <c r="T7" s="31">
        <f>SUMIF('Scenario 21'!$A$3:$A$69,'Portfolio 21'!$C7,'Scenario 21'!T$3:T$69)+SUMIF('Scenario 21'!$A$3:$A$69,'Portfolio 21'!$C7,'Scenario 21'!BJ$3:BJ$69)*'Scenario 21'!BJ$1</f>
        <v>0</v>
      </c>
      <c r="U7" s="31">
        <f>SUMIF('Scenario 21'!$A$3:$A$69,'Portfolio 21'!$C7,'Scenario 21'!U$3:U$69)+SUMIF('Scenario 21'!$A$3:$A$69,'Portfolio 21'!$C7,'Scenario 21'!BK$3:BK$69)*'Scenario 21'!BK$1</f>
        <v>0</v>
      </c>
      <c r="V7" s="31">
        <f>SUMIF('Scenario 21'!$A$3:$A$69,'Portfolio 21'!$C7,'Scenario 21'!V$3:V$69)+SUMIF('Scenario 21'!$A$3:$A$69,'Portfolio 21'!$C7,'Scenario 21'!BL$3:BL$69)*'Scenario 21'!BL$1</f>
        <v>0</v>
      </c>
      <c r="W7" s="31">
        <f>SUMIF('Scenario 21'!$A$3:$A$69,'Portfolio 21'!$C7,'Scenario 21'!W$3:W$69)+SUMIF('Scenario 21'!$A$3:$A$69,'Portfolio 21'!$C7,'Scenario 21'!BM$3:BM$69)*'Scenario 21'!BM$1</f>
        <v>0</v>
      </c>
      <c r="X7" s="32">
        <f t="shared" ref="X7:X21" si="0">SUM(D7:W7)</f>
        <v>0</v>
      </c>
    </row>
    <row r="8" spans="3:24" x14ac:dyDescent="0.2">
      <c r="C8" s="7" t="s">
        <v>13</v>
      </c>
      <c r="D8" s="30">
        <f>SUMIF('Scenario 21'!$A$3:$A$69,'Portfolio 21'!$C8,'Scenario 21'!D$3:D$69)+SUMIF('Scenario 21'!$A$3:$A$69,'Portfolio 21'!$C8,'Scenario 21'!AT$3:AT$69)*'Scenario 21'!AT$1</f>
        <v>0</v>
      </c>
      <c r="E8" s="31">
        <f>SUMIF('Scenario 21'!$A$3:$A$69,'Portfolio 21'!$C8,'Scenario 21'!E$3:E$69)+SUMIF('Scenario 21'!$A$3:$A$69,'Portfolio 21'!$C8,'Scenario 21'!AU$3:AU$69)*'Scenario 21'!AU$1</f>
        <v>0</v>
      </c>
      <c r="F8" s="31">
        <f>SUMIF('Scenario 21'!$A$3:$A$69,'Portfolio 21'!$C8,'Scenario 21'!F$3:F$69)+SUMIF('Scenario 21'!$A$3:$A$69,'Portfolio 21'!$C8,'Scenario 21'!AV$3:AV$69)*'Scenario 21'!AV$1</f>
        <v>0</v>
      </c>
      <c r="G8" s="31">
        <f>SUMIF('Scenario 21'!$A$3:$A$69,'Portfolio 21'!$C8,'Scenario 21'!G$3:G$69)+SUMIF('Scenario 21'!$A$3:$A$69,'Portfolio 21'!$C8,'Scenario 21'!AW$3:AW$69)*'Scenario 21'!AW$1</f>
        <v>0</v>
      </c>
      <c r="H8" s="31">
        <f>SUMIF('Scenario 21'!$A$3:$A$69,'Portfolio 21'!$C8,'Scenario 21'!H$3:H$69)+SUMIF('Scenario 21'!$A$3:$A$69,'Portfolio 21'!$C8,'Scenario 21'!AX$3:AX$69)*'Scenario 21'!AX$1</f>
        <v>0</v>
      </c>
      <c r="I8" s="31">
        <f>SUMIF('Scenario 21'!$A$3:$A$69,'Portfolio 21'!$C8,'Scenario 21'!I$3:I$69)+SUMIF('Scenario 21'!$A$3:$A$69,'Portfolio 21'!$C8,'Scenario 21'!AY$3:AY$69)*'Scenario 21'!AY$1</f>
        <v>0</v>
      </c>
      <c r="J8" s="31">
        <f>SUMIF('Scenario 21'!$A$3:$A$69,'Portfolio 21'!$C8,'Scenario 21'!J$3:J$69)+SUMIF('Scenario 21'!$A$3:$A$69,'Portfolio 21'!$C8,'Scenario 21'!AZ$3:AZ$69)*'Scenario 21'!AZ$1</f>
        <v>0</v>
      </c>
      <c r="K8" s="31">
        <f>SUMIF('Scenario 21'!$A$3:$A$69,'Portfolio 21'!$C8,'Scenario 21'!K$3:K$69)+SUMIF('Scenario 21'!$A$3:$A$69,'Portfolio 21'!$C8,'Scenario 21'!BA$3:BA$69)*'Scenario 21'!BA$1</f>
        <v>0</v>
      </c>
      <c r="L8" s="31">
        <f>SUMIF('Scenario 21'!$A$3:$A$69,'Portfolio 21'!$C8,'Scenario 21'!L$3:L$69)+SUMIF('Scenario 21'!$A$3:$A$69,'Portfolio 21'!$C8,'Scenario 21'!BB$3:BB$69)*'Scenario 21'!BB$1</f>
        <v>0</v>
      </c>
      <c r="M8" s="31">
        <f>SUMIF('Scenario 21'!$A$3:$A$69,'Portfolio 21'!$C8,'Scenario 21'!M$3:M$69)+SUMIF('Scenario 21'!$A$3:$A$69,'Portfolio 21'!$C8,'Scenario 21'!BC$3:BC$69)*'Scenario 21'!BC$1</f>
        <v>0</v>
      </c>
      <c r="N8" s="31">
        <f>SUMIF('Scenario 21'!$A$3:$A$69,'Portfolio 21'!$C8,'Scenario 21'!N$3:N$69)+SUMIF('Scenario 21'!$A$3:$A$69,'Portfolio 21'!$C8,'Scenario 21'!BD$3:BD$69)*'Scenario 21'!BD$1</f>
        <v>0</v>
      </c>
      <c r="O8" s="31">
        <f>SUMIF('Scenario 21'!$A$3:$A$69,'Portfolio 21'!$C8,'Scenario 21'!O$3:O$69)+SUMIF('Scenario 21'!$A$3:$A$69,'Portfolio 21'!$C8,'Scenario 21'!BE$3:BE$69)*'Scenario 21'!BE$1</f>
        <v>0</v>
      </c>
      <c r="P8" s="31">
        <f>SUMIF('Scenario 21'!$A$3:$A$69,'Portfolio 21'!$C8,'Scenario 21'!P$3:P$69)+SUMIF('Scenario 21'!$A$3:$A$69,'Portfolio 21'!$C8,'Scenario 21'!BF$3:BF$69)*'Scenario 21'!BF$1</f>
        <v>0</v>
      </c>
      <c r="Q8" s="31">
        <f>SUMIF('Scenario 21'!$A$3:$A$69,'Portfolio 21'!$C8,'Scenario 21'!Q$3:Q$69)+SUMIF('Scenario 21'!$A$3:$A$69,'Portfolio 21'!$C8,'Scenario 21'!BG$3:BG$69)*'Scenario 21'!BG$1</f>
        <v>0</v>
      </c>
      <c r="R8" s="31">
        <f>SUMIF('Scenario 21'!$A$3:$A$69,'Portfolio 21'!$C8,'Scenario 21'!R$3:R$69)+SUMIF('Scenario 21'!$A$3:$A$69,'Portfolio 21'!$C8,'Scenario 21'!BH$3:BH$69)*'Scenario 21'!BH$1</f>
        <v>0</v>
      </c>
      <c r="S8" s="31">
        <f>SUMIF('Scenario 21'!$A$3:$A$69,'Portfolio 21'!$C8,'Scenario 21'!S$3:S$69)+SUMIF('Scenario 21'!$A$3:$A$69,'Portfolio 21'!$C8,'Scenario 21'!BI$3:BI$69)*'Scenario 21'!BI$1</f>
        <v>0</v>
      </c>
      <c r="T8" s="31">
        <f>SUMIF('Scenario 21'!$A$3:$A$69,'Portfolio 21'!$C8,'Scenario 21'!T$3:T$69)+SUMIF('Scenario 21'!$A$3:$A$69,'Portfolio 21'!$C8,'Scenario 21'!BJ$3:BJ$69)*'Scenario 21'!BJ$1</f>
        <v>0</v>
      </c>
      <c r="U8" s="31">
        <f>SUMIF('Scenario 21'!$A$3:$A$69,'Portfolio 21'!$C8,'Scenario 21'!U$3:U$69)+SUMIF('Scenario 21'!$A$3:$A$69,'Portfolio 21'!$C8,'Scenario 21'!BK$3:BK$69)*'Scenario 21'!BK$1</f>
        <v>0</v>
      </c>
      <c r="V8" s="31">
        <f>SUMIF('Scenario 21'!$A$3:$A$69,'Portfolio 21'!$C8,'Scenario 21'!V$3:V$69)+SUMIF('Scenario 21'!$A$3:$A$69,'Portfolio 21'!$C8,'Scenario 21'!BL$3:BL$69)*'Scenario 21'!BL$1</f>
        <v>0</v>
      </c>
      <c r="W8" s="31">
        <f>SUMIF('Scenario 21'!$A$3:$A$69,'Portfolio 21'!$C8,'Scenario 21'!W$3:W$69)+SUMIF('Scenario 21'!$A$3:$A$69,'Portfolio 21'!$C8,'Scenario 21'!BM$3:BM$69)*'Scenario 21'!BM$1</f>
        <v>109.78963762996943</v>
      </c>
      <c r="X8" s="32">
        <f t="shared" si="0"/>
        <v>109.78963762996943</v>
      </c>
    </row>
    <row r="9" spans="3:24" x14ac:dyDescent="0.2">
      <c r="C9" s="7" t="s">
        <v>2</v>
      </c>
      <c r="D9" s="30">
        <f>SUMIF('Scenario 21'!$A$3:$A$69,'Portfolio 21'!$C9,'Scenario 21'!D$3:D$69)+SUMIF('Scenario 21'!$A$3:$A$69,'Portfolio 21'!$C9,'Scenario 21'!AT$3:AT$69)*'Scenario 21'!AT$1</f>
        <v>0</v>
      </c>
      <c r="E9" s="31">
        <f>SUMIF('Scenario 21'!$A$3:$A$69,'Portfolio 21'!$C9,'Scenario 21'!E$3:E$69)+SUMIF('Scenario 21'!$A$3:$A$69,'Portfolio 21'!$C9,'Scenario 21'!AU$3:AU$69)*'Scenario 21'!AU$1</f>
        <v>0</v>
      </c>
      <c r="F9" s="31">
        <f>SUMIF('Scenario 21'!$A$3:$A$69,'Portfolio 21'!$C9,'Scenario 21'!F$3:F$69)+SUMIF('Scenario 21'!$A$3:$A$69,'Portfolio 21'!$C9,'Scenario 21'!AV$3:AV$69)*'Scenario 21'!AV$1</f>
        <v>0</v>
      </c>
      <c r="G9" s="31">
        <f>SUMIF('Scenario 21'!$A$3:$A$69,'Portfolio 21'!$C9,'Scenario 21'!G$3:G$69)+SUMIF('Scenario 21'!$A$3:$A$69,'Portfolio 21'!$C9,'Scenario 21'!AW$3:AW$69)*'Scenario 21'!AW$1</f>
        <v>200</v>
      </c>
      <c r="H9" s="31">
        <f>SUMIF('Scenario 21'!$A$3:$A$69,'Portfolio 21'!$C9,'Scenario 21'!H$3:H$69)+SUMIF('Scenario 21'!$A$3:$A$69,'Portfolio 21'!$C9,'Scenario 21'!AX$3:AX$69)*'Scenario 21'!AX$1</f>
        <v>200</v>
      </c>
      <c r="I9" s="31">
        <f>SUMIF('Scenario 21'!$A$3:$A$69,'Portfolio 21'!$C9,'Scenario 21'!I$3:I$69)+SUMIF('Scenario 21'!$A$3:$A$69,'Portfolio 21'!$C9,'Scenario 21'!AY$3:AY$69)*'Scenario 21'!AY$1</f>
        <v>165.93157576823603</v>
      </c>
      <c r="J9" s="31">
        <f>SUMIF('Scenario 21'!$A$3:$A$69,'Portfolio 21'!$C9,'Scenario 21'!J$3:J$69)+SUMIF('Scenario 21'!$A$3:$A$69,'Portfolio 21'!$C9,'Scenario 21'!AZ$3:AZ$69)*'Scenario 21'!AZ$1</f>
        <v>132.03105369055103</v>
      </c>
      <c r="K9" s="31">
        <f>SUMIF('Scenario 21'!$A$3:$A$69,'Portfolio 21'!$C9,'Scenario 21'!K$3:K$69)+SUMIF('Scenario 21'!$A$3:$A$69,'Portfolio 21'!$C9,'Scenario 21'!BA$3:BA$69)*'Scenario 21'!BA$1</f>
        <v>112.54068997025047</v>
      </c>
      <c r="L9" s="31">
        <f>SUMIF('Scenario 21'!$A$3:$A$69,'Portfolio 21'!$C9,'Scenario 21'!L$3:L$69)+SUMIF('Scenario 21'!$A$3:$A$69,'Portfolio 21'!$C9,'Scenario 21'!BB$3:BB$69)*'Scenario 21'!BB$1</f>
        <v>0</v>
      </c>
      <c r="M9" s="31">
        <f>SUMIF('Scenario 21'!$A$3:$A$69,'Portfolio 21'!$C9,'Scenario 21'!M$3:M$69)+SUMIF('Scenario 21'!$A$3:$A$69,'Portfolio 21'!$C9,'Scenario 21'!BC$3:BC$69)*'Scenario 21'!BC$1</f>
        <v>0</v>
      </c>
      <c r="N9" s="31">
        <f>SUMIF('Scenario 21'!$A$3:$A$69,'Portfolio 21'!$C9,'Scenario 21'!N$3:N$69)+SUMIF('Scenario 21'!$A$3:$A$69,'Portfolio 21'!$C9,'Scenario 21'!BD$3:BD$69)*'Scenario 21'!BD$1</f>
        <v>0</v>
      </c>
      <c r="O9" s="31">
        <f>SUMIF('Scenario 21'!$A$3:$A$69,'Portfolio 21'!$C9,'Scenario 21'!O$3:O$69)+SUMIF('Scenario 21'!$A$3:$A$69,'Portfolio 21'!$C9,'Scenario 21'!BE$3:BE$69)*'Scenario 21'!BE$1</f>
        <v>0</v>
      </c>
      <c r="P9" s="31">
        <f>SUMIF('Scenario 21'!$A$3:$A$69,'Portfolio 21'!$C9,'Scenario 21'!P$3:P$69)+SUMIF('Scenario 21'!$A$3:$A$69,'Portfolio 21'!$C9,'Scenario 21'!BF$3:BF$69)*'Scenario 21'!BF$1</f>
        <v>0</v>
      </c>
      <c r="Q9" s="31">
        <f>SUMIF('Scenario 21'!$A$3:$A$69,'Portfolio 21'!$C9,'Scenario 21'!Q$3:Q$69)+SUMIF('Scenario 21'!$A$3:$A$69,'Portfolio 21'!$C9,'Scenario 21'!BG$3:BG$69)*'Scenario 21'!BG$1</f>
        <v>0</v>
      </c>
      <c r="R9" s="31">
        <f>SUMIF('Scenario 21'!$A$3:$A$69,'Portfolio 21'!$C9,'Scenario 21'!R$3:R$69)+SUMIF('Scenario 21'!$A$3:$A$69,'Portfolio 21'!$C9,'Scenario 21'!BH$3:BH$69)*'Scenario 21'!BH$1</f>
        <v>0</v>
      </c>
      <c r="S9" s="31">
        <f>SUMIF('Scenario 21'!$A$3:$A$69,'Portfolio 21'!$C9,'Scenario 21'!S$3:S$69)+SUMIF('Scenario 21'!$A$3:$A$69,'Portfolio 21'!$C9,'Scenario 21'!BI$3:BI$69)*'Scenario 21'!BI$1</f>
        <v>140</v>
      </c>
      <c r="T9" s="31">
        <f>SUMIF('Scenario 21'!$A$3:$A$69,'Portfolio 21'!$C9,'Scenario 21'!T$3:T$69)+SUMIF('Scenario 21'!$A$3:$A$69,'Portfolio 21'!$C9,'Scenario 21'!BJ$3:BJ$69)*'Scenario 21'!BJ$1</f>
        <v>0</v>
      </c>
      <c r="U9" s="31">
        <f>SUMIF('Scenario 21'!$A$3:$A$69,'Portfolio 21'!$C9,'Scenario 21'!U$3:U$69)+SUMIF('Scenario 21'!$A$3:$A$69,'Portfolio 21'!$C9,'Scenario 21'!BK$3:BK$69)*'Scenario 21'!BK$1</f>
        <v>120</v>
      </c>
      <c r="V9" s="31">
        <f>SUMIF('Scenario 21'!$A$3:$A$69,'Portfolio 21'!$C9,'Scenario 21'!V$3:V$69)+SUMIF('Scenario 21'!$A$3:$A$69,'Portfolio 21'!$C9,'Scenario 21'!BL$3:BL$69)*'Scenario 21'!BL$1</f>
        <v>0</v>
      </c>
      <c r="W9" s="31">
        <f>SUMIF('Scenario 21'!$A$3:$A$69,'Portfolio 21'!$C9,'Scenario 21'!W$3:W$69)+SUMIF('Scenario 21'!$A$3:$A$69,'Portfolio 21'!$C9,'Scenario 21'!BM$3:BM$69)*'Scenario 21'!BM$1</f>
        <v>200.00000000000006</v>
      </c>
      <c r="X9" s="32">
        <f t="shared" si="0"/>
        <v>1270.5033194290377</v>
      </c>
    </row>
    <row r="10" spans="3:24" x14ac:dyDescent="0.2">
      <c r="C10" s="7" t="s">
        <v>1</v>
      </c>
      <c r="D10" s="30">
        <f>SUMIF('Scenario 21'!$A$3:$A$69,'Portfolio 21'!$C10,'Scenario 21'!D$3:D$69)+SUMIF('Scenario 21'!$A$3:$A$69,'Portfolio 21'!$C10,'Scenario 21'!AT$3:AT$69)*'Scenario 21'!AT$1</f>
        <v>0</v>
      </c>
      <c r="E10" s="31">
        <f>SUMIF('Scenario 21'!$A$3:$A$69,'Portfolio 21'!$C10,'Scenario 21'!E$3:E$69)+SUMIF('Scenario 21'!$A$3:$A$69,'Portfolio 21'!$C10,'Scenario 21'!AU$3:AU$69)*'Scenario 21'!AU$1</f>
        <v>0.50885794886426805</v>
      </c>
      <c r="F10" s="31">
        <f>SUMIF('Scenario 21'!$A$3:$A$69,'Portfolio 21'!$C10,'Scenario 21'!F$3:F$69)+SUMIF('Scenario 21'!$A$3:$A$69,'Portfolio 21'!$C10,'Scenario 21'!AV$3:AV$69)*'Scenario 21'!AV$1</f>
        <v>0.55187130366600678</v>
      </c>
      <c r="G10" s="31">
        <f>SUMIF('Scenario 21'!$A$3:$A$69,'Portfolio 21'!$C10,'Scenario 21'!G$3:G$69)+SUMIF('Scenario 21'!$A$3:$A$69,'Portfolio 21'!$C10,'Scenario 21'!AW$3:AW$69)*'Scenario 21'!AW$1</f>
        <v>0.61539425315932783</v>
      </c>
      <c r="H10" s="31">
        <f>SUMIF('Scenario 21'!$A$3:$A$69,'Portfolio 21'!$C10,'Scenario 21'!H$3:H$69)+SUMIF('Scenario 21'!$A$3:$A$69,'Portfolio 21'!$C10,'Scenario 21'!AX$3:AX$69)*'Scenario 21'!AX$1</f>
        <v>0.67023663605721462</v>
      </c>
      <c r="I10" s="31">
        <f>SUMIF('Scenario 21'!$A$3:$A$69,'Portfolio 21'!$C10,'Scenario 21'!I$3:I$69)+SUMIF('Scenario 21'!$A$3:$A$69,'Portfolio 21'!$C10,'Scenario 21'!AY$3:AY$69)*'Scenario 21'!AY$1</f>
        <v>0.75835206225811369</v>
      </c>
      <c r="J10" s="31">
        <f>SUMIF('Scenario 21'!$A$3:$A$69,'Portfolio 21'!$C10,'Scenario 21'!J$3:J$69)+SUMIF('Scenario 21'!$A$3:$A$69,'Portfolio 21'!$C10,'Scenario 21'!AZ$3:AZ$69)*'Scenario 21'!AZ$1</f>
        <v>100.82742336899936</v>
      </c>
      <c r="K10" s="31">
        <f>SUMIF('Scenario 21'!$A$3:$A$69,'Portfolio 21'!$C10,'Scenario 21'!K$3:K$69)+SUMIF('Scenario 21'!$A$3:$A$69,'Portfolio 21'!$C10,'Scenario 21'!BA$3:BA$69)*'Scenario 21'!BA$1</f>
        <v>1.0070493878409974</v>
      </c>
      <c r="L10" s="31">
        <f>SUMIF('Scenario 21'!$A$3:$A$69,'Portfolio 21'!$C10,'Scenario 21'!L$3:L$69)+SUMIF('Scenario 21'!$A$3:$A$69,'Portfolio 21'!$C10,'Scenario 21'!BB$3:BB$69)*'Scenario 21'!BB$1</f>
        <v>0.5</v>
      </c>
      <c r="M10" s="31">
        <f>SUMIF('Scenario 21'!$A$3:$A$69,'Portfolio 21'!$C10,'Scenario 21'!M$3:M$69)+SUMIF('Scenario 21'!$A$3:$A$69,'Portfolio 21'!$C10,'Scenario 21'!BC$3:BC$69)*'Scenario 21'!BC$1</f>
        <v>0.5</v>
      </c>
      <c r="N10" s="31">
        <f>SUMIF('Scenario 21'!$A$3:$A$69,'Portfolio 21'!$C10,'Scenario 21'!N$3:N$69)+SUMIF('Scenario 21'!$A$3:$A$69,'Portfolio 21'!$C10,'Scenario 21'!BD$3:BD$69)*'Scenario 21'!BD$1</f>
        <v>0.5</v>
      </c>
      <c r="O10" s="31">
        <f>SUMIF('Scenario 21'!$A$3:$A$69,'Portfolio 21'!$C10,'Scenario 21'!O$3:O$69)+SUMIF('Scenario 21'!$A$3:$A$69,'Portfolio 21'!$C10,'Scenario 21'!BE$3:BE$69)*'Scenario 21'!BE$1</f>
        <v>0.5</v>
      </c>
      <c r="P10" s="31">
        <f>SUMIF('Scenario 21'!$A$3:$A$69,'Portfolio 21'!$C10,'Scenario 21'!P$3:P$69)+SUMIF('Scenario 21'!$A$3:$A$69,'Portfolio 21'!$C10,'Scenario 21'!BF$3:BF$69)*'Scenario 21'!BF$1</f>
        <v>0.5</v>
      </c>
      <c r="Q10" s="31">
        <f>SUMIF('Scenario 21'!$A$3:$A$69,'Portfolio 21'!$C10,'Scenario 21'!Q$3:Q$69)+SUMIF('Scenario 21'!$A$3:$A$69,'Portfolio 21'!$C10,'Scenario 21'!BG$3:BG$69)*'Scenario 21'!BG$1</f>
        <v>0.5</v>
      </c>
      <c r="R10" s="31">
        <f>SUMIF('Scenario 21'!$A$3:$A$69,'Portfolio 21'!$C10,'Scenario 21'!R$3:R$69)+SUMIF('Scenario 21'!$A$3:$A$69,'Portfolio 21'!$C10,'Scenario 21'!BH$3:BH$69)*'Scenario 21'!BH$1</f>
        <v>0.5</v>
      </c>
      <c r="S10" s="31">
        <f>SUMIF('Scenario 21'!$A$3:$A$69,'Portfolio 21'!$C10,'Scenario 21'!S$3:S$69)+SUMIF('Scenario 21'!$A$3:$A$69,'Portfolio 21'!$C10,'Scenario 21'!BI$3:BI$69)*'Scenario 21'!BI$1</f>
        <v>0.5</v>
      </c>
      <c r="T10" s="31">
        <f>SUMIF('Scenario 21'!$A$3:$A$69,'Portfolio 21'!$C10,'Scenario 21'!T$3:T$69)+SUMIF('Scenario 21'!$A$3:$A$69,'Portfolio 21'!$C10,'Scenario 21'!BJ$3:BJ$69)*'Scenario 21'!BJ$1</f>
        <v>0.5</v>
      </c>
      <c r="U10" s="31">
        <f>SUMIF('Scenario 21'!$A$3:$A$69,'Portfolio 21'!$C10,'Scenario 21'!U$3:U$69)+SUMIF('Scenario 21'!$A$3:$A$69,'Portfolio 21'!$C10,'Scenario 21'!BK$3:BK$69)*'Scenario 21'!BK$1</f>
        <v>0.50403015323902522</v>
      </c>
      <c r="V10" s="31">
        <f>SUMIF('Scenario 21'!$A$3:$A$69,'Portfolio 21'!$C10,'Scenario 21'!V$3:V$69)+SUMIF('Scenario 21'!$A$3:$A$69,'Portfolio 21'!$C10,'Scenario 21'!BL$3:BL$69)*'Scenario 21'!BL$1</f>
        <v>200.11108229300555</v>
      </c>
      <c r="W10" s="31">
        <f>SUMIF('Scenario 21'!$A$3:$A$69,'Portfolio 21'!$C10,'Scenario 21'!W$3:W$69)+SUMIF('Scenario 21'!$A$3:$A$69,'Portfolio 21'!$C10,'Scenario 21'!BM$3:BM$69)*'Scenario 21'!BM$1</f>
        <v>10</v>
      </c>
      <c r="X10" s="32">
        <f t="shared" si="0"/>
        <v>320.05429740708985</v>
      </c>
    </row>
    <row r="11" spans="3:24" x14ac:dyDescent="0.2">
      <c r="C11" s="7" t="s">
        <v>107</v>
      </c>
      <c r="D11" s="30">
        <f>SUMIF('Scenario 21'!$A$3:$A$69,'Portfolio 21'!$C11,'Scenario 21'!D$3:D$69)+SUMIF('Scenario 21'!$A$3:$A$69,'Portfolio 21'!$C11,'Scenario 21'!AT$3:AT$69)*'Scenario 21'!AT$1</f>
        <v>0</v>
      </c>
      <c r="E11" s="31">
        <f>SUMIF('Scenario 21'!$A$3:$A$69,'Portfolio 21'!$C11,'Scenario 21'!E$3:E$69)+SUMIF('Scenario 21'!$A$3:$A$69,'Portfolio 21'!$C11,'Scenario 21'!AU$3:AU$69)*'Scenario 21'!AU$1</f>
        <v>0</v>
      </c>
      <c r="F11" s="31">
        <f>SUMIF('Scenario 21'!$A$3:$A$69,'Portfolio 21'!$C11,'Scenario 21'!F$3:F$69)+SUMIF('Scenario 21'!$A$3:$A$69,'Portfolio 21'!$C11,'Scenario 21'!AV$3:AV$69)*'Scenario 21'!AV$1</f>
        <v>0</v>
      </c>
      <c r="G11" s="31">
        <f>SUMIF('Scenario 21'!$A$3:$A$69,'Portfolio 21'!$C11,'Scenario 21'!G$3:G$69)+SUMIF('Scenario 21'!$A$3:$A$69,'Portfolio 21'!$C11,'Scenario 21'!AW$3:AW$69)*'Scenario 21'!AW$1</f>
        <v>0</v>
      </c>
      <c r="H11" s="31">
        <f>SUMIF('Scenario 21'!$A$3:$A$69,'Portfolio 21'!$C11,'Scenario 21'!H$3:H$69)+SUMIF('Scenario 21'!$A$3:$A$69,'Portfolio 21'!$C11,'Scenario 21'!AX$3:AX$69)*'Scenario 21'!AX$1</f>
        <v>0</v>
      </c>
      <c r="I11" s="31">
        <f>SUMIF('Scenario 21'!$A$3:$A$69,'Portfolio 21'!$C11,'Scenario 21'!I$3:I$69)+SUMIF('Scenario 21'!$A$3:$A$69,'Portfolio 21'!$C11,'Scenario 21'!AY$3:AY$69)*'Scenario 21'!AY$1</f>
        <v>0</v>
      </c>
      <c r="J11" s="31">
        <f>SUMIF('Scenario 21'!$A$3:$A$69,'Portfolio 21'!$C11,'Scenario 21'!J$3:J$69)+SUMIF('Scenario 21'!$A$3:$A$69,'Portfolio 21'!$C11,'Scenario 21'!AZ$3:AZ$69)*'Scenario 21'!AZ$1</f>
        <v>0</v>
      </c>
      <c r="K11" s="31">
        <f>SUMIF('Scenario 21'!$A$3:$A$69,'Portfolio 21'!$C11,'Scenario 21'!K$3:K$69)+SUMIF('Scenario 21'!$A$3:$A$69,'Portfolio 21'!$C11,'Scenario 21'!BA$3:BA$69)*'Scenario 21'!BA$1</f>
        <v>0</v>
      </c>
      <c r="L11" s="31">
        <f>SUMIF('Scenario 21'!$A$3:$A$69,'Portfolio 21'!$C11,'Scenario 21'!L$3:L$69)+SUMIF('Scenario 21'!$A$3:$A$69,'Portfolio 21'!$C11,'Scenario 21'!BB$3:BB$69)*'Scenario 21'!BB$1</f>
        <v>0</v>
      </c>
      <c r="M11" s="31">
        <f>SUMIF('Scenario 21'!$A$3:$A$69,'Portfolio 21'!$C11,'Scenario 21'!M$3:M$69)+SUMIF('Scenario 21'!$A$3:$A$69,'Portfolio 21'!$C11,'Scenario 21'!BC$3:BC$69)*'Scenario 21'!BC$1</f>
        <v>0</v>
      </c>
      <c r="N11" s="31">
        <f>SUMIF('Scenario 21'!$A$3:$A$69,'Portfolio 21'!$C11,'Scenario 21'!N$3:N$69)+SUMIF('Scenario 21'!$A$3:$A$69,'Portfolio 21'!$C11,'Scenario 21'!BD$3:BD$69)*'Scenario 21'!BD$1</f>
        <v>0</v>
      </c>
      <c r="O11" s="31">
        <f>SUMIF('Scenario 21'!$A$3:$A$69,'Portfolio 21'!$C11,'Scenario 21'!O$3:O$69)+SUMIF('Scenario 21'!$A$3:$A$69,'Portfolio 21'!$C11,'Scenario 21'!BE$3:BE$69)*'Scenario 21'!BE$1</f>
        <v>0</v>
      </c>
      <c r="P11" s="31">
        <f>SUMIF('Scenario 21'!$A$3:$A$69,'Portfolio 21'!$C11,'Scenario 21'!P$3:P$69)+SUMIF('Scenario 21'!$A$3:$A$69,'Portfolio 21'!$C11,'Scenario 21'!BF$3:BF$69)*'Scenario 21'!BF$1</f>
        <v>0</v>
      </c>
      <c r="Q11" s="31">
        <f>SUMIF('Scenario 21'!$A$3:$A$69,'Portfolio 21'!$C11,'Scenario 21'!Q$3:Q$69)+SUMIF('Scenario 21'!$A$3:$A$69,'Portfolio 21'!$C11,'Scenario 21'!BG$3:BG$69)*'Scenario 21'!BG$1</f>
        <v>0</v>
      </c>
      <c r="R11" s="31">
        <f>SUMIF('Scenario 21'!$A$3:$A$69,'Portfolio 21'!$C11,'Scenario 21'!R$3:R$69)+SUMIF('Scenario 21'!$A$3:$A$69,'Portfolio 21'!$C11,'Scenario 21'!BH$3:BH$69)*'Scenario 21'!BH$1</f>
        <v>0</v>
      </c>
      <c r="S11" s="31">
        <f>SUMIF('Scenario 21'!$A$3:$A$69,'Portfolio 21'!$C11,'Scenario 21'!S$3:S$69)+SUMIF('Scenario 21'!$A$3:$A$69,'Portfolio 21'!$C11,'Scenario 21'!BI$3:BI$69)*'Scenario 21'!BI$1</f>
        <v>0</v>
      </c>
      <c r="T11" s="31">
        <f>SUMIF('Scenario 21'!$A$3:$A$69,'Portfolio 21'!$C11,'Scenario 21'!T$3:T$69)+SUMIF('Scenario 21'!$A$3:$A$69,'Portfolio 21'!$C11,'Scenario 21'!BJ$3:BJ$69)*'Scenario 21'!BJ$1</f>
        <v>0</v>
      </c>
      <c r="U11" s="31">
        <f>SUMIF('Scenario 21'!$A$3:$A$69,'Portfolio 21'!$C11,'Scenario 21'!U$3:U$69)+SUMIF('Scenario 21'!$A$3:$A$69,'Portfolio 21'!$C11,'Scenario 21'!BK$3:BK$69)*'Scenario 21'!BK$1</f>
        <v>0</v>
      </c>
      <c r="V11" s="31">
        <f>SUMIF('Scenario 21'!$A$3:$A$69,'Portfolio 21'!$C11,'Scenario 21'!V$3:V$69)+SUMIF('Scenario 21'!$A$3:$A$69,'Portfolio 21'!$C11,'Scenario 21'!BL$3:BL$69)*'Scenario 21'!BL$1</f>
        <v>0</v>
      </c>
      <c r="W11" s="31">
        <f>SUMIF('Scenario 21'!$A$3:$A$69,'Portfolio 21'!$C11,'Scenario 21'!W$3:W$69)+SUMIF('Scenario 21'!$A$3:$A$69,'Portfolio 21'!$C11,'Scenario 21'!BM$3:BM$69)*'Scenario 21'!BM$1</f>
        <v>0</v>
      </c>
      <c r="X11" s="32">
        <f t="shared" si="0"/>
        <v>0</v>
      </c>
    </row>
    <row r="12" spans="3:24" x14ac:dyDescent="0.2">
      <c r="C12" s="7" t="s">
        <v>21</v>
      </c>
      <c r="D12" s="30">
        <f>SUMIF('Scenario 21'!$A$3:$A$69,'Portfolio 21'!$C12,'Scenario 21'!D$3:D$69)+SUMIF('Scenario 21'!$A$3:$A$69,'Portfolio 21'!$C12,'Scenario 21'!AT$3:AT$69)*'Scenario 21'!AT$1</f>
        <v>0</v>
      </c>
      <c r="E12" s="31">
        <f>SUMIF('Scenario 21'!$A$3:$A$69,'Portfolio 21'!$C12,'Scenario 21'!E$3:E$69)+SUMIF('Scenario 21'!$A$3:$A$69,'Portfolio 21'!$C12,'Scenario 21'!AU$3:AU$69)*'Scenario 21'!AU$1</f>
        <v>0</v>
      </c>
      <c r="F12" s="31">
        <f>SUMIF('Scenario 21'!$A$3:$A$69,'Portfolio 21'!$C12,'Scenario 21'!F$3:F$69)+SUMIF('Scenario 21'!$A$3:$A$69,'Portfolio 21'!$C12,'Scenario 21'!AV$3:AV$69)*'Scenario 21'!AV$1</f>
        <v>0</v>
      </c>
      <c r="G12" s="31">
        <f>SUMIF('Scenario 21'!$A$3:$A$69,'Portfolio 21'!$C12,'Scenario 21'!G$3:G$69)+SUMIF('Scenario 21'!$A$3:$A$69,'Portfolio 21'!$C12,'Scenario 21'!AW$3:AW$69)*'Scenario 21'!AW$1</f>
        <v>0</v>
      </c>
      <c r="H12" s="31">
        <f>SUMIF('Scenario 21'!$A$3:$A$69,'Portfolio 21'!$C12,'Scenario 21'!H$3:H$69)+SUMIF('Scenario 21'!$A$3:$A$69,'Portfolio 21'!$C12,'Scenario 21'!AX$3:AX$69)*'Scenario 21'!AX$1</f>
        <v>0</v>
      </c>
      <c r="I12" s="31">
        <f>SUMIF('Scenario 21'!$A$3:$A$69,'Portfolio 21'!$C12,'Scenario 21'!I$3:I$69)+SUMIF('Scenario 21'!$A$3:$A$69,'Portfolio 21'!$C12,'Scenario 21'!AY$3:AY$69)*'Scenario 21'!AY$1</f>
        <v>0</v>
      </c>
      <c r="J12" s="31">
        <f>SUMIF('Scenario 21'!$A$3:$A$69,'Portfolio 21'!$C12,'Scenario 21'!J$3:J$69)+SUMIF('Scenario 21'!$A$3:$A$69,'Portfolio 21'!$C12,'Scenario 21'!AZ$3:AZ$69)*'Scenario 21'!AZ$1</f>
        <v>50</v>
      </c>
      <c r="K12" s="31">
        <f>SUMIF('Scenario 21'!$A$3:$A$69,'Portfolio 21'!$C12,'Scenario 21'!K$3:K$69)+SUMIF('Scenario 21'!$A$3:$A$69,'Portfolio 21'!$C12,'Scenario 21'!BA$3:BA$69)*'Scenario 21'!BA$1</f>
        <v>0</v>
      </c>
      <c r="L12" s="31">
        <f>SUMIF('Scenario 21'!$A$3:$A$69,'Portfolio 21'!$C12,'Scenario 21'!L$3:L$69)+SUMIF('Scenario 21'!$A$3:$A$69,'Portfolio 21'!$C12,'Scenario 21'!BB$3:BB$69)*'Scenario 21'!BB$1</f>
        <v>0</v>
      </c>
      <c r="M12" s="31">
        <f>SUMIF('Scenario 21'!$A$3:$A$69,'Portfolio 21'!$C12,'Scenario 21'!M$3:M$69)+SUMIF('Scenario 21'!$A$3:$A$69,'Portfolio 21'!$C12,'Scenario 21'!BC$3:BC$69)*'Scenario 21'!BC$1</f>
        <v>0</v>
      </c>
      <c r="N12" s="31">
        <f>SUMIF('Scenario 21'!$A$3:$A$69,'Portfolio 21'!$C12,'Scenario 21'!N$3:N$69)+SUMIF('Scenario 21'!$A$3:$A$69,'Portfolio 21'!$C12,'Scenario 21'!BD$3:BD$69)*'Scenario 21'!BD$1</f>
        <v>0</v>
      </c>
      <c r="O12" s="31">
        <f>SUMIF('Scenario 21'!$A$3:$A$69,'Portfolio 21'!$C12,'Scenario 21'!O$3:O$69)+SUMIF('Scenario 21'!$A$3:$A$69,'Portfolio 21'!$C12,'Scenario 21'!BE$3:BE$69)*'Scenario 21'!BE$1</f>
        <v>0</v>
      </c>
      <c r="P12" s="31">
        <f>SUMIF('Scenario 21'!$A$3:$A$69,'Portfolio 21'!$C12,'Scenario 21'!P$3:P$69)+SUMIF('Scenario 21'!$A$3:$A$69,'Portfolio 21'!$C12,'Scenario 21'!BF$3:BF$69)*'Scenario 21'!BF$1</f>
        <v>0</v>
      </c>
      <c r="Q12" s="31">
        <f>SUMIF('Scenario 21'!$A$3:$A$69,'Portfolio 21'!$C12,'Scenario 21'!Q$3:Q$69)+SUMIF('Scenario 21'!$A$3:$A$69,'Portfolio 21'!$C12,'Scenario 21'!BG$3:BG$69)*'Scenario 21'!BG$1</f>
        <v>0</v>
      </c>
      <c r="R12" s="31">
        <f>SUMIF('Scenario 21'!$A$3:$A$69,'Portfolio 21'!$C12,'Scenario 21'!R$3:R$69)+SUMIF('Scenario 21'!$A$3:$A$69,'Portfolio 21'!$C12,'Scenario 21'!BH$3:BH$69)*'Scenario 21'!BH$1</f>
        <v>0</v>
      </c>
      <c r="S12" s="31">
        <f>SUMIF('Scenario 21'!$A$3:$A$69,'Portfolio 21'!$C12,'Scenario 21'!S$3:S$69)+SUMIF('Scenario 21'!$A$3:$A$69,'Portfolio 21'!$C12,'Scenario 21'!BI$3:BI$69)*'Scenario 21'!BI$1</f>
        <v>0</v>
      </c>
      <c r="T12" s="31">
        <f>SUMIF('Scenario 21'!$A$3:$A$69,'Portfolio 21'!$C12,'Scenario 21'!T$3:T$69)+SUMIF('Scenario 21'!$A$3:$A$69,'Portfolio 21'!$C12,'Scenario 21'!BJ$3:BJ$69)*'Scenario 21'!BJ$1</f>
        <v>0</v>
      </c>
      <c r="U12" s="31">
        <f>SUMIF('Scenario 21'!$A$3:$A$69,'Portfolio 21'!$C12,'Scenario 21'!U$3:U$69)+SUMIF('Scenario 21'!$A$3:$A$69,'Portfolio 21'!$C12,'Scenario 21'!BK$3:BK$69)*'Scenario 21'!BK$1</f>
        <v>0</v>
      </c>
      <c r="V12" s="31">
        <f>SUMIF('Scenario 21'!$A$3:$A$69,'Portfolio 21'!$C12,'Scenario 21'!V$3:V$69)+SUMIF('Scenario 21'!$A$3:$A$69,'Portfolio 21'!$C12,'Scenario 21'!BL$3:BL$69)*'Scenario 21'!BL$1</f>
        <v>99.798783964442094</v>
      </c>
      <c r="W12" s="31">
        <f>SUMIF('Scenario 21'!$A$3:$A$69,'Portfolio 21'!$C12,'Scenario 21'!W$3:W$69)+SUMIF('Scenario 21'!$A$3:$A$69,'Portfolio 21'!$C12,'Scenario 21'!BM$3:BM$69)*'Scenario 21'!BM$1</f>
        <v>0</v>
      </c>
      <c r="X12" s="32">
        <f t="shared" si="0"/>
        <v>149.79878396444209</v>
      </c>
    </row>
    <row r="13" spans="3:24" x14ac:dyDescent="0.2">
      <c r="C13" s="7" t="s">
        <v>48</v>
      </c>
      <c r="D13" s="30">
        <f>SUMIF('Scenario 21'!$A$3:$A$69,'Portfolio 21'!$C13,'Scenario 21'!D$3:D$69)+SUMIF('Scenario 21'!$A$3:$A$69,'Portfolio 21'!$C13,'Scenario 21'!AT$3:AT$69)*'Scenario 21'!AT$1</f>
        <v>0</v>
      </c>
      <c r="E13" s="31">
        <f>SUMIF('Scenario 21'!$A$3:$A$69,'Portfolio 21'!$C13,'Scenario 21'!E$3:E$69)+SUMIF('Scenario 21'!$A$3:$A$69,'Portfolio 21'!$C13,'Scenario 21'!AU$3:AU$69)*'Scenario 21'!AU$1</f>
        <v>0</v>
      </c>
      <c r="F13" s="31">
        <f>SUMIF('Scenario 21'!$A$3:$A$69,'Portfolio 21'!$C13,'Scenario 21'!F$3:F$69)+SUMIF('Scenario 21'!$A$3:$A$69,'Portfolio 21'!$C13,'Scenario 21'!AV$3:AV$69)*'Scenario 21'!AV$1</f>
        <v>0</v>
      </c>
      <c r="G13" s="31">
        <f>SUMIF('Scenario 21'!$A$3:$A$69,'Portfolio 21'!$C13,'Scenario 21'!G$3:G$69)+SUMIF('Scenario 21'!$A$3:$A$69,'Portfolio 21'!$C13,'Scenario 21'!AW$3:AW$69)*'Scenario 21'!AW$1</f>
        <v>0</v>
      </c>
      <c r="H13" s="31">
        <f>SUMIF('Scenario 21'!$A$3:$A$69,'Portfolio 21'!$C13,'Scenario 21'!H$3:H$69)+SUMIF('Scenario 21'!$A$3:$A$69,'Portfolio 21'!$C13,'Scenario 21'!AX$3:AX$69)*'Scenario 21'!AX$1</f>
        <v>0</v>
      </c>
      <c r="I13" s="31">
        <f>SUMIF('Scenario 21'!$A$3:$A$69,'Portfolio 21'!$C13,'Scenario 21'!I$3:I$69)+SUMIF('Scenario 21'!$A$3:$A$69,'Portfolio 21'!$C13,'Scenario 21'!AY$3:AY$69)*'Scenario 21'!AY$1</f>
        <v>0</v>
      </c>
      <c r="J13" s="31">
        <f>SUMIF('Scenario 21'!$A$3:$A$69,'Portfolio 21'!$C13,'Scenario 21'!J$3:J$69)+SUMIF('Scenario 21'!$A$3:$A$69,'Portfolio 21'!$C13,'Scenario 21'!AZ$3:AZ$69)*'Scenario 21'!AZ$1</f>
        <v>0</v>
      </c>
      <c r="K13" s="31">
        <f>SUMIF('Scenario 21'!$A$3:$A$69,'Portfolio 21'!$C13,'Scenario 21'!K$3:K$69)+SUMIF('Scenario 21'!$A$3:$A$69,'Portfolio 21'!$C13,'Scenario 21'!BA$3:BA$69)*'Scenario 21'!BA$1</f>
        <v>0</v>
      </c>
      <c r="L13" s="31">
        <f>SUMIF('Scenario 21'!$A$3:$A$69,'Portfolio 21'!$C13,'Scenario 21'!L$3:L$69)+SUMIF('Scenario 21'!$A$3:$A$69,'Portfolio 21'!$C13,'Scenario 21'!BB$3:BB$69)*'Scenario 21'!BB$1</f>
        <v>0</v>
      </c>
      <c r="M13" s="31">
        <f>SUMIF('Scenario 21'!$A$3:$A$69,'Portfolio 21'!$C13,'Scenario 21'!M$3:M$69)+SUMIF('Scenario 21'!$A$3:$A$69,'Portfolio 21'!$C13,'Scenario 21'!BC$3:BC$69)*'Scenario 21'!BC$1</f>
        <v>0</v>
      </c>
      <c r="N13" s="31">
        <f>SUMIF('Scenario 21'!$A$3:$A$69,'Portfolio 21'!$C13,'Scenario 21'!N$3:N$69)+SUMIF('Scenario 21'!$A$3:$A$69,'Portfolio 21'!$C13,'Scenario 21'!BD$3:BD$69)*'Scenario 21'!BD$1</f>
        <v>0</v>
      </c>
      <c r="O13" s="31">
        <f>SUMIF('Scenario 21'!$A$3:$A$69,'Portfolio 21'!$C13,'Scenario 21'!O$3:O$69)+SUMIF('Scenario 21'!$A$3:$A$69,'Portfolio 21'!$C13,'Scenario 21'!BE$3:BE$69)*'Scenario 21'!BE$1</f>
        <v>0</v>
      </c>
      <c r="P13" s="31">
        <f>SUMIF('Scenario 21'!$A$3:$A$69,'Portfolio 21'!$C13,'Scenario 21'!P$3:P$69)+SUMIF('Scenario 21'!$A$3:$A$69,'Portfolio 21'!$C13,'Scenario 21'!BF$3:BF$69)*'Scenario 21'!BF$1</f>
        <v>0</v>
      </c>
      <c r="Q13" s="31">
        <f>SUMIF('Scenario 21'!$A$3:$A$69,'Portfolio 21'!$C13,'Scenario 21'!Q$3:Q$69)+SUMIF('Scenario 21'!$A$3:$A$69,'Portfolio 21'!$C13,'Scenario 21'!BG$3:BG$69)*'Scenario 21'!BG$1</f>
        <v>0</v>
      </c>
      <c r="R13" s="31">
        <f>SUMIF('Scenario 21'!$A$3:$A$69,'Portfolio 21'!$C13,'Scenario 21'!R$3:R$69)+SUMIF('Scenario 21'!$A$3:$A$69,'Portfolio 21'!$C13,'Scenario 21'!BH$3:BH$69)*'Scenario 21'!BH$1</f>
        <v>0</v>
      </c>
      <c r="S13" s="31">
        <f>SUMIF('Scenario 21'!$A$3:$A$69,'Portfolio 21'!$C13,'Scenario 21'!S$3:S$69)+SUMIF('Scenario 21'!$A$3:$A$69,'Portfolio 21'!$C13,'Scenario 21'!BI$3:BI$69)*'Scenario 21'!BI$1</f>
        <v>0</v>
      </c>
      <c r="T13" s="31">
        <f>SUMIF('Scenario 21'!$A$3:$A$69,'Portfolio 21'!$C13,'Scenario 21'!T$3:T$69)+SUMIF('Scenario 21'!$A$3:$A$69,'Portfolio 21'!$C13,'Scenario 21'!BJ$3:BJ$69)*'Scenario 21'!BJ$1</f>
        <v>0</v>
      </c>
      <c r="U13" s="31">
        <f>SUMIF('Scenario 21'!$A$3:$A$69,'Portfolio 21'!$C13,'Scenario 21'!U$3:U$69)+SUMIF('Scenario 21'!$A$3:$A$69,'Portfolio 21'!$C13,'Scenario 21'!BK$3:BK$69)*'Scenario 21'!BK$1</f>
        <v>0</v>
      </c>
      <c r="V13" s="31">
        <f>SUMIF('Scenario 21'!$A$3:$A$69,'Portfolio 21'!$C13,'Scenario 21'!V$3:V$69)+SUMIF('Scenario 21'!$A$3:$A$69,'Portfolio 21'!$C13,'Scenario 21'!BL$3:BL$69)*'Scenario 21'!BL$1</f>
        <v>25</v>
      </c>
      <c r="W13" s="31">
        <f>SUMIF('Scenario 21'!$A$3:$A$69,'Portfolio 21'!$C13,'Scenario 21'!W$3:W$69)+SUMIF('Scenario 21'!$A$3:$A$69,'Portfolio 21'!$C13,'Scenario 21'!BM$3:BM$69)*'Scenario 21'!BM$1</f>
        <v>0</v>
      </c>
      <c r="X13" s="32">
        <f t="shared" si="0"/>
        <v>25</v>
      </c>
    </row>
    <row r="14" spans="3:24" x14ac:dyDescent="0.2">
      <c r="C14" s="7" t="s">
        <v>142</v>
      </c>
      <c r="D14" s="30">
        <f>SUMIF('Scenario 21'!$A$3:$A$69,'Portfolio 21'!$C14,'Scenario 21'!D$3:D$69)+SUMIF('Scenario 21'!$A$3:$A$69,'Portfolio 21'!$C14,'Scenario 21'!AT$3:AT$69)*'Scenario 21'!AT$1</f>
        <v>0</v>
      </c>
      <c r="E14" s="31">
        <f>SUMIF('Scenario 21'!$A$3:$A$69,'Portfolio 21'!$C14,'Scenario 21'!E$3:E$69)+SUMIF('Scenario 21'!$A$3:$A$69,'Portfolio 21'!$C14,'Scenario 21'!AU$3:AU$69)*'Scenario 21'!AU$1</f>
        <v>0</v>
      </c>
      <c r="F14" s="31">
        <f>SUMIF('Scenario 21'!$A$3:$A$69,'Portfolio 21'!$C14,'Scenario 21'!F$3:F$69)+SUMIF('Scenario 21'!$A$3:$A$69,'Portfolio 21'!$C14,'Scenario 21'!AV$3:AV$69)*'Scenario 21'!AV$1</f>
        <v>0</v>
      </c>
      <c r="G14" s="31">
        <f>SUMIF('Scenario 21'!$A$3:$A$69,'Portfolio 21'!$C14,'Scenario 21'!G$3:G$69)+SUMIF('Scenario 21'!$A$3:$A$69,'Portfolio 21'!$C14,'Scenario 21'!AW$3:AW$69)*'Scenario 21'!AW$1</f>
        <v>0</v>
      </c>
      <c r="H14" s="31">
        <f>SUMIF('Scenario 21'!$A$3:$A$69,'Portfolio 21'!$C14,'Scenario 21'!H$3:H$69)+SUMIF('Scenario 21'!$A$3:$A$69,'Portfolio 21'!$C14,'Scenario 21'!AX$3:AX$69)*'Scenario 21'!AX$1</f>
        <v>0</v>
      </c>
      <c r="I14" s="31">
        <f>SUMIF('Scenario 21'!$A$3:$A$69,'Portfolio 21'!$C14,'Scenario 21'!I$3:I$69)+SUMIF('Scenario 21'!$A$3:$A$69,'Portfolio 21'!$C14,'Scenario 21'!AY$3:AY$69)*'Scenario 21'!AY$1</f>
        <v>0</v>
      </c>
      <c r="J14" s="31">
        <f>SUMIF('Scenario 21'!$A$3:$A$69,'Portfolio 21'!$C14,'Scenario 21'!J$3:J$69)+SUMIF('Scenario 21'!$A$3:$A$69,'Portfolio 21'!$C14,'Scenario 21'!AZ$3:AZ$69)*'Scenario 21'!AZ$1</f>
        <v>0</v>
      </c>
      <c r="K14" s="31">
        <f>SUMIF('Scenario 21'!$A$3:$A$69,'Portfolio 21'!$C14,'Scenario 21'!K$3:K$69)+SUMIF('Scenario 21'!$A$3:$A$69,'Portfolio 21'!$C14,'Scenario 21'!BA$3:BA$69)*'Scenario 21'!BA$1</f>
        <v>0</v>
      </c>
      <c r="L14" s="31">
        <f>SUMIF('Scenario 21'!$A$3:$A$69,'Portfolio 21'!$C14,'Scenario 21'!L$3:L$69)+SUMIF('Scenario 21'!$A$3:$A$69,'Portfolio 21'!$C14,'Scenario 21'!BB$3:BB$69)*'Scenario 21'!BB$1</f>
        <v>0</v>
      </c>
      <c r="M14" s="31">
        <f>SUMIF('Scenario 21'!$A$3:$A$69,'Portfolio 21'!$C14,'Scenario 21'!M$3:M$69)+SUMIF('Scenario 21'!$A$3:$A$69,'Portfolio 21'!$C14,'Scenario 21'!BC$3:BC$69)*'Scenario 21'!BC$1</f>
        <v>0</v>
      </c>
      <c r="N14" s="31">
        <f>SUMIF('Scenario 21'!$A$3:$A$69,'Portfolio 21'!$C14,'Scenario 21'!N$3:N$69)+SUMIF('Scenario 21'!$A$3:$A$69,'Portfolio 21'!$C14,'Scenario 21'!BD$3:BD$69)*'Scenario 21'!BD$1</f>
        <v>0</v>
      </c>
      <c r="O14" s="31">
        <f>SUMIF('Scenario 21'!$A$3:$A$69,'Portfolio 21'!$C14,'Scenario 21'!O$3:O$69)+SUMIF('Scenario 21'!$A$3:$A$69,'Portfolio 21'!$C14,'Scenario 21'!BE$3:BE$69)*'Scenario 21'!BE$1</f>
        <v>0</v>
      </c>
      <c r="P14" s="31">
        <f>SUMIF('Scenario 21'!$A$3:$A$69,'Portfolio 21'!$C14,'Scenario 21'!P$3:P$69)+SUMIF('Scenario 21'!$A$3:$A$69,'Portfolio 21'!$C14,'Scenario 21'!BF$3:BF$69)*'Scenario 21'!BF$1</f>
        <v>0</v>
      </c>
      <c r="Q14" s="31">
        <f>SUMIF('Scenario 21'!$A$3:$A$69,'Portfolio 21'!$C14,'Scenario 21'!Q$3:Q$69)+SUMIF('Scenario 21'!$A$3:$A$69,'Portfolio 21'!$C14,'Scenario 21'!BG$3:BG$69)*'Scenario 21'!BG$1</f>
        <v>0</v>
      </c>
      <c r="R14" s="31">
        <f>SUMIF('Scenario 21'!$A$3:$A$69,'Portfolio 21'!$C14,'Scenario 21'!R$3:R$69)+SUMIF('Scenario 21'!$A$3:$A$69,'Portfolio 21'!$C14,'Scenario 21'!BH$3:BH$69)*'Scenario 21'!BH$1</f>
        <v>0</v>
      </c>
      <c r="S14" s="31">
        <f>SUMIF('Scenario 21'!$A$3:$A$69,'Portfolio 21'!$C14,'Scenario 21'!S$3:S$69)+SUMIF('Scenario 21'!$A$3:$A$69,'Portfolio 21'!$C14,'Scenario 21'!BI$3:BI$69)*'Scenario 21'!BI$1</f>
        <v>0</v>
      </c>
      <c r="T14" s="31">
        <f>SUMIF('Scenario 21'!$A$3:$A$69,'Portfolio 21'!$C14,'Scenario 21'!T$3:T$69)+SUMIF('Scenario 21'!$A$3:$A$69,'Portfolio 21'!$C14,'Scenario 21'!BJ$3:BJ$69)*'Scenario 21'!BJ$1</f>
        <v>116.08943595020862</v>
      </c>
      <c r="U14" s="31">
        <f>SUMIF('Scenario 21'!$A$3:$A$69,'Portfolio 21'!$C14,'Scenario 21'!U$3:U$69)+SUMIF('Scenario 21'!$A$3:$A$69,'Portfolio 21'!$C14,'Scenario 21'!BK$3:BK$69)*'Scenario 21'!BK$1</f>
        <v>42.222847725495157</v>
      </c>
      <c r="V14" s="31">
        <f>SUMIF('Scenario 21'!$A$3:$A$69,'Portfolio 21'!$C14,'Scenario 21'!V$3:V$69)+SUMIF('Scenario 21'!$A$3:$A$69,'Portfolio 21'!$C14,'Scenario 21'!BL$3:BL$69)*'Scenario 21'!BL$1</f>
        <v>0</v>
      </c>
      <c r="W14" s="31">
        <f>SUMIF('Scenario 21'!$A$3:$A$69,'Portfolio 21'!$C14,'Scenario 21'!W$3:W$69)+SUMIF('Scenario 21'!$A$3:$A$69,'Portfolio 21'!$C14,'Scenario 21'!BM$3:BM$69)*'Scenario 21'!BM$1</f>
        <v>86.17328086150107</v>
      </c>
      <c r="X14" s="32">
        <f t="shared" si="0"/>
        <v>244.48556453720485</v>
      </c>
    </row>
    <row r="15" spans="3:24" x14ac:dyDescent="0.2">
      <c r="C15" s="7" t="s">
        <v>53</v>
      </c>
      <c r="D15" s="30">
        <f>SUMIF('Scenario 21'!$A$3:$A$69,'Portfolio 21'!$C15,'Scenario 21'!D$3:D$69)+SUMIF('Scenario 21'!$A$3:$A$69,'Portfolio 21'!$C15,'Scenario 21'!AT$3:AT$69)*'Scenario 21'!AT$1</f>
        <v>0</v>
      </c>
      <c r="E15" s="31">
        <f>SUMIF('Scenario 21'!$A$3:$A$69,'Portfolio 21'!$C15,'Scenario 21'!E$3:E$69)+SUMIF('Scenario 21'!$A$3:$A$69,'Portfolio 21'!$C15,'Scenario 21'!AU$3:AU$69)*'Scenario 21'!AU$1</f>
        <v>0</v>
      </c>
      <c r="F15" s="31">
        <f>SUMIF('Scenario 21'!$A$3:$A$69,'Portfolio 21'!$C15,'Scenario 21'!F$3:F$69)+SUMIF('Scenario 21'!$A$3:$A$69,'Portfolio 21'!$C15,'Scenario 21'!AV$3:AV$69)*'Scenario 21'!AV$1</f>
        <v>0</v>
      </c>
      <c r="G15" s="31">
        <f>SUMIF('Scenario 21'!$A$3:$A$69,'Portfolio 21'!$C15,'Scenario 21'!G$3:G$69)+SUMIF('Scenario 21'!$A$3:$A$69,'Portfolio 21'!$C15,'Scenario 21'!AW$3:AW$69)*'Scenario 21'!AW$1</f>
        <v>0</v>
      </c>
      <c r="H15" s="31">
        <f>SUMIF('Scenario 21'!$A$3:$A$69,'Portfolio 21'!$C15,'Scenario 21'!H$3:H$69)+SUMIF('Scenario 21'!$A$3:$A$69,'Portfolio 21'!$C15,'Scenario 21'!AX$3:AX$69)*'Scenario 21'!AX$1</f>
        <v>0</v>
      </c>
      <c r="I15" s="31">
        <f>SUMIF('Scenario 21'!$A$3:$A$69,'Portfolio 21'!$C15,'Scenario 21'!I$3:I$69)+SUMIF('Scenario 21'!$A$3:$A$69,'Portfolio 21'!$C15,'Scenario 21'!AY$3:AY$69)*'Scenario 21'!AY$1</f>
        <v>0</v>
      </c>
      <c r="J15" s="31">
        <f>SUMIF('Scenario 21'!$A$3:$A$69,'Portfolio 21'!$C15,'Scenario 21'!J$3:J$69)+SUMIF('Scenario 21'!$A$3:$A$69,'Portfolio 21'!$C15,'Scenario 21'!AZ$3:AZ$69)*'Scenario 21'!AZ$1</f>
        <v>0</v>
      </c>
      <c r="K15" s="31">
        <f>SUMIF('Scenario 21'!$A$3:$A$69,'Portfolio 21'!$C15,'Scenario 21'!K$3:K$69)+SUMIF('Scenario 21'!$A$3:$A$69,'Portfolio 21'!$C15,'Scenario 21'!BA$3:BA$69)*'Scenario 21'!BA$1</f>
        <v>0</v>
      </c>
      <c r="L15" s="31">
        <f>SUMIF('Scenario 21'!$A$3:$A$69,'Portfolio 21'!$C15,'Scenario 21'!L$3:L$69)+SUMIF('Scenario 21'!$A$3:$A$69,'Portfolio 21'!$C15,'Scenario 21'!BB$3:BB$69)*'Scenario 21'!BB$1</f>
        <v>0</v>
      </c>
      <c r="M15" s="31">
        <f>SUMIF('Scenario 21'!$A$3:$A$69,'Portfolio 21'!$C15,'Scenario 21'!M$3:M$69)+SUMIF('Scenario 21'!$A$3:$A$69,'Portfolio 21'!$C15,'Scenario 21'!BC$3:BC$69)*'Scenario 21'!BC$1</f>
        <v>0</v>
      </c>
      <c r="N15" s="31">
        <f>SUMIF('Scenario 21'!$A$3:$A$69,'Portfolio 21'!$C15,'Scenario 21'!N$3:N$69)+SUMIF('Scenario 21'!$A$3:$A$69,'Portfolio 21'!$C15,'Scenario 21'!BD$3:BD$69)*'Scenario 21'!BD$1</f>
        <v>0</v>
      </c>
      <c r="O15" s="31">
        <f>SUMIF('Scenario 21'!$A$3:$A$69,'Portfolio 21'!$C15,'Scenario 21'!O$3:O$69)+SUMIF('Scenario 21'!$A$3:$A$69,'Portfolio 21'!$C15,'Scenario 21'!BE$3:BE$69)*'Scenario 21'!BE$1</f>
        <v>0</v>
      </c>
      <c r="P15" s="31">
        <f>SUMIF('Scenario 21'!$A$3:$A$69,'Portfolio 21'!$C15,'Scenario 21'!P$3:P$69)+SUMIF('Scenario 21'!$A$3:$A$69,'Portfolio 21'!$C15,'Scenario 21'!BF$3:BF$69)*'Scenario 21'!BF$1</f>
        <v>0</v>
      </c>
      <c r="Q15" s="31">
        <f>SUMIF('Scenario 21'!$A$3:$A$69,'Portfolio 21'!$C15,'Scenario 21'!Q$3:Q$69)+SUMIF('Scenario 21'!$A$3:$A$69,'Portfolio 21'!$C15,'Scenario 21'!BG$3:BG$69)*'Scenario 21'!BG$1</f>
        <v>0</v>
      </c>
      <c r="R15" s="31">
        <f>SUMIF('Scenario 21'!$A$3:$A$69,'Portfolio 21'!$C15,'Scenario 21'!R$3:R$69)+SUMIF('Scenario 21'!$A$3:$A$69,'Portfolio 21'!$C15,'Scenario 21'!BH$3:BH$69)*'Scenario 21'!BH$1</f>
        <v>0</v>
      </c>
      <c r="S15" s="31">
        <f>SUMIF('Scenario 21'!$A$3:$A$69,'Portfolio 21'!$C15,'Scenario 21'!S$3:S$69)+SUMIF('Scenario 21'!$A$3:$A$69,'Portfolio 21'!$C15,'Scenario 21'!BI$3:BI$69)*'Scenario 21'!BI$1</f>
        <v>0</v>
      </c>
      <c r="T15" s="31">
        <f>SUMIF('Scenario 21'!$A$3:$A$69,'Portfolio 21'!$C15,'Scenario 21'!T$3:T$69)+SUMIF('Scenario 21'!$A$3:$A$69,'Portfolio 21'!$C15,'Scenario 21'!BJ$3:BJ$69)*'Scenario 21'!BJ$1</f>
        <v>0</v>
      </c>
      <c r="U15" s="31">
        <f>SUMIF('Scenario 21'!$A$3:$A$69,'Portfolio 21'!$C15,'Scenario 21'!U$3:U$69)+SUMIF('Scenario 21'!$A$3:$A$69,'Portfolio 21'!$C15,'Scenario 21'!BK$3:BK$69)*'Scenario 21'!BK$1</f>
        <v>0</v>
      </c>
      <c r="V15" s="31">
        <f>SUMIF('Scenario 21'!$A$3:$A$69,'Portfolio 21'!$C15,'Scenario 21'!V$3:V$69)+SUMIF('Scenario 21'!$A$3:$A$69,'Portfolio 21'!$C15,'Scenario 21'!BL$3:BL$69)*'Scenario 21'!BL$1</f>
        <v>0</v>
      </c>
      <c r="W15" s="31">
        <f>SUMIF('Scenario 21'!$A$3:$A$69,'Portfolio 21'!$C15,'Scenario 21'!W$3:W$69)+SUMIF('Scenario 21'!$A$3:$A$69,'Portfolio 21'!$C15,'Scenario 21'!BM$3:BM$69)*'Scenario 21'!BM$1</f>
        <v>20</v>
      </c>
      <c r="X15" s="32">
        <f t="shared" si="0"/>
        <v>20</v>
      </c>
    </row>
    <row r="16" spans="3:24" x14ac:dyDescent="0.2">
      <c r="C16" s="7" t="s">
        <v>138</v>
      </c>
      <c r="D16" s="30">
        <f>SUMIF('Scenario 21'!$A$3:$A$69,'Portfolio 21'!$C16,'Scenario 21'!D$3:D$69)+SUMIF('Scenario 21'!$A$3:$A$69,'Portfolio 21'!$C16,'Scenario 21'!AT$3:AT$69)*'Scenario 21'!AT$1</f>
        <v>0</v>
      </c>
      <c r="E16" s="31">
        <f>SUMIF('Scenario 21'!$A$3:$A$69,'Portfolio 21'!$C16,'Scenario 21'!E$3:E$69)+SUMIF('Scenario 21'!$A$3:$A$69,'Portfolio 21'!$C16,'Scenario 21'!AU$3:AU$69)*'Scenario 21'!AU$1</f>
        <v>0</v>
      </c>
      <c r="F16" s="31">
        <f>SUMIF('Scenario 21'!$A$3:$A$69,'Portfolio 21'!$C16,'Scenario 21'!F$3:F$69)+SUMIF('Scenario 21'!$A$3:$A$69,'Portfolio 21'!$C16,'Scenario 21'!AV$3:AV$69)*'Scenario 21'!AV$1</f>
        <v>0</v>
      </c>
      <c r="G16" s="31">
        <f>SUMIF('Scenario 21'!$A$3:$A$69,'Portfolio 21'!$C16,'Scenario 21'!G$3:G$69)+SUMIF('Scenario 21'!$A$3:$A$69,'Portfolio 21'!$C16,'Scenario 21'!AW$3:AW$69)*'Scenario 21'!AW$1</f>
        <v>0</v>
      </c>
      <c r="H16" s="31">
        <f>SUMIF('Scenario 21'!$A$3:$A$69,'Portfolio 21'!$C16,'Scenario 21'!H$3:H$69)+SUMIF('Scenario 21'!$A$3:$A$69,'Portfolio 21'!$C16,'Scenario 21'!AX$3:AX$69)*'Scenario 21'!AX$1</f>
        <v>0</v>
      </c>
      <c r="I16" s="31">
        <f>SUMIF('Scenario 21'!$A$3:$A$69,'Portfolio 21'!$C16,'Scenario 21'!I$3:I$69)+SUMIF('Scenario 21'!$A$3:$A$69,'Portfolio 21'!$C16,'Scenario 21'!AY$3:AY$69)*'Scenario 21'!AY$1</f>
        <v>0</v>
      </c>
      <c r="J16" s="31">
        <f>SUMIF('Scenario 21'!$A$3:$A$69,'Portfolio 21'!$C16,'Scenario 21'!J$3:J$69)+SUMIF('Scenario 21'!$A$3:$A$69,'Portfolio 21'!$C16,'Scenario 21'!AZ$3:AZ$69)*'Scenario 21'!AZ$1</f>
        <v>0</v>
      </c>
      <c r="K16" s="31">
        <f>SUMIF('Scenario 21'!$A$3:$A$69,'Portfolio 21'!$C16,'Scenario 21'!K$3:K$69)+SUMIF('Scenario 21'!$A$3:$A$69,'Portfolio 21'!$C16,'Scenario 21'!BA$3:BA$69)*'Scenario 21'!BA$1</f>
        <v>0</v>
      </c>
      <c r="L16" s="31">
        <f>SUMIF('Scenario 21'!$A$3:$A$69,'Portfolio 21'!$C16,'Scenario 21'!L$3:L$69)+SUMIF('Scenario 21'!$A$3:$A$69,'Portfolio 21'!$C16,'Scenario 21'!BB$3:BB$69)*'Scenario 21'!BB$1</f>
        <v>0</v>
      </c>
      <c r="M16" s="31">
        <f>SUMIF('Scenario 21'!$A$3:$A$69,'Portfolio 21'!$C16,'Scenario 21'!M$3:M$69)+SUMIF('Scenario 21'!$A$3:$A$69,'Portfolio 21'!$C16,'Scenario 21'!BC$3:BC$69)*'Scenario 21'!BC$1</f>
        <v>0</v>
      </c>
      <c r="N16" s="31">
        <f>SUMIF('Scenario 21'!$A$3:$A$69,'Portfolio 21'!$C16,'Scenario 21'!N$3:N$69)+SUMIF('Scenario 21'!$A$3:$A$69,'Portfolio 21'!$C16,'Scenario 21'!BD$3:BD$69)*'Scenario 21'!BD$1</f>
        <v>0</v>
      </c>
      <c r="O16" s="31">
        <f>SUMIF('Scenario 21'!$A$3:$A$69,'Portfolio 21'!$C16,'Scenario 21'!O$3:O$69)+SUMIF('Scenario 21'!$A$3:$A$69,'Portfolio 21'!$C16,'Scenario 21'!BE$3:BE$69)*'Scenario 21'!BE$1</f>
        <v>0</v>
      </c>
      <c r="P16" s="31">
        <f>SUMIF('Scenario 21'!$A$3:$A$69,'Portfolio 21'!$C16,'Scenario 21'!P$3:P$69)+SUMIF('Scenario 21'!$A$3:$A$69,'Portfolio 21'!$C16,'Scenario 21'!BF$3:BF$69)*'Scenario 21'!BF$1</f>
        <v>0</v>
      </c>
      <c r="Q16" s="31">
        <f>SUMIF('Scenario 21'!$A$3:$A$69,'Portfolio 21'!$C16,'Scenario 21'!Q$3:Q$69)+SUMIF('Scenario 21'!$A$3:$A$69,'Portfolio 21'!$C16,'Scenario 21'!BG$3:BG$69)*'Scenario 21'!BG$1</f>
        <v>0</v>
      </c>
      <c r="R16" s="31">
        <f>SUMIF('Scenario 21'!$A$3:$A$69,'Portfolio 21'!$C16,'Scenario 21'!R$3:R$69)+SUMIF('Scenario 21'!$A$3:$A$69,'Portfolio 21'!$C16,'Scenario 21'!BH$3:BH$69)*'Scenario 21'!BH$1</f>
        <v>0</v>
      </c>
      <c r="S16" s="31">
        <f>SUMIF('Scenario 21'!$A$3:$A$69,'Portfolio 21'!$C16,'Scenario 21'!S$3:S$69)+SUMIF('Scenario 21'!$A$3:$A$69,'Portfolio 21'!$C16,'Scenario 21'!BI$3:BI$69)*'Scenario 21'!BI$1</f>
        <v>0</v>
      </c>
      <c r="T16" s="31">
        <f>SUMIF('Scenario 21'!$A$3:$A$69,'Portfolio 21'!$C16,'Scenario 21'!T$3:T$69)+SUMIF('Scenario 21'!$A$3:$A$69,'Portfolio 21'!$C16,'Scenario 21'!BJ$3:BJ$69)*'Scenario 21'!BJ$1</f>
        <v>0</v>
      </c>
      <c r="U16" s="31">
        <f>SUMIF('Scenario 21'!$A$3:$A$69,'Portfolio 21'!$C16,'Scenario 21'!U$3:U$69)+SUMIF('Scenario 21'!$A$3:$A$69,'Portfolio 21'!$C16,'Scenario 21'!BK$3:BK$69)*'Scenario 21'!BK$1</f>
        <v>0</v>
      </c>
      <c r="V16" s="31">
        <f>SUMIF('Scenario 21'!$A$3:$A$69,'Portfolio 21'!$C16,'Scenario 21'!V$3:V$69)+SUMIF('Scenario 21'!$A$3:$A$69,'Portfolio 21'!$C16,'Scenario 21'!BL$3:BL$69)*'Scenario 21'!BL$1</f>
        <v>0</v>
      </c>
      <c r="W16" s="31">
        <f>SUMIF('Scenario 21'!$A$3:$A$69,'Portfolio 21'!$C16,'Scenario 21'!W$3:W$69)+SUMIF('Scenario 21'!$A$3:$A$69,'Portfolio 21'!$C16,'Scenario 21'!BM$3:BM$69)*'Scenario 21'!BM$1</f>
        <v>94.328162321264884</v>
      </c>
      <c r="X16" s="32">
        <f t="shared" si="0"/>
        <v>94.328162321264884</v>
      </c>
    </row>
    <row r="17" spans="3:24" x14ac:dyDescent="0.2">
      <c r="C17" s="7" t="s">
        <v>139</v>
      </c>
      <c r="D17" s="30">
        <f>SUMIF('Scenario 21'!$A$3:$A$69,'Portfolio 21'!$C17,'Scenario 21'!D$3:D$69)+SUMIF('Scenario 21'!$A$3:$A$69,'Portfolio 21'!$C17,'Scenario 21'!AT$3:AT$69)*'Scenario 21'!AT$1</f>
        <v>0</v>
      </c>
      <c r="E17" s="31">
        <f>SUMIF('Scenario 21'!$A$3:$A$69,'Portfolio 21'!$C17,'Scenario 21'!E$3:E$69)+SUMIF('Scenario 21'!$A$3:$A$69,'Portfolio 21'!$C17,'Scenario 21'!AU$3:AU$69)*'Scenario 21'!AU$1</f>
        <v>0</v>
      </c>
      <c r="F17" s="31">
        <f>SUMIF('Scenario 21'!$A$3:$A$69,'Portfolio 21'!$C17,'Scenario 21'!F$3:F$69)+SUMIF('Scenario 21'!$A$3:$A$69,'Portfolio 21'!$C17,'Scenario 21'!AV$3:AV$69)*'Scenario 21'!AV$1</f>
        <v>0</v>
      </c>
      <c r="G17" s="31">
        <f>SUMIF('Scenario 21'!$A$3:$A$69,'Portfolio 21'!$C17,'Scenario 21'!G$3:G$69)+SUMIF('Scenario 21'!$A$3:$A$69,'Portfolio 21'!$C17,'Scenario 21'!AW$3:AW$69)*'Scenario 21'!AW$1</f>
        <v>0</v>
      </c>
      <c r="H17" s="31">
        <f>SUMIF('Scenario 21'!$A$3:$A$69,'Portfolio 21'!$C17,'Scenario 21'!H$3:H$69)+SUMIF('Scenario 21'!$A$3:$A$69,'Portfolio 21'!$C17,'Scenario 21'!AX$3:AX$69)*'Scenario 21'!AX$1</f>
        <v>0</v>
      </c>
      <c r="I17" s="31">
        <f>SUMIF('Scenario 21'!$A$3:$A$69,'Portfolio 21'!$C17,'Scenario 21'!I$3:I$69)+SUMIF('Scenario 21'!$A$3:$A$69,'Portfolio 21'!$C17,'Scenario 21'!AY$3:AY$69)*'Scenario 21'!AY$1</f>
        <v>0</v>
      </c>
      <c r="J17" s="31">
        <f>SUMIF('Scenario 21'!$A$3:$A$69,'Portfolio 21'!$C17,'Scenario 21'!J$3:J$69)+SUMIF('Scenario 21'!$A$3:$A$69,'Portfolio 21'!$C17,'Scenario 21'!AZ$3:AZ$69)*'Scenario 21'!AZ$1</f>
        <v>0</v>
      </c>
      <c r="K17" s="31">
        <f>SUMIF('Scenario 21'!$A$3:$A$69,'Portfolio 21'!$C17,'Scenario 21'!K$3:K$69)+SUMIF('Scenario 21'!$A$3:$A$69,'Portfolio 21'!$C17,'Scenario 21'!BA$3:BA$69)*'Scenario 21'!BA$1</f>
        <v>0</v>
      </c>
      <c r="L17" s="31">
        <f>SUMIF('Scenario 21'!$A$3:$A$69,'Portfolio 21'!$C17,'Scenario 21'!L$3:L$69)+SUMIF('Scenario 21'!$A$3:$A$69,'Portfolio 21'!$C17,'Scenario 21'!BB$3:BB$69)*'Scenario 21'!BB$1</f>
        <v>0</v>
      </c>
      <c r="M17" s="31">
        <f>SUMIF('Scenario 21'!$A$3:$A$69,'Portfolio 21'!$C17,'Scenario 21'!M$3:M$69)+SUMIF('Scenario 21'!$A$3:$A$69,'Portfolio 21'!$C17,'Scenario 21'!BC$3:BC$69)*'Scenario 21'!BC$1</f>
        <v>0</v>
      </c>
      <c r="N17" s="31">
        <f>SUMIF('Scenario 21'!$A$3:$A$69,'Portfolio 21'!$C17,'Scenario 21'!N$3:N$69)+SUMIF('Scenario 21'!$A$3:$A$69,'Portfolio 21'!$C17,'Scenario 21'!BD$3:BD$69)*'Scenario 21'!BD$1</f>
        <v>0</v>
      </c>
      <c r="O17" s="31">
        <f>SUMIF('Scenario 21'!$A$3:$A$69,'Portfolio 21'!$C17,'Scenario 21'!O$3:O$69)+SUMIF('Scenario 21'!$A$3:$A$69,'Portfolio 21'!$C17,'Scenario 21'!BE$3:BE$69)*'Scenario 21'!BE$1</f>
        <v>102.41550059399644</v>
      </c>
      <c r="P17" s="31">
        <f>SUMIF('Scenario 21'!$A$3:$A$69,'Portfolio 21'!$C17,'Scenario 21'!P$3:P$69)+SUMIF('Scenario 21'!$A$3:$A$69,'Portfolio 21'!$C17,'Scenario 21'!BF$3:BF$69)*'Scenario 21'!BF$1</f>
        <v>0</v>
      </c>
      <c r="Q17" s="31">
        <f>SUMIF('Scenario 21'!$A$3:$A$69,'Portfolio 21'!$C17,'Scenario 21'!Q$3:Q$69)+SUMIF('Scenario 21'!$A$3:$A$69,'Portfolio 21'!$C17,'Scenario 21'!BG$3:BG$69)*'Scenario 21'!BG$1</f>
        <v>0</v>
      </c>
      <c r="R17" s="31">
        <f>SUMIF('Scenario 21'!$A$3:$A$69,'Portfolio 21'!$C17,'Scenario 21'!R$3:R$69)+SUMIF('Scenario 21'!$A$3:$A$69,'Portfolio 21'!$C17,'Scenario 21'!BH$3:BH$69)*'Scenario 21'!BH$1</f>
        <v>90.247500000000002</v>
      </c>
      <c r="S17" s="31">
        <f>SUMIF('Scenario 21'!$A$3:$A$69,'Portfolio 21'!$C17,'Scenario 21'!S$3:S$69)+SUMIF('Scenario 21'!$A$3:$A$69,'Portfolio 21'!$C17,'Scenario 21'!BI$3:BI$69)*'Scenario 21'!BI$1</f>
        <v>0</v>
      </c>
      <c r="T17" s="31">
        <f>SUMIF('Scenario 21'!$A$3:$A$69,'Portfolio 21'!$C17,'Scenario 21'!T$3:T$69)+SUMIF('Scenario 21'!$A$3:$A$69,'Portfolio 21'!$C17,'Scenario 21'!BJ$3:BJ$69)*'Scenario 21'!BJ$1</f>
        <v>106.58696843269588</v>
      </c>
      <c r="U17" s="31">
        <f>SUMIF('Scenario 21'!$A$3:$A$69,'Portfolio 21'!$C17,'Scenario 21'!U$3:U$69)+SUMIF('Scenario 21'!$A$3:$A$69,'Portfolio 21'!$C17,'Scenario 21'!BK$3:BK$69)*'Scenario 21'!BK$1</f>
        <v>0</v>
      </c>
      <c r="V17" s="31">
        <f>SUMIF('Scenario 21'!$A$3:$A$69,'Portfolio 21'!$C17,'Scenario 21'!V$3:V$69)+SUMIF('Scenario 21'!$A$3:$A$69,'Portfolio 21'!$C17,'Scenario 21'!BL$3:BL$69)*'Scenario 21'!BL$1</f>
        <v>0</v>
      </c>
      <c r="W17" s="31">
        <f>SUMIF('Scenario 21'!$A$3:$A$69,'Portfolio 21'!$C17,'Scenario 21'!W$3:W$69)+SUMIF('Scenario 21'!$A$3:$A$69,'Portfolio 21'!$C17,'Scenario 21'!BM$3:BM$69)*'Scenario 21'!BM$1</f>
        <v>0</v>
      </c>
      <c r="X17" s="32">
        <f t="shared" si="0"/>
        <v>299.24996902669233</v>
      </c>
    </row>
    <row r="18" spans="3:24" x14ac:dyDescent="0.2">
      <c r="C18" s="7" t="s">
        <v>123</v>
      </c>
      <c r="D18" s="30">
        <f>SUMIF('Scenario 21'!$A$3:$A$69,'Portfolio 21'!$C18,'Scenario 21'!D$3:D$69)+SUMIF('Scenario 21'!$A$3:$A$69,'Portfolio 21'!$C18,'Scenario 21'!AT$3:AT$69)*'Scenario 21'!AT$1</f>
        <v>0</v>
      </c>
      <c r="E18" s="31">
        <f>SUMIF('Scenario 21'!$A$3:$A$69,'Portfolio 21'!$C18,'Scenario 21'!E$3:E$69)+SUMIF('Scenario 21'!$A$3:$A$69,'Portfolio 21'!$C18,'Scenario 21'!AU$3:AU$69)*'Scenario 21'!AU$1</f>
        <v>0</v>
      </c>
      <c r="F18" s="31">
        <f>SUMIF('Scenario 21'!$A$3:$A$69,'Portfolio 21'!$C18,'Scenario 21'!F$3:F$69)+SUMIF('Scenario 21'!$A$3:$A$69,'Portfolio 21'!$C18,'Scenario 21'!AV$3:AV$69)*'Scenario 21'!AV$1</f>
        <v>0</v>
      </c>
      <c r="G18" s="31">
        <f>SUMIF('Scenario 21'!$A$3:$A$69,'Portfolio 21'!$C18,'Scenario 21'!G$3:G$69)+SUMIF('Scenario 21'!$A$3:$A$69,'Portfolio 21'!$C18,'Scenario 21'!AW$3:AW$69)*'Scenario 21'!AW$1</f>
        <v>0</v>
      </c>
      <c r="H18" s="31">
        <f>SUMIF('Scenario 21'!$A$3:$A$69,'Portfolio 21'!$C18,'Scenario 21'!H$3:H$69)+SUMIF('Scenario 21'!$A$3:$A$69,'Portfolio 21'!$C18,'Scenario 21'!AX$3:AX$69)*'Scenario 21'!AX$1</f>
        <v>0</v>
      </c>
      <c r="I18" s="31">
        <f>SUMIF('Scenario 21'!$A$3:$A$69,'Portfolio 21'!$C18,'Scenario 21'!I$3:I$69)+SUMIF('Scenario 21'!$A$3:$A$69,'Portfolio 21'!$C18,'Scenario 21'!AY$3:AY$69)*'Scenario 21'!AY$1</f>
        <v>0</v>
      </c>
      <c r="J18" s="31">
        <f>SUMIF('Scenario 21'!$A$3:$A$69,'Portfolio 21'!$C18,'Scenario 21'!J$3:J$69)+SUMIF('Scenario 21'!$A$3:$A$69,'Portfolio 21'!$C18,'Scenario 21'!AZ$3:AZ$69)*'Scenario 21'!AZ$1</f>
        <v>0</v>
      </c>
      <c r="K18" s="31">
        <f>SUMIF('Scenario 21'!$A$3:$A$69,'Portfolio 21'!$C18,'Scenario 21'!K$3:K$69)+SUMIF('Scenario 21'!$A$3:$A$69,'Portfolio 21'!$C18,'Scenario 21'!BA$3:BA$69)*'Scenario 21'!BA$1</f>
        <v>0</v>
      </c>
      <c r="L18" s="31">
        <f>SUMIF('Scenario 21'!$A$3:$A$69,'Portfolio 21'!$C18,'Scenario 21'!L$3:L$69)+SUMIF('Scenario 21'!$A$3:$A$69,'Portfolio 21'!$C18,'Scenario 21'!BB$3:BB$69)*'Scenario 21'!BB$1</f>
        <v>0</v>
      </c>
      <c r="M18" s="31">
        <f>SUMIF('Scenario 21'!$A$3:$A$69,'Portfolio 21'!$C18,'Scenario 21'!M$3:M$69)+SUMIF('Scenario 21'!$A$3:$A$69,'Portfolio 21'!$C18,'Scenario 21'!BC$3:BC$69)*'Scenario 21'!BC$1</f>
        <v>0</v>
      </c>
      <c r="N18" s="31">
        <f>SUMIF('Scenario 21'!$A$3:$A$69,'Portfolio 21'!$C18,'Scenario 21'!N$3:N$69)+SUMIF('Scenario 21'!$A$3:$A$69,'Portfolio 21'!$C18,'Scenario 21'!BD$3:BD$69)*'Scenario 21'!BD$1</f>
        <v>0</v>
      </c>
      <c r="O18" s="31">
        <f>SUMIF('Scenario 21'!$A$3:$A$69,'Portfolio 21'!$C18,'Scenario 21'!O$3:O$69)+SUMIF('Scenario 21'!$A$3:$A$69,'Portfolio 21'!$C18,'Scenario 21'!BE$3:BE$69)*'Scenario 21'!BE$1</f>
        <v>0</v>
      </c>
      <c r="P18" s="31">
        <f>SUMIF('Scenario 21'!$A$3:$A$69,'Portfolio 21'!$C18,'Scenario 21'!P$3:P$69)+SUMIF('Scenario 21'!$A$3:$A$69,'Portfolio 21'!$C18,'Scenario 21'!BF$3:BF$69)*'Scenario 21'!BF$1</f>
        <v>0</v>
      </c>
      <c r="Q18" s="31">
        <f>SUMIF('Scenario 21'!$A$3:$A$69,'Portfolio 21'!$C18,'Scenario 21'!Q$3:Q$69)+SUMIF('Scenario 21'!$A$3:$A$69,'Portfolio 21'!$C18,'Scenario 21'!BG$3:BG$69)*'Scenario 21'!BG$1</f>
        <v>0</v>
      </c>
      <c r="R18" s="31">
        <f>SUMIF('Scenario 21'!$A$3:$A$69,'Portfolio 21'!$C18,'Scenario 21'!R$3:R$69)+SUMIF('Scenario 21'!$A$3:$A$69,'Portfolio 21'!$C18,'Scenario 21'!BH$3:BH$69)*'Scenario 21'!BH$1</f>
        <v>0</v>
      </c>
      <c r="S18" s="31">
        <f>SUMIF('Scenario 21'!$A$3:$A$69,'Portfolio 21'!$C18,'Scenario 21'!S$3:S$69)+SUMIF('Scenario 21'!$A$3:$A$69,'Portfolio 21'!$C18,'Scenario 21'!BI$3:BI$69)*'Scenario 21'!BI$1</f>
        <v>0</v>
      </c>
      <c r="T18" s="31">
        <f>SUMIF('Scenario 21'!$A$3:$A$69,'Portfolio 21'!$C18,'Scenario 21'!T$3:T$69)+SUMIF('Scenario 21'!$A$3:$A$69,'Portfolio 21'!$C18,'Scenario 21'!BJ$3:BJ$69)*'Scenario 21'!BJ$1</f>
        <v>0</v>
      </c>
      <c r="U18" s="31">
        <f>SUMIF('Scenario 21'!$A$3:$A$69,'Portfolio 21'!$C18,'Scenario 21'!U$3:U$69)+SUMIF('Scenario 21'!$A$3:$A$69,'Portfolio 21'!$C18,'Scenario 21'!BK$3:BK$69)*'Scenario 21'!BK$1</f>
        <v>0</v>
      </c>
      <c r="V18" s="31">
        <f>SUMIF('Scenario 21'!$A$3:$A$69,'Portfolio 21'!$C18,'Scenario 21'!V$3:V$69)+SUMIF('Scenario 21'!$A$3:$A$69,'Portfolio 21'!$C18,'Scenario 21'!BL$3:BL$69)*'Scenario 21'!BL$1</f>
        <v>0</v>
      </c>
      <c r="W18" s="31">
        <f>SUMIF('Scenario 21'!$A$3:$A$69,'Portfolio 21'!$C18,'Scenario 21'!W$3:W$69)+SUMIF('Scenario 21'!$A$3:$A$69,'Portfolio 21'!$C18,'Scenario 21'!BM$3:BM$69)*'Scenario 21'!BM$1</f>
        <v>0</v>
      </c>
      <c r="X18" s="32">
        <f t="shared" si="0"/>
        <v>0</v>
      </c>
    </row>
    <row r="19" spans="3:24" x14ac:dyDescent="0.2">
      <c r="C19" s="7" t="s">
        <v>63</v>
      </c>
      <c r="D19" s="30">
        <f>SUMIF('Scenario 21'!$A$3:$A$69,'Portfolio 21'!$C19,'Scenario 21'!D$3:D$69)+SUMIF('Scenario 21'!$A$3:$A$69,'Portfolio 21'!$C19,'Scenario 21'!AT$3:AT$69)*'Scenario 21'!AT$1</f>
        <v>0</v>
      </c>
      <c r="E19" s="31">
        <f>SUMIF('Scenario 21'!$A$3:$A$69,'Portfolio 21'!$C19,'Scenario 21'!E$3:E$69)+SUMIF('Scenario 21'!$A$3:$A$69,'Portfolio 21'!$C19,'Scenario 21'!AU$3:AU$69)*'Scenario 21'!AU$1</f>
        <v>0</v>
      </c>
      <c r="F19" s="31">
        <f>SUMIF('Scenario 21'!$A$3:$A$69,'Portfolio 21'!$C19,'Scenario 21'!F$3:F$69)+SUMIF('Scenario 21'!$A$3:$A$69,'Portfolio 21'!$C19,'Scenario 21'!AV$3:AV$69)*'Scenario 21'!AV$1</f>
        <v>0</v>
      </c>
      <c r="G19" s="31">
        <f>SUMIF('Scenario 21'!$A$3:$A$69,'Portfolio 21'!$C19,'Scenario 21'!G$3:G$69)+SUMIF('Scenario 21'!$A$3:$A$69,'Portfolio 21'!$C19,'Scenario 21'!AW$3:AW$69)*'Scenario 21'!AW$1</f>
        <v>0</v>
      </c>
      <c r="H19" s="31">
        <f>SUMIF('Scenario 21'!$A$3:$A$69,'Portfolio 21'!$C19,'Scenario 21'!H$3:H$69)+SUMIF('Scenario 21'!$A$3:$A$69,'Portfolio 21'!$C19,'Scenario 21'!AX$3:AX$69)*'Scenario 21'!AX$1</f>
        <v>0</v>
      </c>
      <c r="I19" s="31">
        <f>SUMIF('Scenario 21'!$A$3:$A$69,'Portfolio 21'!$C19,'Scenario 21'!I$3:I$69)+SUMIF('Scenario 21'!$A$3:$A$69,'Portfolio 21'!$C19,'Scenario 21'!AY$3:AY$69)*'Scenario 21'!AY$1</f>
        <v>0</v>
      </c>
      <c r="J19" s="31">
        <f>SUMIF('Scenario 21'!$A$3:$A$69,'Portfolio 21'!$C19,'Scenario 21'!J$3:J$69)+SUMIF('Scenario 21'!$A$3:$A$69,'Portfolio 21'!$C19,'Scenario 21'!AZ$3:AZ$69)*'Scenario 21'!AZ$1</f>
        <v>0</v>
      </c>
      <c r="K19" s="31">
        <f>SUMIF('Scenario 21'!$A$3:$A$69,'Portfolio 21'!$C19,'Scenario 21'!K$3:K$69)+SUMIF('Scenario 21'!$A$3:$A$69,'Portfolio 21'!$C19,'Scenario 21'!BA$3:BA$69)*'Scenario 21'!BA$1</f>
        <v>0</v>
      </c>
      <c r="L19" s="31">
        <f>SUMIF('Scenario 21'!$A$3:$A$69,'Portfolio 21'!$C19,'Scenario 21'!L$3:L$69)+SUMIF('Scenario 21'!$A$3:$A$69,'Portfolio 21'!$C19,'Scenario 21'!BB$3:BB$69)*'Scenario 21'!BB$1</f>
        <v>0</v>
      </c>
      <c r="M19" s="31">
        <f>SUMIF('Scenario 21'!$A$3:$A$69,'Portfolio 21'!$C19,'Scenario 21'!M$3:M$69)+SUMIF('Scenario 21'!$A$3:$A$69,'Portfolio 21'!$C19,'Scenario 21'!BC$3:BC$69)*'Scenario 21'!BC$1</f>
        <v>0</v>
      </c>
      <c r="N19" s="31">
        <f>SUMIF('Scenario 21'!$A$3:$A$69,'Portfolio 21'!$C19,'Scenario 21'!N$3:N$69)+SUMIF('Scenario 21'!$A$3:$A$69,'Portfolio 21'!$C19,'Scenario 21'!BD$3:BD$69)*'Scenario 21'!BD$1</f>
        <v>0</v>
      </c>
      <c r="O19" s="31">
        <f>SUMIF('Scenario 21'!$A$3:$A$69,'Portfolio 21'!$C19,'Scenario 21'!O$3:O$69)+SUMIF('Scenario 21'!$A$3:$A$69,'Portfolio 21'!$C19,'Scenario 21'!BE$3:BE$69)*'Scenario 21'!BE$1</f>
        <v>0</v>
      </c>
      <c r="P19" s="31">
        <f>SUMIF('Scenario 21'!$A$3:$A$69,'Portfolio 21'!$C19,'Scenario 21'!P$3:P$69)+SUMIF('Scenario 21'!$A$3:$A$69,'Portfolio 21'!$C19,'Scenario 21'!BF$3:BF$69)*'Scenario 21'!BF$1</f>
        <v>0</v>
      </c>
      <c r="Q19" s="31">
        <f>SUMIF('Scenario 21'!$A$3:$A$69,'Portfolio 21'!$C19,'Scenario 21'!Q$3:Q$69)+SUMIF('Scenario 21'!$A$3:$A$69,'Portfolio 21'!$C19,'Scenario 21'!BG$3:BG$69)*'Scenario 21'!BG$1</f>
        <v>0</v>
      </c>
      <c r="R19" s="31">
        <f>SUMIF('Scenario 21'!$A$3:$A$69,'Portfolio 21'!$C19,'Scenario 21'!R$3:R$69)+SUMIF('Scenario 21'!$A$3:$A$69,'Portfolio 21'!$C19,'Scenario 21'!BH$3:BH$69)*'Scenario 21'!BH$1</f>
        <v>0</v>
      </c>
      <c r="S19" s="31">
        <f>SUMIF('Scenario 21'!$A$3:$A$69,'Portfolio 21'!$C19,'Scenario 21'!S$3:S$69)+SUMIF('Scenario 21'!$A$3:$A$69,'Portfolio 21'!$C19,'Scenario 21'!BI$3:BI$69)*'Scenario 21'!BI$1</f>
        <v>0</v>
      </c>
      <c r="T19" s="31">
        <f>SUMIF('Scenario 21'!$A$3:$A$69,'Portfolio 21'!$C19,'Scenario 21'!T$3:T$69)+SUMIF('Scenario 21'!$A$3:$A$69,'Portfolio 21'!$C19,'Scenario 21'!BJ$3:BJ$69)*'Scenario 21'!BJ$1</f>
        <v>0</v>
      </c>
      <c r="U19" s="31">
        <f>SUMIF('Scenario 21'!$A$3:$A$69,'Portfolio 21'!$C19,'Scenario 21'!U$3:U$69)+SUMIF('Scenario 21'!$A$3:$A$69,'Portfolio 21'!$C19,'Scenario 21'!BK$3:BK$69)*'Scenario 21'!BK$1</f>
        <v>6.8276135555429729</v>
      </c>
      <c r="V19" s="31">
        <f>SUMIF('Scenario 21'!$A$3:$A$69,'Portfolio 21'!$C19,'Scenario 21'!V$3:V$69)+SUMIF('Scenario 21'!$A$3:$A$69,'Portfolio 21'!$C19,'Scenario 21'!BL$3:BL$69)*'Scenario 21'!BL$1</f>
        <v>0</v>
      </c>
      <c r="W19" s="31">
        <f>SUMIF('Scenario 21'!$A$3:$A$69,'Portfolio 21'!$C19,'Scenario 21'!W$3:W$69)+SUMIF('Scenario 21'!$A$3:$A$69,'Portfolio 21'!$C19,'Scenario 21'!BM$3:BM$69)*'Scenario 21'!BM$1</f>
        <v>57.599999999999994</v>
      </c>
      <c r="X19" s="32">
        <f t="shared" si="0"/>
        <v>64.427613555542962</v>
      </c>
    </row>
    <row r="20" spans="3:24" x14ac:dyDescent="0.2">
      <c r="C20" s="7" t="s">
        <v>99</v>
      </c>
      <c r="D20" s="30">
        <f>SUMIF('Scenario 21'!$A$3:$A$69,'Portfolio 21'!$C20,'Scenario 21'!D$3:D$69)+SUMIF('Scenario 21'!$A$3:$A$69,'Portfolio 21'!$C20,'Scenario 21'!AT$3:AT$69)*'Scenario 21'!AT$1</f>
        <v>10.447846432123574</v>
      </c>
      <c r="E20" s="31">
        <f>SUMIF('Scenario 21'!$A$3:$A$69,'Portfolio 21'!$C20,'Scenario 21'!E$3:E$69)+SUMIF('Scenario 21'!$A$3:$A$69,'Portfolio 21'!$C20,'Scenario 21'!AU$3:AU$69)*'Scenario 21'!AU$1</f>
        <v>0</v>
      </c>
      <c r="F20" s="31">
        <f>SUMIF('Scenario 21'!$A$3:$A$69,'Portfolio 21'!$C20,'Scenario 21'!F$3:F$69)+SUMIF('Scenario 21'!$A$3:$A$69,'Portfolio 21'!$C20,'Scenario 21'!AV$3:AV$69)*'Scenario 21'!AV$1</f>
        <v>0</v>
      </c>
      <c r="G20" s="31">
        <f>SUMIF('Scenario 21'!$A$3:$A$69,'Portfolio 21'!$C20,'Scenario 21'!G$3:G$69)+SUMIF('Scenario 21'!$A$3:$A$69,'Portfolio 21'!$C20,'Scenario 21'!AW$3:AW$69)*'Scenario 21'!AW$1</f>
        <v>0</v>
      </c>
      <c r="H20" s="31">
        <f>SUMIF('Scenario 21'!$A$3:$A$69,'Portfolio 21'!$C20,'Scenario 21'!H$3:H$69)+SUMIF('Scenario 21'!$A$3:$A$69,'Portfolio 21'!$C20,'Scenario 21'!AX$3:AX$69)*'Scenario 21'!AX$1</f>
        <v>0</v>
      </c>
      <c r="I20" s="31">
        <f>SUMIF('Scenario 21'!$A$3:$A$69,'Portfolio 21'!$C20,'Scenario 21'!I$3:I$69)+SUMIF('Scenario 21'!$A$3:$A$69,'Portfolio 21'!$C20,'Scenario 21'!AY$3:AY$69)*'Scenario 21'!AY$1</f>
        <v>0</v>
      </c>
      <c r="J20" s="31">
        <f>SUMIF('Scenario 21'!$A$3:$A$69,'Portfolio 21'!$C20,'Scenario 21'!J$3:J$69)+SUMIF('Scenario 21'!$A$3:$A$69,'Portfolio 21'!$C20,'Scenario 21'!AZ$3:AZ$69)*'Scenario 21'!AZ$1</f>
        <v>0</v>
      </c>
      <c r="K20" s="31">
        <f>SUMIF('Scenario 21'!$A$3:$A$69,'Portfolio 21'!$C20,'Scenario 21'!K$3:K$69)+SUMIF('Scenario 21'!$A$3:$A$69,'Portfolio 21'!$C20,'Scenario 21'!BA$3:BA$69)*'Scenario 21'!BA$1</f>
        <v>0</v>
      </c>
      <c r="L20" s="31">
        <f>SUMIF('Scenario 21'!$A$3:$A$69,'Portfolio 21'!$C20,'Scenario 21'!L$3:L$69)+SUMIF('Scenario 21'!$A$3:$A$69,'Portfolio 21'!$C20,'Scenario 21'!BB$3:BB$69)*'Scenario 21'!BB$1</f>
        <v>0</v>
      </c>
      <c r="M20" s="31">
        <f>SUMIF('Scenario 21'!$A$3:$A$69,'Portfolio 21'!$C20,'Scenario 21'!M$3:M$69)+SUMIF('Scenario 21'!$A$3:$A$69,'Portfolio 21'!$C20,'Scenario 21'!BC$3:BC$69)*'Scenario 21'!BC$1</f>
        <v>0</v>
      </c>
      <c r="N20" s="31">
        <f>SUMIF('Scenario 21'!$A$3:$A$69,'Portfolio 21'!$C20,'Scenario 21'!N$3:N$69)+SUMIF('Scenario 21'!$A$3:$A$69,'Portfolio 21'!$C20,'Scenario 21'!BD$3:BD$69)*'Scenario 21'!BD$1</f>
        <v>20.023105816069368</v>
      </c>
      <c r="O20" s="31">
        <f>SUMIF('Scenario 21'!$A$3:$A$69,'Portfolio 21'!$C20,'Scenario 21'!O$3:O$69)+SUMIF('Scenario 21'!$A$3:$A$69,'Portfolio 21'!$C20,'Scenario 21'!BE$3:BE$69)*'Scenario 21'!BE$1</f>
        <v>0</v>
      </c>
      <c r="P20" s="31">
        <f>SUMIF('Scenario 21'!$A$3:$A$69,'Portfolio 21'!$C20,'Scenario 21'!P$3:P$69)+SUMIF('Scenario 21'!$A$3:$A$69,'Portfolio 21'!$C20,'Scenario 21'!BF$3:BF$69)*'Scenario 21'!BF$1</f>
        <v>1.9183625793706565</v>
      </c>
      <c r="Q20" s="31">
        <f>SUMIF('Scenario 21'!$A$3:$A$69,'Portfolio 21'!$C20,'Scenario 21'!Q$3:Q$69)+SUMIF('Scenario 21'!$A$3:$A$69,'Portfolio 21'!$C20,'Scenario 21'!BG$3:BG$69)*'Scenario 21'!BG$1</f>
        <v>0</v>
      </c>
      <c r="R20" s="31">
        <f>SUMIF('Scenario 21'!$A$3:$A$69,'Portfolio 21'!$C20,'Scenario 21'!R$3:R$69)+SUMIF('Scenario 21'!$A$3:$A$69,'Portfolio 21'!$C20,'Scenario 21'!BH$3:BH$69)*'Scenario 21'!BH$1</f>
        <v>0</v>
      </c>
      <c r="S20" s="31">
        <f>SUMIF('Scenario 21'!$A$3:$A$69,'Portfolio 21'!$C20,'Scenario 21'!S$3:S$69)+SUMIF('Scenario 21'!$A$3:$A$69,'Portfolio 21'!$C20,'Scenario 21'!BI$3:BI$69)*'Scenario 21'!BI$1</f>
        <v>0</v>
      </c>
      <c r="T20" s="31">
        <f>SUMIF('Scenario 21'!$A$3:$A$69,'Portfolio 21'!$C20,'Scenario 21'!T$3:T$69)+SUMIF('Scenario 21'!$A$3:$A$69,'Portfolio 21'!$C20,'Scenario 21'!BJ$3:BJ$69)*'Scenario 21'!BJ$1</f>
        <v>0</v>
      </c>
      <c r="U20" s="31">
        <f>SUMIF('Scenario 21'!$A$3:$A$69,'Portfolio 21'!$C20,'Scenario 21'!U$3:U$69)+SUMIF('Scenario 21'!$A$3:$A$69,'Portfolio 21'!$C20,'Scenario 21'!BK$3:BK$69)*'Scenario 21'!BK$1</f>
        <v>0</v>
      </c>
      <c r="V20" s="31">
        <f>SUMIF('Scenario 21'!$A$3:$A$69,'Portfolio 21'!$C20,'Scenario 21'!V$3:V$69)+SUMIF('Scenario 21'!$A$3:$A$69,'Portfolio 21'!$C20,'Scenario 21'!BL$3:BL$69)*'Scenario 21'!BL$1</f>
        <v>0</v>
      </c>
      <c r="W20" s="31">
        <f>SUMIF('Scenario 21'!$A$3:$A$69,'Portfolio 21'!$C20,'Scenario 21'!W$3:W$69)+SUMIF('Scenario 21'!$A$3:$A$69,'Portfolio 21'!$C20,'Scenario 21'!BM$3:BM$69)*'Scenario 21'!BM$1</f>
        <v>0</v>
      </c>
      <c r="X20" s="32">
        <f t="shared" si="0"/>
        <v>32.389314827563602</v>
      </c>
    </row>
    <row r="21" spans="3:24" ht="13.5" thickBot="1" x14ac:dyDescent="0.25">
      <c r="C21" s="10" t="s">
        <v>77</v>
      </c>
      <c r="D21" s="33">
        <f>SUMIF('Scenario 21'!$A$3:$A$69,'Portfolio 21'!$C21,'Scenario 21'!D$3:D$69)+SUMIF('Scenario 21'!$A$3:$A$69,'Portfolio 21'!$C21,'Scenario 21'!AT$3:AT$69)*'Scenario 21'!AT$1</f>
        <v>14.17754405860007</v>
      </c>
      <c r="E21" s="34">
        <f>SUMIF('Scenario 21'!$A$3:$A$69,'Portfolio 21'!$C21,'Scenario 21'!E$3:E$69)+SUMIF('Scenario 21'!$A$3:$A$69,'Portfolio 21'!$C21,'Scenario 21'!AU$3:AU$69)*'Scenario 21'!AU$1</f>
        <v>0</v>
      </c>
      <c r="F21" s="34">
        <f>SUMIF('Scenario 21'!$A$3:$A$69,'Portfolio 21'!$C21,'Scenario 21'!F$3:F$69)+SUMIF('Scenario 21'!$A$3:$A$69,'Portfolio 21'!$C21,'Scenario 21'!AV$3:AV$69)*'Scenario 21'!AV$1</f>
        <v>0</v>
      </c>
      <c r="G21" s="34">
        <f>SUMIF('Scenario 21'!$A$3:$A$69,'Portfolio 21'!$C21,'Scenario 21'!G$3:G$69)+SUMIF('Scenario 21'!$A$3:$A$69,'Portfolio 21'!$C21,'Scenario 21'!AW$3:AW$69)*'Scenario 21'!AW$1</f>
        <v>0</v>
      </c>
      <c r="H21" s="34">
        <f>SUMIF('Scenario 21'!$A$3:$A$69,'Portfolio 21'!$C21,'Scenario 21'!H$3:H$69)+SUMIF('Scenario 21'!$A$3:$A$69,'Portfolio 21'!$C21,'Scenario 21'!AX$3:AX$69)*'Scenario 21'!AX$1</f>
        <v>0</v>
      </c>
      <c r="I21" s="34">
        <f>SUMIF('Scenario 21'!$A$3:$A$69,'Portfolio 21'!$C21,'Scenario 21'!I$3:I$69)+SUMIF('Scenario 21'!$A$3:$A$69,'Portfolio 21'!$C21,'Scenario 21'!AY$3:AY$69)*'Scenario 21'!AY$1</f>
        <v>0</v>
      </c>
      <c r="J21" s="34">
        <f>SUMIF('Scenario 21'!$A$3:$A$69,'Portfolio 21'!$C21,'Scenario 21'!J$3:J$69)+SUMIF('Scenario 21'!$A$3:$A$69,'Portfolio 21'!$C21,'Scenario 21'!AZ$3:AZ$69)*'Scenario 21'!AZ$1</f>
        <v>0</v>
      </c>
      <c r="K21" s="34">
        <f>SUMIF('Scenario 21'!$A$3:$A$69,'Portfolio 21'!$C21,'Scenario 21'!K$3:K$69)+SUMIF('Scenario 21'!$A$3:$A$69,'Portfolio 21'!$C21,'Scenario 21'!BA$3:BA$69)*'Scenario 21'!BA$1</f>
        <v>0</v>
      </c>
      <c r="L21" s="34">
        <f>SUMIF('Scenario 21'!$A$3:$A$69,'Portfolio 21'!$C21,'Scenario 21'!L$3:L$69)+SUMIF('Scenario 21'!$A$3:$A$69,'Portfolio 21'!$C21,'Scenario 21'!BB$3:BB$69)*'Scenario 21'!BB$1</f>
        <v>8.5146749864217384</v>
      </c>
      <c r="M21" s="34">
        <f>SUMIF('Scenario 21'!$A$3:$A$69,'Portfolio 21'!$C21,'Scenario 21'!M$3:M$69)+SUMIF('Scenario 21'!$A$3:$A$69,'Portfolio 21'!$C21,'Scenario 21'!BC$3:BC$69)*'Scenario 21'!BC$1</f>
        <v>0</v>
      </c>
      <c r="N21" s="34">
        <f>SUMIF('Scenario 21'!$A$3:$A$69,'Portfolio 21'!$C21,'Scenario 21'!N$3:N$69)+SUMIF('Scenario 21'!$A$3:$A$69,'Portfolio 21'!$C21,'Scenario 21'!BD$3:BD$69)*'Scenario 21'!BD$1</f>
        <v>0</v>
      </c>
      <c r="O21" s="34">
        <f>SUMIF('Scenario 21'!$A$3:$A$69,'Portfolio 21'!$C21,'Scenario 21'!O$3:O$69)+SUMIF('Scenario 21'!$A$3:$A$69,'Portfolio 21'!$C21,'Scenario 21'!BE$3:BE$69)*'Scenario 21'!BE$1</f>
        <v>0</v>
      </c>
      <c r="P21" s="34">
        <f>SUMIF('Scenario 21'!$A$3:$A$69,'Portfolio 21'!$C21,'Scenario 21'!P$3:P$69)+SUMIF('Scenario 21'!$A$3:$A$69,'Portfolio 21'!$C21,'Scenario 21'!BF$3:BF$69)*'Scenario 21'!BF$1</f>
        <v>0</v>
      </c>
      <c r="Q21" s="34">
        <f>SUMIF('Scenario 21'!$A$3:$A$69,'Portfolio 21'!$C21,'Scenario 21'!Q$3:Q$69)+SUMIF('Scenario 21'!$A$3:$A$69,'Portfolio 21'!$C21,'Scenario 21'!BG$3:BG$69)*'Scenario 21'!BG$1</f>
        <v>0</v>
      </c>
      <c r="R21" s="34">
        <f>SUMIF('Scenario 21'!$A$3:$A$69,'Portfolio 21'!$C21,'Scenario 21'!R$3:R$69)+SUMIF('Scenario 21'!$A$3:$A$69,'Portfolio 21'!$C21,'Scenario 21'!BH$3:BH$69)*'Scenario 21'!BH$1</f>
        <v>0</v>
      </c>
      <c r="S21" s="34">
        <f>SUMIF('Scenario 21'!$A$3:$A$69,'Portfolio 21'!$C21,'Scenario 21'!S$3:S$69)+SUMIF('Scenario 21'!$A$3:$A$69,'Portfolio 21'!$C21,'Scenario 21'!BI$3:BI$69)*'Scenario 21'!BI$1</f>
        <v>0</v>
      </c>
      <c r="T21" s="34">
        <f>SUMIF('Scenario 21'!$A$3:$A$69,'Portfolio 21'!$C21,'Scenario 21'!T$3:T$69)+SUMIF('Scenario 21'!$A$3:$A$69,'Portfolio 21'!$C21,'Scenario 21'!BJ$3:BJ$69)*'Scenario 21'!BJ$1</f>
        <v>0</v>
      </c>
      <c r="U21" s="34">
        <f>SUMIF('Scenario 21'!$A$3:$A$69,'Portfolio 21'!$C21,'Scenario 21'!U$3:U$69)+SUMIF('Scenario 21'!$A$3:$A$69,'Portfolio 21'!$C21,'Scenario 21'!BK$3:BK$69)*'Scenario 21'!BK$1</f>
        <v>0</v>
      </c>
      <c r="V21" s="34">
        <f>SUMIF('Scenario 21'!$A$3:$A$69,'Portfolio 21'!$C21,'Scenario 21'!V$3:V$69)+SUMIF('Scenario 21'!$A$3:$A$69,'Portfolio 21'!$C21,'Scenario 21'!BL$3:BL$69)*'Scenario 21'!BL$1</f>
        <v>0</v>
      </c>
      <c r="W21" s="34">
        <f>SUMIF('Scenario 21'!$A$3:$A$69,'Portfolio 21'!$C21,'Scenario 21'!W$3:W$69)+SUMIF('Scenario 21'!$A$3:$A$69,'Portfolio 21'!$C21,'Scenario 21'!BM$3:BM$69)*'Scenario 21'!BM$1</f>
        <v>0</v>
      </c>
      <c r="X21" s="35">
        <f t="shared" si="0"/>
        <v>22.692219045021808</v>
      </c>
    </row>
    <row r="22" spans="3:24" ht="13.5" thickBot="1" x14ac:dyDescent="0.25">
      <c r="C22" s="25" t="s">
        <v>93</v>
      </c>
      <c r="D22" s="36">
        <f>SUM(D6:D21)</f>
        <v>24.625390490723646</v>
      </c>
      <c r="E22" s="37">
        <f t="shared" ref="E22:W22" si="1">SUM(E6:E21)</f>
        <v>0.50885794886426805</v>
      </c>
      <c r="F22" s="37">
        <f t="shared" si="1"/>
        <v>0.55187130366600678</v>
      </c>
      <c r="G22" s="37">
        <f t="shared" si="1"/>
        <v>200.61539425315934</v>
      </c>
      <c r="H22" s="37">
        <f t="shared" si="1"/>
        <v>200.67023663605721</v>
      </c>
      <c r="I22" s="37">
        <f t="shared" si="1"/>
        <v>166.68992783049416</v>
      </c>
      <c r="J22" s="37">
        <f t="shared" si="1"/>
        <v>282.85847705955041</v>
      </c>
      <c r="K22" s="37">
        <f t="shared" si="1"/>
        <v>113.54773935809146</v>
      </c>
      <c r="L22" s="37">
        <f t="shared" si="1"/>
        <v>9.0146749864217384</v>
      </c>
      <c r="M22" s="37">
        <f t="shared" si="1"/>
        <v>0.5</v>
      </c>
      <c r="N22" s="37">
        <f t="shared" si="1"/>
        <v>20.523105816069368</v>
      </c>
      <c r="O22" s="37">
        <f t="shared" si="1"/>
        <v>102.91550059399644</v>
      </c>
      <c r="P22" s="37">
        <f t="shared" si="1"/>
        <v>2.4183625793706565</v>
      </c>
      <c r="Q22" s="37">
        <f t="shared" si="1"/>
        <v>0.5</v>
      </c>
      <c r="R22" s="37">
        <f t="shared" si="1"/>
        <v>90.747500000000002</v>
      </c>
      <c r="S22" s="37">
        <f t="shared" si="1"/>
        <v>140.5</v>
      </c>
      <c r="T22" s="37">
        <f t="shared" si="1"/>
        <v>223.17640438290451</v>
      </c>
      <c r="U22" s="37">
        <f t="shared" si="1"/>
        <v>169.55449143427714</v>
      </c>
      <c r="V22" s="37">
        <f t="shared" si="1"/>
        <v>324.90986625744767</v>
      </c>
      <c r="W22" s="37">
        <f t="shared" si="1"/>
        <v>577.89108081273548</v>
      </c>
      <c r="X22" s="38">
        <f>SUM(X7:X21)</f>
        <v>2652.7188817438296</v>
      </c>
    </row>
    <row r="23" spans="3:24" x14ac:dyDescent="0.2">
      <c r="C23" s="8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40"/>
    </row>
    <row r="24" spans="3:24" x14ac:dyDescent="0.2">
      <c r="C24" s="8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40"/>
    </row>
    <row r="25" spans="3:24" x14ac:dyDescent="0.2">
      <c r="C25" s="6" t="s">
        <v>3</v>
      </c>
      <c r="D25" s="64">
        <v>2024</v>
      </c>
      <c r="E25" s="64">
        <v>2025</v>
      </c>
      <c r="F25" s="64">
        <v>2026</v>
      </c>
      <c r="G25" s="64">
        <v>2027</v>
      </c>
      <c r="H25" s="64">
        <v>2028</v>
      </c>
      <c r="I25" s="64">
        <v>2029</v>
      </c>
      <c r="J25" s="64">
        <v>2030</v>
      </c>
      <c r="K25" s="64">
        <v>2031</v>
      </c>
      <c r="L25" s="64">
        <v>2032</v>
      </c>
      <c r="M25" s="64">
        <v>2033</v>
      </c>
      <c r="N25" s="64">
        <v>2034</v>
      </c>
      <c r="O25" s="64">
        <v>2035</v>
      </c>
      <c r="P25" s="64">
        <v>2036</v>
      </c>
      <c r="Q25" s="64">
        <v>2037</v>
      </c>
      <c r="R25" s="64">
        <v>2038</v>
      </c>
      <c r="S25" s="64">
        <v>2039</v>
      </c>
      <c r="T25" s="64">
        <v>2040</v>
      </c>
      <c r="U25" s="64">
        <v>2041</v>
      </c>
      <c r="V25" s="64">
        <v>2042</v>
      </c>
      <c r="W25" s="64">
        <v>2043</v>
      </c>
      <c r="X25" s="41" t="s">
        <v>93</v>
      </c>
    </row>
    <row r="26" spans="3:24" x14ac:dyDescent="0.2">
      <c r="C26" s="7" t="s">
        <v>101</v>
      </c>
      <c r="D26" s="42">
        <f>SUMIF('Scenario 21'!$A$3:$A$69,'Portfolio 21'!$C26,'Scenario 21'!Y$3:Y$69)+SUMIF('Scenario 21'!$A$3:$A$69,'Portfolio 21'!$C26,'Scenario 21'!AT$3:AT$69)*(1-'Scenario 21'!AT$1)</f>
        <v>0</v>
      </c>
      <c r="E26" s="43">
        <f>SUMIF('Scenario 21'!$A$3:$A$69,'Portfolio 21'!$C26,'Scenario 21'!Z$3:Z$69)+SUMIF('Scenario 21'!$A$3:$A$69,'Portfolio 21'!$C26,'Scenario 21'!AU$3:AU$69)*(1-'Scenario 21'!AU$1)</f>
        <v>0</v>
      </c>
      <c r="F26" s="43">
        <f>SUMIF('Scenario 21'!$A$3:$A$69,'Portfolio 21'!$C26,'Scenario 21'!AA$3:AA$69)+SUMIF('Scenario 21'!$A$3:$A$69,'Portfolio 21'!$C26,'Scenario 21'!AV$3:AV$69)*(1-'Scenario 21'!AV$1)</f>
        <v>0</v>
      </c>
      <c r="G26" s="43">
        <f>SUMIF('Scenario 21'!$A$3:$A$69,'Portfolio 21'!$C26,'Scenario 21'!AB$3:AB$69)+SUMIF('Scenario 21'!$A$3:$A$69,'Portfolio 21'!$C26,'Scenario 21'!AW$3:AW$69)*(1-'Scenario 21'!AW$1)</f>
        <v>0</v>
      </c>
      <c r="H26" s="43">
        <f>SUMIF('Scenario 21'!$A$3:$A$69,'Portfolio 21'!$C26,'Scenario 21'!AC$3:AC$69)+SUMIF('Scenario 21'!$A$3:$A$69,'Portfolio 21'!$C26,'Scenario 21'!AX$3:AX$69)*(1-'Scenario 21'!AX$1)</f>
        <v>0</v>
      </c>
      <c r="I26" s="43">
        <f>SUMIF('Scenario 21'!$A$3:$A$69,'Portfolio 21'!$C26,'Scenario 21'!AD$3:AD$69)+SUMIF('Scenario 21'!$A$3:$A$69,'Portfolio 21'!$C26,'Scenario 21'!AY$3:AY$69)*(1-'Scenario 21'!AY$1)</f>
        <v>0</v>
      </c>
      <c r="J26" s="43">
        <f>SUMIF('Scenario 21'!$A$3:$A$69,'Portfolio 21'!$C26,'Scenario 21'!AE$3:AE$69)+SUMIF('Scenario 21'!$A$3:$A$69,'Portfolio 21'!$C26,'Scenario 21'!AZ$3:AZ$69)*(1-'Scenario 21'!AZ$1)</f>
        <v>0</v>
      </c>
      <c r="K26" s="43">
        <f>SUMIF('Scenario 21'!$A$3:$A$69,'Portfolio 21'!$C26,'Scenario 21'!AF$3:AF$69)+SUMIF('Scenario 21'!$A$3:$A$69,'Portfolio 21'!$C26,'Scenario 21'!BA$3:BA$69)*(1-'Scenario 21'!BA$1)</f>
        <v>0</v>
      </c>
      <c r="L26" s="43">
        <f>SUMIF('Scenario 21'!$A$3:$A$69,'Portfolio 21'!$C26,'Scenario 21'!AG$3:AG$69)+SUMIF('Scenario 21'!$A$3:$A$69,'Portfolio 21'!$C26,'Scenario 21'!BB$3:BB$69)*(1-'Scenario 21'!BB$1)</f>
        <v>0</v>
      </c>
      <c r="M26" s="43">
        <f>SUMIF('Scenario 21'!$A$3:$A$69,'Portfolio 21'!$C26,'Scenario 21'!AH$3:AH$69)+SUMIF('Scenario 21'!$A$3:$A$69,'Portfolio 21'!$C26,'Scenario 21'!BC$3:BC$69)*(1-'Scenario 21'!BC$1)</f>
        <v>0</v>
      </c>
      <c r="N26" s="43">
        <f>SUMIF('Scenario 21'!$A$3:$A$69,'Portfolio 21'!$C26,'Scenario 21'!AI$3:AI$69)+SUMIF('Scenario 21'!$A$3:$A$69,'Portfolio 21'!$C26,'Scenario 21'!BD$3:BD$69)*(1-'Scenario 21'!BD$1)</f>
        <v>0</v>
      </c>
      <c r="O26" s="43">
        <f>SUMIF('Scenario 21'!$A$3:$A$69,'Portfolio 21'!$C26,'Scenario 21'!AJ$3:AJ$69)+SUMIF('Scenario 21'!$A$3:$A$69,'Portfolio 21'!$C26,'Scenario 21'!BE$3:BE$69)*(1-'Scenario 21'!BE$1)</f>
        <v>0</v>
      </c>
      <c r="P26" s="43">
        <f>SUMIF('Scenario 21'!$A$3:$A$69,'Portfolio 21'!$C26,'Scenario 21'!AK$3:AK$69)+SUMIF('Scenario 21'!$A$3:$A$69,'Portfolio 21'!$C26,'Scenario 21'!BF$3:BF$69)*(1-'Scenario 21'!BF$1)</f>
        <v>0</v>
      </c>
      <c r="Q26" s="43">
        <f>SUMIF('Scenario 21'!$A$3:$A$69,'Portfolio 21'!$C26,'Scenario 21'!AL$3:AL$69)+SUMIF('Scenario 21'!$A$3:$A$69,'Portfolio 21'!$C26,'Scenario 21'!BG$3:BG$69)*(1-'Scenario 21'!BG$1)</f>
        <v>0</v>
      </c>
      <c r="R26" s="43">
        <f>SUMIF('Scenario 21'!$A$3:$A$69,'Portfolio 21'!$C26,'Scenario 21'!AM$3:AM$69)+SUMIF('Scenario 21'!$A$3:$A$69,'Portfolio 21'!$C26,'Scenario 21'!BH$3:BH$69)*(1-'Scenario 21'!BH$1)</f>
        <v>0</v>
      </c>
      <c r="S26" s="43">
        <f>SUMIF('Scenario 21'!$A$3:$A$69,'Portfolio 21'!$C26,'Scenario 21'!AN$3:AN$69)+SUMIF('Scenario 21'!$A$3:$A$69,'Portfolio 21'!$C26,'Scenario 21'!BI$3:BI$69)*(1-'Scenario 21'!BI$1)</f>
        <v>0</v>
      </c>
      <c r="T26" s="43">
        <f>SUMIF('Scenario 21'!$A$3:$A$69,'Portfolio 21'!$C26,'Scenario 21'!AO$3:AO$69)+SUMIF('Scenario 21'!$A$3:$A$69,'Portfolio 21'!$C26,'Scenario 21'!BJ$3:BJ$69)*(1-'Scenario 21'!BJ$1)</f>
        <v>0</v>
      </c>
      <c r="U26" s="43">
        <f>SUMIF('Scenario 21'!$A$3:$A$69,'Portfolio 21'!$C26,'Scenario 21'!AP$3:AP$69)+SUMIF('Scenario 21'!$A$3:$A$69,'Portfolio 21'!$C26,'Scenario 21'!BK$3:BK$69)*(1-'Scenario 21'!BK$1)</f>
        <v>0</v>
      </c>
      <c r="V26" s="43">
        <f>SUMIF('Scenario 21'!$A$3:$A$69,'Portfolio 21'!$C26,'Scenario 21'!AQ$3:AQ$69)+SUMIF('Scenario 21'!$A$3:$A$69,'Portfolio 21'!$C26,'Scenario 21'!BL$3:BL$69)*(1-'Scenario 21'!BL$1)</f>
        <v>0</v>
      </c>
      <c r="W26" s="43">
        <f>SUMIF('Scenario 21'!$A$3:$A$69,'Portfolio 21'!$C26,'Scenario 21'!AR$3:AR$69)+SUMIF('Scenario 21'!$A$3:$A$69,'Portfolio 21'!$C26,'Scenario 21'!BM$3:BM$69)*(1-'Scenario 21'!BM$1)</f>
        <v>0</v>
      </c>
      <c r="X26" s="44">
        <f t="shared" ref="X26:X41" si="2">SUM(D26:W26)</f>
        <v>0</v>
      </c>
    </row>
    <row r="27" spans="3:24" x14ac:dyDescent="0.2">
      <c r="C27" s="7" t="s">
        <v>6</v>
      </c>
      <c r="D27" s="45">
        <f>SUMIF('Scenario 21'!$A$3:$A$69,'Portfolio 21'!$C27,'Scenario 21'!Y$3:Y$69)+SUMIF('Scenario 21'!$A$3:$A$69,'Portfolio 21'!$C27,'Scenario 21'!AT$3:AT$69)*(1-'Scenario 21'!AT$1)</f>
        <v>0</v>
      </c>
      <c r="E27" s="46">
        <f>SUMIF('Scenario 21'!$A$3:$A$69,'Portfolio 21'!$C27,'Scenario 21'!Z$3:Z$69)+SUMIF('Scenario 21'!$A$3:$A$69,'Portfolio 21'!$C27,'Scenario 21'!AU$3:AU$69)*(1-'Scenario 21'!AU$1)</f>
        <v>0</v>
      </c>
      <c r="F27" s="46">
        <f>SUMIF('Scenario 21'!$A$3:$A$69,'Portfolio 21'!$C27,'Scenario 21'!AA$3:AA$69)+SUMIF('Scenario 21'!$A$3:$A$69,'Portfolio 21'!$C27,'Scenario 21'!AV$3:AV$69)*(1-'Scenario 21'!AV$1)</f>
        <v>0</v>
      </c>
      <c r="G27" s="46">
        <f>SUMIF('Scenario 21'!$A$3:$A$69,'Portfolio 21'!$C27,'Scenario 21'!AB$3:AB$69)+SUMIF('Scenario 21'!$A$3:$A$69,'Portfolio 21'!$C27,'Scenario 21'!AW$3:AW$69)*(1-'Scenario 21'!AW$1)</f>
        <v>0</v>
      </c>
      <c r="H27" s="46">
        <f>SUMIF('Scenario 21'!$A$3:$A$69,'Portfolio 21'!$C27,'Scenario 21'!AC$3:AC$69)+SUMIF('Scenario 21'!$A$3:$A$69,'Portfolio 21'!$C27,'Scenario 21'!AX$3:AX$69)*(1-'Scenario 21'!AX$1)</f>
        <v>98.029366520662535</v>
      </c>
      <c r="I27" s="46">
        <f>SUMIF('Scenario 21'!$A$3:$A$69,'Portfolio 21'!$C27,'Scenario 21'!AD$3:AD$69)+SUMIF('Scenario 21'!$A$3:$A$69,'Portfolio 21'!$C27,'Scenario 21'!AY$3:AY$69)*(1-'Scenario 21'!AY$1)</f>
        <v>0</v>
      </c>
      <c r="J27" s="46">
        <f>SUMIF('Scenario 21'!$A$3:$A$69,'Portfolio 21'!$C27,'Scenario 21'!AE$3:AE$69)+SUMIF('Scenario 21'!$A$3:$A$69,'Portfolio 21'!$C27,'Scenario 21'!AZ$3:AZ$69)*(1-'Scenario 21'!AZ$1)</f>
        <v>0</v>
      </c>
      <c r="K27" s="46">
        <f>SUMIF('Scenario 21'!$A$3:$A$69,'Portfolio 21'!$C27,'Scenario 21'!AF$3:AF$69)+SUMIF('Scenario 21'!$A$3:$A$69,'Portfolio 21'!$C27,'Scenario 21'!BA$3:BA$69)*(1-'Scenario 21'!BA$1)</f>
        <v>0</v>
      </c>
      <c r="L27" s="46">
        <f>SUMIF('Scenario 21'!$A$3:$A$69,'Portfolio 21'!$C27,'Scenario 21'!AG$3:AG$69)+SUMIF('Scenario 21'!$A$3:$A$69,'Portfolio 21'!$C27,'Scenario 21'!BB$3:BB$69)*(1-'Scenario 21'!BB$1)</f>
        <v>0</v>
      </c>
      <c r="M27" s="46">
        <f>SUMIF('Scenario 21'!$A$3:$A$69,'Portfolio 21'!$C27,'Scenario 21'!AH$3:AH$69)+SUMIF('Scenario 21'!$A$3:$A$69,'Portfolio 21'!$C27,'Scenario 21'!BC$3:BC$69)*(1-'Scenario 21'!BC$1)</f>
        <v>0</v>
      </c>
      <c r="N27" s="46">
        <f>SUMIF('Scenario 21'!$A$3:$A$69,'Portfolio 21'!$C27,'Scenario 21'!AI$3:AI$69)+SUMIF('Scenario 21'!$A$3:$A$69,'Portfolio 21'!$C27,'Scenario 21'!BD$3:BD$69)*(1-'Scenario 21'!BD$1)</f>
        <v>0</v>
      </c>
      <c r="O27" s="46">
        <f>SUMIF('Scenario 21'!$A$3:$A$69,'Portfolio 21'!$C27,'Scenario 21'!AJ$3:AJ$69)+SUMIF('Scenario 21'!$A$3:$A$69,'Portfolio 21'!$C27,'Scenario 21'!BE$3:BE$69)*(1-'Scenario 21'!BE$1)</f>
        <v>90.247500000000002</v>
      </c>
      <c r="P27" s="46">
        <f>SUMIF('Scenario 21'!$A$3:$A$69,'Portfolio 21'!$C27,'Scenario 21'!AK$3:AK$69)+SUMIF('Scenario 21'!$A$3:$A$69,'Portfolio 21'!$C27,'Scenario 21'!BF$3:BF$69)*(1-'Scenario 21'!BF$1)</f>
        <v>0</v>
      </c>
      <c r="Q27" s="46">
        <f>SUMIF('Scenario 21'!$A$3:$A$69,'Portfolio 21'!$C27,'Scenario 21'!AL$3:AL$69)+SUMIF('Scenario 21'!$A$3:$A$69,'Portfolio 21'!$C27,'Scenario 21'!BG$3:BG$69)*(1-'Scenario 21'!BG$1)</f>
        <v>0</v>
      </c>
      <c r="R27" s="46">
        <f>SUMIF('Scenario 21'!$A$3:$A$69,'Portfolio 21'!$C27,'Scenario 21'!AM$3:AM$69)+SUMIF('Scenario 21'!$A$3:$A$69,'Portfolio 21'!$C27,'Scenario 21'!BH$3:BH$69)*(1-'Scenario 21'!BH$1)</f>
        <v>0</v>
      </c>
      <c r="S27" s="46">
        <f>SUMIF('Scenario 21'!$A$3:$A$69,'Portfolio 21'!$C27,'Scenario 21'!AN$3:AN$69)+SUMIF('Scenario 21'!$A$3:$A$69,'Portfolio 21'!$C27,'Scenario 21'!BI$3:BI$69)*(1-'Scenario 21'!BI$1)</f>
        <v>0</v>
      </c>
      <c r="T27" s="46">
        <f>SUMIF('Scenario 21'!$A$3:$A$69,'Portfolio 21'!$C27,'Scenario 21'!AO$3:AO$69)+SUMIF('Scenario 21'!$A$3:$A$69,'Portfolio 21'!$C27,'Scenario 21'!BJ$3:BJ$69)*(1-'Scenario 21'!BJ$1)</f>
        <v>112.47316445264514</v>
      </c>
      <c r="U27" s="46">
        <f>SUMIF('Scenario 21'!$A$3:$A$69,'Portfolio 21'!$C27,'Scenario 21'!AP$3:AP$69)+SUMIF('Scenario 21'!$A$3:$A$69,'Portfolio 21'!$C27,'Scenario 21'!BK$3:BK$69)*(1-'Scenario 21'!BK$1)</f>
        <v>0</v>
      </c>
      <c r="V27" s="46">
        <f>SUMIF('Scenario 21'!$A$3:$A$69,'Portfolio 21'!$C27,'Scenario 21'!AQ$3:AQ$69)+SUMIF('Scenario 21'!$A$3:$A$69,'Portfolio 21'!$C27,'Scenario 21'!BL$3:BL$69)*(1-'Scenario 21'!BL$1)</f>
        <v>0</v>
      </c>
      <c r="W27" s="46">
        <f>SUMIF('Scenario 21'!$A$3:$A$69,'Portfolio 21'!$C27,'Scenario 21'!AR$3:AR$69)+SUMIF('Scenario 21'!$A$3:$A$69,'Portfolio 21'!$C27,'Scenario 21'!BM$3:BM$69)*(1-'Scenario 21'!BM$1)</f>
        <v>0</v>
      </c>
      <c r="X27" s="47">
        <f t="shared" si="2"/>
        <v>300.75003097330767</v>
      </c>
    </row>
    <row r="28" spans="3:24" x14ac:dyDescent="0.2">
      <c r="C28" s="7" t="s">
        <v>13</v>
      </c>
      <c r="D28" s="45">
        <f>SUMIF('Scenario 21'!$A$3:$A$69,'Portfolio 21'!$C28,'Scenario 21'!Y$3:Y$69)+SUMIF('Scenario 21'!$A$3:$A$69,'Portfolio 21'!$C28,'Scenario 21'!AT$3:AT$69)*(1-'Scenario 21'!AT$1)</f>
        <v>0</v>
      </c>
      <c r="E28" s="46">
        <f>SUMIF('Scenario 21'!$A$3:$A$69,'Portfolio 21'!$C28,'Scenario 21'!Z$3:Z$69)+SUMIF('Scenario 21'!$A$3:$A$69,'Portfolio 21'!$C28,'Scenario 21'!AU$3:AU$69)*(1-'Scenario 21'!AU$1)</f>
        <v>0</v>
      </c>
      <c r="F28" s="46">
        <f>SUMIF('Scenario 21'!$A$3:$A$69,'Portfolio 21'!$C28,'Scenario 21'!AA$3:AA$69)+SUMIF('Scenario 21'!$A$3:$A$69,'Portfolio 21'!$C28,'Scenario 21'!AV$3:AV$69)*(1-'Scenario 21'!AV$1)</f>
        <v>0</v>
      </c>
      <c r="G28" s="46">
        <f>SUMIF('Scenario 21'!$A$3:$A$69,'Portfolio 21'!$C28,'Scenario 21'!AB$3:AB$69)+SUMIF('Scenario 21'!$A$3:$A$69,'Portfolio 21'!$C28,'Scenario 21'!AW$3:AW$69)*(1-'Scenario 21'!AW$1)</f>
        <v>0</v>
      </c>
      <c r="H28" s="46">
        <f>SUMIF('Scenario 21'!$A$3:$A$69,'Portfolio 21'!$C28,'Scenario 21'!AC$3:AC$69)+SUMIF('Scenario 21'!$A$3:$A$69,'Portfolio 21'!$C28,'Scenario 21'!AX$3:AX$69)*(1-'Scenario 21'!AX$1)</f>
        <v>0</v>
      </c>
      <c r="I28" s="46">
        <f>SUMIF('Scenario 21'!$A$3:$A$69,'Portfolio 21'!$C28,'Scenario 21'!AD$3:AD$69)+SUMIF('Scenario 21'!$A$3:$A$69,'Portfolio 21'!$C28,'Scenario 21'!AY$3:AY$69)*(1-'Scenario 21'!AY$1)</f>
        <v>0</v>
      </c>
      <c r="J28" s="46">
        <f>SUMIF('Scenario 21'!$A$3:$A$69,'Portfolio 21'!$C28,'Scenario 21'!AE$3:AE$69)+SUMIF('Scenario 21'!$A$3:$A$69,'Portfolio 21'!$C28,'Scenario 21'!AZ$3:AZ$69)*(1-'Scenario 21'!AZ$1)</f>
        <v>0</v>
      </c>
      <c r="K28" s="46">
        <f>SUMIF('Scenario 21'!$A$3:$A$69,'Portfolio 21'!$C28,'Scenario 21'!AF$3:AF$69)+SUMIF('Scenario 21'!$A$3:$A$69,'Portfolio 21'!$C28,'Scenario 21'!BA$3:BA$69)*(1-'Scenario 21'!BA$1)</f>
        <v>0</v>
      </c>
      <c r="L28" s="46">
        <f>SUMIF('Scenario 21'!$A$3:$A$69,'Portfolio 21'!$C28,'Scenario 21'!AG$3:AG$69)+SUMIF('Scenario 21'!$A$3:$A$69,'Portfolio 21'!$C28,'Scenario 21'!BB$3:BB$69)*(1-'Scenario 21'!BB$1)</f>
        <v>0</v>
      </c>
      <c r="M28" s="46">
        <f>SUMIF('Scenario 21'!$A$3:$A$69,'Portfolio 21'!$C28,'Scenario 21'!AH$3:AH$69)+SUMIF('Scenario 21'!$A$3:$A$69,'Portfolio 21'!$C28,'Scenario 21'!BC$3:BC$69)*(1-'Scenario 21'!BC$1)</f>
        <v>0</v>
      </c>
      <c r="N28" s="46">
        <f>SUMIF('Scenario 21'!$A$3:$A$69,'Portfolio 21'!$C28,'Scenario 21'!AI$3:AI$69)+SUMIF('Scenario 21'!$A$3:$A$69,'Portfolio 21'!$C28,'Scenario 21'!BD$3:BD$69)*(1-'Scenario 21'!BD$1)</f>
        <v>0</v>
      </c>
      <c r="O28" s="46">
        <f>SUMIF('Scenario 21'!$A$3:$A$69,'Portfolio 21'!$C28,'Scenario 21'!AJ$3:AJ$69)+SUMIF('Scenario 21'!$A$3:$A$69,'Portfolio 21'!$C28,'Scenario 21'!BE$3:BE$69)*(1-'Scenario 21'!BE$1)</f>
        <v>0</v>
      </c>
      <c r="P28" s="46">
        <f>SUMIF('Scenario 21'!$A$3:$A$69,'Portfolio 21'!$C28,'Scenario 21'!AK$3:AK$69)+SUMIF('Scenario 21'!$A$3:$A$69,'Portfolio 21'!$C28,'Scenario 21'!BF$3:BF$69)*(1-'Scenario 21'!BF$1)</f>
        <v>0</v>
      </c>
      <c r="Q28" s="46">
        <f>SUMIF('Scenario 21'!$A$3:$A$69,'Portfolio 21'!$C28,'Scenario 21'!AL$3:AL$69)+SUMIF('Scenario 21'!$A$3:$A$69,'Portfolio 21'!$C28,'Scenario 21'!BG$3:BG$69)*(1-'Scenario 21'!BG$1)</f>
        <v>0</v>
      </c>
      <c r="R28" s="46">
        <f>SUMIF('Scenario 21'!$A$3:$A$69,'Portfolio 21'!$C28,'Scenario 21'!AM$3:AM$69)+SUMIF('Scenario 21'!$A$3:$A$69,'Portfolio 21'!$C28,'Scenario 21'!BH$3:BH$69)*(1-'Scenario 21'!BH$1)</f>
        <v>0</v>
      </c>
      <c r="S28" s="46">
        <f>SUMIF('Scenario 21'!$A$3:$A$69,'Portfolio 21'!$C28,'Scenario 21'!AN$3:AN$69)+SUMIF('Scenario 21'!$A$3:$A$69,'Portfolio 21'!$C28,'Scenario 21'!BI$3:BI$69)*(1-'Scenario 21'!BI$1)</f>
        <v>0</v>
      </c>
      <c r="T28" s="46">
        <f>SUMIF('Scenario 21'!$A$3:$A$69,'Portfolio 21'!$C28,'Scenario 21'!AO$3:AO$69)+SUMIF('Scenario 21'!$A$3:$A$69,'Portfolio 21'!$C28,'Scenario 21'!BJ$3:BJ$69)*(1-'Scenario 21'!BJ$1)</f>
        <v>0</v>
      </c>
      <c r="U28" s="46">
        <f>SUMIF('Scenario 21'!$A$3:$A$69,'Portfolio 21'!$C28,'Scenario 21'!AP$3:AP$69)+SUMIF('Scenario 21'!$A$3:$A$69,'Portfolio 21'!$C28,'Scenario 21'!BK$3:BK$69)*(1-'Scenario 21'!BK$1)</f>
        <v>0</v>
      </c>
      <c r="V28" s="46">
        <f>SUMIF('Scenario 21'!$A$3:$A$69,'Portfolio 21'!$C28,'Scenario 21'!AQ$3:AQ$69)+SUMIF('Scenario 21'!$A$3:$A$69,'Portfolio 21'!$C28,'Scenario 21'!BL$3:BL$69)*(1-'Scenario 21'!BL$1)</f>
        <v>0</v>
      </c>
      <c r="W28" s="46">
        <f>SUMIF('Scenario 21'!$A$3:$A$69,'Portfolio 21'!$C28,'Scenario 21'!AR$3:AR$69)+SUMIF('Scenario 21'!$A$3:$A$69,'Portfolio 21'!$C28,'Scenario 21'!BM$3:BM$69)*(1-'Scenario 21'!BM$1)</f>
        <v>0</v>
      </c>
      <c r="X28" s="47">
        <f t="shared" si="2"/>
        <v>0</v>
      </c>
    </row>
    <row r="29" spans="3:24" x14ac:dyDescent="0.2">
      <c r="C29" s="7" t="s">
        <v>2</v>
      </c>
      <c r="D29" s="45">
        <f>SUMIF('Scenario 21'!$A$3:$A$69,'Portfolio 21'!$C29,'Scenario 21'!Y$3:Y$69)+SUMIF('Scenario 21'!$A$3:$A$69,'Portfolio 21'!$C29,'Scenario 21'!AT$3:AT$69)*(1-'Scenario 21'!AT$1)</f>
        <v>0</v>
      </c>
      <c r="E29" s="46">
        <f>SUMIF('Scenario 21'!$A$3:$A$69,'Portfolio 21'!$C29,'Scenario 21'!Z$3:Z$69)+SUMIF('Scenario 21'!$A$3:$A$69,'Portfolio 21'!$C29,'Scenario 21'!AU$3:AU$69)*(1-'Scenario 21'!AU$1)</f>
        <v>0</v>
      </c>
      <c r="F29" s="46">
        <f>SUMIF('Scenario 21'!$A$3:$A$69,'Portfolio 21'!$C29,'Scenario 21'!AA$3:AA$69)+SUMIF('Scenario 21'!$A$3:$A$69,'Portfolio 21'!$C29,'Scenario 21'!AV$3:AV$69)*(1-'Scenario 21'!AV$1)</f>
        <v>0</v>
      </c>
      <c r="G29" s="46">
        <f>SUMIF('Scenario 21'!$A$3:$A$69,'Portfolio 21'!$C29,'Scenario 21'!AB$3:AB$69)+SUMIF('Scenario 21'!$A$3:$A$69,'Portfolio 21'!$C29,'Scenario 21'!AW$3:AW$69)*(1-'Scenario 21'!AW$1)</f>
        <v>0</v>
      </c>
      <c r="H29" s="46">
        <f>SUMIF('Scenario 21'!$A$3:$A$69,'Portfolio 21'!$C29,'Scenario 21'!AC$3:AC$69)+SUMIF('Scenario 21'!$A$3:$A$69,'Portfolio 21'!$C29,'Scenario 21'!AX$3:AX$69)*(1-'Scenario 21'!AX$1)</f>
        <v>0</v>
      </c>
      <c r="I29" s="46">
        <f>SUMIF('Scenario 21'!$A$3:$A$69,'Portfolio 21'!$C29,'Scenario 21'!AD$3:AD$69)+SUMIF('Scenario 21'!$A$3:$A$69,'Portfolio 21'!$C29,'Scenario 21'!AY$3:AY$69)*(1-'Scenario 21'!AY$1)</f>
        <v>34.068424231763984</v>
      </c>
      <c r="J29" s="46">
        <f>SUMIF('Scenario 21'!$A$3:$A$69,'Portfolio 21'!$C29,'Scenario 21'!AE$3:AE$69)+SUMIF('Scenario 21'!$A$3:$A$69,'Portfolio 21'!$C29,'Scenario 21'!AZ$3:AZ$69)*(1-'Scenario 21'!AZ$1)</f>
        <v>67.968946309448967</v>
      </c>
      <c r="K29" s="46">
        <f>SUMIF('Scenario 21'!$A$3:$A$69,'Portfolio 21'!$C29,'Scenario 21'!AF$3:AF$69)+SUMIF('Scenario 21'!$A$3:$A$69,'Portfolio 21'!$C29,'Scenario 21'!BA$3:BA$69)*(1-'Scenario 21'!BA$1)</f>
        <v>57.669672399780218</v>
      </c>
      <c r="L29" s="46">
        <f>SUMIF('Scenario 21'!$A$3:$A$69,'Portfolio 21'!$C29,'Scenario 21'!AG$3:AG$69)+SUMIF('Scenario 21'!$A$3:$A$69,'Portfolio 21'!$C29,'Scenario 21'!BB$3:BB$69)*(1-'Scenario 21'!BB$1)</f>
        <v>0</v>
      </c>
      <c r="M29" s="46">
        <f>SUMIF('Scenario 21'!$A$3:$A$69,'Portfolio 21'!$C29,'Scenario 21'!AH$3:AH$69)+SUMIF('Scenario 21'!$A$3:$A$69,'Portfolio 21'!$C29,'Scenario 21'!BC$3:BC$69)*(1-'Scenario 21'!BC$1)</f>
        <v>0</v>
      </c>
      <c r="N29" s="46">
        <f>SUMIF('Scenario 21'!$A$3:$A$69,'Portfolio 21'!$C29,'Scenario 21'!AI$3:AI$69)+SUMIF('Scenario 21'!$A$3:$A$69,'Portfolio 21'!$C29,'Scenario 21'!BD$3:BD$69)*(1-'Scenario 21'!BD$1)</f>
        <v>0</v>
      </c>
      <c r="O29" s="46">
        <f>SUMIF('Scenario 21'!$A$3:$A$69,'Portfolio 21'!$C29,'Scenario 21'!AJ$3:AJ$69)+SUMIF('Scenario 21'!$A$3:$A$69,'Portfolio 21'!$C29,'Scenario 21'!BE$3:BE$69)*(1-'Scenario 21'!BE$1)</f>
        <v>0</v>
      </c>
      <c r="P29" s="46">
        <f>SUMIF('Scenario 21'!$A$3:$A$69,'Portfolio 21'!$C29,'Scenario 21'!AK$3:AK$69)+SUMIF('Scenario 21'!$A$3:$A$69,'Portfolio 21'!$C29,'Scenario 21'!BF$3:BF$69)*(1-'Scenario 21'!BF$1)</f>
        <v>0</v>
      </c>
      <c r="Q29" s="46">
        <f>SUMIF('Scenario 21'!$A$3:$A$69,'Portfolio 21'!$C29,'Scenario 21'!AL$3:AL$69)+SUMIF('Scenario 21'!$A$3:$A$69,'Portfolio 21'!$C29,'Scenario 21'!BG$3:BG$69)*(1-'Scenario 21'!BG$1)</f>
        <v>0</v>
      </c>
      <c r="R29" s="46">
        <f>SUMIF('Scenario 21'!$A$3:$A$69,'Portfolio 21'!$C29,'Scenario 21'!AM$3:AM$69)+SUMIF('Scenario 21'!$A$3:$A$69,'Portfolio 21'!$C29,'Scenario 21'!BH$3:BH$69)*(1-'Scenario 21'!BH$1)</f>
        <v>0</v>
      </c>
      <c r="S29" s="46">
        <f>SUMIF('Scenario 21'!$A$3:$A$69,'Portfolio 21'!$C29,'Scenario 21'!AN$3:AN$69)+SUMIF('Scenario 21'!$A$3:$A$69,'Portfolio 21'!$C29,'Scenario 21'!BI$3:BI$69)*(1-'Scenario 21'!BI$1)</f>
        <v>0</v>
      </c>
      <c r="T29" s="46">
        <f>SUMIF('Scenario 21'!$A$3:$A$69,'Portfolio 21'!$C29,'Scenario 21'!AO$3:AO$69)+SUMIF('Scenario 21'!$A$3:$A$69,'Portfolio 21'!$C29,'Scenario 21'!BJ$3:BJ$69)*(1-'Scenario 21'!BJ$1)</f>
        <v>0</v>
      </c>
      <c r="U29" s="46">
        <f>SUMIF('Scenario 21'!$A$3:$A$69,'Portfolio 21'!$C29,'Scenario 21'!AP$3:AP$69)+SUMIF('Scenario 21'!$A$3:$A$69,'Portfolio 21'!$C29,'Scenario 21'!BK$3:BK$69)*(1-'Scenario 21'!BK$1)</f>
        <v>0</v>
      </c>
      <c r="V29" s="46">
        <f>SUMIF('Scenario 21'!$A$3:$A$69,'Portfolio 21'!$C29,'Scenario 21'!AQ$3:AQ$69)+SUMIF('Scenario 21'!$A$3:$A$69,'Portfolio 21'!$C29,'Scenario 21'!BL$3:BL$69)*(1-'Scenario 21'!BL$1)</f>
        <v>0</v>
      </c>
      <c r="W29" s="46">
        <f>SUMIF('Scenario 21'!$A$3:$A$69,'Portfolio 21'!$C29,'Scenario 21'!AR$3:AR$69)+SUMIF('Scenario 21'!$A$3:$A$69,'Portfolio 21'!$C29,'Scenario 21'!BM$3:BM$69)*(1-'Scenario 21'!BM$1)</f>
        <v>0</v>
      </c>
      <c r="X29" s="47">
        <f t="shared" si="2"/>
        <v>159.70704294099318</v>
      </c>
    </row>
    <row r="30" spans="3:24" x14ac:dyDescent="0.2">
      <c r="C30" s="7" t="s">
        <v>1</v>
      </c>
      <c r="D30" s="45">
        <f>SUMIF('Scenario 21'!$A$3:$A$69,'Portfolio 21'!$C30,'Scenario 21'!Y$3:Y$69)+SUMIF('Scenario 21'!$A$3:$A$69,'Portfolio 21'!$C30,'Scenario 21'!AT$3:AT$69)*(1-'Scenario 21'!AT$1)</f>
        <v>0</v>
      </c>
      <c r="E30" s="46">
        <f>SUMIF('Scenario 21'!$A$3:$A$69,'Portfolio 21'!$C30,'Scenario 21'!Z$3:Z$69)+SUMIF('Scenario 21'!$A$3:$A$69,'Portfolio 21'!$C30,'Scenario 21'!AU$3:AU$69)*(1-'Scenario 21'!AU$1)</f>
        <v>0</v>
      </c>
      <c r="F30" s="46">
        <f>SUMIF('Scenario 21'!$A$3:$A$69,'Portfolio 21'!$C30,'Scenario 21'!AA$3:AA$69)+SUMIF('Scenario 21'!$A$3:$A$69,'Portfolio 21'!$C30,'Scenario 21'!AV$3:AV$69)*(1-'Scenario 21'!AV$1)</f>
        <v>0</v>
      </c>
      <c r="G30" s="46">
        <f>SUMIF('Scenario 21'!$A$3:$A$69,'Portfolio 21'!$C30,'Scenario 21'!AB$3:AB$69)+SUMIF('Scenario 21'!$A$3:$A$69,'Portfolio 21'!$C30,'Scenario 21'!AW$3:AW$69)*(1-'Scenario 21'!AW$1)</f>
        <v>0</v>
      </c>
      <c r="H30" s="46">
        <f>SUMIF('Scenario 21'!$A$3:$A$69,'Portfolio 21'!$C30,'Scenario 21'!AC$3:AC$69)+SUMIF('Scenario 21'!$A$3:$A$69,'Portfolio 21'!$C30,'Scenario 21'!AX$3:AX$69)*(1-'Scenario 21'!AX$1)</f>
        <v>0</v>
      </c>
      <c r="I30" s="46">
        <f>SUMIF('Scenario 21'!$A$3:$A$69,'Portfolio 21'!$C30,'Scenario 21'!AD$3:AD$69)+SUMIF('Scenario 21'!$A$3:$A$69,'Portfolio 21'!$C30,'Scenario 21'!AY$3:AY$69)*(1-'Scenario 21'!AY$1)</f>
        <v>0</v>
      </c>
      <c r="J30" s="46">
        <f>SUMIF('Scenario 21'!$A$3:$A$69,'Portfolio 21'!$C30,'Scenario 21'!AE$3:AE$69)+SUMIF('Scenario 21'!$A$3:$A$69,'Portfolio 21'!$C30,'Scenario 21'!AZ$3:AZ$69)*(1-'Scenario 21'!AZ$1)</f>
        <v>0</v>
      </c>
      <c r="K30" s="46">
        <f>SUMIF('Scenario 21'!$A$3:$A$69,'Portfolio 21'!$C30,'Scenario 21'!AF$3:AF$69)+SUMIF('Scenario 21'!$A$3:$A$69,'Portfolio 21'!$C30,'Scenario 21'!BA$3:BA$69)*(1-'Scenario 21'!BA$1)</f>
        <v>0</v>
      </c>
      <c r="L30" s="46">
        <f>SUMIF('Scenario 21'!$A$3:$A$69,'Portfolio 21'!$C30,'Scenario 21'!AG$3:AG$69)+SUMIF('Scenario 21'!$A$3:$A$69,'Portfolio 21'!$C30,'Scenario 21'!BB$3:BB$69)*(1-'Scenario 21'!BB$1)</f>
        <v>0</v>
      </c>
      <c r="M30" s="46">
        <f>SUMIF('Scenario 21'!$A$3:$A$69,'Portfolio 21'!$C30,'Scenario 21'!AH$3:AH$69)+SUMIF('Scenario 21'!$A$3:$A$69,'Portfolio 21'!$C30,'Scenario 21'!BC$3:BC$69)*(1-'Scenario 21'!BC$1)</f>
        <v>0</v>
      </c>
      <c r="N30" s="46">
        <f>SUMIF('Scenario 21'!$A$3:$A$69,'Portfolio 21'!$C30,'Scenario 21'!AI$3:AI$69)+SUMIF('Scenario 21'!$A$3:$A$69,'Portfolio 21'!$C30,'Scenario 21'!BD$3:BD$69)*(1-'Scenario 21'!BD$1)</f>
        <v>0</v>
      </c>
      <c r="O30" s="46">
        <f>SUMIF('Scenario 21'!$A$3:$A$69,'Portfolio 21'!$C30,'Scenario 21'!AJ$3:AJ$69)+SUMIF('Scenario 21'!$A$3:$A$69,'Portfolio 21'!$C30,'Scenario 21'!BE$3:BE$69)*(1-'Scenario 21'!BE$1)</f>
        <v>0</v>
      </c>
      <c r="P30" s="46">
        <f>SUMIF('Scenario 21'!$A$3:$A$69,'Portfolio 21'!$C30,'Scenario 21'!AK$3:AK$69)+SUMIF('Scenario 21'!$A$3:$A$69,'Portfolio 21'!$C30,'Scenario 21'!BF$3:BF$69)*(1-'Scenario 21'!BF$1)</f>
        <v>0</v>
      </c>
      <c r="Q30" s="46">
        <f>SUMIF('Scenario 21'!$A$3:$A$69,'Portfolio 21'!$C30,'Scenario 21'!AL$3:AL$69)+SUMIF('Scenario 21'!$A$3:$A$69,'Portfolio 21'!$C30,'Scenario 21'!BG$3:BG$69)*(1-'Scenario 21'!BG$1)</f>
        <v>0</v>
      </c>
      <c r="R30" s="46">
        <f>SUMIF('Scenario 21'!$A$3:$A$69,'Portfolio 21'!$C30,'Scenario 21'!AM$3:AM$69)+SUMIF('Scenario 21'!$A$3:$A$69,'Portfolio 21'!$C30,'Scenario 21'!BH$3:BH$69)*(1-'Scenario 21'!BH$1)</f>
        <v>0</v>
      </c>
      <c r="S30" s="46">
        <f>SUMIF('Scenario 21'!$A$3:$A$69,'Portfolio 21'!$C30,'Scenario 21'!AN$3:AN$69)+SUMIF('Scenario 21'!$A$3:$A$69,'Portfolio 21'!$C30,'Scenario 21'!BI$3:BI$69)*(1-'Scenario 21'!BI$1)</f>
        <v>0</v>
      </c>
      <c r="T30" s="46">
        <f>SUMIF('Scenario 21'!$A$3:$A$69,'Portfolio 21'!$C30,'Scenario 21'!AO$3:AO$69)+SUMIF('Scenario 21'!$A$3:$A$69,'Portfolio 21'!$C30,'Scenario 21'!BJ$3:BJ$69)*(1-'Scenario 21'!BJ$1)</f>
        <v>0</v>
      </c>
      <c r="U30" s="46">
        <f>SUMIF('Scenario 21'!$A$3:$A$69,'Portfolio 21'!$C30,'Scenario 21'!AP$3:AP$69)+SUMIF('Scenario 21'!$A$3:$A$69,'Portfolio 21'!$C30,'Scenario 21'!BK$3:BK$69)*(1-'Scenario 21'!BK$1)</f>
        <v>0</v>
      </c>
      <c r="V30" s="46">
        <f>SUMIF('Scenario 21'!$A$3:$A$69,'Portfolio 21'!$C30,'Scenario 21'!AQ$3:AQ$69)+SUMIF('Scenario 21'!$A$3:$A$69,'Portfolio 21'!$C30,'Scenario 21'!BL$3:BL$69)*(1-'Scenario 21'!BL$1)</f>
        <v>0</v>
      </c>
      <c r="W30" s="46">
        <f>SUMIF('Scenario 21'!$A$3:$A$69,'Portfolio 21'!$C30,'Scenario 21'!AR$3:AR$69)+SUMIF('Scenario 21'!$A$3:$A$69,'Portfolio 21'!$C30,'Scenario 21'!BM$3:BM$69)*(1-'Scenario 21'!BM$1)</f>
        <v>0</v>
      </c>
      <c r="X30" s="47">
        <f t="shared" si="2"/>
        <v>0</v>
      </c>
    </row>
    <row r="31" spans="3:24" x14ac:dyDescent="0.2">
      <c r="C31" s="7" t="s">
        <v>107</v>
      </c>
      <c r="D31" s="45">
        <f>SUMIF('Scenario 21'!$A$3:$A$69,'Portfolio 21'!$C31,'Scenario 21'!Y$3:Y$69)+SUMIF('Scenario 21'!$A$3:$A$69,'Portfolio 21'!$C31,'Scenario 21'!AT$3:AT$69)*(1-'Scenario 21'!AT$1)</f>
        <v>0</v>
      </c>
      <c r="E31" s="46">
        <f>SUMIF('Scenario 21'!$A$3:$A$69,'Portfolio 21'!$C31,'Scenario 21'!Z$3:Z$69)+SUMIF('Scenario 21'!$A$3:$A$69,'Portfolio 21'!$C31,'Scenario 21'!AU$3:AU$69)*(1-'Scenario 21'!AU$1)</f>
        <v>0</v>
      </c>
      <c r="F31" s="46">
        <f>SUMIF('Scenario 21'!$A$3:$A$69,'Portfolio 21'!$C31,'Scenario 21'!AA$3:AA$69)+SUMIF('Scenario 21'!$A$3:$A$69,'Portfolio 21'!$C31,'Scenario 21'!AV$3:AV$69)*(1-'Scenario 21'!AV$1)</f>
        <v>0</v>
      </c>
      <c r="G31" s="46">
        <f>SUMIF('Scenario 21'!$A$3:$A$69,'Portfolio 21'!$C31,'Scenario 21'!AB$3:AB$69)+SUMIF('Scenario 21'!$A$3:$A$69,'Portfolio 21'!$C31,'Scenario 21'!AW$3:AW$69)*(1-'Scenario 21'!AW$1)</f>
        <v>0</v>
      </c>
      <c r="H31" s="46">
        <f>SUMIF('Scenario 21'!$A$3:$A$69,'Portfolio 21'!$C31,'Scenario 21'!AC$3:AC$69)+SUMIF('Scenario 21'!$A$3:$A$69,'Portfolio 21'!$C31,'Scenario 21'!AX$3:AX$69)*(1-'Scenario 21'!AX$1)</f>
        <v>0</v>
      </c>
      <c r="I31" s="46">
        <f>SUMIF('Scenario 21'!$A$3:$A$69,'Portfolio 21'!$C31,'Scenario 21'!AD$3:AD$69)+SUMIF('Scenario 21'!$A$3:$A$69,'Portfolio 21'!$C31,'Scenario 21'!AY$3:AY$69)*(1-'Scenario 21'!AY$1)</f>
        <v>0</v>
      </c>
      <c r="J31" s="46">
        <f>SUMIF('Scenario 21'!$A$3:$A$69,'Portfolio 21'!$C31,'Scenario 21'!AE$3:AE$69)+SUMIF('Scenario 21'!$A$3:$A$69,'Portfolio 21'!$C31,'Scenario 21'!AZ$3:AZ$69)*(1-'Scenario 21'!AZ$1)</f>
        <v>0</v>
      </c>
      <c r="K31" s="46">
        <f>SUMIF('Scenario 21'!$A$3:$A$69,'Portfolio 21'!$C31,'Scenario 21'!AF$3:AF$69)+SUMIF('Scenario 21'!$A$3:$A$69,'Portfolio 21'!$C31,'Scenario 21'!BA$3:BA$69)*(1-'Scenario 21'!BA$1)</f>
        <v>0</v>
      </c>
      <c r="L31" s="46">
        <f>SUMIF('Scenario 21'!$A$3:$A$69,'Portfolio 21'!$C31,'Scenario 21'!AG$3:AG$69)+SUMIF('Scenario 21'!$A$3:$A$69,'Portfolio 21'!$C31,'Scenario 21'!BB$3:BB$69)*(1-'Scenario 21'!BB$1)</f>
        <v>0</v>
      </c>
      <c r="M31" s="46">
        <f>SUMIF('Scenario 21'!$A$3:$A$69,'Portfolio 21'!$C31,'Scenario 21'!AH$3:AH$69)+SUMIF('Scenario 21'!$A$3:$A$69,'Portfolio 21'!$C31,'Scenario 21'!BC$3:BC$69)*(1-'Scenario 21'!BC$1)</f>
        <v>0</v>
      </c>
      <c r="N31" s="46">
        <f>SUMIF('Scenario 21'!$A$3:$A$69,'Portfolio 21'!$C31,'Scenario 21'!AI$3:AI$69)+SUMIF('Scenario 21'!$A$3:$A$69,'Portfolio 21'!$C31,'Scenario 21'!BD$3:BD$69)*(1-'Scenario 21'!BD$1)</f>
        <v>0</v>
      </c>
      <c r="O31" s="46">
        <f>SUMIF('Scenario 21'!$A$3:$A$69,'Portfolio 21'!$C31,'Scenario 21'!AJ$3:AJ$69)+SUMIF('Scenario 21'!$A$3:$A$69,'Portfolio 21'!$C31,'Scenario 21'!BE$3:BE$69)*(1-'Scenario 21'!BE$1)</f>
        <v>0</v>
      </c>
      <c r="P31" s="46">
        <f>SUMIF('Scenario 21'!$A$3:$A$69,'Portfolio 21'!$C31,'Scenario 21'!AK$3:AK$69)+SUMIF('Scenario 21'!$A$3:$A$69,'Portfolio 21'!$C31,'Scenario 21'!BF$3:BF$69)*(1-'Scenario 21'!BF$1)</f>
        <v>0</v>
      </c>
      <c r="Q31" s="46">
        <f>SUMIF('Scenario 21'!$A$3:$A$69,'Portfolio 21'!$C31,'Scenario 21'!AL$3:AL$69)+SUMIF('Scenario 21'!$A$3:$A$69,'Portfolio 21'!$C31,'Scenario 21'!BG$3:BG$69)*(1-'Scenario 21'!BG$1)</f>
        <v>0</v>
      </c>
      <c r="R31" s="46">
        <f>SUMIF('Scenario 21'!$A$3:$A$69,'Portfolio 21'!$C31,'Scenario 21'!AM$3:AM$69)+SUMIF('Scenario 21'!$A$3:$A$69,'Portfolio 21'!$C31,'Scenario 21'!BH$3:BH$69)*(1-'Scenario 21'!BH$1)</f>
        <v>0</v>
      </c>
      <c r="S31" s="46">
        <f>SUMIF('Scenario 21'!$A$3:$A$69,'Portfolio 21'!$C31,'Scenario 21'!AN$3:AN$69)+SUMIF('Scenario 21'!$A$3:$A$69,'Portfolio 21'!$C31,'Scenario 21'!BI$3:BI$69)*(1-'Scenario 21'!BI$1)</f>
        <v>0</v>
      </c>
      <c r="T31" s="46">
        <f>SUMIF('Scenario 21'!$A$3:$A$69,'Portfolio 21'!$C31,'Scenario 21'!AO$3:AO$69)+SUMIF('Scenario 21'!$A$3:$A$69,'Portfolio 21'!$C31,'Scenario 21'!BJ$3:BJ$69)*(1-'Scenario 21'!BJ$1)</f>
        <v>0</v>
      </c>
      <c r="U31" s="46">
        <f>SUMIF('Scenario 21'!$A$3:$A$69,'Portfolio 21'!$C31,'Scenario 21'!AP$3:AP$69)+SUMIF('Scenario 21'!$A$3:$A$69,'Portfolio 21'!$C31,'Scenario 21'!BK$3:BK$69)*(1-'Scenario 21'!BK$1)</f>
        <v>0</v>
      </c>
      <c r="V31" s="46">
        <f>SUMIF('Scenario 21'!$A$3:$A$69,'Portfolio 21'!$C31,'Scenario 21'!AQ$3:AQ$69)+SUMIF('Scenario 21'!$A$3:$A$69,'Portfolio 21'!$C31,'Scenario 21'!BL$3:BL$69)*(1-'Scenario 21'!BL$1)</f>
        <v>0</v>
      </c>
      <c r="W31" s="46">
        <f>SUMIF('Scenario 21'!$A$3:$A$69,'Portfolio 21'!$C31,'Scenario 21'!AR$3:AR$69)+SUMIF('Scenario 21'!$A$3:$A$69,'Portfolio 21'!$C31,'Scenario 21'!BM$3:BM$69)*(1-'Scenario 21'!BM$1)</f>
        <v>0</v>
      </c>
      <c r="X31" s="47">
        <f t="shared" si="2"/>
        <v>0</v>
      </c>
    </row>
    <row r="32" spans="3:24" x14ac:dyDescent="0.2">
      <c r="C32" s="7" t="s">
        <v>21</v>
      </c>
      <c r="D32" s="45">
        <f>SUMIF('Scenario 21'!$A$3:$A$69,'Portfolio 21'!$C32,'Scenario 21'!Y$3:Y$69)+SUMIF('Scenario 21'!$A$3:$A$69,'Portfolio 21'!$C32,'Scenario 21'!AT$3:AT$69)*(1-'Scenario 21'!AT$1)</f>
        <v>0</v>
      </c>
      <c r="E32" s="46">
        <f>SUMIF('Scenario 21'!$A$3:$A$69,'Portfolio 21'!$C32,'Scenario 21'!Z$3:Z$69)+SUMIF('Scenario 21'!$A$3:$A$69,'Portfolio 21'!$C32,'Scenario 21'!AU$3:AU$69)*(1-'Scenario 21'!AU$1)</f>
        <v>0</v>
      </c>
      <c r="F32" s="46">
        <f>SUMIF('Scenario 21'!$A$3:$A$69,'Portfolio 21'!$C32,'Scenario 21'!AA$3:AA$69)+SUMIF('Scenario 21'!$A$3:$A$69,'Portfolio 21'!$C32,'Scenario 21'!AV$3:AV$69)*(1-'Scenario 21'!AV$1)</f>
        <v>0</v>
      </c>
      <c r="G32" s="46">
        <f>SUMIF('Scenario 21'!$A$3:$A$69,'Portfolio 21'!$C32,'Scenario 21'!AB$3:AB$69)+SUMIF('Scenario 21'!$A$3:$A$69,'Portfolio 21'!$C32,'Scenario 21'!AW$3:AW$69)*(1-'Scenario 21'!AW$1)</f>
        <v>0</v>
      </c>
      <c r="H32" s="46">
        <f>SUMIF('Scenario 21'!$A$3:$A$69,'Portfolio 21'!$C32,'Scenario 21'!AC$3:AC$69)+SUMIF('Scenario 21'!$A$3:$A$69,'Portfolio 21'!$C32,'Scenario 21'!AX$3:AX$69)*(1-'Scenario 21'!AX$1)</f>
        <v>0</v>
      </c>
      <c r="I32" s="46">
        <f>SUMIF('Scenario 21'!$A$3:$A$69,'Portfolio 21'!$C32,'Scenario 21'!AD$3:AD$69)+SUMIF('Scenario 21'!$A$3:$A$69,'Portfolio 21'!$C32,'Scenario 21'!AY$3:AY$69)*(1-'Scenario 21'!AY$1)</f>
        <v>0</v>
      </c>
      <c r="J32" s="46">
        <f>SUMIF('Scenario 21'!$A$3:$A$69,'Portfolio 21'!$C32,'Scenario 21'!AE$3:AE$69)+SUMIF('Scenario 21'!$A$3:$A$69,'Portfolio 21'!$C32,'Scenario 21'!AZ$3:AZ$69)*(1-'Scenario 21'!AZ$1)</f>
        <v>0</v>
      </c>
      <c r="K32" s="46">
        <f>SUMIF('Scenario 21'!$A$3:$A$69,'Portfolio 21'!$C32,'Scenario 21'!AF$3:AF$69)+SUMIF('Scenario 21'!$A$3:$A$69,'Portfolio 21'!$C32,'Scenario 21'!BA$3:BA$69)*(1-'Scenario 21'!BA$1)</f>
        <v>0</v>
      </c>
      <c r="L32" s="46">
        <f>SUMIF('Scenario 21'!$A$3:$A$69,'Portfolio 21'!$C32,'Scenario 21'!AG$3:AG$69)+SUMIF('Scenario 21'!$A$3:$A$69,'Portfolio 21'!$C32,'Scenario 21'!BB$3:BB$69)*(1-'Scenario 21'!BB$1)</f>
        <v>0</v>
      </c>
      <c r="M32" s="46">
        <f>SUMIF('Scenario 21'!$A$3:$A$69,'Portfolio 21'!$C32,'Scenario 21'!AH$3:AH$69)+SUMIF('Scenario 21'!$A$3:$A$69,'Portfolio 21'!$C32,'Scenario 21'!BC$3:BC$69)*(1-'Scenario 21'!BC$1)</f>
        <v>0</v>
      </c>
      <c r="N32" s="46">
        <f>SUMIF('Scenario 21'!$A$3:$A$69,'Portfolio 21'!$C32,'Scenario 21'!AI$3:AI$69)+SUMIF('Scenario 21'!$A$3:$A$69,'Portfolio 21'!$C32,'Scenario 21'!BD$3:BD$69)*(1-'Scenario 21'!BD$1)</f>
        <v>0</v>
      </c>
      <c r="O32" s="46">
        <f>SUMIF('Scenario 21'!$A$3:$A$69,'Portfolio 21'!$C32,'Scenario 21'!AJ$3:AJ$69)+SUMIF('Scenario 21'!$A$3:$A$69,'Portfolio 21'!$C32,'Scenario 21'!BE$3:BE$69)*(1-'Scenario 21'!BE$1)</f>
        <v>0</v>
      </c>
      <c r="P32" s="46">
        <f>SUMIF('Scenario 21'!$A$3:$A$69,'Portfolio 21'!$C32,'Scenario 21'!AK$3:AK$69)+SUMIF('Scenario 21'!$A$3:$A$69,'Portfolio 21'!$C32,'Scenario 21'!BF$3:BF$69)*(1-'Scenario 21'!BF$1)</f>
        <v>0</v>
      </c>
      <c r="Q32" s="46">
        <f>SUMIF('Scenario 21'!$A$3:$A$69,'Portfolio 21'!$C32,'Scenario 21'!AL$3:AL$69)+SUMIF('Scenario 21'!$A$3:$A$69,'Portfolio 21'!$C32,'Scenario 21'!BG$3:BG$69)*(1-'Scenario 21'!BG$1)</f>
        <v>0</v>
      </c>
      <c r="R32" s="46">
        <f>SUMIF('Scenario 21'!$A$3:$A$69,'Portfolio 21'!$C32,'Scenario 21'!AM$3:AM$69)+SUMIF('Scenario 21'!$A$3:$A$69,'Portfolio 21'!$C32,'Scenario 21'!BH$3:BH$69)*(1-'Scenario 21'!BH$1)</f>
        <v>0</v>
      </c>
      <c r="S32" s="46">
        <f>SUMIF('Scenario 21'!$A$3:$A$69,'Portfolio 21'!$C32,'Scenario 21'!AN$3:AN$69)+SUMIF('Scenario 21'!$A$3:$A$69,'Portfolio 21'!$C32,'Scenario 21'!BI$3:BI$69)*(1-'Scenario 21'!BI$1)</f>
        <v>0</v>
      </c>
      <c r="T32" s="46">
        <f>SUMIF('Scenario 21'!$A$3:$A$69,'Portfolio 21'!$C32,'Scenario 21'!AO$3:AO$69)+SUMIF('Scenario 21'!$A$3:$A$69,'Portfolio 21'!$C32,'Scenario 21'!BJ$3:BJ$69)*(1-'Scenario 21'!BJ$1)</f>
        <v>0</v>
      </c>
      <c r="U32" s="46">
        <f>SUMIF('Scenario 21'!$A$3:$A$69,'Portfolio 21'!$C32,'Scenario 21'!AP$3:AP$69)+SUMIF('Scenario 21'!$A$3:$A$69,'Portfolio 21'!$C32,'Scenario 21'!BK$3:BK$69)*(1-'Scenario 21'!BK$1)</f>
        <v>0</v>
      </c>
      <c r="V32" s="46">
        <f>SUMIF('Scenario 21'!$A$3:$A$69,'Portfolio 21'!$C32,'Scenario 21'!AQ$3:AQ$69)+SUMIF('Scenario 21'!$A$3:$A$69,'Portfolio 21'!$C32,'Scenario 21'!BL$3:BL$69)*(1-'Scenario 21'!BL$1)</f>
        <v>0</v>
      </c>
      <c r="W32" s="46">
        <f>SUMIF('Scenario 21'!$A$3:$A$69,'Portfolio 21'!$C32,'Scenario 21'!AR$3:AR$69)+SUMIF('Scenario 21'!$A$3:$A$69,'Portfolio 21'!$C32,'Scenario 21'!BM$3:BM$69)*(1-'Scenario 21'!BM$1)</f>
        <v>0</v>
      </c>
      <c r="X32" s="47">
        <f t="shared" si="2"/>
        <v>0</v>
      </c>
    </row>
    <row r="33" spans="3:24" x14ac:dyDescent="0.2">
      <c r="C33" s="7" t="s">
        <v>48</v>
      </c>
      <c r="D33" s="45">
        <f>SUMIF('Scenario 21'!$A$3:$A$69,'Portfolio 21'!$C33,'Scenario 21'!Y$3:Y$69)+SUMIF('Scenario 21'!$A$3:$A$69,'Portfolio 21'!$C33,'Scenario 21'!AT$3:AT$69)*(1-'Scenario 21'!AT$1)</f>
        <v>0</v>
      </c>
      <c r="E33" s="46">
        <f>SUMIF('Scenario 21'!$A$3:$A$69,'Portfolio 21'!$C33,'Scenario 21'!Z$3:Z$69)+SUMIF('Scenario 21'!$A$3:$A$69,'Portfolio 21'!$C33,'Scenario 21'!AU$3:AU$69)*(1-'Scenario 21'!AU$1)</f>
        <v>0</v>
      </c>
      <c r="F33" s="46">
        <f>SUMIF('Scenario 21'!$A$3:$A$69,'Portfolio 21'!$C33,'Scenario 21'!AA$3:AA$69)+SUMIF('Scenario 21'!$A$3:$A$69,'Portfolio 21'!$C33,'Scenario 21'!AV$3:AV$69)*(1-'Scenario 21'!AV$1)</f>
        <v>0</v>
      </c>
      <c r="G33" s="46">
        <f>SUMIF('Scenario 21'!$A$3:$A$69,'Portfolio 21'!$C33,'Scenario 21'!AB$3:AB$69)+SUMIF('Scenario 21'!$A$3:$A$69,'Portfolio 21'!$C33,'Scenario 21'!AW$3:AW$69)*(1-'Scenario 21'!AW$1)</f>
        <v>0</v>
      </c>
      <c r="H33" s="46">
        <f>SUMIF('Scenario 21'!$A$3:$A$69,'Portfolio 21'!$C33,'Scenario 21'!AC$3:AC$69)+SUMIF('Scenario 21'!$A$3:$A$69,'Portfolio 21'!$C33,'Scenario 21'!AX$3:AX$69)*(1-'Scenario 21'!AX$1)</f>
        <v>0</v>
      </c>
      <c r="I33" s="46">
        <f>SUMIF('Scenario 21'!$A$3:$A$69,'Portfolio 21'!$C33,'Scenario 21'!AD$3:AD$69)+SUMIF('Scenario 21'!$A$3:$A$69,'Portfolio 21'!$C33,'Scenario 21'!AY$3:AY$69)*(1-'Scenario 21'!AY$1)</f>
        <v>0</v>
      </c>
      <c r="J33" s="46">
        <f>SUMIF('Scenario 21'!$A$3:$A$69,'Portfolio 21'!$C33,'Scenario 21'!AE$3:AE$69)+SUMIF('Scenario 21'!$A$3:$A$69,'Portfolio 21'!$C33,'Scenario 21'!AZ$3:AZ$69)*(1-'Scenario 21'!AZ$1)</f>
        <v>0</v>
      </c>
      <c r="K33" s="46">
        <f>SUMIF('Scenario 21'!$A$3:$A$69,'Portfolio 21'!$C33,'Scenario 21'!AF$3:AF$69)+SUMIF('Scenario 21'!$A$3:$A$69,'Portfolio 21'!$C33,'Scenario 21'!BA$3:BA$69)*(1-'Scenario 21'!BA$1)</f>
        <v>0</v>
      </c>
      <c r="L33" s="46">
        <f>SUMIF('Scenario 21'!$A$3:$A$69,'Portfolio 21'!$C33,'Scenario 21'!AG$3:AG$69)+SUMIF('Scenario 21'!$A$3:$A$69,'Portfolio 21'!$C33,'Scenario 21'!BB$3:BB$69)*(1-'Scenario 21'!BB$1)</f>
        <v>0</v>
      </c>
      <c r="M33" s="46">
        <f>SUMIF('Scenario 21'!$A$3:$A$69,'Portfolio 21'!$C33,'Scenario 21'!AH$3:AH$69)+SUMIF('Scenario 21'!$A$3:$A$69,'Portfolio 21'!$C33,'Scenario 21'!BC$3:BC$69)*(1-'Scenario 21'!BC$1)</f>
        <v>0</v>
      </c>
      <c r="N33" s="46">
        <f>SUMIF('Scenario 21'!$A$3:$A$69,'Portfolio 21'!$C33,'Scenario 21'!AI$3:AI$69)+SUMIF('Scenario 21'!$A$3:$A$69,'Portfolio 21'!$C33,'Scenario 21'!BD$3:BD$69)*(1-'Scenario 21'!BD$1)</f>
        <v>0</v>
      </c>
      <c r="O33" s="46">
        <f>SUMIF('Scenario 21'!$A$3:$A$69,'Portfolio 21'!$C33,'Scenario 21'!AJ$3:AJ$69)+SUMIF('Scenario 21'!$A$3:$A$69,'Portfolio 21'!$C33,'Scenario 21'!BE$3:BE$69)*(1-'Scenario 21'!BE$1)</f>
        <v>0</v>
      </c>
      <c r="P33" s="46">
        <f>SUMIF('Scenario 21'!$A$3:$A$69,'Portfolio 21'!$C33,'Scenario 21'!AK$3:AK$69)+SUMIF('Scenario 21'!$A$3:$A$69,'Portfolio 21'!$C33,'Scenario 21'!BF$3:BF$69)*(1-'Scenario 21'!BF$1)</f>
        <v>0</v>
      </c>
      <c r="Q33" s="46">
        <f>SUMIF('Scenario 21'!$A$3:$A$69,'Portfolio 21'!$C33,'Scenario 21'!AL$3:AL$69)+SUMIF('Scenario 21'!$A$3:$A$69,'Portfolio 21'!$C33,'Scenario 21'!BG$3:BG$69)*(1-'Scenario 21'!BG$1)</f>
        <v>0</v>
      </c>
      <c r="R33" s="46">
        <f>SUMIF('Scenario 21'!$A$3:$A$69,'Portfolio 21'!$C33,'Scenario 21'!AM$3:AM$69)+SUMIF('Scenario 21'!$A$3:$A$69,'Portfolio 21'!$C33,'Scenario 21'!BH$3:BH$69)*(1-'Scenario 21'!BH$1)</f>
        <v>0</v>
      </c>
      <c r="S33" s="46">
        <f>SUMIF('Scenario 21'!$A$3:$A$69,'Portfolio 21'!$C33,'Scenario 21'!AN$3:AN$69)+SUMIF('Scenario 21'!$A$3:$A$69,'Portfolio 21'!$C33,'Scenario 21'!BI$3:BI$69)*(1-'Scenario 21'!BI$1)</f>
        <v>0</v>
      </c>
      <c r="T33" s="46">
        <f>SUMIF('Scenario 21'!$A$3:$A$69,'Portfolio 21'!$C33,'Scenario 21'!AO$3:AO$69)+SUMIF('Scenario 21'!$A$3:$A$69,'Portfolio 21'!$C33,'Scenario 21'!BJ$3:BJ$69)*(1-'Scenario 21'!BJ$1)</f>
        <v>0</v>
      </c>
      <c r="U33" s="46">
        <f>SUMIF('Scenario 21'!$A$3:$A$69,'Portfolio 21'!$C33,'Scenario 21'!AP$3:AP$69)+SUMIF('Scenario 21'!$A$3:$A$69,'Portfolio 21'!$C33,'Scenario 21'!BK$3:BK$69)*(1-'Scenario 21'!BK$1)</f>
        <v>0</v>
      </c>
      <c r="V33" s="46">
        <f>SUMIF('Scenario 21'!$A$3:$A$69,'Portfolio 21'!$C33,'Scenario 21'!AQ$3:AQ$69)+SUMIF('Scenario 21'!$A$3:$A$69,'Portfolio 21'!$C33,'Scenario 21'!BL$3:BL$69)*(1-'Scenario 21'!BL$1)</f>
        <v>0</v>
      </c>
      <c r="W33" s="46">
        <f>SUMIF('Scenario 21'!$A$3:$A$69,'Portfolio 21'!$C33,'Scenario 21'!AR$3:AR$69)+SUMIF('Scenario 21'!$A$3:$A$69,'Portfolio 21'!$C33,'Scenario 21'!BM$3:BM$69)*(1-'Scenario 21'!BM$1)</f>
        <v>0</v>
      </c>
      <c r="X33" s="47">
        <f t="shared" si="2"/>
        <v>0</v>
      </c>
    </row>
    <row r="34" spans="3:24" x14ac:dyDescent="0.2">
      <c r="C34" s="7" t="s">
        <v>142</v>
      </c>
      <c r="D34" s="45">
        <f>SUMIF('Scenario 21'!$A$3:$A$69,'Portfolio 21'!$C34,'Scenario 21'!Y$3:Y$69)+SUMIF('Scenario 21'!$A$3:$A$69,'Portfolio 21'!$C34,'Scenario 21'!AT$3:AT$69)*(1-'Scenario 21'!AT$1)</f>
        <v>0</v>
      </c>
      <c r="E34" s="46">
        <f>SUMIF('Scenario 21'!$A$3:$A$69,'Portfolio 21'!$C34,'Scenario 21'!Z$3:Z$69)+SUMIF('Scenario 21'!$A$3:$A$69,'Portfolio 21'!$C34,'Scenario 21'!AU$3:AU$69)*(1-'Scenario 21'!AU$1)</f>
        <v>0</v>
      </c>
      <c r="F34" s="46">
        <f>SUMIF('Scenario 21'!$A$3:$A$69,'Portfolio 21'!$C34,'Scenario 21'!AA$3:AA$69)+SUMIF('Scenario 21'!$A$3:$A$69,'Portfolio 21'!$C34,'Scenario 21'!AV$3:AV$69)*(1-'Scenario 21'!AV$1)</f>
        <v>0</v>
      </c>
      <c r="G34" s="46">
        <f>SUMIF('Scenario 21'!$A$3:$A$69,'Portfolio 21'!$C34,'Scenario 21'!AB$3:AB$69)+SUMIF('Scenario 21'!$A$3:$A$69,'Portfolio 21'!$C34,'Scenario 21'!AW$3:AW$69)*(1-'Scenario 21'!AW$1)</f>
        <v>0</v>
      </c>
      <c r="H34" s="46">
        <f>SUMIF('Scenario 21'!$A$3:$A$69,'Portfolio 21'!$C34,'Scenario 21'!AC$3:AC$69)+SUMIF('Scenario 21'!$A$3:$A$69,'Portfolio 21'!$C34,'Scenario 21'!AX$3:AX$69)*(1-'Scenario 21'!AX$1)</f>
        <v>0</v>
      </c>
      <c r="I34" s="46">
        <f>SUMIF('Scenario 21'!$A$3:$A$69,'Portfolio 21'!$C34,'Scenario 21'!AD$3:AD$69)+SUMIF('Scenario 21'!$A$3:$A$69,'Portfolio 21'!$C34,'Scenario 21'!AY$3:AY$69)*(1-'Scenario 21'!AY$1)</f>
        <v>0</v>
      </c>
      <c r="J34" s="46">
        <f>SUMIF('Scenario 21'!$A$3:$A$69,'Portfolio 21'!$C34,'Scenario 21'!AE$3:AE$69)+SUMIF('Scenario 21'!$A$3:$A$69,'Portfolio 21'!$C34,'Scenario 21'!AZ$3:AZ$69)*(1-'Scenario 21'!AZ$1)</f>
        <v>0</v>
      </c>
      <c r="K34" s="46">
        <f>SUMIF('Scenario 21'!$A$3:$A$69,'Portfolio 21'!$C34,'Scenario 21'!AF$3:AF$69)+SUMIF('Scenario 21'!$A$3:$A$69,'Portfolio 21'!$C34,'Scenario 21'!BA$3:BA$69)*(1-'Scenario 21'!BA$1)</f>
        <v>0</v>
      </c>
      <c r="L34" s="46">
        <f>SUMIF('Scenario 21'!$A$3:$A$69,'Portfolio 21'!$C34,'Scenario 21'!AG$3:AG$69)+SUMIF('Scenario 21'!$A$3:$A$69,'Portfolio 21'!$C34,'Scenario 21'!BB$3:BB$69)*(1-'Scenario 21'!BB$1)</f>
        <v>0</v>
      </c>
      <c r="M34" s="46">
        <f>SUMIF('Scenario 21'!$A$3:$A$69,'Portfolio 21'!$C34,'Scenario 21'!AH$3:AH$69)+SUMIF('Scenario 21'!$A$3:$A$69,'Portfolio 21'!$C34,'Scenario 21'!BC$3:BC$69)*(1-'Scenario 21'!BC$1)</f>
        <v>0</v>
      </c>
      <c r="N34" s="46">
        <f>SUMIF('Scenario 21'!$A$3:$A$69,'Portfolio 21'!$C34,'Scenario 21'!AI$3:AI$69)+SUMIF('Scenario 21'!$A$3:$A$69,'Portfolio 21'!$C34,'Scenario 21'!BD$3:BD$69)*(1-'Scenario 21'!BD$1)</f>
        <v>0</v>
      </c>
      <c r="O34" s="46">
        <f>SUMIF('Scenario 21'!$A$3:$A$69,'Portfolio 21'!$C34,'Scenario 21'!AJ$3:AJ$69)+SUMIF('Scenario 21'!$A$3:$A$69,'Portfolio 21'!$C34,'Scenario 21'!BE$3:BE$69)*(1-'Scenario 21'!BE$1)</f>
        <v>0</v>
      </c>
      <c r="P34" s="46">
        <f>SUMIF('Scenario 21'!$A$3:$A$69,'Portfolio 21'!$C34,'Scenario 21'!AK$3:AK$69)+SUMIF('Scenario 21'!$A$3:$A$69,'Portfolio 21'!$C34,'Scenario 21'!BF$3:BF$69)*(1-'Scenario 21'!BF$1)</f>
        <v>0</v>
      </c>
      <c r="Q34" s="46">
        <f>SUMIF('Scenario 21'!$A$3:$A$69,'Portfolio 21'!$C34,'Scenario 21'!AL$3:AL$69)+SUMIF('Scenario 21'!$A$3:$A$69,'Portfolio 21'!$C34,'Scenario 21'!BG$3:BG$69)*(1-'Scenario 21'!BG$1)</f>
        <v>0</v>
      </c>
      <c r="R34" s="46">
        <f>SUMIF('Scenario 21'!$A$3:$A$69,'Portfolio 21'!$C34,'Scenario 21'!AM$3:AM$69)+SUMIF('Scenario 21'!$A$3:$A$69,'Portfolio 21'!$C34,'Scenario 21'!BH$3:BH$69)*(1-'Scenario 21'!BH$1)</f>
        <v>0</v>
      </c>
      <c r="S34" s="46">
        <f>SUMIF('Scenario 21'!$A$3:$A$69,'Portfolio 21'!$C34,'Scenario 21'!AN$3:AN$69)+SUMIF('Scenario 21'!$A$3:$A$69,'Portfolio 21'!$C34,'Scenario 21'!BI$3:BI$69)*(1-'Scenario 21'!BI$1)</f>
        <v>0</v>
      </c>
      <c r="T34" s="46">
        <f>SUMIF('Scenario 21'!$A$3:$A$69,'Portfolio 21'!$C34,'Scenario 21'!AO$3:AO$69)+SUMIF('Scenario 21'!$A$3:$A$69,'Portfolio 21'!$C34,'Scenario 21'!BJ$3:BJ$69)*(1-'Scenario 21'!BJ$1)</f>
        <v>0</v>
      </c>
      <c r="U34" s="46">
        <f>SUMIF('Scenario 21'!$A$3:$A$69,'Portfolio 21'!$C34,'Scenario 21'!AP$3:AP$69)+SUMIF('Scenario 21'!$A$3:$A$69,'Portfolio 21'!$C34,'Scenario 21'!BK$3:BK$69)*(1-'Scenario 21'!BK$1)</f>
        <v>8.0024342641582411</v>
      </c>
      <c r="V34" s="46">
        <f>SUMIF('Scenario 21'!$A$3:$A$69,'Portfolio 21'!$C34,'Scenario 21'!AQ$3:AQ$69)+SUMIF('Scenario 21'!$A$3:$A$69,'Portfolio 21'!$C34,'Scenario 21'!BL$3:BL$69)*(1-'Scenario 21'!BL$1)</f>
        <v>25.451101493470286</v>
      </c>
      <c r="W34" s="46">
        <f>SUMIF('Scenario 21'!$A$3:$A$69,'Portfolio 21'!$C34,'Scenario 21'!AR$3:AR$69)+SUMIF('Scenario 21'!$A$3:$A$69,'Portfolio 21'!$C34,'Scenario 21'!BM$3:BM$69)*(1-'Scenario 21'!BM$1)</f>
        <v>0</v>
      </c>
      <c r="X34" s="47">
        <f t="shared" si="2"/>
        <v>33.453535757628529</v>
      </c>
    </row>
    <row r="35" spans="3:24" x14ac:dyDescent="0.2">
      <c r="C35" s="7" t="s">
        <v>53</v>
      </c>
      <c r="D35" s="45">
        <f>SUMIF('Scenario 21'!$A$3:$A$69,'Portfolio 21'!$C35,'Scenario 21'!Y$3:Y$69)+SUMIF('Scenario 21'!$A$3:$A$69,'Portfolio 21'!$C35,'Scenario 21'!AT$3:AT$69)*(1-'Scenario 21'!AT$1)</f>
        <v>0</v>
      </c>
      <c r="E35" s="46">
        <f>SUMIF('Scenario 21'!$A$3:$A$69,'Portfolio 21'!$C35,'Scenario 21'!Z$3:Z$69)+SUMIF('Scenario 21'!$A$3:$A$69,'Portfolio 21'!$C35,'Scenario 21'!AU$3:AU$69)*(1-'Scenario 21'!AU$1)</f>
        <v>0</v>
      </c>
      <c r="F35" s="46">
        <f>SUMIF('Scenario 21'!$A$3:$A$69,'Portfolio 21'!$C35,'Scenario 21'!AA$3:AA$69)+SUMIF('Scenario 21'!$A$3:$A$69,'Portfolio 21'!$C35,'Scenario 21'!AV$3:AV$69)*(1-'Scenario 21'!AV$1)</f>
        <v>0</v>
      </c>
      <c r="G35" s="46">
        <f>SUMIF('Scenario 21'!$A$3:$A$69,'Portfolio 21'!$C35,'Scenario 21'!AB$3:AB$69)+SUMIF('Scenario 21'!$A$3:$A$69,'Portfolio 21'!$C35,'Scenario 21'!AW$3:AW$69)*(1-'Scenario 21'!AW$1)</f>
        <v>0</v>
      </c>
      <c r="H35" s="46">
        <f>SUMIF('Scenario 21'!$A$3:$A$69,'Portfolio 21'!$C35,'Scenario 21'!AC$3:AC$69)+SUMIF('Scenario 21'!$A$3:$A$69,'Portfolio 21'!$C35,'Scenario 21'!AX$3:AX$69)*(1-'Scenario 21'!AX$1)</f>
        <v>0</v>
      </c>
      <c r="I35" s="46">
        <f>SUMIF('Scenario 21'!$A$3:$A$69,'Portfolio 21'!$C35,'Scenario 21'!AD$3:AD$69)+SUMIF('Scenario 21'!$A$3:$A$69,'Portfolio 21'!$C35,'Scenario 21'!AY$3:AY$69)*(1-'Scenario 21'!AY$1)</f>
        <v>0</v>
      </c>
      <c r="J35" s="46">
        <f>SUMIF('Scenario 21'!$A$3:$A$69,'Portfolio 21'!$C35,'Scenario 21'!AE$3:AE$69)+SUMIF('Scenario 21'!$A$3:$A$69,'Portfolio 21'!$C35,'Scenario 21'!AZ$3:AZ$69)*(1-'Scenario 21'!AZ$1)</f>
        <v>0</v>
      </c>
      <c r="K35" s="46">
        <f>SUMIF('Scenario 21'!$A$3:$A$69,'Portfolio 21'!$C35,'Scenario 21'!AF$3:AF$69)+SUMIF('Scenario 21'!$A$3:$A$69,'Portfolio 21'!$C35,'Scenario 21'!BA$3:BA$69)*(1-'Scenario 21'!BA$1)</f>
        <v>0</v>
      </c>
      <c r="L35" s="46">
        <f>SUMIF('Scenario 21'!$A$3:$A$69,'Portfolio 21'!$C35,'Scenario 21'!AG$3:AG$69)+SUMIF('Scenario 21'!$A$3:$A$69,'Portfolio 21'!$C35,'Scenario 21'!BB$3:BB$69)*(1-'Scenario 21'!BB$1)</f>
        <v>0</v>
      </c>
      <c r="M35" s="46">
        <f>SUMIF('Scenario 21'!$A$3:$A$69,'Portfolio 21'!$C35,'Scenario 21'!AH$3:AH$69)+SUMIF('Scenario 21'!$A$3:$A$69,'Portfolio 21'!$C35,'Scenario 21'!BC$3:BC$69)*(1-'Scenario 21'!BC$1)</f>
        <v>0</v>
      </c>
      <c r="N35" s="46">
        <f>SUMIF('Scenario 21'!$A$3:$A$69,'Portfolio 21'!$C35,'Scenario 21'!AI$3:AI$69)+SUMIF('Scenario 21'!$A$3:$A$69,'Portfolio 21'!$C35,'Scenario 21'!BD$3:BD$69)*(1-'Scenario 21'!BD$1)</f>
        <v>0</v>
      </c>
      <c r="O35" s="46">
        <f>SUMIF('Scenario 21'!$A$3:$A$69,'Portfolio 21'!$C35,'Scenario 21'!AJ$3:AJ$69)+SUMIF('Scenario 21'!$A$3:$A$69,'Portfolio 21'!$C35,'Scenario 21'!BE$3:BE$69)*(1-'Scenario 21'!BE$1)</f>
        <v>0</v>
      </c>
      <c r="P35" s="46">
        <f>SUMIF('Scenario 21'!$A$3:$A$69,'Portfolio 21'!$C35,'Scenario 21'!AK$3:AK$69)+SUMIF('Scenario 21'!$A$3:$A$69,'Portfolio 21'!$C35,'Scenario 21'!BF$3:BF$69)*(1-'Scenario 21'!BF$1)</f>
        <v>0</v>
      </c>
      <c r="Q35" s="46">
        <f>SUMIF('Scenario 21'!$A$3:$A$69,'Portfolio 21'!$C35,'Scenario 21'!AL$3:AL$69)+SUMIF('Scenario 21'!$A$3:$A$69,'Portfolio 21'!$C35,'Scenario 21'!BG$3:BG$69)*(1-'Scenario 21'!BG$1)</f>
        <v>0</v>
      </c>
      <c r="R35" s="46">
        <f>SUMIF('Scenario 21'!$A$3:$A$69,'Portfolio 21'!$C35,'Scenario 21'!AM$3:AM$69)+SUMIF('Scenario 21'!$A$3:$A$69,'Portfolio 21'!$C35,'Scenario 21'!BH$3:BH$69)*(1-'Scenario 21'!BH$1)</f>
        <v>0</v>
      </c>
      <c r="S35" s="46">
        <f>SUMIF('Scenario 21'!$A$3:$A$69,'Portfolio 21'!$C35,'Scenario 21'!AN$3:AN$69)+SUMIF('Scenario 21'!$A$3:$A$69,'Portfolio 21'!$C35,'Scenario 21'!BI$3:BI$69)*(1-'Scenario 21'!BI$1)</f>
        <v>0</v>
      </c>
      <c r="T35" s="46">
        <f>SUMIF('Scenario 21'!$A$3:$A$69,'Portfolio 21'!$C35,'Scenario 21'!AO$3:AO$69)+SUMIF('Scenario 21'!$A$3:$A$69,'Portfolio 21'!$C35,'Scenario 21'!BJ$3:BJ$69)*(1-'Scenario 21'!BJ$1)</f>
        <v>0</v>
      </c>
      <c r="U35" s="46">
        <f>SUMIF('Scenario 21'!$A$3:$A$69,'Portfolio 21'!$C35,'Scenario 21'!AP$3:AP$69)+SUMIF('Scenario 21'!$A$3:$A$69,'Portfolio 21'!$C35,'Scenario 21'!BK$3:BK$69)*(1-'Scenario 21'!BK$1)</f>
        <v>0</v>
      </c>
      <c r="V35" s="46">
        <f>SUMIF('Scenario 21'!$A$3:$A$69,'Portfolio 21'!$C35,'Scenario 21'!AQ$3:AQ$69)+SUMIF('Scenario 21'!$A$3:$A$69,'Portfolio 21'!$C35,'Scenario 21'!BL$3:BL$69)*(1-'Scenario 21'!BL$1)</f>
        <v>0</v>
      </c>
      <c r="W35" s="46">
        <f>SUMIF('Scenario 21'!$A$3:$A$69,'Portfolio 21'!$C35,'Scenario 21'!AR$3:AR$69)+SUMIF('Scenario 21'!$A$3:$A$69,'Portfolio 21'!$C35,'Scenario 21'!BM$3:BM$69)*(1-'Scenario 21'!BM$1)</f>
        <v>0</v>
      </c>
      <c r="X35" s="47">
        <f t="shared" si="2"/>
        <v>0</v>
      </c>
    </row>
    <row r="36" spans="3:24" x14ac:dyDescent="0.2">
      <c r="C36" s="7" t="s">
        <v>138</v>
      </c>
      <c r="D36" s="45">
        <f>SUMIF('Scenario 21'!$A$3:$A$69,'Portfolio 21'!$C36,'Scenario 21'!Y$3:Y$69)+SUMIF('Scenario 21'!$A$3:$A$69,'Portfolio 21'!$C36,'Scenario 21'!AT$3:AT$69)*(1-'Scenario 21'!AT$1)</f>
        <v>0</v>
      </c>
      <c r="E36" s="46">
        <f>SUMIF('Scenario 21'!$A$3:$A$69,'Portfolio 21'!$C36,'Scenario 21'!Z$3:Z$69)+SUMIF('Scenario 21'!$A$3:$A$69,'Portfolio 21'!$C36,'Scenario 21'!AU$3:AU$69)*(1-'Scenario 21'!AU$1)</f>
        <v>0</v>
      </c>
      <c r="F36" s="46">
        <f>SUMIF('Scenario 21'!$A$3:$A$69,'Portfolio 21'!$C36,'Scenario 21'!AA$3:AA$69)+SUMIF('Scenario 21'!$A$3:$A$69,'Portfolio 21'!$C36,'Scenario 21'!AV$3:AV$69)*(1-'Scenario 21'!AV$1)</f>
        <v>0</v>
      </c>
      <c r="G36" s="46">
        <f>SUMIF('Scenario 21'!$A$3:$A$69,'Portfolio 21'!$C36,'Scenario 21'!AB$3:AB$69)+SUMIF('Scenario 21'!$A$3:$A$69,'Portfolio 21'!$C36,'Scenario 21'!AW$3:AW$69)*(1-'Scenario 21'!AW$1)</f>
        <v>0</v>
      </c>
      <c r="H36" s="46">
        <f>SUMIF('Scenario 21'!$A$3:$A$69,'Portfolio 21'!$C36,'Scenario 21'!AC$3:AC$69)+SUMIF('Scenario 21'!$A$3:$A$69,'Portfolio 21'!$C36,'Scenario 21'!AX$3:AX$69)*(1-'Scenario 21'!AX$1)</f>
        <v>0</v>
      </c>
      <c r="I36" s="46">
        <f>SUMIF('Scenario 21'!$A$3:$A$69,'Portfolio 21'!$C36,'Scenario 21'!AD$3:AD$69)+SUMIF('Scenario 21'!$A$3:$A$69,'Portfolio 21'!$C36,'Scenario 21'!AY$3:AY$69)*(1-'Scenario 21'!AY$1)</f>
        <v>0</v>
      </c>
      <c r="J36" s="46">
        <f>SUMIF('Scenario 21'!$A$3:$A$69,'Portfolio 21'!$C36,'Scenario 21'!AE$3:AE$69)+SUMIF('Scenario 21'!$A$3:$A$69,'Portfolio 21'!$C36,'Scenario 21'!AZ$3:AZ$69)*(1-'Scenario 21'!AZ$1)</f>
        <v>0</v>
      </c>
      <c r="K36" s="46">
        <f>SUMIF('Scenario 21'!$A$3:$A$69,'Portfolio 21'!$C36,'Scenario 21'!AF$3:AF$69)+SUMIF('Scenario 21'!$A$3:$A$69,'Portfolio 21'!$C36,'Scenario 21'!BA$3:BA$69)*(1-'Scenario 21'!BA$1)</f>
        <v>0</v>
      </c>
      <c r="L36" s="46">
        <f>SUMIF('Scenario 21'!$A$3:$A$69,'Portfolio 21'!$C36,'Scenario 21'!AG$3:AG$69)+SUMIF('Scenario 21'!$A$3:$A$69,'Portfolio 21'!$C36,'Scenario 21'!BB$3:BB$69)*(1-'Scenario 21'!BB$1)</f>
        <v>0</v>
      </c>
      <c r="M36" s="46">
        <f>SUMIF('Scenario 21'!$A$3:$A$69,'Portfolio 21'!$C36,'Scenario 21'!AH$3:AH$69)+SUMIF('Scenario 21'!$A$3:$A$69,'Portfolio 21'!$C36,'Scenario 21'!BC$3:BC$69)*(1-'Scenario 21'!BC$1)</f>
        <v>0</v>
      </c>
      <c r="N36" s="46">
        <f>SUMIF('Scenario 21'!$A$3:$A$69,'Portfolio 21'!$C36,'Scenario 21'!AI$3:AI$69)+SUMIF('Scenario 21'!$A$3:$A$69,'Portfolio 21'!$C36,'Scenario 21'!BD$3:BD$69)*(1-'Scenario 21'!BD$1)</f>
        <v>0</v>
      </c>
      <c r="O36" s="46">
        <f>SUMIF('Scenario 21'!$A$3:$A$69,'Portfolio 21'!$C36,'Scenario 21'!AJ$3:AJ$69)+SUMIF('Scenario 21'!$A$3:$A$69,'Portfolio 21'!$C36,'Scenario 21'!BE$3:BE$69)*(1-'Scenario 21'!BE$1)</f>
        <v>0</v>
      </c>
      <c r="P36" s="46">
        <f>SUMIF('Scenario 21'!$A$3:$A$69,'Portfolio 21'!$C36,'Scenario 21'!AK$3:AK$69)+SUMIF('Scenario 21'!$A$3:$A$69,'Portfolio 21'!$C36,'Scenario 21'!BF$3:BF$69)*(1-'Scenario 21'!BF$1)</f>
        <v>0</v>
      </c>
      <c r="Q36" s="46">
        <f>SUMIF('Scenario 21'!$A$3:$A$69,'Portfolio 21'!$C36,'Scenario 21'!AL$3:AL$69)+SUMIF('Scenario 21'!$A$3:$A$69,'Portfolio 21'!$C36,'Scenario 21'!BG$3:BG$69)*(1-'Scenario 21'!BG$1)</f>
        <v>0</v>
      </c>
      <c r="R36" s="46">
        <f>SUMIF('Scenario 21'!$A$3:$A$69,'Portfolio 21'!$C36,'Scenario 21'!AM$3:AM$69)+SUMIF('Scenario 21'!$A$3:$A$69,'Portfolio 21'!$C36,'Scenario 21'!BH$3:BH$69)*(1-'Scenario 21'!BH$1)</f>
        <v>0</v>
      </c>
      <c r="S36" s="46">
        <f>SUMIF('Scenario 21'!$A$3:$A$69,'Portfolio 21'!$C36,'Scenario 21'!AN$3:AN$69)+SUMIF('Scenario 21'!$A$3:$A$69,'Portfolio 21'!$C36,'Scenario 21'!BI$3:BI$69)*(1-'Scenario 21'!BI$1)</f>
        <v>0</v>
      </c>
      <c r="T36" s="46">
        <f>SUMIF('Scenario 21'!$A$3:$A$69,'Portfolio 21'!$C36,'Scenario 21'!AO$3:AO$69)+SUMIF('Scenario 21'!$A$3:$A$69,'Portfolio 21'!$C36,'Scenario 21'!BJ$3:BJ$69)*(1-'Scenario 21'!BJ$1)</f>
        <v>0</v>
      </c>
      <c r="U36" s="46">
        <f>SUMIF('Scenario 21'!$A$3:$A$69,'Portfolio 21'!$C36,'Scenario 21'!AP$3:AP$69)+SUMIF('Scenario 21'!$A$3:$A$69,'Portfolio 21'!$C36,'Scenario 21'!BK$3:BK$69)*(1-'Scenario 21'!BK$1)</f>
        <v>0</v>
      </c>
      <c r="V36" s="46">
        <f>SUMIF('Scenario 21'!$A$3:$A$69,'Portfolio 21'!$C36,'Scenario 21'!AQ$3:AQ$69)+SUMIF('Scenario 21'!$A$3:$A$69,'Portfolio 21'!$C36,'Scenario 21'!BL$3:BL$69)*(1-'Scenario 21'!BL$1)</f>
        <v>0</v>
      </c>
      <c r="W36" s="46">
        <f>SUMIF('Scenario 21'!$A$3:$A$69,'Portfolio 21'!$C36,'Scenario 21'!AR$3:AR$69)+SUMIF('Scenario 21'!$A$3:$A$69,'Portfolio 21'!$C36,'Scenario 21'!BM$3:BM$69)*(1-'Scenario 21'!BM$1)</f>
        <v>0</v>
      </c>
      <c r="X36" s="47">
        <f t="shared" si="2"/>
        <v>0</v>
      </c>
    </row>
    <row r="37" spans="3:24" x14ac:dyDescent="0.2">
      <c r="C37" s="7" t="s">
        <v>139</v>
      </c>
      <c r="D37" s="45">
        <f>SUMIF('Scenario 21'!$A$3:$A$69,'Portfolio 21'!$C37,'Scenario 21'!Y$3:Y$69)+SUMIF('Scenario 21'!$A$3:$A$69,'Portfolio 21'!$C37,'Scenario 21'!AT$3:AT$69)*(1-'Scenario 21'!AT$1)</f>
        <v>0</v>
      </c>
      <c r="E37" s="46">
        <f>SUMIF('Scenario 21'!$A$3:$A$69,'Portfolio 21'!$C37,'Scenario 21'!Z$3:Z$69)+SUMIF('Scenario 21'!$A$3:$A$69,'Portfolio 21'!$C37,'Scenario 21'!AU$3:AU$69)*(1-'Scenario 21'!AU$1)</f>
        <v>0</v>
      </c>
      <c r="F37" s="46">
        <f>SUMIF('Scenario 21'!$A$3:$A$69,'Portfolio 21'!$C37,'Scenario 21'!AA$3:AA$69)+SUMIF('Scenario 21'!$A$3:$A$69,'Portfolio 21'!$C37,'Scenario 21'!AV$3:AV$69)*(1-'Scenario 21'!AV$1)</f>
        <v>0</v>
      </c>
      <c r="G37" s="46">
        <f>SUMIF('Scenario 21'!$A$3:$A$69,'Portfolio 21'!$C37,'Scenario 21'!AB$3:AB$69)+SUMIF('Scenario 21'!$A$3:$A$69,'Portfolio 21'!$C37,'Scenario 21'!AW$3:AW$69)*(1-'Scenario 21'!AW$1)</f>
        <v>0</v>
      </c>
      <c r="H37" s="46">
        <f>SUMIF('Scenario 21'!$A$3:$A$69,'Portfolio 21'!$C37,'Scenario 21'!AC$3:AC$69)+SUMIF('Scenario 21'!$A$3:$A$69,'Portfolio 21'!$C37,'Scenario 21'!AX$3:AX$69)*(1-'Scenario 21'!AX$1)</f>
        <v>0</v>
      </c>
      <c r="I37" s="46">
        <f>SUMIF('Scenario 21'!$A$3:$A$69,'Portfolio 21'!$C37,'Scenario 21'!AD$3:AD$69)+SUMIF('Scenario 21'!$A$3:$A$69,'Portfolio 21'!$C37,'Scenario 21'!AY$3:AY$69)*(1-'Scenario 21'!AY$1)</f>
        <v>0</v>
      </c>
      <c r="J37" s="46">
        <f>SUMIF('Scenario 21'!$A$3:$A$69,'Portfolio 21'!$C37,'Scenario 21'!AE$3:AE$69)+SUMIF('Scenario 21'!$A$3:$A$69,'Portfolio 21'!$C37,'Scenario 21'!AZ$3:AZ$69)*(1-'Scenario 21'!AZ$1)</f>
        <v>0</v>
      </c>
      <c r="K37" s="46">
        <f>SUMIF('Scenario 21'!$A$3:$A$69,'Portfolio 21'!$C37,'Scenario 21'!AF$3:AF$69)+SUMIF('Scenario 21'!$A$3:$A$69,'Portfolio 21'!$C37,'Scenario 21'!BA$3:BA$69)*(1-'Scenario 21'!BA$1)</f>
        <v>0</v>
      </c>
      <c r="L37" s="46">
        <f>SUMIF('Scenario 21'!$A$3:$A$69,'Portfolio 21'!$C37,'Scenario 21'!AG$3:AG$69)+SUMIF('Scenario 21'!$A$3:$A$69,'Portfolio 21'!$C37,'Scenario 21'!BB$3:BB$69)*(1-'Scenario 21'!BB$1)</f>
        <v>0</v>
      </c>
      <c r="M37" s="46">
        <f>SUMIF('Scenario 21'!$A$3:$A$69,'Portfolio 21'!$C37,'Scenario 21'!AH$3:AH$69)+SUMIF('Scenario 21'!$A$3:$A$69,'Portfolio 21'!$C37,'Scenario 21'!BC$3:BC$69)*(1-'Scenario 21'!BC$1)</f>
        <v>0</v>
      </c>
      <c r="N37" s="46">
        <f>SUMIF('Scenario 21'!$A$3:$A$69,'Portfolio 21'!$C37,'Scenario 21'!AI$3:AI$69)+SUMIF('Scenario 21'!$A$3:$A$69,'Portfolio 21'!$C37,'Scenario 21'!BD$3:BD$69)*(1-'Scenario 21'!BD$1)</f>
        <v>0</v>
      </c>
      <c r="O37" s="46">
        <f>SUMIF('Scenario 21'!$A$3:$A$69,'Portfolio 21'!$C37,'Scenario 21'!AJ$3:AJ$69)+SUMIF('Scenario 21'!$A$3:$A$69,'Portfolio 21'!$C37,'Scenario 21'!BE$3:BE$69)*(1-'Scenario 21'!BE$1)</f>
        <v>0</v>
      </c>
      <c r="P37" s="46">
        <f>SUMIF('Scenario 21'!$A$3:$A$69,'Portfolio 21'!$C37,'Scenario 21'!AK$3:AK$69)+SUMIF('Scenario 21'!$A$3:$A$69,'Portfolio 21'!$C37,'Scenario 21'!BF$3:BF$69)*(1-'Scenario 21'!BF$1)</f>
        <v>0</v>
      </c>
      <c r="Q37" s="46">
        <f>SUMIF('Scenario 21'!$A$3:$A$69,'Portfolio 21'!$C37,'Scenario 21'!AL$3:AL$69)+SUMIF('Scenario 21'!$A$3:$A$69,'Portfolio 21'!$C37,'Scenario 21'!BG$3:BG$69)*(1-'Scenario 21'!BG$1)</f>
        <v>0</v>
      </c>
      <c r="R37" s="46">
        <f>SUMIF('Scenario 21'!$A$3:$A$69,'Portfolio 21'!$C37,'Scenario 21'!AM$3:AM$69)+SUMIF('Scenario 21'!$A$3:$A$69,'Portfolio 21'!$C37,'Scenario 21'!BH$3:BH$69)*(1-'Scenario 21'!BH$1)</f>
        <v>0</v>
      </c>
      <c r="S37" s="46">
        <f>SUMIF('Scenario 21'!$A$3:$A$69,'Portfolio 21'!$C37,'Scenario 21'!AN$3:AN$69)+SUMIF('Scenario 21'!$A$3:$A$69,'Portfolio 21'!$C37,'Scenario 21'!BI$3:BI$69)*(1-'Scenario 21'!BI$1)</f>
        <v>0</v>
      </c>
      <c r="T37" s="46">
        <f>SUMIF('Scenario 21'!$A$3:$A$69,'Portfolio 21'!$C37,'Scenario 21'!AO$3:AO$69)+SUMIF('Scenario 21'!$A$3:$A$69,'Portfolio 21'!$C37,'Scenario 21'!BJ$3:BJ$69)*(1-'Scenario 21'!BJ$1)</f>
        <v>0</v>
      </c>
      <c r="U37" s="46">
        <f>SUMIF('Scenario 21'!$A$3:$A$69,'Portfolio 21'!$C37,'Scenario 21'!AP$3:AP$69)+SUMIF('Scenario 21'!$A$3:$A$69,'Portfolio 21'!$C37,'Scenario 21'!BK$3:BK$69)*(1-'Scenario 21'!BK$1)</f>
        <v>0</v>
      </c>
      <c r="V37" s="46">
        <f>SUMIF('Scenario 21'!$A$3:$A$69,'Portfolio 21'!$C37,'Scenario 21'!AQ$3:AQ$69)+SUMIF('Scenario 21'!$A$3:$A$69,'Portfolio 21'!$C37,'Scenario 21'!BL$3:BL$69)*(1-'Scenario 21'!BL$1)</f>
        <v>0</v>
      </c>
      <c r="W37" s="46">
        <f>SUMIF('Scenario 21'!$A$3:$A$69,'Portfolio 21'!$C37,'Scenario 21'!AR$3:AR$69)+SUMIF('Scenario 21'!$A$3:$A$69,'Portfolio 21'!$C37,'Scenario 21'!BM$3:BM$69)*(1-'Scenario 21'!BM$1)</f>
        <v>0</v>
      </c>
      <c r="X37" s="47">
        <f t="shared" si="2"/>
        <v>0</v>
      </c>
    </row>
    <row r="38" spans="3:24" x14ac:dyDescent="0.2">
      <c r="C38" s="7" t="s">
        <v>123</v>
      </c>
      <c r="D38" s="45">
        <f>SUMIF('Scenario 21'!$A$3:$A$69,'Portfolio 21'!$C38,'Scenario 21'!Y$3:Y$69)+SUMIF('Scenario 21'!$A$3:$A$69,'Portfolio 21'!$C38,'Scenario 21'!AT$3:AT$69)*(1-'Scenario 21'!AT$1)</f>
        <v>0</v>
      </c>
      <c r="E38" s="46">
        <f>SUMIF('Scenario 21'!$A$3:$A$69,'Portfolio 21'!$C38,'Scenario 21'!Z$3:Z$69)+SUMIF('Scenario 21'!$A$3:$A$69,'Portfolio 21'!$C38,'Scenario 21'!AU$3:AU$69)*(1-'Scenario 21'!AU$1)</f>
        <v>0</v>
      </c>
      <c r="F38" s="46">
        <f>SUMIF('Scenario 21'!$A$3:$A$69,'Portfolio 21'!$C38,'Scenario 21'!AA$3:AA$69)+SUMIF('Scenario 21'!$A$3:$A$69,'Portfolio 21'!$C38,'Scenario 21'!AV$3:AV$69)*(1-'Scenario 21'!AV$1)</f>
        <v>0</v>
      </c>
      <c r="G38" s="46">
        <f>SUMIF('Scenario 21'!$A$3:$A$69,'Portfolio 21'!$C38,'Scenario 21'!AB$3:AB$69)+SUMIF('Scenario 21'!$A$3:$A$69,'Portfolio 21'!$C38,'Scenario 21'!AW$3:AW$69)*(1-'Scenario 21'!AW$1)</f>
        <v>0</v>
      </c>
      <c r="H38" s="46">
        <f>SUMIF('Scenario 21'!$A$3:$A$69,'Portfolio 21'!$C38,'Scenario 21'!AC$3:AC$69)+SUMIF('Scenario 21'!$A$3:$A$69,'Portfolio 21'!$C38,'Scenario 21'!AX$3:AX$69)*(1-'Scenario 21'!AX$1)</f>
        <v>0</v>
      </c>
      <c r="I38" s="46">
        <f>SUMIF('Scenario 21'!$A$3:$A$69,'Portfolio 21'!$C38,'Scenario 21'!AD$3:AD$69)+SUMIF('Scenario 21'!$A$3:$A$69,'Portfolio 21'!$C38,'Scenario 21'!AY$3:AY$69)*(1-'Scenario 21'!AY$1)</f>
        <v>0</v>
      </c>
      <c r="J38" s="46">
        <f>SUMIF('Scenario 21'!$A$3:$A$69,'Portfolio 21'!$C38,'Scenario 21'!AE$3:AE$69)+SUMIF('Scenario 21'!$A$3:$A$69,'Portfolio 21'!$C38,'Scenario 21'!AZ$3:AZ$69)*(1-'Scenario 21'!AZ$1)</f>
        <v>0</v>
      </c>
      <c r="K38" s="46">
        <f>SUMIF('Scenario 21'!$A$3:$A$69,'Portfolio 21'!$C38,'Scenario 21'!AF$3:AF$69)+SUMIF('Scenario 21'!$A$3:$A$69,'Portfolio 21'!$C38,'Scenario 21'!BA$3:BA$69)*(1-'Scenario 21'!BA$1)</f>
        <v>0</v>
      </c>
      <c r="L38" s="46">
        <f>SUMIF('Scenario 21'!$A$3:$A$69,'Portfolio 21'!$C38,'Scenario 21'!AG$3:AG$69)+SUMIF('Scenario 21'!$A$3:$A$69,'Portfolio 21'!$C38,'Scenario 21'!BB$3:BB$69)*(1-'Scenario 21'!BB$1)</f>
        <v>0</v>
      </c>
      <c r="M38" s="46">
        <f>SUMIF('Scenario 21'!$A$3:$A$69,'Portfolio 21'!$C38,'Scenario 21'!AH$3:AH$69)+SUMIF('Scenario 21'!$A$3:$A$69,'Portfolio 21'!$C38,'Scenario 21'!BC$3:BC$69)*(1-'Scenario 21'!BC$1)</f>
        <v>0</v>
      </c>
      <c r="N38" s="46">
        <f>SUMIF('Scenario 21'!$A$3:$A$69,'Portfolio 21'!$C38,'Scenario 21'!AI$3:AI$69)+SUMIF('Scenario 21'!$A$3:$A$69,'Portfolio 21'!$C38,'Scenario 21'!BD$3:BD$69)*(1-'Scenario 21'!BD$1)</f>
        <v>0</v>
      </c>
      <c r="O38" s="46">
        <f>SUMIF('Scenario 21'!$A$3:$A$69,'Portfolio 21'!$C38,'Scenario 21'!AJ$3:AJ$69)+SUMIF('Scenario 21'!$A$3:$A$69,'Portfolio 21'!$C38,'Scenario 21'!BE$3:BE$69)*(1-'Scenario 21'!BE$1)</f>
        <v>0</v>
      </c>
      <c r="P38" s="46">
        <f>SUMIF('Scenario 21'!$A$3:$A$69,'Portfolio 21'!$C38,'Scenario 21'!AK$3:AK$69)+SUMIF('Scenario 21'!$A$3:$A$69,'Portfolio 21'!$C38,'Scenario 21'!BF$3:BF$69)*(1-'Scenario 21'!BF$1)</f>
        <v>0</v>
      </c>
      <c r="Q38" s="46">
        <f>SUMIF('Scenario 21'!$A$3:$A$69,'Portfolio 21'!$C38,'Scenario 21'!AL$3:AL$69)+SUMIF('Scenario 21'!$A$3:$A$69,'Portfolio 21'!$C38,'Scenario 21'!BG$3:BG$69)*(1-'Scenario 21'!BG$1)</f>
        <v>0</v>
      </c>
      <c r="R38" s="46">
        <f>SUMIF('Scenario 21'!$A$3:$A$69,'Portfolio 21'!$C38,'Scenario 21'!AM$3:AM$69)+SUMIF('Scenario 21'!$A$3:$A$69,'Portfolio 21'!$C38,'Scenario 21'!BH$3:BH$69)*(1-'Scenario 21'!BH$1)</f>
        <v>0</v>
      </c>
      <c r="S38" s="46">
        <f>SUMIF('Scenario 21'!$A$3:$A$69,'Portfolio 21'!$C38,'Scenario 21'!AN$3:AN$69)+SUMIF('Scenario 21'!$A$3:$A$69,'Portfolio 21'!$C38,'Scenario 21'!BI$3:BI$69)*(1-'Scenario 21'!BI$1)</f>
        <v>0</v>
      </c>
      <c r="T38" s="46">
        <f>SUMIF('Scenario 21'!$A$3:$A$69,'Portfolio 21'!$C38,'Scenario 21'!AO$3:AO$69)+SUMIF('Scenario 21'!$A$3:$A$69,'Portfolio 21'!$C38,'Scenario 21'!BJ$3:BJ$69)*(1-'Scenario 21'!BJ$1)</f>
        <v>0</v>
      </c>
      <c r="U38" s="46">
        <f>SUMIF('Scenario 21'!$A$3:$A$69,'Portfolio 21'!$C38,'Scenario 21'!AP$3:AP$69)+SUMIF('Scenario 21'!$A$3:$A$69,'Portfolio 21'!$C38,'Scenario 21'!BK$3:BK$69)*(1-'Scenario 21'!BK$1)</f>
        <v>0</v>
      </c>
      <c r="V38" s="46">
        <f>SUMIF('Scenario 21'!$A$3:$A$69,'Portfolio 21'!$C38,'Scenario 21'!AQ$3:AQ$69)+SUMIF('Scenario 21'!$A$3:$A$69,'Portfolio 21'!$C38,'Scenario 21'!BL$3:BL$69)*(1-'Scenario 21'!BL$1)</f>
        <v>0</v>
      </c>
      <c r="W38" s="46">
        <f>SUMIF('Scenario 21'!$A$3:$A$69,'Portfolio 21'!$C38,'Scenario 21'!AR$3:AR$69)+SUMIF('Scenario 21'!$A$3:$A$69,'Portfolio 21'!$C38,'Scenario 21'!BM$3:BM$69)*(1-'Scenario 21'!BM$1)</f>
        <v>0</v>
      </c>
      <c r="X38" s="47">
        <f t="shared" si="2"/>
        <v>0</v>
      </c>
    </row>
    <row r="39" spans="3:24" x14ac:dyDescent="0.2">
      <c r="C39" s="7" t="s">
        <v>63</v>
      </c>
      <c r="D39" s="45">
        <f>SUMIF('Scenario 21'!$A$3:$A$69,'Portfolio 21'!$C39,'Scenario 21'!Y$3:Y$69)+SUMIF('Scenario 21'!$A$3:$A$69,'Portfolio 21'!$C39,'Scenario 21'!AT$3:AT$69)*(1-'Scenario 21'!AT$1)</f>
        <v>0</v>
      </c>
      <c r="E39" s="46">
        <f>SUMIF('Scenario 21'!$A$3:$A$69,'Portfolio 21'!$C39,'Scenario 21'!Z$3:Z$69)+SUMIF('Scenario 21'!$A$3:$A$69,'Portfolio 21'!$C39,'Scenario 21'!AU$3:AU$69)*(1-'Scenario 21'!AU$1)</f>
        <v>0</v>
      </c>
      <c r="F39" s="46">
        <f>SUMIF('Scenario 21'!$A$3:$A$69,'Portfolio 21'!$C39,'Scenario 21'!AA$3:AA$69)+SUMIF('Scenario 21'!$A$3:$A$69,'Portfolio 21'!$C39,'Scenario 21'!AV$3:AV$69)*(1-'Scenario 21'!AV$1)</f>
        <v>0</v>
      </c>
      <c r="G39" s="46">
        <f>SUMIF('Scenario 21'!$A$3:$A$69,'Portfolio 21'!$C39,'Scenario 21'!AB$3:AB$69)+SUMIF('Scenario 21'!$A$3:$A$69,'Portfolio 21'!$C39,'Scenario 21'!AW$3:AW$69)*(1-'Scenario 21'!AW$1)</f>
        <v>0</v>
      </c>
      <c r="H39" s="46">
        <f>SUMIF('Scenario 21'!$A$3:$A$69,'Portfolio 21'!$C39,'Scenario 21'!AC$3:AC$69)+SUMIF('Scenario 21'!$A$3:$A$69,'Portfolio 21'!$C39,'Scenario 21'!AX$3:AX$69)*(1-'Scenario 21'!AX$1)</f>
        <v>0</v>
      </c>
      <c r="I39" s="46">
        <f>SUMIF('Scenario 21'!$A$3:$A$69,'Portfolio 21'!$C39,'Scenario 21'!AD$3:AD$69)+SUMIF('Scenario 21'!$A$3:$A$69,'Portfolio 21'!$C39,'Scenario 21'!AY$3:AY$69)*(1-'Scenario 21'!AY$1)</f>
        <v>0</v>
      </c>
      <c r="J39" s="46">
        <f>SUMIF('Scenario 21'!$A$3:$A$69,'Portfolio 21'!$C39,'Scenario 21'!AE$3:AE$69)+SUMIF('Scenario 21'!$A$3:$A$69,'Portfolio 21'!$C39,'Scenario 21'!AZ$3:AZ$69)*(1-'Scenario 21'!AZ$1)</f>
        <v>0</v>
      </c>
      <c r="K39" s="46">
        <f>SUMIF('Scenario 21'!$A$3:$A$69,'Portfolio 21'!$C39,'Scenario 21'!AF$3:AF$69)+SUMIF('Scenario 21'!$A$3:$A$69,'Portfolio 21'!$C39,'Scenario 21'!BA$3:BA$69)*(1-'Scenario 21'!BA$1)</f>
        <v>0</v>
      </c>
      <c r="L39" s="46">
        <f>SUMIF('Scenario 21'!$A$3:$A$69,'Portfolio 21'!$C39,'Scenario 21'!AG$3:AG$69)+SUMIF('Scenario 21'!$A$3:$A$69,'Portfolio 21'!$C39,'Scenario 21'!BB$3:BB$69)*(1-'Scenario 21'!BB$1)</f>
        <v>0</v>
      </c>
      <c r="M39" s="46">
        <f>SUMIF('Scenario 21'!$A$3:$A$69,'Portfolio 21'!$C39,'Scenario 21'!AH$3:AH$69)+SUMIF('Scenario 21'!$A$3:$A$69,'Portfolio 21'!$C39,'Scenario 21'!BC$3:BC$69)*(1-'Scenario 21'!BC$1)</f>
        <v>0</v>
      </c>
      <c r="N39" s="46">
        <f>SUMIF('Scenario 21'!$A$3:$A$69,'Portfolio 21'!$C39,'Scenario 21'!AI$3:AI$69)+SUMIF('Scenario 21'!$A$3:$A$69,'Portfolio 21'!$C39,'Scenario 21'!BD$3:BD$69)*(1-'Scenario 21'!BD$1)</f>
        <v>0</v>
      </c>
      <c r="O39" s="46">
        <f>SUMIF('Scenario 21'!$A$3:$A$69,'Portfolio 21'!$C39,'Scenario 21'!AJ$3:AJ$69)+SUMIF('Scenario 21'!$A$3:$A$69,'Portfolio 21'!$C39,'Scenario 21'!BE$3:BE$69)*(1-'Scenario 21'!BE$1)</f>
        <v>0</v>
      </c>
      <c r="P39" s="46">
        <f>SUMIF('Scenario 21'!$A$3:$A$69,'Portfolio 21'!$C39,'Scenario 21'!AK$3:AK$69)+SUMIF('Scenario 21'!$A$3:$A$69,'Portfolio 21'!$C39,'Scenario 21'!BF$3:BF$69)*(1-'Scenario 21'!BF$1)</f>
        <v>0</v>
      </c>
      <c r="Q39" s="46">
        <f>SUMIF('Scenario 21'!$A$3:$A$69,'Portfolio 21'!$C39,'Scenario 21'!AL$3:AL$69)+SUMIF('Scenario 21'!$A$3:$A$69,'Portfolio 21'!$C39,'Scenario 21'!BG$3:BG$69)*(1-'Scenario 21'!BG$1)</f>
        <v>0</v>
      </c>
      <c r="R39" s="46">
        <f>SUMIF('Scenario 21'!$A$3:$A$69,'Portfolio 21'!$C39,'Scenario 21'!AM$3:AM$69)+SUMIF('Scenario 21'!$A$3:$A$69,'Portfolio 21'!$C39,'Scenario 21'!BH$3:BH$69)*(1-'Scenario 21'!BH$1)</f>
        <v>0</v>
      </c>
      <c r="S39" s="46">
        <f>SUMIF('Scenario 21'!$A$3:$A$69,'Portfolio 21'!$C39,'Scenario 21'!AN$3:AN$69)+SUMIF('Scenario 21'!$A$3:$A$69,'Portfolio 21'!$C39,'Scenario 21'!BI$3:BI$69)*(1-'Scenario 21'!BI$1)</f>
        <v>0</v>
      </c>
      <c r="T39" s="46">
        <f>SUMIF('Scenario 21'!$A$3:$A$69,'Portfolio 21'!$C39,'Scenario 21'!AO$3:AO$69)+SUMIF('Scenario 21'!$A$3:$A$69,'Portfolio 21'!$C39,'Scenario 21'!BJ$3:BJ$69)*(1-'Scenario 21'!BJ$1)</f>
        <v>0</v>
      </c>
      <c r="U39" s="46">
        <f>SUMIF('Scenario 21'!$A$3:$A$69,'Portfolio 21'!$C39,'Scenario 21'!AP$3:AP$69)+SUMIF('Scenario 21'!$A$3:$A$69,'Portfolio 21'!$C39,'Scenario 21'!BK$3:BK$69)*(1-'Scenario 21'!BK$1)</f>
        <v>3.1723864444570271</v>
      </c>
      <c r="V39" s="46">
        <f>SUMIF('Scenario 21'!$A$3:$A$69,'Portfolio 21'!$C39,'Scenario 21'!AQ$3:AQ$69)+SUMIF('Scenario 21'!$A$3:$A$69,'Portfolio 21'!$C39,'Scenario 21'!BL$3:BL$69)*(1-'Scenario 21'!BL$1)</f>
        <v>0</v>
      </c>
      <c r="W39" s="46">
        <f>SUMIF('Scenario 21'!$A$3:$A$69,'Portfolio 21'!$C39,'Scenario 21'!AR$3:AR$69)+SUMIF('Scenario 21'!$A$3:$A$69,'Portfolio 21'!$C39,'Scenario 21'!BM$3:BM$69)*(1-'Scenario 21'!BM$1)</f>
        <v>5.5983528390601431E-16</v>
      </c>
      <c r="X39" s="47">
        <f t="shared" si="2"/>
        <v>3.1723864444570276</v>
      </c>
    </row>
    <row r="40" spans="3:24" x14ac:dyDescent="0.2">
      <c r="C40" s="7" t="s">
        <v>99</v>
      </c>
      <c r="D40" s="45">
        <f>SUMIF('Scenario 21'!$A$3:$A$69,'Portfolio 21'!$C40,'Scenario 21'!Y$3:Y$69)+SUMIF('Scenario 21'!$A$3:$A$69,'Portfolio 21'!$C40,'Scenario 21'!AT$3:AT$69)*(1-'Scenario 21'!AT$1)</f>
        <v>0</v>
      </c>
      <c r="E40" s="46">
        <f>SUMIF('Scenario 21'!$A$3:$A$69,'Portfolio 21'!$C40,'Scenario 21'!Z$3:Z$69)+SUMIF('Scenario 21'!$A$3:$A$69,'Portfolio 21'!$C40,'Scenario 21'!AU$3:AU$69)*(1-'Scenario 21'!AU$1)</f>
        <v>0</v>
      </c>
      <c r="F40" s="46">
        <f>SUMIF('Scenario 21'!$A$3:$A$69,'Portfolio 21'!$C40,'Scenario 21'!AA$3:AA$69)+SUMIF('Scenario 21'!$A$3:$A$69,'Portfolio 21'!$C40,'Scenario 21'!AV$3:AV$69)*(1-'Scenario 21'!AV$1)</f>
        <v>0</v>
      </c>
      <c r="G40" s="46">
        <f>SUMIF('Scenario 21'!$A$3:$A$69,'Portfolio 21'!$C40,'Scenario 21'!AB$3:AB$69)+SUMIF('Scenario 21'!$A$3:$A$69,'Portfolio 21'!$C40,'Scenario 21'!AW$3:AW$69)*(1-'Scenario 21'!AW$1)</f>
        <v>2.8041033911124913</v>
      </c>
      <c r="H40" s="46">
        <f>SUMIF('Scenario 21'!$A$3:$A$69,'Portfolio 21'!$C40,'Scenario 21'!AC$3:AC$69)+SUMIF('Scenario 21'!$A$3:$A$69,'Portfolio 21'!$C40,'Scenario 21'!AX$3:AX$69)*(1-'Scenario 21'!AX$1)</f>
        <v>0</v>
      </c>
      <c r="I40" s="46">
        <f>SUMIF('Scenario 21'!$A$3:$A$69,'Portfolio 21'!$C40,'Scenario 21'!AD$3:AD$69)+SUMIF('Scenario 21'!$A$3:$A$69,'Portfolio 21'!$C40,'Scenario 21'!AY$3:AY$69)*(1-'Scenario 21'!AY$1)</f>
        <v>0</v>
      </c>
      <c r="J40" s="46">
        <f>SUMIF('Scenario 21'!$A$3:$A$69,'Portfolio 21'!$C40,'Scenario 21'!AE$3:AE$69)+SUMIF('Scenario 21'!$A$3:$A$69,'Portfolio 21'!$C40,'Scenario 21'!AZ$3:AZ$69)*(1-'Scenario 21'!AZ$1)</f>
        <v>0</v>
      </c>
      <c r="K40" s="46">
        <f>SUMIF('Scenario 21'!$A$3:$A$69,'Portfolio 21'!$C40,'Scenario 21'!AF$3:AF$69)+SUMIF('Scenario 21'!$A$3:$A$69,'Portfolio 21'!$C40,'Scenario 21'!BA$3:BA$69)*(1-'Scenario 21'!BA$1)</f>
        <v>0</v>
      </c>
      <c r="L40" s="46">
        <f>SUMIF('Scenario 21'!$A$3:$A$69,'Portfolio 21'!$C40,'Scenario 21'!AG$3:AG$69)+SUMIF('Scenario 21'!$A$3:$A$69,'Portfolio 21'!$C40,'Scenario 21'!BB$3:BB$69)*(1-'Scenario 21'!BB$1)</f>
        <v>0</v>
      </c>
      <c r="M40" s="46">
        <f>SUMIF('Scenario 21'!$A$3:$A$69,'Portfolio 21'!$C40,'Scenario 21'!AH$3:AH$69)+SUMIF('Scenario 21'!$A$3:$A$69,'Portfolio 21'!$C40,'Scenario 21'!BC$3:BC$69)*(1-'Scenario 21'!BC$1)</f>
        <v>0</v>
      </c>
      <c r="N40" s="46">
        <f>SUMIF('Scenario 21'!$A$3:$A$69,'Portfolio 21'!$C40,'Scenario 21'!AI$3:AI$69)+SUMIF('Scenario 21'!$A$3:$A$69,'Portfolio 21'!$C40,'Scenario 21'!BD$3:BD$69)*(1-'Scenario 21'!BD$1)</f>
        <v>0</v>
      </c>
      <c r="O40" s="46">
        <f>SUMIF('Scenario 21'!$A$3:$A$69,'Portfolio 21'!$C40,'Scenario 21'!AJ$3:AJ$69)+SUMIF('Scenario 21'!$A$3:$A$69,'Portfolio 21'!$C40,'Scenario 21'!BE$3:BE$69)*(1-'Scenario 21'!BE$1)</f>
        <v>0</v>
      </c>
      <c r="P40" s="46">
        <f>SUMIF('Scenario 21'!$A$3:$A$69,'Portfolio 21'!$C40,'Scenario 21'!AK$3:AK$69)+SUMIF('Scenario 21'!$A$3:$A$69,'Portfolio 21'!$C40,'Scenario 21'!BF$3:BF$69)*(1-'Scenario 21'!BF$1)</f>
        <v>0</v>
      </c>
      <c r="Q40" s="46">
        <f>SUMIF('Scenario 21'!$A$3:$A$69,'Portfolio 21'!$C40,'Scenario 21'!AL$3:AL$69)+SUMIF('Scenario 21'!$A$3:$A$69,'Portfolio 21'!$C40,'Scenario 21'!BG$3:BG$69)*(1-'Scenario 21'!BG$1)</f>
        <v>6.603153827975067</v>
      </c>
      <c r="R40" s="46">
        <f>SUMIF('Scenario 21'!$A$3:$A$69,'Portfolio 21'!$C40,'Scenario 21'!AM$3:AM$69)+SUMIF('Scenario 21'!$A$3:$A$69,'Portfolio 21'!$C40,'Scenario 21'!BH$3:BH$69)*(1-'Scenario 21'!BH$1)</f>
        <v>0</v>
      </c>
      <c r="S40" s="46">
        <f>SUMIF('Scenario 21'!$A$3:$A$69,'Portfolio 21'!$C40,'Scenario 21'!AN$3:AN$69)+SUMIF('Scenario 21'!$A$3:$A$69,'Portfolio 21'!$C40,'Scenario 21'!BI$3:BI$69)*(1-'Scenario 21'!BI$1)</f>
        <v>1.2764996237294715</v>
      </c>
      <c r="T40" s="46">
        <f>SUMIF('Scenario 21'!$A$3:$A$69,'Portfolio 21'!$C40,'Scenario 21'!AO$3:AO$69)+SUMIF('Scenario 21'!$A$3:$A$69,'Portfolio 21'!$C40,'Scenario 21'!BJ$3:BJ$69)*(1-'Scenario 21'!BJ$1)</f>
        <v>0</v>
      </c>
      <c r="U40" s="46">
        <f>SUMIF('Scenario 21'!$A$3:$A$69,'Portfolio 21'!$C40,'Scenario 21'!AP$3:AP$69)+SUMIF('Scenario 21'!$A$3:$A$69,'Portfolio 21'!$C40,'Scenario 21'!BK$3:BK$69)*(1-'Scenario 21'!BK$1)</f>
        <v>0</v>
      </c>
      <c r="V40" s="46">
        <f>SUMIF('Scenario 21'!$A$3:$A$69,'Portfolio 21'!$C40,'Scenario 21'!AQ$3:AQ$69)+SUMIF('Scenario 21'!$A$3:$A$69,'Portfolio 21'!$C40,'Scenario 21'!BL$3:BL$69)*(1-'Scenario 21'!BL$1)</f>
        <v>0</v>
      </c>
      <c r="W40" s="46">
        <f>SUMIF('Scenario 21'!$A$3:$A$69,'Portfolio 21'!$C40,'Scenario 21'!AR$3:AR$69)+SUMIF('Scenario 21'!$A$3:$A$69,'Portfolio 21'!$C40,'Scenario 21'!BM$3:BM$69)*(1-'Scenario 21'!BM$1)</f>
        <v>0</v>
      </c>
      <c r="X40" s="47">
        <f t="shared" si="2"/>
        <v>10.683756842817029</v>
      </c>
    </row>
    <row r="41" spans="3:24" ht="13.5" thickBot="1" x14ac:dyDescent="0.25">
      <c r="C41" s="10" t="s">
        <v>77</v>
      </c>
      <c r="D41" s="48">
        <f>SUMIF('Scenario 21'!$A$3:$A$69,'Portfolio 21'!$C41,'Scenario 21'!Y$3:Y$69)+SUMIF('Scenario 21'!$A$3:$A$69,'Portfolio 21'!$C41,'Scenario 21'!AT$3:AT$69)*(1-'Scenario 21'!AT$1)</f>
        <v>0</v>
      </c>
      <c r="E41" s="49">
        <f>SUMIF('Scenario 21'!$A$3:$A$69,'Portfolio 21'!$C41,'Scenario 21'!Z$3:Z$69)+SUMIF('Scenario 21'!$A$3:$A$69,'Portfolio 21'!$C41,'Scenario 21'!AU$3:AU$69)*(1-'Scenario 21'!AU$1)</f>
        <v>0</v>
      </c>
      <c r="F41" s="49">
        <f>SUMIF('Scenario 21'!$A$3:$A$69,'Portfolio 21'!$C41,'Scenario 21'!AA$3:AA$69)+SUMIF('Scenario 21'!$A$3:$A$69,'Portfolio 21'!$C41,'Scenario 21'!AV$3:AV$69)*(1-'Scenario 21'!AV$1)</f>
        <v>0</v>
      </c>
      <c r="G41" s="49">
        <f>SUMIF('Scenario 21'!$A$3:$A$69,'Portfolio 21'!$C41,'Scenario 21'!AB$3:AB$69)+SUMIF('Scenario 21'!$A$3:$A$69,'Portfolio 21'!$C41,'Scenario 21'!AW$3:AW$69)*(1-'Scenario 21'!AW$1)</f>
        <v>2.6302280448134372</v>
      </c>
      <c r="H41" s="49">
        <f>SUMIF('Scenario 21'!$A$3:$A$69,'Portfolio 21'!$C41,'Scenario 21'!AC$3:AC$69)+SUMIF('Scenario 21'!$A$3:$A$69,'Portfolio 21'!$C41,'Scenario 21'!AX$3:AX$69)*(1-'Scenario 21'!AX$1)</f>
        <v>4.1720477078358877</v>
      </c>
      <c r="I41" s="49">
        <f>SUMIF('Scenario 21'!$A$3:$A$69,'Portfolio 21'!$C41,'Scenario 21'!AD$3:AD$69)+SUMIF('Scenario 21'!$A$3:$A$69,'Portfolio 21'!$C41,'Scenario 21'!AY$3:AY$69)*(1-'Scenario 21'!AY$1)</f>
        <v>0</v>
      </c>
      <c r="J41" s="49">
        <f>SUMIF('Scenario 21'!$A$3:$A$69,'Portfolio 21'!$C41,'Scenario 21'!AE$3:AE$69)+SUMIF('Scenario 21'!$A$3:$A$69,'Portfolio 21'!$C41,'Scenario 21'!AZ$3:AZ$69)*(1-'Scenario 21'!AZ$1)</f>
        <v>0</v>
      </c>
      <c r="K41" s="49">
        <f>SUMIF('Scenario 21'!$A$3:$A$69,'Portfolio 21'!$C41,'Scenario 21'!AF$3:AF$69)+SUMIF('Scenario 21'!$A$3:$A$69,'Portfolio 21'!$C41,'Scenario 21'!BA$3:BA$69)*(1-'Scenario 21'!BA$1)</f>
        <v>0</v>
      </c>
      <c r="L41" s="49">
        <f>SUMIF('Scenario 21'!$A$3:$A$69,'Portfolio 21'!$C41,'Scenario 21'!AG$3:AG$69)+SUMIF('Scenario 21'!$A$3:$A$69,'Portfolio 21'!$C41,'Scenario 21'!BB$3:BB$69)*(1-'Scenario 21'!BB$1)</f>
        <v>0</v>
      </c>
      <c r="M41" s="49">
        <f>SUMIF('Scenario 21'!$A$3:$A$69,'Portfolio 21'!$C41,'Scenario 21'!AH$3:AH$69)+SUMIF('Scenario 21'!$A$3:$A$69,'Portfolio 21'!$C41,'Scenario 21'!BC$3:BC$69)*(1-'Scenario 21'!BC$1)</f>
        <v>0</v>
      </c>
      <c r="N41" s="49">
        <f>SUMIF('Scenario 21'!$A$3:$A$69,'Portfolio 21'!$C41,'Scenario 21'!AI$3:AI$69)+SUMIF('Scenario 21'!$A$3:$A$69,'Portfolio 21'!$C41,'Scenario 21'!BD$3:BD$69)*(1-'Scenario 21'!BD$1)</f>
        <v>0</v>
      </c>
      <c r="O41" s="49">
        <f>SUMIF('Scenario 21'!$A$3:$A$69,'Portfolio 21'!$C41,'Scenario 21'!AJ$3:AJ$69)+SUMIF('Scenario 21'!$A$3:$A$69,'Portfolio 21'!$C41,'Scenario 21'!BE$3:BE$69)*(1-'Scenario 21'!BE$1)</f>
        <v>0</v>
      </c>
      <c r="P41" s="49">
        <f>SUMIF('Scenario 21'!$A$3:$A$69,'Portfolio 21'!$C41,'Scenario 21'!AK$3:AK$69)+SUMIF('Scenario 21'!$A$3:$A$69,'Portfolio 21'!$C41,'Scenario 21'!BF$3:BF$69)*(1-'Scenario 21'!BF$1)</f>
        <v>1.6947757659362104</v>
      </c>
      <c r="Q41" s="49">
        <f>SUMIF('Scenario 21'!$A$3:$A$69,'Portfolio 21'!$C41,'Scenario 21'!AL$3:AL$69)+SUMIF('Scenario 21'!$A$3:$A$69,'Portfolio 21'!$C41,'Scenario 21'!BG$3:BG$69)*(1-'Scenario 21'!BG$1)</f>
        <v>0</v>
      </c>
      <c r="R41" s="49">
        <f>SUMIF('Scenario 21'!$A$3:$A$69,'Portfolio 21'!$C41,'Scenario 21'!AM$3:AM$69)+SUMIF('Scenario 21'!$A$3:$A$69,'Portfolio 21'!$C41,'Scenario 21'!BH$3:BH$69)*(1-'Scenario 21'!BH$1)</f>
        <v>0</v>
      </c>
      <c r="S41" s="49">
        <f>SUMIF('Scenario 21'!$A$3:$A$69,'Portfolio 21'!$C41,'Scenario 21'!AN$3:AN$69)+SUMIF('Scenario 21'!$A$3:$A$69,'Portfolio 21'!$C41,'Scenario 21'!BI$3:BI$69)*(1-'Scenario 21'!BI$1)</f>
        <v>0</v>
      </c>
      <c r="T41" s="49">
        <f>SUMIF('Scenario 21'!$A$3:$A$69,'Portfolio 21'!$C41,'Scenario 21'!AO$3:AO$69)+SUMIF('Scenario 21'!$A$3:$A$69,'Portfolio 21'!$C41,'Scenario 21'!BJ$3:BJ$69)*(1-'Scenario 21'!BJ$1)</f>
        <v>0</v>
      </c>
      <c r="U41" s="49">
        <f>SUMIF('Scenario 21'!$A$3:$A$69,'Portfolio 21'!$C41,'Scenario 21'!AP$3:AP$69)+SUMIF('Scenario 21'!$A$3:$A$69,'Portfolio 21'!$C41,'Scenario 21'!BK$3:BK$69)*(1-'Scenario 21'!BK$1)</f>
        <v>0</v>
      </c>
      <c r="V41" s="49">
        <f>SUMIF('Scenario 21'!$A$3:$A$69,'Portfolio 21'!$C41,'Scenario 21'!AQ$3:AQ$69)+SUMIF('Scenario 21'!$A$3:$A$69,'Portfolio 21'!$C41,'Scenario 21'!BL$3:BL$69)*(1-'Scenario 21'!BL$1)</f>
        <v>0</v>
      </c>
      <c r="W41" s="49">
        <f>SUMIF('Scenario 21'!$A$3:$A$69,'Portfolio 21'!$C41,'Scenario 21'!AR$3:AR$69)+SUMIF('Scenario 21'!$A$3:$A$69,'Portfolio 21'!$C41,'Scenario 21'!BM$3:BM$69)*(1-'Scenario 21'!BM$1)</f>
        <v>0</v>
      </c>
      <c r="X41" s="50">
        <f t="shared" si="2"/>
        <v>8.4970515185855362</v>
      </c>
    </row>
    <row r="42" spans="3:24" ht="13.5" thickBot="1" x14ac:dyDescent="0.25">
      <c r="C42" s="65" t="s">
        <v>93</v>
      </c>
      <c r="D42" s="37">
        <f>SUM(D26:D41)</f>
        <v>0</v>
      </c>
      <c r="E42" s="37">
        <f t="shared" ref="E42:W42" si="3">SUM(E26:E41)</f>
        <v>0</v>
      </c>
      <c r="F42" s="37">
        <f t="shared" si="3"/>
        <v>0</v>
      </c>
      <c r="G42" s="37">
        <f t="shared" si="3"/>
        <v>5.4343314359259285</v>
      </c>
      <c r="H42" s="37">
        <f t="shared" si="3"/>
        <v>102.20141422849842</v>
      </c>
      <c r="I42" s="37">
        <f t="shared" si="3"/>
        <v>34.068424231763984</v>
      </c>
      <c r="J42" s="37">
        <f t="shared" si="3"/>
        <v>67.968946309448967</v>
      </c>
      <c r="K42" s="37">
        <f t="shared" si="3"/>
        <v>57.669672399780218</v>
      </c>
      <c r="L42" s="37">
        <f t="shared" si="3"/>
        <v>0</v>
      </c>
      <c r="M42" s="37">
        <f t="shared" si="3"/>
        <v>0</v>
      </c>
      <c r="N42" s="37">
        <f t="shared" si="3"/>
        <v>0</v>
      </c>
      <c r="O42" s="37">
        <f t="shared" si="3"/>
        <v>90.247500000000002</v>
      </c>
      <c r="P42" s="37">
        <f t="shared" si="3"/>
        <v>1.6947757659362104</v>
      </c>
      <c r="Q42" s="37">
        <f t="shared" si="3"/>
        <v>6.603153827975067</v>
      </c>
      <c r="R42" s="37">
        <f t="shared" si="3"/>
        <v>0</v>
      </c>
      <c r="S42" s="37">
        <f t="shared" si="3"/>
        <v>1.2764996237294715</v>
      </c>
      <c r="T42" s="37">
        <f t="shared" si="3"/>
        <v>112.47316445264514</v>
      </c>
      <c r="U42" s="37">
        <f t="shared" si="3"/>
        <v>11.174820708615268</v>
      </c>
      <c r="V42" s="37">
        <f t="shared" si="3"/>
        <v>25.451101493470286</v>
      </c>
      <c r="W42" s="37">
        <f t="shared" si="3"/>
        <v>5.5983528390601431E-16</v>
      </c>
      <c r="X42" s="51">
        <f>SUM(X27:X41)</f>
        <v>516.26380447778899</v>
      </c>
    </row>
    <row r="43" spans="3:24" ht="13.5" thickBot="1" x14ac:dyDescent="0.25">
      <c r="C43" s="66" t="s">
        <v>97</v>
      </c>
      <c r="D43" s="37">
        <f t="shared" ref="D43:X43" si="4">SUM(D22,D42)</f>
        <v>24.625390490723646</v>
      </c>
      <c r="E43" s="37">
        <f t="shared" si="4"/>
        <v>0.50885794886426805</v>
      </c>
      <c r="F43" s="37">
        <f t="shared" si="4"/>
        <v>0.55187130366600678</v>
      </c>
      <c r="G43" s="37">
        <f t="shared" si="4"/>
        <v>206.04972568908528</v>
      </c>
      <c r="H43" s="37">
        <f t="shared" si="4"/>
        <v>302.87165086455565</v>
      </c>
      <c r="I43" s="37">
        <f t="shared" si="4"/>
        <v>200.75835206225815</v>
      </c>
      <c r="J43" s="37">
        <f t="shared" si="4"/>
        <v>350.82742336899935</v>
      </c>
      <c r="K43" s="37">
        <f t="shared" si="4"/>
        <v>171.21741175787167</v>
      </c>
      <c r="L43" s="37">
        <f t="shared" si="4"/>
        <v>9.0146749864217384</v>
      </c>
      <c r="M43" s="37">
        <f t="shared" si="4"/>
        <v>0.5</v>
      </c>
      <c r="N43" s="37">
        <f t="shared" si="4"/>
        <v>20.523105816069368</v>
      </c>
      <c r="O43" s="37">
        <f t="shared" si="4"/>
        <v>193.16300059399646</v>
      </c>
      <c r="P43" s="37">
        <f t="shared" si="4"/>
        <v>4.1131383453068668</v>
      </c>
      <c r="Q43" s="37">
        <f t="shared" si="4"/>
        <v>7.103153827975067</v>
      </c>
      <c r="R43" s="37">
        <f t="shared" si="4"/>
        <v>90.747500000000002</v>
      </c>
      <c r="S43" s="37">
        <f t="shared" si="4"/>
        <v>141.77649962372948</v>
      </c>
      <c r="T43" s="37">
        <f t="shared" si="4"/>
        <v>335.64956883554964</v>
      </c>
      <c r="U43" s="37">
        <f t="shared" si="4"/>
        <v>180.72931214289241</v>
      </c>
      <c r="V43" s="37">
        <f t="shared" si="4"/>
        <v>350.36096775091795</v>
      </c>
      <c r="W43" s="37">
        <f t="shared" si="4"/>
        <v>577.89108081273548</v>
      </c>
      <c r="X43" s="51">
        <f t="shared" si="4"/>
        <v>3168.9826862216187</v>
      </c>
    </row>
    <row r="44" spans="3:24" ht="13.5" thickBot="1" x14ac:dyDescent="0.25">
      <c r="C44" s="8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40"/>
    </row>
    <row r="45" spans="3:24" ht="13.5" thickBot="1" x14ac:dyDescent="0.25">
      <c r="C45" s="4" t="s">
        <v>4</v>
      </c>
      <c r="D45" s="52"/>
      <c r="E45" s="53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40"/>
    </row>
    <row r="46" spans="3:24" x14ac:dyDescent="0.2">
      <c r="C46" s="26" t="s">
        <v>0</v>
      </c>
      <c r="D46" s="54">
        <f>'Scenario 21'!D72</f>
        <v>3.4493256753132089</v>
      </c>
      <c r="E46" s="55">
        <f>'Scenario 21'!E72</f>
        <v>7.117878217640615</v>
      </c>
      <c r="F46" s="55">
        <f>'Scenario 21'!F72</f>
        <v>11.244290371781972</v>
      </c>
      <c r="G46" s="55">
        <f>'Scenario 21'!G72</f>
        <v>15.910210060100145</v>
      </c>
      <c r="H46" s="55">
        <f>'Scenario 21'!H72</f>
        <v>19.800883659346507</v>
      </c>
      <c r="I46" s="55">
        <f>'Scenario 21'!I72</f>
        <v>24.104996885797291</v>
      </c>
      <c r="J46" s="55">
        <f>'Scenario 21'!J72</f>
        <v>29.217866955475529</v>
      </c>
      <c r="K46" s="55">
        <f>'Scenario 21'!K72</f>
        <v>34.550783358947783</v>
      </c>
      <c r="L46" s="55">
        <f>'Scenario 21'!L72</f>
        <v>39.846628677307486</v>
      </c>
      <c r="M46" s="55">
        <f>'Scenario 21'!M72</f>
        <v>44.510888396374156</v>
      </c>
      <c r="N46" s="55">
        <f>'Scenario 21'!N72</f>
        <v>49.162861188276914</v>
      </c>
      <c r="O46" s="55">
        <f>'Scenario 21'!O72</f>
        <v>53.589055564288074</v>
      </c>
      <c r="P46" s="55">
        <f>'Scenario 21'!P72</f>
        <v>57.656384830630394</v>
      </c>
      <c r="Q46" s="55">
        <f>'Scenario 21'!Q72</f>
        <v>61.15956212479977</v>
      </c>
      <c r="R46" s="55">
        <f>'Scenario 21'!R72</f>
        <v>64.531774078811921</v>
      </c>
      <c r="S46" s="55">
        <f>'Scenario 21'!S72</f>
        <v>67.674987558842474</v>
      </c>
      <c r="T46" s="55">
        <f>'Scenario 21'!T72</f>
        <v>70.127670113108763</v>
      </c>
      <c r="U46" s="55">
        <f>'Scenario 21'!U72</f>
        <v>72.802746265399165</v>
      </c>
      <c r="V46" s="55">
        <f>'Scenario 21'!V72</f>
        <v>75.269875778901394</v>
      </c>
      <c r="W46" s="55">
        <f>'Scenario 21'!W72</f>
        <v>77.382624782502532</v>
      </c>
      <c r="X46" s="56">
        <f>SUM(D46:W46)</f>
        <v>879.11129454364595</v>
      </c>
    </row>
    <row r="47" spans="3:24" ht="13.5" thickBot="1" x14ac:dyDescent="0.25">
      <c r="C47" s="10" t="s">
        <v>3</v>
      </c>
      <c r="D47" s="57">
        <f>'Scenario 21'!D73</f>
        <v>1.0557741383879111</v>
      </c>
      <c r="E47" s="58">
        <f>'Scenario 21'!E73</f>
        <v>2.2368585039420523</v>
      </c>
      <c r="F47" s="58">
        <f>'Scenario 21'!F73</f>
        <v>3.6087797179182739</v>
      </c>
      <c r="G47" s="58">
        <f>'Scenario 21'!G73</f>
        <v>5.2090786240274811</v>
      </c>
      <c r="H47" s="58">
        <f>'Scenario 21'!H73</f>
        <v>6.2708333657508506</v>
      </c>
      <c r="I47" s="58">
        <f>'Scenario 21'!I73</f>
        <v>7.5606455582914398</v>
      </c>
      <c r="J47" s="58">
        <f>'Scenario 21'!J73</f>
        <v>9.274555629485274</v>
      </c>
      <c r="K47" s="58">
        <f>'Scenario 21'!K73</f>
        <v>11.092968458597211</v>
      </c>
      <c r="L47" s="58">
        <f>'Scenario 21'!L73</f>
        <v>12.90252254160829</v>
      </c>
      <c r="M47" s="58">
        <f>'Scenario 21'!M73</f>
        <v>14.484912272373393</v>
      </c>
      <c r="N47" s="58">
        <f>'Scenario 21'!N73</f>
        <v>16.203907470706692</v>
      </c>
      <c r="O47" s="58">
        <f>'Scenario 21'!O73</f>
        <v>17.861306360028383</v>
      </c>
      <c r="P47" s="58">
        <f>'Scenario 21'!P73</f>
        <v>19.405965039094276</v>
      </c>
      <c r="Q47" s="58">
        <f>'Scenario 21'!Q73</f>
        <v>20.799210061742592</v>
      </c>
      <c r="R47" s="58">
        <f>'Scenario 21'!R73</f>
        <v>22.109901720350226</v>
      </c>
      <c r="S47" s="58">
        <f>'Scenario 21'!S73</f>
        <v>23.379811521093764</v>
      </c>
      <c r="T47" s="58">
        <f>'Scenario 21'!T73</f>
        <v>24.438390897910676</v>
      </c>
      <c r="U47" s="58">
        <f>'Scenario 21'!U73</f>
        <v>25.547714082753426</v>
      </c>
      <c r="V47" s="58">
        <f>'Scenario 21'!V73</f>
        <v>26.613234806028004</v>
      </c>
      <c r="W47" s="58">
        <f>'Scenario 21'!W73</f>
        <v>27.706782098201174</v>
      </c>
      <c r="X47" s="59">
        <f>SUM(D47:W47)</f>
        <v>297.7631528682914</v>
      </c>
    </row>
    <row r="48" spans="3:24" ht="13.5" thickBot="1" x14ac:dyDescent="0.25">
      <c r="C48" s="60" t="s">
        <v>93</v>
      </c>
      <c r="D48" s="61">
        <f>SUM(D46:D47)</f>
        <v>4.5050998137011202</v>
      </c>
      <c r="E48" s="62">
        <f t="shared" ref="E48:W48" si="5">SUM(E46:E47)</f>
        <v>9.3547367215826682</v>
      </c>
      <c r="F48" s="62">
        <f t="shared" si="5"/>
        <v>14.853070089700246</v>
      </c>
      <c r="G48" s="62">
        <f t="shared" si="5"/>
        <v>21.119288684127625</v>
      </c>
      <c r="H48" s="62">
        <f t="shared" si="5"/>
        <v>26.071717025097357</v>
      </c>
      <c r="I48" s="62">
        <f t="shared" si="5"/>
        <v>31.665642444088732</v>
      </c>
      <c r="J48" s="62">
        <f t="shared" si="5"/>
        <v>38.492422584960806</v>
      </c>
      <c r="K48" s="62">
        <f t="shared" si="5"/>
        <v>45.643751817544995</v>
      </c>
      <c r="L48" s="62">
        <f t="shared" si="5"/>
        <v>52.749151218915777</v>
      </c>
      <c r="M48" s="62">
        <f t="shared" si="5"/>
        <v>58.995800668747549</v>
      </c>
      <c r="N48" s="62">
        <f t="shared" si="5"/>
        <v>65.366768658983602</v>
      </c>
      <c r="O48" s="62">
        <f t="shared" si="5"/>
        <v>71.450361924316454</v>
      </c>
      <c r="P48" s="62">
        <f t="shared" si="5"/>
        <v>77.06234986972467</v>
      </c>
      <c r="Q48" s="62">
        <f t="shared" si="5"/>
        <v>81.958772186542362</v>
      </c>
      <c r="R48" s="62">
        <f t="shared" si="5"/>
        <v>86.641675799162144</v>
      </c>
      <c r="S48" s="62">
        <f t="shared" si="5"/>
        <v>91.054799079936231</v>
      </c>
      <c r="T48" s="62">
        <f t="shared" si="5"/>
        <v>94.566061011019443</v>
      </c>
      <c r="U48" s="62">
        <f t="shared" si="5"/>
        <v>98.350460348152595</v>
      </c>
      <c r="V48" s="62">
        <f t="shared" si="5"/>
        <v>101.8831105849294</v>
      </c>
      <c r="W48" s="62">
        <f t="shared" si="5"/>
        <v>105.08940688070371</v>
      </c>
      <c r="X48" s="63">
        <f>SUM(X46:X47)</f>
        <v>1176.8744474119374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F34B3-C035-42F2-A516-5709B05EA5D9}">
  <sheetPr codeName="Sheet43"/>
  <dimension ref="A1:BM74"/>
  <sheetViews>
    <sheetView topLeftCell="H52" workbookViewId="0">
      <selection activeCell="D72" sqref="D72:W74"/>
    </sheetView>
  </sheetViews>
  <sheetFormatPr defaultRowHeight="15" x14ac:dyDescent="0.25"/>
  <cols>
    <col min="1" max="1" width="23.140625" customWidth="1"/>
    <col min="3" max="3" width="64.140625" customWidth="1"/>
    <col min="4" max="21" width="9.28515625" bestFit="1" customWidth="1"/>
    <col min="22" max="23" width="9.5703125" bestFit="1" customWidth="1"/>
  </cols>
  <sheetData>
    <row r="1" spans="1:65" x14ac:dyDescent="0.25">
      <c r="AS1" t="s">
        <v>141</v>
      </c>
      <c r="AT1" s="17">
        <v>0.65489571107632405</v>
      </c>
      <c r="AU1" s="17">
        <v>0.65658574709541195</v>
      </c>
      <c r="AV1" s="17">
        <v>0.65835125306703535</v>
      </c>
      <c r="AW1" s="17">
        <v>0.65835542937033509</v>
      </c>
      <c r="AX1" s="17">
        <v>0.65874002599924064</v>
      </c>
      <c r="AY1" s="17">
        <v>0.65931575768236028</v>
      </c>
      <c r="AZ1" s="17">
        <v>0.66015526845275518</v>
      </c>
      <c r="BA1" s="17">
        <v>0.66118589023147367</v>
      </c>
      <c r="BB1" s="17">
        <v>0.66300894747320693</v>
      </c>
      <c r="BC1" s="17">
        <v>0.66483065510637707</v>
      </c>
      <c r="BD1" s="17">
        <v>0.66655071852740888</v>
      </c>
      <c r="BE1" s="17">
        <v>0.66882634871001445</v>
      </c>
      <c r="BF1" s="17">
        <v>0.67140950534855803</v>
      </c>
      <c r="BG1" s="17">
        <v>0.6737130748067518</v>
      </c>
      <c r="BH1" s="17">
        <v>0.67666764760509601</v>
      </c>
      <c r="BI1" s="17">
        <v>0.67870513967488544</v>
      </c>
      <c r="BJ1" s="17">
        <v>0.68063622875685958</v>
      </c>
      <c r="BK1" s="17">
        <v>0.68276135555429729</v>
      </c>
      <c r="BL1" s="17">
        <v>0.6845890016610342</v>
      </c>
      <c r="BM1" s="17">
        <v>0.68484075300150227</v>
      </c>
    </row>
    <row r="2" spans="1:65" x14ac:dyDescent="0.25">
      <c r="D2" s="16">
        <v>2026</v>
      </c>
      <c r="E2" s="16">
        <v>2027</v>
      </c>
      <c r="F2" s="16">
        <v>2028</v>
      </c>
      <c r="G2" s="16">
        <v>2029</v>
      </c>
      <c r="H2" s="16">
        <v>2030</v>
      </c>
      <c r="I2" s="16">
        <v>2031</v>
      </c>
      <c r="J2" s="16">
        <v>2032</v>
      </c>
      <c r="K2" s="16">
        <v>2033</v>
      </c>
      <c r="L2" s="16">
        <v>2034</v>
      </c>
      <c r="M2" s="16">
        <v>2035</v>
      </c>
      <c r="N2" s="16">
        <v>2036</v>
      </c>
      <c r="O2" s="16">
        <v>2037</v>
      </c>
      <c r="P2" s="16">
        <v>2038</v>
      </c>
      <c r="Q2" s="16">
        <v>2039</v>
      </c>
      <c r="R2" s="16">
        <v>2040</v>
      </c>
      <c r="S2" s="16">
        <v>2041</v>
      </c>
      <c r="T2" s="16">
        <v>2042</v>
      </c>
      <c r="U2" s="16">
        <v>2043</v>
      </c>
      <c r="V2" s="16">
        <v>2044</v>
      </c>
      <c r="W2" s="16">
        <v>2045</v>
      </c>
      <c r="Y2" s="14">
        <v>2026</v>
      </c>
      <c r="Z2" s="14">
        <v>2027</v>
      </c>
      <c r="AA2" s="14">
        <v>2028</v>
      </c>
      <c r="AB2" s="14">
        <v>2029</v>
      </c>
      <c r="AC2" s="14">
        <v>2030</v>
      </c>
      <c r="AD2" s="14">
        <v>2031</v>
      </c>
      <c r="AE2" s="14">
        <v>2032</v>
      </c>
      <c r="AF2" s="14">
        <v>2033</v>
      </c>
      <c r="AG2" s="14">
        <v>2034</v>
      </c>
      <c r="AH2" s="14">
        <v>2035</v>
      </c>
      <c r="AI2" s="14">
        <v>2036</v>
      </c>
      <c r="AJ2" s="14">
        <v>2037</v>
      </c>
      <c r="AK2" s="14">
        <v>2038</v>
      </c>
      <c r="AL2" s="14">
        <v>2039</v>
      </c>
      <c r="AM2" s="14">
        <v>2040</v>
      </c>
      <c r="AN2" s="14">
        <v>2041</v>
      </c>
      <c r="AO2" s="14">
        <v>2042</v>
      </c>
      <c r="AP2" s="14">
        <v>2043</v>
      </c>
      <c r="AQ2" s="14">
        <v>2044</v>
      </c>
      <c r="AR2" s="14">
        <v>2045</v>
      </c>
      <c r="AT2" s="15">
        <v>2026</v>
      </c>
      <c r="AU2" s="15">
        <v>2027</v>
      </c>
      <c r="AV2" s="15">
        <v>2028</v>
      </c>
      <c r="AW2" s="15">
        <v>2029</v>
      </c>
      <c r="AX2" s="15">
        <v>2030</v>
      </c>
      <c r="AY2" s="15">
        <v>2031</v>
      </c>
      <c r="AZ2" s="15">
        <v>2032</v>
      </c>
      <c r="BA2" s="15">
        <v>2033</v>
      </c>
      <c r="BB2" s="15">
        <v>2034</v>
      </c>
      <c r="BC2" s="15">
        <v>2035</v>
      </c>
      <c r="BD2" s="15">
        <v>2036</v>
      </c>
      <c r="BE2" s="15">
        <v>2037</v>
      </c>
      <c r="BF2" s="15">
        <v>2038</v>
      </c>
      <c r="BG2" s="15">
        <v>2039</v>
      </c>
      <c r="BH2" s="15">
        <v>2040</v>
      </c>
      <c r="BI2" s="15">
        <v>2041</v>
      </c>
      <c r="BJ2" s="15">
        <v>2042</v>
      </c>
      <c r="BK2" s="15">
        <v>2043</v>
      </c>
      <c r="BL2" s="15">
        <v>2044</v>
      </c>
      <c r="BM2" s="15">
        <v>2045</v>
      </c>
    </row>
    <row r="3" spans="1:65" x14ac:dyDescent="0.25">
      <c r="A3" t="s">
        <v>100</v>
      </c>
      <c r="C3" t="s">
        <v>94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T3">
        <v>38.999999999999986</v>
      </c>
      <c r="AU3">
        <v>4.9089530857975703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</row>
    <row r="4" spans="1:65" x14ac:dyDescent="0.25">
      <c r="A4" t="s">
        <v>101</v>
      </c>
      <c r="C4" t="s">
        <v>101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300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</row>
    <row r="5" spans="1:65" x14ac:dyDescent="0.25">
      <c r="A5" t="s">
        <v>6</v>
      </c>
      <c r="B5" t="s">
        <v>7</v>
      </c>
      <c r="C5" t="s">
        <v>8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92.817618853119072</v>
      </c>
      <c r="AK5">
        <v>0</v>
      </c>
      <c r="AL5">
        <v>0</v>
      </c>
      <c r="AM5">
        <v>0</v>
      </c>
      <c r="AN5">
        <v>0</v>
      </c>
      <c r="AO5">
        <v>150.52161589195549</v>
      </c>
      <c r="AP5">
        <v>0</v>
      </c>
      <c r="AQ5">
        <v>0</v>
      </c>
      <c r="AR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</row>
    <row r="6" spans="1:65" x14ac:dyDescent="0.25">
      <c r="A6" t="s">
        <v>6</v>
      </c>
      <c r="B6" t="s">
        <v>9</v>
      </c>
      <c r="C6" t="s">
        <v>10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</row>
    <row r="7" spans="1:65" x14ac:dyDescent="0.25">
      <c r="A7" t="s">
        <v>6</v>
      </c>
      <c r="B7" t="s">
        <v>11</v>
      </c>
      <c r="C7" t="s">
        <v>12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</row>
    <row r="8" spans="1:65" x14ac:dyDescent="0.25">
      <c r="A8" t="s">
        <v>13</v>
      </c>
      <c r="B8" t="s">
        <v>14</v>
      </c>
      <c r="C8" t="s">
        <v>15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122.09633177070982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</row>
    <row r="9" spans="1:65" x14ac:dyDescent="0.25">
      <c r="A9" t="s">
        <v>2</v>
      </c>
      <c r="B9" t="s">
        <v>16</v>
      </c>
      <c r="C9" t="s">
        <v>102</v>
      </c>
      <c r="D9">
        <v>0</v>
      </c>
      <c r="E9">
        <v>0</v>
      </c>
      <c r="F9">
        <v>0</v>
      </c>
      <c r="G9">
        <v>200</v>
      </c>
      <c r="H9">
        <v>0</v>
      </c>
      <c r="I9">
        <v>200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5.6843418860808015E-14</v>
      </c>
      <c r="W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T9">
        <v>0</v>
      </c>
      <c r="AU9">
        <v>0</v>
      </c>
      <c r="AV9">
        <v>100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</row>
    <row r="10" spans="1:65" x14ac:dyDescent="0.25">
      <c r="A10" t="s">
        <v>2</v>
      </c>
      <c r="B10" t="s">
        <v>17</v>
      </c>
      <c r="C10" t="s">
        <v>103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200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141.07582222050175</v>
      </c>
      <c r="BA10">
        <v>100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</row>
    <row r="11" spans="1:65" x14ac:dyDescent="0.25">
      <c r="A11" t="s">
        <v>2</v>
      </c>
      <c r="B11" t="s">
        <v>18</v>
      </c>
      <c r="C11" t="s">
        <v>104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T11">
        <v>0</v>
      </c>
      <c r="AU11">
        <v>0</v>
      </c>
      <c r="AV11">
        <v>0</v>
      </c>
      <c r="AW11">
        <v>0</v>
      </c>
      <c r="AX11">
        <v>200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</row>
    <row r="12" spans="1:65" x14ac:dyDescent="0.25">
      <c r="A12" t="s">
        <v>2</v>
      </c>
      <c r="B12" t="s">
        <v>19</v>
      </c>
      <c r="C12" t="s">
        <v>105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</row>
    <row r="13" spans="1:65" x14ac:dyDescent="0.25">
      <c r="A13" t="s">
        <v>1</v>
      </c>
      <c r="B13" t="s">
        <v>20</v>
      </c>
      <c r="C13" t="s">
        <v>106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</row>
    <row r="14" spans="1:65" x14ac:dyDescent="0.25">
      <c r="A14" t="s">
        <v>107</v>
      </c>
      <c r="B14" t="s">
        <v>22</v>
      </c>
      <c r="C14" t="s">
        <v>108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</row>
    <row r="15" spans="1:65" x14ac:dyDescent="0.25">
      <c r="A15" t="s">
        <v>1</v>
      </c>
      <c r="B15" t="s">
        <v>23</v>
      </c>
      <c r="C15" t="s">
        <v>109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</row>
    <row r="16" spans="1:65" x14ac:dyDescent="0.25">
      <c r="A16" t="s">
        <v>21</v>
      </c>
      <c r="B16" t="s">
        <v>24</v>
      </c>
      <c r="C16" t="s">
        <v>110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</row>
    <row r="17" spans="1:65" x14ac:dyDescent="0.25">
      <c r="A17" t="s">
        <v>1</v>
      </c>
      <c r="B17" t="s">
        <v>25</v>
      </c>
      <c r="C17" t="s">
        <v>26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</row>
    <row r="18" spans="1:65" x14ac:dyDescent="0.25">
      <c r="A18" t="s">
        <v>21</v>
      </c>
      <c r="B18" t="s">
        <v>27</v>
      </c>
      <c r="C18" t="s">
        <v>111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</row>
    <row r="19" spans="1:65" x14ac:dyDescent="0.25">
      <c r="A19" t="s">
        <v>1</v>
      </c>
      <c r="B19" t="s">
        <v>28</v>
      </c>
      <c r="C19" t="s">
        <v>76</v>
      </c>
      <c r="D19">
        <v>0</v>
      </c>
      <c r="E19">
        <v>0.50885794886426805</v>
      </c>
      <c r="F19">
        <v>0.55187130366600667</v>
      </c>
      <c r="G19">
        <v>0.6153942531593285</v>
      </c>
      <c r="H19">
        <v>0.67023663605721362</v>
      </c>
      <c r="I19">
        <v>0.75835206225811425</v>
      </c>
      <c r="J19">
        <v>0.82742336899936308</v>
      </c>
      <c r="K19">
        <v>1.0070493878409963</v>
      </c>
      <c r="L19">
        <v>0.5</v>
      </c>
      <c r="M19">
        <v>0.5</v>
      </c>
      <c r="N19">
        <v>0.5</v>
      </c>
      <c r="O19">
        <v>0.5</v>
      </c>
      <c r="P19">
        <v>0.5</v>
      </c>
      <c r="Q19">
        <v>0.5</v>
      </c>
      <c r="R19">
        <v>0.5</v>
      </c>
      <c r="S19">
        <v>0.5</v>
      </c>
      <c r="T19">
        <v>0.5</v>
      </c>
      <c r="U19">
        <v>0.50403015323902611</v>
      </c>
      <c r="V19">
        <v>0</v>
      </c>
      <c r="W19">
        <v>0.62334279507171075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</row>
    <row r="20" spans="1:65" x14ac:dyDescent="0.25">
      <c r="A20" t="s">
        <v>1</v>
      </c>
      <c r="B20" t="s">
        <v>29</v>
      </c>
      <c r="C20" t="s">
        <v>112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</row>
    <row r="21" spans="1:65" x14ac:dyDescent="0.25">
      <c r="A21" t="s">
        <v>21</v>
      </c>
      <c r="B21" t="s">
        <v>30</v>
      </c>
      <c r="C21" t="s">
        <v>113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</row>
    <row r="22" spans="1:65" x14ac:dyDescent="0.25">
      <c r="A22" t="s">
        <v>1</v>
      </c>
      <c r="B22" t="s">
        <v>31</v>
      </c>
      <c r="C22" t="s">
        <v>114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</row>
    <row r="23" spans="1:65" x14ac:dyDescent="0.25">
      <c r="A23" t="s">
        <v>21</v>
      </c>
      <c r="B23" t="s">
        <v>32</v>
      </c>
      <c r="C23" t="s">
        <v>115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</row>
    <row r="24" spans="1:65" x14ac:dyDescent="0.25">
      <c r="A24" t="s">
        <v>1</v>
      </c>
      <c r="B24" t="s">
        <v>33</v>
      </c>
      <c r="C24" t="s">
        <v>116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</row>
    <row r="25" spans="1:65" x14ac:dyDescent="0.25">
      <c r="A25" t="s">
        <v>21</v>
      </c>
      <c r="B25" t="s">
        <v>35</v>
      </c>
      <c r="C25" t="s">
        <v>117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</row>
    <row r="26" spans="1:65" x14ac:dyDescent="0.25">
      <c r="A26" t="s">
        <v>1</v>
      </c>
      <c r="B26" t="s">
        <v>36</v>
      </c>
      <c r="C26" t="s">
        <v>118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100.77547116710998</v>
      </c>
      <c r="V26">
        <v>199.22452883289003</v>
      </c>
      <c r="W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</row>
    <row r="27" spans="1:65" x14ac:dyDescent="0.25">
      <c r="A27" t="s">
        <v>21</v>
      </c>
      <c r="B27" t="s">
        <v>37</v>
      </c>
      <c r="C27" t="s">
        <v>119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50.387735583554992</v>
      </c>
      <c r="V27">
        <v>99.612264416445015</v>
      </c>
      <c r="W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</row>
    <row r="28" spans="1:65" x14ac:dyDescent="0.25">
      <c r="A28" t="s">
        <v>1</v>
      </c>
      <c r="B28" t="s">
        <v>38</v>
      </c>
      <c r="C28" t="s">
        <v>34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</row>
    <row r="29" spans="1:65" x14ac:dyDescent="0.25">
      <c r="A29" t="s">
        <v>21</v>
      </c>
      <c r="B29" t="s">
        <v>40</v>
      </c>
      <c r="C29" t="s">
        <v>39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2.1044671461491213</v>
      </c>
      <c r="W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5.5955108160212426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</row>
    <row r="30" spans="1:65" x14ac:dyDescent="0.25">
      <c r="A30" t="s">
        <v>21</v>
      </c>
      <c r="B30" t="s">
        <v>42</v>
      </c>
      <c r="C30" t="s">
        <v>41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</row>
    <row r="31" spans="1:65" x14ac:dyDescent="0.25">
      <c r="A31" t="s">
        <v>21</v>
      </c>
      <c r="B31" t="s">
        <v>44</v>
      </c>
      <c r="C31" t="s">
        <v>43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Y31">
        <v>0</v>
      </c>
      <c r="Z31">
        <v>0</v>
      </c>
      <c r="AA31">
        <v>0</v>
      </c>
      <c r="AB31">
        <v>0</v>
      </c>
      <c r="AC31">
        <v>25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T31">
        <v>78.919961885943749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</row>
    <row r="32" spans="1:65" x14ac:dyDescent="0.25">
      <c r="A32" t="s">
        <v>21</v>
      </c>
      <c r="B32" t="s">
        <v>46</v>
      </c>
      <c r="C32" t="s">
        <v>45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</row>
    <row r="33" spans="1:65" x14ac:dyDescent="0.25">
      <c r="A33" t="s">
        <v>21</v>
      </c>
      <c r="B33" t="s">
        <v>49</v>
      </c>
      <c r="C33" t="s">
        <v>47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</row>
    <row r="34" spans="1:65" x14ac:dyDescent="0.25">
      <c r="A34" t="s">
        <v>48</v>
      </c>
      <c r="B34" t="s">
        <v>50</v>
      </c>
      <c r="C34" t="s">
        <v>120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</row>
    <row r="35" spans="1:65" x14ac:dyDescent="0.25">
      <c r="A35" t="s">
        <v>48</v>
      </c>
      <c r="B35" t="s">
        <v>51</v>
      </c>
      <c r="C35" t="s">
        <v>121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</row>
    <row r="36" spans="1:65" x14ac:dyDescent="0.25">
      <c r="A36" t="s">
        <v>142</v>
      </c>
      <c r="B36" t="s">
        <v>54</v>
      </c>
      <c r="C36" t="s">
        <v>52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69.525744737855476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</row>
    <row r="37" spans="1:65" x14ac:dyDescent="0.25">
      <c r="A37" t="s">
        <v>53</v>
      </c>
      <c r="B37" t="s">
        <v>56</v>
      </c>
      <c r="C37" t="s">
        <v>55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20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</row>
    <row r="38" spans="1:65" x14ac:dyDescent="0.25">
      <c r="A38" t="s">
        <v>138</v>
      </c>
      <c r="B38" t="s">
        <v>58</v>
      </c>
      <c r="C38" t="s">
        <v>57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</row>
    <row r="39" spans="1:65" x14ac:dyDescent="0.25">
      <c r="A39" t="s">
        <v>139</v>
      </c>
      <c r="B39" t="s">
        <v>59</v>
      </c>
      <c r="C39" t="s">
        <v>122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90.247500000000002</v>
      </c>
      <c r="S39">
        <v>0</v>
      </c>
      <c r="T39">
        <v>209.75250000000003</v>
      </c>
      <c r="U39">
        <v>0</v>
      </c>
      <c r="V39">
        <v>0</v>
      </c>
      <c r="W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</row>
    <row r="40" spans="1:65" x14ac:dyDescent="0.25">
      <c r="A40" t="s">
        <v>123</v>
      </c>
      <c r="B40" t="s">
        <v>60</v>
      </c>
      <c r="C40" t="s">
        <v>124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</row>
    <row r="41" spans="1:65" x14ac:dyDescent="0.25">
      <c r="A41" t="s">
        <v>107</v>
      </c>
      <c r="B41" t="s">
        <v>61</v>
      </c>
      <c r="C41" t="s">
        <v>125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</row>
    <row r="42" spans="1:65" x14ac:dyDescent="0.25">
      <c r="A42" t="s">
        <v>107</v>
      </c>
      <c r="B42" t="s">
        <v>62</v>
      </c>
      <c r="C42" t="s">
        <v>126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</row>
    <row r="43" spans="1:65" x14ac:dyDescent="0.25">
      <c r="A43" t="s">
        <v>107</v>
      </c>
      <c r="B43" t="s">
        <v>64</v>
      </c>
      <c r="C43" t="s">
        <v>127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</row>
    <row r="44" spans="1:65" x14ac:dyDescent="0.25">
      <c r="A44" t="s">
        <v>63</v>
      </c>
      <c r="B44" t="s">
        <v>65</v>
      </c>
      <c r="C44" t="s">
        <v>128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57.599999999999994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</row>
    <row r="45" spans="1:65" x14ac:dyDescent="0.25">
      <c r="A45" t="s">
        <v>6</v>
      </c>
      <c r="B45" t="s">
        <v>67</v>
      </c>
      <c r="C45" t="s">
        <v>66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</row>
    <row r="46" spans="1:65" x14ac:dyDescent="0.25">
      <c r="A46" t="s">
        <v>6</v>
      </c>
      <c r="B46" t="s">
        <v>69</v>
      </c>
      <c r="C46" t="s">
        <v>68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</row>
    <row r="47" spans="1:65" x14ac:dyDescent="0.25">
      <c r="A47" t="s">
        <v>63</v>
      </c>
      <c r="B47" t="s">
        <v>70</v>
      </c>
      <c r="C47" t="s">
        <v>129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9.9999999999999982</v>
      </c>
      <c r="BM47">
        <v>1.7763568394002505E-15</v>
      </c>
    </row>
    <row r="48" spans="1:65" x14ac:dyDescent="0.25">
      <c r="A48" t="s">
        <v>2</v>
      </c>
      <c r="B48" t="s">
        <v>72</v>
      </c>
      <c r="C48" t="s">
        <v>71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120</v>
      </c>
      <c r="V48">
        <v>0</v>
      </c>
      <c r="W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</row>
    <row r="49" spans="1:65" x14ac:dyDescent="0.25">
      <c r="A49" t="s">
        <v>2</v>
      </c>
      <c r="B49" t="s">
        <v>74</v>
      </c>
      <c r="C49" t="s">
        <v>73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140</v>
      </c>
      <c r="T49">
        <v>0</v>
      </c>
      <c r="U49">
        <v>0</v>
      </c>
      <c r="V49">
        <v>0</v>
      </c>
      <c r="W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</row>
    <row r="50" spans="1:65" x14ac:dyDescent="0.25">
      <c r="A50" t="s">
        <v>1</v>
      </c>
      <c r="B50" t="s">
        <v>130</v>
      </c>
      <c r="C50" t="s">
        <v>75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</row>
    <row r="51" spans="1:65" x14ac:dyDescent="0.25">
      <c r="A51" t="s">
        <v>138</v>
      </c>
      <c r="B51" t="s">
        <v>131</v>
      </c>
      <c r="C51" t="s">
        <v>132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94.328162321264884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</row>
    <row r="52" spans="1:65" x14ac:dyDescent="0.25">
      <c r="A52" t="s">
        <v>138</v>
      </c>
      <c r="B52" t="s">
        <v>133</v>
      </c>
      <c r="C52" t="s">
        <v>134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</row>
    <row r="53" spans="1:65" x14ac:dyDescent="0.25">
      <c r="A53" t="s">
        <v>99</v>
      </c>
      <c r="B53" t="s">
        <v>135</v>
      </c>
      <c r="C53" t="s">
        <v>90</v>
      </c>
      <c r="D53">
        <v>10.447846432123574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Y53">
        <v>0</v>
      </c>
      <c r="Z53">
        <v>0</v>
      </c>
      <c r="AA53">
        <v>0</v>
      </c>
      <c r="AB53">
        <v>2.8041033911124913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</row>
    <row r="54" spans="1:65" x14ac:dyDescent="0.25">
      <c r="A54" t="s">
        <v>99</v>
      </c>
      <c r="B54" t="s">
        <v>135</v>
      </c>
      <c r="C54" t="s">
        <v>79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1.9183625793706565</v>
      </c>
      <c r="V54">
        <v>0</v>
      </c>
      <c r="W54">
        <v>0</v>
      </c>
      <c r="Y54">
        <v>1.2764996237294715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</row>
    <row r="55" spans="1:65" x14ac:dyDescent="0.25">
      <c r="A55" t="s">
        <v>99</v>
      </c>
      <c r="B55" t="s">
        <v>135</v>
      </c>
      <c r="C55" t="s">
        <v>80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9.8165815361444491</v>
      </c>
      <c r="U55">
        <v>0</v>
      </c>
      <c r="V55">
        <v>0</v>
      </c>
      <c r="W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</row>
    <row r="56" spans="1:65" x14ac:dyDescent="0.25">
      <c r="A56" t="s">
        <v>99</v>
      </c>
      <c r="B56" t="s">
        <v>135</v>
      </c>
      <c r="C56" t="s">
        <v>136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</row>
    <row r="57" spans="1:65" x14ac:dyDescent="0.25">
      <c r="A57" t="s">
        <v>99</v>
      </c>
      <c r="B57" t="s">
        <v>135</v>
      </c>
      <c r="C57" t="s">
        <v>81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2.5400461270968981</v>
      </c>
      <c r="U57">
        <v>0</v>
      </c>
      <c r="V57">
        <v>0</v>
      </c>
      <c r="W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</row>
    <row r="58" spans="1:65" x14ac:dyDescent="0.25">
      <c r="A58" t="s">
        <v>99</v>
      </c>
      <c r="B58" t="s">
        <v>135</v>
      </c>
      <c r="C58" t="s">
        <v>82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</row>
    <row r="59" spans="1:65" x14ac:dyDescent="0.25">
      <c r="A59" t="s">
        <v>99</v>
      </c>
      <c r="B59" t="s">
        <v>135</v>
      </c>
      <c r="C59" t="s">
        <v>83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</row>
    <row r="60" spans="1:65" x14ac:dyDescent="0.25">
      <c r="A60" t="s">
        <v>99</v>
      </c>
      <c r="B60" t="s">
        <v>135</v>
      </c>
      <c r="C60" t="s">
        <v>84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</row>
    <row r="61" spans="1:65" x14ac:dyDescent="0.25">
      <c r="A61" t="s">
        <v>99</v>
      </c>
      <c r="B61" t="s">
        <v>135</v>
      </c>
      <c r="C61" t="s">
        <v>85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5.5898978423295098</v>
      </c>
      <c r="T61">
        <v>0</v>
      </c>
      <c r="U61">
        <v>0</v>
      </c>
      <c r="V61">
        <v>0</v>
      </c>
      <c r="W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</row>
    <row r="62" spans="1:65" x14ac:dyDescent="0.25">
      <c r="A62" t="s">
        <v>99</v>
      </c>
      <c r="B62" t="s">
        <v>135</v>
      </c>
      <c r="C62" t="s">
        <v>86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</row>
    <row r="63" spans="1:65" x14ac:dyDescent="0.25">
      <c r="A63" t="s">
        <v>99</v>
      </c>
      <c r="B63" t="s">
        <v>135</v>
      </c>
      <c r="C63" t="s">
        <v>87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</row>
    <row r="64" spans="1:65" x14ac:dyDescent="0.25">
      <c r="A64" t="s">
        <v>99</v>
      </c>
      <c r="B64" t="s">
        <v>135</v>
      </c>
      <c r="C64" t="s">
        <v>88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20.023105816069368</v>
      </c>
      <c r="T64">
        <v>0</v>
      </c>
      <c r="U64">
        <v>0</v>
      </c>
      <c r="V64">
        <v>0</v>
      </c>
      <c r="W64">
        <v>0</v>
      </c>
      <c r="Y64">
        <v>0</v>
      </c>
      <c r="Z64">
        <v>0</v>
      </c>
      <c r="AA64">
        <v>0</v>
      </c>
      <c r="AB64">
        <v>6.603153827975067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</row>
    <row r="65" spans="1:44" x14ac:dyDescent="0.25">
      <c r="A65" t="s">
        <v>77</v>
      </c>
      <c r="B65" t="s">
        <v>135</v>
      </c>
      <c r="C65" t="s">
        <v>89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2.5397464208615816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</row>
    <row r="66" spans="1:44" x14ac:dyDescent="0.25">
      <c r="A66" t="s">
        <v>77</v>
      </c>
      <c r="B66" t="s">
        <v>135</v>
      </c>
      <c r="C66" t="s">
        <v>137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</row>
    <row r="67" spans="1:44" x14ac:dyDescent="0.25">
      <c r="A67" t="s">
        <v>77</v>
      </c>
      <c r="B67" t="s">
        <v>135</v>
      </c>
      <c r="C67" t="s">
        <v>91</v>
      </c>
      <c r="D67">
        <v>8.7833562341783669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Y67">
        <v>0</v>
      </c>
      <c r="Z67">
        <v>0</v>
      </c>
      <c r="AA67">
        <v>0</v>
      </c>
      <c r="AB67">
        <v>0.85295706974421281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</row>
    <row r="68" spans="1:44" x14ac:dyDescent="0.25">
      <c r="A68" t="s">
        <v>77</v>
      </c>
      <c r="B68" t="s">
        <v>135</v>
      </c>
      <c r="C68" t="s">
        <v>92</v>
      </c>
      <c r="D68">
        <v>5.394187824421703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Y68">
        <v>0</v>
      </c>
      <c r="Z68">
        <v>0</v>
      </c>
      <c r="AA68">
        <v>0</v>
      </c>
      <c r="AB68">
        <v>1.7772709750692242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</row>
    <row r="69" spans="1:44" x14ac:dyDescent="0.25">
      <c r="A69" t="s">
        <v>77</v>
      </c>
      <c r="B69" t="s">
        <v>135</v>
      </c>
      <c r="C69" t="s">
        <v>78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5.9749285655601563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Y69">
        <v>0</v>
      </c>
      <c r="Z69">
        <v>0</v>
      </c>
      <c r="AA69">
        <v>0</v>
      </c>
      <c r="AB69">
        <v>4.1720477078358877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</row>
    <row r="71" spans="1:44" x14ac:dyDescent="0.25">
      <c r="C71" t="s">
        <v>140</v>
      </c>
    </row>
    <row r="72" spans="1:44" x14ac:dyDescent="0.25">
      <c r="C72" s="3" t="s">
        <v>95</v>
      </c>
      <c r="D72" s="2">
        <v>3.4493256753132089</v>
      </c>
      <c r="E72" s="2">
        <v>7.117878217640615</v>
      </c>
      <c r="F72" s="2">
        <v>11.244290371781972</v>
      </c>
      <c r="G72" s="2">
        <v>15.910210060100145</v>
      </c>
      <c r="H72" s="2">
        <v>19.800883659346507</v>
      </c>
      <c r="I72" s="2">
        <v>24.104996885797291</v>
      </c>
      <c r="J72" s="2">
        <v>29.217866955475529</v>
      </c>
      <c r="K72" s="2">
        <v>34.550783358947783</v>
      </c>
      <c r="L72" s="2">
        <v>39.846628677307486</v>
      </c>
      <c r="M72" s="2">
        <v>44.510888396374156</v>
      </c>
      <c r="N72" s="2">
        <v>49.162861188276914</v>
      </c>
      <c r="O72" s="2">
        <v>53.589055564288074</v>
      </c>
      <c r="P72" s="2">
        <v>57.656384830630394</v>
      </c>
      <c r="Q72" s="2">
        <v>61.15956212479977</v>
      </c>
      <c r="R72" s="2">
        <v>64.531774078811921</v>
      </c>
      <c r="S72" s="2">
        <v>67.674987558842474</v>
      </c>
      <c r="T72" s="2">
        <v>70.127670113108763</v>
      </c>
      <c r="U72" s="2">
        <v>72.802746265399165</v>
      </c>
      <c r="V72" s="2">
        <v>75.269875778901394</v>
      </c>
      <c r="W72" s="2">
        <v>77.382624782502532</v>
      </c>
    </row>
    <row r="73" spans="1:44" x14ac:dyDescent="0.25">
      <c r="C73" s="3" t="s">
        <v>5</v>
      </c>
      <c r="D73" s="2">
        <v>1.0557741383879111</v>
      </c>
      <c r="E73" s="2">
        <v>2.2368585039420523</v>
      </c>
      <c r="F73" s="2">
        <v>3.6087797179182739</v>
      </c>
      <c r="G73" s="2">
        <v>5.2090786240274811</v>
      </c>
      <c r="H73" s="2">
        <v>6.2708333657508506</v>
      </c>
      <c r="I73" s="2">
        <v>7.5606455582914398</v>
      </c>
      <c r="J73" s="2">
        <v>9.274555629485274</v>
      </c>
      <c r="K73" s="2">
        <v>11.092968458597211</v>
      </c>
      <c r="L73" s="2">
        <v>12.90252254160829</v>
      </c>
      <c r="M73" s="2">
        <v>14.484912272373393</v>
      </c>
      <c r="N73" s="2">
        <v>16.203907470706692</v>
      </c>
      <c r="O73" s="2">
        <v>17.861306360028383</v>
      </c>
      <c r="P73" s="2">
        <v>19.405965039094276</v>
      </c>
      <c r="Q73" s="2">
        <v>20.799210061742592</v>
      </c>
      <c r="R73" s="2">
        <v>22.109901720350226</v>
      </c>
      <c r="S73" s="2">
        <v>23.379811521093764</v>
      </c>
      <c r="T73" s="2">
        <v>24.438390897910676</v>
      </c>
      <c r="U73" s="2">
        <v>25.547714082753426</v>
      </c>
      <c r="V73" s="2">
        <v>26.613234806028004</v>
      </c>
      <c r="W73" s="2">
        <v>27.706782098201174</v>
      </c>
    </row>
    <row r="74" spans="1:44" x14ac:dyDescent="0.25">
      <c r="C74" s="3" t="s">
        <v>93</v>
      </c>
      <c r="D74" s="2">
        <v>4.5050998137011202</v>
      </c>
      <c r="E74" s="2">
        <v>9.3547367215826682</v>
      </c>
      <c r="F74" s="2">
        <v>14.853070089700246</v>
      </c>
      <c r="G74" s="2">
        <v>21.119288684127625</v>
      </c>
      <c r="H74" s="2">
        <v>26.071717025097357</v>
      </c>
      <c r="I74" s="2">
        <v>31.665642444088732</v>
      </c>
      <c r="J74" s="2">
        <v>38.492422584960806</v>
      </c>
      <c r="K74" s="2">
        <v>45.643751817544995</v>
      </c>
      <c r="L74" s="2">
        <v>52.749151218915777</v>
      </c>
      <c r="M74" s="2">
        <v>58.995800668747549</v>
      </c>
      <c r="N74" s="2">
        <v>65.366768658983602</v>
      </c>
      <c r="O74" s="2">
        <v>71.450361924316454</v>
      </c>
      <c r="P74" s="2">
        <v>77.06234986972467</v>
      </c>
      <c r="Q74" s="2">
        <v>81.958772186542362</v>
      </c>
      <c r="R74" s="2">
        <v>86.641675799162144</v>
      </c>
      <c r="S74" s="2">
        <v>91.054799079936231</v>
      </c>
      <c r="T74" s="2">
        <v>94.566061011019443</v>
      </c>
      <c r="U74" s="2">
        <v>98.350460348152595</v>
      </c>
      <c r="V74" s="2">
        <v>101.8831105849294</v>
      </c>
      <c r="W74" s="2">
        <v>105.08940688070371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2A08D-3B28-42DA-862B-EADDB3293831}">
  <sheetPr codeName="Sheet44"/>
  <dimension ref="C4:X48"/>
  <sheetViews>
    <sheetView showGridLines="0" zoomScale="80" zoomScaleNormal="80" workbookViewId="0">
      <selection activeCell="C4" sqref="C4:X48"/>
    </sheetView>
  </sheetViews>
  <sheetFormatPr defaultColWidth="9.140625" defaultRowHeight="12.75" x14ac:dyDescent="0.2"/>
  <cols>
    <col min="1" max="1" width="6.5703125" style="1" bestFit="1" customWidth="1"/>
    <col min="2" max="2" width="12.85546875" style="1" customWidth="1"/>
    <col min="3" max="3" width="24.42578125" style="1" customWidth="1"/>
    <col min="4" max="6" width="9.28515625" style="1" bestFit="1" customWidth="1"/>
    <col min="7" max="9" width="9.7109375" style="1" bestFit="1" customWidth="1"/>
    <col min="10" max="10" width="9.28515625" style="1" bestFit="1" customWidth="1"/>
    <col min="11" max="11" width="9.7109375" style="1" bestFit="1" customWidth="1"/>
    <col min="12" max="18" width="9.28515625" style="1" bestFit="1" customWidth="1"/>
    <col min="19" max="23" width="9.7109375" style="1" bestFit="1" customWidth="1"/>
    <col min="24" max="24" width="9.140625" style="12"/>
    <col min="25" max="16384" width="9.140625" style="1"/>
  </cols>
  <sheetData>
    <row r="4" spans="3:24" ht="18.75" thickBot="1" x14ac:dyDescent="0.3">
      <c r="C4" s="11" t="s">
        <v>164</v>
      </c>
    </row>
    <row r="5" spans="3:24" x14ac:dyDescent="0.2">
      <c r="C5" s="9" t="s">
        <v>96</v>
      </c>
      <c r="D5" s="5">
        <v>2026</v>
      </c>
      <c r="E5" s="5">
        <v>2027</v>
      </c>
      <c r="F5" s="5">
        <v>2028</v>
      </c>
      <c r="G5" s="5">
        <v>2029</v>
      </c>
      <c r="H5" s="5">
        <v>2030</v>
      </c>
      <c r="I5" s="5">
        <v>2031</v>
      </c>
      <c r="J5" s="5">
        <v>2032</v>
      </c>
      <c r="K5" s="5">
        <v>2033</v>
      </c>
      <c r="L5" s="5">
        <v>2034</v>
      </c>
      <c r="M5" s="5">
        <v>2035</v>
      </c>
      <c r="N5" s="5">
        <v>2036</v>
      </c>
      <c r="O5" s="5">
        <v>2037</v>
      </c>
      <c r="P5" s="5">
        <v>2038</v>
      </c>
      <c r="Q5" s="5">
        <v>2039</v>
      </c>
      <c r="R5" s="5">
        <v>2040</v>
      </c>
      <c r="S5" s="5">
        <v>2041</v>
      </c>
      <c r="T5" s="5">
        <v>2042</v>
      </c>
      <c r="U5" s="5">
        <v>2043</v>
      </c>
      <c r="V5" s="5">
        <v>2044</v>
      </c>
      <c r="W5" s="5">
        <v>2045</v>
      </c>
      <c r="X5" s="13" t="s">
        <v>93</v>
      </c>
    </row>
    <row r="6" spans="3:24" x14ac:dyDescent="0.2">
      <c r="C6" s="7" t="s">
        <v>101</v>
      </c>
      <c r="D6" s="27">
        <f>SUMIF('Scenario 22'!$A$3:$A$69,'Portfolio 22'!$C6,'Scenario 22'!D$3:D$69)+SUMIF('Scenario 22'!$A$3:$A$69,'Portfolio 22'!$C6,'Scenario 22'!AT$3:AT$69)*'Scenario 22'!AT$1</f>
        <v>0</v>
      </c>
      <c r="E6" s="28">
        <f>SUMIF('Scenario 22'!$A$3:$A$69,'Portfolio 22'!$C6,'Scenario 22'!E$3:E$69)+SUMIF('Scenario 22'!$A$3:$A$69,'Portfolio 22'!$C6,'Scenario 22'!AU$3:AU$69)*'Scenario 22'!AU$1</f>
        <v>0</v>
      </c>
      <c r="F6" s="28">
        <f>SUMIF('Scenario 22'!$A$3:$A$69,'Portfolio 22'!$C6,'Scenario 22'!F$3:F$69)+SUMIF('Scenario 22'!$A$3:$A$69,'Portfolio 22'!$C6,'Scenario 22'!AV$3:AV$69)*'Scenario 22'!AV$1</f>
        <v>0</v>
      </c>
      <c r="G6" s="28">
        <f>SUMIF('Scenario 22'!$A$3:$A$69,'Portfolio 22'!$C6,'Scenario 22'!G$3:G$69)+SUMIF('Scenario 22'!$A$3:$A$69,'Portfolio 22'!$C6,'Scenario 22'!AW$3:AW$69)*'Scenario 22'!AW$1</f>
        <v>0</v>
      </c>
      <c r="H6" s="28">
        <f>SUMIF('Scenario 22'!$A$3:$A$69,'Portfolio 22'!$C6,'Scenario 22'!H$3:H$69)+SUMIF('Scenario 22'!$A$3:$A$69,'Portfolio 22'!$C6,'Scenario 22'!AX$3:AX$69)*'Scenario 22'!AX$1</f>
        <v>0</v>
      </c>
      <c r="I6" s="28">
        <f>SUMIF('Scenario 22'!$A$3:$A$69,'Portfolio 22'!$C6,'Scenario 22'!I$3:I$69)+SUMIF('Scenario 22'!$A$3:$A$69,'Portfolio 22'!$C6,'Scenario 22'!AY$3:AY$69)*'Scenario 22'!AY$1</f>
        <v>0</v>
      </c>
      <c r="J6" s="28">
        <f>SUMIF('Scenario 22'!$A$3:$A$69,'Portfolio 22'!$C6,'Scenario 22'!J$3:J$69)+SUMIF('Scenario 22'!$A$3:$A$69,'Portfolio 22'!$C6,'Scenario 22'!AZ$3:AZ$69)*'Scenario 22'!AZ$1</f>
        <v>0</v>
      </c>
      <c r="K6" s="28">
        <f>SUMIF('Scenario 22'!$A$3:$A$69,'Portfolio 22'!$C6,'Scenario 22'!K$3:K$69)+SUMIF('Scenario 22'!$A$3:$A$69,'Portfolio 22'!$C6,'Scenario 22'!BA$3:BA$69)*'Scenario 22'!BA$1</f>
        <v>198.35576706944209</v>
      </c>
      <c r="L6" s="28">
        <f>SUMIF('Scenario 22'!$A$3:$A$69,'Portfolio 22'!$C6,'Scenario 22'!L$3:L$69)+SUMIF('Scenario 22'!$A$3:$A$69,'Portfolio 22'!$C6,'Scenario 22'!BB$3:BB$69)*'Scenario 22'!BB$1</f>
        <v>0</v>
      </c>
      <c r="M6" s="28">
        <f>SUMIF('Scenario 22'!$A$3:$A$69,'Portfolio 22'!$C6,'Scenario 22'!M$3:M$69)+SUMIF('Scenario 22'!$A$3:$A$69,'Portfolio 22'!$C6,'Scenario 22'!BC$3:BC$69)*'Scenario 22'!BC$1</f>
        <v>0</v>
      </c>
      <c r="N6" s="28">
        <f>SUMIF('Scenario 22'!$A$3:$A$69,'Portfolio 22'!$C6,'Scenario 22'!N$3:N$69)+SUMIF('Scenario 22'!$A$3:$A$69,'Portfolio 22'!$C6,'Scenario 22'!BD$3:BD$69)*'Scenario 22'!BD$1</f>
        <v>0</v>
      </c>
      <c r="O6" s="28">
        <f>SUMIF('Scenario 22'!$A$3:$A$69,'Portfolio 22'!$C6,'Scenario 22'!O$3:O$69)+SUMIF('Scenario 22'!$A$3:$A$69,'Portfolio 22'!$C6,'Scenario 22'!BE$3:BE$69)*'Scenario 22'!BE$1</f>
        <v>0</v>
      </c>
      <c r="P6" s="28">
        <f>SUMIF('Scenario 22'!$A$3:$A$69,'Portfolio 22'!$C6,'Scenario 22'!P$3:P$69)+SUMIF('Scenario 22'!$A$3:$A$69,'Portfolio 22'!$C6,'Scenario 22'!BF$3:BF$69)*'Scenario 22'!BF$1</f>
        <v>0</v>
      </c>
      <c r="Q6" s="28">
        <f>SUMIF('Scenario 22'!$A$3:$A$69,'Portfolio 22'!$C6,'Scenario 22'!Q$3:Q$69)+SUMIF('Scenario 22'!$A$3:$A$69,'Portfolio 22'!$C6,'Scenario 22'!BG$3:BG$69)*'Scenario 22'!BG$1</f>
        <v>0</v>
      </c>
      <c r="R6" s="28">
        <f>SUMIF('Scenario 22'!$A$3:$A$69,'Portfolio 22'!$C6,'Scenario 22'!R$3:R$69)+SUMIF('Scenario 22'!$A$3:$A$69,'Portfolio 22'!$C6,'Scenario 22'!BH$3:BH$69)*'Scenario 22'!BH$1</f>
        <v>0</v>
      </c>
      <c r="S6" s="28">
        <f>SUMIF('Scenario 22'!$A$3:$A$69,'Portfolio 22'!$C6,'Scenario 22'!S$3:S$69)+SUMIF('Scenario 22'!$A$3:$A$69,'Portfolio 22'!$C6,'Scenario 22'!BI$3:BI$69)*'Scenario 22'!BI$1</f>
        <v>0</v>
      </c>
      <c r="T6" s="28">
        <f>SUMIF('Scenario 22'!$A$3:$A$69,'Portfolio 22'!$C6,'Scenario 22'!T$3:T$69)+SUMIF('Scenario 22'!$A$3:$A$69,'Portfolio 22'!$C6,'Scenario 22'!BJ$3:BJ$69)*'Scenario 22'!BJ$1</f>
        <v>0</v>
      </c>
      <c r="U6" s="28">
        <f>SUMIF('Scenario 22'!$A$3:$A$69,'Portfolio 22'!$C6,'Scenario 22'!U$3:U$69)+SUMIF('Scenario 22'!$A$3:$A$69,'Portfolio 22'!$C6,'Scenario 22'!BK$3:BK$69)*'Scenario 22'!BK$1</f>
        <v>0</v>
      </c>
      <c r="V6" s="28">
        <f>SUMIF('Scenario 22'!$A$3:$A$69,'Portfolio 22'!$C6,'Scenario 22'!V$3:V$69)+SUMIF('Scenario 22'!$A$3:$A$69,'Portfolio 22'!$C6,'Scenario 22'!BL$3:BL$69)*'Scenario 22'!BL$1</f>
        <v>0</v>
      </c>
      <c r="W6" s="28">
        <f>SUMIF('Scenario 22'!$A$3:$A$69,'Portfolio 22'!$C6,'Scenario 22'!W$3:W$69)+SUMIF('Scenario 22'!$A$3:$A$69,'Portfolio 22'!$C6,'Scenario 22'!BM$3:BM$69)*'Scenario 22'!BM$1</f>
        <v>0</v>
      </c>
      <c r="X6" s="29">
        <f>SUM(D6:W6)</f>
        <v>198.35576706944209</v>
      </c>
    </row>
    <row r="7" spans="3:24" x14ac:dyDescent="0.2">
      <c r="C7" s="7" t="s">
        <v>6</v>
      </c>
      <c r="D7" s="30">
        <f>SUMIF('Scenario 22'!$A$3:$A$69,'Portfolio 22'!$C7,'Scenario 22'!D$3:D$69)+SUMIF('Scenario 22'!$A$3:$A$69,'Portfolio 22'!$C7,'Scenario 22'!AT$3:AT$69)*'Scenario 22'!AT$1</f>
        <v>0</v>
      </c>
      <c r="E7" s="31">
        <f>SUMIF('Scenario 22'!$A$3:$A$69,'Portfolio 22'!$C7,'Scenario 22'!E$3:E$69)+SUMIF('Scenario 22'!$A$3:$A$69,'Portfolio 22'!$C7,'Scenario 22'!AU$3:AU$69)*'Scenario 22'!AU$1</f>
        <v>0</v>
      </c>
      <c r="F7" s="31">
        <f>SUMIF('Scenario 22'!$A$3:$A$69,'Portfolio 22'!$C7,'Scenario 22'!F$3:F$69)+SUMIF('Scenario 22'!$A$3:$A$69,'Portfolio 22'!$C7,'Scenario 22'!AV$3:AV$69)*'Scenario 22'!AV$1</f>
        <v>0</v>
      </c>
      <c r="G7" s="31">
        <f>SUMIF('Scenario 22'!$A$3:$A$69,'Portfolio 22'!$C7,'Scenario 22'!G$3:G$69)+SUMIF('Scenario 22'!$A$3:$A$69,'Portfolio 22'!$C7,'Scenario 22'!AW$3:AW$69)*'Scenario 22'!AW$1</f>
        <v>0</v>
      </c>
      <c r="H7" s="31">
        <f>SUMIF('Scenario 22'!$A$3:$A$69,'Portfolio 22'!$C7,'Scenario 22'!H$3:H$69)+SUMIF('Scenario 22'!$A$3:$A$69,'Portfolio 22'!$C7,'Scenario 22'!AX$3:AX$69)*'Scenario 22'!AX$1</f>
        <v>0</v>
      </c>
      <c r="I7" s="31">
        <f>SUMIF('Scenario 22'!$A$3:$A$69,'Portfolio 22'!$C7,'Scenario 22'!I$3:I$69)+SUMIF('Scenario 22'!$A$3:$A$69,'Portfolio 22'!$C7,'Scenario 22'!AY$3:AY$69)*'Scenario 22'!AY$1</f>
        <v>0</v>
      </c>
      <c r="J7" s="31">
        <f>SUMIF('Scenario 22'!$A$3:$A$69,'Portfolio 22'!$C7,'Scenario 22'!J$3:J$69)+SUMIF('Scenario 22'!$A$3:$A$69,'Portfolio 22'!$C7,'Scenario 22'!AZ$3:AZ$69)*'Scenario 22'!AZ$1</f>
        <v>0</v>
      </c>
      <c r="K7" s="31">
        <f>SUMIF('Scenario 22'!$A$3:$A$69,'Portfolio 22'!$C7,'Scenario 22'!K$3:K$69)+SUMIF('Scenario 22'!$A$3:$A$69,'Portfolio 22'!$C7,'Scenario 22'!BA$3:BA$69)*'Scenario 22'!BA$1</f>
        <v>0</v>
      </c>
      <c r="L7" s="31">
        <f>SUMIF('Scenario 22'!$A$3:$A$69,'Portfolio 22'!$C7,'Scenario 22'!L$3:L$69)+SUMIF('Scenario 22'!$A$3:$A$69,'Portfolio 22'!$C7,'Scenario 22'!BB$3:BB$69)*'Scenario 22'!BB$1</f>
        <v>0</v>
      </c>
      <c r="M7" s="31">
        <f>SUMIF('Scenario 22'!$A$3:$A$69,'Portfolio 22'!$C7,'Scenario 22'!M$3:M$69)+SUMIF('Scenario 22'!$A$3:$A$69,'Portfolio 22'!$C7,'Scenario 22'!BC$3:BC$69)*'Scenario 22'!BC$1</f>
        <v>0</v>
      </c>
      <c r="N7" s="31">
        <f>SUMIF('Scenario 22'!$A$3:$A$69,'Portfolio 22'!$C7,'Scenario 22'!N$3:N$69)+SUMIF('Scenario 22'!$A$3:$A$69,'Portfolio 22'!$C7,'Scenario 22'!BD$3:BD$69)*'Scenario 22'!BD$1</f>
        <v>0</v>
      </c>
      <c r="O7" s="31">
        <f>SUMIF('Scenario 22'!$A$3:$A$69,'Portfolio 22'!$C7,'Scenario 22'!O$3:O$69)+SUMIF('Scenario 22'!$A$3:$A$69,'Portfolio 22'!$C7,'Scenario 22'!BE$3:BE$69)*'Scenario 22'!BE$1</f>
        <v>0</v>
      </c>
      <c r="P7" s="31">
        <f>SUMIF('Scenario 22'!$A$3:$A$69,'Portfolio 22'!$C7,'Scenario 22'!P$3:P$69)+SUMIF('Scenario 22'!$A$3:$A$69,'Portfolio 22'!$C7,'Scenario 22'!BF$3:BF$69)*'Scenario 22'!BF$1</f>
        <v>0</v>
      </c>
      <c r="Q7" s="31">
        <f>SUMIF('Scenario 22'!$A$3:$A$69,'Portfolio 22'!$C7,'Scenario 22'!Q$3:Q$69)+SUMIF('Scenario 22'!$A$3:$A$69,'Portfolio 22'!$C7,'Scenario 22'!BG$3:BG$69)*'Scenario 22'!BG$1</f>
        <v>0</v>
      </c>
      <c r="R7" s="31">
        <f>SUMIF('Scenario 22'!$A$3:$A$69,'Portfolio 22'!$C7,'Scenario 22'!R$3:R$69)+SUMIF('Scenario 22'!$A$3:$A$69,'Portfolio 22'!$C7,'Scenario 22'!BH$3:BH$69)*'Scenario 22'!BH$1</f>
        <v>0</v>
      </c>
      <c r="S7" s="31">
        <f>SUMIF('Scenario 22'!$A$3:$A$69,'Portfolio 22'!$C7,'Scenario 22'!S$3:S$69)+SUMIF('Scenario 22'!$A$3:$A$69,'Portfolio 22'!$C7,'Scenario 22'!BI$3:BI$69)*'Scenario 22'!BI$1</f>
        <v>0</v>
      </c>
      <c r="T7" s="31">
        <f>SUMIF('Scenario 22'!$A$3:$A$69,'Portfolio 22'!$C7,'Scenario 22'!T$3:T$69)+SUMIF('Scenario 22'!$A$3:$A$69,'Portfolio 22'!$C7,'Scenario 22'!BJ$3:BJ$69)*'Scenario 22'!BJ$1</f>
        <v>0</v>
      </c>
      <c r="U7" s="31">
        <f>SUMIF('Scenario 22'!$A$3:$A$69,'Portfolio 22'!$C7,'Scenario 22'!U$3:U$69)+SUMIF('Scenario 22'!$A$3:$A$69,'Portfolio 22'!$C7,'Scenario 22'!BK$3:BK$69)*'Scenario 22'!BK$1</f>
        <v>0</v>
      </c>
      <c r="V7" s="31">
        <f>SUMIF('Scenario 22'!$A$3:$A$69,'Portfolio 22'!$C7,'Scenario 22'!V$3:V$69)+SUMIF('Scenario 22'!$A$3:$A$69,'Portfolio 22'!$C7,'Scenario 22'!BL$3:BL$69)*'Scenario 22'!BL$1</f>
        <v>0</v>
      </c>
      <c r="W7" s="31">
        <f>SUMIF('Scenario 22'!$A$3:$A$69,'Portfolio 22'!$C7,'Scenario 22'!W$3:W$69)+SUMIF('Scenario 22'!$A$3:$A$69,'Portfolio 22'!$C7,'Scenario 22'!BM$3:BM$69)*'Scenario 22'!BM$1</f>
        <v>0</v>
      </c>
      <c r="X7" s="32">
        <f t="shared" ref="X7:X21" si="0">SUM(D7:W7)</f>
        <v>0</v>
      </c>
    </row>
    <row r="8" spans="3:24" x14ac:dyDescent="0.2">
      <c r="C8" s="7" t="s">
        <v>13</v>
      </c>
      <c r="D8" s="30">
        <f>SUMIF('Scenario 22'!$A$3:$A$69,'Portfolio 22'!$C8,'Scenario 22'!D$3:D$69)+SUMIF('Scenario 22'!$A$3:$A$69,'Portfolio 22'!$C8,'Scenario 22'!AT$3:AT$69)*'Scenario 22'!AT$1</f>
        <v>0</v>
      </c>
      <c r="E8" s="31">
        <f>SUMIF('Scenario 22'!$A$3:$A$69,'Portfolio 22'!$C8,'Scenario 22'!E$3:E$69)+SUMIF('Scenario 22'!$A$3:$A$69,'Portfolio 22'!$C8,'Scenario 22'!AU$3:AU$69)*'Scenario 22'!AU$1</f>
        <v>0</v>
      </c>
      <c r="F8" s="31">
        <f>SUMIF('Scenario 22'!$A$3:$A$69,'Portfolio 22'!$C8,'Scenario 22'!F$3:F$69)+SUMIF('Scenario 22'!$A$3:$A$69,'Portfolio 22'!$C8,'Scenario 22'!AV$3:AV$69)*'Scenario 22'!AV$1</f>
        <v>0</v>
      </c>
      <c r="G8" s="31">
        <f>SUMIF('Scenario 22'!$A$3:$A$69,'Portfolio 22'!$C8,'Scenario 22'!G$3:G$69)+SUMIF('Scenario 22'!$A$3:$A$69,'Portfolio 22'!$C8,'Scenario 22'!AW$3:AW$69)*'Scenario 22'!AW$1</f>
        <v>0</v>
      </c>
      <c r="H8" s="31">
        <f>SUMIF('Scenario 22'!$A$3:$A$69,'Portfolio 22'!$C8,'Scenario 22'!H$3:H$69)+SUMIF('Scenario 22'!$A$3:$A$69,'Portfolio 22'!$C8,'Scenario 22'!AX$3:AX$69)*'Scenario 22'!AX$1</f>
        <v>0</v>
      </c>
      <c r="I8" s="31">
        <f>SUMIF('Scenario 22'!$A$3:$A$69,'Portfolio 22'!$C8,'Scenario 22'!I$3:I$69)+SUMIF('Scenario 22'!$A$3:$A$69,'Portfolio 22'!$C8,'Scenario 22'!AY$3:AY$69)*'Scenario 22'!AY$1</f>
        <v>0</v>
      </c>
      <c r="J8" s="31">
        <f>SUMIF('Scenario 22'!$A$3:$A$69,'Portfolio 22'!$C8,'Scenario 22'!J$3:J$69)+SUMIF('Scenario 22'!$A$3:$A$69,'Portfolio 22'!$C8,'Scenario 22'!AZ$3:AZ$69)*'Scenario 22'!AZ$1</f>
        <v>0</v>
      </c>
      <c r="K8" s="31">
        <f>SUMIF('Scenario 22'!$A$3:$A$69,'Portfolio 22'!$C8,'Scenario 22'!K$3:K$69)+SUMIF('Scenario 22'!$A$3:$A$69,'Portfolio 22'!$C8,'Scenario 22'!BA$3:BA$69)*'Scenario 22'!BA$1</f>
        <v>0</v>
      </c>
      <c r="L8" s="31">
        <f>SUMIF('Scenario 22'!$A$3:$A$69,'Portfolio 22'!$C8,'Scenario 22'!L$3:L$69)+SUMIF('Scenario 22'!$A$3:$A$69,'Portfolio 22'!$C8,'Scenario 22'!BB$3:BB$69)*'Scenario 22'!BB$1</f>
        <v>0</v>
      </c>
      <c r="M8" s="31">
        <f>SUMIF('Scenario 22'!$A$3:$A$69,'Portfolio 22'!$C8,'Scenario 22'!M$3:M$69)+SUMIF('Scenario 22'!$A$3:$A$69,'Portfolio 22'!$C8,'Scenario 22'!BC$3:BC$69)*'Scenario 22'!BC$1</f>
        <v>0</v>
      </c>
      <c r="N8" s="31">
        <f>SUMIF('Scenario 22'!$A$3:$A$69,'Portfolio 22'!$C8,'Scenario 22'!N$3:N$69)+SUMIF('Scenario 22'!$A$3:$A$69,'Portfolio 22'!$C8,'Scenario 22'!BD$3:BD$69)*'Scenario 22'!BD$1</f>
        <v>0</v>
      </c>
      <c r="O8" s="31">
        <f>SUMIF('Scenario 22'!$A$3:$A$69,'Portfolio 22'!$C8,'Scenario 22'!O$3:O$69)+SUMIF('Scenario 22'!$A$3:$A$69,'Portfolio 22'!$C8,'Scenario 22'!BE$3:BE$69)*'Scenario 22'!BE$1</f>
        <v>0</v>
      </c>
      <c r="P8" s="31">
        <f>SUMIF('Scenario 22'!$A$3:$A$69,'Portfolio 22'!$C8,'Scenario 22'!P$3:P$69)+SUMIF('Scenario 22'!$A$3:$A$69,'Portfolio 22'!$C8,'Scenario 22'!BF$3:BF$69)*'Scenario 22'!BF$1</f>
        <v>0</v>
      </c>
      <c r="Q8" s="31">
        <f>SUMIF('Scenario 22'!$A$3:$A$69,'Portfolio 22'!$C8,'Scenario 22'!Q$3:Q$69)+SUMIF('Scenario 22'!$A$3:$A$69,'Portfolio 22'!$C8,'Scenario 22'!BG$3:BG$69)*'Scenario 22'!BG$1</f>
        <v>0</v>
      </c>
      <c r="R8" s="31">
        <f>SUMIF('Scenario 22'!$A$3:$A$69,'Portfolio 22'!$C8,'Scenario 22'!R$3:R$69)+SUMIF('Scenario 22'!$A$3:$A$69,'Portfolio 22'!$C8,'Scenario 22'!BH$3:BH$69)*'Scenario 22'!BH$1</f>
        <v>0</v>
      </c>
      <c r="S8" s="31">
        <f>SUMIF('Scenario 22'!$A$3:$A$69,'Portfolio 22'!$C8,'Scenario 22'!S$3:S$69)+SUMIF('Scenario 22'!$A$3:$A$69,'Portfolio 22'!$C8,'Scenario 22'!BI$3:BI$69)*'Scenario 22'!BI$1</f>
        <v>0</v>
      </c>
      <c r="T8" s="31">
        <f>SUMIF('Scenario 22'!$A$3:$A$69,'Portfolio 22'!$C8,'Scenario 22'!T$3:T$69)+SUMIF('Scenario 22'!$A$3:$A$69,'Portfolio 22'!$C8,'Scenario 22'!BJ$3:BJ$69)*'Scenario 22'!BJ$1</f>
        <v>0</v>
      </c>
      <c r="U8" s="31">
        <f>SUMIF('Scenario 22'!$A$3:$A$69,'Portfolio 22'!$C8,'Scenario 22'!U$3:U$69)+SUMIF('Scenario 22'!$A$3:$A$69,'Portfolio 22'!$C8,'Scenario 22'!BK$3:BK$69)*'Scenario 22'!BK$1</f>
        <v>0</v>
      </c>
      <c r="V8" s="31">
        <f>SUMIF('Scenario 22'!$A$3:$A$69,'Portfolio 22'!$C8,'Scenario 22'!V$3:V$69)+SUMIF('Scenario 22'!$A$3:$A$69,'Portfolio 22'!$C8,'Scenario 22'!BL$3:BL$69)*'Scenario 22'!BL$1</f>
        <v>0</v>
      </c>
      <c r="W8" s="31">
        <f>SUMIF('Scenario 22'!$A$3:$A$69,'Portfolio 22'!$C8,'Scenario 22'!W$3:W$69)+SUMIF('Scenario 22'!$A$3:$A$69,'Portfolio 22'!$C8,'Scenario 22'!BM$3:BM$69)*'Scenario 22'!BM$1</f>
        <v>122.09633177070982</v>
      </c>
      <c r="X8" s="32">
        <f t="shared" si="0"/>
        <v>122.09633177070982</v>
      </c>
    </row>
    <row r="9" spans="3:24" x14ac:dyDescent="0.2">
      <c r="C9" s="7" t="s">
        <v>2</v>
      </c>
      <c r="D9" s="30">
        <f>SUMIF('Scenario 22'!$A$3:$A$69,'Portfolio 22'!$C9,'Scenario 22'!D$3:D$69)+SUMIF('Scenario 22'!$A$3:$A$69,'Portfolio 22'!$C9,'Scenario 22'!AT$3:AT$69)*'Scenario 22'!AT$1</f>
        <v>0</v>
      </c>
      <c r="E9" s="31">
        <f>SUMIF('Scenario 22'!$A$3:$A$69,'Portfolio 22'!$C9,'Scenario 22'!E$3:E$69)+SUMIF('Scenario 22'!$A$3:$A$69,'Portfolio 22'!$C9,'Scenario 22'!AU$3:AU$69)*'Scenario 22'!AU$1</f>
        <v>0</v>
      </c>
      <c r="F9" s="31">
        <f>SUMIF('Scenario 22'!$A$3:$A$69,'Portfolio 22'!$C9,'Scenario 22'!F$3:F$69)+SUMIF('Scenario 22'!$A$3:$A$69,'Portfolio 22'!$C9,'Scenario 22'!AV$3:AV$69)*'Scenario 22'!AV$1</f>
        <v>65.835125306703532</v>
      </c>
      <c r="G9" s="31">
        <f>SUMIF('Scenario 22'!$A$3:$A$69,'Portfolio 22'!$C9,'Scenario 22'!G$3:G$69)+SUMIF('Scenario 22'!$A$3:$A$69,'Portfolio 22'!$C9,'Scenario 22'!AW$3:AW$69)*'Scenario 22'!AW$1</f>
        <v>200</v>
      </c>
      <c r="H9" s="31">
        <f>SUMIF('Scenario 22'!$A$3:$A$69,'Portfolio 22'!$C9,'Scenario 22'!H$3:H$69)+SUMIF('Scenario 22'!$A$3:$A$69,'Portfolio 22'!$C9,'Scenario 22'!AX$3:AX$69)*'Scenario 22'!AX$1</f>
        <v>131.74800519984814</v>
      </c>
      <c r="I9" s="31">
        <f>SUMIF('Scenario 22'!$A$3:$A$69,'Portfolio 22'!$C9,'Scenario 22'!I$3:I$69)+SUMIF('Scenario 22'!$A$3:$A$69,'Portfolio 22'!$C9,'Scenario 22'!AY$3:AY$69)*'Scenario 22'!AY$1</f>
        <v>200</v>
      </c>
      <c r="J9" s="31">
        <f>SUMIF('Scenario 22'!$A$3:$A$69,'Portfolio 22'!$C9,'Scenario 22'!J$3:J$69)+SUMIF('Scenario 22'!$A$3:$A$69,'Portfolio 22'!$C9,'Scenario 22'!AZ$3:AZ$69)*'Scenario 22'!AZ$1</f>
        <v>93.131947290168497</v>
      </c>
      <c r="K9" s="31">
        <f>SUMIF('Scenario 22'!$A$3:$A$69,'Portfolio 22'!$C9,'Scenario 22'!K$3:K$69)+SUMIF('Scenario 22'!$A$3:$A$69,'Portfolio 22'!$C9,'Scenario 22'!BA$3:BA$69)*'Scenario 22'!BA$1</f>
        <v>66.118589023147365</v>
      </c>
      <c r="L9" s="31">
        <f>SUMIF('Scenario 22'!$A$3:$A$69,'Portfolio 22'!$C9,'Scenario 22'!L$3:L$69)+SUMIF('Scenario 22'!$A$3:$A$69,'Portfolio 22'!$C9,'Scenario 22'!BB$3:BB$69)*'Scenario 22'!BB$1</f>
        <v>0</v>
      </c>
      <c r="M9" s="31">
        <f>SUMIF('Scenario 22'!$A$3:$A$69,'Portfolio 22'!$C9,'Scenario 22'!M$3:M$69)+SUMIF('Scenario 22'!$A$3:$A$69,'Portfolio 22'!$C9,'Scenario 22'!BC$3:BC$69)*'Scenario 22'!BC$1</f>
        <v>0</v>
      </c>
      <c r="N9" s="31">
        <f>SUMIF('Scenario 22'!$A$3:$A$69,'Portfolio 22'!$C9,'Scenario 22'!N$3:N$69)+SUMIF('Scenario 22'!$A$3:$A$69,'Portfolio 22'!$C9,'Scenario 22'!BD$3:BD$69)*'Scenario 22'!BD$1</f>
        <v>0</v>
      </c>
      <c r="O9" s="31">
        <f>SUMIF('Scenario 22'!$A$3:$A$69,'Portfolio 22'!$C9,'Scenario 22'!O$3:O$69)+SUMIF('Scenario 22'!$A$3:$A$69,'Portfolio 22'!$C9,'Scenario 22'!BE$3:BE$69)*'Scenario 22'!BE$1</f>
        <v>0</v>
      </c>
      <c r="P9" s="31">
        <f>SUMIF('Scenario 22'!$A$3:$A$69,'Portfolio 22'!$C9,'Scenario 22'!P$3:P$69)+SUMIF('Scenario 22'!$A$3:$A$69,'Portfolio 22'!$C9,'Scenario 22'!BF$3:BF$69)*'Scenario 22'!BF$1</f>
        <v>0</v>
      </c>
      <c r="Q9" s="31">
        <f>SUMIF('Scenario 22'!$A$3:$A$69,'Portfolio 22'!$C9,'Scenario 22'!Q$3:Q$69)+SUMIF('Scenario 22'!$A$3:$A$69,'Portfolio 22'!$C9,'Scenario 22'!BG$3:BG$69)*'Scenario 22'!BG$1</f>
        <v>0</v>
      </c>
      <c r="R9" s="31">
        <f>SUMIF('Scenario 22'!$A$3:$A$69,'Portfolio 22'!$C9,'Scenario 22'!R$3:R$69)+SUMIF('Scenario 22'!$A$3:$A$69,'Portfolio 22'!$C9,'Scenario 22'!BH$3:BH$69)*'Scenario 22'!BH$1</f>
        <v>0</v>
      </c>
      <c r="S9" s="31">
        <f>SUMIF('Scenario 22'!$A$3:$A$69,'Portfolio 22'!$C9,'Scenario 22'!S$3:S$69)+SUMIF('Scenario 22'!$A$3:$A$69,'Portfolio 22'!$C9,'Scenario 22'!BI$3:BI$69)*'Scenario 22'!BI$1</f>
        <v>140</v>
      </c>
      <c r="T9" s="31">
        <f>SUMIF('Scenario 22'!$A$3:$A$69,'Portfolio 22'!$C9,'Scenario 22'!T$3:T$69)+SUMIF('Scenario 22'!$A$3:$A$69,'Portfolio 22'!$C9,'Scenario 22'!BJ$3:BJ$69)*'Scenario 22'!BJ$1</f>
        <v>0</v>
      </c>
      <c r="U9" s="31">
        <f>SUMIF('Scenario 22'!$A$3:$A$69,'Portfolio 22'!$C9,'Scenario 22'!U$3:U$69)+SUMIF('Scenario 22'!$A$3:$A$69,'Portfolio 22'!$C9,'Scenario 22'!BK$3:BK$69)*'Scenario 22'!BK$1</f>
        <v>120</v>
      </c>
      <c r="V9" s="31">
        <f>SUMIF('Scenario 22'!$A$3:$A$69,'Portfolio 22'!$C9,'Scenario 22'!V$3:V$69)+SUMIF('Scenario 22'!$A$3:$A$69,'Portfolio 22'!$C9,'Scenario 22'!BL$3:BL$69)*'Scenario 22'!BL$1</f>
        <v>5.6843418860808015E-14</v>
      </c>
      <c r="W9" s="31">
        <f>SUMIF('Scenario 22'!$A$3:$A$69,'Portfolio 22'!$C9,'Scenario 22'!W$3:W$69)+SUMIF('Scenario 22'!$A$3:$A$69,'Portfolio 22'!$C9,'Scenario 22'!BM$3:BM$69)*'Scenario 22'!BM$1</f>
        <v>200</v>
      </c>
      <c r="X9" s="32">
        <f t="shared" si="0"/>
        <v>1216.8336668198676</v>
      </c>
    </row>
    <row r="10" spans="3:24" x14ac:dyDescent="0.2">
      <c r="C10" s="7" t="s">
        <v>1</v>
      </c>
      <c r="D10" s="30">
        <f>SUMIF('Scenario 22'!$A$3:$A$69,'Portfolio 22'!$C10,'Scenario 22'!D$3:D$69)+SUMIF('Scenario 22'!$A$3:$A$69,'Portfolio 22'!$C10,'Scenario 22'!AT$3:AT$69)*'Scenario 22'!AT$1</f>
        <v>0</v>
      </c>
      <c r="E10" s="31">
        <f>SUMIF('Scenario 22'!$A$3:$A$69,'Portfolio 22'!$C10,'Scenario 22'!E$3:E$69)+SUMIF('Scenario 22'!$A$3:$A$69,'Portfolio 22'!$C10,'Scenario 22'!AU$3:AU$69)*'Scenario 22'!AU$1</f>
        <v>0.50885794886426805</v>
      </c>
      <c r="F10" s="31">
        <f>SUMIF('Scenario 22'!$A$3:$A$69,'Portfolio 22'!$C10,'Scenario 22'!F$3:F$69)+SUMIF('Scenario 22'!$A$3:$A$69,'Portfolio 22'!$C10,'Scenario 22'!AV$3:AV$69)*'Scenario 22'!AV$1</f>
        <v>0.55187130366600667</v>
      </c>
      <c r="G10" s="31">
        <f>SUMIF('Scenario 22'!$A$3:$A$69,'Portfolio 22'!$C10,'Scenario 22'!G$3:G$69)+SUMIF('Scenario 22'!$A$3:$A$69,'Portfolio 22'!$C10,'Scenario 22'!AW$3:AW$69)*'Scenario 22'!AW$1</f>
        <v>0.6153942531593285</v>
      </c>
      <c r="H10" s="31">
        <f>SUMIF('Scenario 22'!$A$3:$A$69,'Portfolio 22'!$C10,'Scenario 22'!H$3:H$69)+SUMIF('Scenario 22'!$A$3:$A$69,'Portfolio 22'!$C10,'Scenario 22'!AX$3:AX$69)*'Scenario 22'!AX$1</f>
        <v>0.67023663605721362</v>
      </c>
      <c r="I10" s="31">
        <f>SUMIF('Scenario 22'!$A$3:$A$69,'Portfolio 22'!$C10,'Scenario 22'!I$3:I$69)+SUMIF('Scenario 22'!$A$3:$A$69,'Portfolio 22'!$C10,'Scenario 22'!AY$3:AY$69)*'Scenario 22'!AY$1</f>
        <v>0.75835206225811425</v>
      </c>
      <c r="J10" s="31">
        <f>SUMIF('Scenario 22'!$A$3:$A$69,'Portfolio 22'!$C10,'Scenario 22'!J$3:J$69)+SUMIF('Scenario 22'!$A$3:$A$69,'Portfolio 22'!$C10,'Scenario 22'!AZ$3:AZ$69)*'Scenario 22'!AZ$1</f>
        <v>0.82742336899936308</v>
      </c>
      <c r="K10" s="31">
        <f>SUMIF('Scenario 22'!$A$3:$A$69,'Portfolio 22'!$C10,'Scenario 22'!K$3:K$69)+SUMIF('Scenario 22'!$A$3:$A$69,'Portfolio 22'!$C10,'Scenario 22'!BA$3:BA$69)*'Scenario 22'!BA$1</f>
        <v>1.0070493878409963</v>
      </c>
      <c r="L10" s="31">
        <f>SUMIF('Scenario 22'!$A$3:$A$69,'Portfolio 22'!$C10,'Scenario 22'!L$3:L$69)+SUMIF('Scenario 22'!$A$3:$A$69,'Portfolio 22'!$C10,'Scenario 22'!BB$3:BB$69)*'Scenario 22'!BB$1</f>
        <v>0.5</v>
      </c>
      <c r="M10" s="31">
        <f>SUMIF('Scenario 22'!$A$3:$A$69,'Portfolio 22'!$C10,'Scenario 22'!M$3:M$69)+SUMIF('Scenario 22'!$A$3:$A$69,'Portfolio 22'!$C10,'Scenario 22'!BC$3:BC$69)*'Scenario 22'!BC$1</f>
        <v>0.5</v>
      </c>
      <c r="N10" s="31">
        <f>SUMIF('Scenario 22'!$A$3:$A$69,'Portfolio 22'!$C10,'Scenario 22'!N$3:N$69)+SUMIF('Scenario 22'!$A$3:$A$69,'Portfolio 22'!$C10,'Scenario 22'!BD$3:BD$69)*'Scenario 22'!BD$1</f>
        <v>0.5</v>
      </c>
      <c r="O10" s="31">
        <f>SUMIF('Scenario 22'!$A$3:$A$69,'Portfolio 22'!$C10,'Scenario 22'!O$3:O$69)+SUMIF('Scenario 22'!$A$3:$A$69,'Portfolio 22'!$C10,'Scenario 22'!BE$3:BE$69)*'Scenario 22'!BE$1</f>
        <v>0.5</v>
      </c>
      <c r="P10" s="31">
        <f>SUMIF('Scenario 22'!$A$3:$A$69,'Portfolio 22'!$C10,'Scenario 22'!P$3:P$69)+SUMIF('Scenario 22'!$A$3:$A$69,'Portfolio 22'!$C10,'Scenario 22'!BF$3:BF$69)*'Scenario 22'!BF$1</f>
        <v>0.5</v>
      </c>
      <c r="Q10" s="31">
        <f>SUMIF('Scenario 22'!$A$3:$A$69,'Portfolio 22'!$C10,'Scenario 22'!Q$3:Q$69)+SUMIF('Scenario 22'!$A$3:$A$69,'Portfolio 22'!$C10,'Scenario 22'!BG$3:BG$69)*'Scenario 22'!BG$1</f>
        <v>0.5</v>
      </c>
      <c r="R10" s="31">
        <f>SUMIF('Scenario 22'!$A$3:$A$69,'Portfolio 22'!$C10,'Scenario 22'!R$3:R$69)+SUMIF('Scenario 22'!$A$3:$A$69,'Portfolio 22'!$C10,'Scenario 22'!BH$3:BH$69)*'Scenario 22'!BH$1</f>
        <v>0.5</v>
      </c>
      <c r="S10" s="31">
        <f>SUMIF('Scenario 22'!$A$3:$A$69,'Portfolio 22'!$C10,'Scenario 22'!S$3:S$69)+SUMIF('Scenario 22'!$A$3:$A$69,'Portfolio 22'!$C10,'Scenario 22'!BI$3:BI$69)*'Scenario 22'!BI$1</f>
        <v>0.5</v>
      </c>
      <c r="T10" s="31">
        <f>SUMIF('Scenario 22'!$A$3:$A$69,'Portfolio 22'!$C10,'Scenario 22'!T$3:T$69)+SUMIF('Scenario 22'!$A$3:$A$69,'Portfolio 22'!$C10,'Scenario 22'!BJ$3:BJ$69)*'Scenario 22'!BJ$1</f>
        <v>0.5</v>
      </c>
      <c r="U10" s="31">
        <f>SUMIF('Scenario 22'!$A$3:$A$69,'Portfolio 22'!$C10,'Scenario 22'!U$3:U$69)+SUMIF('Scenario 22'!$A$3:$A$69,'Portfolio 22'!$C10,'Scenario 22'!BK$3:BK$69)*'Scenario 22'!BK$1</f>
        <v>101.27950132034901</v>
      </c>
      <c r="V10" s="31">
        <f>SUMIF('Scenario 22'!$A$3:$A$69,'Portfolio 22'!$C10,'Scenario 22'!V$3:V$69)+SUMIF('Scenario 22'!$A$3:$A$69,'Portfolio 22'!$C10,'Scenario 22'!BL$3:BL$69)*'Scenario 22'!BL$1</f>
        <v>199.22452883289003</v>
      </c>
      <c r="W10" s="31">
        <f>SUMIF('Scenario 22'!$A$3:$A$69,'Portfolio 22'!$C10,'Scenario 22'!W$3:W$69)+SUMIF('Scenario 22'!$A$3:$A$69,'Portfolio 22'!$C10,'Scenario 22'!BM$3:BM$69)*'Scenario 22'!BM$1</f>
        <v>0.62334279507171075</v>
      </c>
      <c r="X10" s="32">
        <f t="shared" si="0"/>
        <v>310.56655790915607</v>
      </c>
    </row>
    <row r="11" spans="3:24" x14ac:dyDescent="0.2">
      <c r="C11" s="7" t="s">
        <v>107</v>
      </c>
      <c r="D11" s="30">
        <f>SUMIF('Scenario 22'!$A$3:$A$69,'Portfolio 22'!$C11,'Scenario 22'!D$3:D$69)+SUMIF('Scenario 22'!$A$3:$A$69,'Portfolio 22'!$C11,'Scenario 22'!AT$3:AT$69)*'Scenario 22'!AT$1</f>
        <v>0</v>
      </c>
      <c r="E11" s="31">
        <f>SUMIF('Scenario 22'!$A$3:$A$69,'Portfolio 22'!$C11,'Scenario 22'!E$3:E$69)+SUMIF('Scenario 22'!$A$3:$A$69,'Portfolio 22'!$C11,'Scenario 22'!AU$3:AU$69)*'Scenario 22'!AU$1</f>
        <v>0</v>
      </c>
      <c r="F11" s="31">
        <f>SUMIF('Scenario 22'!$A$3:$A$69,'Portfolio 22'!$C11,'Scenario 22'!F$3:F$69)+SUMIF('Scenario 22'!$A$3:$A$69,'Portfolio 22'!$C11,'Scenario 22'!AV$3:AV$69)*'Scenario 22'!AV$1</f>
        <v>0</v>
      </c>
      <c r="G11" s="31">
        <f>SUMIF('Scenario 22'!$A$3:$A$69,'Portfolio 22'!$C11,'Scenario 22'!G$3:G$69)+SUMIF('Scenario 22'!$A$3:$A$69,'Portfolio 22'!$C11,'Scenario 22'!AW$3:AW$69)*'Scenario 22'!AW$1</f>
        <v>0</v>
      </c>
      <c r="H11" s="31">
        <f>SUMIF('Scenario 22'!$A$3:$A$69,'Portfolio 22'!$C11,'Scenario 22'!H$3:H$69)+SUMIF('Scenario 22'!$A$3:$A$69,'Portfolio 22'!$C11,'Scenario 22'!AX$3:AX$69)*'Scenario 22'!AX$1</f>
        <v>0</v>
      </c>
      <c r="I11" s="31">
        <f>SUMIF('Scenario 22'!$A$3:$A$69,'Portfolio 22'!$C11,'Scenario 22'!I$3:I$69)+SUMIF('Scenario 22'!$A$3:$A$69,'Portfolio 22'!$C11,'Scenario 22'!AY$3:AY$69)*'Scenario 22'!AY$1</f>
        <v>0</v>
      </c>
      <c r="J11" s="31">
        <f>SUMIF('Scenario 22'!$A$3:$A$69,'Portfolio 22'!$C11,'Scenario 22'!J$3:J$69)+SUMIF('Scenario 22'!$A$3:$A$69,'Portfolio 22'!$C11,'Scenario 22'!AZ$3:AZ$69)*'Scenario 22'!AZ$1</f>
        <v>0</v>
      </c>
      <c r="K11" s="31">
        <f>SUMIF('Scenario 22'!$A$3:$A$69,'Portfolio 22'!$C11,'Scenario 22'!K$3:K$69)+SUMIF('Scenario 22'!$A$3:$A$69,'Portfolio 22'!$C11,'Scenario 22'!BA$3:BA$69)*'Scenario 22'!BA$1</f>
        <v>0</v>
      </c>
      <c r="L11" s="31">
        <f>SUMIF('Scenario 22'!$A$3:$A$69,'Portfolio 22'!$C11,'Scenario 22'!L$3:L$69)+SUMIF('Scenario 22'!$A$3:$A$69,'Portfolio 22'!$C11,'Scenario 22'!BB$3:BB$69)*'Scenario 22'!BB$1</f>
        <v>0</v>
      </c>
      <c r="M11" s="31">
        <f>SUMIF('Scenario 22'!$A$3:$A$69,'Portfolio 22'!$C11,'Scenario 22'!M$3:M$69)+SUMIF('Scenario 22'!$A$3:$A$69,'Portfolio 22'!$C11,'Scenario 22'!BC$3:BC$69)*'Scenario 22'!BC$1</f>
        <v>0</v>
      </c>
      <c r="N11" s="31">
        <f>SUMIF('Scenario 22'!$A$3:$A$69,'Portfolio 22'!$C11,'Scenario 22'!N$3:N$69)+SUMIF('Scenario 22'!$A$3:$A$69,'Portfolio 22'!$C11,'Scenario 22'!BD$3:BD$69)*'Scenario 22'!BD$1</f>
        <v>0</v>
      </c>
      <c r="O11" s="31">
        <f>SUMIF('Scenario 22'!$A$3:$A$69,'Portfolio 22'!$C11,'Scenario 22'!O$3:O$69)+SUMIF('Scenario 22'!$A$3:$A$69,'Portfolio 22'!$C11,'Scenario 22'!BE$3:BE$69)*'Scenario 22'!BE$1</f>
        <v>0</v>
      </c>
      <c r="P11" s="31">
        <f>SUMIF('Scenario 22'!$A$3:$A$69,'Portfolio 22'!$C11,'Scenario 22'!P$3:P$69)+SUMIF('Scenario 22'!$A$3:$A$69,'Portfolio 22'!$C11,'Scenario 22'!BF$3:BF$69)*'Scenario 22'!BF$1</f>
        <v>0</v>
      </c>
      <c r="Q11" s="31">
        <f>SUMIF('Scenario 22'!$A$3:$A$69,'Portfolio 22'!$C11,'Scenario 22'!Q$3:Q$69)+SUMIF('Scenario 22'!$A$3:$A$69,'Portfolio 22'!$C11,'Scenario 22'!BG$3:BG$69)*'Scenario 22'!BG$1</f>
        <v>0</v>
      </c>
      <c r="R11" s="31">
        <f>SUMIF('Scenario 22'!$A$3:$A$69,'Portfolio 22'!$C11,'Scenario 22'!R$3:R$69)+SUMIF('Scenario 22'!$A$3:$A$69,'Portfolio 22'!$C11,'Scenario 22'!BH$3:BH$69)*'Scenario 22'!BH$1</f>
        <v>0</v>
      </c>
      <c r="S11" s="31">
        <f>SUMIF('Scenario 22'!$A$3:$A$69,'Portfolio 22'!$C11,'Scenario 22'!S$3:S$69)+SUMIF('Scenario 22'!$A$3:$A$69,'Portfolio 22'!$C11,'Scenario 22'!BI$3:BI$69)*'Scenario 22'!BI$1</f>
        <v>0</v>
      </c>
      <c r="T11" s="31">
        <f>SUMIF('Scenario 22'!$A$3:$A$69,'Portfolio 22'!$C11,'Scenario 22'!T$3:T$69)+SUMIF('Scenario 22'!$A$3:$A$69,'Portfolio 22'!$C11,'Scenario 22'!BJ$3:BJ$69)*'Scenario 22'!BJ$1</f>
        <v>0</v>
      </c>
      <c r="U11" s="31">
        <f>SUMIF('Scenario 22'!$A$3:$A$69,'Portfolio 22'!$C11,'Scenario 22'!U$3:U$69)+SUMIF('Scenario 22'!$A$3:$A$69,'Portfolio 22'!$C11,'Scenario 22'!BK$3:BK$69)*'Scenario 22'!BK$1</f>
        <v>0</v>
      </c>
      <c r="V11" s="31">
        <f>SUMIF('Scenario 22'!$A$3:$A$69,'Portfolio 22'!$C11,'Scenario 22'!V$3:V$69)+SUMIF('Scenario 22'!$A$3:$A$69,'Portfolio 22'!$C11,'Scenario 22'!BL$3:BL$69)*'Scenario 22'!BL$1</f>
        <v>0</v>
      </c>
      <c r="W11" s="31">
        <f>SUMIF('Scenario 22'!$A$3:$A$69,'Portfolio 22'!$C11,'Scenario 22'!W$3:W$69)+SUMIF('Scenario 22'!$A$3:$A$69,'Portfolio 22'!$C11,'Scenario 22'!BM$3:BM$69)*'Scenario 22'!BM$1</f>
        <v>0</v>
      </c>
      <c r="X11" s="32">
        <f t="shared" si="0"/>
        <v>0</v>
      </c>
    </row>
    <row r="12" spans="3:24" x14ac:dyDescent="0.2">
      <c r="C12" s="7" t="s">
        <v>21</v>
      </c>
      <c r="D12" s="30">
        <f>SUMIF('Scenario 22'!$A$3:$A$69,'Portfolio 22'!$C12,'Scenario 22'!D$3:D$69)+SUMIF('Scenario 22'!$A$3:$A$69,'Portfolio 22'!$C12,'Scenario 22'!AT$3:AT$69)*'Scenario 22'!AT$1</f>
        <v>51.684344557411521</v>
      </c>
      <c r="E12" s="31">
        <f>SUMIF('Scenario 22'!$A$3:$A$69,'Portfolio 22'!$C12,'Scenario 22'!E$3:E$69)+SUMIF('Scenario 22'!$A$3:$A$69,'Portfolio 22'!$C12,'Scenario 22'!AU$3:AU$69)*'Scenario 22'!AU$1</f>
        <v>0</v>
      </c>
      <c r="F12" s="31">
        <f>SUMIF('Scenario 22'!$A$3:$A$69,'Portfolio 22'!$C12,'Scenario 22'!F$3:F$69)+SUMIF('Scenario 22'!$A$3:$A$69,'Portfolio 22'!$C12,'Scenario 22'!AV$3:AV$69)*'Scenario 22'!AV$1</f>
        <v>0</v>
      </c>
      <c r="G12" s="31">
        <f>SUMIF('Scenario 22'!$A$3:$A$69,'Portfolio 22'!$C12,'Scenario 22'!G$3:G$69)+SUMIF('Scenario 22'!$A$3:$A$69,'Portfolio 22'!$C12,'Scenario 22'!AW$3:AW$69)*'Scenario 22'!AW$1</f>
        <v>0</v>
      </c>
      <c r="H12" s="31">
        <f>SUMIF('Scenario 22'!$A$3:$A$69,'Portfolio 22'!$C12,'Scenario 22'!H$3:H$69)+SUMIF('Scenario 22'!$A$3:$A$69,'Portfolio 22'!$C12,'Scenario 22'!AX$3:AX$69)*'Scenario 22'!AX$1</f>
        <v>0</v>
      </c>
      <c r="I12" s="31">
        <f>SUMIF('Scenario 22'!$A$3:$A$69,'Portfolio 22'!$C12,'Scenario 22'!I$3:I$69)+SUMIF('Scenario 22'!$A$3:$A$69,'Portfolio 22'!$C12,'Scenario 22'!AY$3:AY$69)*'Scenario 22'!AY$1</f>
        <v>0</v>
      </c>
      <c r="J12" s="31">
        <f>SUMIF('Scenario 22'!$A$3:$A$69,'Portfolio 22'!$C12,'Scenario 22'!J$3:J$69)+SUMIF('Scenario 22'!$A$3:$A$69,'Portfolio 22'!$C12,'Scenario 22'!AZ$3:AZ$69)*'Scenario 22'!AZ$1</f>
        <v>0</v>
      </c>
      <c r="K12" s="31">
        <f>SUMIF('Scenario 22'!$A$3:$A$69,'Portfolio 22'!$C12,'Scenario 22'!K$3:K$69)+SUMIF('Scenario 22'!$A$3:$A$69,'Portfolio 22'!$C12,'Scenario 22'!BA$3:BA$69)*'Scenario 22'!BA$1</f>
        <v>0</v>
      </c>
      <c r="L12" s="31">
        <f>SUMIF('Scenario 22'!$A$3:$A$69,'Portfolio 22'!$C12,'Scenario 22'!L$3:L$69)+SUMIF('Scenario 22'!$A$3:$A$69,'Portfolio 22'!$C12,'Scenario 22'!BB$3:BB$69)*'Scenario 22'!BB$1</f>
        <v>0</v>
      </c>
      <c r="M12" s="31">
        <f>SUMIF('Scenario 22'!$A$3:$A$69,'Portfolio 22'!$C12,'Scenario 22'!M$3:M$69)+SUMIF('Scenario 22'!$A$3:$A$69,'Portfolio 22'!$C12,'Scenario 22'!BC$3:BC$69)*'Scenario 22'!BC$1</f>
        <v>0</v>
      </c>
      <c r="N12" s="31">
        <f>SUMIF('Scenario 22'!$A$3:$A$69,'Portfolio 22'!$C12,'Scenario 22'!N$3:N$69)+SUMIF('Scenario 22'!$A$3:$A$69,'Portfolio 22'!$C12,'Scenario 22'!BD$3:BD$69)*'Scenario 22'!BD$1</f>
        <v>0</v>
      </c>
      <c r="O12" s="31">
        <f>SUMIF('Scenario 22'!$A$3:$A$69,'Portfolio 22'!$C12,'Scenario 22'!O$3:O$69)+SUMIF('Scenario 22'!$A$3:$A$69,'Portfolio 22'!$C12,'Scenario 22'!BE$3:BE$69)*'Scenario 22'!BE$1</f>
        <v>0</v>
      </c>
      <c r="P12" s="31">
        <f>SUMIF('Scenario 22'!$A$3:$A$69,'Portfolio 22'!$C12,'Scenario 22'!P$3:P$69)+SUMIF('Scenario 22'!$A$3:$A$69,'Portfolio 22'!$C12,'Scenario 22'!BF$3:BF$69)*'Scenario 22'!BF$1</f>
        <v>0</v>
      </c>
      <c r="Q12" s="31">
        <f>SUMIF('Scenario 22'!$A$3:$A$69,'Portfolio 22'!$C12,'Scenario 22'!Q$3:Q$69)+SUMIF('Scenario 22'!$A$3:$A$69,'Portfolio 22'!$C12,'Scenario 22'!BG$3:BG$69)*'Scenario 22'!BG$1</f>
        <v>0</v>
      </c>
      <c r="R12" s="31">
        <f>SUMIF('Scenario 22'!$A$3:$A$69,'Portfolio 22'!$C12,'Scenario 22'!R$3:R$69)+SUMIF('Scenario 22'!$A$3:$A$69,'Portfolio 22'!$C12,'Scenario 22'!BH$3:BH$69)*'Scenario 22'!BH$1</f>
        <v>0</v>
      </c>
      <c r="S12" s="31">
        <f>SUMIF('Scenario 22'!$A$3:$A$69,'Portfolio 22'!$C12,'Scenario 22'!S$3:S$69)+SUMIF('Scenario 22'!$A$3:$A$69,'Portfolio 22'!$C12,'Scenario 22'!BI$3:BI$69)*'Scenario 22'!BI$1</f>
        <v>0</v>
      </c>
      <c r="T12" s="31">
        <f>SUMIF('Scenario 22'!$A$3:$A$69,'Portfolio 22'!$C12,'Scenario 22'!T$3:T$69)+SUMIF('Scenario 22'!$A$3:$A$69,'Portfolio 22'!$C12,'Scenario 22'!BJ$3:BJ$69)*'Scenario 22'!BJ$1</f>
        <v>0</v>
      </c>
      <c r="U12" s="31">
        <f>SUMIF('Scenario 22'!$A$3:$A$69,'Portfolio 22'!$C12,'Scenario 22'!U$3:U$69)+SUMIF('Scenario 22'!$A$3:$A$69,'Portfolio 22'!$C12,'Scenario 22'!BK$3:BK$69)*'Scenario 22'!BK$1</f>
        <v>50.387735583554992</v>
      </c>
      <c r="V12" s="31">
        <f>SUMIF('Scenario 22'!$A$3:$A$69,'Portfolio 22'!$C12,'Scenario 22'!V$3:V$69)+SUMIF('Scenario 22'!$A$3:$A$69,'Portfolio 22'!$C12,'Scenario 22'!BL$3:BL$69)*'Scenario 22'!BL$1</f>
        <v>101.71673156259413</v>
      </c>
      <c r="W12" s="31">
        <f>SUMIF('Scenario 22'!$A$3:$A$69,'Portfolio 22'!$C12,'Scenario 22'!W$3:W$69)+SUMIF('Scenario 22'!$A$3:$A$69,'Portfolio 22'!$C12,'Scenario 22'!BM$3:BM$69)*'Scenario 22'!BM$1</f>
        <v>0</v>
      </c>
      <c r="X12" s="32">
        <f t="shared" si="0"/>
        <v>203.78881170356064</v>
      </c>
    </row>
    <row r="13" spans="3:24" x14ac:dyDescent="0.2">
      <c r="C13" s="7" t="s">
        <v>48</v>
      </c>
      <c r="D13" s="30">
        <f>SUMIF('Scenario 22'!$A$3:$A$69,'Portfolio 22'!$C13,'Scenario 22'!D$3:D$69)+SUMIF('Scenario 22'!$A$3:$A$69,'Portfolio 22'!$C13,'Scenario 22'!AT$3:AT$69)*'Scenario 22'!AT$1</f>
        <v>0</v>
      </c>
      <c r="E13" s="31">
        <f>SUMIF('Scenario 22'!$A$3:$A$69,'Portfolio 22'!$C13,'Scenario 22'!E$3:E$69)+SUMIF('Scenario 22'!$A$3:$A$69,'Portfolio 22'!$C13,'Scenario 22'!AU$3:AU$69)*'Scenario 22'!AU$1</f>
        <v>0</v>
      </c>
      <c r="F13" s="31">
        <f>SUMIF('Scenario 22'!$A$3:$A$69,'Portfolio 22'!$C13,'Scenario 22'!F$3:F$69)+SUMIF('Scenario 22'!$A$3:$A$69,'Portfolio 22'!$C13,'Scenario 22'!AV$3:AV$69)*'Scenario 22'!AV$1</f>
        <v>0</v>
      </c>
      <c r="G13" s="31">
        <f>SUMIF('Scenario 22'!$A$3:$A$69,'Portfolio 22'!$C13,'Scenario 22'!G$3:G$69)+SUMIF('Scenario 22'!$A$3:$A$69,'Portfolio 22'!$C13,'Scenario 22'!AW$3:AW$69)*'Scenario 22'!AW$1</f>
        <v>0</v>
      </c>
      <c r="H13" s="31">
        <f>SUMIF('Scenario 22'!$A$3:$A$69,'Portfolio 22'!$C13,'Scenario 22'!H$3:H$69)+SUMIF('Scenario 22'!$A$3:$A$69,'Portfolio 22'!$C13,'Scenario 22'!AX$3:AX$69)*'Scenario 22'!AX$1</f>
        <v>0</v>
      </c>
      <c r="I13" s="31">
        <f>SUMIF('Scenario 22'!$A$3:$A$69,'Portfolio 22'!$C13,'Scenario 22'!I$3:I$69)+SUMIF('Scenario 22'!$A$3:$A$69,'Portfolio 22'!$C13,'Scenario 22'!AY$3:AY$69)*'Scenario 22'!AY$1</f>
        <v>0</v>
      </c>
      <c r="J13" s="31">
        <f>SUMIF('Scenario 22'!$A$3:$A$69,'Portfolio 22'!$C13,'Scenario 22'!J$3:J$69)+SUMIF('Scenario 22'!$A$3:$A$69,'Portfolio 22'!$C13,'Scenario 22'!AZ$3:AZ$69)*'Scenario 22'!AZ$1</f>
        <v>0</v>
      </c>
      <c r="K13" s="31">
        <f>SUMIF('Scenario 22'!$A$3:$A$69,'Portfolio 22'!$C13,'Scenario 22'!K$3:K$69)+SUMIF('Scenario 22'!$A$3:$A$69,'Portfolio 22'!$C13,'Scenario 22'!BA$3:BA$69)*'Scenario 22'!BA$1</f>
        <v>0</v>
      </c>
      <c r="L13" s="31">
        <f>SUMIF('Scenario 22'!$A$3:$A$69,'Portfolio 22'!$C13,'Scenario 22'!L$3:L$69)+SUMIF('Scenario 22'!$A$3:$A$69,'Portfolio 22'!$C13,'Scenario 22'!BB$3:BB$69)*'Scenario 22'!BB$1</f>
        <v>0</v>
      </c>
      <c r="M13" s="31">
        <f>SUMIF('Scenario 22'!$A$3:$A$69,'Portfolio 22'!$C13,'Scenario 22'!M$3:M$69)+SUMIF('Scenario 22'!$A$3:$A$69,'Portfolio 22'!$C13,'Scenario 22'!BC$3:BC$69)*'Scenario 22'!BC$1</f>
        <v>0</v>
      </c>
      <c r="N13" s="31">
        <f>SUMIF('Scenario 22'!$A$3:$A$69,'Portfolio 22'!$C13,'Scenario 22'!N$3:N$69)+SUMIF('Scenario 22'!$A$3:$A$69,'Portfolio 22'!$C13,'Scenario 22'!BD$3:BD$69)*'Scenario 22'!BD$1</f>
        <v>0</v>
      </c>
      <c r="O13" s="31">
        <f>SUMIF('Scenario 22'!$A$3:$A$69,'Portfolio 22'!$C13,'Scenario 22'!O$3:O$69)+SUMIF('Scenario 22'!$A$3:$A$69,'Portfolio 22'!$C13,'Scenario 22'!BE$3:BE$69)*'Scenario 22'!BE$1</f>
        <v>0</v>
      </c>
      <c r="P13" s="31">
        <f>SUMIF('Scenario 22'!$A$3:$A$69,'Portfolio 22'!$C13,'Scenario 22'!P$3:P$69)+SUMIF('Scenario 22'!$A$3:$A$69,'Portfolio 22'!$C13,'Scenario 22'!BF$3:BF$69)*'Scenario 22'!BF$1</f>
        <v>0</v>
      </c>
      <c r="Q13" s="31">
        <f>SUMIF('Scenario 22'!$A$3:$A$69,'Portfolio 22'!$C13,'Scenario 22'!Q$3:Q$69)+SUMIF('Scenario 22'!$A$3:$A$69,'Portfolio 22'!$C13,'Scenario 22'!BG$3:BG$69)*'Scenario 22'!BG$1</f>
        <v>0</v>
      </c>
      <c r="R13" s="31">
        <f>SUMIF('Scenario 22'!$A$3:$A$69,'Portfolio 22'!$C13,'Scenario 22'!R$3:R$69)+SUMIF('Scenario 22'!$A$3:$A$69,'Portfolio 22'!$C13,'Scenario 22'!BH$3:BH$69)*'Scenario 22'!BH$1</f>
        <v>0</v>
      </c>
      <c r="S13" s="31">
        <f>SUMIF('Scenario 22'!$A$3:$A$69,'Portfolio 22'!$C13,'Scenario 22'!S$3:S$69)+SUMIF('Scenario 22'!$A$3:$A$69,'Portfolio 22'!$C13,'Scenario 22'!BI$3:BI$69)*'Scenario 22'!BI$1</f>
        <v>0</v>
      </c>
      <c r="T13" s="31">
        <f>SUMIF('Scenario 22'!$A$3:$A$69,'Portfolio 22'!$C13,'Scenario 22'!T$3:T$69)+SUMIF('Scenario 22'!$A$3:$A$69,'Portfolio 22'!$C13,'Scenario 22'!BJ$3:BJ$69)*'Scenario 22'!BJ$1</f>
        <v>0</v>
      </c>
      <c r="U13" s="31">
        <f>SUMIF('Scenario 22'!$A$3:$A$69,'Portfolio 22'!$C13,'Scenario 22'!U$3:U$69)+SUMIF('Scenario 22'!$A$3:$A$69,'Portfolio 22'!$C13,'Scenario 22'!BK$3:BK$69)*'Scenario 22'!BK$1</f>
        <v>0</v>
      </c>
      <c r="V13" s="31">
        <f>SUMIF('Scenario 22'!$A$3:$A$69,'Portfolio 22'!$C13,'Scenario 22'!V$3:V$69)+SUMIF('Scenario 22'!$A$3:$A$69,'Portfolio 22'!$C13,'Scenario 22'!BL$3:BL$69)*'Scenario 22'!BL$1</f>
        <v>0</v>
      </c>
      <c r="W13" s="31">
        <f>SUMIF('Scenario 22'!$A$3:$A$69,'Portfolio 22'!$C13,'Scenario 22'!W$3:W$69)+SUMIF('Scenario 22'!$A$3:$A$69,'Portfolio 22'!$C13,'Scenario 22'!BM$3:BM$69)*'Scenario 22'!BM$1</f>
        <v>0</v>
      </c>
      <c r="X13" s="32">
        <f t="shared" si="0"/>
        <v>0</v>
      </c>
    </row>
    <row r="14" spans="3:24" x14ac:dyDescent="0.2">
      <c r="C14" s="7" t="s">
        <v>142</v>
      </c>
      <c r="D14" s="30">
        <f>SUMIF('Scenario 22'!$A$3:$A$69,'Portfolio 22'!$C14,'Scenario 22'!D$3:D$69)+SUMIF('Scenario 22'!$A$3:$A$69,'Portfolio 22'!$C14,'Scenario 22'!AT$3:AT$69)*'Scenario 22'!AT$1</f>
        <v>0</v>
      </c>
      <c r="E14" s="31">
        <f>SUMIF('Scenario 22'!$A$3:$A$69,'Portfolio 22'!$C14,'Scenario 22'!E$3:E$69)+SUMIF('Scenario 22'!$A$3:$A$69,'Portfolio 22'!$C14,'Scenario 22'!AU$3:AU$69)*'Scenario 22'!AU$1</f>
        <v>0</v>
      </c>
      <c r="F14" s="31">
        <f>SUMIF('Scenario 22'!$A$3:$A$69,'Portfolio 22'!$C14,'Scenario 22'!F$3:F$69)+SUMIF('Scenario 22'!$A$3:$A$69,'Portfolio 22'!$C14,'Scenario 22'!AV$3:AV$69)*'Scenario 22'!AV$1</f>
        <v>0</v>
      </c>
      <c r="G14" s="31">
        <f>SUMIF('Scenario 22'!$A$3:$A$69,'Portfolio 22'!$C14,'Scenario 22'!G$3:G$69)+SUMIF('Scenario 22'!$A$3:$A$69,'Portfolio 22'!$C14,'Scenario 22'!AW$3:AW$69)*'Scenario 22'!AW$1</f>
        <v>0</v>
      </c>
      <c r="H14" s="31">
        <f>SUMIF('Scenario 22'!$A$3:$A$69,'Portfolio 22'!$C14,'Scenario 22'!H$3:H$69)+SUMIF('Scenario 22'!$A$3:$A$69,'Portfolio 22'!$C14,'Scenario 22'!AX$3:AX$69)*'Scenario 22'!AX$1</f>
        <v>0</v>
      </c>
      <c r="I14" s="31">
        <f>SUMIF('Scenario 22'!$A$3:$A$69,'Portfolio 22'!$C14,'Scenario 22'!I$3:I$69)+SUMIF('Scenario 22'!$A$3:$A$69,'Portfolio 22'!$C14,'Scenario 22'!AY$3:AY$69)*'Scenario 22'!AY$1</f>
        <v>0</v>
      </c>
      <c r="J14" s="31">
        <f>SUMIF('Scenario 22'!$A$3:$A$69,'Portfolio 22'!$C14,'Scenario 22'!J$3:J$69)+SUMIF('Scenario 22'!$A$3:$A$69,'Portfolio 22'!$C14,'Scenario 22'!AZ$3:AZ$69)*'Scenario 22'!AZ$1</f>
        <v>0</v>
      </c>
      <c r="K14" s="31">
        <f>SUMIF('Scenario 22'!$A$3:$A$69,'Portfolio 22'!$C14,'Scenario 22'!K$3:K$69)+SUMIF('Scenario 22'!$A$3:$A$69,'Portfolio 22'!$C14,'Scenario 22'!BA$3:BA$69)*'Scenario 22'!BA$1</f>
        <v>0</v>
      </c>
      <c r="L14" s="31">
        <f>SUMIF('Scenario 22'!$A$3:$A$69,'Portfolio 22'!$C14,'Scenario 22'!L$3:L$69)+SUMIF('Scenario 22'!$A$3:$A$69,'Portfolio 22'!$C14,'Scenario 22'!BB$3:BB$69)*'Scenario 22'!BB$1</f>
        <v>0</v>
      </c>
      <c r="M14" s="31">
        <f>SUMIF('Scenario 22'!$A$3:$A$69,'Portfolio 22'!$C14,'Scenario 22'!M$3:M$69)+SUMIF('Scenario 22'!$A$3:$A$69,'Portfolio 22'!$C14,'Scenario 22'!BC$3:BC$69)*'Scenario 22'!BC$1</f>
        <v>0</v>
      </c>
      <c r="N14" s="31">
        <f>SUMIF('Scenario 22'!$A$3:$A$69,'Portfolio 22'!$C14,'Scenario 22'!N$3:N$69)+SUMIF('Scenario 22'!$A$3:$A$69,'Portfolio 22'!$C14,'Scenario 22'!BD$3:BD$69)*'Scenario 22'!BD$1</f>
        <v>0</v>
      </c>
      <c r="O14" s="31">
        <f>SUMIF('Scenario 22'!$A$3:$A$69,'Portfolio 22'!$C14,'Scenario 22'!O$3:O$69)+SUMIF('Scenario 22'!$A$3:$A$69,'Portfolio 22'!$C14,'Scenario 22'!BE$3:BE$69)*'Scenario 22'!BE$1</f>
        <v>0</v>
      </c>
      <c r="P14" s="31">
        <f>SUMIF('Scenario 22'!$A$3:$A$69,'Portfolio 22'!$C14,'Scenario 22'!P$3:P$69)+SUMIF('Scenario 22'!$A$3:$A$69,'Portfolio 22'!$C14,'Scenario 22'!BF$3:BF$69)*'Scenario 22'!BF$1</f>
        <v>0</v>
      </c>
      <c r="Q14" s="31">
        <f>SUMIF('Scenario 22'!$A$3:$A$69,'Portfolio 22'!$C14,'Scenario 22'!Q$3:Q$69)+SUMIF('Scenario 22'!$A$3:$A$69,'Portfolio 22'!$C14,'Scenario 22'!BG$3:BG$69)*'Scenario 22'!BG$1</f>
        <v>0</v>
      </c>
      <c r="R14" s="31">
        <f>SUMIF('Scenario 22'!$A$3:$A$69,'Portfolio 22'!$C14,'Scenario 22'!R$3:R$69)+SUMIF('Scenario 22'!$A$3:$A$69,'Portfolio 22'!$C14,'Scenario 22'!BH$3:BH$69)*'Scenario 22'!BH$1</f>
        <v>0</v>
      </c>
      <c r="S14" s="31">
        <f>SUMIF('Scenario 22'!$A$3:$A$69,'Portfolio 22'!$C14,'Scenario 22'!S$3:S$69)+SUMIF('Scenario 22'!$A$3:$A$69,'Portfolio 22'!$C14,'Scenario 22'!BI$3:BI$69)*'Scenario 22'!BI$1</f>
        <v>0</v>
      </c>
      <c r="T14" s="31">
        <f>SUMIF('Scenario 22'!$A$3:$A$69,'Portfolio 22'!$C14,'Scenario 22'!T$3:T$69)+SUMIF('Scenario 22'!$A$3:$A$69,'Portfolio 22'!$C14,'Scenario 22'!BJ$3:BJ$69)*'Scenario 22'!BJ$1</f>
        <v>0</v>
      </c>
      <c r="U14" s="31">
        <f>SUMIF('Scenario 22'!$A$3:$A$69,'Portfolio 22'!$C14,'Scenario 22'!U$3:U$69)+SUMIF('Scenario 22'!$A$3:$A$69,'Portfolio 22'!$C14,'Scenario 22'!BK$3:BK$69)*'Scenario 22'!BK$1</f>
        <v>0</v>
      </c>
      <c r="V14" s="31">
        <f>SUMIF('Scenario 22'!$A$3:$A$69,'Portfolio 22'!$C14,'Scenario 22'!V$3:V$69)+SUMIF('Scenario 22'!$A$3:$A$69,'Portfolio 22'!$C14,'Scenario 22'!BL$3:BL$69)*'Scenario 22'!BL$1</f>
        <v>0</v>
      </c>
      <c r="W14" s="31">
        <f>SUMIF('Scenario 22'!$A$3:$A$69,'Portfolio 22'!$C14,'Scenario 22'!W$3:W$69)+SUMIF('Scenario 22'!$A$3:$A$69,'Portfolio 22'!$C14,'Scenario 22'!BM$3:BM$69)*'Scenario 22'!BM$1</f>
        <v>69.525744737855476</v>
      </c>
      <c r="X14" s="32">
        <f t="shared" si="0"/>
        <v>69.525744737855476</v>
      </c>
    </row>
    <row r="15" spans="3:24" x14ac:dyDescent="0.2">
      <c r="C15" s="7" t="s">
        <v>53</v>
      </c>
      <c r="D15" s="30">
        <f>SUMIF('Scenario 22'!$A$3:$A$69,'Portfolio 22'!$C15,'Scenario 22'!D$3:D$69)+SUMIF('Scenario 22'!$A$3:$A$69,'Portfolio 22'!$C15,'Scenario 22'!AT$3:AT$69)*'Scenario 22'!AT$1</f>
        <v>0</v>
      </c>
      <c r="E15" s="31">
        <f>SUMIF('Scenario 22'!$A$3:$A$69,'Portfolio 22'!$C15,'Scenario 22'!E$3:E$69)+SUMIF('Scenario 22'!$A$3:$A$69,'Portfolio 22'!$C15,'Scenario 22'!AU$3:AU$69)*'Scenario 22'!AU$1</f>
        <v>0</v>
      </c>
      <c r="F15" s="31">
        <f>SUMIF('Scenario 22'!$A$3:$A$69,'Portfolio 22'!$C15,'Scenario 22'!F$3:F$69)+SUMIF('Scenario 22'!$A$3:$A$69,'Portfolio 22'!$C15,'Scenario 22'!AV$3:AV$69)*'Scenario 22'!AV$1</f>
        <v>0</v>
      </c>
      <c r="G15" s="31">
        <f>SUMIF('Scenario 22'!$A$3:$A$69,'Portfolio 22'!$C15,'Scenario 22'!G$3:G$69)+SUMIF('Scenario 22'!$A$3:$A$69,'Portfolio 22'!$C15,'Scenario 22'!AW$3:AW$69)*'Scenario 22'!AW$1</f>
        <v>0</v>
      </c>
      <c r="H15" s="31">
        <f>SUMIF('Scenario 22'!$A$3:$A$69,'Portfolio 22'!$C15,'Scenario 22'!H$3:H$69)+SUMIF('Scenario 22'!$A$3:$A$69,'Portfolio 22'!$C15,'Scenario 22'!AX$3:AX$69)*'Scenario 22'!AX$1</f>
        <v>0</v>
      </c>
      <c r="I15" s="31">
        <f>SUMIF('Scenario 22'!$A$3:$A$69,'Portfolio 22'!$C15,'Scenario 22'!I$3:I$69)+SUMIF('Scenario 22'!$A$3:$A$69,'Portfolio 22'!$C15,'Scenario 22'!AY$3:AY$69)*'Scenario 22'!AY$1</f>
        <v>0</v>
      </c>
      <c r="J15" s="31">
        <f>SUMIF('Scenario 22'!$A$3:$A$69,'Portfolio 22'!$C15,'Scenario 22'!J$3:J$69)+SUMIF('Scenario 22'!$A$3:$A$69,'Portfolio 22'!$C15,'Scenario 22'!AZ$3:AZ$69)*'Scenario 22'!AZ$1</f>
        <v>0</v>
      </c>
      <c r="K15" s="31">
        <f>SUMIF('Scenario 22'!$A$3:$A$69,'Portfolio 22'!$C15,'Scenario 22'!K$3:K$69)+SUMIF('Scenario 22'!$A$3:$A$69,'Portfolio 22'!$C15,'Scenario 22'!BA$3:BA$69)*'Scenario 22'!BA$1</f>
        <v>0</v>
      </c>
      <c r="L15" s="31">
        <f>SUMIF('Scenario 22'!$A$3:$A$69,'Portfolio 22'!$C15,'Scenario 22'!L$3:L$69)+SUMIF('Scenario 22'!$A$3:$A$69,'Portfolio 22'!$C15,'Scenario 22'!BB$3:BB$69)*'Scenario 22'!BB$1</f>
        <v>0</v>
      </c>
      <c r="M15" s="31">
        <f>SUMIF('Scenario 22'!$A$3:$A$69,'Portfolio 22'!$C15,'Scenario 22'!M$3:M$69)+SUMIF('Scenario 22'!$A$3:$A$69,'Portfolio 22'!$C15,'Scenario 22'!BC$3:BC$69)*'Scenario 22'!BC$1</f>
        <v>0</v>
      </c>
      <c r="N15" s="31">
        <f>SUMIF('Scenario 22'!$A$3:$A$69,'Portfolio 22'!$C15,'Scenario 22'!N$3:N$69)+SUMIF('Scenario 22'!$A$3:$A$69,'Portfolio 22'!$C15,'Scenario 22'!BD$3:BD$69)*'Scenario 22'!BD$1</f>
        <v>0</v>
      </c>
      <c r="O15" s="31">
        <f>SUMIF('Scenario 22'!$A$3:$A$69,'Portfolio 22'!$C15,'Scenario 22'!O$3:O$69)+SUMIF('Scenario 22'!$A$3:$A$69,'Portfolio 22'!$C15,'Scenario 22'!BE$3:BE$69)*'Scenario 22'!BE$1</f>
        <v>0</v>
      </c>
      <c r="P15" s="31">
        <f>SUMIF('Scenario 22'!$A$3:$A$69,'Portfolio 22'!$C15,'Scenario 22'!P$3:P$69)+SUMIF('Scenario 22'!$A$3:$A$69,'Portfolio 22'!$C15,'Scenario 22'!BF$3:BF$69)*'Scenario 22'!BF$1</f>
        <v>0</v>
      </c>
      <c r="Q15" s="31">
        <f>SUMIF('Scenario 22'!$A$3:$A$69,'Portfolio 22'!$C15,'Scenario 22'!Q$3:Q$69)+SUMIF('Scenario 22'!$A$3:$A$69,'Portfolio 22'!$C15,'Scenario 22'!BG$3:BG$69)*'Scenario 22'!BG$1</f>
        <v>0</v>
      </c>
      <c r="R15" s="31">
        <f>SUMIF('Scenario 22'!$A$3:$A$69,'Portfolio 22'!$C15,'Scenario 22'!R$3:R$69)+SUMIF('Scenario 22'!$A$3:$A$69,'Portfolio 22'!$C15,'Scenario 22'!BH$3:BH$69)*'Scenario 22'!BH$1</f>
        <v>0</v>
      </c>
      <c r="S15" s="31">
        <f>SUMIF('Scenario 22'!$A$3:$A$69,'Portfolio 22'!$C15,'Scenario 22'!S$3:S$69)+SUMIF('Scenario 22'!$A$3:$A$69,'Portfolio 22'!$C15,'Scenario 22'!BI$3:BI$69)*'Scenario 22'!BI$1</f>
        <v>0</v>
      </c>
      <c r="T15" s="31">
        <f>SUMIF('Scenario 22'!$A$3:$A$69,'Portfolio 22'!$C15,'Scenario 22'!T$3:T$69)+SUMIF('Scenario 22'!$A$3:$A$69,'Portfolio 22'!$C15,'Scenario 22'!BJ$3:BJ$69)*'Scenario 22'!BJ$1</f>
        <v>0</v>
      </c>
      <c r="U15" s="31">
        <f>SUMIF('Scenario 22'!$A$3:$A$69,'Portfolio 22'!$C15,'Scenario 22'!U$3:U$69)+SUMIF('Scenario 22'!$A$3:$A$69,'Portfolio 22'!$C15,'Scenario 22'!BK$3:BK$69)*'Scenario 22'!BK$1</f>
        <v>0</v>
      </c>
      <c r="V15" s="31">
        <f>SUMIF('Scenario 22'!$A$3:$A$69,'Portfolio 22'!$C15,'Scenario 22'!V$3:V$69)+SUMIF('Scenario 22'!$A$3:$A$69,'Portfolio 22'!$C15,'Scenario 22'!BL$3:BL$69)*'Scenario 22'!BL$1</f>
        <v>0</v>
      </c>
      <c r="W15" s="31">
        <f>SUMIF('Scenario 22'!$A$3:$A$69,'Portfolio 22'!$C15,'Scenario 22'!W$3:W$69)+SUMIF('Scenario 22'!$A$3:$A$69,'Portfolio 22'!$C15,'Scenario 22'!BM$3:BM$69)*'Scenario 22'!BM$1</f>
        <v>20</v>
      </c>
      <c r="X15" s="32">
        <f t="shared" si="0"/>
        <v>20</v>
      </c>
    </row>
    <row r="16" spans="3:24" x14ac:dyDescent="0.2">
      <c r="C16" s="7" t="s">
        <v>138</v>
      </c>
      <c r="D16" s="30">
        <f>SUMIF('Scenario 22'!$A$3:$A$69,'Portfolio 22'!$C16,'Scenario 22'!D$3:D$69)+SUMIF('Scenario 22'!$A$3:$A$69,'Portfolio 22'!$C16,'Scenario 22'!AT$3:AT$69)*'Scenario 22'!AT$1</f>
        <v>0</v>
      </c>
      <c r="E16" s="31">
        <f>SUMIF('Scenario 22'!$A$3:$A$69,'Portfolio 22'!$C16,'Scenario 22'!E$3:E$69)+SUMIF('Scenario 22'!$A$3:$A$69,'Portfolio 22'!$C16,'Scenario 22'!AU$3:AU$69)*'Scenario 22'!AU$1</f>
        <v>0</v>
      </c>
      <c r="F16" s="31">
        <f>SUMIF('Scenario 22'!$A$3:$A$69,'Portfolio 22'!$C16,'Scenario 22'!F$3:F$69)+SUMIF('Scenario 22'!$A$3:$A$69,'Portfolio 22'!$C16,'Scenario 22'!AV$3:AV$69)*'Scenario 22'!AV$1</f>
        <v>0</v>
      </c>
      <c r="G16" s="31">
        <f>SUMIF('Scenario 22'!$A$3:$A$69,'Portfolio 22'!$C16,'Scenario 22'!G$3:G$69)+SUMIF('Scenario 22'!$A$3:$A$69,'Portfolio 22'!$C16,'Scenario 22'!AW$3:AW$69)*'Scenario 22'!AW$1</f>
        <v>0</v>
      </c>
      <c r="H16" s="31">
        <f>SUMIF('Scenario 22'!$A$3:$A$69,'Portfolio 22'!$C16,'Scenario 22'!H$3:H$69)+SUMIF('Scenario 22'!$A$3:$A$69,'Portfolio 22'!$C16,'Scenario 22'!AX$3:AX$69)*'Scenario 22'!AX$1</f>
        <v>0</v>
      </c>
      <c r="I16" s="31">
        <f>SUMIF('Scenario 22'!$A$3:$A$69,'Portfolio 22'!$C16,'Scenario 22'!I$3:I$69)+SUMIF('Scenario 22'!$A$3:$A$69,'Portfolio 22'!$C16,'Scenario 22'!AY$3:AY$69)*'Scenario 22'!AY$1</f>
        <v>0</v>
      </c>
      <c r="J16" s="31">
        <f>SUMIF('Scenario 22'!$A$3:$A$69,'Portfolio 22'!$C16,'Scenario 22'!J$3:J$69)+SUMIF('Scenario 22'!$A$3:$A$69,'Portfolio 22'!$C16,'Scenario 22'!AZ$3:AZ$69)*'Scenario 22'!AZ$1</f>
        <v>0</v>
      </c>
      <c r="K16" s="31">
        <f>SUMIF('Scenario 22'!$A$3:$A$69,'Portfolio 22'!$C16,'Scenario 22'!K$3:K$69)+SUMIF('Scenario 22'!$A$3:$A$69,'Portfolio 22'!$C16,'Scenario 22'!BA$3:BA$69)*'Scenario 22'!BA$1</f>
        <v>0</v>
      </c>
      <c r="L16" s="31">
        <f>SUMIF('Scenario 22'!$A$3:$A$69,'Portfolio 22'!$C16,'Scenario 22'!L$3:L$69)+SUMIF('Scenario 22'!$A$3:$A$69,'Portfolio 22'!$C16,'Scenario 22'!BB$3:BB$69)*'Scenario 22'!BB$1</f>
        <v>0</v>
      </c>
      <c r="M16" s="31">
        <f>SUMIF('Scenario 22'!$A$3:$A$69,'Portfolio 22'!$C16,'Scenario 22'!M$3:M$69)+SUMIF('Scenario 22'!$A$3:$A$69,'Portfolio 22'!$C16,'Scenario 22'!BC$3:BC$69)*'Scenario 22'!BC$1</f>
        <v>0</v>
      </c>
      <c r="N16" s="31">
        <f>SUMIF('Scenario 22'!$A$3:$A$69,'Portfolio 22'!$C16,'Scenario 22'!N$3:N$69)+SUMIF('Scenario 22'!$A$3:$A$69,'Portfolio 22'!$C16,'Scenario 22'!BD$3:BD$69)*'Scenario 22'!BD$1</f>
        <v>0</v>
      </c>
      <c r="O16" s="31">
        <f>SUMIF('Scenario 22'!$A$3:$A$69,'Portfolio 22'!$C16,'Scenario 22'!O$3:O$69)+SUMIF('Scenario 22'!$A$3:$A$69,'Portfolio 22'!$C16,'Scenario 22'!BE$3:BE$69)*'Scenario 22'!BE$1</f>
        <v>0</v>
      </c>
      <c r="P16" s="31">
        <f>SUMIF('Scenario 22'!$A$3:$A$69,'Portfolio 22'!$C16,'Scenario 22'!P$3:P$69)+SUMIF('Scenario 22'!$A$3:$A$69,'Portfolio 22'!$C16,'Scenario 22'!BF$3:BF$69)*'Scenario 22'!BF$1</f>
        <v>0</v>
      </c>
      <c r="Q16" s="31">
        <f>SUMIF('Scenario 22'!$A$3:$A$69,'Portfolio 22'!$C16,'Scenario 22'!Q$3:Q$69)+SUMIF('Scenario 22'!$A$3:$A$69,'Portfolio 22'!$C16,'Scenario 22'!BG$3:BG$69)*'Scenario 22'!BG$1</f>
        <v>0</v>
      </c>
      <c r="R16" s="31">
        <f>SUMIF('Scenario 22'!$A$3:$A$69,'Portfolio 22'!$C16,'Scenario 22'!R$3:R$69)+SUMIF('Scenario 22'!$A$3:$A$69,'Portfolio 22'!$C16,'Scenario 22'!BH$3:BH$69)*'Scenario 22'!BH$1</f>
        <v>0</v>
      </c>
      <c r="S16" s="31">
        <f>SUMIF('Scenario 22'!$A$3:$A$69,'Portfolio 22'!$C16,'Scenario 22'!S$3:S$69)+SUMIF('Scenario 22'!$A$3:$A$69,'Portfolio 22'!$C16,'Scenario 22'!BI$3:BI$69)*'Scenario 22'!BI$1</f>
        <v>0</v>
      </c>
      <c r="T16" s="31">
        <f>SUMIF('Scenario 22'!$A$3:$A$69,'Portfolio 22'!$C16,'Scenario 22'!T$3:T$69)+SUMIF('Scenario 22'!$A$3:$A$69,'Portfolio 22'!$C16,'Scenario 22'!BJ$3:BJ$69)*'Scenario 22'!BJ$1</f>
        <v>0</v>
      </c>
      <c r="U16" s="31">
        <f>SUMIF('Scenario 22'!$A$3:$A$69,'Portfolio 22'!$C16,'Scenario 22'!U$3:U$69)+SUMIF('Scenario 22'!$A$3:$A$69,'Portfolio 22'!$C16,'Scenario 22'!BK$3:BK$69)*'Scenario 22'!BK$1</f>
        <v>0</v>
      </c>
      <c r="V16" s="31">
        <f>SUMIF('Scenario 22'!$A$3:$A$69,'Portfolio 22'!$C16,'Scenario 22'!V$3:V$69)+SUMIF('Scenario 22'!$A$3:$A$69,'Portfolio 22'!$C16,'Scenario 22'!BL$3:BL$69)*'Scenario 22'!BL$1</f>
        <v>0</v>
      </c>
      <c r="W16" s="31">
        <f>SUMIF('Scenario 22'!$A$3:$A$69,'Portfolio 22'!$C16,'Scenario 22'!W$3:W$69)+SUMIF('Scenario 22'!$A$3:$A$69,'Portfolio 22'!$C16,'Scenario 22'!BM$3:BM$69)*'Scenario 22'!BM$1</f>
        <v>94.328162321264884</v>
      </c>
      <c r="X16" s="32">
        <f t="shared" si="0"/>
        <v>94.328162321264884</v>
      </c>
    </row>
    <row r="17" spans="3:24" x14ac:dyDescent="0.2">
      <c r="C17" s="7" t="s">
        <v>139</v>
      </c>
      <c r="D17" s="30">
        <f>SUMIF('Scenario 22'!$A$3:$A$69,'Portfolio 22'!$C17,'Scenario 22'!D$3:D$69)+SUMIF('Scenario 22'!$A$3:$A$69,'Portfolio 22'!$C17,'Scenario 22'!AT$3:AT$69)*'Scenario 22'!AT$1</f>
        <v>0</v>
      </c>
      <c r="E17" s="31">
        <f>SUMIF('Scenario 22'!$A$3:$A$69,'Portfolio 22'!$C17,'Scenario 22'!E$3:E$69)+SUMIF('Scenario 22'!$A$3:$A$69,'Portfolio 22'!$C17,'Scenario 22'!AU$3:AU$69)*'Scenario 22'!AU$1</f>
        <v>0</v>
      </c>
      <c r="F17" s="31">
        <f>SUMIF('Scenario 22'!$A$3:$A$69,'Portfolio 22'!$C17,'Scenario 22'!F$3:F$69)+SUMIF('Scenario 22'!$A$3:$A$69,'Portfolio 22'!$C17,'Scenario 22'!AV$3:AV$69)*'Scenario 22'!AV$1</f>
        <v>0</v>
      </c>
      <c r="G17" s="31">
        <f>SUMIF('Scenario 22'!$A$3:$A$69,'Portfolio 22'!$C17,'Scenario 22'!G$3:G$69)+SUMIF('Scenario 22'!$A$3:$A$69,'Portfolio 22'!$C17,'Scenario 22'!AW$3:AW$69)*'Scenario 22'!AW$1</f>
        <v>0</v>
      </c>
      <c r="H17" s="31">
        <f>SUMIF('Scenario 22'!$A$3:$A$69,'Portfolio 22'!$C17,'Scenario 22'!H$3:H$69)+SUMIF('Scenario 22'!$A$3:$A$69,'Portfolio 22'!$C17,'Scenario 22'!AX$3:AX$69)*'Scenario 22'!AX$1</f>
        <v>0</v>
      </c>
      <c r="I17" s="31">
        <f>SUMIF('Scenario 22'!$A$3:$A$69,'Portfolio 22'!$C17,'Scenario 22'!I$3:I$69)+SUMIF('Scenario 22'!$A$3:$A$69,'Portfolio 22'!$C17,'Scenario 22'!AY$3:AY$69)*'Scenario 22'!AY$1</f>
        <v>0</v>
      </c>
      <c r="J17" s="31">
        <f>SUMIF('Scenario 22'!$A$3:$A$69,'Portfolio 22'!$C17,'Scenario 22'!J$3:J$69)+SUMIF('Scenario 22'!$A$3:$A$69,'Portfolio 22'!$C17,'Scenario 22'!AZ$3:AZ$69)*'Scenario 22'!AZ$1</f>
        <v>0</v>
      </c>
      <c r="K17" s="31">
        <f>SUMIF('Scenario 22'!$A$3:$A$69,'Portfolio 22'!$C17,'Scenario 22'!K$3:K$69)+SUMIF('Scenario 22'!$A$3:$A$69,'Portfolio 22'!$C17,'Scenario 22'!BA$3:BA$69)*'Scenario 22'!BA$1</f>
        <v>0</v>
      </c>
      <c r="L17" s="31">
        <f>SUMIF('Scenario 22'!$A$3:$A$69,'Portfolio 22'!$C17,'Scenario 22'!L$3:L$69)+SUMIF('Scenario 22'!$A$3:$A$69,'Portfolio 22'!$C17,'Scenario 22'!BB$3:BB$69)*'Scenario 22'!BB$1</f>
        <v>0</v>
      </c>
      <c r="M17" s="31">
        <f>SUMIF('Scenario 22'!$A$3:$A$69,'Portfolio 22'!$C17,'Scenario 22'!M$3:M$69)+SUMIF('Scenario 22'!$A$3:$A$69,'Portfolio 22'!$C17,'Scenario 22'!BC$3:BC$69)*'Scenario 22'!BC$1</f>
        <v>0</v>
      </c>
      <c r="N17" s="31">
        <f>SUMIF('Scenario 22'!$A$3:$A$69,'Portfolio 22'!$C17,'Scenario 22'!N$3:N$69)+SUMIF('Scenario 22'!$A$3:$A$69,'Portfolio 22'!$C17,'Scenario 22'!BD$3:BD$69)*'Scenario 22'!BD$1</f>
        <v>0</v>
      </c>
      <c r="O17" s="31">
        <f>SUMIF('Scenario 22'!$A$3:$A$69,'Portfolio 22'!$C17,'Scenario 22'!O$3:O$69)+SUMIF('Scenario 22'!$A$3:$A$69,'Portfolio 22'!$C17,'Scenario 22'!BE$3:BE$69)*'Scenario 22'!BE$1</f>
        <v>0</v>
      </c>
      <c r="P17" s="31">
        <f>SUMIF('Scenario 22'!$A$3:$A$69,'Portfolio 22'!$C17,'Scenario 22'!P$3:P$69)+SUMIF('Scenario 22'!$A$3:$A$69,'Portfolio 22'!$C17,'Scenario 22'!BF$3:BF$69)*'Scenario 22'!BF$1</f>
        <v>0</v>
      </c>
      <c r="Q17" s="31">
        <f>SUMIF('Scenario 22'!$A$3:$A$69,'Portfolio 22'!$C17,'Scenario 22'!Q$3:Q$69)+SUMIF('Scenario 22'!$A$3:$A$69,'Portfolio 22'!$C17,'Scenario 22'!BG$3:BG$69)*'Scenario 22'!BG$1</f>
        <v>0</v>
      </c>
      <c r="R17" s="31">
        <f>SUMIF('Scenario 22'!$A$3:$A$69,'Portfolio 22'!$C17,'Scenario 22'!R$3:R$69)+SUMIF('Scenario 22'!$A$3:$A$69,'Portfolio 22'!$C17,'Scenario 22'!BH$3:BH$69)*'Scenario 22'!BH$1</f>
        <v>90.247500000000002</v>
      </c>
      <c r="S17" s="31">
        <f>SUMIF('Scenario 22'!$A$3:$A$69,'Portfolio 22'!$C17,'Scenario 22'!S$3:S$69)+SUMIF('Scenario 22'!$A$3:$A$69,'Portfolio 22'!$C17,'Scenario 22'!BI$3:BI$69)*'Scenario 22'!BI$1</f>
        <v>0</v>
      </c>
      <c r="T17" s="31">
        <f>SUMIF('Scenario 22'!$A$3:$A$69,'Portfolio 22'!$C17,'Scenario 22'!T$3:T$69)+SUMIF('Scenario 22'!$A$3:$A$69,'Portfolio 22'!$C17,'Scenario 22'!BJ$3:BJ$69)*'Scenario 22'!BJ$1</f>
        <v>209.75250000000003</v>
      </c>
      <c r="U17" s="31">
        <f>SUMIF('Scenario 22'!$A$3:$A$69,'Portfolio 22'!$C17,'Scenario 22'!U$3:U$69)+SUMIF('Scenario 22'!$A$3:$A$69,'Portfolio 22'!$C17,'Scenario 22'!BK$3:BK$69)*'Scenario 22'!BK$1</f>
        <v>0</v>
      </c>
      <c r="V17" s="31">
        <f>SUMIF('Scenario 22'!$A$3:$A$69,'Portfolio 22'!$C17,'Scenario 22'!V$3:V$69)+SUMIF('Scenario 22'!$A$3:$A$69,'Portfolio 22'!$C17,'Scenario 22'!BL$3:BL$69)*'Scenario 22'!BL$1</f>
        <v>0</v>
      </c>
      <c r="W17" s="31">
        <f>SUMIF('Scenario 22'!$A$3:$A$69,'Portfolio 22'!$C17,'Scenario 22'!W$3:W$69)+SUMIF('Scenario 22'!$A$3:$A$69,'Portfolio 22'!$C17,'Scenario 22'!BM$3:BM$69)*'Scenario 22'!BM$1</f>
        <v>0</v>
      </c>
      <c r="X17" s="32">
        <f t="shared" si="0"/>
        <v>300</v>
      </c>
    </row>
    <row r="18" spans="3:24" x14ac:dyDescent="0.2">
      <c r="C18" s="7" t="s">
        <v>123</v>
      </c>
      <c r="D18" s="30">
        <f>SUMIF('Scenario 22'!$A$3:$A$69,'Portfolio 22'!$C18,'Scenario 22'!D$3:D$69)+SUMIF('Scenario 22'!$A$3:$A$69,'Portfolio 22'!$C18,'Scenario 22'!AT$3:AT$69)*'Scenario 22'!AT$1</f>
        <v>0</v>
      </c>
      <c r="E18" s="31">
        <f>SUMIF('Scenario 22'!$A$3:$A$69,'Portfolio 22'!$C18,'Scenario 22'!E$3:E$69)+SUMIF('Scenario 22'!$A$3:$A$69,'Portfolio 22'!$C18,'Scenario 22'!AU$3:AU$69)*'Scenario 22'!AU$1</f>
        <v>0</v>
      </c>
      <c r="F18" s="31">
        <f>SUMIF('Scenario 22'!$A$3:$A$69,'Portfolio 22'!$C18,'Scenario 22'!F$3:F$69)+SUMIF('Scenario 22'!$A$3:$A$69,'Portfolio 22'!$C18,'Scenario 22'!AV$3:AV$69)*'Scenario 22'!AV$1</f>
        <v>0</v>
      </c>
      <c r="G18" s="31">
        <f>SUMIF('Scenario 22'!$A$3:$A$69,'Portfolio 22'!$C18,'Scenario 22'!G$3:G$69)+SUMIF('Scenario 22'!$A$3:$A$69,'Portfolio 22'!$C18,'Scenario 22'!AW$3:AW$69)*'Scenario 22'!AW$1</f>
        <v>0</v>
      </c>
      <c r="H18" s="31">
        <f>SUMIF('Scenario 22'!$A$3:$A$69,'Portfolio 22'!$C18,'Scenario 22'!H$3:H$69)+SUMIF('Scenario 22'!$A$3:$A$69,'Portfolio 22'!$C18,'Scenario 22'!AX$3:AX$69)*'Scenario 22'!AX$1</f>
        <v>0</v>
      </c>
      <c r="I18" s="31">
        <f>SUMIF('Scenario 22'!$A$3:$A$69,'Portfolio 22'!$C18,'Scenario 22'!I$3:I$69)+SUMIF('Scenario 22'!$A$3:$A$69,'Portfolio 22'!$C18,'Scenario 22'!AY$3:AY$69)*'Scenario 22'!AY$1</f>
        <v>0</v>
      </c>
      <c r="J18" s="31">
        <f>SUMIF('Scenario 22'!$A$3:$A$69,'Portfolio 22'!$C18,'Scenario 22'!J$3:J$69)+SUMIF('Scenario 22'!$A$3:$A$69,'Portfolio 22'!$C18,'Scenario 22'!AZ$3:AZ$69)*'Scenario 22'!AZ$1</f>
        <v>0</v>
      </c>
      <c r="K18" s="31">
        <f>SUMIF('Scenario 22'!$A$3:$A$69,'Portfolio 22'!$C18,'Scenario 22'!K$3:K$69)+SUMIF('Scenario 22'!$A$3:$A$69,'Portfolio 22'!$C18,'Scenario 22'!BA$3:BA$69)*'Scenario 22'!BA$1</f>
        <v>0</v>
      </c>
      <c r="L18" s="31">
        <f>SUMIF('Scenario 22'!$A$3:$A$69,'Portfolio 22'!$C18,'Scenario 22'!L$3:L$69)+SUMIF('Scenario 22'!$A$3:$A$69,'Portfolio 22'!$C18,'Scenario 22'!BB$3:BB$69)*'Scenario 22'!BB$1</f>
        <v>0</v>
      </c>
      <c r="M18" s="31">
        <f>SUMIF('Scenario 22'!$A$3:$A$69,'Portfolio 22'!$C18,'Scenario 22'!M$3:M$69)+SUMIF('Scenario 22'!$A$3:$A$69,'Portfolio 22'!$C18,'Scenario 22'!BC$3:BC$69)*'Scenario 22'!BC$1</f>
        <v>0</v>
      </c>
      <c r="N18" s="31">
        <f>SUMIF('Scenario 22'!$A$3:$A$69,'Portfolio 22'!$C18,'Scenario 22'!N$3:N$69)+SUMIF('Scenario 22'!$A$3:$A$69,'Portfolio 22'!$C18,'Scenario 22'!BD$3:BD$69)*'Scenario 22'!BD$1</f>
        <v>0</v>
      </c>
      <c r="O18" s="31">
        <f>SUMIF('Scenario 22'!$A$3:$A$69,'Portfolio 22'!$C18,'Scenario 22'!O$3:O$69)+SUMIF('Scenario 22'!$A$3:$A$69,'Portfolio 22'!$C18,'Scenario 22'!BE$3:BE$69)*'Scenario 22'!BE$1</f>
        <v>0</v>
      </c>
      <c r="P18" s="31">
        <f>SUMIF('Scenario 22'!$A$3:$A$69,'Portfolio 22'!$C18,'Scenario 22'!P$3:P$69)+SUMIF('Scenario 22'!$A$3:$A$69,'Portfolio 22'!$C18,'Scenario 22'!BF$3:BF$69)*'Scenario 22'!BF$1</f>
        <v>0</v>
      </c>
      <c r="Q18" s="31">
        <f>SUMIF('Scenario 22'!$A$3:$A$69,'Portfolio 22'!$C18,'Scenario 22'!Q$3:Q$69)+SUMIF('Scenario 22'!$A$3:$A$69,'Portfolio 22'!$C18,'Scenario 22'!BG$3:BG$69)*'Scenario 22'!BG$1</f>
        <v>0</v>
      </c>
      <c r="R18" s="31">
        <f>SUMIF('Scenario 22'!$A$3:$A$69,'Portfolio 22'!$C18,'Scenario 22'!R$3:R$69)+SUMIF('Scenario 22'!$A$3:$A$69,'Portfolio 22'!$C18,'Scenario 22'!BH$3:BH$69)*'Scenario 22'!BH$1</f>
        <v>0</v>
      </c>
      <c r="S18" s="31">
        <f>SUMIF('Scenario 22'!$A$3:$A$69,'Portfolio 22'!$C18,'Scenario 22'!S$3:S$69)+SUMIF('Scenario 22'!$A$3:$A$69,'Portfolio 22'!$C18,'Scenario 22'!BI$3:BI$69)*'Scenario 22'!BI$1</f>
        <v>0</v>
      </c>
      <c r="T18" s="31">
        <f>SUMIF('Scenario 22'!$A$3:$A$69,'Portfolio 22'!$C18,'Scenario 22'!T$3:T$69)+SUMIF('Scenario 22'!$A$3:$A$69,'Portfolio 22'!$C18,'Scenario 22'!BJ$3:BJ$69)*'Scenario 22'!BJ$1</f>
        <v>0</v>
      </c>
      <c r="U18" s="31">
        <f>SUMIF('Scenario 22'!$A$3:$A$69,'Portfolio 22'!$C18,'Scenario 22'!U$3:U$69)+SUMIF('Scenario 22'!$A$3:$A$69,'Portfolio 22'!$C18,'Scenario 22'!BK$3:BK$69)*'Scenario 22'!BK$1</f>
        <v>0</v>
      </c>
      <c r="V18" s="31">
        <f>SUMIF('Scenario 22'!$A$3:$A$69,'Portfolio 22'!$C18,'Scenario 22'!V$3:V$69)+SUMIF('Scenario 22'!$A$3:$A$69,'Portfolio 22'!$C18,'Scenario 22'!BL$3:BL$69)*'Scenario 22'!BL$1</f>
        <v>0</v>
      </c>
      <c r="W18" s="31">
        <f>SUMIF('Scenario 22'!$A$3:$A$69,'Portfolio 22'!$C18,'Scenario 22'!W$3:W$69)+SUMIF('Scenario 22'!$A$3:$A$69,'Portfolio 22'!$C18,'Scenario 22'!BM$3:BM$69)*'Scenario 22'!BM$1</f>
        <v>0</v>
      </c>
      <c r="X18" s="32">
        <f t="shared" si="0"/>
        <v>0</v>
      </c>
    </row>
    <row r="19" spans="3:24" x14ac:dyDescent="0.2">
      <c r="C19" s="7" t="s">
        <v>63</v>
      </c>
      <c r="D19" s="30">
        <f>SUMIF('Scenario 22'!$A$3:$A$69,'Portfolio 22'!$C19,'Scenario 22'!D$3:D$69)+SUMIF('Scenario 22'!$A$3:$A$69,'Portfolio 22'!$C19,'Scenario 22'!AT$3:AT$69)*'Scenario 22'!AT$1</f>
        <v>0</v>
      </c>
      <c r="E19" s="31">
        <f>SUMIF('Scenario 22'!$A$3:$A$69,'Portfolio 22'!$C19,'Scenario 22'!E$3:E$69)+SUMIF('Scenario 22'!$A$3:$A$69,'Portfolio 22'!$C19,'Scenario 22'!AU$3:AU$69)*'Scenario 22'!AU$1</f>
        <v>0</v>
      </c>
      <c r="F19" s="31">
        <f>SUMIF('Scenario 22'!$A$3:$A$69,'Portfolio 22'!$C19,'Scenario 22'!F$3:F$69)+SUMIF('Scenario 22'!$A$3:$A$69,'Portfolio 22'!$C19,'Scenario 22'!AV$3:AV$69)*'Scenario 22'!AV$1</f>
        <v>0</v>
      </c>
      <c r="G19" s="31">
        <f>SUMIF('Scenario 22'!$A$3:$A$69,'Portfolio 22'!$C19,'Scenario 22'!G$3:G$69)+SUMIF('Scenario 22'!$A$3:$A$69,'Portfolio 22'!$C19,'Scenario 22'!AW$3:AW$69)*'Scenario 22'!AW$1</f>
        <v>0</v>
      </c>
      <c r="H19" s="31">
        <f>SUMIF('Scenario 22'!$A$3:$A$69,'Portfolio 22'!$C19,'Scenario 22'!H$3:H$69)+SUMIF('Scenario 22'!$A$3:$A$69,'Portfolio 22'!$C19,'Scenario 22'!AX$3:AX$69)*'Scenario 22'!AX$1</f>
        <v>0</v>
      </c>
      <c r="I19" s="31">
        <f>SUMIF('Scenario 22'!$A$3:$A$69,'Portfolio 22'!$C19,'Scenario 22'!I$3:I$69)+SUMIF('Scenario 22'!$A$3:$A$69,'Portfolio 22'!$C19,'Scenario 22'!AY$3:AY$69)*'Scenario 22'!AY$1</f>
        <v>0</v>
      </c>
      <c r="J19" s="31">
        <f>SUMIF('Scenario 22'!$A$3:$A$69,'Portfolio 22'!$C19,'Scenario 22'!J$3:J$69)+SUMIF('Scenario 22'!$A$3:$A$69,'Portfolio 22'!$C19,'Scenario 22'!AZ$3:AZ$69)*'Scenario 22'!AZ$1</f>
        <v>0</v>
      </c>
      <c r="K19" s="31">
        <f>SUMIF('Scenario 22'!$A$3:$A$69,'Portfolio 22'!$C19,'Scenario 22'!K$3:K$69)+SUMIF('Scenario 22'!$A$3:$A$69,'Portfolio 22'!$C19,'Scenario 22'!BA$3:BA$69)*'Scenario 22'!BA$1</f>
        <v>0</v>
      </c>
      <c r="L19" s="31">
        <f>SUMIF('Scenario 22'!$A$3:$A$69,'Portfolio 22'!$C19,'Scenario 22'!L$3:L$69)+SUMIF('Scenario 22'!$A$3:$A$69,'Portfolio 22'!$C19,'Scenario 22'!BB$3:BB$69)*'Scenario 22'!BB$1</f>
        <v>0</v>
      </c>
      <c r="M19" s="31">
        <f>SUMIF('Scenario 22'!$A$3:$A$69,'Portfolio 22'!$C19,'Scenario 22'!M$3:M$69)+SUMIF('Scenario 22'!$A$3:$A$69,'Portfolio 22'!$C19,'Scenario 22'!BC$3:BC$69)*'Scenario 22'!BC$1</f>
        <v>0</v>
      </c>
      <c r="N19" s="31">
        <f>SUMIF('Scenario 22'!$A$3:$A$69,'Portfolio 22'!$C19,'Scenario 22'!N$3:N$69)+SUMIF('Scenario 22'!$A$3:$A$69,'Portfolio 22'!$C19,'Scenario 22'!BD$3:BD$69)*'Scenario 22'!BD$1</f>
        <v>0</v>
      </c>
      <c r="O19" s="31">
        <f>SUMIF('Scenario 22'!$A$3:$A$69,'Portfolio 22'!$C19,'Scenario 22'!O$3:O$69)+SUMIF('Scenario 22'!$A$3:$A$69,'Portfolio 22'!$C19,'Scenario 22'!BE$3:BE$69)*'Scenario 22'!BE$1</f>
        <v>0</v>
      </c>
      <c r="P19" s="31">
        <f>SUMIF('Scenario 22'!$A$3:$A$69,'Portfolio 22'!$C19,'Scenario 22'!P$3:P$69)+SUMIF('Scenario 22'!$A$3:$A$69,'Portfolio 22'!$C19,'Scenario 22'!BF$3:BF$69)*'Scenario 22'!BF$1</f>
        <v>0</v>
      </c>
      <c r="Q19" s="31">
        <f>SUMIF('Scenario 22'!$A$3:$A$69,'Portfolio 22'!$C19,'Scenario 22'!Q$3:Q$69)+SUMIF('Scenario 22'!$A$3:$A$69,'Portfolio 22'!$C19,'Scenario 22'!BG$3:BG$69)*'Scenario 22'!BG$1</f>
        <v>0</v>
      </c>
      <c r="R19" s="31">
        <f>SUMIF('Scenario 22'!$A$3:$A$69,'Portfolio 22'!$C19,'Scenario 22'!R$3:R$69)+SUMIF('Scenario 22'!$A$3:$A$69,'Portfolio 22'!$C19,'Scenario 22'!BH$3:BH$69)*'Scenario 22'!BH$1</f>
        <v>0</v>
      </c>
      <c r="S19" s="31">
        <f>SUMIF('Scenario 22'!$A$3:$A$69,'Portfolio 22'!$C19,'Scenario 22'!S$3:S$69)+SUMIF('Scenario 22'!$A$3:$A$69,'Portfolio 22'!$C19,'Scenario 22'!BI$3:BI$69)*'Scenario 22'!BI$1</f>
        <v>0</v>
      </c>
      <c r="T19" s="31">
        <f>SUMIF('Scenario 22'!$A$3:$A$69,'Portfolio 22'!$C19,'Scenario 22'!T$3:T$69)+SUMIF('Scenario 22'!$A$3:$A$69,'Portfolio 22'!$C19,'Scenario 22'!BJ$3:BJ$69)*'Scenario 22'!BJ$1</f>
        <v>0</v>
      </c>
      <c r="U19" s="31">
        <f>SUMIF('Scenario 22'!$A$3:$A$69,'Portfolio 22'!$C19,'Scenario 22'!U$3:U$69)+SUMIF('Scenario 22'!$A$3:$A$69,'Portfolio 22'!$C19,'Scenario 22'!BK$3:BK$69)*'Scenario 22'!BK$1</f>
        <v>0</v>
      </c>
      <c r="V19" s="31">
        <f>SUMIF('Scenario 22'!$A$3:$A$69,'Portfolio 22'!$C19,'Scenario 22'!V$3:V$69)+SUMIF('Scenario 22'!$A$3:$A$69,'Portfolio 22'!$C19,'Scenario 22'!BL$3:BL$69)*'Scenario 22'!BL$1</f>
        <v>6.8458900166103405</v>
      </c>
      <c r="W19" s="31">
        <f>SUMIF('Scenario 22'!$A$3:$A$69,'Portfolio 22'!$C19,'Scenario 22'!W$3:W$69)+SUMIF('Scenario 22'!$A$3:$A$69,'Portfolio 22'!$C19,'Scenario 22'!BM$3:BM$69)*'Scenario 22'!BM$1</f>
        <v>57.599999999999994</v>
      </c>
      <c r="X19" s="32">
        <f t="shared" si="0"/>
        <v>64.445890016610335</v>
      </c>
    </row>
    <row r="20" spans="3:24" x14ac:dyDescent="0.2">
      <c r="C20" s="7" t="s">
        <v>99</v>
      </c>
      <c r="D20" s="30">
        <f>SUMIF('Scenario 22'!$A$3:$A$69,'Portfolio 22'!$C20,'Scenario 22'!D$3:D$69)+SUMIF('Scenario 22'!$A$3:$A$69,'Portfolio 22'!$C20,'Scenario 22'!AT$3:AT$69)*'Scenario 22'!AT$1</f>
        <v>10.447846432123574</v>
      </c>
      <c r="E20" s="31">
        <f>SUMIF('Scenario 22'!$A$3:$A$69,'Portfolio 22'!$C20,'Scenario 22'!E$3:E$69)+SUMIF('Scenario 22'!$A$3:$A$69,'Portfolio 22'!$C20,'Scenario 22'!AU$3:AU$69)*'Scenario 22'!AU$1</f>
        <v>0</v>
      </c>
      <c r="F20" s="31">
        <f>SUMIF('Scenario 22'!$A$3:$A$69,'Portfolio 22'!$C20,'Scenario 22'!F$3:F$69)+SUMIF('Scenario 22'!$A$3:$A$69,'Portfolio 22'!$C20,'Scenario 22'!AV$3:AV$69)*'Scenario 22'!AV$1</f>
        <v>0</v>
      </c>
      <c r="G20" s="31">
        <f>SUMIF('Scenario 22'!$A$3:$A$69,'Portfolio 22'!$C20,'Scenario 22'!G$3:G$69)+SUMIF('Scenario 22'!$A$3:$A$69,'Portfolio 22'!$C20,'Scenario 22'!AW$3:AW$69)*'Scenario 22'!AW$1</f>
        <v>0</v>
      </c>
      <c r="H20" s="31">
        <f>SUMIF('Scenario 22'!$A$3:$A$69,'Portfolio 22'!$C20,'Scenario 22'!H$3:H$69)+SUMIF('Scenario 22'!$A$3:$A$69,'Portfolio 22'!$C20,'Scenario 22'!AX$3:AX$69)*'Scenario 22'!AX$1</f>
        <v>0</v>
      </c>
      <c r="I20" s="31">
        <f>SUMIF('Scenario 22'!$A$3:$A$69,'Portfolio 22'!$C20,'Scenario 22'!I$3:I$69)+SUMIF('Scenario 22'!$A$3:$A$69,'Portfolio 22'!$C20,'Scenario 22'!AY$3:AY$69)*'Scenario 22'!AY$1</f>
        <v>0</v>
      </c>
      <c r="J20" s="31">
        <f>SUMIF('Scenario 22'!$A$3:$A$69,'Portfolio 22'!$C20,'Scenario 22'!J$3:J$69)+SUMIF('Scenario 22'!$A$3:$A$69,'Portfolio 22'!$C20,'Scenario 22'!AZ$3:AZ$69)*'Scenario 22'!AZ$1</f>
        <v>0</v>
      </c>
      <c r="K20" s="31">
        <f>SUMIF('Scenario 22'!$A$3:$A$69,'Portfolio 22'!$C20,'Scenario 22'!K$3:K$69)+SUMIF('Scenario 22'!$A$3:$A$69,'Portfolio 22'!$C20,'Scenario 22'!BA$3:BA$69)*'Scenario 22'!BA$1</f>
        <v>0</v>
      </c>
      <c r="L20" s="31">
        <f>SUMIF('Scenario 22'!$A$3:$A$69,'Portfolio 22'!$C20,'Scenario 22'!L$3:L$69)+SUMIF('Scenario 22'!$A$3:$A$69,'Portfolio 22'!$C20,'Scenario 22'!BB$3:BB$69)*'Scenario 22'!BB$1</f>
        <v>0</v>
      </c>
      <c r="M20" s="31">
        <f>SUMIF('Scenario 22'!$A$3:$A$69,'Portfolio 22'!$C20,'Scenario 22'!M$3:M$69)+SUMIF('Scenario 22'!$A$3:$A$69,'Portfolio 22'!$C20,'Scenario 22'!BC$3:BC$69)*'Scenario 22'!BC$1</f>
        <v>0</v>
      </c>
      <c r="N20" s="31">
        <f>SUMIF('Scenario 22'!$A$3:$A$69,'Portfolio 22'!$C20,'Scenario 22'!N$3:N$69)+SUMIF('Scenario 22'!$A$3:$A$69,'Portfolio 22'!$C20,'Scenario 22'!BD$3:BD$69)*'Scenario 22'!BD$1</f>
        <v>0</v>
      </c>
      <c r="O20" s="31">
        <f>SUMIF('Scenario 22'!$A$3:$A$69,'Portfolio 22'!$C20,'Scenario 22'!O$3:O$69)+SUMIF('Scenario 22'!$A$3:$A$69,'Portfolio 22'!$C20,'Scenario 22'!BE$3:BE$69)*'Scenario 22'!BE$1</f>
        <v>0</v>
      </c>
      <c r="P20" s="31">
        <f>SUMIF('Scenario 22'!$A$3:$A$69,'Portfolio 22'!$C20,'Scenario 22'!P$3:P$69)+SUMIF('Scenario 22'!$A$3:$A$69,'Portfolio 22'!$C20,'Scenario 22'!BF$3:BF$69)*'Scenario 22'!BF$1</f>
        <v>0</v>
      </c>
      <c r="Q20" s="31">
        <f>SUMIF('Scenario 22'!$A$3:$A$69,'Portfolio 22'!$C20,'Scenario 22'!Q$3:Q$69)+SUMIF('Scenario 22'!$A$3:$A$69,'Portfolio 22'!$C20,'Scenario 22'!BG$3:BG$69)*'Scenario 22'!BG$1</f>
        <v>0</v>
      </c>
      <c r="R20" s="31">
        <f>SUMIF('Scenario 22'!$A$3:$A$69,'Portfolio 22'!$C20,'Scenario 22'!R$3:R$69)+SUMIF('Scenario 22'!$A$3:$A$69,'Portfolio 22'!$C20,'Scenario 22'!BH$3:BH$69)*'Scenario 22'!BH$1</f>
        <v>0</v>
      </c>
      <c r="S20" s="31">
        <f>SUMIF('Scenario 22'!$A$3:$A$69,'Portfolio 22'!$C20,'Scenario 22'!S$3:S$69)+SUMIF('Scenario 22'!$A$3:$A$69,'Portfolio 22'!$C20,'Scenario 22'!BI$3:BI$69)*'Scenario 22'!BI$1</f>
        <v>25.613003658398878</v>
      </c>
      <c r="T20" s="31">
        <f>SUMIF('Scenario 22'!$A$3:$A$69,'Portfolio 22'!$C20,'Scenario 22'!T$3:T$69)+SUMIF('Scenario 22'!$A$3:$A$69,'Portfolio 22'!$C20,'Scenario 22'!BJ$3:BJ$69)*'Scenario 22'!BJ$1</f>
        <v>12.356627663241348</v>
      </c>
      <c r="U20" s="31">
        <f>SUMIF('Scenario 22'!$A$3:$A$69,'Portfolio 22'!$C20,'Scenario 22'!U$3:U$69)+SUMIF('Scenario 22'!$A$3:$A$69,'Portfolio 22'!$C20,'Scenario 22'!BK$3:BK$69)*'Scenario 22'!BK$1</f>
        <v>1.9183625793706565</v>
      </c>
      <c r="V20" s="31">
        <f>SUMIF('Scenario 22'!$A$3:$A$69,'Portfolio 22'!$C20,'Scenario 22'!V$3:V$69)+SUMIF('Scenario 22'!$A$3:$A$69,'Portfolio 22'!$C20,'Scenario 22'!BL$3:BL$69)*'Scenario 22'!BL$1</f>
        <v>0</v>
      </c>
      <c r="W20" s="31">
        <f>SUMIF('Scenario 22'!$A$3:$A$69,'Portfolio 22'!$C20,'Scenario 22'!W$3:W$69)+SUMIF('Scenario 22'!$A$3:$A$69,'Portfolio 22'!$C20,'Scenario 22'!BM$3:BM$69)*'Scenario 22'!BM$1</f>
        <v>0</v>
      </c>
      <c r="X20" s="32">
        <f t="shared" si="0"/>
        <v>50.335840333134456</v>
      </c>
    </row>
    <row r="21" spans="3:24" ht="13.5" thickBot="1" x14ac:dyDescent="0.25">
      <c r="C21" s="10" t="s">
        <v>77</v>
      </c>
      <c r="D21" s="33">
        <f>SUMIF('Scenario 22'!$A$3:$A$69,'Portfolio 22'!$C21,'Scenario 22'!D$3:D$69)+SUMIF('Scenario 22'!$A$3:$A$69,'Portfolio 22'!$C21,'Scenario 22'!AT$3:AT$69)*'Scenario 22'!AT$1</f>
        <v>14.17754405860007</v>
      </c>
      <c r="E21" s="34">
        <f>SUMIF('Scenario 22'!$A$3:$A$69,'Portfolio 22'!$C21,'Scenario 22'!E$3:E$69)+SUMIF('Scenario 22'!$A$3:$A$69,'Portfolio 22'!$C21,'Scenario 22'!AU$3:AU$69)*'Scenario 22'!AU$1</f>
        <v>0</v>
      </c>
      <c r="F21" s="34">
        <f>SUMIF('Scenario 22'!$A$3:$A$69,'Portfolio 22'!$C21,'Scenario 22'!F$3:F$69)+SUMIF('Scenario 22'!$A$3:$A$69,'Portfolio 22'!$C21,'Scenario 22'!AV$3:AV$69)*'Scenario 22'!AV$1</f>
        <v>0</v>
      </c>
      <c r="G21" s="34">
        <f>SUMIF('Scenario 22'!$A$3:$A$69,'Portfolio 22'!$C21,'Scenario 22'!G$3:G$69)+SUMIF('Scenario 22'!$A$3:$A$69,'Portfolio 22'!$C21,'Scenario 22'!AW$3:AW$69)*'Scenario 22'!AW$1</f>
        <v>0</v>
      </c>
      <c r="H21" s="34">
        <f>SUMIF('Scenario 22'!$A$3:$A$69,'Portfolio 22'!$C21,'Scenario 22'!H$3:H$69)+SUMIF('Scenario 22'!$A$3:$A$69,'Portfolio 22'!$C21,'Scenario 22'!AX$3:AX$69)*'Scenario 22'!AX$1</f>
        <v>0</v>
      </c>
      <c r="I21" s="34">
        <f>SUMIF('Scenario 22'!$A$3:$A$69,'Portfolio 22'!$C21,'Scenario 22'!I$3:I$69)+SUMIF('Scenario 22'!$A$3:$A$69,'Portfolio 22'!$C21,'Scenario 22'!AY$3:AY$69)*'Scenario 22'!AY$1</f>
        <v>0</v>
      </c>
      <c r="J21" s="34">
        <f>SUMIF('Scenario 22'!$A$3:$A$69,'Portfolio 22'!$C21,'Scenario 22'!J$3:J$69)+SUMIF('Scenario 22'!$A$3:$A$69,'Portfolio 22'!$C21,'Scenario 22'!AZ$3:AZ$69)*'Scenario 22'!AZ$1</f>
        <v>0</v>
      </c>
      <c r="K21" s="34">
        <f>SUMIF('Scenario 22'!$A$3:$A$69,'Portfolio 22'!$C21,'Scenario 22'!K$3:K$69)+SUMIF('Scenario 22'!$A$3:$A$69,'Portfolio 22'!$C21,'Scenario 22'!BA$3:BA$69)*'Scenario 22'!BA$1</f>
        <v>0</v>
      </c>
      <c r="L21" s="34">
        <f>SUMIF('Scenario 22'!$A$3:$A$69,'Portfolio 22'!$C21,'Scenario 22'!L$3:L$69)+SUMIF('Scenario 22'!$A$3:$A$69,'Portfolio 22'!$C21,'Scenario 22'!BB$3:BB$69)*'Scenario 22'!BB$1</f>
        <v>0</v>
      </c>
      <c r="M21" s="34">
        <f>SUMIF('Scenario 22'!$A$3:$A$69,'Portfolio 22'!$C21,'Scenario 22'!M$3:M$69)+SUMIF('Scenario 22'!$A$3:$A$69,'Portfolio 22'!$C21,'Scenario 22'!BC$3:BC$69)*'Scenario 22'!BC$1</f>
        <v>0</v>
      </c>
      <c r="N21" s="34">
        <f>SUMIF('Scenario 22'!$A$3:$A$69,'Portfolio 22'!$C21,'Scenario 22'!N$3:N$69)+SUMIF('Scenario 22'!$A$3:$A$69,'Portfolio 22'!$C21,'Scenario 22'!BD$3:BD$69)*'Scenario 22'!BD$1</f>
        <v>0</v>
      </c>
      <c r="O21" s="34">
        <f>SUMIF('Scenario 22'!$A$3:$A$69,'Portfolio 22'!$C21,'Scenario 22'!O$3:O$69)+SUMIF('Scenario 22'!$A$3:$A$69,'Portfolio 22'!$C21,'Scenario 22'!BE$3:BE$69)*'Scenario 22'!BE$1</f>
        <v>0</v>
      </c>
      <c r="P21" s="34">
        <f>SUMIF('Scenario 22'!$A$3:$A$69,'Portfolio 22'!$C21,'Scenario 22'!P$3:P$69)+SUMIF('Scenario 22'!$A$3:$A$69,'Portfolio 22'!$C21,'Scenario 22'!BF$3:BF$69)*'Scenario 22'!BF$1</f>
        <v>0</v>
      </c>
      <c r="Q21" s="34">
        <f>SUMIF('Scenario 22'!$A$3:$A$69,'Portfolio 22'!$C21,'Scenario 22'!Q$3:Q$69)+SUMIF('Scenario 22'!$A$3:$A$69,'Portfolio 22'!$C21,'Scenario 22'!BG$3:BG$69)*'Scenario 22'!BG$1</f>
        <v>8.5146749864217384</v>
      </c>
      <c r="R21" s="34">
        <f>SUMIF('Scenario 22'!$A$3:$A$69,'Portfolio 22'!$C21,'Scenario 22'!R$3:R$69)+SUMIF('Scenario 22'!$A$3:$A$69,'Portfolio 22'!$C21,'Scenario 22'!BH$3:BH$69)*'Scenario 22'!BH$1</f>
        <v>0</v>
      </c>
      <c r="S21" s="34">
        <f>SUMIF('Scenario 22'!$A$3:$A$69,'Portfolio 22'!$C21,'Scenario 22'!S$3:S$69)+SUMIF('Scenario 22'!$A$3:$A$69,'Portfolio 22'!$C21,'Scenario 22'!BI$3:BI$69)*'Scenario 22'!BI$1</f>
        <v>0</v>
      </c>
      <c r="T21" s="34">
        <f>SUMIF('Scenario 22'!$A$3:$A$69,'Portfolio 22'!$C21,'Scenario 22'!T$3:T$69)+SUMIF('Scenario 22'!$A$3:$A$69,'Portfolio 22'!$C21,'Scenario 22'!BJ$3:BJ$69)*'Scenario 22'!BJ$1</f>
        <v>0</v>
      </c>
      <c r="U21" s="34">
        <f>SUMIF('Scenario 22'!$A$3:$A$69,'Portfolio 22'!$C21,'Scenario 22'!U$3:U$69)+SUMIF('Scenario 22'!$A$3:$A$69,'Portfolio 22'!$C21,'Scenario 22'!BK$3:BK$69)*'Scenario 22'!BK$1</f>
        <v>0</v>
      </c>
      <c r="V21" s="34">
        <f>SUMIF('Scenario 22'!$A$3:$A$69,'Portfolio 22'!$C21,'Scenario 22'!V$3:V$69)+SUMIF('Scenario 22'!$A$3:$A$69,'Portfolio 22'!$C21,'Scenario 22'!BL$3:BL$69)*'Scenario 22'!BL$1</f>
        <v>0</v>
      </c>
      <c r="W21" s="34">
        <f>SUMIF('Scenario 22'!$A$3:$A$69,'Portfolio 22'!$C21,'Scenario 22'!W$3:W$69)+SUMIF('Scenario 22'!$A$3:$A$69,'Portfolio 22'!$C21,'Scenario 22'!BM$3:BM$69)*'Scenario 22'!BM$1</f>
        <v>0</v>
      </c>
      <c r="X21" s="35">
        <f t="shared" si="0"/>
        <v>22.692219045021808</v>
      </c>
    </row>
    <row r="22" spans="3:24" ht="13.5" thickBot="1" x14ac:dyDescent="0.25">
      <c r="C22" s="25" t="s">
        <v>93</v>
      </c>
      <c r="D22" s="36">
        <f>SUM(D6:D21)</f>
        <v>76.309735048135167</v>
      </c>
      <c r="E22" s="37">
        <f t="shared" ref="E22:W22" si="1">SUM(E6:E21)</f>
        <v>0.50885794886426805</v>
      </c>
      <c r="F22" s="37">
        <f t="shared" si="1"/>
        <v>66.386996610369536</v>
      </c>
      <c r="G22" s="37">
        <f t="shared" si="1"/>
        <v>200.61539425315934</v>
      </c>
      <c r="H22" s="37">
        <f t="shared" si="1"/>
        <v>132.41824183590535</v>
      </c>
      <c r="I22" s="37">
        <f t="shared" si="1"/>
        <v>200.75835206225813</v>
      </c>
      <c r="J22" s="37">
        <f t="shared" si="1"/>
        <v>93.95937065916786</v>
      </c>
      <c r="K22" s="37">
        <f t="shared" si="1"/>
        <v>265.48140548043045</v>
      </c>
      <c r="L22" s="37">
        <f t="shared" si="1"/>
        <v>0.5</v>
      </c>
      <c r="M22" s="37">
        <f t="shared" si="1"/>
        <v>0.5</v>
      </c>
      <c r="N22" s="37">
        <f t="shared" si="1"/>
        <v>0.5</v>
      </c>
      <c r="O22" s="37">
        <f t="shared" si="1"/>
        <v>0.5</v>
      </c>
      <c r="P22" s="37">
        <f t="shared" si="1"/>
        <v>0.5</v>
      </c>
      <c r="Q22" s="37">
        <f t="shared" si="1"/>
        <v>9.0146749864217384</v>
      </c>
      <c r="R22" s="37">
        <f t="shared" si="1"/>
        <v>90.747500000000002</v>
      </c>
      <c r="S22" s="37">
        <f t="shared" si="1"/>
        <v>166.11300365839887</v>
      </c>
      <c r="T22" s="37">
        <f t="shared" si="1"/>
        <v>222.60912766324137</v>
      </c>
      <c r="U22" s="37">
        <f t="shared" si="1"/>
        <v>273.58559948327468</v>
      </c>
      <c r="V22" s="37">
        <f t="shared" si="1"/>
        <v>307.78715041209455</v>
      </c>
      <c r="W22" s="37">
        <f t="shared" si="1"/>
        <v>564.17358162490189</v>
      </c>
      <c r="X22" s="38">
        <f>SUM(X7:X21)</f>
        <v>2474.6132246571815</v>
      </c>
    </row>
    <row r="23" spans="3:24" x14ac:dyDescent="0.2">
      <c r="C23" s="8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40"/>
    </row>
    <row r="24" spans="3:24" x14ac:dyDescent="0.2">
      <c r="C24" s="8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40"/>
    </row>
    <row r="25" spans="3:24" x14ac:dyDescent="0.2">
      <c r="C25" s="6" t="s">
        <v>3</v>
      </c>
      <c r="D25" s="64">
        <v>2024</v>
      </c>
      <c r="E25" s="64">
        <v>2025</v>
      </c>
      <c r="F25" s="64">
        <v>2026</v>
      </c>
      <c r="G25" s="64">
        <v>2027</v>
      </c>
      <c r="H25" s="64">
        <v>2028</v>
      </c>
      <c r="I25" s="64">
        <v>2029</v>
      </c>
      <c r="J25" s="64">
        <v>2030</v>
      </c>
      <c r="K25" s="64">
        <v>2031</v>
      </c>
      <c r="L25" s="64">
        <v>2032</v>
      </c>
      <c r="M25" s="64">
        <v>2033</v>
      </c>
      <c r="N25" s="64">
        <v>2034</v>
      </c>
      <c r="O25" s="64">
        <v>2035</v>
      </c>
      <c r="P25" s="64">
        <v>2036</v>
      </c>
      <c r="Q25" s="64">
        <v>2037</v>
      </c>
      <c r="R25" s="64">
        <v>2038</v>
      </c>
      <c r="S25" s="64">
        <v>2039</v>
      </c>
      <c r="T25" s="64">
        <v>2040</v>
      </c>
      <c r="U25" s="64">
        <v>2041</v>
      </c>
      <c r="V25" s="64">
        <v>2042</v>
      </c>
      <c r="W25" s="64">
        <v>2043</v>
      </c>
      <c r="X25" s="41" t="s">
        <v>93</v>
      </c>
    </row>
    <row r="26" spans="3:24" x14ac:dyDescent="0.2">
      <c r="C26" s="7" t="s">
        <v>101</v>
      </c>
      <c r="D26" s="42">
        <f>SUMIF('Scenario 22'!$A$3:$A$69,'Portfolio 22'!$C26,'Scenario 22'!Y$3:Y$69)+SUMIF('Scenario 22'!$A$3:$A$69,'Portfolio 22'!$C26,'Scenario 22'!AT$3:AT$69)*(1-'Scenario 22'!AT$1)</f>
        <v>0</v>
      </c>
      <c r="E26" s="43">
        <f>SUMIF('Scenario 22'!$A$3:$A$69,'Portfolio 22'!$C26,'Scenario 22'!Z$3:Z$69)+SUMIF('Scenario 22'!$A$3:$A$69,'Portfolio 22'!$C26,'Scenario 22'!AU$3:AU$69)*(1-'Scenario 22'!AU$1)</f>
        <v>0</v>
      </c>
      <c r="F26" s="43">
        <f>SUMIF('Scenario 22'!$A$3:$A$69,'Portfolio 22'!$C26,'Scenario 22'!AA$3:AA$69)+SUMIF('Scenario 22'!$A$3:$A$69,'Portfolio 22'!$C26,'Scenario 22'!AV$3:AV$69)*(1-'Scenario 22'!AV$1)</f>
        <v>0</v>
      </c>
      <c r="G26" s="43">
        <f>SUMIF('Scenario 22'!$A$3:$A$69,'Portfolio 22'!$C26,'Scenario 22'!AB$3:AB$69)+SUMIF('Scenario 22'!$A$3:$A$69,'Portfolio 22'!$C26,'Scenario 22'!AW$3:AW$69)*(1-'Scenario 22'!AW$1)</f>
        <v>0</v>
      </c>
      <c r="H26" s="43">
        <f>SUMIF('Scenario 22'!$A$3:$A$69,'Portfolio 22'!$C26,'Scenario 22'!AC$3:AC$69)+SUMIF('Scenario 22'!$A$3:$A$69,'Portfolio 22'!$C26,'Scenario 22'!AX$3:AX$69)*(1-'Scenario 22'!AX$1)</f>
        <v>0</v>
      </c>
      <c r="I26" s="43">
        <f>SUMIF('Scenario 22'!$A$3:$A$69,'Portfolio 22'!$C26,'Scenario 22'!AD$3:AD$69)+SUMIF('Scenario 22'!$A$3:$A$69,'Portfolio 22'!$C26,'Scenario 22'!AY$3:AY$69)*(1-'Scenario 22'!AY$1)</f>
        <v>0</v>
      </c>
      <c r="J26" s="43">
        <f>SUMIF('Scenario 22'!$A$3:$A$69,'Portfolio 22'!$C26,'Scenario 22'!AE$3:AE$69)+SUMIF('Scenario 22'!$A$3:$A$69,'Portfolio 22'!$C26,'Scenario 22'!AZ$3:AZ$69)*(1-'Scenario 22'!AZ$1)</f>
        <v>0</v>
      </c>
      <c r="K26" s="43">
        <f>SUMIF('Scenario 22'!$A$3:$A$69,'Portfolio 22'!$C26,'Scenario 22'!AF$3:AF$69)+SUMIF('Scenario 22'!$A$3:$A$69,'Portfolio 22'!$C26,'Scenario 22'!BA$3:BA$69)*(1-'Scenario 22'!BA$1)</f>
        <v>101.64423293055791</v>
      </c>
      <c r="L26" s="43">
        <f>SUMIF('Scenario 22'!$A$3:$A$69,'Portfolio 22'!$C26,'Scenario 22'!AG$3:AG$69)+SUMIF('Scenario 22'!$A$3:$A$69,'Portfolio 22'!$C26,'Scenario 22'!BB$3:BB$69)*(1-'Scenario 22'!BB$1)</f>
        <v>0</v>
      </c>
      <c r="M26" s="43">
        <f>SUMIF('Scenario 22'!$A$3:$A$69,'Portfolio 22'!$C26,'Scenario 22'!AH$3:AH$69)+SUMIF('Scenario 22'!$A$3:$A$69,'Portfolio 22'!$C26,'Scenario 22'!BC$3:BC$69)*(1-'Scenario 22'!BC$1)</f>
        <v>0</v>
      </c>
      <c r="N26" s="43">
        <f>SUMIF('Scenario 22'!$A$3:$A$69,'Portfolio 22'!$C26,'Scenario 22'!AI$3:AI$69)+SUMIF('Scenario 22'!$A$3:$A$69,'Portfolio 22'!$C26,'Scenario 22'!BD$3:BD$69)*(1-'Scenario 22'!BD$1)</f>
        <v>0</v>
      </c>
      <c r="O26" s="43">
        <f>SUMIF('Scenario 22'!$A$3:$A$69,'Portfolio 22'!$C26,'Scenario 22'!AJ$3:AJ$69)+SUMIF('Scenario 22'!$A$3:$A$69,'Portfolio 22'!$C26,'Scenario 22'!BE$3:BE$69)*(1-'Scenario 22'!BE$1)</f>
        <v>0</v>
      </c>
      <c r="P26" s="43">
        <f>SUMIF('Scenario 22'!$A$3:$A$69,'Portfolio 22'!$C26,'Scenario 22'!AK$3:AK$69)+SUMIF('Scenario 22'!$A$3:$A$69,'Portfolio 22'!$C26,'Scenario 22'!BF$3:BF$69)*(1-'Scenario 22'!BF$1)</f>
        <v>0</v>
      </c>
      <c r="Q26" s="43">
        <f>SUMIF('Scenario 22'!$A$3:$A$69,'Portfolio 22'!$C26,'Scenario 22'!AL$3:AL$69)+SUMIF('Scenario 22'!$A$3:$A$69,'Portfolio 22'!$C26,'Scenario 22'!BG$3:BG$69)*(1-'Scenario 22'!BG$1)</f>
        <v>0</v>
      </c>
      <c r="R26" s="43">
        <f>SUMIF('Scenario 22'!$A$3:$A$69,'Portfolio 22'!$C26,'Scenario 22'!AM$3:AM$69)+SUMIF('Scenario 22'!$A$3:$A$69,'Portfolio 22'!$C26,'Scenario 22'!BH$3:BH$69)*(1-'Scenario 22'!BH$1)</f>
        <v>0</v>
      </c>
      <c r="S26" s="43">
        <f>SUMIF('Scenario 22'!$A$3:$A$69,'Portfolio 22'!$C26,'Scenario 22'!AN$3:AN$69)+SUMIF('Scenario 22'!$A$3:$A$69,'Portfolio 22'!$C26,'Scenario 22'!BI$3:BI$69)*(1-'Scenario 22'!BI$1)</f>
        <v>0</v>
      </c>
      <c r="T26" s="43">
        <f>SUMIF('Scenario 22'!$A$3:$A$69,'Portfolio 22'!$C26,'Scenario 22'!AO$3:AO$69)+SUMIF('Scenario 22'!$A$3:$A$69,'Portfolio 22'!$C26,'Scenario 22'!BJ$3:BJ$69)*(1-'Scenario 22'!BJ$1)</f>
        <v>0</v>
      </c>
      <c r="U26" s="43">
        <f>SUMIF('Scenario 22'!$A$3:$A$69,'Portfolio 22'!$C26,'Scenario 22'!AP$3:AP$69)+SUMIF('Scenario 22'!$A$3:$A$69,'Portfolio 22'!$C26,'Scenario 22'!BK$3:BK$69)*(1-'Scenario 22'!BK$1)</f>
        <v>0</v>
      </c>
      <c r="V26" s="43">
        <f>SUMIF('Scenario 22'!$A$3:$A$69,'Portfolio 22'!$C26,'Scenario 22'!AQ$3:AQ$69)+SUMIF('Scenario 22'!$A$3:$A$69,'Portfolio 22'!$C26,'Scenario 22'!BL$3:BL$69)*(1-'Scenario 22'!BL$1)</f>
        <v>0</v>
      </c>
      <c r="W26" s="43">
        <f>SUMIF('Scenario 22'!$A$3:$A$69,'Portfolio 22'!$C26,'Scenario 22'!AR$3:AR$69)+SUMIF('Scenario 22'!$A$3:$A$69,'Portfolio 22'!$C26,'Scenario 22'!BM$3:BM$69)*(1-'Scenario 22'!BM$1)</f>
        <v>0</v>
      </c>
      <c r="X26" s="44">
        <f t="shared" ref="X26:X41" si="2">SUM(D26:W26)</f>
        <v>101.64423293055791</v>
      </c>
    </row>
    <row r="27" spans="3:24" x14ac:dyDescent="0.2">
      <c r="C27" s="7" t="s">
        <v>6</v>
      </c>
      <c r="D27" s="45">
        <f>SUMIF('Scenario 22'!$A$3:$A$69,'Portfolio 22'!$C27,'Scenario 22'!Y$3:Y$69)+SUMIF('Scenario 22'!$A$3:$A$69,'Portfolio 22'!$C27,'Scenario 22'!AT$3:AT$69)*(1-'Scenario 22'!AT$1)</f>
        <v>0</v>
      </c>
      <c r="E27" s="46">
        <f>SUMIF('Scenario 22'!$A$3:$A$69,'Portfolio 22'!$C27,'Scenario 22'!Z$3:Z$69)+SUMIF('Scenario 22'!$A$3:$A$69,'Portfolio 22'!$C27,'Scenario 22'!AU$3:AU$69)*(1-'Scenario 22'!AU$1)</f>
        <v>0</v>
      </c>
      <c r="F27" s="46">
        <f>SUMIF('Scenario 22'!$A$3:$A$69,'Portfolio 22'!$C27,'Scenario 22'!AA$3:AA$69)+SUMIF('Scenario 22'!$A$3:$A$69,'Portfolio 22'!$C27,'Scenario 22'!AV$3:AV$69)*(1-'Scenario 22'!AV$1)</f>
        <v>0</v>
      </c>
      <c r="G27" s="46">
        <f>SUMIF('Scenario 22'!$A$3:$A$69,'Portfolio 22'!$C27,'Scenario 22'!AB$3:AB$69)+SUMIF('Scenario 22'!$A$3:$A$69,'Portfolio 22'!$C27,'Scenario 22'!AW$3:AW$69)*(1-'Scenario 22'!AW$1)</f>
        <v>0</v>
      </c>
      <c r="H27" s="46">
        <f>SUMIF('Scenario 22'!$A$3:$A$69,'Portfolio 22'!$C27,'Scenario 22'!AC$3:AC$69)+SUMIF('Scenario 22'!$A$3:$A$69,'Portfolio 22'!$C27,'Scenario 22'!AX$3:AX$69)*(1-'Scenario 22'!AX$1)</f>
        <v>0</v>
      </c>
      <c r="I27" s="46">
        <f>SUMIF('Scenario 22'!$A$3:$A$69,'Portfolio 22'!$C27,'Scenario 22'!AD$3:AD$69)+SUMIF('Scenario 22'!$A$3:$A$69,'Portfolio 22'!$C27,'Scenario 22'!AY$3:AY$69)*(1-'Scenario 22'!AY$1)</f>
        <v>0</v>
      </c>
      <c r="J27" s="46">
        <f>SUMIF('Scenario 22'!$A$3:$A$69,'Portfolio 22'!$C27,'Scenario 22'!AE$3:AE$69)+SUMIF('Scenario 22'!$A$3:$A$69,'Portfolio 22'!$C27,'Scenario 22'!AZ$3:AZ$69)*(1-'Scenario 22'!AZ$1)</f>
        <v>0</v>
      </c>
      <c r="K27" s="46">
        <f>SUMIF('Scenario 22'!$A$3:$A$69,'Portfolio 22'!$C27,'Scenario 22'!AF$3:AF$69)+SUMIF('Scenario 22'!$A$3:$A$69,'Portfolio 22'!$C27,'Scenario 22'!BA$3:BA$69)*(1-'Scenario 22'!BA$1)</f>
        <v>0</v>
      </c>
      <c r="L27" s="46">
        <f>SUMIF('Scenario 22'!$A$3:$A$69,'Portfolio 22'!$C27,'Scenario 22'!AG$3:AG$69)+SUMIF('Scenario 22'!$A$3:$A$69,'Portfolio 22'!$C27,'Scenario 22'!BB$3:BB$69)*(1-'Scenario 22'!BB$1)</f>
        <v>0</v>
      </c>
      <c r="M27" s="46">
        <f>SUMIF('Scenario 22'!$A$3:$A$69,'Portfolio 22'!$C27,'Scenario 22'!AH$3:AH$69)+SUMIF('Scenario 22'!$A$3:$A$69,'Portfolio 22'!$C27,'Scenario 22'!BC$3:BC$69)*(1-'Scenario 22'!BC$1)</f>
        <v>0</v>
      </c>
      <c r="N27" s="46">
        <f>SUMIF('Scenario 22'!$A$3:$A$69,'Portfolio 22'!$C27,'Scenario 22'!AI$3:AI$69)+SUMIF('Scenario 22'!$A$3:$A$69,'Portfolio 22'!$C27,'Scenario 22'!BD$3:BD$69)*(1-'Scenario 22'!BD$1)</f>
        <v>0</v>
      </c>
      <c r="O27" s="46">
        <f>SUMIF('Scenario 22'!$A$3:$A$69,'Portfolio 22'!$C27,'Scenario 22'!AJ$3:AJ$69)+SUMIF('Scenario 22'!$A$3:$A$69,'Portfolio 22'!$C27,'Scenario 22'!BE$3:BE$69)*(1-'Scenario 22'!BE$1)</f>
        <v>92.817618853119072</v>
      </c>
      <c r="P27" s="46">
        <f>SUMIF('Scenario 22'!$A$3:$A$69,'Portfolio 22'!$C27,'Scenario 22'!AK$3:AK$69)+SUMIF('Scenario 22'!$A$3:$A$69,'Portfolio 22'!$C27,'Scenario 22'!BF$3:BF$69)*(1-'Scenario 22'!BF$1)</f>
        <v>0</v>
      </c>
      <c r="Q27" s="46">
        <f>SUMIF('Scenario 22'!$A$3:$A$69,'Portfolio 22'!$C27,'Scenario 22'!AL$3:AL$69)+SUMIF('Scenario 22'!$A$3:$A$69,'Portfolio 22'!$C27,'Scenario 22'!BG$3:BG$69)*(1-'Scenario 22'!BG$1)</f>
        <v>0</v>
      </c>
      <c r="R27" s="46">
        <f>SUMIF('Scenario 22'!$A$3:$A$69,'Portfolio 22'!$C27,'Scenario 22'!AM$3:AM$69)+SUMIF('Scenario 22'!$A$3:$A$69,'Portfolio 22'!$C27,'Scenario 22'!BH$3:BH$69)*(1-'Scenario 22'!BH$1)</f>
        <v>0</v>
      </c>
      <c r="S27" s="46">
        <f>SUMIF('Scenario 22'!$A$3:$A$69,'Portfolio 22'!$C27,'Scenario 22'!AN$3:AN$69)+SUMIF('Scenario 22'!$A$3:$A$69,'Portfolio 22'!$C27,'Scenario 22'!BI$3:BI$69)*(1-'Scenario 22'!BI$1)</f>
        <v>0</v>
      </c>
      <c r="T27" s="46">
        <f>SUMIF('Scenario 22'!$A$3:$A$69,'Portfolio 22'!$C27,'Scenario 22'!AO$3:AO$69)+SUMIF('Scenario 22'!$A$3:$A$69,'Portfolio 22'!$C27,'Scenario 22'!BJ$3:BJ$69)*(1-'Scenario 22'!BJ$1)</f>
        <v>150.52161589195549</v>
      </c>
      <c r="U27" s="46">
        <f>SUMIF('Scenario 22'!$A$3:$A$69,'Portfolio 22'!$C27,'Scenario 22'!AP$3:AP$69)+SUMIF('Scenario 22'!$A$3:$A$69,'Portfolio 22'!$C27,'Scenario 22'!BK$3:BK$69)*(1-'Scenario 22'!BK$1)</f>
        <v>0</v>
      </c>
      <c r="V27" s="46">
        <f>SUMIF('Scenario 22'!$A$3:$A$69,'Portfolio 22'!$C27,'Scenario 22'!AQ$3:AQ$69)+SUMIF('Scenario 22'!$A$3:$A$69,'Portfolio 22'!$C27,'Scenario 22'!BL$3:BL$69)*(1-'Scenario 22'!BL$1)</f>
        <v>0</v>
      </c>
      <c r="W27" s="46">
        <f>SUMIF('Scenario 22'!$A$3:$A$69,'Portfolio 22'!$C27,'Scenario 22'!AR$3:AR$69)+SUMIF('Scenario 22'!$A$3:$A$69,'Portfolio 22'!$C27,'Scenario 22'!BM$3:BM$69)*(1-'Scenario 22'!BM$1)</f>
        <v>0</v>
      </c>
      <c r="X27" s="47">
        <f t="shared" si="2"/>
        <v>243.33923474507458</v>
      </c>
    </row>
    <row r="28" spans="3:24" x14ac:dyDescent="0.2">
      <c r="C28" s="7" t="s">
        <v>13</v>
      </c>
      <c r="D28" s="45">
        <f>SUMIF('Scenario 22'!$A$3:$A$69,'Portfolio 22'!$C28,'Scenario 22'!Y$3:Y$69)+SUMIF('Scenario 22'!$A$3:$A$69,'Portfolio 22'!$C28,'Scenario 22'!AT$3:AT$69)*(1-'Scenario 22'!AT$1)</f>
        <v>0</v>
      </c>
      <c r="E28" s="46">
        <f>SUMIF('Scenario 22'!$A$3:$A$69,'Portfolio 22'!$C28,'Scenario 22'!Z$3:Z$69)+SUMIF('Scenario 22'!$A$3:$A$69,'Portfolio 22'!$C28,'Scenario 22'!AU$3:AU$69)*(1-'Scenario 22'!AU$1)</f>
        <v>0</v>
      </c>
      <c r="F28" s="46">
        <f>SUMIF('Scenario 22'!$A$3:$A$69,'Portfolio 22'!$C28,'Scenario 22'!AA$3:AA$69)+SUMIF('Scenario 22'!$A$3:$A$69,'Portfolio 22'!$C28,'Scenario 22'!AV$3:AV$69)*(1-'Scenario 22'!AV$1)</f>
        <v>0</v>
      </c>
      <c r="G28" s="46">
        <f>SUMIF('Scenario 22'!$A$3:$A$69,'Portfolio 22'!$C28,'Scenario 22'!AB$3:AB$69)+SUMIF('Scenario 22'!$A$3:$A$69,'Portfolio 22'!$C28,'Scenario 22'!AW$3:AW$69)*(1-'Scenario 22'!AW$1)</f>
        <v>0</v>
      </c>
      <c r="H28" s="46">
        <f>SUMIF('Scenario 22'!$A$3:$A$69,'Portfolio 22'!$C28,'Scenario 22'!AC$3:AC$69)+SUMIF('Scenario 22'!$A$3:$A$69,'Portfolio 22'!$C28,'Scenario 22'!AX$3:AX$69)*(1-'Scenario 22'!AX$1)</f>
        <v>0</v>
      </c>
      <c r="I28" s="46">
        <f>SUMIF('Scenario 22'!$A$3:$A$69,'Portfolio 22'!$C28,'Scenario 22'!AD$3:AD$69)+SUMIF('Scenario 22'!$A$3:$A$69,'Portfolio 22'!$C28,'Scenario 22'!AY$3:AY$69)*(1-'Scenario 22'!AY$1)</f>
        <v>0</v>
      </c>
      <c r="J28" s="46">
        <f>SUMIF('Scenario 22'!$A$3:$A$69,'Portfolio 22'!$C28,'Scenario 22'!AE$3:AE$69)+SUMIF('Scenario 22'!$A$3:$A$69,'Portfolio 22'!$C28,'Scenario 22'!AZ$3:AZ$69)*(1-'Scenario 22'!AZ$1)</f>
        <v>0</v>
      </c>
      <c r="K28" s="46">
        <f>SUMIF('Scenario 22'!$A$3:$A$69,'Portfolio 22'!$C28,'Scenario 22'!AF$3:AF$69)+SUMIF('Scenario 22'!$A$3:$A$69,'Portfolio 22'!$C28,'Scenario 22'!BA$3:BA$69)*(1-'Scenario 22'!BA$1)</f>
        <v>0</v>
      </c>
      <c r="L28" s="46">
        <f>SUMIF('Scenario 22'!$A$3:$A$69,'Portfolio 22'!$C28,'Scenario 22'!AG$3:AG$69)+SUMIF('Scenario 22'!$A$3:$A$69,'Portfolio 22'!$C28,'Scenario 22'!BB$3:BB$69)*(1-'Scenario 22'!BB$1)</f>
        <v>0</v>
      </c>
      <c r="M28" s="46">
        <f>SUMIF('Scenario 22'!$A$3:$A$69,'Portfolio 22'!$C28,'Scenario 22'!AH$3:AH$69)+SUMIF('Scenario 22'!$A$3:$A$69,'Portfolio 22'!$C28,'Scenario 22'!BC$3:BC$69)*(1-'Scenario 22'!BC$1)</f>
        <v>0</v>
      </c>
      <c r="N28" s="46">
        <f>SUMIF('Scenario 22'!$A$3:$A$69,'Portfolio 22'!$C28,'Scenario 22'!AI$3:AI$69)+SUMIF('Scenario 22'!$A$3:$A$69,'Portfolio 22'!$C28,'Scenario 22'!BD$3:BD$69)*(1-'Scenario 22'!BD$1)</f>
        <v>0</v>
      </c>
      <c r="O28" s="46">
        <f>SUMIF('Scenario 22'!$A$3:$A$69,'Portfolio 22'!$C28,'Scenario 22'!AJ$3:AJ$69)+SUMIF('Scenario 22'!$A$3:$A$69,'Portfolio 22'!$C28,'Scenario 22'!BE$3:BE$69)*(1-'Scenario 22'!BE$1)</f>
        <v>0</v>
      </c>
      <c r="P28" s="46">
        <f>SUMIF('Scenario 22'!$A$3:$A$69,'Portfolio 22'!$C28,'Scenario 22'!AK$3:AK$69)+SUMIF('Scenario 22'!$A$3:$A$69,'Portfolio 22'!$C28,'Scenario 22'!BF$3:BF$69)*(1-'Scenario 22'!BF$1)</f>
        <v>0</v>
      </c>
      <c r="Q28" s="46">
        <f>SUMIF('Scenario 22'!$A$3:$A$69,'Portfolio 22'!$C28,'Scenario 22'!AL$3:AL$69)+SUMIF('Scenario 22'!$A$3:$A$69,'Portfolio 22'!$C28,'Scenario 22'!BG$3:BG$69)*(1-'Scenario 22'!BG$1)</f>
        <v>0</v>
      </c>
      <c r="R28" s="46">
        <f>SUMIF('Scenario 22'!$A$3:$A$69,'Portfolio 22'!$C28,'Scenario 22'!AM$3:AM$69)+SUMIF('Scenario 22'!$A$3:$A$69,'Portfolio 22'!$C28,'Scenario 22'!BH$3:BH$69)*(1-'Scenario 22'!BH$1)</f>
        <v>0</v>
      </c>
      <c r="S28" s="46">
        <f>SUMIF('Scenario 22'!$A$3:$A$69,'Portfolio 22'!$C28,'Scenario 22'!AN$3:AN$69)+SUMIF('Scenario 22'!$A$3:$A$69,'Portfolio 22'!$C28,'Scenario 22'!BI$3:BI$69)*(1-'Scenario 22'!BI$1)</f>
        <v>0</v>
      </c>
      <c r="T28" s="46">
        <f>SUMIF('Scenario 22'!$A$3:$A$69,'Portfolio 22'!$C28,'Scenario 22'!AO$3:AO$69)+SUMIF('Scenario 22'!$A$3:$A$69,'Portfolio 22'!$C28,'Scenario 22'!BJ$3:BJ$69)*(1-'Scenario 22'!BJ$1)</f>
        <v>0</v>
      </c>
      <c r="U28" s="46">
        <f>SUMIF('Scenario 22'!$A$3:$A$69,'Portfolio 22'!$C28,'Scenario 22'!AP$3:AP$69)+SUMIF('Scenario 22'!$A$3:$A$69,'Portfolio 22'!$C28,'Scenario 22'!BK$3:BK$69)*(1-'Scenario 22'!BK$1)</f>
        <v>0</v>
      </c>
      <c r="V28" s="46">
        <f>SUMIF('Scenario 22'!$A$3:$A$69,'Portfolio 22'!$C28,'Scenario 22'!AQ$3:AQ$69)+SUMIF('Scenario 22'!$A$3:$A$69,'Portfolio 22'!$C28,'Scenario 22'!BL$3:BL$69)*(1-'Scenario 22'!BL$1)</f>
        <v>0</v>
      </c>
      <c r="W28" s="46">
        <f>SUMIF('Scenario 22'!$A$3:$A$69,'Portfolio 22'!$C28,'Scenario 22'!AR$3:AR$69)+SUMIF('Scenario 22'!$A$3:$A$69,'Portfolio 22'!$C28,'Scenario 22'!BM$3:BM$69)*(1-'Scenario 22'!BM$1)</f>
        <v>0</v>
      </c>
      <c r="X28" s="47">
        <f t="shared" si="2"/>
        <v>0</v>
      </c>
    </row>
    <row r="29" spans="3:24" x14ac:dyDescent="0.2">
      <c r="C29" s="7" t="s">
        <v>2</v>
      </c>
      <c r="D29" s="45">
        <f>SUMIF('Scenario 22'!$A$3:$A$69,'Portfolio 22'!$C29,'Scenario 22'!Y$3:Y$69)+SUMIF('Scenario 22'!$A$3:$A$69,'Portfolio 22'!$C29,'Scenario 22'!AT$3:AT$69)*(1-'Scenario 22'!AT$1)</f>
        <v>0</v>
      </c>
      <c r="E29" s="46">
        <f>SUMIF('Scenario 22'!$A$3:$A$69,'Portfolio 22'!$C29,'Scenario 22'!Z$3:Z$69)+SUMIF('Scenario 22'!$A$3:$A$69,'Portfolio 22'!$C29,'Scenario 22'!AU$3:AU$69)*(1-'Scenario 22'!AU$1)</f>
        <v>0</v>
      </c>
      <c r="F29" s="46">
        <f>SUMIF('Scenario 22'!$A$3:$A$69,'Portfolio 22'!$C29,'Scenario 22'!AA$3:AA$69)+SUMIF('Scenario 22'!$A$3:$A$69,'Portfolio 22'!$C29,'Scenario 22'!AV$3:AV$69)*(1-'Scenario 22'!AV$1)</f>
        <v>34.164874693296468</v>
      </c>
      <c r="G29" s="46">
        <f>SUMIF('Scenario 22'!$A$3:$A$69,'Portfolio 22'!$C29,'Scenario 22'!AB$3:AB$69)+SUMIF('Scenario 22'!$A$3:$A$69,'Portfolio 22'!$C29,'Scenario 22'!AW$3:AW$69)*(1-'Scenario 22'!AW$1)</f>
        <v>0</v>
      </c>
      <c r="H29" s="46">
        <f>SUMIF('Scenario 22'!$A$3:$A$69,'Portfolio 22'!$C29,'Scenario 22'!AC$3:AC$69)+SUMIF('Scenario 22'!$A$3:$A$69,'Portfolio 22'!$C29,'Scenario 22'!AX$3:AX$69)*(1-'Scenario 22'!AX$1)</f>
        <v>68.251994800151877</v>
      </c>
      <c r="I29" s="46">
        <f>SUMIF('Scenario 22'!$A$3:$A$69,'Portfolio 22'!$C29,'Scenario 22'!AD$3:AD$69)+SUMIF('Scenario 22'!$A$3:$A$69,'Portfolio 22'!$C29,'Scenario 22'!AY$3:AY$69)*(1-'Scenario 22'!AY$1)</f>
        <v>0</v>
      </c>
      <c r="J29" s="46">
        <f>SUMIF('Scenario 22'!$A$3:$A$69,'Portfolio 22'!$C29,'Scenario 22'!AE$3:AE$69)+SUMIF('Scenario 22'!$A$3:$A$69,'Portfolio 22'!$C29,'Scenario 22'!AZ$3:AZ$69)*(1-'Scenario 22'!AZ$1)</f>
        <v>47.943874930333251</v>
      </c>
      <c r="K29" s="46">
        <f>SUMIF('Scenario 22'!$A$3:$A$69,'Portfolio 22'!$C29,'Scenario 22'!AF$3:AF$69)+SUMIF('Scenario 22'!$A$3:$A$69,'Portfolio 22'!$C29,'Scenario 22'!BA$3:BA$69)*(1-'Scenario 22'!BA$1)</f>
        <v>33.881410976852635</v>
      </c>
      <c r="L29" s="46">
        <f>SUMIF('Scenario 22'!$A$3:$A$69,'Portfolio 22'!$C29,'Scenario 22'!AG$3:AG$69)+SUMIF('Scenario 22'!$A$3:$A$69,'Portfolio 22'!$C29,'Scenario 22'!BB$3:BB$69)*(1-'Scenario 22'!BB$1)</f>
        <v>0</v>
      </c>
      <c r="M29" s="46">
        <f>SUMIF('Scenario 22'!$A$3:$A$69,'Portfolio 22'!$C29,'Scenario 22'!AH$3:AH$69)+SUMIF('Scenario 22'!$A$3:$A$69,'Portfolio 22'!$C29,'Scenario 22'!BC$3:BC$69)*(1-'Scenario 22'!BC$1)</f>
        <v>0</v>
      </c>
      <c r="N29" s="46">
        <f>SUMIF('Scenario 22'!$A$3:$A$69,'Portfolio 22'!$C29,'Scenario 22'!AI$3:AI$69)+SUMIF('Scenario 22'!$A$3:$A$69,'Portfolio 22'!$C29,'Scenario 22'!BD$3:BD$69)*(1-'Scenario 22'!BD$1)</f>
        <v>0</v>
      </c>
      <c r="O29" s="46">
        <f>SUMIF('Scenario 22'!$A$3:$A$69,'Portfolio 22'!$C29,'Scenario 22'!AJ$3:AJ$69)+SUMIF('Scenario 22'!$A$3:$A$69,'Portfolio 22'!$C29,'Scenario 22'!BE$3:BE$69)*(1-'Scenario 22'!BE$1)</f>
        <v>0</v>
      </c>
      <c r="P29" s="46">
        <f>SUMIF('Scenario 22'!$A$3:$A$69,'Portfolio 22'!$C29,'Scenario 22'!AK$3:AK$69)+SUMIF('Scenario 22'!$A$3:$A$69,'Portfolio 22'!$C29,'Scenario 22'!BF$3:BF$69)*(1-'Scenario 22'!BF$1)</f>
        <v>0</v>
      </c>
      <c r="Q29" s="46">
        <f>SUMIF('Scenario 22'!$A$3:$A$69,'Portfolio 22'!$C29,'Scenario 22'!AL$3:AL$69)+SUMIF('Scenario 22'!$A$3:$A$69,'Portfolio 22'!$C29,'Scenario 22'!BG$3:BG$69)*(1-'Scenario 22'!BG$1)</f>
        <v>0</v>
      </c>
      <c r="R29" s="46">
        <f>SUMIF('Scenario 22'!$A$3:$A$69,'Portfolio 22'!$C29,'Scenario 22'!AM$3:AM$69)+SUMIF('Scenario 22'!$A$3:$A$69,'Portfolio 22'!$C29,'Scenario 22'!BH$3:BH$69)*(1-'Scenario 22'!BH$1)</f>
        <v>0</v>
      </c>
      <c r="S29" s="46">
        <f>SUMIF('Scenario 22'!$A$3:$A$69,'Portfolio 22'!$C29,'Scenario 22'!AN$3:AN$69)+SUMIF('Scenario 22'!$A$3:$A$69,'Portfolio 22'!$C29,'Scenario 22'!BI$3:BI$69)*(1-'Scenario 22'!BI$1)</f>
        <v>0</v>
      </c>
      <c r="T29" s="46">
        <f>SUMIF('Scenario 22'!$A$3:$A$69,'Portfolio 22'!$C29,'Scenario 22'!AO$3:AO$69)+SUMIF('Scenario 22'!$A$3:$A$69,'Portfolio 22'!$C29,'Scenario 22'!BJ$3:BJ$69)*(1-'Scenario 22'!BJ$1)</f>
        <v>0</v>
      </c>
      <c r="U29" s="46">
        <f>SUMIF('Scenario 22'!$A$3:$A$69,'Portfolio 22'!$C29,'Scenario 22'!AP$3:AP$69)+SUMIF('Scenario 22'!$A$3:$A$69,'Portfolio 22'!$C29,'Scenario 22'!BK$3:BK$69)*(1-'Scenario 22'!BK$1)</f>
        <v>0</v>
      </c>
      <c r="V29" s="46">
        <f>SUMIF('Scenario 22'!$A$3:$A$69,'Portfolio 22'!$C29,'Scenario 22'!AQ$3:AQ$69)+SUMIF('Scenario 22'!$A$3:$A$69,'Portfolio 22'!$C29,'Scenario 22'!BL$3:BL$69)*(1-'Scenario 22'!BL$1)</f>
        <v>0</v>
      </c>
      <c r="W29" s="46">
        <f>SUMIF('Scenario 22'!$A$3:$A$69,'Portfolio 22'!$C29,'Scenario 22'!AR$3:AR$69)+SUMIF('Scenario 22'!$A$3:$A$69,'Portfolio 22'!$C29,'Scenario 22'!BM$3:BM$69)*(1-'Scenario 22'!BM$1)</f>
        <v>0</v>
      </c>
      <c r="X29" s="47">
        <f t="shared" si="2"/>
        <v>184.24215540063423</v>
      </c>
    </row>
    <row r="30" spans="3:24" x14ac:dyDescent="0.2">
      <c r="C30" s="7" t="s">
        <v>1</v>
      </c>
      <c r="D30" s="45">
        <f>SUMIF('Scenario 22'!$A$3:$A$69,'Portfolio 22'!$C30,'Scenario 22'!Y$3:Y$69)+SUMIF('Scenario 22'!$A$3:$A$69,'Portfolio 22'!$C30,'Scenario 22'!AT$3:AT$69)*(1-'Scenario 22'!AT$1)</f>
        <v>0</v>
      </c>
      <c r="E30" s="46">
        <f>SUMIF('Scenario 22'!$A$3:$A$69,'Portfolio 22'!$C30,'Scenario 22'!Z$3:Z$69)+SUMIF('Scenario 22'!$A$3:$A$69,'Portfolio 22'!$C30,'Scenario 22'!AU$3:AU$69)*(1-'Scenario 22'!AU$1)</f>
        <v>0</v>
      </c>
      <c r="F30" s="46">
        <f>SUMIF('Scenario 22'!$A$3:$A$69,'Portfolio 22'!$C30,'Scenario 22'!AA$3:AA$69)+SUMIF('Scenario 22'!$A$3:$A$69,'Portfolio 22'!$C30,'Scenario 22'!AV$3:AV$69)*(1-'Scenario 22'!AV$1)</f>
        <v>0</v>
      </c>
      <c r="G30" s="46">
        <f>SUMIF('Scenario 22'!$A$3:$A$69,'Portfolio 22'!$C30,'Scenario 22'!AB$3:AB$69)+SUMIF('Scenario 22'!$A$3:$A$69,'Portfolio 22'!$C30,'Scenario 22'!AW$3:AW$69)*(1-'Scenario 22'!AW$1)</f>
        <v>0</v>
      </c>
      <c r="H30" s="46">
        <f>SUMIF('Scenario 22'!$A$3:$A$69,'Portfolio 22'!$C30,'Scenario 22'!AC$3:AC$69)+SUMIF('Scenario 22'!$A$3:$A$69,'Portfolio 22'!$C30,'Scenario 22'!AX$3:AX$69)*(1-'Scenario 22'!AX$1)</f>
        <v>0</v>
      </c>
      <c r="I30" s="46">
        <f>SUMIF('Scenario 22'!$A$3:$A$69,'Portfolio 22'!$C30,'Scenario 22'!AD$3:AD$69)+SUMIF('Scenario 22'!$A$3:$A$69,'Portfolio 22'!$C30,'Scenario 22'!AY$3:AY$69)*(1-'Scenario 22'!AY$1)</f>
        <v>0</v>
      </c>
      <c r="J30" s="46">
        <f>SUMIF('Scenario 22'!$A$3:$A$69,'Portfolio 22'!$C30,'Scenario 22'!AE$3:AE$69)+SUMIF('Scenario 22'!$A$3:$A$69,'Portfolio 22'!$C30,'Scenario 22'!AZ$3:AZ$69)*(1-'Scenario 22'!AZ$1)</f>
        <v>0</v>
      </c>
      <c r="K30" s="46">
        <f>SUMIF('Scenario 22'!$A$3:$A$69,'Portfolio 22'!$C30,'Scenario 22'!AF$3:AF$69)+SUMIF('Scenario 22'!$A$3:$A$69,'Portfolio 22'!$C30,'Scenario 22'!BA$3:BA$69)*(1-'Scenario 22'!BA$1)</f>
        <v>0</v>
      </c>
      <c r="L30" s="46">
        <f>SUMIF('Scenario 22'!$A$3:$A$69,'Portfolio 22'!$C30,'Scenario 22'!AG$3:AG$69)+SUMIF('Scenario 22'!$A$3:$A$69,'Portfolio 22'!$C30,'Scenario 22'!BB$3:BB$69)*(1-'Scenario 22'!BB$1)</f>
        <v>0</v>
      </c>
      <c r="M30" s="46">
        <f>SUMIF('Scenario 22'!$A$3:$A$69,'Portfolio 22'!$C30,'Scenario 22'!AH$3:AH$69)+SUMIF('Scenario 22'!$A$3:$A$69,'Portfolio 22'!$C30,'Scenario 22'!BC$3:BC$69)*(1-'Scenario 22'!BC$1)</f>
        <v>0</v>
      </c>
      <c r="N30" s="46">
        <f>SUMIF('Scenario 22'!$A$3:$A$69,'Portfolio 22'!$C30,'Scenario 22'!AI$3:AI$69)+SUMIF('Scenario 22'!$A$3:$A$69,'Portfolio 22'!$C30,'Scenario 22'!BD$3:BD$69)*(1-'Scenario 22'!BD$1)</f>
        <v>0</v>
      </c>
      <c r="O30" s="46">
        <f>SUMIF('Scenario 22'!$A$3:$A$69,'Portfolio 22'!$C30,'Scenario 22'!AJ$3:AJ$69)+SUMIF('Scenario 22'!$A$3:$A$69,'Portfolio 22'!$C30,'Scenario 22'!BE$3:BE$69)*(1-'Scenario 22'!BE$1)</f>
        <v>0</v>
      </c>
      <c r="P30" s="46">
        <f>SUMIF('Scenario 22'!$A$3:$A$69,'Portfolio 22'!$C30,'Scenario 22'!AK$3:AK$69)+SUMIF('Scenario 22'!$A$3:$A$69,'Portfolio 22'!$C30,'Scenario 22'!BF$3:BF$69)*(1-'Scenario 22'!BF$1)</f>
        <v>0</v>
      </c>
      <c r="Q30" s="46">
        <f>SUMIF('Scenario 22'!$A$3:$A$69,'Portfolio 22'!$C30,'Scenario 22'!AL$3:AL$69)+SUMIF('Scenario 22'!$A$3:$A$69,'Portfolio 22'!$C30,'Scenario 22'!BG$3:BG$69)*(1-'Scenario 22'!BG$1)</f>
        <v>0</v>
      </c>
      <c r="R30" s="46">
        <f>SUMIF('Scenario 22'!$A$3:$A$69,'Portfolio 22'!$C30,'Scenario 22'!AM$3:AM$69)+SUMIF('Scenario 22'!$A$3:$A$69,'Portfolio 22'!$C30,'Scenario 22'!BH$3:BH$69)*(1-'Scenario 22'!BH$1)</f>
        <v>0</v>
      </c>
      <c r="S30" s="46">
        <f>SUMIF('Scenario 22'!$A$3:$A$69,'Portfolio 22'!$C30,'Scenario 22'!AN$3:AN$69)+SUMIF('Scenario 22'!$A$3:$A$69,'Portfolio 22'!$C30,'Scenario 22'!BI$3:BI$69)*(1-'Scenario 22'!BI$1)</f>
        <v>0</v>
      </c>
      <c r="T30" s="46">
        <f>SUMIF('Scenario 22'!$A$3:$A$69,'Portfolio 22'!$C30,'Scenario 22'!AO$3:AO$69)+SUMIF('Scenario 22'!$A$3:$A$69,'Portfolio 22'!$C30,'Scenario 22'!BJ$3:BJ$69)*(1-'Scenario 22'!BJ$1)</f>
        <v>0</v>
      </c>
      <c r="U30" s="46">
        <f>SUMIF('Scenario 22'!$A$3:$A$69,'Portfolio 22'!$C30,'Scenario 22'!AP$3:AP$69)+SUMIF('Scenario 22'!$A$3:$A$69,'Portfolio 22'!$C30,'Scenario 22'!BK$3:BK$69)*(1-'Scenario 22'!BK$1)</f>
        <v>0</v>
      </c>
      <c r="V30" s="46">
        <f>SUMIF('Scenario 22'!$A$3:$A$69,'Portfolio 22'!$C30,'Scenario 22'!AQ$3:AQ$69)+SUMIF('Scenario 22'!$A$3:$A$69,'Portfolio 22'!$C30,'Scenario 22'!BL$3:BL$69)*(1-'Scenario 22'!BL$1)</f>
        <v>0</v>
      </c>
      <c r="W30" s="46">
        <f>SUMIF('Scenario 22'!$A$3:$A$69,'Portfolio 22'!$C30,'Scenario 22'!AR$3:AR$69)+SUMIF('Scenario 22'!$A$3:$A$69,'Portfolio 22'!$C30,'Scenario 22'!BM$3:BM$69)*(1-'Scenario 22'!BM$1)</f>
        <v>0</v>
      </c>
      <c r="X30" s="47">
        <f t="shared" si="2"/>
        <v>0</v>
      </c>
    </row>
    <row r="31" spans="3:24" x14ac:dyDescent="0.2">
      <c r="C31" s="7" t="s">
        <v>107</v>
      </c>
      <c r="D31" s="45">
        <f>SUMIF('Scenario 22'!$A$3:$A$69,'Portfolio 22'!$C31,'Scenario 22'!Y$3:Y$69)+SUMIF('Scenario 22'!$A$3:$A$69,'Portfolio 22'!$C31,'Scenario 22'!AT$3:AT$69)*(1-'Scenario 22'!AT$1)</f>
        <v>0</v>
      </c>
      <c r="E31" s="46">
        <f>SUMIF('Scenario 22'!$A$3:$A$69,'Portfolio 22'!$C31,'Scenario 22'!Z$3:Z$69)+SUMIF('Scenario 22'!$A$3:$A$69,'Portfolio 22'!$C31,'Scenario 22'!AU$3:AU$69)*(1-'Scenario 22'!AU$1)</f>
        <v>0</v>
      </c>
      <c r="F31" s="46">
        <f>SUMIF('Scenario 22'!$A$3:$A$69,'Portfolio 22'!$C31,'Scenario 22'!AA$3:AA$69)+SUMIF('Scenario 22'!$A$3:$A$69,'Portfolio 22'!$C31,'Scenario 22'!AV$3:AV$69)*(1-'Scenario 22'!AV$1)</f>
        <v>0</v>
      </c>
      <c r="G31" s="46">
        <f>SUMIF('Scenario 22'!$A$3:$A$69,'Portfolio 22'!$C31,'Scenario 22'!AB$3:AB$69)+SUMIF('Scenario 22'!$A$3:$A$69,'Portfolio 22'!$C31,'Scenario 22'!AW$3:AW$69)*(1-'Scenario 22'!AW$1)</f>
        <v>0</v>
      </c>
      <c r="H31" s="46">
        <f>SUMIF('Scenario 22'!$A$3:$A$69,'Portfolio 22'!$C31,'Scenario 22'!AC$3:AC$69)+SUMIF('Scenario 22'!$A$3:$A$69,'Portfolio 22'!$C31,'Scenario 22'!AX$3:AX$69)*(1-'Scenario 22'!AX$1)</f>
        <v>0</v>
      </c>
      <c r="I31" s="46">
        <f>SUMIF('Scenario 22'!$A$3:$A$69,'Portfolio 22'!$C31,'Scenario 22'!AD$3:AD$69)+SUMIF('Scenario 22'!$A$3:$A$69,'Portfolio 22'!$C31,'Scenario 22'!AY$3:AY$69)*(1-'Scenario 22'!AY$1)</f>
        <v>0</v>
      </c>
      <c r="J31" s="46">
        <f>SUMIF('Scenario 22'!$A$3:$A$69,'Portfolio 22'!$C31,'Scenario 22'!AE$3:AE$69)+SUMIF('Scenario 22'!$A$3:$A$69,'Portfolio 22'!$C31,'Scenario 22'!AZ$3:AZ$69)*(1-'Scenario 22'!AZ$1)</f>
        <v>0</v>
      </c>
      <c r="K31" s="46">
        <f>SUMIF('Scenario 22'!$A$3:$A$69,'Portfolio 22'!$C31,'Scenario 22'!AF$3:AF$69)+SUMIF('Scenario 22'!$A$3:$A$69,'Portfolio 22'!$C31,'Scenario 22'!BA$3:BA$69)*(1-'Scenario 22'!BA$1)</f>
        <v>0</v>
      </c>
      <c r="L31" s="46">
        <f>SUMIF('Scenario 22'!$A$3:$A$69,'Portfolio 22'!$C31,'Scenario 22'!AG$3:AG$69)+SUMIF('Scenario 22'!$A$3:$A$69,'Portfolio 22'!$C31,'Scenario 22'!BB$3:BB$69)*(1-'Scenario 22'!BB$1)</f>
        <v>0</v>
      </c>
      <c r="M31" s="46">
        <f>SUMIF('Scenario 22'!$A$3:$A$69,'Portfolio 22'!$C31,'Scenario 22'!AH$3:AH$69)+SUMIF('Scenario 22'!$A$3:$A$69,'Portfolio 22'!$C31,'Scenario 22'!BC$3:BC$69)*(1-'Scenario 22'!BC$1)</f>
        <v>0</v>
      </c>
      <c r="N31" s="46">
        <f>SUMIF('Scenario 22'!$A$3:$A$69,'Portfolio 22'!$C31,'Scenario 22'!AI$3:AI$69)+SUMIF('Scenario 22'!$A$3:$A$69,'Portfolio 22'!$C31,'Scenario 22'!BD$3:BD$69)*(1-'Scenario 22'!BD$1)</f>
        <v>0</v>
      </c>
      <c r="O31" s="46">
        <f>SUMIF('Scenario 22'!$A$3:$A$69,'Portfolio 22'!$C31,'Scenario 22'!AJ$3:AJ$69)+SUMIF('Scenario 22'!$A$3:$A$69,'Portfolio 22'!$C31,'Scenario 22'!BE$3:BE$69)*(1-'Scenario 22'!BE$1)</f>
        <v>0</v>
      </c>
      <c r="P31" s="46">
        <f>SUMIF('Scenario 22'!$A$3:$A$69,'Portfolio 22'!$C31,'Scenario 22'!AK$3:AK$69)+SUMIF('Scenario 22'!$A$3:$A$69,'Portfolio 22'!$C31,'Scenario 22'!BF$3:BF$69)*(1-'Scenario 22'!BF$1)</f>
        <v>0</v>
      </c>
      <c r="Q31" s="46">
        <f>SUMIF('Scenario 22'!$A$3:$A$69,'Portfolio 22'!$C31,'Scenario 22'!AL$3:AL$69)+SUMIF('Scenario 22'!$A$3:$A$69,'Portfolio 22'!$C31,'Scenario 22'!BG$3:BG$69)*(1-'Scenario 22'!BG$1)</f>
        <v>0</v>
      </c>
      <c r="R31" s="46">
        <f>SUMIF('Scenario 22'!$A$3:$A$69,'Portfolio 22'!$C31,'Scenario 22'!AM$3:AM$69)+SUMIF('Scenario 22'!$A$3:$A$69,'Portfolio 22'!$C31,'Scenario 22'!BH$3:BH$69)*(1-'Scenario 22'!BH$1)</f>
        <v>0</v>
      </c>
      <c r="S31" s="46">
        <f>SUMIF('Scenario 22'!$A$3:$A$69,'Portfolio 22'!$C31,'Scenario 22'!AN$3:AN$69)+SUMIF('Scenario 22'!$A$3:$A$69,'Portfolio 22'!$C31,'Scenario 22'!BI$3:BI$69)*(1-'Scenario 22'!BI$1)</f>
        <v>0</v>
      </c>
      <c r="T31" s="46">
        <f>SUMIF('Scenario 22'!$A$3:$A$69,'Portfolio 22'!$C31,'Scenario 22'!AO$3:AO$69)+SUMIF('Scenario 22'!$A$3:$A$69,'Portfolio 22'!$C31,'Scenario 22'!BJ$3:BJ$69)*(1-'Scenario 22'!BJ$1)</f>
        <v>0</v>
      </c>
      <c r="U31" s="46">
        <f>SUMIF('Scenario 22'!$A$3:$A$69,'Portfolio 22'!$C31,'Scenario 22'!AP$3:AP$69)+SUMIF('Scenario 22'!$A$3:$A$69,'Portfolio 22'!$C31,'Scenario 22'!BK$3:BK$69)*(1-'Scenario 22'!BK$1)</f>
        <v>0</v>
      </c>
      <c r="V31" s="46">
        <f>SUMIF('Scenario 22'!$A$3:$A$69,'Portfolio 22'!$C31,'Scenario 22'!AQ$3:AQ$69)+SUMIF('Scenario 22'!$A$3:$A$69,'Portfolio 22'!$C31,'Scenario 22'!BL$3:BL$69)*(1-'Scenario 22'!BL$1)</f>
        <v>0</v>
      </c>
      <c r="W31" s="46">
        <f>SUMIF('Scenario 22'!$A$3:$A$69,'Portfolio 22'!$C31,'Scenario 22'!AR$3:AR$69)+SUMIF('Scenario 22'!$A$3:$A$69,'Portfolio 22'!$C31,'Scenario 22'!BM$3:BM$69)*(1-'Scenario 22'!BM$1)</f>
        <v>0</v>
      </c>
      <c r="X31" s="47">
        <f t="shared" si="2"/>
        <v>0</v>
      </c>
    </row>
    <row r="32" spans="3:24" x14ac:dyDescent="0.2">
      <c r="C32" s="7" t="s">
        <v>21</v>
      </c>
      <c r="D32" s="45">
        <f>SUMIF('Scenario 22'!$A$3:$A$69,'Portfolio 22'!$C32,'Scenario 22'!Y$3:Y$69)+SUMIF('Scenario 22'!$A$3:$A$69,'Portfolio 22'!$C32,'Scenario 22'!AT$3:AT$69)*(1-'Scenario 22'!AT$1)</f>
        <v>27.235617328532225</v>
      </c>
      <c r="E32" s="46">
        <f>SUMIF('Scenario 22'!$A$3:$A$69,'Portfolio 22'!$C32,'Scenario 22'!Z$3:Z$69)+SUMIF('Scenario 22'!$A$3:$A$69,'Portfolio 22'!$C32,'Scenario 22'!AU$3:AU$69)*(1-'Scenario 22'!AU$1)</f>
        <v>0</v>
      </c>
      <c r="F32" s="46">
        <f>SUMIF('Scenario 22'!$A$3:$A$69,'Portfolio 22'!$C32,'Scenario 22'!AA$3:AA$69)+SUMIF('Scenario 22'!$A$3:$A$69,'Portfolio 22'!$C32,'Scenario 22'!AV$3:AV$69)*(1-'Scenario 22'!AV$1)</f>
        <v>0</v>
      </c>
      <c r="G32" s="46">
        <f>SUMIF('Scenario 22'!$A$3:$A$69,'Portfolio 22'!$C32,'Scenario 22'!AB$3:AB$69)+SUMIF('Scenario 22'!$A$3:$A$69,'Portfolio 22'!$C32,'Scenario 22'!AW$3:AW$69)*(1-'Scenario 22'!AW$1)</f>
        <v>0</v>
      </c>
      <c r="H32" s="46">
        <f>SUMIF('Scenario 22'!$A$3:$A$69,'Portfolio 22'!$C32,'Scenario 22'!AC$3:AC$69)+SUMIF('Scenario 22'!$A$3:$A$69,'Portfolio 22'!$C32,'Scenario 22'!AX$3:AX$69)*(1-'Scenario 22'!AX$1)</f>
        <v>25</v>
      </c>
      <c r="I32" s="46">
        <f>SUMIF('Scenario 22'!$A$3:$A$69,'Portfolio 22'!$C32,'Scenario 22'!AD$3:AD$69)+SUMIF('Scenario 22'!$A$3:$A$69,'Portfolio 22'!$C32,'Scenario 22'!AY$3:AY$69)*(1-'Scenario 22'!AY$1)</f>
        <v>5.5955108160212426</v>
      </c>
      <c r="J32" s="46">
        <f>SUMIF('Scenario 22'!$A$3:$A$69,'Portfolio 22'!$C32,'Scenario 22'!AE$3:AE$69)+SUMIF('Scenario 22'!$A$3:$A$69,'Portfolio 22'!$C32,'Scenario 22'!AZ$3:AZ$69)*(1-'Scenario 22'!AZ$1)</f>
        <v>0</v>
      </c>
      <c r="K32" s="46">
        <f>SUMIF('Scenario 22'!$A$3:$A$69,'Portfolio 22'!$C32,'Scenario 22'!AF$3:AF$69)+SUMIF('Scenario 22'!$A$3:$A$69,'Portfolio 22'!$C32,'Scenario 22'!BA$3:BA$69)*(1-'Scenario 22'!BA$1)</f>
        <v>0</v>
      </c>
      <c r="L32" s="46">
        <f>SUMIF('Scenario 22'!$A$3:$A$69,'Portfolio 22'!$C32,'Scenario 22'!AG$3:AG$69)+SUMIF('Scenario 22'!$A$3:$A$69,'Portfolio 22'!$C32,'Scenario 22'!BB$3:BB$69)*(1-'Scenario 22'!BB$1)</f>
        <v>0</v>
      </c>
      <c r="M32" s="46">
        <f>SUMIF('Scenario 22'!$A$3:$A$69,'Portfolio 22'!$C32,'Scenario 22'!AH$3:AH$69)+SUMIF('Scenario 22'!$A$3:$A$69,'Portfolio 22'!$C32,'Scenario 22'!BC$3:BC$69)*(1-'Scenario 22'!BC$1)</f>
        <v>0</v>
      </c>
      <c r="N32" s="46">
        <f>SUMIF('Scenario 22'!$A$3:$A$69,'Portfolio 22'!$C32,'Scenario 22'!AI$3:AI$69)+SUMIF('Scenario 22'!$A$3:$A$69,'Portfolio 22'!$C32,'Scenario 22'!BD$3:BD$69)*(1-'Scenario 22'!BD$1)</f>
        <v>0</v>
      </c>
      <c r="O32" s="46">
        <f>SUMIF('Scenario 22'!$A$3:$A$69,'Portfolio 22'!$C32,'Scenario 22'!AJ$3:AJ$69)+SUMIF('Scenario 22'!$A$3:$A$69,'Portfolio 22'!$C32,'Scenario 22'!BE$3:BE$69)*(1-'Scenario 22'!BE$1)</f>
        <v>0</v>
      </c>
      <c r="P32" s="46">
        <f>SUMIF('Scenario 22'!$A$3:$A$69,'Portfolio 22'!$C32,'Scenario 22'!AK$3:AK$69)+SUMIF('Scenario 22'!$A$3:$A$69,'Portfolio 22'!$C32,'Scenario 22'!BF$3:BF$69)*(1-'Scenario 22'!BF$1)</f>
        <v>0</v>
      </c>
      <c r="Q32" s="46">
        <f>SUMIF('Scenario 22'!$A$3:$A$69,'Portfolio 22'!$C32,'Scenario 22'!AL$3:AL$69)+SUMIF('Scenario 22'!$A$3:$A$69,'Portfolio 22'!$C32,'Scenario 22'!BG$3:BG$69)*(1-'Scenario 22'!BG$1)</f>
        <v>0</v>
      </c>
      <c r="R32" s="46">
        <f>SUMIF('Scenario 22'!$A$3:$A$69,'Portfolio 22'!$C32,'Scenario 22'!AM$3:AM$69)+SUMIF('Scenario 22'!$A$3:$A$69,'Portfolio 22'!$C32,'Scenario 22'!BH$3:BH$69)*(1-'Scenario 22'!BH$1)</f>
        <v>0</v>
      </c>
      <c r="S32" s="46">
        <f>SUMIF('Scenario 22'!$A$3:$A$69,'Portfolio 22'!$C32,'Scenario 22'!AN$3:AN$69)+SUMIF('Scenario 22'!$A$3:$A$69,'Portfolio 22'!$C32,'Scenario 22'!BI$3:BI$69)*(1-'Scenario 22'!BI$1)</f>
        <v>0</v>
      </c>
      <c r="T32" s="46">
        <f>SUMIF('Scenario 22'!$A$3:$A$69,'Portfolio 22'!$C32,'Scenario 22'!AO$3:AO$69)+SUMIF('Scenario 22'!$A$3:$A$69,'Portfolio 22'!$C32,'Scenario 22'!BJ$3:BJ$69)*(1-'Scenario 22'!BJ$1)</f>
        <v>0</v>
      </c>
      <c r="U32" s="46">
        <f>SUMIF('Scenario 22'!$A$3:$A$69,'Portfolio 22'!$C32,'Scenario 22'!AP$3:AP$69)+SUMIF('Scenario 22'!$A$3:$A$69,'Portfolio 22'!$C32,'Scenario 22'!BK$3:BK$69)*(1-'Scenario 22'!BK$1)</f>
        <v>0</v>
      </c>
      <c r="V32" s="46">
        <f>SUMIF('Scenario 22'!$A$3:$A$69,'Portfolio 22'!$C32,'Scenario 22'!AQ$3:AQ$69)+SUMIF('Scenario 22'!$A$3:$A$69,'Portfolio 22'!$C32,'Scenario 22'!BL$3:BL$69)*(1-'Scenario 22'!BL$1)</f>
        <v>0</v>
      </c>
      <c r="W32" s="46">
        <f>SUMIF('Scenario 22'!$A$3:$A$69,'Portfolio 22'!$C32,'Scenario 22'!AR$3:AR$69)+SUMIF('Scenario 22'!$A$3:$A$69,'Portfolio 22'!$C32,'Scenario 22'!BM$3:BM$69)*(1-'Scenario 22'!BM$1)</f>
        <v>0</v>
      </c>
      <c r="X32" s="47">
        <f t="shared" si="2"/>
        <v>57.831128144553475</v>
      </c>
    </row>
    <row r="33" spans="3:24" x14ac:dyDescent="0.2">
      <c r="C33" s="7" t="s">
        <v>48</v>
      </c>
      <c r="D33" s="45">
        <f>SUMIF('Scenario 22'!$A$3:$A$69,'Portfolio 22'!$C33,'Scenario 22'!Y$3:Y$69)+SUMIF('Scenario 22'!$A$3:$A$69,'Portfolio 22'!$C33,'Scenario 22'!AT$3:AT$69)*(1-'Scenario 22'!AT$1)</f>
        <v>0</v>
      </c>
      <c r="E33" s="46">
        <f>SUMIF('Scenario 22'!$A$3:$A$69,'Portfolio 22'!$C33,'Scenario 22'!Z$3:Z$69)+SUMIF('Scenario 22'!$A$3:$A$69,'Portfolio 22'!$C33,'Scenario 22'!AU$3:AU$69)*(1-'Scenario 22'!AU$1)</f>
        <v>0</v>
      </c>
      <c r="F33" s="46">
        <f>SUMIF('Scenario 22'!$A$3:$A$69,'Portfolio 22'!$C33,'Scenario 22'!AA$3:AA$69)+SUMIF('Scenario 22'!$A$3:$A$69,'Portfolio 22'!$C33,'Scenario 22'!AV$3:AV$69)*(1-'Scenario 22'!AV$1)</f>
        <v>0</v>
      </c>
      <c r="G33" s="46">
        <f>SUMIF('Scenario 22'!$A$3:$A$69,'Portfolio 22'!$C33,'Scenario 22'!AB$3:AB$69)+SUMIF('Scenario 22'!$A$3:$A$69,'Portfolio 22'!$C33,'Scenario 22'!AW$3:AW$69)*(1-'Scenario 22'!AW$1)</f>
        <v>0</v>
      </c>
      <c r="H33" s="46">
        <f>SUMIF('Scenario 22'!$A$3:$A$69,'Portfolio 22'!$C33,'Scenario 22'!AC$3:AC$69)+SUMIF('Scenario 22'!$A$3:$A$69,'Portfolio 22'!$C33,'Scenario 22'!AX$3:AX$69)*(1-'Scenario 22'!AX$1)</f>
        <v>0</v>
      </c>
      <c r="I33" s="46">
        <f>SUMIF('Scenario 22'!$A$3:$A$69,'Portfolio 22'!$C33,'Scenario 22'!AD$3:AD$69)+SUMIF('Scenario 22'!$A$3:$A$69,'Portfolio 22'!$C33,'Scenario 22'!AY$3:AY$69)*(1-'Scenario 22'!AY$1)</f>
        <v>0</v>
      </c>
      <c r="J33" s="46">
        <f>SUMIF('Scenario 22'!$A$3:$A$69,'Portfolio 22'!$C33,'Scenario 22'!AE$3:AE$69)+SUMIF('Scenario 22'!$A$3:$A$69,'Portfolio 22'!$C33,'Scenario 22'!AZ$3:AZ$69)*(1-'Scenario 22'!AZ$1)</f>
        <v>0</v>
      </c>
      <c r="K33" s="46">
        <f>SUMIF('Scenario 22'!$A$3:$A$69,'Portfolio 22'!$C33,'Scenario 22'!AF$3:AF$69)+SUMIF('Scenario 22'!$A$3:$A$69,'Portfolio 22'!$C33,'Scenario 22'!BA$3:BA$69)*(1-'Scenario 22'!BA$1)</f>
        <v>0</v>
      </c>
      <c r="L33" s="46">
        <f>SUMIF('Scenario 22'!$A$3:$A$69,'Portfolio 22'!$C33,'Scenario 22'!AG$3:AG$69)+SUMIF('Scenario 22'!$A$3:$A$69,'Portfolio 22'!$C33,'Scenario 22'!BB$3:BB$69)*(1-'Scenario 22'!BB$1)</f>
        <v>0</v>
      </c>
      <c r="M33" s="46">
        <f>SUMIF('Scenario 22'!$A$3:$A$69,'Portfolio 22'!$C33,'Scenario 22'!AH$3:AH$69)+SUMIF('Scenario 22'!$A$3:$A$69,'Portfolio 22'!$C33,'Scenario 22'!BC$3:BC$69)*(1-'Scenario 22'!BC$1)</f>
        <v>0</v>
      </c>
      <c r="N33" s="46">
        <f>SUMIF('Scenario 22'!$A$3:$A$69,'Portfolio 22'!$C33,'Scenario 22'!AI$3:AI$69)+SUMIF('Scenario 22'!$A$3:$A$69,'Portfolio 22'!$C33,'Scenario 22'!BD$3:BD$69)*(1-'Scenario 22'!BD$1)</f>
        <v>0</v>
      </c>
      <c r="O33" s="46">
        <f>SUMIF('Scenario 22'!$A$3:$A$69,'Portfolio 22'!$C33,'Scenario 22'!AJ$3:AJ$69)+SUMIF('Scenario 22'!$A$3:$A$69,'Portfolio 22'!$C33,'Scenario 22'!BE$3:BE$69)*(1-'Scenario 22'!BE$1)</f>
        <v>0</v>
      </c>
      <c r="P33" s="46">
        <f>SUMIF('Scenario 22'!$A$3:$A$69,'Portfolio 22'!$C33,'Scenario 22'!AK$3:AK$69)+SUMIF('Scenario 22'!$A$3:$A$69,'Portfolio 22'!$C33,'Scenario 22'!BF$3:BF$69)*(1-'Scenario 22'!BF$1)</f>
        <v>0</v>
      </c>
      <c r="Q33" s="46">
        <f>SUMIF('Scenario 22'!$A$3:$A$69,'Portfolio 22'!$C33,'Scenario 22'!AL$3:AL$69)+SUMIF('Scenario 22'!$A$3:$A$69,'Portfolio 22'!$C33,'Scenario 22'!BG$3:BG$69)*(1-'Scenario 22'!BG$1)</f>
        <v>0</v>
      </c>
      <c r="R33" s="46">
        <f>SUMIF('Scenario 22'!$A$3:$A$69,'Portfolio 22'!$C33,'Scenario 22'!AM$3:AM$69)+SUMIF('Scenario 22'!$A$3:$A$69,'Portfolio 22'!$C33,'Scenario 22'!BH$3:BH$69)*(1-'Scenario 22'!BH$1)</f>
        <v>0</v>
      </c>
      <c r="S33" s="46">
        <f>SUMIF('Scenario 22'!$A$3:$A$69,'Portfolio 22'!$C33,'Scenario 22'!AN$3:AN$69)+SUMIF('Scenario 22'!$A$3:$A$69,'Portfolio 22'!$C33,'Scenario 22'!BI$3:BI$69)*(1-'Scenario 22'!BI$1)</f>
        <v>0</v>
      </c>
      <c r="T33" s="46">
        <f>SUMIF('Scenario 22'!$A$3:$A$69,'Portfolio 22'!$C33,'Scenario 22'!AO$3:AO$69)+SUMIF('Scenario 22'!$A$3:$A$69,'Portfolio 22'!$C33,'Scenario 22'!BJ$3:BJ$69)*(1-'Scenario 22'!BJ$1)</f>
        <v>0</v>
      </c>
      <c r="U33" s="46">
        <f>SUMIF('Scenario 22'!$A$3:$A$69,'Portfolio 22'!$C33,'Scenario 22'!AP$3:AP$69)+SUMIF('Scenario 22'!$A$3:$A$69,'Portfolio 22'!$C33,'Scenario 22'!BK$3:BK$69)*(1-'Scenario 22'!BK$1)</f>
        <v>0</v>
      </c>
      <c r="V33" s="46">
        <f>SUMIF('Scenario 22'!$A$3:$A$69,'Portfolio 22'!$C33,'Scenario 22'!AQ$3:AQ$69)+SUMIF('Scenario 22'!$A$3:$A$69,'Portfolio 22'!$C33,'Scenario 22'!BL$3:BL$69)*(1-'Scenario 22'!BL$1)</f>
        <v>0</v>
      </c>
      <c r="W33" s="46">
        <f>SUMIF('Scenario 22'!$A$3:$A$69,'Portfolio 22'!$C33,'Scenario 22'!AR$3:AR$69)+SUMIF('Scenario 22'!$A$3:$A$69,'Portfolio 22'!$C33,'Scenario 22'!BM$3:BM$69)*(1-'Scenario 22'!BM$1)</f>
        <v>0</v>
      </c>
      <c r="X33" s="47">
        <f t="shared" si="2"/>
        <v>0</v>
      </c>
    </row>
    <row r="34" spans="3:24" x14ac:dyDescent="0.2">
      <c r="C34" s="7" t="s">
        <v>142</v>
      </c>
      <c r="D34" s="45">
        <f>SUMIF('Scenario 22'!$A$3:$A$69,'Portfolio 22'!$C34,'Scenario 22'!Y$3:Y$69)+SUMIF('Scenario 22'!$A$3:$A$69,'Portfolio 22'!$C34,'Scenario 22'!AT$3:AT$69)*(1-'Scenario 22'!AT$1)</f>
        <v>0</v>
      </c>
      <c r="E34" s="46">
        <f>SUMIF('Scenario 22'!$A$3:$A$69,'Portfolio 22'!$C34,'Scenario 22'!Z$3:Z$69)+SUMIF('Scenario 22'!$A$3:$A$69,'Portfolio 22'!$C34,'Scenario 22'!AU$3:AU$69)*(1-'Scenario 22'!AU$1)</f>
        <v>0</v>
      </c>
      <c r="F34" s="46">
        <f>SUMIF('Scenario 22'!$A$3:$A$69,'Portfolio 22'!$C34,'Scenario 22'!AA$3:AA$69)+SUMIF('Scenario 22'!$A$3:$A$69,'Portfolio 22'!$C34,'Scenario 22'!AV$3:AV$69)*(1-'Scenario 22'!AV$1)</f>
        <v>0</v>
      </c>
      <c r="G34" s="46">
        <f>SUMIF('Scenario 22'!$A$3:$A$69,'Portfolio 22'!$C34,'Scenario 22'!AB$3:AB$69)+SUMIF('Scenario 22'!$A$3:$A$69,'Portfolio 22'!$C34,'Scenario 22'!AW$3:AW$69)*(1-'Scenario 22'!AW$1)</f>
        <v>0</v>
      </c>
      <c r="H34" s="46">
        <f>SUMIF('Scenario 22'!$A$3:$A$69,'Portfolio 22'!$C34,'Scenario 22'!AC$3:AC$69)+SUMIF('Scenario 22'!$A$3:$A$69,'Portfolio 22'!$C34,'Scenario 22'!AX$3:AX$69)*(1-'Scenario 22'!AX$1)</f>
        <v>0</v>
      </c>
      <c r="I34" s="46">
        <f>SUMIF('Scenario 22'!$A$3:$A$69,'Portfolio 22'!$C34,'Scenario 22'!AD$3:AD$69)+SUMIF('Scenario 22'!$A$3:$A$69,'Portfolio 22'!$C34,'Scenario 22'!AY$3:AY$69)*(1-'Scenario 22'!AY$1)</f>
        <v>0</v>
      </c>
      <c r="J34" s="46">
        <f>SUMIF('Scenario 22'!$A$3:$A$69,'Portfolio 22'!$C34,'Scenario 22'!AE$3:AE$69)+SUMIF('Scenario 22'!$A$3:$A$69,'Portfolio 22'!$C34,'Scenario 22'!AZ$3:AZ$69)*(1-'Scenario 22'!AZ$1)</f>
        <v>0</v>
      </c>
      <c r="K34" s="46">
        <f>SUMIF('Scenario 22'!$A$3:$A$69,'Portfolio 22'!$C34,'Scenario 22'!AF$3:AF$69)+SUMIF('Scenario 22'!$A$3:$A$69,'Portfolio 22'!$C34,'Scenario 22'!BA$3:BA$69)*(1-'Scenario 22'!BA$1)</f>
        <v>0</v>
      </c>
      <c r="L34" s="46">
        <f>SUMIF('Scenario 22'!$A$3:$A$69,'Portfolio 22'!$C34,'Scenario 22'!AG$3:AG$69)+SUMIF('Scenario 22'!$A$3:$A$69,'Portfolio 22'!$C34,'Scenario 22'!BB$3:BB$69)*(1-'Scenario 22'!BB$1)</f>
        <v>0</v>
      </c>
      <c r="M34" s="46">
        <f>SUMIF('Scenario 22'!$A$3:$A$69,'Portfolio 22'!$C34,'Scenario 22'!AH$3:AH$69)+SUMIF('Scenario 22'!$A$3:$A$69,'Portfolio 22'!$C34,'Scenario 22'!BC$3:BC$69)*(1-'Scenario 22'!BC$1)</f>
        <v>0</v>
      </c>
      <c r="N34" s="46">
        <f>SUMIF('Scenario 22'!$A$3:$A$69,'Portfolio 22'!$C34,'Scenario 22'!AI$3:AI$69)+SUMIF('Scenario 22'!$A$3:$A$69,'Portfolio 22'!$C34,'Scenario 22'!BD$3:BD$69)*(1-'Scenario 22'!BD$1)</f>
        <v>0</v>
      </c>
      <c r="O34" s="46">
        <f>SUMIF('Scenario 22'!$A$3:$A$69,'Portfolio 22'!$C34,'Scenario 22'!AJ$3:AJ$69)+SUMIF('Scenario 22'!$A$3:$A$69,'Portfolio 22'!$C34,'Scenario 22'!BE$3:BE$69)*(1-'Scenario 22'!BE$1)</f>
        <v>0</v>
      </c>
      <c r="P34" s="46">
        <f>SUMIF('Scenario 22'!$A$3:$A$69,'Portfolio 22'!$C34,'Scenario 22'!AK$3:AK$69)+SUMIF('Scenario 22'!$A$3:$A$69,'Portfolio 22'!$C34,'Scenario 22'!BF$3:BF$69)*(1-'Scenario 22'!BF$1)</f>
        <v>0</v>
      </c>
      <c r="Q34" s="46">
        <f>SUMIF('Scenario 22'!$A$3:$A$69,'Portfolio 22'!$C34,'Scenario 22'!AL$3:AL$69)+SUMIF('Scenario 22'!$A$3:$A$69,'Portfolio 22'!$C34,'Scenario 22'!BG$3:BG$69)*(1-'Scenario 22'!BG$1)</f>
        <v>0</v>
      </c>
      <c r="R34" s="46">
        <f>SUMIF('Scenario 22'!$A$3:$A$69,'Portfolio 22'!$C34,'Scenario 22'!AM$3:AM$69)+SUMIF('Scenario 22'!$A$3:$A$69,'Portfolio 22'!$C34,'Scenario 22'!BH$3:BH$69)*(1-'Scenario 22'!BH$1)</f>
        <v>0</v>
      </c>
      <c r="S34" s="46">
        <f>SUMIF('Scenario 22'!$A$3:$A$69,'Portfolio 22'!$C34,'Scenario 22'!AN$3:AN$69)+SUMIF('Scenario 22'!$A$3:$A$69,'Portfolio 22'!$C34,'Scenario 22'!BI$3:BI$69)*(1-'Scenario 22'!BI$1)</f>
        <v>0</v>
      </c>
      <c r="T34" s="46">
        <f>SUMIF('Scenario 22'!$A$3:$A$69,'Portfolio 22'!$C34,'Scenario 22'!AO$3:AO$69)+SUMIF('Scenario 22'!$A$3:$A$69,'Portfolio 22'!$C34,'Scenario 22'!BJ$3:BJ$69)*(1-'Scenario 22'!BJ$1)</f>
        <v>0</v>
      </c>
      <c r="U34" s="46">
        <f>SUMIF('Scenario 22'!$A$3:$A$69,'Portfolio 22'!$C34,'Scenario 22'!AP$3:AP$69)+SUMIF('Scenario 22'!$A$3:$A$69,'Portfolio 22'!$C34,'Scenario 22'!BK$3:BK$69)*(1-'Scenario 22'!BK$1)</f>
        <v>0</v>
      </c>
      <c r="V34" s="46">
        <f>SUMIF('Scenario 22'!$A$3:$A$69,'Portfolio 22'!$C34,'Scenario 22'!AQ$3:AQ$69)+SUMIF('Scenario 22'!$A$3:$A$69,'Portfolio 22'!$C34,'Scenario 22'!BL$3:BL$69)*(1-'Scenario 22'!BL$1)</f>
        <v>0</v>
      </c>
      <c r="W34" s="46">
        <f>SUMIF('Scenario 22'!$A$3:$A$69,'Portfolio 22'!$C34,'Scenario 22'!AR$3:AR$69)+SUMIF('Scenario 22'!$A$3:$A$69,'Portfolio 22'!$C34,'Scenario 22'!BM$3:BM$69)*(1-'Scenario 22'!BM$1)</f>
        <v>0</v>
      </c>
      <c r="X34" s="47">
        <f t="shared" si="2"/>
        <v>0</v>
      </c>
    </row>
    <row r="35" spans="3:24" x14ac:dyDescent="0.2">
      <c r="C35" s="7" t="s">
        <v>53</v>
      </c>
      <c r="D35" s="45">
        <f>SUMIF('Scenario 22'!$A$3:$A$69,'Portfolio 22'!$C35,'Scenario 22'!Y$3:Y$69)+SUMIF('Scenario 22'!$A$3:$A$69,'Portfolio 22'!$C35,'Scenario 22'!AT$3:AT$69)*(1-'Scenario 22'!AT$1)</f>
        <v>0</v>
      </c>
      <c r="E35" s="46">
        <f>SUMIF('Scenario 22'!$A$3:$A$69,'Portfolio 22'!$C35,'Scenario 22'!Z$3:Z$69)+SUMIF('Scenario 22'!$A$3:$A$69,'Portfolio 22'!$C35,'Scenario 22'!AU$3:AU$69)*(1-'Scenario 22'!AU$1)</f>
        <v>0</v>
      </c>
      <c r="F35" s="46">
        <f>SUMIF('Scenario 22'!$A$3:$A$69,'Portfolio 22'!$C35,'Scenario 22'!AA$3:AA$69)+SUMIF('Scenario 22'!$A$3:$A$69,'Portfolio 22'!$C35,'Scenario 22'!AV$3:AV$69)*(1-'Scenario 22'!AV$1)</f>
        <v>0</v>
      </c>
      <c r="G35" s="46">
        <f>SUMIF('Scenario 22'!$A$3:$A$69,'Portfolio 22'!$C35,'Scenario 22'!AB$3:AB$69)+SUMIF('Scenario 22'!$A$3:$A$69,'Portfolio 22'!$C35,'Scenario 22'!AW$3:AW$69)*(1-'Scenario 22'!AW$1)</f>
        <v>0</v>
      </c>
      <c r="H35" s="46">
        <f>SUMIF('Scenario 22'!$A$3:$A$69,'Portfolio 22'!$C35,'Scenario 22'!AC$3:AC$69)+SUMIF('Scenario 22'!$A$3:$A$69,'Portfolio 22'!$C35,'Scenario 22'!AX$3:AX$69)*(1-'Scenario 22'!AX$1)</f>
        <v>0</v>
      </c>
      <c r="I35" s="46">
        <f>SUMIF('Scenario 22'!$A$3:$A$69,'Portfolio 22'!$C35,'Scenario 22'!AD$3:AD$69)+SUMIF('Scenario 22'!$A$3:$A$69,'Portfolio 22'!$C35,'Scenario 22'!AY$3:AY$69)*(1-'Scenario 22'!AY$1)</f>
        <v>0</v>
      </c>
      <c r="J35" s="46">
        <f>SUMIF('Scenario 22'!$A$3:$A$69,'Portfolio 22'!$C35,'Scenario 22'!AE$3:AE$69)+SUMIF('Scenario 22'!$A$3:$A$69,'Portfolio 22'!$C35,'Scenario 22'!AZ$3:AZ$69)*(1-'Scenario 22'!AZ$1)</f>
        <v>0</v>
      </c>
      <c r="K35" s="46">
        <f>SUMIF('Scenario 22'!$A$3:$A$69,'Portfolio 22'!$C35,'Scenario 22'!AF$3:AF$69)+SUMIF('Scenario 22'!$A$3:$A$69,'Portfolio 22'!$C35,'Scenario 22'!BA$3:BA$69)*(1-'Scenario 22'!BA$1)</f>
        <v>0</v>
      </c>
      <c r="L35" s="46">
        <f>SUMIF('Scenario 22'!$A$3:$A$69,'Portfolio 22'!$C35,'Scenario 22'!AG$3:AG$69)+SUMIF('Scenario 22'!$A$3:$A$69,'Portfolio 22'!$C35,'Scenario 22'!BB$3:BB$69)*(1-'Scenario 22'!BB$1)</f>
        <v>0</v>
      </c>
      <c r="M35" s="46">
        <f>SUMIF('Scenario 22'!$A$3:$A$69,'Portfolio 22'!$C35,'Scenario 22'!AH$3:AH$69)+SUMIF('Scenario 22'!$A$3:$A$69,'Portfolio 22'!$C35,'Scenario 22'!BC$3:BC$69)*(1-'Scenario 22'!BC$1)</f>
        <v>0</v>
      </c>
      <c r="N35" s="46">
        <f>SUMIF('Scenario 22'!$A$3:$A$69,'Portfolio 22'!$C35,'Scenario 22'!AI$3:AI$69)+SUMIF('Scenario 22'!$A$3:$A$69,'Portfolio 22'!$C35,'Scenario 22'!BD$3:BD$69)*(1-'Scenario 22'!BD$1)</f>
        <v>0</v>
      </c>
      <c r="O35" s="46">
        <f>SUMIF('Scenario 22'!$A$3:$A$69,'Portfolio 22'!$C35,'Scenario 22'!AJ$3:AJ$69)+SUMIF('Scenario 22'!$A$3:$A$69,'Portfolio 22'!$C35,'Scenario 22'!BE$3:BE$69)*(1-'Scenario 22'!BE$1)</f>
        <v>0</v>
      </c>
      <c r="P35" s="46">
        <f>SUMIF('Scenario 22'!$A$3:$A$69,'Portfolio 22'!$C35,'Scenario 22'!AK$3:AK$69)+SUMIF('Scenario 22'!$A$3:$A$69,'Portfolio 22'!$C35,'Scenario 22'!BF$3:BF$69)*(1-'Scenario 22'!BF$1)</f>
        <v>0</v>
      </c>
      <c r="Q35" s="46">
        <f>SUMIF('Scenario 22'!$A$3:$A$69,'Portfolio 22'!$C35,'Scenario 22'!AL$3:AL$69)+SUMIF('Scenario 22'!$A$3:$A$69,'Portfolio 22'!$C35,'Scenario 22'!BG$3:BG$69)*(1-'Scenario 22'!BG$1)</f>
        <v>0</v>
      </c>
      <c r="R35" s="46">
        <f>SUMIF('Scenario 22'!$A$3:$A$69,'Portfolio 22'!$C35,'Scenario 22'!AM$3:AM$69)+SUMIF('Scenario 22'!$A$3:$A$69,'Portfolio 22'!$C35,'Scenario 22'!BH$3:BH$69)*(1-'Scenario 22'!BH$1)</f>
        <v>0</v>
      </c>
      <c r="S35" s="46">
        <f>SUMIF('Scenario 22'!$A$3:$A$69,'Portfolio 22'!$C35,'Scenario 22'!AN$3:AN$69)+SUMIF('Scenario 22'!$A$3:$A$69,'Portfolio 22'!$C35,'Scenario 22'!BI$3:BI$69)*(1-'Scenario 22'!BI$1)</f>
        <v>0</v>
      </c>
      <c r="T35" s="46">
        <f>SUMIF('Scenario 22'!$A$3:$A$69,'Portfolio 22'!$C35,'Scenario 22'!AO$3:AO$69)+SUMIF('Scenario 22'!$A$3:$A$69,'Portfolio 22'!$C35,'Scenario 22'!BJ$3:BJ$69)*(1-'Scenario 22'!BJ$1)</f>
        <v>0</v>
      </c>
      <c r="U35" s="46">
        <f>SUMIF('Scenario 22'!$A$3:$A$69,'Portfolio 22'!$C35,'Scenario 22'!AP$3:AP$69)+SUMIF('Scenario 22'!$A$3:$A$69,'Portfolio 22'!$C35,'Scenario 22'!BK$3:BK$69)*(1-'Scenario 22'!BK$1)</f>
        <v>0</v>
      </c>
      <c r="V35" s="46">
        <f>SUMIF('Scenario 22'!$A$3:$A$69,'Portfolio 22'!$C35,'Scenario 22'!AQ$3:AQ$69)+SUMIF('Scenario 22'!$A$3:$A$69,'Portfolio 22'!$C35,'Scenario 22'!BL$3:BL$69)*(1-'Scenario 22'!BL$1)</f>
        <v>0</v>
      </c>
      <c r="W35" s="46">
        <f>SUMIF('Scenario 22'!$A$3:$A$69,'Portfolio 22'!$C35,'Scenario 22'!AR$3:AR$69)+SUMIF('Scenario 22'!$A$3:$A$69,'Portfolio 22'!$C35,'Scenario 22'!BM$3:BM$69)*(1-'Scenario 22'!BM$1)</f>
        <v>0</v>
      </c>
      <c r="X35" s="47">
        <f t="shared" si="2"/>
        <v>0</v>
      </c>
    </row>
    <row r="36" spans="3:24" x14ac:dyDescent="0.2">
      <c r="C36" s="7" t="s">
        <v>138</v>
      </c>
      <c r="D36" s="45">
        <f>SUMIF('Scenario 22'!$A$3:$A$69,'Portfolio 22'!$C36,'Scenario 22'!Y$3:Y$69)+SUMIF('Scenario 22'!$A$3:$A$69,'Portfolio 22'!$C36,'Scenario 22'!AT$3:AT$69)*(1-'Scenario 22'!AT$1)</f>
        <v>0</v>
      </c>
      <c r="E36" s="46">
        <f>SUMIF('Scenario 22'!$A$3:$A$69,'Portfolio 22'!$C36,'Scenario 22'!Z$3:Z$69)+SUMIF('Scenario 22'!$A$3:$A$69,'Portfolio 22'!$C36,'Scenario 22'!AU$3:AU$69)*(1-'Scenario 22'!AU$1)</f>
        <v>0</v>
      </c>
      <c r="F36" s="46">
        <f>SUMIF('Scenario 22'!$A$3:$A$69,'Portfolio 22'!$C36,'Scenario 22'!AA$3:AA$69)+SUMIF('Scenario 22'!$A$3:$A$69,'Portfolio 22'!$C36,'Scenario 22'!AV$3:AV$69)*(1-'Scenario 22'!AV$1)</f>
        <v>0</v>
      </c>
      <c r="G36" s="46">
        <f>SUMIF('Scenario 22'!$A$3:$A$69,'Portfolio 22'!$C36,'Scenario 22'!AB$3:AB$69)+SUMIF('Scenario 22'!$A$3:$A$69,'Portfolio 22'!$C36,'Scenario 22'!AW$3:AW$69)*(1-'Scenario 22'!AW$1)</f>
        <v>0</v>
      </c>
      <c r="H36" s="46">
        <f>SUMIF('Scenario 22'!$A$3:$A$69,'Portfolio 22'!$C36,'Scenario 22'!AC$3:AC$69)+SUMIF('Scenario 22'!$A$3:$A$69,'Portfolio 22'!$C36,'Scenario 22'!AX$3:AX$69)*(1-'Scenario 22'!AX$1)</f>
        <v>0</v>
      </c>
      <c r="I36" s="46">
        <f>SUMIF('Scenario 22'!$A$3:$A$69,'Portfolio 22'!$C36,'Scenario 22'!AD$3:AD$69)+SUMIF('Scenario 22'!$A$3:$A$69,'Portfolio 22'!$C36,'Scenario 22'!AY$3:AY$69)*(1-'Scenario 22'!AY$1)</f>
        <v>0</v>
      </c>
      <c r="J36" s="46">
        <f>SUMIF('Scenario 22'!$A$3:$A$69,'Portfolio 22'!$C36,'Scenario 22'!AE$3:AE$69)+SUMIF('Scenario 22'!$A$3:$A$69,'Portfolio 22'!$C36,'Scenario 22'!AZ$3:AZ$69)*(1-'Scenario 22'!AZ$1)</f>
        <v>0</v>
      </c>
      <c r="K36" s="46">
        <f>SUMIF('Scenario 22'!$A$3:$A$69,'Portfolio 22'!$C36,'Scenario 22'!AF$3:AF$69)+SUMIF('Scenario 22'!$A$3:$A$69,'Portfolio 22'!$C36,'Scenario 22'!BA$3:BA$69)*(1-'Scenario 22'!BA$1)</f>
        <v>0</v>
      </c>
      <c r="L36" s="46">
        <f>SUMIF('Scenario 22'!$A$3:$A$69,'Portfolio 22'!$C36,'Scenario 22'!AG$3:AG$69)+SUMIF('Scenario 22'!$A$3:$A$69,'Portfolio 22'!$C36,'Scenario 22'!BB$3:BB$69)*(1-'Scenario 22'!BB$1)</f>
        <v>0</v>
      </c>
      <c r="M36" s="46">
        <f>SUMIF('Scenario 22'!$A$3:$A$69,'Portfolio 22'!$C36,'Scenario 22'!AH$3:AH$69)+SUMIF('Scenario 22'!$A$3:$A$69,'Portfolio 22'!$C36,'Scenario 22'!BC$3:BC$69)*(1-'Scenario 22'!BC$1)</f>
        <v>0</v>
      </c>
      <c r="N36" s="46">
        <f>SUMIF('Scenario 22'!$A$3:$A$69,'Portfolio 22'!$C36,'Scenario 22'!AI$3:AI$69)+SUMIF('Scenario 22'!$A$3:$A$69,'Portfolio 22'!$C36,'Scenario 22'!BD$3:BD$69)*(1-'Scenario 22'!BD$1)</f>
        <v>0</v>
      </c>
      <c r="O36" s="46">
        <f>SUMIF('Scenario 22'!$A$3:$A$69,'Portfolio 22'!$C36,'Scenario 22'!AJ$3:AJ$69)+SUMIF('Scenario 22'!$A$3:$A$69,'Portfolio 22'!$C36,'Scenario 22'!BE$3:BE$69)*(1-'Scenario 22'!BE$1)</f>
        <v>0</v>
      </c>
      <c r="P36" s="46">
        <f>SUMIF('Scenario 22'!$A$3:$A$69,'Portfolio 22'!$C36,'Scenario 22'!AK$3:AK$69)+SUMIF('Scenario 22'!$A$3:$A$69,'Portfolio 22'!$C36,'Scenario 22'!BF$3:BF$69)*(1-'Scenario 22'!BF$1)</f>
        <v>0</v>
      </c>
      <c r="Q36" s="46">
        <f>SUMIF('Scenario 22'!$A$3:$A$69,'Portfolio 22'!$C36,'Scenario 22'!AL$3:AL$69)+SUMIF('Scenario 22'!$A$3:$A$69,'Portfolio 22'!$C36,'Scenario 22'!BG$3:BG$69)*(1-'Scenario 22'!BG$1)</f>
        <v>0</v>
      </c>
      <c r="R36" s="46">
        <f>SUMIF('Scenario 22'!$A$3:$A$69,'Portfolio 22'!$C36,'Scenario 22'!AM$3:AM$69)+SUMIF('Scenario 22'!$A$3:$A$69,'Portfolio 22'!$C36,'Scenario 22'!BH$3:BH$69)*(1-'Scenario 22'!BH$1)</f>
        <v>0</v>
      </c>
      <c r="S36" s="46">
        <f>SUMIF('Scenario 22'!$A$3:$A$69,'Portfolio 22'!$C36,'Scenario 22'!AN$3:AN$69)+SUMIF('Scenario 22'!$A$3:$A$69,'Portfolio 22'!$C36,'Scenario 22'!BI$3:BI$69)*(1-'Scenario 22'!BI$1)</f>
        <v>0</v>
      </c>
      <c r="T36" s="46">
        <f>SUMIF('Scenario 22'!$A$3:$A$69,'Portfolio 22'!$C36,'Scenario 22'!AO$3:AO$69)+SUMIF('Scenario 22'!$A$3:$A$69,'Portfolio 22'!$C36,'Scenario 22'!BJ$3:BJ$69)*(1-'Scenario 22'!BJ$1)</f>
        <v>0</v>
      </c>
      <c r="U36" s="46">
        <f>SUMIF('Scenario 22'!$A$3:$A$69,'Portfolio 22'!$C36,'Scenario 22'!AP$3:AP$69)+SUMIF('Scenario 22'!$A$3:$A$69,'Portfolio 22'!$C36,'Scenario 22'!BK$3:BK$69)*(1-'Scenario 22'!BK$1)</f>
        <v>0</v>
      </c>
      <c r="V36" s="46">
        <f>SUMIF('Scenario 22'!$A$3:$A$69,'Portfolio 22'!$C36,'Scenario 22'!AQ$3:AQ$69)+SUMIF('Scenario 22'!$A$3:$A$69,'Portfolio 22'!$C36,'Scenario 22'!BL$3:BL$69)*(1-'Scenario 22'!BL$1)</f>
        <v>0</v>
      </c>
      <c r="W36" s="46">
        <f>SUMIF('Scenario 22'!$A$3:$A$69,'Portfolio 22'!$C36,'Scenario 22'!AR$3:AR$69)+SUMIF('Scenario 22'!$A$3:$A$69,'Portfolio 22'!$C36,'Scenario 22'!BM$3:BM$69)*(1-'Scenario 22'!BM$1)</f>
        <v>0</v>
      </c>
      <c r="X36" s="47">
        <f t="shared" si="2"/>
        <v>0</v>
      </c>
    </row>
    <row r="37" spans="3:24" x14ac:dyDescent="0.2">
      <c r="C37" s="7" t="s">
        <v>139</v>
      </c>
      <c r="D37" s="45">
        <f>SUMIF('Scenario 22'!$A$3:$A$69,'Portfolio 22'!$C37,'Scenario 22'!Y$3:Y$69)+SUMIF('Scenario 22'!$A$3:$A$69,'Portfolio 22'!$C37,'Scenario 22'!AT$3:AT$69)*(1-'Scenario 22'!AT$1)</f>
        <v>0</v>
      </c>
      <c r="E37" s="46">
        <f>SUMIF('Scenario 22'!$A$3:$A$69,'Portfolio 22'!$C37,'Scenario 22'!Z$3:Z$69)+SUMIF('Scenario 22'!$A$3:$A$69,'Portfolio 22'!$C37,'Scenario 22'!AU$3:AU$69)*(1-'Scenario 22'!AU$1)</f>
        <v>0</v>
      </c>
      <c r="F37" s="46">
        <f>SUMIF('Scenario 22'!$A$3:$A$69,'Portfolio 22'!$C37,'Scenario 22'!AA$3:AA$69)+SUMIF('Scenario 22'!$A$3:$A$69,'Portfolio 22'!$C37,'Scenario 22'!AV$3:AV$69)*(1-'Scenario 22'!AV$1)</f>
        <v>0</v>
      </c>
      <c r="G37" s="46">
        <f>SUMIF('Scenario 22'!$A$3:$A$69,'Portfolio 22'!$C37,'Scenario 22'!AB$3:AB$69)+SUMIF('Scenario 22'!$A$3:$A$69,'Portfolio 22'!$C37,'Scenario 22'!AW$3:AW$69)*(1-'Scenario 22'!AW$1)</f>
        <v>0</v>
      </c>
      <c r="H37" s="46">
        <f>SUMIF('Scenario 22'!$A$3:$A$69,'Portfolio 22'!$C37,'Scenario 22'!AC$3:AC$69)+SUMIF('Scenario 22'!$A$3:$A$69,'Portfolio 22'!$C37,'Scenario 22'!AX$3:AX$69)*(1-'Scenario 22'!AX$1)</f>
        <v>0</v>
      </c>
      <c r="I37" s="46">
        <f>SUMIF('Scenario 22'!$A$3:$A$69,'Portfolio 22'!$C37,'Scenario 22'!AD$3:AD$69)+SUMIF('Scenario 22'!$A$3:$A$69,'Portfolio 22'!$C37,'Scenario 22'!AY$3:AY$69)*(1-'Scenario 22'!AY$1)</f>
        <v>0</v>
      </c>
      <c r="J37" s="46">
        <f>SUMIF('Scenario 22'!$A$3:$A$69,'Portfolio 22'!$C37,'Scenario 22'!AE$3:AE$69)+SUMIF('Scenario 22'!$A$3:$A$69,'Portfolio 22'!$C37,'Scenario 22'!AZ$3:AZ$69)*(1-'Scenario 22'!AZ$1)</f>
        <v>0</v>
      </c>
      <c r="K37" s="46">
        <f>SUMIF('Scenario 22'!$A$3:$A$69,'Portfolio 22'!$C37,'Scenario 22'!AF$3:AF$69)+SUMIF('Scenario 22'!$A$3:$A$69,'Portfolio 22'!$C37,'Scenario 22'!BA$3:BA$69)*(1-'Scenario 22'!BA$1)</f>
        <v>0</v>
      </c>
      <c r="L37" s="46">
        <f>SUMIF('Scenario 22'!$A$3:$A$69,'Portfolio 22'!$C37,'Scenario 22'!AG$3:AG$69)+SUMIF('Scenario 22'!$A$3:$A$69,'Portfolio 22'!$C37,'Scenario 22'!BB$3:BB$69)*(1-'Scenario 22'!BB$1)</f>
        <v>0</v>
      </c>
      <c r="M37" s="46">
        <f>SUMIF('Scenario 22'!$A$3:$A$69,'Portfolio 22'!$C37,'Scenario 22'!AH$3:AH$69)+SUMIF('Scenario 22'!$A$3:$A$69,'Portfolio 22'!$C37,'Scenario 22'!BC$3:BC$69)*(1-'Scenario 22'!BC$1)</f>
        <v>0</v>
      </c>
      <c r="N37" s="46">
        <f>SUMIF('Scenario 22'!$A$3:$A$69,'Portfolio 22'!$C37,'Scenario 22'!AI$3:AI$69)+SUMIF('Scenario 22'!$A$3:$A$69,'Portfolio 22'!$C37,'Scenario 22'!BD$3:BD$69)*(1-'Scenario 22'!BD$1)</f>
        <v>0</v>
      </c>
      <c r="O37" s="46">
        <f>SUMIF('Scenario 22'!$A$3:$A$69,'Portfolio 22'!$C37,'Scenario 22'!AJ$3:AJ$69)+SUMIF('Scenario 22'!$A$3:$A$69,'Portfolio 22'!$C37,'Scenario 22'!BE$3:BE$69)*(1-'Scenario 22'!BE$1)</f>
        <v>0</v>
      </c>
      <c r="P37" s="46">
        <f>SUMIF('Scenario 22'!$A$3:$A$69,'Portfolio 22'!$C37,'Scenario 22'!AK$3:AK$69)+SUMIF('Scenario 22'!$A$3:$A$69,'Portfolio 22'!$C37,'Scenario 22'!BF$3:BF$69)*(1-'Scenario 22'!BF$1)</f>
        <v>0</v>
      </c>
      <c r="Q37" s="46">
        <f>SUMIF('Scenario 22'!$A$3:$A$69,'Portfolio 22'!$C37,'Scenario 22'!AL$3:AL$69)+SUMIF('Scenario 22'!$A$3:$A$69,'Portfolio 22'!$C37,'Scenario 22'!BG$3:BG$69)*(1-'Scenario 22'!BG$1)</f>
        <v>0</v>
      </c>
      <c r="R37" s="46">
        <f>SUMIF('Scenario 22'!$A$3:$A$69,'Portfolio 22'!$C37,'Scenario 22'!AM$3:AM$69)+SUMIF('Scenario 22'!$A$3:$A$69,'Portfolio 22'!$C37,'Scenario 22'!BH$3:BH$69)*(1-'Scenario 22'!BH$1)</f>
        <v>0</v>
      </c>
      <c r="S37" s="46">
        <f>SUMIF('Scenario 22'!$A$3:$A$69,'Portfolio 22'!$C37,'Scenario 22'!AN$3:AN$69)+SUMIF('Scenario 22'!$A$3:$A$69,'Portfolio 22'!$C37,'Scenario 22'!BI$3:BI$69)*(1-'Scenario 22'!BI$1)</f>
        <v>0</v>
      </c>
      <c r="T37" s="46">
        <f>SUMIF('Scenario 22'!$A$3:$A$69,'Portfolio 22'!$C37,'Scenario 22'!AO$3:AO$69)+SUMIF('Scenario 22'!$A$3:$A$69,'Portfolio 22'!$C37,'Scenario 22'!BJ$3:BJ$69)*(1-'Scenario 22'!BJ$1)</f>
        <v>0</v>
      </c>
      <c r="U37" s="46">
        <f>SUMIF('Scenario 22'!$A$3:$A$69,'Portfolio 22'!$C37,'Scenario 22'!AP$3:AP$69)+SUMIF('Scenario 22'!$A$3:$A$69,'Portfolio 22'!$C37,'Scenario 22'!BK$3:BK$69)*(1-'Scenario 22'!BK$1)</f>
        <v>0</v>
      </c>
      <c r="V37" s="46">
        <f>SUMIF('Scenario 22'!$A$3:$A$69,'Portfolio 22'!$C37,'Scenario 22'!AQ$3:AQ$69)+SUMIF('Scenario 22'!$A$3:$A$69,'Portfolio 22'!$C37,'Scenario 22'!BL$3:BL$69)*(1-'Scenario 22'!BL$1)</f>
        <v>0</v>
      </c>
      <c r="W37" s="46">
        <f>SUMIF('Scenario 22'!$A$3:$A$69,'Portfolio 22'!$C37,'Scenario 22'!AR$3:AR$69)+SUMIF('Scenario 22'!$A$3:$A$69,'Portfolio 22'!$C37,'Scenario 22'!BM$3:BM$69)*(1-'Scenario 22'!BM$1)</f>
        <v>0</v>
      </c>
      <c r="X37" s="47">
        <f t="shared" si="2"/>
        <v>0</v>
      </c>
    </row>
    <row r="38" spans="3:24" x14ac:dyDescent="0.2">
      <c r="C38" s="7" t="s">
        <v>123</v>
      </c>
      <c r="D38" s="45">
        <f>SUMIF('Scenario 22'!$A$3:$A$69,'Portfolio 22'!$C38,'Scenario 22'!Y$3:Y$69)+SUMIF('Scenario 22'!$A$3:$A$69,'Portfolio 22'!$C38,'Scenario 22'!AT$3:AT$69)*(1-'Scenario 22'!AT$1)</f>
        <v>0</v>
      </c>
      <c r="E38" s="46">
        <f>SUMIF('Scenario 22'!$A$3:$A$69,'Portfolio 22'!$C38,'Scenario 22'!Z$3:Z$69)+SUMIF('Scenario 22'!$A$3:$A$69,'Portfolio 22'!$C38,'Scenario 22'!AU$3:AU$69)*(1-'Scenario 22'!AU$1)</f>
        <v>0</v>
      </c>
      <c r="F38" s="46">
        <f>SUMIF('Scenario 22'!$A$3:$A$69,'Portfolio 22'!$C38,'Scenario 22'!AA$3:AA$69)+SUMIF('Scenario 22'!$A$3:$A$69,'Portfolio 22'!$C38,'Scenario 22'!AV$3:AV$69)*(1-'Scenario 22'!AV$1)</f>
        <v>0</v>
      </c>
      <c r="G38" s="46">
        <f>SUMIF('Scenario 22'!$A$3:$A$69,'Portfolio 22'!$C38,'Scenario 22'!AB$3:AB$69)+SUMIF('Scenario 22'!$A$3:$A$69,'Portfolio 22'!$C38,'Scenario 22'!AW$3:AW$69)*(1-'Scenario 22'!AW$1)</f>
        <v>0</v>
      </c>
      <c r="H38" s="46">
        <f>SUMIF('Scenario 22'!$A$3:$A$69,'Portfolio 22'!$C38,'Scenario 22'!AC$3:AC$69)+SUMIF('Scenario 22'!$A$3:$A$69,'Portfolio 22'!$C38,'Scenario 22'!AX$3:AX$69)*(1-'Scenario 22'!AX$1)</f>
        <v>0</v>
      </c>
      <c r="I38" s="46">
        <f>SUMIF('Scenario 22'!$A$3:$A$69,'Portfolio 22'!$C38,'Scenario 22'!AD$3:AD$69)+SUMIF('Scenario 22'!$A$3:$A$69,'Portfolio 22'!$C38,'Scenario 22'!AY$3:AY$69)*(1-'Scenario 22'!AY$1)</f>
        <v>0</v>
      </c>
      <c r="J38" s="46">
        <f>SUMIF('Scenario 22'!$A$3:$A$69,'Portfolio 22'!$C38,'Scenario 22'!AE$3:AE$69)+SUMIF('Scenario 22'!$A$3:$A$69,'Portfolio 22'!$C38,'Scenario 22'!AZ$3:AZ$69)*(1-'Scenario 22'!AZ$1)</f>
        <v>0</v>
      </c>
      <c r="K38" s="46">
        <f>SUMIF('Scenario 22'!$A$3:$A$69,'Portfolio 22'!$C38,'Scenario 22'!AF$3:AF$69)+SUMIF('Scenario 22'!$A$3:$A$69,'Portfolio 22'!$C38,'Scenario 22'!BA$3:BA$69)*(1-'Scenario 22'!BA$1)</f>
        <v>0</v>
      </c>
      <c r="L38" s="46">
        <f>SUMIF('Scenario 22'!$A$3:$A$69,'Portfolio 22'!$C38,'Scenario 22'!AG$3:AG$69)+SUMIF('Scenario 22'!$A$3:$A$69,'Portfolio 22'!$C38,'Scenario 22'!BB$3:BB$69)*(1-'Scenario 22'!BB$1)</f>
        <v>0</v>
      </c>
      <c r="M38" s="46">
        <f>SUMIF('Scenario 22'!$A$3:$A$69,'Portfolio 22'!$C38,'Scenario 22'!AH$3:AH$69)+SUMIF('Scenario 22'!$A$3:$A$69,'Portfolio 22'!$C38,'Scenario 22'!BC$3:BC$69)*(1-'Scenario 22'!BC$1)</f>
        <v>0</v>
      </c>
      <c r="N38" s="46">
        <f>SUMIF('Scenario 22'!$A$3:$A$69,'Portfolio 22'!$C38,'Scenario 22'!AI$3:AI$69)+SUMIF('Scenario 22'!$A$3:$A$69,'Portfolio 22'!$C38,'Scenario 22'!BD$3:BD$69)*(1-'Scenario 22'!BD$1)</f>
        <v>0</v>
      </c>
      <c r="O38" s="46">
        <f>SUMIF('Scenario 22'!$A$3:$A$69,'Portfolio 22'!$C38,'Scenario 22'!AJ$3:AJ$69)+SUMIF('Scenario 22'!$A$3:$A$69,'Portfolio 22'!$C38,'Scenario 22'!BE$3:BE$69)*(1-'Scenario 22'!BE$1)</f>
        <v>0</v>
      </c>
      <c r="P38" s="46">
        <f>SUMIF('Scenario 22'!$A$3:$A$69,'Portfolio 22'!$C38,'Scenario 22'!AK$3:AK$69)+SUMIF('Scenario 22'!$A$3:$A$69,'Portfolio 22'!$C38,'Scenario 22'!BF$3:BF$69)*(1-'Scenario 22'!BF$1)</f>
        <v>0</v>
      </c>
      <c r="Q38" s="46">
        <f>SUMIF('Scenario 22'!$A$3:$A$69,'Portfolio 22'!$C38,'Scenario 22'!AL$3:AL$69)+SUMIF('Scenario 22'!$A$3:$A$69,'Portfolio 22'!$C38,'Scenario 22'!BG$3:BG$69)*(1-'Scenario 22'!BG$1)</f>
        <v>0</v>
      </c>
      <c r="R38" s="46">
        <f>SUMIF('Scenario 22'!$A$3:$A$69,'Portfolio 22'!$C38,'Scenario 22'!AM$3:AM$69)+SUMIF('Scenario 22'!$A$3:$A$69,'Portfolio 22'!$C38,'Scenario 22'!BH$3:BH$69)*(1-'Scenario 22'!BH$1)</f>
        <v>0</v>
      </c>
      <c r="S38" s="46">
        <f>SUMIF('Scenario 22'!$A$3:$A$69,'Portfolio 22'!$C38,'Scenario 22'!AN$3:AN$69)+SUMIF('Scenario 22'!$A$3:$A$69,'Portfolio 22'!$C38,'Scenario 22'!BI$3:BI$69)*(1-'Scenario 22'!BI$1)</f>
        <v>0</v>
      </c>
      <c r="T38" s="46">
        <f>SUMIF('Scenario 22'!$A$3:$A$69,'Portfolio 22'!$C38,'Scenario 22'!AO$3:AO$69)+SUMIF('Scenario 22'!$A$3:$A$69,'Portfolio 22'!$C38,'Scenario 22'!BJ$3:BJ$69)*(1-'Scenario 22'!BJ$1)</f>
        <v>0</v>
      </c>
      <c r="U38" s="46">
        <f>SUMIF('Scenario 22'!$A$3:$A$69,'Portfolio 22'!$C38,'Scenario 22'!AP$3:AP$69)+SUMIF('Scenario 22'!$A$3:$A$69,'Portfolio 22'!$C38,'Scenario 22'!BK$3:BK$69)*(1-'Scenario 22'!BK$1)</f>
        <v>0</v>
      </c>
      <c r="V38" s="46">
        <f>SUMIF('Scenario 22'!$A$3:$A$69,'Portfolio 22'!$C38,'Scenario 22'!AQ$3:AQ$69)+SUMIF('Scenario 22'!$A$3:$A$69,'Portfolio 22'!$C38,'Scenario 22'!BL$3:BL$69)*(1-'Scenario 22'!BL$1)</f>
        <v>0</v>
      </c>
      <c r="W38" s="46">
        <f>SUMIF('Scenario 22'!$A$3:$A$69,'Portfolio 22'!$C38,'Scenario 22'!AR$3:AR$69)+SUMIF('Scenario 22'!$A$3:$A$69,'Portfolio 22'!$C38,'Scenario 22'!BM$3:BM$69)*(1-'Scenario 22'!BM$1)</f>
        <v>0</v>
      </c>
      <c r="X38" s="47">
        <f t="shared" si="2"/>
        <v>0</v>
      </c>
    </row>
    <row r="39" spans="3:24" x14ac:dyDescent="0.2">
      <c r="C39" s="7" t="s">
        <v>63</v>
      </c>
      <c r="D39" s="45">
        <f>SUMIF('Scenario 22'!$A$3:$A$69,'Portfolio 22'!$C39,'Scenario 22'!Y$3:Y$69)+SUMIF('Scenario 22'!$A$3:$A$69,'Portfolio 22'!$C39,'Scenario 22'!AT$3:AT$69)*(1-'Scenario 22'!AT$1)</f>
        <v>0</v>
      </c>
      <c r="E39" s="46">
        <f>SUMIF('Scenario 22'!$A$3:$A$69,'Portfolio 22'!$C39,'Scenario 22'!Z$3:Z$69)+SUMIF('Scenario 22'!$A$3:$A$69,'Portfolio 22'!$C39,'Scenario 22'!AU$3:AU$69)*(1-'Scenario 22'!AU$1)</f>
        <v>0</v>
      </c>
      <c r="F39" s="46">
        <f>SUMIF('Scenario 22'!$A$3:$A$69,'Portfolio 22'!$C39,'Scenario 22'!AA$3:AA$69)+SUMIF('Scenario 22'!$A$3:$A$69,'Portfolio 22'!$C39,'Scenario 22'!AV$3:AV$69)*(1-'Scenario 22'!AV$1)</f>
        <v>0</v>
      </c>
      <c r="G39" s="46">
        <f>SUMIF('Scenario 22'!$A$3:$A$69,'Portfolio 22'!$C39,'Scenario 22'!AB$3:AB$69)+SUMIF('Scenario 22'!$A$3:$A$69,'Portfolio 22'!$C39,'Scenario 22'!AW$3:AW$69)*(1-'Scenario 22'!AW$1)</f>
        <v>0</v>
      </c>
      <c r="H39" s="46">
        <f>SUMIF('Scenario 22'!$A$3:$A$69,'Portfolio 22'!$C39,'Scenario 22'!AC$3:AC$69)+SUMIF('Scenario 22'!$A$3:$A$69,'Portfolio 22'!$C39,'Scenario 22'!AX$3:AX$69)*(1-'Scenario 22'!AX$1)</f>
        <v>0</v>
      </c>
      <c r="I39" s="46">
        <f>SUMIF('Scenario 22'!$A$3:$A$69,'Portfolio 22'!$C39,'Scenario 22'!AD$3:AD$69)+SUMIF('Scenario 22'!$A$3:$A$69,'Portfolio 22'!$C39,'Scenario 22'!AY$3:AY$69)*(1-'Scenario 22'!AY$1)</f>
        <v>0</v>
      </c>
      <c r="J39" s="46">
        <f>SUMIF('Scenario 22'!$A$3:$A$69,'Portfolio 22'!$C39,'Scenario 22'!AE$3:AE$69)+SUMIF('Scenario 22'!$A$3:$A$69,'Portfolio 22'!$C39,'Scenario 22'!AZ$3:AZ$69)*(1-'Scenario 22'!AZ$1)</f>
        <v>0</v>
      </c>
      <c r="K39" s="46">
        <f>SUMIF('Scenario 22'!$A$3:$A$69,'Portfolio 22'!$C39,'Scenario 22'!AF$3:AF$69)+SUMIF('Scenario 22'!$A$3:$A$69,'Portfolio 22'!$C39,'Scenario 22'!BA$3:BA$69)*(1-'Scenario 22'!BA$1)</f>
        <v>0</v>
      </c>
      <c r="L39" s="46">
        <f>SUMIF('Scenario 22'!$A$3:$A$69,'Portfolio 22'!$C39,'Scenario 22'!AG$3:AG$69)+SUMIF('Scenario 22'!$A$3:$A$69,'Portfolio 22'!$C39,'Scenario 22'!BB$3:BB$69)*(1-'Scenario 22'!BB$1)</f>
        <v>0</v>
      </c>
      <c r="M39" s="46">
        <f>SUMIF('Scenario 22'!$A$3:$A$69,'Portfolio 22'!$C39,'Scenario 22'!AH$3:AH$69)+SUMIF('Scenario 22'!$A$3:$A$69,'Portfolio 22'!$C39,'Scenario 22'!BC$3:BC$69)*(1-'Scenario 22'!BC$1)</f>
        <v>0</v>
      </c>
      <c r="N39" s="46">
        <f>SUMIF('Scenario 22'!$A$3:$A$69,'Portfolio 22'!$C39,'Scenario 22'!AI$3:AI$69)+SUMIF('Scenario 22'!$A$3:$A$69,'Portfolio 22'!$C39,'Scenario 22'!BD$3:BD$69)*(1-'Scenario 22'!BD$1)</f>
        <v>0</v>
      </c>
      <c r="O39" s="46">
        <f>SUMIF('Scenario 22'!$A$3:$A$69,'Portfolio 22'!$C39,'Scenario 22'!AJ$3:AJ$69)+SUMIF('Scenario 22'!$A$3:$A$69,'Portfolio 22'!$C39,'Scenario 22'!BE$3:BE$69)*(1-'Scenario 22'!BE$1)</f>
        <v>0</v>
      </c>
      <c r="P39" s="46">
        <f>SUMIF('Scenario 22'!$A$3:$A$69,'Portfolio 22'!$C39,'Scenario 22'!AK$3:AK$69)+SUMIF('Scenario 22'!$A$3:$A$69,'Portfolio 22'!$C39,'Scenario 22'!BF$3:BF$69)*(1-'Scenario 22'!BF$1)</f>
        <v>0</v>
      </c>
      <c r="Q39" s="46">
        <f>SUMIF('Scenario 22'!$A$3:$A$69,'Portfolio 22'!$C39,'Scenario 22'!AL$3:AL$69)+SUMIF('Scenario 22'!$A$3:$A$69,'Portfolio 22'!$C39,'Scenario 22'!BG$3:BG$69)*(1-'Scenario 22'!BG$1)</f>
        <v>0</v>
      </c>
      <c r="R39" s="46">
        <f>SUMIF('Scenario 22'!$A$3:$A$69,'Portfolio 22'!$C39,'Scenario 22'!AM$3:AM$69)+SUMIF('Scenario 22'!$A$3:$A$69,'Portfolio 22'!$C39,'Scenario 22'!BH$3:BH$69)*(1-'Scenario 22'!BH$1)</f>
        <v>0</v>
      </c>
      <c r="S39" s="46">
        <f>SUMIF('Scenario 22'!$A$3:$A$69,'Portfolio 22'!$C39,'Scenario 22'!AN$3:AN$69)+SUMIF('Scenario 22'!$A$3:$A$69,'Portfolio 22'!$C39,'Scenario 22'!BI$3:BI$69)*(1-'Scenario 22'!BI$1)</f>
        <v>0</v>
      </c>
      <c r="T39" s="46">
        <f>SUMIF('Scenario 22'!$A$3:$A$69,'Portfolio 22'!$C39,'Scenario 22'!AO$3:AO$69)+SUMIF('Scenario 22'!$A$3:$A$69,'Portfolio 22'!$C39,'Scenario 22'!BJ$3:BJ$69)*(1-'Scenario 22'!BJ$1)</f>
        <v>0</v>
      </c>
      <c r="U39" s="46">
        <f>SUMIF('Scenario 22'!$A$3:$A$69,'Portfolio 22'!$C39,'Scenario 22'!AP$3:AP$69)+SUMIF('Scenario 22'!$A$3:$A$69,'Portfolio 22'!$C39,'Scenario 22'!BK$3:BK$69)*(1-'Scenario 22'!BK$1)</f>
        <v>0</v>
      </c>
      <c r="V39" s="46">
        <f>SUMIF('Scenario 22'!$A$3:$A$69,'Portfolio 22'!$C39,'Scenario 22'!AQ$3:AQ$69)+SUMIF('Scenario 22'!$A$3:$A$69,'Portfolio 22'!$C39,'Scenario 22'!BL$3:BL$69)*(1-'Scenario 22'!BL$1)</f>
        <v>3.1541099833896573</v>
      </c>
      <c r="W39" s="46">
        <f>SUMIF('Scenario 22'!$A$3:$A$69,'Portfolio 22'!$C39,'Scenario 22'!AR$3:AR$69)+SUMIF('Scenario 22'!$A$3:$A$69,'Portfolio 22'!$C39,'Scenario 22'!BM$3:BM$69)*(1-'Scenario 22'!BM$1)</f>
        <v>5.5983528390601431E-16</v>
      </c>
      <c r="X39" s="47">
        <f t="shared" si="2"/>
        <v>3.1541099833896578</v>
      </c>
    </row>
    <row r="40" spans="3:24" x14ac:dyDescent="0.2">
      <c r="C40" s="7" t="s">
        <v>99</v>
      </c>
      <c r="D40" s="45">
        <f>SUMIF('Scenario 22'!$A$3:$A$69,'Portfolio 22'!$C40,'Scenario 22'!Y$3:Y$69)+SUMIF('Scenario 22'!$A$3:$A$69,'Portfolio 22'!$C40,'Scenario 22'!AT$3:AT$69)*(1-'Scenario 22'!AT$1)</f>
        <v>1.2764996237294715</v>
      </c>
      <c r="E40" s="46">
        <f>SUMIF('Scenario 22'!$A$3:$A$69,'Portfolio 22'!$C40,'Scenario 22'!Z$3:Z$69)+SUMIF('Scenario 22'!$A$3:$A$69,'Portfolio 22'!$C40,'Scenario 22'!AU$3:AU$69)*(1-'Scenario 22'!AU$1)</f>
        <v>0</v>
      </c>
      <c r="F40" s="46">
        <f>SUMIF('Scenario 22'!$A$3:$A$69,'Portfolio 22'!$C40,'Scenario 22'!AA$3:AA$69)+SUMIF('Scenario 22'!$A$3:$A$69,'Portfolio 22'!$C40,'Scenario 22'!AV$3:AV$69)*(1-'Scenario 22'!AV$1)</f>
        <v>0</v>
      </c>
      <c r="G40" s="46">
        <f>SUMIF('Scenario 22'!$A$3:$A$69,'Portfolio 22'!$C40,'Scenario 22'!AB$3:AB$69)+SUMIF('Scenario 22'!$A$3:$A$69,'Portfolio 22'!$C40,'Scenario 22'!AW$3:AW$69)*(1-'Scenario 22'!AW$1)</f>
        <v>9.4072572190875583</v>
      </c>
      <c r="H40" s="46">
        <f>SUMIF('Scenario 22'!$A$3:$A$69,'Portfolio 22'!$C40,'Scenario 22'!AC$3:AC$69)+SUMIF('Scenario 22'!$A$3:$A$69,'Portfolio 22'!$C40,'Scenario 22'!AX$3:AX$69)*(1-'Scenario 22'!AX$1)</f>
        <v>0</v>
      </c>
      <c r="I40" s="46">
        <f>SUMIF('Scenario 22'!$A$3:$A$69,'Portfolio 22'!$C40,'Scenario 22'!AD$3:AD$69)+SUMIF('Scenario 22'!$A$3:$A$69,'Portfolio 22'!$C40,'Scenario 22'!AY$3:AY$69)*(1-'Scenario 22'!AY$1)</f>
        <v>0</v>
      </c>
      <c r="J40" s="46">
        <f>SUMIF('Scenario 22'!$A$3:$A$69,'Portfolio 22'!$C40,'Scenario 22'!AE$3:AE$69)+SUMIF('Scenario 22'!$A$3:$A$69,'Portfolio 22'!$C40,'Scenario 22'!AZ$3:AZ$69)*(1-'Scenario 22'!AZ$1)</f>
        <v>0</v>
      </c>
      <c r="K40" s="46">
        <f>SUMIF('Scenario 22'!$A$3:$A$69,'Portfolio 22'!$C40,'Scenario 22'!AF$3:AF$69)+SUMIF('Scenario 22'!$A$3:$A$69,'Portfolio 22'!$C40,'Scenario 22'!BA$3:BA$69)*(1-'Scenario 22'!BA$1)</f>
        <v>0</v>
      </c>
      <c r="L40" s="46">
        <f>SUMIF('Scenario 22'!$A$3:$A$69,'Portfolio 22'!$C40,'Scenario 22'!AG$3:AG$69)+SUMIF('Scenario 22'!$A$3:$A$69,'Portfolio 22'!$C40,'Scenario 22'!BB$3:BB$69)*(1-'Scenario 22'!BB$1)</f>
        <v>0</v>
      </c>
      <c r="M40" s="46">
        <f>SUMIF('Scenario 22'!$A$3:$A$69,'Portfolio 22'!$C40,'Scenario 22'!AH$3:AH$69)+SUMIF('Scenario 22'!$A$3:$A$69,'Portfolio 22'!$C40,'Scenario 22'!BC$3:BC$69)*(1-'Scenario 22'!BC$1)</f>
        <v>0</v>
      </c>
      <c r="N40" s="46">
        <f>SUMIF('Scenario 22'!$A$3:$A$69,'Portfolio 22'!$C40,'Scenario 22'!AI$3:AI$69)+SUMIF('Scenario 22'!$A$3:$A$69,'Portfolio 22'!$C40,'Scenario 22'!BD$3:BD$69)*(1-'Scenario 22'!BD$1)</f>
        <v>0</v>
      </c>
      <c r="O40" s="46">
        <f>SUMIF('Scenario 22'!$A$3:$A$69,'Portfolio 22'!$C40,'Scenario 22'!AJ$3:AJ$69)+SUMIF('Scenario 22'!$A$3:$A$69,'Portfolio 22'!$C40,'Scenario 22'!BE$3:BE$69)*(1-'Scenario 22'!BE$1)</f>
        <v>0</v>
      </c>
      <c r="P40" s="46">
        <f>SUMIF('Scenario 22'!$A$3:$A$69,'Portfolio 22'!$C40,'Scenario 22'!AK$3:AK$69)+SUMIF('Scenario 22'!$A$3:$A$69,'Portfolio 22'!$C40,'Scenario 22'!BF$3:BF$69)*(1-'Scenario 22'!BF$1)</f>
        <v>0</v>
      </c>
      <c r="Q40" s="46">
        <f>SUMIF('Scenario 22'!$A$3:$A$69,'Portfolio 22'!$C40,'Scenario 22'!AL$3:AL$69)+SUMIF('Scenario 22'!$A$3:$A$69,'Portfolio 22'!$C40,'Scenario 22'!BG$3:BG$69)*(1-'Scenario 22'!BG$1)</f>
        <v>0</v>
      </c>
      <c r="R40" s="46">
        <f>SUMIF('Scenario 22'!$A$3:$A$69,'Portfolio 22'!$C40,'Scenario 22'!AM$3:AM$69)+SUMIF('Scenario 22'!$A$3:$A$69,'Portfolio 22'!$C40,'Scenario 22'!BH$3:BH$69)*(1-'Scenario 22'!BH$1)</f>
        <v>0</v>
      </c>
      <c r="S40" s="46">
        <f>SUMIF('Scenario 22'!$A$3:$A$69,'Portfolio 22'!$C40,'Scenario 22'!AN$3:AN$69)+SUMIF('Scenario 22'!$A$3:$A$69,'Portfolio 22'!$C40,'Scenario 22'!BI$3:BI$69)*(1-'Scenario 22'!BI$1)</f>
        <v>0</v>
      </c>
      <c r="T40" s="46">
        <f>SUMIF('Scenario 22'!$A$3:$A$69,'Portfolio 22'!$C40,'Scenario 22'!AO$3:AO$69)+SUMIF('Scenario 22'!$A$3:$A$69,'Portfolio 22'!$C40,'Scenario 22'!BJ$3:BJ$69)*(1-'Scenario 22'!BJ$1)</f>
        <v>0</v>
      </c>
      <c r="U40" s="46">
        <f>SUMIF('Scenario 22'!$A$3:$A$69,'Portfolio 22'!$C40,'Scenario 22'!AP$3:AP$69)+SUMIF('Scenario 22'!$A$3:$A$69,'Portfolio 22'!$C40,'Scenario 22'!BK$3:BK$69)*(1-'Scenario 22'!BK$1)</f>
        <v>0</v>
      </c>
      <c r="V40" s="46">
        <f>SUMIF('Scenario 22'!$A$3:$A$69,'Portfolio 22'!$C40,'Scenario 22'!AQ$3:AQ$69)+SUMIF('Scenario 22'!$A$3:$A$69,'Portfolio 22'!$C40,'Scenario 22'!BL$3:BL$69)*(1-'Scenario 22'!BL$1)</f>
        <v>0</v>
      </c>
      <c r="W40" s="46">
        <f>SUMIF('Scenario 22'!$A$3:$A$69,'Portfolio 22'!$C40,'Scenario 22'!AR$3:AR$69)+SUMIF('Scenario 22'!$A$3:$A$69,'Portfolio 22'!$C40,'Scenario 22'!BM$3:BM$69)*(1-'Scenario 22'!BM$1)</f>
        <v>0</v>
      </c>
      <c r="X40" s="47">
        <f t="shared" si="2"/>
        <v>10.683756842817029</v>
      </c>
    </row>
    <row r="41" spans="3:24" ht="13.5" thickBot="1" x14ac:dyDescent="0.25">
      <c r="C41" s="10" t="s">
        <v>77</v>
      </c>
      <c r="D41" s="48">
        <f>SUMIF('Scenario 22'!$A$3:$A$69,'Portfolio 22'!$C41,'Scenario 22'!Y$3:Y$69)+SUMIF('Scenario 22'!$A$3:$A$69,'Portfolio 22'!$C41,'Scenario 22'!AT$3:AT$69)*(1-'Scenario 22'!AT$1)</f>
        <v>0</v>
      </c>
      <c r="E41" s="49">
        <f>SUMIF('Scenario 22'!$A$3:$A$69,'Portfolio 22'!$C41,'Scenario 22'!Z$3:Z$69)+SUMIF('Scenario 22'!$A$3:$A$69,'Portfolio 22'!$C41,'Scenario 22'!AU$3:AU$69)*(1-'Scenario 22'!AU$1)</f>
        <v>0</v>
      </c>
      <c r="F41" s="49">
        <f>SUMIF('Scenario 22'!$A$3:$A$69,'Portfolio 22'!$C41,'Scenario 22'!AA$3:AA$69)+SUMIF('Scenario 22'!$A$3:$A$69,'Portfolio 22'!$C41,'Scenario 22'!AV$3:AV$69)*(1-'Scenario 22'!AV$1)</f>
        <v>0</v>
      </c>
      <c r="G41" s="49">
        <f>SUMIF('Scenario 22'!$A$3:$A$69,'Portfolio 22'!$C41,'Scenario 22'!AB$3:AB$69)+SUMIF('Scenario 22'!$A$3:$A$69,'Portfolio 22'!$C41,'Scenario 22'!AW$3:AW$69)*(1-'Scenario 22'!AW$1)</f>
        <v>6.8022757526493249</v>
      </c>
      <c r="H41" s="49">
        <f>SUMIF('Scenario 22'!$A$3:$A$69,'Portfolio 22'!$C41,'Scenario 22'!AC$3:AC$69)+SUMIF('Scenario 22'!$A$3:$A$69,'Portfolio 22'!$C41,'Scenario 22'!AX$3:AX$69)*(1-'Scenario 22'!AX$1)</f>
        <v>0</v>
      </c>
      <c r="I41" s="49">
        <f>SUMIF('Scenario 22'!$A$3:$A$69,'Portfolio 22'!$C41,'Scenario 22'!AD$3:AD$69)+SUMIF('Scenario 22'!$A$3:$A$69,'Portfolio 22'!$C41,'Scenario 22'!AY$3:AY$69)*(1-'Scenario 22'!AY$1)</f>
        <v>0</v>
      </c>
      <c r="J41" s="49">
        <f>SUMIF('Scenario 22'!$A$3:$A$69,'Portfolio 22'!$C41,'Scenario 22'!AE$3:AE$69)+SUMIF('Scenario 22'!$A$3:$A$69,'Portfolio 22'!$C41,'Scenario 22'!AZ$3:AZ$69)*(1-'Scenario 22'!AZ$1)</f>
        <v>0</v>
      </c>
      <c r="K41" s="49">
        <f>SUMIF('Scenario 22'!$A$3:$A$69,'Portfolio 22'!$C41,'Scenario 22'!AF$3:AF$69)+SUMIF('Scenario 22'!$A$3:$A$69,'Portfolio 22'!$C41,'Scenario 22'!BA$3:BA$69)*(1-'Scenario 22'!BA$1)</f>
        <v>0</v>
      </c>
      <c r="L41" s="49">
        <f>SUMIF('Scenario 22'!$A$3:$A$69,'Portfolio 22'!$C41,'Scenario 22'!AG$3:AG$69)+SUMIF('Scenario 22'!$A$3:$A$69,'Portfolio 22'!$C41,'Scenario 22'!BB$3:BB$69)*(1-'Scenario 22'!BB$1)</f>
        <v>0</v>
      </c>
      <c r="M41" s="49">
        <f>SUMIF('Scenario 22'!$A$3:$A$69,'Portfolio 22'!$C41,'Scenario 22'!AH$3:AH$69)+SUMIF('Scenario 22'!$A$3:$A$69,'Portfolio 22'!$C41,'Scenario 22'!BC$3:BC$69)*(1-'Scenario 22'!BC$1)</f>
        <v>0</v>
      </c>
      <c r="N41" s="49">
        <f>SUMIF('Scenario 22'!$A$3:$A$69,'Portfolio 22'!$C41,'Scenario 22'!AI$3:AI$69)+SUMIF('Scenario 22'!$A$3:$A$69,'Portfolio 22'!$C41,'Scenario 22'!BD$3:BD$69)*(1-'Scenario 22'!BD$1)</f>
        <v>0</v>
      </c>
      <c r="O41" s="49">
        <f>SUMIF('Scenario 22'!$A$3:$A$69,'Portfolio 22'!$C41,'Scenario 22'!AJ$3:AJ$69)+SUMIF('Scenario 22'!$A$3:$A$69,'Portfolio 22'!$C41,'Scenario 22'!BE$3:BE$69)*(1-'Scenario 22'!BE$1)</f>
        <v>0</v>
      </c>
      <c r="P41" s="49">
        <f>SUMIF('Scenario 22'!$A$3:$A$69,'Portfolio 22'!$C41,'Scenario 22'!AK$3:AK$69)+SUMIF('Scenario 22'!$A$3:$A$69,'Portfolio 22'!$C41,'Scenario 22'!BF$3:BF$69)*(1-'Scenario 22'!BF$1)</f>
        <v>0</v>
      </c>
      <c r="Q41" s="49">
        <f>SUMIF('Scenario 22'!$A$3:$A$69,'Portfolio 22'!$C41,'Scenario 22'!AL$3:AL$69)+SUMIF('Scenario 22'!$A$3:$A$69,'Portfolio 22'!$C41,'Scenario 22'!BG$3:BG$69)*(1-'Scenario 22'!BG$1)</f>
        <v>0</v>
      </c>
      <c r="R41" s="49">
        <f>SUMIF('Scenario 22'!$A$3:$A$69,'Portfolio 22'!$C41,'Scenario 22'!AM$3:AM$69)+SUMIF('Scenario 22'!$A$3:$A$69,'Portfolio 22'!$C41,'Scenario 22'!BH$3:BH$69)*(1-'Scenario 22'!BH$1)</f>
        <v>0</v>
      </c>
      <c r="S41" s="49">
        <f>SUMIF('Scenario 22'!$A$3:$A$69,'Portfolio 22'!$C41,'Scenario 22'!AN$3:AN$69)+SUMIF('Scenario 22'!$A$3:$A$69,'Portfolio 22'!$C41,'Scenario 22'!BI$3:BI$69)*(1-'Scenario 22'!BI$1)</f>
        <v>0</v>
      </c>
      <c r="T41" s="49">
        <f>SUMIF('Scenario 22'!$A$3:$A$69,'Portfolio 22'!$C41,'Scenario 22'!AO$3:AO$69)+SUMIF('Scenario 22'!$A$3:$A$69,'Portfolio 22'!$C41,'Scenario 22'!BJ$3:BJ$69)*(1-'Scenario 22'!BJ$1)</f>
        <v>0</v>
      </c>
      <c r="U41" s="49">
        <f>SUMIF('Scenario 22'!$A$3:$A$69,'Portfolio 22'!$C41,'Scenario 22'!AP$3:AP$69)+SUMIF('Scenario 22'!$A$3:$A$69,'Portfolio 22'!$C41,'Scenario 22'!BK$3:BK$69)*(1-'Scenario 22'!BK$1)</f>
        <v>0</v>
      </c>
      <c r="V41" s="49">
        <f>SUMIF('Scenario 22'!$A$3:$A$69,'Portfolio 22'!$C41,'Scenario 22'!AQ$3:AQ$69)+SUMIF('Scenario 22'!$A$3:$A$69,'Portfolio 22'!$C41,'Scenario 22'!BL$3:BL$69)*(1-'Scenario 22'!BL$1)</f>
        <v>0</v>
      </c>
      <c r="W41" s="49">
        <f>SUMIF('Scenario 22'!$A$3:$A$69,'Portfolio 22'!$C41,'Scenario 22'!AR$3:AR$69)+SUMIF('Scenario 22'!$A$3:$A$69,'Portfolio 22'!$C41,'Scenario 22'!BM$3:BM$69)*(1-'Scenario 22'!BM$1)</f>
        <v>0</v>
      </c>
      <c r="X41" s="50">
        <f t="shared" si="2"/>
        <v>6.8022757526493249</v>
      </c>
    </row>
    <row r="42" spans="3:24" ht="13.5" thickBot="1" x14ac:dyDescent="0.25">
      <c r="C42" s="65" t="s">
        <v>93</v>
      </c>
      <c r="D42" s="37">
        <f>SUM(D26:D41)</f>
        <v>28.512116952261696</v>
      </c>
      <c r="E42" s="37">
        <f t="shared" ref="E42:W42" si="3">SUM(E26:E41)</f>
        <v>0</v>
      </c>
      <c r="F42" s="37">
        <f t="shared" si="3"/>
        <v>34.164874693296468</v>
      </c>
      <c r="G42" s="37">
        <f t="shared" si="3"/>
        <v>16.209532971736884</v>
      </c>
      <c r="H42" s="37">
        <f t="shared" si="3"/>
        <v>93.251994800151877</v>
      </c>
      <c r="I42" s="37">
        <f t="shared" si="3"/>
        <v>5.5955108160212426</v>
      </c>
      <c r="J42" s="37">
        <f t="shared" si="3"/>
        <v>47.943874930333251</v>
      </c>
      <c r="K42" s="37">
        <f t="shared" si="3"/>
        <v>135.52564390741054</v>
      </c>
      <c r="L42" s="37">
        <f t="shared" si="3"/>
        <v>0</v>
      </c>
      <c r="M42" s="37">
        <f t="shared" si="3"/>
        <v>0</v>
      </c>
      <c r="N42" s="37">
        <f t="shared" si="3"/>
        <v>0</v>
      </c>
      <c r="O42" s="37">
        <f t="shared" si="3"/>
        <v>92.817618853119072</v>
      </c>
      <c r="P42" s="37">
        <f t="shared" si="3"/>
        <v>0</v>
      </c>
      <c r="Q42" s="37">
        <f t="shared" si="3"/>
        <v>0</v>
      </c>
      <c r="R42" s="37">
        <f t="shared" si="3"/>
        <v>0</v>
      </c>
      <c r="S42" s="37">
        <f t="shared" si="3"/>
        <v>0</v>
      </c>
      <c r="T42" s="37">
        <f t="shared" si="3"/>
        <v>150.52161589195549</v>
      </c>
      <c r="U42" s="37">
        <f t="shared" si="3"/>
        <v>0</v>
      </c>
      <c r="V42" s="37">
        <f t="shared" si="3"/>
        <v>3.1541099833896573</v>
      </c>
      <c r="W42" s="37">
        <f t="shared" si="3"/>
        <v>5.5983528390601431E-16</v>
      </c>
      <c r="X42" s="51">
        <f>SUM(X27:X41)</f>
        <v>506.05266086911837</v>
      </c>
    </row>
    <row r="43" spans="3:24" ht="13.5" thickBot="1" x14ac:dyDescent="0.25">
      <c r="C43" s="66" t="s">
        <v>97</v>
      </c>
      <c r="D43" s="37">
        <f t="shared" ref="D43:X43" si="4">SUM(D22,D42)</f>
        <v>104.82185200039686</v>
      </c>
      <c r="E43" s="37">
        <f t="shared" si="4"/>
        <v>0.50885794886426805</v>
      </c>
      <c r="F43" s="37">
        <f t="shared" si="4"/>
        <v>100.551871303666</v>
      </c>
      <c r="G43" s="37">
        <f t="shared" si="4"/>
        <v>216.82492722489621</v>
      </c>
      <c r="H43" s="37">
        <f t="shared" si="4"/>
        <v>225.67023663605721</v>
      </c>
      <c r="I43" s="37">
        <f t="shared" si="4"/>
        <v>206.35386287827936</v>
      </c>
      <c r="J43" s="37">
        <f t="shared" si="4"/>
        <v>141.90324558950113</v>
      </c>
      <c r="K43" s="37">
        <f t="shared" si="4"/>
        <v>401.00704938784099</v>
      </c>
      <c r="L43" s="37">
        <f t="shared" si="4"/>
        <v>0.5</v>
      </c>
      <c r="M43" s="37">
        <f t="shared" si="4"/>
        <v>0.5</v>
      </c>
      <c r="N43" s="37">
        <f t="shared" si="4"/>
        <v>0.5</v>
      </c>
      <c r="O43" s="37">
        <f t="shared" si="4"/>
        <v>93.317618853119072</v>
      </c>
      <c r="P43" s="37">
        <f t="shared" si="4"/>
        <v>0.5</v>
      </c>
      <c r="Q43" s="37">
        <f t="shared" si="4"/>
        <v>9.0146749864217384</v>
      </c>
      <c r="R43" s="37">
        <f t="shared" si="4"/>
        <v>90.747500000000002</v>
      </c>
      <c r="S43" s="37">
        <f t="shared" si="4"/>
        <v>166.11300365839887</v>
      </c>
      <c r="T43" s="37">
        <f t="shared" si="4"/>
        <v>373.13074355519689</v>
      </c>
      <c r="U43" s="37">
        <f t="shared" si="4"/>
        <v>273.58559948327468</v>
      </c>
      <c r="V43" s="37">
        <f t="shared" si="4"/>
        <v>310.94126039548422</v>
      </c>
      <c r="W43" s="37">
        <f t="shared" si="4"/>
        <v>564.17358162490189</v>
      </c>
      <c r="X43" s="51">
        <f t="shared" si="4"/>
        <v>2980.6658855262999</v>
      </c>
    </row>
    <row r="44" spans="3:24" ht="13.5" thickBot="1" x14ac:dyDescent="0.25">
      <c r="C44" s="8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40"/>
    </row>
    <row r="45" spans="3:24" ht="13.5" thickBot="1" x14ac:dyDescent="0.25">
      <c r="C45" s="4" t="s">
        <v>4</v>
      </c>
      <c r="D45" s="52"/>
      <c r="E45" s="53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40"/>
    </row>
    <row r="46" spans="3:24" x14ac:dyDescent="0.2">
      <c r="C46" s="26" t="s">
        <v>0</v>
      </c>
      <c r="D46" s="54">
        <f>'Scenario 22'!D72</f>
        <v>3.4493256753132089</v>
      </c>
      <c r="E46" s="55">
        <f>'Scenario 22'!E72</f>
        <v>7.117878217640615</v>
      </c>
      <c r="F46" s="55">
        <f>'Scenario 22'!F72</f>
        <v>11.244290371781972</v>
      </c>
      <c r="G46" s="55">
        <f>'Scenario 22'!G72</f>
        <v>15.910210060100145</v>
      </c>
      <c r="H46" s="55">
        <f>'Scenario 22'!H72</f>
        <v>19.800883659346507</v>
      </c>
      <c r="I46" s="55">
        <f>'Scenario 22'!I72</f>
        <v>24.104996885797291</v>
      </c>
      <c r="J46" s="55">
        <f>'Scenario 22'!J72</f>
        <v>29.217866955475529</v>
      </c>
      <c r="K46" s="55">
        <f>'Scenario 22'!K72</f>
        <v>34.550783358947783</v>
      </c>
      <c r="L46" s="55">
        <f>'Scenario 22'!L72</f>
        <v>39.846628677307486</v>
      </c>
      <c r="M46" s="55">
        <f>'Scenario 22'!M72</f>
        <v>44.510888396374156</v>
      </c>
      <c r="N46" s="55">
        <f>'Scenario 22'!N72</f>
        <v>49.162861188276914</v>
      </c>
      <c r="O46" s="55">
        <f>'Scenario 22'!O72</f>
        <v>53.589055564288074</v>
      </c>
      <c r="P46" s="55">
        <f>'Scenario 22'!P72</f>
        <v>57.656384830630394</v>
      </c>
      <c r="Q46" s="55">
        <f>'Scenario 22'!Q72</f>
        <v>61.15956212479977</v>
      </c>
      <c r="R46" s="55">
        <f>'Scenario 22'!R72</f>
        <v>64.531774078811921</v>
      </c>
      <c r="S46" s="55">
        <f>'Scenario 22'!S72</f>
        <v>67.674987558842474</v>
      </c>
      <c r="T46" s="55">
        <f>'Scenario 22'!T72</f>
        <v>70.127670113108763</v>
      </c>
      <c r="U46" s="55">
        <f>'Scenario 22'!U72</f>
        <v>72.802746265399165</v>
      </c>
      <c r="V46" s="55">
        <f>'Scenario 22'!V72</f>
        <v>75.269875778901394</v>
      </c>
      <c r="W46" s="55">
        <f>'Scenario 22'!W72</f>
        <v>77.382624782502532</v>
      </c>
      <c r="X46" s="56">
        <f>SUM(D46:W46)</f>
        <v>879.11129454364595</v>
      </c>
    </row>
    <row r="47" spans="3:24" ht="13.5" thickBot="1" x14ac:dyDescent="0.25">
      <c r="C47" s="10" t="s">
        <v>3</v>
      </c>
      <c r="D47" s="57">
        <f>'Scenario 22'!D73</f>
        <v>1.0557741383879111</v>
      </c>
      <c r="E47" s="58">
        <f>'Scenario 22'!E73</f>
        <v>2.2368585039420523</v>
      </c>
      <c r="F47" s="58">
        <f>'Scenario 22'!F73</f>
        <v>3.6087797179182739</v>
      </c>
      <c r="G47" s="58">
        <f>'Scenario 22'!G73</f>
        <v>5.2090786240274811</v>
      </c>
      <c r="H47" s="58">
        <f>'Scenario 22'!H73</f>
        <v>6.2708333657508506</v>
      </c>
      <c r="I47" s="58">
        <f>'Scenario 22'!I73</f>
        <v>7.5606455582914398</v>
      </c>
      <c r="J47" s="58">
        <f>'Scenario 22'!J73</f>
        <v>9.274555629485274</v>
      </c>
      <c r="K47" s="58">
        <f>'Scenario 22'!K73</f>
        <v>11.092968458597211</v>
      </c>
      <c r="L47" s="58">
        <f>'Scenario 22'!L73</f>
        <v>12.90252254160829</v>
      </c>
      <c r="M47" s="58">
        <f>'Scenario 22'!M73</f>
        <v>14.484912272373393</v>
      </c>
      <c r="N47" s="58">
        <f>'Scenario 22'!N73</f>
        <v>16.203907470706692</v>
      </c>
      <c r="O47" s="58">
        <f>'Scenario 22'!O73</f>
        <v>17.861306360028383</v>
      </c>
      <c r="P47" s="58">
        <f>'Scenario 22'!P73</f>
        <v>19.405965039094276</v>
      </c>
      <c r="Q47" s="58">
        <f>'Scenario 22'!Q73</f>
        <v>20.799210061742592</v>
      </c>
      <c r="R47" s="58">
        <f>'Scenario 22'!R73</f>
        <v>22.109901720350226</v>
      </c>
      <c r="S47" s="58">
        <f>'Scenario 22'!S73</f>
        <v>23.379811521093764</v>
      </c>
      <c r="T47" s="58">
        <f>'Scenario 22'!T73</f>
        <v>24.438390897910676</v>
      </c>
      <c r="U47" s="58">
        <f>'Scenario 22'!U73</f>
        <v>25.547714082753426</v>
      </c>
      <c r="V47" s="58">
        <f>'Scenario 22'!V73</f>
        <v>26.613234806028004</v>
      </c>
      <c r="W47" s="58">
        <f>'Scenario 22'!W73</f>
        <v>27.706782098201174</v>
      </c>
      <c r="X47" s="59">
        <f>SUM(D47:W47)</f>
        <v>297.7631528682914</v>
      </c>
    </row>
    <row r="48" spans="3:24" ht="13.5" thickBot="1" x14ac:dyDescent="0.25">
      <c r="C48" s="60" t="s">
        <v>93</v>
      </c>
      <c r="D48" s="61">
        <f>SUM(D46:D47)</f>
        <v>4.5050998137011202</v>
      </c>
      <c r="E48" s="62">
        <f t="shared" ref="E48:W48" si="5">SUM(E46:E47)</f>
        <v>9.3547367215826682</v>
      </c>
      <c r="F48" s="62">
        <f t="shared" si="5"/>
        <v>14.853070089700246</v>
      </c>
      <c r="G48" s="62">
        <f t="shared" si="5"/>
        <v>21.119288684127625</v>
      </c>
      <c r="H48" s="62">
        <f t="shared" si="5"/>
        <v>26.071717025097357</v>
      </c>
      <c r="I48" s="62">
        <f t="shared" si="5"/>
        <v>31.665642444088732</v>
      </c>
      <c r="J48" s="62">
        <f t="shared" si="5"/>
        <v>38.492422584960806</v>
      </c>
      <c r="K48" s="62">
        <f t="shared" si="5"/>
        <v>45.643751817544995</v>
      </c>
      <c r="L48" s="62">
        <f t="shared" si="5"/>
        <v>52.749151218915777</v>
      </c>
      <c r="M48" s="62">
        <f t="shared" si="5"/>
        <v>58.995800668747549</v>
      </c>
      <c r="N48" s="62">
        <f t="shared" si="5"/>
        <v>65.366768658983602</v>
      </c>
      <c r="O48" s="62">
        <f t="shared" si="5"/>
        <v>71.450361924316454</v>
      </c>
      <c r="P48" s="62">
        <f t="shared" si="5"/>
        <v>77.06234986972467</v>
      </c>
      <c r="Q48" s="62">
        <f t="shared" si="5"/>
        <v>81.958772186542362</v>
      </c>
      <c r="R48" s="62">
        <f t="shared" si="5"/>
        <v>86.641675799162144</v>
      </c>
      <c r="S48" s="62">
        <f t="shared" si="5"/>
        <v>91.054799079936231</v>
      </c>
      <c r="T48" s="62">
        <f t="shared" si="5"/>
        <v>94.566061011019443</v>
      </c>
      <c r="U48" s="62">
        <f t="shared" si="5"/>
        <v>98.350460348152595</v>
      </c>
      <c r="V48" s="62">
        <f t="shared" si="5"/>
        <v>101.8831105849294</v>
      </c>
      <c r="W48" s="62">
        <f t="shared" si="5"/>
        <v>105.08940688070371</v>
      </c>
      <c r="X48" s="63">
        <f>SUM(X46:X47)</f>
        <v>1176.8744474119374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F5B1A-1801-44DD-AB75-8E7F8E0EE585}">
  <sheetPr codeName="Sheet45"/>
  <dimension ref="A1:BM74"/>
  <sheetViews>
    <sheetView topLeftCell="A57" workbookViewId="0">
      <selection activeCell="D72" sqref="D72:W74"/>
    </sheetView>
  </sheetViews>
  <sheetFormatPr defaultRowHeight="15" x14ac:dyDescent="0.25"/>
  <cols>
    <col min="1" max="1" width="23.140625" customWidth="1"/>
    <col min="3" max="3" width="64.140625" customWidth="1"/>
    <col min="4" max="21" width="9.28515625" bestFit="1" customWidth="1"/>
    <col min="22" max="23" width="9.5703125" bestFit="1" customWidth="1"/>
  </cols>
  <sheetData>
    <row r="1" spans="1:65" x14ac:dyDescent="0.25">
      <c r="AS1" t="s">
        <v>141</v>
      </c>
      <c r="AT1" s="17">
        <v>0.65489571107632405</v>
      </c>
      <c r="AU1" s="17">
        <v>0.65658574709541195</v>
      </c>
      <c r="AV1" s="17">
        <v>0.65835125306703535</v>
      </c>
      <c r="AW1" s="17">
        <v>0.65835542937033509</v>
      </c>
      <c r="AX1" s="17">
        <v>0.65874002599924064</v>
      </c>
      <c r="AY1" s="17">
        <v>0.65931575768236028</v>
      </c>
      <c r="AZ1" s="17">
        <v>0.66015526845275518</v>
      </c>
      <c r="BA1" s="17">
        <v>0.66118589023147367</v>
      </c>
      <c r="BB1" s="17">
        <v>0.66300894747320693</v>
      </c>
      <c r="BC1" s="17">
        <v>0.66483065510637707</v>
      </c>
      <c r="BD1" s="17">
        <v>0.66655071852740888</v>
      </c>
      <c r="BE1" s="17">
        <v>0.66882634871001445</v>
      </c>
      <c r="BF1" s="17">
        <v>0.67140950534855803</v>
      </c>
      <c r="BG1" s="17">
        <v>0.6737130748067518</v>
      </c>
      <c r="BH1" s="17">
        <v>0.67666764760509601</v>
      </c>
      <c r="BI1" s="17">
        <v>0.67870513967488544</v>
      </c>
      <c r="BJ1" s="17">
        <v>0.68063622875685958</v>
      </c>
      <c r="BK1" s="17">
        <v>0.68276135555429729</v>
      </c>
      <c r="BL1" s="17">
        <v>0.6845890016610342</v>
      </c>
      <c r="BM1" s="17">
        <v>0.68484075300150227</v>
      </c>
    </row>
    <row r="2" spans="1:65" x14ac:dyDescent="0.25">
      <c r="D2" s="16">
        <v>2026</v>
      </c>
      <c r="E2" s="16">
        <v>2027</v>
      </c>
      <c r="F2" s="16">
        <v>2028</v>
      </c>
      <c r="G2" s="16">
        <v>2029</v>
      </c>
      <c r="H2" s="16">
        <v>2030</v>
      </c>
      <c r="I2" s="16">
        <v>2031</v>
      </c>
      <c r="J2" s="16">
        <v>2032</v>
      </c>
      <c r="K2" s="16">
        <v>2033</v>
      </c>
      <c r="L2" s="16">
        <v>2034</v>
      </c>
      <c r="M2" s="16">
        <v>2035</v>
      </c>
      <c r="N2" s="16">
        <v>2036</v>
      </c>
      <c r="O2" s="16">
        <v>2037</v>
      </c>
      <c r="P2" s="16">
        <v>2038</v>
      </c>
      <c r="Q2" s="16">
        <v>2039</v>
      </c>
      <c r="R2" s="16">
        <v>2040</v>
      </c>
      <c r="S2" s="16">
        <v>2041</v>
      </c>
      <c r="T2" s="16">
        <v>2042</v>
      </c>
      <c r="U2" s="16">
        <v>2043</v>
      </c>
      <c r="V2" s="16">
        <v>2044</v>
      </c>
      <c r="W2" s="16">
        <v>2045</v>
      </c>
      <c r="Y2" s="14">
        <v>2026</v>
      </c>
      <c r="Z2" s="14">
        <v>2027</v>
      </c>
      <c r="AA2" s="14">
        <v>2028</v>
      </c>
      <c r="AB2" s="14">
        <v>2029</v>
      </c>
      <c r="AC2" s="14">
        <v>2030</v>
      </c>
      <c r="AD2" s="14">
        <v>2031</v>
      </c>
      <c r="AE2" s="14">
        <v>2032</v>
      </c>
      <c r="AF2" s="14">
        <v>2033</v>
      </c>
      <c r="AG2" s="14">
        <v>2034</v>
      </c>
      <c r="AH2" s="14">
        <v>2035</v>
      </c>
      <c r="AI2" s="14">
        <v>2036</v>
      </c>
      <c r="AJ2" s="14">
        <v>2037</v>
      </c>
      <c r="AK2" s="14">
        <v>2038</v>
      </c>
      <c r="AL2" s="14">
        <v>2039</v>
      </c>
      <c r="AM2" s="14">
        <v>2040</v>
      </c>
      <c r="AN2" s="14">
        <v>2041</v>
      </c>
      <c r="AO2" s="14">
        <v>2042</v>
      </c>
      <c r="AP2" s="14">
        <v>2043</v>
      </c>
      <c r="AQ2" s="14">
        <v>2044</v>
      </c>
      <c r="AR2" s="14">
        <v>2045</v>
      </c>
      <c r="AT2" s="15">
        <v>2026</v>
      </c>
      <c r="AU2" s="15">
        <v>2027</v>
      </c>
      <c r="AV2" s="15">
        <v>2028</v>
      </c>
      <c r="AW2" s="15">
        <v>2029</v>
      </c>
      <c r="AX2" s="15">
        <v>2030</v>
      </c>
      <c r="AY2" s="15">
        <v>2031</v>
      </c>
      <c r="AZ2" s="15">
        <v>2032</v>
      </c>
      <c r="BA2" s="15">
        <v>2033</v>
      </c>
      <c r="BB2" s="15">
        <v>2034</v>
      </c>
      <c r="BC2" s="15">
        <v>2035</v>
      </c>
      <c r="BD2" s="15">
        <v>2036</v>
      </c>
      <c r="BE2" s="15">
        <v>2037</v>
      </c>
      <c r="BF2" s="15">
        <v>2038</v>
      </c>
      <c r="BG2" s="15">
        <v>2039</v>
      </c>
      <c r="BH2" s="15">
        <v>2040</v>
      </c>
      <c r="BI2" s="15">
        <v>2041</v>
      </c>
      <c r="BJ2" s="15">
        <v>2042</v>
      </c>
      <c r="BK2" s="15">
        <v>2043</v>
      </c>
      <c r="BL2" s="15">
        <v>2044</v>
      </c>
      <c r="BM2" s="15">
        <v>2045</v>
      </c>
    </row>
    <row r="3" spans="1:65" x14ac:dyDescent="0.25">
      <c r="A3" t="s">
        <v>100</v>
      </c>
      <c r="C3" t="s">
        <v>94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T3">
        <v>39.395365527687133</v>
      </c>
      <c r="AU3">
        <v>3.7676399476892621</v>
      </c>
      <c r="AV3">
        <v>9.671672619474581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</row>
    <row r="4" spans="1:65" x14ac:dyDescent="0.25">
      <c r="A4" t="s">
        <v>101</v>
      </c>
      <c r="C4" t="s">
        <v>101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300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</row>
    <row r="5" spans="1:65" x14ac:dyDescent="0.25">
      <c r="A5" t="s">
        <v>6</v>
      </c>
      <c r="B5" t="s">
        <v>7</v>
      </c>
      <c r="C5" t="s">
        <v>8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Y5">
        <v>0</v>
      </c>
      <c r="Z5">
        <v>0</v>
      </c>
      <c r="AA5">
        <v>0</v>
      </c>
      <c r="AB5">
        <v>0</v>
      </c>
      <c r="AC5">
        <v>90.346653958480232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90.247500000000002</v>
      </c>
      <c r="AM5">
        <v>0</v>
      </c>
      <c r="AN5">
        <v>0</v>
      </c>
      <c r="AO5">
        <v>105.91071788703228</v>
      </c>
      <c r="AP5">
        <v>0</v>
      </c>
      <c r="AQ5">
        <v>0</v>
      </c>
      <c r="AR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</row>
    <row r="6" spans="1:65" x14ac:dyDescent="0.25">
      <c r="A6" t="s">
        <v>6</v>
      </c>
      <c r="B6" t="s">
        <v>9</v>
      </c>
      <c r="C6" t="s">
        <v>10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</row>
    <row r="7" spans="1:65" x14ac:dyDescent="0.25">
      <c r="A7" t="s">
        <v>6</v>
      </c>
      <c r="B7" t="s">
        <v>11</v>
      </c>
      <c r="C7" t="s">
        <v>12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</row>
    <row r="8" spans="1:65" x14ac:dyDescent="0.25">
      <c r="A8" t="s">
        <v>13</v>
      </c>
      <c r="B8" t="s">
        <v>14</v>
      </c>
      <c r="C8" t="s">
        <v>15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153.70471318089264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</row>
    <row r="9" spans="1:65" x14ac:dyDescent="0.25">
      <c r="A9" t="s">
        <v>2</v>
      </c>
      <c r="B9" t="s">
        <v>16</v>
      </c>
      <c r="C9" t="s">
        <v>102</v>
      </c>
      <c r="D9">
        <v>0</v>
      </c>
      <c r="E9">
        <v>0</v>
      </c>
      <c r="F9">
        <v>0</v>
      </c>
      <c r="G9">
        <v>0</v>
      </c>
      <c r="H9">
        <v>200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</row>
    <row r="10" spans="1:65" x14ac:dyDescent="0.25">
      <c r="A10" t="s">
        <v>2</v>
      </c>
      <c r="B10" t="s">
        <v>17</v>
      </c>
      <c r="C10" t="s">
        <v>103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147.21805132456868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99.999999999999915</v>
      </c>
      <c r="BA10">
        <v>179.07723549453877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</row>
    <row r="11" spans="1:65" x14ac:dyDescent="0.25">
      <c r="A11" t="s">
        <v>2</v>
      </c>
      <c r="B11" t="s">
        <v>18</v>
      </c>
      <c r="C11" t="s">
        <v>104</v>
      </c>
      <c r="D11">
        <v>0</v>
      </c>
      <c r="E11">
        <v>0</v>
      </c>
      <c r="F11">
        <v>0</v>
      </c>
      <c r="G11">
        <v>0</v>
      </c>
      <c r="H11">
        <v>0</v>
      </c>
      <c r="I11">
        <v>200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</row>
    <row r="12" spans="1:65" x14ac:dyDescent="0.25">
      <c r="A12" t="s">
        <v>2</v>
      </c>
      <c r="B12" t="s">
        <v>19</v>
      </c>
      <c r="C12" t="s">
        <v>105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</row>
    <row r="13" spans="1:65" x14ac:dyDescent="0.25">
      <c r="A13" t="s">
        <v>1</v>
      </c>
      <c r="B13" t="s">
        <v>20</v>
      </c>
      <c r="C13" t="s">
        <v>106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</row>
    <row r="14" spans="1:65" x14ac:dyDescent="0.25">
      <c r="A14" t="s">
        <v>107</v>
      </c>
      <c r="B14" t="s">
        <v>22</v>
      </c>
      <c r="C14" t="s">
        <v>108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</row>
    <row r="15" spans="1:65" x14ac:dyDescent="0.25">
      <c r="A15" t="s">
        <v>1</v>
      </c>
      <c r="B15" t="s">
        <v>23</v>
      </c>
      <c r="C15" t="s">
        <v>109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</row>
    <row r="16" spans="1:65" x14ac:dyDescent="0.25">
      <c r="A16" t="s">
        <v>21</v>
      </c>
      <c r="B16" t="s">
        <v>24</v>
      </c>
      <c r="C16" t="s">
        <v>110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</row>
    <row r="17" spans="1:65" x14ac:dyDescent="0.25">
      <c r="A17" t="s">
        <v>1</v>
      </c>
      <c r="B17" t="s">
        <v>25</v>
      </c>
      <c r="C17" t="s">
        <v>26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5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</row>
    <row r="18" spans="1:65" x14ac:dyDescent="0.25">
      <c r="A18" t="s">
        <v>21</v>
      </c>
      <c r="B18" t="s">
        <v>27</v>
      </c>
      <c r="C18" t="s">
        <v>111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</row>
    <row r="19" spans="1:65" x14ac:dyDescent="0.25">
      <c r="A19" t="s">
        <v>1</v>
      </c>
      <c r="B19" t="s">
        <v>28</v>
      </c>
      <c r="C19" t="s">
        <v>76</v>
      </c>
      <c r="D19">
        <v>0</v>
      </c>
      <c r="E19">
        <v>0.50885794886426805</v>
      </c>
      <c r="F19">
        <v>0.55187130366600667</v>
      </c>
      <c r="G19">
        <v>0.61539425315926644</v>
      </c>
      <c r="H19">
        <v>0.6702366360572134</v>
      </c>
      <c r="I19">
        <v>0.75835206225811391</v>
      </c>
      <c r="J19">
        <v>0.82742336899936508</v>
      </c>
      <c r="K19">
        <v>1.0070493878409827</v>
      </c>
      <c r="L19">
        <v>0</v>
      </c>
      <c r="M19">
        <v>0.5</v>
      </c>
      <c r="N19">
        <v>0.5</v>
      </c>
      <c r="O19">
        <v>0.5</v>
      </c>
      <c r="P19">
        <v>0.5</v>
      </c>
      <c r="Q19">
        <v>0.5</v>
      </c>
      <c r="R19">
        <v>0.5</v>
      </c>
      <c r="S19">
        <v>0.5</v>
      </c>
      <c r="T19">
        <v>0.5</v>
      </c>
      <c r="U19">
        <v>0.52311945454441633</v>
      </c>
      <c r="V19">
        <v>0.52888744733190951</v>
      </c>
      <c r="W19">
        <v>3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</row>
    <row r="20" spans="1:65" x14ac:dyDescent="0.25">
      <c r="A20" t="s">
        <v>1</v>
      </c>
      <c r="B20" t="s">
        <v>29</v>
      </c>
      <c r="C20" t="s">
        <v>112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2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5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</row>
    <row r="21" spans="1:65" x14ac:dyDescent="0.25">
      <c r="A21" t="s">
        <v>21</v>
      </c>
      <c r="B21" t="s">
        <v>30</v>
      </c>
      <c r="C21" t="s">
        <v>113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</row>
    <row r="22" spans="1:65" x14ac:dyDescent="0.25">
      <c r="A22" t="s">
        <v>1</v>
      </c>
      <c r="B22" t="s">
        <v>31</v>
      </c>
      <c r="C22" t="s">
        <v>114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</row>
    <row r="23" spans="1:65" x14ac:dyDescent="0.25">
      <c r="A23" t="s">
        <v>21</v>
      </c>
      <c r="B23" t="s">
        <v>32</v>
      </c>
      <c r="C23" t="s">
        <v>115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</row>
    <row r="24" spans="1:65" x14ac:dyDescent="0.25">
      <c r="A24" t="s">
        <v>1</v>
      </c>
      <c r="B24" t="s">
        <v>33</v>
      </c>
      <c r="C24" t="s">
        <v>116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</row>
    <row r="25" spans="1:65" x14ac:dyDescent="0.25">
      <c r="A25" t="s">
        <v>21</v>
      </c>
      <c r="B25" t="s">
        <v>35</v>
      </c>
      <c r="C25" t="s">
        <v>117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</row>
    <row r="26" spans="1:65" x14ac:dyDescent="0.25">
      <c r="A26" t="s">
        <v>1</v>
      </c>
      <c r="B26" t="s">
        <v>36</v>
      </c>
      <c r="C26" t="s">
        <v>118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99.999999999999915</v>
      </c>
      <c r="V26">
        <v>200</v>
      </c>
      <c r="W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</row>
    <row r="27" spans="1:65" x14ac:dyDescent="0.25">
      <c r="A27" t="s">
        <v>21</v>
      </c>
      <c r="B27" t="s">
        <v>37</v>
      </c>
      <c r="C27" t="s">
        <v>119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49.999999999999964</v>
      </c>
      <c r="V27">
        <v>100</v>
      </c>
      <c r="W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</row>
    <row r="28" spans="1:65" x14ac:dyDescent="0.25">
      <c r="A28" t="s">
        <v>1</v>
      </c>
      <c r="B28" t="s">
        <v>38</v>
      </c>
      <c r="C28" t="s">
        <v>34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</row>
    <row r="29" spans="1:65" x14ac:dyDescent="0.25">
      <c r="A29" t="s">
        <v>21</v>
      </c>
      <c r="B29" t="s">
        <v>40</v>
      </c>
      <c r="C29" t="s">
        <v>39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</row>
    <row r="30" spans="1:65" x14ac:dyDescent="0.25">
      <c r="A30" t="s">
        <v>21</v>
      </c>
      <c r="B30" t="s">
        <v>42</v>
      </c>
      <c r="C30" t="s">
        <v>41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</row>
    <row r="31" spans="1:65" x14ac:dyDescent="0.25">
      <c r="A31" t="s">
        <v>21</v>
      </c>
      <c r="B31" t="s">
        <v>44</v>
      </c>
      <c r="C31" t="s">
        <v>43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</row>
    <row r="32" spans="1:65" x14ac:dyDescent="0.25">
      <c r="A32" t="s">
        <v>21</v>
      </c>
      <c r="B32" t="s">
        <v>46</v>
      </c>
      <c r="C32" t="s">
        <v>45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</row>
    <row r="33" spans="1:65" x14ac:dyDescent="0.25">
      <c r="A33" t="s">
        <v>21</v>
      </c>
      <c r="B33" t="s">
        <v>49</v>
      </c>
      <c r="C33" t="s">
        <v>47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</row>
    <row r="34" spans="1:65" x14ac:dyDescent="0.25">
      <c r="A34" t="s">
        <v>48</v>
      </c>
      <c r="B34" t="s">
        <v>50</v>
      </c>
      <c r="C34" t="s">
        <v>120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</row>
    <row r="35" spans="1:65" x14ac:dyDescent="0.25">
      <c r="A35" t="s">
        <v>48</v>
      </c>
      <c r="B35" t="s">
        <v>51</v>
      </c>
      <c r="C35" t="s">
        <v>121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</row>
    <row r="36" spans="1:65" x14ac:dyDescent="0.25">
      <c r="A36" t="s">
        <v>142</v>
      </c>
      <c r="B36" t="s">
        <v>54</v>
      </c>
      <c r="C36" t="s">
        <v>52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58.101523035532345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</row>
    <row r="37" spans="1:65" x14ac:dyDescent="0.25">
      <c r="A37" t="s">
        <v>53</v>
      </c>
      <c r="B37" t="s">
        <v>56</v>
      </c>
      <c r="C37" t="s">
        <v>55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20</v>
      </c>
      <c r="U37">
        <v>0</v>
      </c>
      <c r="V37">
        <v>0</v>
      </c>
      <c r="W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</row>
    <row r="38" spans="1:65" x14ac:dyDescent="0.25">
      <c r="A38" t="s">
        <v>138</v>
      </c>
      <c r="B38" t="s">
        <v>58</v>
      </c>
      <c r="C38" t="s">
        <v>57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</row>
    <row r="39" spans="1:65" x14ac:dyDescent="0.25">
      <c r="A39" t="s">
        <v>139</v>
      </c>
      <c r="B39" t="s">
        <v>59</v>
      </c>
      <c r="C39" t="s">
        <v>122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3.4805209703772446E-14</v>
      </c>
      <c r="R39">
        <v>90.247500000000002</v>
      </c>
      <c r="S39">
        <v>0</v>
      </c>
      <c r="T39">
        <v>209.745351152886</v>
      </c>
      <c r="U39">
        <v>0</v>
      </c>
      <c r="V39">
        <v>0</v>
      </c>
      <c r="W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</row>
    <row r="40" spans="1:65" x14ac:dyDescent="0.25">
      <c r="A40" t="s">
        <v>123</v>
      </c>
      <c r="B40" t="s">
        <v>60</v>
      </c>
      <c r="C40" t="s">
        <v>124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</row>
    <row r="41" spans="1:65" x14ac:dyDescent="0.25">
      <c r="A41" t="s">
        <v>107</v>
      </c>
      <c r="B41" t="s">
        <v>61</v>
      </c>
      <c r="C41" t="s">
        <v>125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</row>
    <row r="42" spans="1:65" x14ac:dyDescent="0.25">
      <c r="A42" t="s">
        <v>107</v>
      </c>
      <c r="B42" t="s">
        <v>62</v>
      </c>
      <c r="C42" t="s">
        <v>126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</row>
    <row r="43" spans="1:65" x14ac:dyDescent="0.25">
      <c r="A43" t="s">
        <v>107</v>
      </c>
      <c r="B43" t="s">
        <v>64</v>
      </c>
      <c r="C43" t="s">
        <v>127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</row>
    <row r="44" spans="1:65" x14ac:dyDescent="0.25">
      <c r="A44" t="s">
        <v>63</v>
      </c>
      <c r="B44" t="s">
        <v>65</v>
      </c>
      <c r="C44" t="s">
        <v>128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57.599999999999994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</row>
    <row r="45" spans="1:65" x14ac:dyDescent="0.25">
      <c r="A45" t="s">
        <v>6</v>
      </c>
      <c r="B45" t="s">
        <v>67</v>
      </c>
      <c r="C45" t="s">
        <v>66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</row>
    <row r="46" spans="1:65" x14ac:dyDescent="0.25">
      <c r="A46" t="s">
        <v>6</v>
      </c>
      <c r="B46" t="s">
        <v>69</v>
      </c>
      <c r="C46" t="s">
        <v>68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</row>
    <row r="47" spans="1:65" x14ac:dyDescent="0.25">
      <c r="A47" t="s">
        <v>63</v>
      </c>
      <c r="B47" t="s">
        <v>70</v>
      </c>
      <c r="C47" t="s">
        <v>129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9.9999999999999982</v>
      </c>
      <c r="BM47">
        <v>1.7763568394002505E-15</v>
      </c>
    </row>
    <row r="48" spans="1:65" x14ac:dyDescent="0.25">
      <c r="A48" t="s">
        <v>2</v>
      </c>
      <c r="B48" t="s">
        <v>72</v>
      </c>
      <c r="C48" t="s">
        <v>71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120</v>
      </c>
      <c r="V48">
        <v>0</v>
      </c>
      <c r="W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</row>
    <row r="49" spans="1:65" x14ac:dyDescent="0.25">
      <c r="A49" t="s">
        <v>2</v>
      </c>
      <c r="B49" t="s">
        <v>74</v>
      </c>
      <c r="C49" t="s">
        <v>73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140</v>
      </c>
      <c r="T49">
        <v>0</v>
      </c>
      <c r="U49">
        <v>0</v>
      </c>
      <c r="V49">
        <v>0</v>
      </c>
      <c r="W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</row>
    <row r="50" spans="1:65" x14ac:dyDescent="0.25">
      <c r="A50" t="s">
        <v>1</v>
      </c>
      <c r="B50" t="s">
        <v>130</v>
      </c>
      <c r="C50" t="s">
        <v>75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</row>
    <row r="51" spans="1:65" x14ac:dyDescent="0.25">
      <c r="A51" t="s">
        <v>138</v>
      </c>
      <c r="B51" t="s">
        <v>131</v>
      </c>
      <c r="C51" t="s">
        <v>132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94.328162321264884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</row>
    <row r="52" spans="1:65" x14ac:dyDescent="0.25">
      <c r="A52" t="s">
        <v>138</v>
      </c>
      <c r="B52" t="s">
        <v>133</v>
      </c>
      <c r="C52" t="s">
        <v>134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</row>
    <row r="53" spans="1:65" x14ac:dyDescent="0.25">
      <c r="A53" t="s">
        <v>99</v>
      </c>
      <c r="B53" t="s">
        <v>135</v>
      </c>
      <c r="C53" t="s">
        <v>90</v>
      </c>
      <c r="D53">
        <v>10.447846432123574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2.8041033911124913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</row>
    <row r="54" spans="1:65" x14ac:dyDescent="0.25">
      <c r="A54" t="s">
        <v>99</v>
      </c>
      <c r="B54" t="s">
        <v>135</v>
      </c>
      <c r="C54" t="s">
        <v>79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1.9183625793706565</v>
      </c>
      <c r="V54">
        <v>0</v>
      </c>
      <c r="W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1.2764996237294715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</row>
    <row r="55" spans="1:65" x14ac:dyDescent="0.25">
      <c r="A55" t="s">
        <v>99</v>
      </c>
      <c r="B55" t="s">
        <v>135</v>
      </c>
      <c r="C55" t="s">
        <v>80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9.8165815361444491</v>
      </c>
      <c r="W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</row>
    <row r="56" spans="1:65" x14ac:dyDescent="0.25">
      <c r="A56" t="s">
        <v>99</v>
      </c>
      <c r="B56" t="s">
        <v>135</v>
      </c>
      <c r="C56" t="s">
        <v>136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</row>
    <row r="57" spans="1:65" x14ac:dyDescent="0.25">
      <c r="A57" t="s">
        <v>99</v>
      </c>
      <c r="B57" t="s">
        <v>135</v>
      </c>
      <c r="C57" t="s">
        <v>81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2.5400461270968981</v>
      </c>
      <c r="W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</row>
    <row r="58" spans="1:65" x14ac:dyDescent="0.25">
      <c r="A58" t="s">
        <v>99</v>
      </c>
      <c r="B58" t="s">
        <v>135</v>
      </c>
      <c r="C58" t="s">
        <v>82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</row>
    <row r="59" spans="1:65" x14ac:dyDescent="0.25">
      <c r="A59" t="s">
        <v>99</v>
      </c>
      <c r="B59" t="s">
        <v>135</v>
      </c>
      <c r="C59" t="s">
        <v>83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</row>
    <row r="60" spans="1:65" x14ac:dyDescent="0.25">
      <c r="A60" t="s">
        <v>99</v>
      </c>
      <c r="B60" t="s">
        <v>135</v>
      </c>
      <c r="C60" t="s">
        <v>84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</row>
    <row r="61" spans="1:65" x14ac:dyDescent="0.25">
      <c r="A61" t="s">
        <v>99</v>
      </c>
      <c r="B61" t="s">
        <v>135</v>
      </c>
      <c r="C61" t="s">
        <v>85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5.5898978423295098</v>
      </c>
      <c r="U61">
        <v>0</v>
      </c>
      <c r="V61">
        <v>0</v>
      </c>
      <c r="W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</row>
    <row r="62" spans="1:65" x14ac:dyDescent="0.25">
      <c r="A62" t="s">
        <v>99</v>
      </c>
      <c r="B62" t="s">
        <v>135</v>
      </c>
      <c r="C62" t="s">
        <v>86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</row>
    <row r="63" spans="1:65" x14ac:dyDescent="0.25">
      <c r="A63" t="s">
        <v>99</v>
      </c>
      <c r="B63" t="s">
        <v>135</v>
      </c>
      <c r="C63" t="s">
        <v>87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0.36727424946024767</v>
      </c>
      <c r="W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</row>
    <row r="64" spans="1:65" x14ac:dyDescent="0.25">
      <c r="A64" t="s">
        <v>99</v>
      </c>
      <c r="B64" t="s">
        <v>135</v>
      </c>
      <c r="C64" t="s">
        <v>88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20.023105816069368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6.603153827975067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</row>
    <row r="65" spans="1:44" x14ac:dyDescent="0.25">
      <c r="A65" t="s">
        <v>77</v>
      </c>
      <c r="B65" t="s">
        <v>135</v>
      </c>
      <c r="C65" t="s">
        <v>89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2.5397464208615816</v>
      </c>
      <c r="S65">
        <v>0</v>
      </c>
      <c r="T65">
        <v>0</v>
      </c>
      <c r="U65">
        <v>0</v>
      </c>
      <c r="V65">
        <v>0</v>
      </c>
      <c r="W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</row>
    <row r="66" spans="1:44" x14ac:dyDescent="0.25">
      <c r="A66" t="s">
        <v>77</v>
      </c>
      <c r="B66" t="s">
        <v>135</v>
      </c>
      <c r="C66" t="s">
        <v>137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</row>
    <row r="67" spans="1:44" x14ac:dyDescent="0.25">
      <c r="A67" t="s">
        <v>77</v>
      </c>
      <c r="B67" t="s">
        <v>135</v>
      </c>
      <c r="C67" t="s">
        <v>91</v>
      </c>
      <c r="D67">
        <v>8.7833562341783669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Y67">
        <v>0</v>
      </c>
      <c r="Z67">
        <v>0</v>
      </c>
      <c r="AA67">
        <v>0</v>
      </c>
      <c r="AB67">
        <v>0.85295706974421281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</row>
    <row r="68" spans="1:44" x14ac:dyDescent="0.25">
      <c r="A68" t="s">
        <v>77</v>
      </c>
      <c r="B68" t="s">
        <v>135</v>
      </c>
      <c r="C68" t="s">
        <v>92</v>
      </c>
      <c r="D68">
        <v>5.394187824421703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Y68">
        <v>0</v>
      </c>
      <c r="Z68">
        <v>0</v>
      </c>
      <c r="AA68">
        <v>0</v>
      </c>
      <c r="AB68">
        <v>1.7772709750692242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</row>
    <row r="69" spans="1:44" x14ac:dyDescent="0.25">
      <c r="A69" t="s">
        <v>77</v>
      </c>
      <c r="B69" t="s">
        <v>135</v>
      </c>
      <c r="C69" t="s">
        <v>78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5.9749285655601563</v>
      </c>
      <c r="S69">
        <v>0</v>
      </c>
      <c r="T69">
        <v>0</v>
      </c>
      <c r="U69">
        <v>0</v>
      </c>
      <c r="V69">
        <v>0</v>
      </c>
      <c r="W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4.1720477078358877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</row>
    <row r="71" spans="1:44" x14ac:dyDescent="0.25">
      <c r="C71" t="s">
        <v>140</v>
      </c>
    </row>
    <row r="72" spans="1:44" x14ac:dyDescent="0.25">
      <c r="C72" s="3" t="s">
        <v>95</v>
      </c>
      <c r="D72" s="2">
        <v>3.4493256753132089</v>
      </c>
      <c r="E72" s="2">
        <v>7.117878217640615</v>
      </c>
      <c r="F72" s="2">
        <v>11.244290371781972</v>
      </c>
      <c r="G72" s="2">
        <v>15.910210060100145</v>
      </c>
      <c r="H72" s="2">
        <v>19.800883659346507</v>
      </c>
      <c r="I72" s="2">
        <v>24.104996885797291</v>
      </c>
      <c r="J72" s="2">
        <v>29.217866955475529</v>
      </c>
      <c r="K72" s="2">
        <v>34.550783358947783</v>
      </c>
      <c r="L72" s="2">
        <v>39.846628677307486</v>
      </c>
      <c r="M72" s="2">
        <v>44.510888396374156</v>
      </c>
      <c r="N72" s="2">
        <v>49.162861188276914</v>
      </c>
      <c r="O72" s="2">
        <v>53.589055564288074</v>
      </c>
      <c r="P72" s="2">
        <v>57.656384830630394</v>
      </c>
      <c r="Q72" s="2">
        <v>61.15956212479977</v>
      </c>
      <c r="R72" s="2">
        <v>64.531774078811921</v>
      </c>
      <c r="S72" s="2">
        <v>67.674987558842474</v>
      </c>
      <c r="T72" s="2">
        <v>70.127670113108763</v>
      </c>
      <c r="U72" s="2">
        <v>72.802746265399165</v>
      </c>
      <c r="V72" s="2">
        <v>75.269875778901394</v>
      </c>
      <c r="W72" s="2">
        <v>77.382624782502532</v>
      </c>
    </row>
    <row r="73" spans="1:44" x14ac:dyDescent="0.25">
      <c r="C73" s="3" t="s">
        <v>5</v>
      </c>
      <c r="D73" s="2">
        <v>1.0557741383879111</v>
      </c>
      <c r="E73" s="2">
        <v>2.2368585039420523</v>
      </c>
      <c r="F73" s="2">
        <v>3.6087797179182739</v>
      </c>
      <c r="G73" s="2">
        <v>5.2090786240274811</v>
      </c>
      <c r="H73" s="2">
        <v>6.2708333657508506</v>
      </c>
      <c r="I73" s="2">
        <v>7.5606455582914398</v>
      </c>
      <c r="J73" s="2">
        <v>9.274555629485274</v>
      </c>
      <c r="K73" s="2">
        <v>11.092968458597211</v>
      </c>
      <c r="L73" s="2">
        <v>12.90252254160829</v>
      </c>
      <c r="M73" s="2">
        <v>14.484912272373393</v>
      </c>
      <c r="N73" s="2">
        <v>16.203907470706692</v>
      </c>
      <c r="O73" s="2">
        <v>17.861306360028383</v>
      </c>
      <c r="P73" s="2">
        <v>19.405965039094276</v>
      </c>
      <c r="Q73" s="2">
        <v>20.799210061742592</v>
      </c>
      <c r="R73" s="2">
        <v>22.109901720350226</v>
      </c>
      <c r="S73" s="2">
        <v>23.379811521093764</v>
      </c>
      <c r="T73" s="2">
        <v>24.438390897910676</v>
      </c>
      <c r="U73" s="2">
        <v>25.547714082753426</v>
      </c>
      <c r="V73" s="2">
        <v>26.613234806028004</v>
      </c>
      <c r="W73" s="2">
        <v>27.706782098201174</v>
      </c>
    </row>
    <row r="74" spans="1:44" x14ac:dyDescent="0.25">
      <c r="C74" s="3" t="s">
        <v>93</v>
      </c>
      <c r="D74" s="2">
        <v>4.5050998137011202</v>
      </c>
      <c r="E74" s="2">
        <v>9.3547367215826682</v>
      </c>
      <c r="F74" s="2">
        <v>14.853070089700246</v>
      </c>
      <c r="G74" s="2">
        <v>21.119288684127625</v>
      </c>
      <c r="H74" s="2">
        <v>26.071717025097357</v>
      </c>
      <c r="I74" s="2">
        <v>31.665642444088732</v>
      </c>
      <c r="J74" s="2">
        <v>38.492422584960806</v>
      </c>
      <c r="K74" s="2">
        <v>45.643751817544995</v>
      </c>
      <c r="L74" s="2">
        <v>52.749151218915777</v>
      </c>
      <c r="M74" s="2">
        <v>58.995800668747549</v>
      </c>
      <c r="N74" s="2">
        <v>65.366768658983602</v>
      </c>
      <c r="O74" s="2">
        <v>71.450361924316454</v>
      </c>
      <c r="P74" s="2">
        <v>77.06234986972467</v>
      </c>
      <c r="Q74" s="2">
        <v>81.958772186542362</v>
      </c>
      <c r="R74" s="2">
        <v>86.641675799162144</v>
      </c>
      <c r="S74" s="2">
        <v>91.054799079936231</v>
      </c>
      <c r="T74" s="2">
        <v>94.566061011019443</v>
      </c>
      <c r="U74" s="2">
        <v>98.350460348152595</v>
      </c>
      <c r="V74" s="2">
        <v>101.8831105849294</v>
      </c>
      <c r="W74" s="2">
        <v>105.08940688070371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31CB0-6C80-400B-B251-144DAA37C93D}">
  <sheetPr codeName="Sheet46"/>
  <dimension ref="C4:X48"/>
  <sheetViews>
    <sheetView showGridLines="0" zoomScale="80" zoomScaleNormal="80" workbookViewId="0">
      <selection activeCell="C4" sqref="C4:X48"/>
    </sheetView>
  </sheetViews>
  <sheetFormatPr defaultColWidth="9.140625" defaultRowHeight="12.75" x14ac:dyDescent="0.2"/>
  <cols>
    <col min="1" max="1" width="6.5703125" style="1" bestFit="1" customWidth="1"/>
    <col min="2" max="2" width="12.85546875" style="1" customWidth="1"/>
    <col min="3" max="3" width="24.42578125" style="1" customWidth="1"/>
    <col min="4" max="23" width="9.140625" style="1"/>
    <col min="24" max="24" width="9.140625" style="12"/>
    <col min="25" max="16384" width="9.140625" style="1"/>
  </cols>
  <sheetData>
    <row r="4" spans="3:24" ht="18.75" thickBot="1" x14ac:dyDescent="0.3">
      <c r="C4" s="11" t="s">
        <v>161</v>
      </c>
    </row>
    <row r="5" spans="3:24" x14ac:dyDescent="0.2">
      <c r="C5" s="9" t="s">
        <v>96</v>
      </c>
      <c r="D5" s="5">
        <v>2026</v>
      </c>
      <c r="E5" s="5">
        <v>2027</v>
      </c>
      <c r="F5" s="5">
        <v>2028</v>
      </c>
      <c r="G5" s="5">
        <v>2029</v>
      </c>
      <c r="H5" s="5">
        <v>2030</v>
      </c>
      <c r="I5" s="5">
        <v>2031</v>
      </c>
      <c r="J5" s="5">
        <v>2032</v>
      </c>
      <c r="K5" s="5">
        <v>2033</v>
      </c>
      <c r="L5" s="5">
        <v>2034</v>
      </c>
      <c r="M5" s="5">
        <v>2035</v>
      </c>
      <c r="N5" s="5">
        <v>2036</v>
      </c>
      <c r="O5" s="5">
        <v>2037</v>
      </c>
      <c r="P5" s="5">
        <v>2038</v>
      </c>
      <c r="Q5" s="5">
        <v>2039</v>
      </c>
      <c r="R5" s="5">
        <v>2040</v>
      </c>
      <c r="S5" s="5">
        <v>2041</v>
      </c>
      <c r="T5" s="5">
        <v>2042</v>
      </c>
      <c r="U5" s="5">
        <v>2043</v>
      </c>
      <c r="V5" s="5">
        <v>2044</v>
      </c>
      <c r="W5" s="5">
        <v>2045</v>
      </c>
      <c r="X5" s="13" t="s">
        <v>93</v>
      </c>
    </row>
    <row r="6" spans="3:24" x14ac:dyDescent="0.2">
      <c r="C6" s="7" t="s">
        <v>101</v>
      </c>
      <c r="D6" s="27">
        <f>SUMIF('Scenario 23'!$A$3:$A$69,'Portfolio 23'!$C6,'Scenario 23'!D$3:D$69)+SUMIF('Scenario 23'!$A$3:$A$69,'Portfolio 23'!$C6,'Scenario 23'!AT$3:AT$69)*'Scenario 23'!AT$1</f>
        <v>0</v>
      </c>
      <c r="E6" s="28">
        <f>SUMIF('Scenario 23'!$A$3:$A$69,'Portfolio 23'!$C6,'Scenario 23'!E$3:E$69)+SUMIF('Scenario 23'!$A$3:$A$69,'Portfolio 23'!$C6,'Scenario 23'!AU$3:AU$69)*'Scenario 23'!AU$1</f>
        <v>0</v>
      </c>
      <c r="F6" s="28">
        <f>SUMIF('Scenario 23'!$A$3:$A$69,'Portfolio 23'!$C6,'Scenario 23'!F$3:F$69)+SUMIF('Scenario 23'!$A$3:$A$69,'Portfolio 23'!$C6,'Scenario 23'!AV$3:AV$69)*'Scenario 23'!AV$1</f>
        <v>0</v>
      </c>
      <c r="G6" s="28">
        <f>SUMIF('Scenario 23'!$A$3:$A$69,'Portfolio 23'!$C6,'Scenario 23'!G$3:G$69)+SUMIF('Scenario 23'!$A$3:$A$69,'Portfolio 23'!$C6,'Scenario 23'!AW$3:AW$69)*'Scenario 23'!AW$1</f>
        <v>0</v>
      </c>
      <c r="H6" s="28">
        <f>SUMIF('Scenario 23'!$A$3:$A$69,'Portfolio 23'!$C6,'Scenario 23'!H$3:H$69)+SUMIF('Scenario 23'!$A$3:$A$69,'Portfolio 23'!$C6,'Scenario 23'!AX$3:AX$69)*'Scenario 23'!AX$1</f>
        <v>0</v>
      </c>
      <c r="I6" s="28">
        <f>SUMIF('Scenario 23'!$A$3:$A$69,'Portfolio 23'!$C6,'Scenario 23'!I$3:I$69)+SUMIF('Scenario 23'!$A$3:$A$69,'Portfolio 23'!$C6,'Scenario 23'!AY$3:AY$69)*'Scenario 23'!AY$1</f>
        <v>0</v>
      </c>
      <c r="J6" s="28">
        <f>SUMIF('Scenario 23'!$A$3:$A$69,'Portfolio 23'!$C6,'Scenario 23'!J$3:J$69)+SUMIF('Scenario 23'!$A$3:$A$69,'Portfolio 23'!$C6,'Scenario 23'!AZ$3:AZ$69)*'Scenario 23'!AZ$1</f>
        <v>0</v>
      </c>
      <c r="K6" s="28">
        <f>SUMIF('Scenario 23'!$A$3:$A$69,'Portfolio 23'!$C6,'Scenario 23'!K$3:K$69)+SUMIF('Scenario 23'!$A$3:$A$69,'Portfolio 23'!$C6,'Scenario 23'!BA$3:BA$69)*'Scenario 23'!BA$1</f>
        <v>198.35576706944209</v>
      </c>
      <c r="L6" s="28">
        <f>SUMIF('Scenario 23'!$A$3:$A$69,'Portfolio 23'!$C6,'Scenario 23'!L$3:L$69)+SUMIF('Scenario 23'!$A$3:$A$69,'Portfolio 23'!$C6,'Scenario 23'!BB$3:BB$69)*'Scenario 23'!BB$1</f>
        <v>0</v>
      </c>
      <c r="M6" s="28">
        <f>SUMIF('Scenario 23'!$A$3:$A$69,'Portfolio 23'!$C6,'Scenario 23'!M$3:M$69)+SUMIF('Scenario 23'!$A$3:$A$69,'Portfolio 23'!$C6,'Scenario 23'!BC$3:BC$69)*'Scenario 23'!BC$1</f>
        <v>0</v>
      </c>
      <c r="N6" s="28">
        <f>SUMIF('Scenario 23'!$A$3:$A$69,'Portfolio 23'!$C6,'Scenario 23'!N$3:N$69)+SUMIF('Scenario 23'!$A$3:$A$69,'Portfolio 23'!$C6,'Scenario 23'!BD$3:BD$69)*'Scenario 23'!BD$1</f>
        <v>0</v>
      </c>
      <c r="O6" s="28">
        <f>SUMIF('Scenario 23'!$A$3:$A$69,'Portfolio 23'!$C6,'Scenario 23'!O$3:O$69)+SUMIF('Scenario 23'!$A$3:$A$69,'Portfolio 23'!$C6,'Scenario 23'!BE$3:BE$69)*'Scenario 23'!BE$1</f>
        <v>0</v>
      </c>
      <c r="P6" s="28">
        <f>SUMIF('Scenario 23'!$A$3:$A$69,'Portfolio 23'!$C6,'Scenario 23'!P$3:P$69)+SUMIF('Scenario 23'!$A$3:$A$69,'Portfolio 23'!$C6,'Scenario 23'!BF$3:BF$69)*'Scenario 23'!BF$1</f>
        <v>0</v>
      </c>
      <c r="Q6" s="28">
        <f>SUMIF('Scenario 23'!$A$3:$A$69,'Portfolio 23'!$C6,'Scenario 23'!Q$3:Q$69)+SUMIF('Scenario 23'!$A$3:$A$69,'Portfolio 23'!$C6,'Scenario 23'!BG$3:BG$69)*'Scenario 23'!BG$1</f>
        <v>0</v>
      </c>
      <c r="R6" s="28">
        <f>SUMIF('Scenario 23'!$A$3:$A$69,'Portfolio 23'!$C6,'Scenario 23'!R$3:R$69)+SUMIF('Scenario 23'!$A$3:$A$69,'Portfolio 23'!$C6,'Scenario 23'!BH$3:BH$69)*'Scenario 23'!BH$1</f>
        <v>0</v>
      </c>
      <c r="S6" s="28">
        <f>SUMIF('Scenario 23'!$A$3:$A$69,'Portfolio 23'!$C6,'Scenario 23'!S$3:S$69)+SUMIF('Scenario 23'!$A$3:$A$69,'Portfolio 23'!$C6,'Scenario 23'!BI$3:BI$69)*'Scenario 23'!BI$1</f>
        <v>0</v>
      </c>
      <c r="T6" s="28">
        <f>SUMIF('Scenario 23'!$A$3:$A$69,'Portfolio 23'!$C6,'Scenario 23'!T$3:T$69)+SUMIF('Scenario 23'!$A$3:$A$69,'Portfolio 23'!$C6,'Scenario 23'!BJ$3:BJ$69)*'Scenario 23'!BJ$1</f>
        <v>0</v>
      </c>
      <c r="U6" s="28">
        <f>SUMIF('Scenario 23'!$A$3:$A$69,'Portfolio 23'!$C6,'Scenario 23'!U$3:U$69)+SUMIF('Scenario 23'!$A$3:$A$69,'Portfolio 23'!$C6,'Scenario 23'!BK$3:BK$69)*'Scenario 23'!BK$1</f>
        <v>0</v>
      </c>
      <c r="V6" s="28">
        <f>SUMIF('Scenario 23'!$A$3:$A$69,'Portfolio 23'!$C6,'Scenario 23'!V$3:V$69)+SUMIF('Scenario 23'!$A$3:$A$69,'Portfolio 23'!$C6,'Scenario 23'!BL$3:BL$69)*'Scenario 23'!BL$1</f>
        <v>0</v>
      </c>
      <c r="W6" s="28">
        <f>SUMIF('Scenario 23'!$A$3:$A$69,'Portfolio 23'!$C6,'Scenario 23'!W$3:W$69)+SUMIF('Scenario 23'!$A$3:$A$69,'Portfolio 23'!$C6,'Scenario 23'!BM$3:BM$69)*'Scenario 23'!BM$1</f>
        <v>0</v>
      </c>
      <c r="X6" s="29">
        <f>SUM(D6:W6)</f>
        <v>198.35576706944209</v>
      </c>
    </row>
    <row r="7" spans="3:24" x14ac:dyDescent="0.2">
      <c r="C7" s="7" t="s">
        <v>6</v>
      </c>
      <c r="D7" s="30">
        <f>SUMIF('Scenario 23'!$A$3:$A$69,'Portfolio 23'!$C7,'Scenario 23'!D$3:D$69)+SUMIF('Scenario 23'!$A$3:$A$69,'Portfolio 23'!$C7,'Scenario 23'!AT$3:AT$69)*'Scenario 23'!AT$1</f>
        <v>0</v>
      </c>
      <c r="E7" s="31">
        <f>SUMIF('Scenario 23'!$A$3:$A$69,'Portfolio 23'!$C7,'Scenario 23'!E$3:E$69)+SUMIF('Scenario 23'!$A$3:$A$69,'Portfolio 23'!$C7,'Scenario 23'!AU$3:AU$69)*'Scenario 23'!AU$1</f>
        <v>0</v>
      </c>
      <c r="F7" s="31">
        <f>SUMIF('Scenario 23'!$A$3:$A$69,'Portfolio 23'!$C7,'Scenario 23'!F$3:F$69)+SUMIF('Scenario 23'!$A$3:$A$69,'Portfolio 23'!$C7,'Scenario 23'!AV$3:AV$69)*'Scenario 23'!AV$1</f>
        <v>0</v>
      </c>
      <c r="G7" s="31">
        <f>SUMIF('Scenario 23'!$A$3:$A$69,'Portfolio 23'!$C7,'Scenario 23'!G$3:G$69)+SUMIF('Scenario 23'!$A$3:$A$69,'Portfolio 23'!$C7,'Scenario 23'!AW$3:AW$69)*'Scenario 23'!AW$1</f>
        <v>0</v>
      </c>
      <c r="H7" s="31">
        <f>SUMIF('Scenario 23'!$A$3:$A$69,'Portfolio 23'!$C7,'Scenario 23'!H$3:H$69)+SUMIF('Scenario 23'!$A$3:$A$69,'Portfolio 23'!$C7,'Scenario 23'!AX$3:AX$69)*'Scenario 23'!AX$1</f>
        <v>0</v>
      </c>
      <c r="I7" s="31">
        <f>SUMIF('Scenario 23'!$A$3:$A$69,'Portfolio 23'!$C7,'Scenario 23'!I$3:I$69)+SUMIF('Scenario 23'!$A$3:$A$69,'Portfolio 23'!$C7,'Scenario 23'!AY$3:AY$69)*'Scenario 23'!AY$1</f>
        <v>0</v>
      </c>
      <c r="J7" s="31">
        <f>SUMIF('Scenario 23'!$A$3:$A$69,'Portfolio 23'!$C7,'Scenario 23'!J$3:J$69)+SUMIF('Scenario 23'!$A$3:$A$69,'Portfolio 23'!$C7,'Scenario 23'!AZ$3:AZ$69)*'Scenario 23'!AZ$1</f>
        <v>0</v>
      </c>
      <c r="K7" s="31">
        <f>SUMIF('Scenario 23'!$A$3:$A$69,'Portfolio 23'!$C7,'Scenario 23'!K$3:K$69)+SUMIF('Scenario 23'!$A$3:$A$69,'Portfolio 23'!$C7,'Scenario 23'!BA$3:BA$69)*'Scenario 23'!BA$1</f>
        <v>0</v>
      </c>
      <c r="L7" s="31">
        <f>SUMIF('Scenario 23'!$A$3:$A$69,'Portfolio 23'!$C7,'Scenario 23'!L$3:L$69)+SUMIF('Scenario 23'!$A$3:$A$69,'Portfolio 23'!$C7,'Scenario 23'!BB$3:BB$69)*'Scenario 23'!BB$1</f>
        <v>0</v>
      </c>
      <c r="M7" s="31">
        <f>SUMIF('Scenario 23'!$A$3:$A$69,'Portfolio 23'!$C7,'Scenario 23'!M$3:M$69)+SUMIF('Scenario 23'!$A$3:$A$69,'Portfolio 23'!$C7,'Scenario 23'!BC$3:BC$69)*'Scenario 23'!BC$1</f>
        <v>0</v>
      </c>
      <c r="N7" s="31">
        <f>SUMIF('Scenario 23'!$A$3:$A$69,'Portfolio 23'!$C7,'Scenario 23'!N$3:N$69)+SUMIF('Scenario 23'!$A$3:$A$69,'Portfolio 23'!$C7,'Scenario 23'!BD$3:BD$69)*'Scenario 23'!BD$1</f>
        <v>0</v>
      </c>
      <c r="O7" s="31">
        <f>SUMIF('Scenario 23'!$A$3:$A$69,'Portfolio 23'!$C7,'Scenario 23'!O$3:O$69)+SUMIF('Scenario 23'!$A$3:$A$69,'Portfolio 23'!$C7,'Scenario 23'!BE$3:BE$69)*'Scenario 23'!BE$1</f>
        <v>0</v>
      </c>
      <c r="P7" s="31">
        <f>SUMIF('Scenario 23'!$A$3:$A$69,'Portfolio 23'!$C7,'Scenario 23'!P$3:P$69)+SUMIF('Scenario 23'!$A$3:$A$69,'Portfolio 23'!$C7,'Scenario 23'!BF$3:BF$69)*'Scenario 23'!BF$1</f>
        <v>0</v>
      </c>
      <c r="Q7" s="31">
        <f>SUMIF('Scenario 23'!$A$3:$A$69,'Portfolio 23'!$C7,'Scenario 23'!Q$3:Q$69)+SUMIF('Scenario 23'!$A$3:$A$69,'Portfolio 23'!$C7,'Scenario 23'!BG$3:BG$69)*'Scenario 23'!BG$1</f>
        <v>0</v>
      </c>
      <c r="R7" s="31">
        <f>SUMIF('Scenario 23'!$A$3:$A$69,'Portfolio 23'!$C7,'Scenario 23'!R$3:R$69)+SUMIF('Scenario 23'!$A$3:$A$69,'Portfolio 23'!$C7,'Scenario 23'!BH$3:BH$69)*'Scenario 23'!BH$1</f>
        <v>0</v>
      </c>
      <c r="S7" s="31">
        <f>SUMIF('Scenario 23'!$A$3:$A$69,'Portfolio 23'!$C7,'Scenario 23'!S$3:S$69)+SUMIF('Scenario 23'!$A$3:$A$69,'Portfolio 23'!$C7,'Scenario 23'!BI$3:BI$69)*'Scenario 23'!BI$1</f>
        <v>0</v>
      </c>
      <c r="T7" s="31">
        <f>SUMIF('Scenario 23'!$A$3:$A$69,'Portfolio 23'!$C7,'Scenario 23'!T$3:T$69)+SUMIF('Scenario 23'!$A$3:$A$69,'Portfolio 23'!$C7,'Scenario 23'!BJ$3:BJ$69)*'Scenario 23'!BJ$1</f>
        <v>0</v>
      </c>
      <c r="U7" s="31">
        <f>SUMIF('Scenario 23'!$A$3:$A$69,'Portfolio 23'!$C7,'Scenario 23'!U$3:U$69)+SUMIF('Scenario 23'!$A$3:$A$69,'Portfolio 23'!$C7,'Scenario 23'!BK$3:BK$69)*'Scenario 23'!BK$1</f>
        <v>0</v>
      </c>
      <c r="V7" s="31">
        <f>SUMIF('Scenario 23'!$A$3:$A$69,'Portfolio 23'!$C7,'Scenario 23'!V$3:V$69)+SUMIF('Scenario 23'!$A$3:$A$69,'Portfolio 23'!$C7,'Scenario 23'!BL$3:BL$69)*'Scenario 23'!BL$1</f>
        <v>0</v>
      </c>
      <c r="W7" s="31">
        <f>SUMIF('Scenario 23'!$A$3:$A$69,'Portfolio 23'!$C7,'Scenario 23'!W$3:W$69)+SUMIF('Scenario 23'!$A$3:$A$69,'Portfolio 23'!$C7,'Scenario 23'!BM$3:BM$69)*'Scenario 23'!BM$1</f>
        <v>0</v>
      </c>
      <c r="X7" s="32">
        <f t="shared" ref="X7:X21" si="0">SUM(D7:W7)</f>
        <v>0</v>
      </c>
    </row>
    <row r="8" spans="3:24" x14ac:dyDescent="0.2">
      <c r="C8" s="7" t="s">
        <v>13</v>
      </c>
      <c r="D8" s="30">
        <f>SUMIF('Scenario 23'!$A$3:$A$69,'Portfolio 23'!$C8,'Scenario 23'!D$3:D$69)+SUMIF('Scenario 23'!$A$3:$A$69,'Portfolio 23'!$C8,'Scenario 23'!AT$3:AT$69)*'Scenario 23'!AT$1</f>
        <v>0</v>
      </c>
      <c r="E8" s="31">
        <f>SUMIF('Scenario 23'!$A$3:$A$69,'Portfolio 23'!$C8,'Scenario 23'!E$3:E$69)+SUMIF('Scenario 23'!$A$3:$A$69,'Portfolio 23'!$C8,'Scenario 23'!AU$3:AU$69)*'Scenario 23'!AU$1</f>
        <v>0</v>
      </c>
      <c r="F8" s="31">
        <f>SUMIF('Scenario 23'!$A$3:$A$69,'Portfolio 23'!$C8,'Scenario 23'!F$3:F$69)+SUMIF('Scenario 23'!$A$3:$A$69,'Portfolio 23'!$C8,'Scenario 23'!AV$3:AV$69)*'Scenario 23'!AV$1</f>
        <v>0</v>
      </c>
      <c r="G8" s="31">
        <f>SUMIF('Scenario 23'!$A$3:$A$69,'Portfolio 23'!$C8,'Scenario 23'!G$3:G$69)+SUMIF('Scenario 23'!$A$3:$A$69,'Portfolio 23'!$C8,'Scenario 23'!AW$3:AW$69)*'Scenario 23'!AW$1</f>
        <v>0</v>
      </c>
      <c r="H8" s="31">
        <f>SUMIF('Scenario 23'!$A$3:$A$69,'Portfolio 23'!$C8,'Scenario 23'!H$3:H$69)+SUMIF('Scenario 23'!$A$3:$A$69,'Portfolio 23'!$C8,'Scenario 23'!AX$3:AX$69)*'Scenario 23'!AX$1</f>
        <v>0</v>
      </c>
      <c r="I8" s="31">
        <f>SUMIF('Scenario 23'!$A$3:$A$69,'Portfolio 23'!$C8,'Scenario 23'!I$3:I$69)+SUMIF('Scenario 23'!$A$3:$A$69,'Portfolio 23'!$C8,'Scenario 23'!AY$3:AY$69)*'Scenario 23'!AY$1</f>
        <v>0</v>
      </c>
      <c r="J8" s="31">
        <f>SUMIF('Scenario 23'!$A$3:$A$69,'Portfolio 23'!$C8,'Scenario 23'!J$3:J$69)+SUMIF('Scenario 23'!$A$3:$A$69,'Portfolio 23'!$C8,'Scenario 23'!AZ$3:AZ$69)*'Scenario 23'!AZ$1</f>
        <v>0</v>
      </c>
      <c r="K8" s="31">
        <f>SUMIF('Scenario 23'!$A$3:$A$69,'Portfolio 23'!$C8,'Scenario 23'!K$3:K$69)+SUMIF('Scenario 23'!$A$3:$A$69,'Portfolio 23'!$C8,'Scenario 23'!BA$3:BA$69)*'Scenario 23'!BA$1</f>
        <v>0</v>
      </c>
      <c r="L8" s="31">
        <f>SUMIF('Scenario 23'!$A$3:$A$69,'Portfolio 23'!$C8,'Scenario 23'!L$3:L$69)+SUMIF('Scenario 23'!$A$3:$A$69,'Portfolio 23'!$C8,'Scenario 23'!BB$3:BB$69)*'Scenario 23'!BB$1</f>
        <v>0</v>
      </c>
      <c r="M8" s="31">
        <f>SUMIF('Scenario 23'!$A$3:$A$69,'Portfolio 23'!$C8,'Scenario 23'!M$3:M$69)+SUMIF('Scenario 23'!$A$3:$A$69,'Portfolio 23'!$C8,'Scenario 23'!BC$3:BC$69)*'Scenario 23'!BC$1</f>
        <v>0</v>
      </c>
      <c r="N8" s="31">
        <f>SUMIF('Scenario 23'!$A$3:$A$69,'Portfolio 23'!$C8,'Scenario 23'!N$3:N$69)+SUMIF('Scenario 23'!$A$3:$A$69,'Portfolio 23'!$C8,'Scenario 23'!BD$3:BD$69)*'Scenario 23'!BD$1</f>
        <v>0</v>
      </c>
      <c r="O8" s="31">
        <f>SUMIF('Scenario 23'!$A$3:$A$69,'Portfolio 23'!$C8,'Scenario 23'!O$3:O$69)+SUMIF('Scenario 23'!$A$3:$A$69,'Portfolio 23'!$C8,'Scenario 23'!BE$3:BE$69)*'Scenario 23'!BE$1</f>
        <v>0</v>
      </c>
      <c r="P8" s="31">
        <f>SUMIF('Scenario 23'!$A$3:$A$69,'Portfolio 23'!$C8,'Scenario 23'!P$3:P$69)+SUMIF('Scenario 23'!$A$3:$A$69,'Portfolio 23'!$C8,'Scenario 23'!BF$3:BF$69)*'Scenario 23'!BF$1</f>
        <v>0</v>
      </c>
      <c r="Q8" s="31">
        <f>SUMIF('Scenario 23'!$A$3:$A$69,'Portfolio 23'!$C8,'Scenario 23'!Q$3:Q$69)+SUMIF('Scenario 23'!$A$3:$A$69,'Portfolio 23'!$C8,'Scenario 23'!BG$3:BG$69)*'Scenario 23'!BG$1</f>
        <v>0</v>
      </c>
      <c r="R8" s="31">
        <f>SUMIF('Scenario 23'!$A$3:$A$69,'Portfolio 23'!$C8,'Scenario 23'!R$3:R$69)+SUMIF('Scenario 23'!$A$3:$A$69,'Portfolio 23'!$C8,'Scenario 23'!BH$3:BH$69)*'Scenario 23'!BH$1</f>
        <v>0</v>
      </c>
      <c r="S8" s="31">
        <f>SUMIF('Scenario 23'!$A$3:$A$69,'Portfolio 23'!$C8,'Scenario 23'!S$3:S$69)+SUMIF('Scenario 23'!$A$3:$A$69,'Portfolio 23'!$C8,'Scenario 23'!BI$3:BI$69)*'Scenario 23'!BI$1</f>
        <v>0</v>
      </c>
      <c r="T8" s="31">
        <f>SUMIF('Scenario 23'!$A$3:$A$69,'Portfolio 23'!$C8,'Scenario 23'!T$3:T$69)+SUMIF('Scenario 23'!$A$3:$A$69,'Portfolio 23'!$C8,'Scenario 23'!BJ$3:BJ$69)*'Scenario 23'!BJ$1</f>
        <v>0</v>
      </c>
      <c r="U8" s="31">
        <f>SUMIF('Scenario 23'!$A$3:$A$69,'Portfolio 23'!$C8,'Scenario 23'!U$3:U$69)+SUMIF('Scenario 23'!$A$3:$A$69,'Portfolio 23'!$C8,'Scenario 23'!BK$3:BK$69)*'Scenario 23'!BK$1</f>
        <v>0</v>
      </c>
      <c r="V8" s="31">
        <f>SUMIF('Scenario 23'!$A$3:$A$69,'Portfolio 23'!$C8,'Scenario 23'!V$3:V$69)+SUMIF('Scenario 23'!$A$3:$A$69,'Portfolio 23'!$C8,'Scenario 23'!BL$3:BL$69)*'Scenario 23'!BL$1</f>
        <v>0</v>
      </c>
      <c r="W8" s="31">
        <f>SUMIF('Scenario 23'!$A$3:$A$69,'Portfolio 23'!$C8,'Scenario 23'!W$3:W$69)+SUMIF('Scenario 23'!$A$3:$A$69,'Portfolio 23'!$C8,'Scenario 23'!BM$3:BM$69)*'Scenario 23'!BM$1</f>
        <v>153.70471318089264</v>
      </c>
      <c r="X8" s="32">
        <f t="shared" si="0"/>
        <v>153.70471318089264</v>
      </c>
    </row>
    <row r="9" spans="3:24" x14ac:dyDescent="0.2">
      <c r="C9" s="7" t="s">
        <v>2</v>
      </c>
      <c r="D9" s="30">
        <f>SUMIF('Scenario 23'!$A$3:$A$69,'Portfolio 23'!$C9,'Scenario 23'!D$3:D$69)+SUMIF('Scenario 23'!$A$3:$A$69,'Portfolio 23'!$C9,'Scenario 23'!AT$3:AT$69)*'Scenario 23'!AT$1</f>
        <v>0</v>
      </c>
      <c r="E9" s="31">
        <f>SUMIF('Scenario 23'!$A$3:$A$69,'Portfolio 23'!$C9,'Scenario 23'!E$3:E$69)+SUMIF('Scenario 23'!$A$3:$A$69,'Portfolio 23'!$C9,'Scenario 23'!AU$3:AU$69)*'Scenario 23'!AU$1</f>
        <v>0</v>
      </c>
      <c r="F9" s="31">
        <f>SUMIF('Scenario 23'!$A$3:$A$69,'Portfolio 23'!$C9,'Scenario 23'!F$3:F$69)+SUMIF('Scenario 23'!$A$3:$A$69,'Portfolio 23'!$C9,'Scenario 23'!AV$3:AV$69)*'Scenario 23'!AV$1</f>
        <v>0</v>
      </c>
      <c r="G9" s="31">
        <f>SUMIF('Scenario 23'!$A$3:$A$69,'Portfolio 23'!$C9,'Scenario 23'!G$3:G$69)+SUMIF('Scenario 23'!$A$3:$A$69,'Portfolio 23'!$C9,'Scenario 23'!AW$3:AW$69)*'Scenario 23'!AW$1</f>
        <v>0</v>
      </c>
      <c r="H9" s="31">
        <f>SUMIF('Scenario 23'!$A$3:$A$69,'Portfolio 23'!$C9,'Scenario 23'!H$3:H$69)+SUMIF('Scenario 23'!$A$3:$A$69,'Portfolio 23'!$C9,'Scenario 23'!AX$3:AX$69)*'Scenario 23'!AX$1</f>
        <v>200</v>
      </c>
      <c r="I9" s="31">
        <f>SUMIF('Scenario 23'!$A$3:$A$69,'Portfolio 23'!$C9,'Scenario 23'!I$3:I$69)+SUMIF('Scenario 23'!$A$3:$A$69,'Portfolio 23'!$C9,'Scenario 23'!AY$3:AY$69)*'Scenario 23'!AY$1</f>
        <v>200</v>
      </c>
      <c r="J9" s="31">
        <f>SUMIF('Scenario 23'!$A$3:$A$69,'Portfolio 23'!$C9,'Scenario 23'!J$3:J$69)+SUMIF('Scenario 23'!$A$3:$A$69,'Portfolio 23'!$C9,'Scenario 23'!AZ$3:AZ$69)*'Scenario 23'!AZ$1</f>
        <v>66.01552684527546</v>
      </c>
      <c r="K9" s="31">
        <f>SUMIF('Scenario 23'!$A$3:$A$69,'Portfolio 23'!$C9,'Scenario 23'!K$3:K$69)+SUMIF('Scenario 23'!$A$3:$A$69,'Portfolio 23'!$C9,'Scenario 23'!BA$3:BA$69)*'Scenario 23'!BA$1</f>
        <v>118.40334137064787</v>
      </c>
      <c r="L9" s="31">
        <f>SUMIF('Scenario 23'!$A$3:$A$69,'Portfolio 23'!$C9,'Scenario 23'!L$3:L$69)+SUMIF('Scenario 23'!$A$3:$A$69,'Portfolio 23'!$C9,'Scenario 23'!BB$3:BB$69)*'Scenario 23'!BB$1</f>
        <v>0</v>
      </c>
      <c r="M9" s="31">
        <f>SUMIF('Scenario 23'!$A$3:$A$69,'Portfolio 23'!$C9,'Scenario 23'!M$3:M$69)+SUMIF('Scenario 23'!$A$3:$A$69,'Portfolio 23'!$C9,'Scenario 23'!BC$3:BC$69)*'Scenario 23'!BC$1</f>
        <v>0</v>
      </c>
      <c r="N9" s="31">
        <f>SUMIF('Scenario 23'!$A$3:$A$69,'Portfolio 23'!$C9,'Scenario 23'!N$3:N$69)+SUMIF('Scenario 23'!$A$3:$A$69,'Portfolio 23'!$C9,'Scenario 23'!BD$3:BD$69)*'Scenario 23'!BD$1</f>
        <v>0</v>
      </c>
      <c r="O9" s="31">
        <f>SUMIF('Scenario 23'!$A$3:$A$69,'Portfolio 23'!$C9,'Scenario 23'!O$3:O$69)+SUMIF('Scenario 23'!$A$3:$A$69,'Portfolio 23'!$C9,'Scenario 23'!BE$3:BE$69)*'Scenario 23'!BE$1</f>
        <v>0</v>
      </c>
      <c r="P9" s="31">
        <f>SUMIF('Scenario 23'!$A$3:$A$69,'Portfolio 23'!$C9,'Scenario 23'!P$3:P$69)+SUMIF('Scenario 23'!$A$3:$A$69,'Portfolio 23'!$C9,'Scenario 23'!BF$3:BF$69)*'Scenario 23'!BF$1</f>
        <v>0</v>
      </c>
      <c r="Q9" s="31">
        <f>SUMIF('Scenario 23'!$A$3:$A$69,'Portfolio 23'!$C9,'Scenario 23'!Q$3:Q$69)+SUMIF('Scenario 23'!$A$3:$A$69,'Portfolio 23'!$C9,'Scenario 23'!BG$3:BG$69)*'Scenario 23'!BG$1</f>
        <v>0</v>
      </c>
      <c r="R9" s="31">
        <f>SUMIF('Scenario 23'!$A$3:$A$69,'Portfolio 23'!$C9,'Scenario 23'!R$3:R$69)+SUMIF('Scenario 23'!$A$3:$A$69,'Portfolio 23'!$C9,'Scenario 23'!BH$3:BH$69)*'Scenario 23'!BH$1</f>
        <v>0</v>
      </c>
      <c r="S9" s="31">
        <f>SUMIF('Scenario 23'!$A$3:$A$69,'Portfolio 23'!$C9,'Scenario 23'!S$3:S$69)+SUMIF('Scenario 23'!$A$3:$A$69,'Portfolio 23'!$C9,'Scenario 23'!BI$3:BI$69)*'Scenario 23'!BI$1</f>
        <v>140</v>
      </c>
      <c r="T9" s="31">
        <f>SUMIF('Scenario 23'!$A$3:$A$69,'Portfolio 23'!$C9,'Scenario 23'!T$3:T$69)+SUMIF('Scenario 23'!$A$3:$A$69,'Portfolio 23'!$C9,'Scenario 23'!BJ$3:BJ$69)*'Scenario 23'!BJ$1</f>
        <v>0</v>
      </c>
      <c r="U9" s="31">
        <f>SUMIF('Scenario 23'!$A$3:$A$69,'Portfolio 23'!$C9,'Scenario 23'!U$3:U$69)+SUMIF('Scenario 23'!$A$3:$A$69,'Portfolio 23'!$C9,'Scenario 23'!BK$3:BK$69)*'Scenario 23'!BK$1</f>
        <v>120</v>
      </c>
      <c r="V9" s="31">
        <f>SUMIF('Scenario 23'!$A$3:$A$69,'Portfolio 23'!$C9,'Scenario 23'!V$3:V$69)+SUMIF('Scenario 23'!$A$3:$A$69,'Portfolio 23'!$C9,'Scenario 23'!BL$3:BL$69)*'Scenario 23'!BL$1</f>
        <v>0</v>
      </c>
      <c r="W9" s="31">
        <f>SUMIF('Scenario 23'!$A$3:$A$69,'Portfolio 23'!$C9,'Scenario 23'!W$3:W$69)+SUMIF('Scenario 23'!$A$3:$A$69,'Portfolio 23'!$C9,'Scenario 23'!BM$3:BM$69)*'Scenario 23'!BM$1</f>
        <v>147.21805132456868</v>
      </c>
      <c r="X9" s="32">
        <f t="shared" si="0"/>
        <v>991.63691954049204</v>
      </c>
    </row>
    <row r="10" spans="3:24" x14ac:dyDescent="0.2">
      <c r="C10" s="7" t="s">
        <v>1</v>
      </c>
      <c r="D10" s="30">
        <f>SUMIF('Scenario 23'!$A$3:$A$69,'Portfolio 23'!$C10,'Scenario 23'!D$3:D$69)+SUMIF('Scenario 23'!$A$3:$A$69,'Portfolio 23'!$C10,'Scenario 23'!AT$3:AT$69)*'Scenario 23'!AT$1</f>
        <v>0</v>
      </c>
      <c r="E10" s="31">
        <f>SUMIF('Scenario 23'!$A$3:$A$69,'Portfolio 23'!$C10,'Scenario 23'!E$3:E$69)+SUMIF('Scenario 23'!$A$3:$A$69,'Portfolio 23'!$C10,'Scenario 23'!AU$3:AU$69)*'Scenario 23'!AU$1</f>
        <v>0.50885794886426805</v>
      </c>
      <c r="F10" s="31">
        <f>SUMIF('Scenario 23'!$A$3:$A$69,'Portfolio 23'!$C10,'Scenario 23'!F$3:F$69)+SUMIF('Scenario 23'!$A$3:$A$69,'Portfolio 23'!$C10,'Scenario 23'!AV$3:AV$69)*'Scenario 23'!AV$1</f>
        <v>0.55187130366600667</v>
      </c>
      <c r="G10" s="31">
        <f>SUMIF('Scenario 23'!$A$3:$A$69,'Portfolio 23'!$C10,'Scenario 23'!G$3:G$69)+SUMIF('Scenario 23'!$A$3:$A$69,'Portfolio 23'!$C10,'Scenario 23'!AW$3:AW$69)*'Scenario 23'!AW$1</f>
        <v>0.61539425315926644</v>
      </c>
      <c r="H10" s="31">
        <f>SUMIF('Scenario 23'!$A$3:$A$69,'Portfolio 23'!$C10,'Scenario 23'!H$3:H$69)+SUMIF('Scenario 23'!$A$3:$A$69,'Portfolio 23'!$C10,'Scenario 23'!AX$3:AX$69)*'Scenario 23'!AX$1</f>
        <v>0.6702366360572134</v>
      </c>
      <c r="I10" s="31">
        <f>SUMIF('Scenario 23'!$A$3:$A$69,'Portfolio 23'!$C10,'Scenario 23'!I$3:I$69)+SUMIF('Scenario 23'!$A$3:$A$69,'Portfolio 23'!$C10,'Scenario 23'!AY$3:AY$69)*'Scenario 23'!AY$1</f>
        <v>0.75835206225811391</v>
      </c>
      <c r="J10" s="31">
        <f>SUMIF('Scenario 23'!$A$3:$A$69,'Portfolio 23'!$C10,'Scenario 23'!J$3:J$69)+SUMIF('Scenario 23'!$A$3:$A$69,'Portfolio 23'!$C10,'Scenario 23'!AZ$3:AZ$69)*'Scenario 23'!AZ$1</f>
        <v>0.82742336899936508</v>
      </c>
      <c r="K10" s="31">
        <f>SUMIF('Scenario 23'!$A$3:$A$69,'Portfolio 23'!$C10,'Scenario 23'!K$3:K$69)+SUMIF('Scenario 23'!$A$3:$A$69,'Portfolio 23'!$C10,'Scenario 23'!BA$3:BA$69)*'Scenario 23'!BA$1</f>
        <v>1.0070493878409827</v>
      </c>
      <c r="L10" s="31">
        <f>SUMIF('Scenario 23'!$A$3:$A$69,'Portfolio 23'!$C10,'Scenario 23'!L$3:L$69)+SUMIF('Scenario 23'!$A$3:$A$69,'Portfolio 23'!$C10,'Scenario 23'!BB$3:BB$69)*'Scenario 23'!BB$1</f>
        <v>2</v>
      </c>
      <c r="M10" s="31">
        <f>SUMIF('Scenario 23'!$A$3:$A$69,'Portfolio 23'!$C10,'Scenario 23'!M$3:M$69)+SUMIF('Scenario 23'!$A$3:$A$69,'Portfolio 23'!$C10,'Scenario 23'!BC$3:BC$69)*'Scenario 23'!BC$1</f>
        <v>0.5</v>
      </c>
      <c r="N10" s="31">
        <f>SUMIF('Scenario 23'!$A$3:$A$69,'Portfolio 23'!$C10,'Scenario 23'!N$3:N$69)+SUMIF('Scenario 23'!$A$3:$A$69,'Portfolio 23'!$C10,'Scenario 23'!BD$3:BD$69)*'Scenario 23'!BD$1</f>
        <v>0.5</v>
      </c>
      <c r="O10" s="31">
        <f>SUMIF('Scenario 23'!$A$3:$A$69,'Portfolio 23'!$C10,'Scenario 23'!O$3:O$69)+SUMIF('Scenario 23'!$A$3:$A$69,'Portfolio 23'!$C10,'Scenario 23'!BE$3:BE$69)*'Scenario 23'!BE$1</f>
        <v>0.5</v>
      </c>
      <c r="P10" s="31">
        <f>SUMIF('Scenario 23'!$A$3:$A$69,'Portfolio 23'!$C10,'Scenario 23'!P$3:P$69)+SUMIF('Scenario 23'!$A$3:$A$69,'Portfolio 23'!$C10,'Scenario 23'!BF$3:BF$69)*'Scenario 23'!BF$1</f>
        <v>0.5</v>
      </c>
      <c r="Q10" s="31">
        <f>SUMIF('Scenario 23'!$A$3:$A$69,'Portfolio 23'!$C10,'Scenario 23'!Q$3:Q$69)+SUMIF('Scenario 23'!$A$3:$A$69,'Portfolio 23'!$C10,'Scenario 23'!BG$3:BG$69)*'Scenario 23'!BG$1</f>
        <v>0.5</v>
      </c>
      <c r="R10" s="31">
        <f>SUMIF('Scenario 23'!$A$3:$A$69,'Portfolio 23'!$C10,'Scenario 23'!R$3:R$69)+SUMIF('Scenario 23'!$A$3:$A$69,'Portfolio 23'!$C10,'Scenario 23'!BH$3:BH$69)*'Scenario 23'!BH$1</f>
        <v>0.5</v>
      </c>
      <c r="S10" s="31">
        <f>SUMIF('Scenario 23'!$A$3:$A$69,'Portfolio 23'!$C10,'Scenario 23'!S$3:S$69)+SUMIF('Scenario 23'!$A$3:$A$69,'Portfolio 23'!$C10,'Scenario 23'!BI$3:BI$69)*'Scenario 23'!BI$1</f>
        <v>0.5</v>
      </c>
      <c r="T10" s="31">
        <f>SUMIF('Scenario 23'!$A$3:$A$69,'Portfolio 23'!$C10,'Scenario 23'!T$3:T$69)+SUMIF('Scenario 23'!$A$3:$A$69,'Portfolio 23'!$C10,'Scenario 23'!BJ$3:BJ$69)*'Scenario 23'!BJ$1</f>
        <v>0.5</v>
      </c>
      <c r="U10" s="31">
        <f>SUMIF('Scenario 23'!$A$3:$A$69,'Portfolio 23'!$C10,'Scenario 23'!U$3:U$69)+SUMIF('Scenario 23'!$A$3:$A$69,'Portfolio 23'!$C10,'Scenario 23'!BK$3:BK$69)*'Scenario 23'!BK$1</f>
        <v>100.52311945454433</v>
      </c>
      <c r="V10" s="31">
        <f>SUMIF('Scenario 23'!$A$3:$A$69,'Portfolio 23'!$C10,'Scenario 23'!V$3:V$69)+SUMIF('Scenario 23'!$A$3:$A$69,'Portfolio 23'!$C10,'Scenario 23'!BL$3:BL$69)*'Scenario 23'!BL$1</f>
        <v>200.5288874473319</v>
      </c>
      <c r="W10" s="31">
        <f>SUMIF('Scenario 23'!$A$3:$A$69,'Portfolio 23'!$C10,'Scenario 23'!W$3:W$69)+SUMIF('Scenario 23'!$A$3:$A$69,'Portfolio 23'!$C10,'Scenario 23'!BM$3:BM$69)*'Scenario 23'!BM$1</f>
        <v>13</v>
      </c>
      <c r="X10" s="32">
        <f t="shared" si="0"/>
        <v>324.99119186272145</v>
      </c>
    </row>
    <row r="11" spans="3:24" x14ac:dyDescent="0.2">
      <c r="C11" s="7" t="s">
        <v>107</v>
      </c>
      <c r="D11" s="30">
        <f>SUMIF('Scenario 23'!$A$3:$A$69,'Portfolio 23'!$C11,'Scenario 23'!D$3:D$69)+SUMIF('Scenario 23'!$A$3:$A$69,'Portfolio 23'!$C11,'Scenario 23'!AT$3:AT$69)*'Scenario 23'!AT$1</f>
        <v>0</v>
      </c>
      <c r="E11" s="31">
        <f>SUMIF('Scenario 23'!$A$3:$A$69,'Portfolio 23'!$C11,'Scenario 23'!E$3:E$69)+SUMIF('Scenario 23'!$A$3:$A$69,'Portfolio 23'!$C11,'Scenario 23'!AU$3:AU$69)*'Scenario 23'!AU$1</f>
        <v>0</v>
      </c>
      <c r="F11" s="31">
        <f>SUMIF('Scenario 23'!$A$3:$A$69,'Portfolio 23'!$C11,'Scenario 23'!F$3:F$69)+SUMIF('Scenario 23'!$A$3:$A$69,'Portfolio 23'!$C11,'Scenario 23'!AV$3:AV$69)*'Scenario 23'!AV$1</f>
        <v>0</v>
      </c>
      <c r="G11" s="31">
        <f>SUMIF('Scenario 23'!$A$3:$A$69,'Portfolio 23'!$C11,'Scenario 23'!G$3:G$69)+SUMIF('Scenario 23'!$A$3:$A$69,'Portfolio 23'!$C11,'Scenario 23'!AW$3:AW$69)*'Scenario 23'!AW$1</f>
        <v>0</v>
      </c>
      <c r="H11" s="31">
        <f>SUMIF('Scenario 23'!$A$3:$A$69,'Portfolio 23'!$C11,'Scenario 23'!H$3:H$69)+SUMIF('Scenario 23'!$A$3:$A$69,'Portfolio 23'!$C11,'Scenario 23'!AX$3:AX$69)*'Scenario 23'!AX$1</f>
        <v>0</v>
      </c>
      <c r="I11" s="31">
        <f>SUMIF('Scenario 23'!$A$3:$A$69,'Portfolio 23'!$C11,'Scenario 23'!I$3:I$69)+SUMIF('Scenario 23'!$A$3:$A$69,'Portfolio 23'!$C11,'Scenario 23'!AY$3:AY$69)*'Scenario 23'!AY$1</f>
        <v>0</v>
      </c>
      <c r="J11" s="31">
        <f>SUMIF('Scenario 23'!$A$3:$A$69,'Portfolio 23'!$C11,'Scenario 23'!J$3:J$69)+SUMIF('Scenario 23'!$A$3:$A$69,'Portfolio 23'!$C11,'Scenario 23'!AZ$3:AZ$69)*'Scenario 23'!AZ$1</f>
        <v>0</v>
      </c>
      <c r="K11" s="31">
        <f>SUMIF('Scenario 23'!$A$3:$A$69,'Portfolio 23'!$C11,'Scenario 23'!K$3:K$69)+SUMIF('Scenario 23'!$A$3:$A$69,'Portfolio 23'!$C11,'Scenario 23'!BA$3:BA$69)*'Scenario 23'!BA$1</f>
        <v>0</v>
      </c>
      <c r="L11" s="31">
        <f>SUMIF('Scenario 23'!$A$3:$A$69,'Portfolio 23'!$C11,'Scenario 23'!L$3:L$69)+SUMIF('Scenario 23'!$A$3:$A$69,'Portfolio 23'!$C11,'Scenario 23'!BB$3:BB$69)*'Scenario 23'!BB$1</f>
        <v>0</v>
      </c>
      <c r="M11" s="31">
        <f>SUMIF('Scenario 23'!$A$3:$A$69,'Portfolio 23'!$C11,'Scenario 23'!M$3:M$69)+SUMIF('Scenario 23'!$A$3:$A$69,'Portfolio 23'!$C11,'Scenario 23'!BC$3:BC$69)*'Scenario 23'!BC$1</f>
        <v>0</v>
      </c>
      <c r="N11" s="31">
        <f>SUMIF('Scenario 23'!$A$3:$A$69,'Portfolio 23'!$C11,'Scenario 23'!N$3:N$69)+SUMIF('Scenario 23'!$A$3:$A$69,'Portfolio 23'!$C11,'Scenario 23'!BD$3:BD$69)*'Scenario 23'!BD$1</f>
        <v>0</v>
      </c>
      <c r="O11" s="31">
        <f>SUMIF('Scenario 23'!$A$3:$A$69,'Portfolio 23'!$C11,'Scenario 23'!O$3:O$69)+SUMIF('Scenario 23'!$A$3:$A$69,'Portfolio 23'!$C11,'Scenario 23'!BE$3:BE$69)*'Scenario 23'!BE$1</f>
        <v>0</v>
      </c>
      <c r="P11" s="31">
        <f>SUMIF('Scenario 23'!$A$3:$A$69,'Portfolio 23'!$C11,'Scenario 23'!P$3:P$69)+SUMIF('Scenario 23'!$A$3:$A$69,'Portfolio 23'!$C11,'Scenario 23'!BF$3:BF$69)*'Scenario 23'!BF$1</f>
        <v>0</v>
      </c>
      <c r="Q11" s="31">
        <f>SUMIF('Scenario 23'!$A$3:$A$69,'Portfolio 23'!$C11,'Scenario 23'!Q$3:Q$69)+SUMIF('Scenario 23'!$A$3:$A$69,'Portfolio 23'!$C11,'Scenario 23'!BG$3:BG$69)*'Scenario 23'!BG$1</f>
        <v>0</v>
      </c>
      <c r="R11" s="31">
        <f>SUMIF('Scenario 23'!$A$3:$A$69,'Portfolio 23'!$C11,'Scenario 23'!R$3:R$69)+SUMIF('Scenario 23'!$A$3:$A$69,'Portfolio 23'!$C11,'Scenario 23'!BH$3:BH$69)*'Scenario 23'!BH$1</f>
        <v>0</v>
      </c>
      <c r="S11" s="31">
        <f>SUMIF('Scenario 23'!$A$3:$A$69,'Portfolio 23'!$C11,'Scenario 23'!S$3:S$69)+SUMIF('Scenario 23'!$A$3:$A$69,'Portfolio 23'!$C11,'Scenario 23'!BI$3:BI$69)*'Scenario 23'!BI$1</f>
        <v>0</v>
      </c>
      <c r="T11" s="31">
        <f>SUMIF('Scenario 23'!$A$3:$A$69,'Portfolio 23'!$C11,'Scenario 23'!T$3:T$69)+SUMIF('Scenario 23'!$A$3:$A$69,'Portfolio 23'!$C11,'Scenario 23'!BJ$3:BJ$69)*'Scenario 23'!BJ$1</f>
        <v>0</v>
      </c>
      <c r="U11" s="31">
        <f>SUMIF('Scenario 23'!$A$3:$A$69,'Portfolio 23'!$C11,'Scenario 23'!U$3:U$69)+SUMIF('Scenario 23'!$A$3:$A$69,'Portfolio 23'!$C11,'Scenario 23'!BK$3:BK$69)*'Scenario 23'!BK$1</f>
        <v>0</v>
      </c>
      <c r="V11" s="31">
        <f>SUMIF('Scenario 23'!$A$3:$A$69,'Portfolio 23'!$C11,'Scenario 23'!V$3:V$69)+SUMIF('Scenario 23'!$A$3:$A$69,'Portfolio 23'!$C11,'Scenario 23'!BL$3:BL$69)*'Scenario 23'!BL$1</f>
        <v>0</v>
      </c>
      <c r="W11" s="31">
        <f>SUMIF('Scenario 23'!$A$3:$A$69,'Portfolio 23'!$C11,'Scenario 23'!W$3:W$69)+SUMIF('Scenario 23'!$A$3:$A$69,'Portfolio 23'!$C11,'Scenario 23'!BM$3:BM$69)*'Scenario 23'!BM$1</f>
        <v>0</v>
      </c>
      <c r="X11" s="32">
        <f t="shared" si="0"/>
        <v>0</v>
      </c>
    </row>
    <row r="12" spans="3:24" x14ac:dyDescent="0.2">
      <c r="C12" s="7" t="s">
        <v>21</v>
      </c>
      <c r="D12" s="30">
        <f>SUMIF('Scenario 23'!$A$3:$A$69,'Portfolio 23'!$C12,'Scenario 23'!D$3:D$69)+SUMIF('Scenario 23'!$A$3:$A$69,'Portfolio 23'!$C12,'Scenario 23'!AT$3:AT$69)*'Scenario 23'!AT$1</f>
        <v>0</v>
      </c>
      <c r="E12" s="31">
        <f>SUMIF('Scenario 23'!$A$3:$A$69,'Portfolio 23'!$C12,'Scenario 23'!E$3:E$69)+SUMIF('Scenario 23'!$A$3:$A$69,'Portfolio 23'!$C12,'Scenario 23'!AU$3:AU$69)*'Scenario 23'!AU$1</f>
        <v>0</v>
      </c>
      <c r="F12" s="31">
        <f>SUMIF('Scenario 23'!$A$3:$A$69,'Portfolio 23'!$C12,'Scenario 23'!F$3:F$69)+SUMIF('Scenario 23'!$A$3:$A$69,'Portfolio 23'!$C12,'Scenario 23'!AV$3:AV$69)*'Scenario 23'!AV$1</f>
        <v>0</v>
      </c>
      <c r="G12" s="31">
        <f>SUMIF('Scenario 23'!$A$3:$A$69,'Portfolio 23'!$C12,'Scenario 23'!G$3:G$69)+SUMIF('Scenario 23'!$A$3:$A$69,'Portfolio 23'!$C12,'Scenario 23'!AW$3:AW$69)*'Scenario 23'!AW$1</f>
        <v>0</v>
      </c>
      <c r="H12" s="31">
        <f>SUMIF('Scenario 23'!$A$3:$A$69,'Portfolio 23'!$C12,'Scenario 23'!H$3:H$69)+SUMIF('Scenario 23'!$A$3:$A$69,'Portfolio 23'!$C12,'Scenario 23'!AX$3:AX$69)*'Scenario 23'!AX$1</f>
        <v>0</v>
      </c>
      <c r="I12" s="31">
        <f>SUMIF('Scenario 23'!$A$3:$A$69,'Portfolio 23'!$C12,'Scenario 23'!I$3:I$69)+SUMIF('Scenario 23'!$A$3:$A$69,'Portfolio 23'!$C12,'Scenario 23'!AY$3:AY$69)*'Scenario 23'!AY$1</f>
        <v>0</v>
      </c>
      <c r="J12" s="31">
        <f>SUMIF('Scenario 23'!$A$3:$A$69,'Portfolio 23'!$C12,'Scenario 23'!J$3:J$69)+SUMIF('Scenario 23'!$A$3:$A$69,'Portfolio 23'!$C12,'Scenario 23'!AZ$3:AZ$69)*'Scenario 23'!AZ$1</f>
        <v>0</v>
      </c>
      <c r="K12" s="31">
        <f>SUMIF('Scenario 23'!$A$3:$A$69,'Portfolio 23'!$C12,'Scenario 23'!K$3:K$69)+SUMIF('Scenario 23'!$A$3:$A$69,'Portfolio 23'!$C12,'Scenario 23'!BA$3:BA$69)*'Scenario 23'!BA$1</f>
        <v>0</v>
      </c>
      <c r="L12" s="31">
        <f>SUMIF('Scenario 23'!$A$3:$A$69,'Portfolio 23'!$C12,'Scenario 23'!L$3:L$69)+SUMIF('Scenario 23'!$A$3:$A$69,'Portfolio 23'!$C12,'Scenario 23'!BB$3:BB$69)*'Scenario 23'!BB$1</f>
        <v>0</v>
      </c>
      <c r="M12" s="31">
        <f>SUMIF('Scenario 23'!$A$3:$A$69,'Portfolio 23'!$C12,'Scenario 23'!M$3:M$69)+SUMIF('Scenario 23'!$A$3:$A$69,'Portfolio 23'!$C12,'Scenario 23'!BC$3:BC$69)*'Scenario 23'!BC$1</f>
        <v>0</v>
      </c>
      <c r="N12" s="31">
        <f>SUMIF('Scenario 23'!$A$3:$A$69,'Portfolio 23'!$C12,'Scenario 23'!N$3:N$69)+SUMIF('Scenario 23'!$A$3:$A$69,'Portfolio 23'!$C12,'Scenario 23'!BD$3:BD$69)*'Scenario 23'!BD$1</f>
        <v>0</v>
      </c>
      <c r="O12" s="31">
        <f>SUMIF('Scenario 23'!$A$3:$A$69,'Portfolio 23'!$C12,'Scenario 23'!O$3:O$69)+SUMIF('Scenario 23'!$A$3:$A$69,'Portfolio 23'!$C12,'Scenario 23'!BE$3:BE$69)*'Scenario 23'!BE$1</f>
        <v>0</v>
      </c>
      <c r="P12" s="31">
        <f>SUMIF('Scenario 23'!$A$3:$A$69,'Portfolio 23'!$C12,'Scenario 23'!P$3:P$69)+SUMIF('Scenario 23'!$A$3:$A$69,'Portfolio 23'!$C12,'Scenario 23'!BF$3:BF$69)*'Scenario 23'!BF$1</f>
        <v>0</v>
      </c>
      <c r="Q12" s="31">
        <f>SUMIF('Scenario 23'!$A$3:$A$69,'Portfolio 23'!$C12,'Scenario 23'!Q$3:Q$69)+SUMIF('Scenario 23'!$A$3:$A$69,'Portfolio 23'!$C12,'Scenario 23'!BG$3:BG$69)*'Scenario 23'!BG$1</f>
        <v>0</v>
      </c>
      <c r="R12" s="31">
        <f>SUMIF('Scenario 23'!$A$3:$A$69,'Portfolio 23'!$C12,'Scenario 23'!R$3:R$69)+SUMIF('Scenario 23'!$A$3:$A$69,'Portfolio 23'!$C12,'Scenario 23'!BH$3:BH$69)*'Scenario 23'!BH$1</f>
        <v>0</v>
      </c>
      <c r="S12" s="31">
        <f>SUMIF('Scenario 23'!$A$3:$A$69,'Portfolio 23'!$C12,'Scenario 23'!S$3:S$69)+SUMIF('Scenario 23'!$A$3:$A$69,'Portfolio 23'!$C12,'Scenario 23'!BI$3:BI$69)*'Scenario 23'!BI$1</f>
        <v>0</v>
      </c>
      <c r="T12" s="31">
        <f>SUMIF('Scenario 23'!$A$3:$A$69,'Portfolio 23'!$C12,'Scenario 23'!T$3:T$69)+SUMIF('Scenario 23'!$A$3:$A$69,'Portfolio 23'!$C12,'Scenario 23'!BJ$3:BJ$69)*'Scenario 23'!BJ$1</f>
        <v>0</v>
      </c>
      <c r="U12" s="31">
        <f>SUMIF('Scenario 23'!$A$3:$A$69,'Portfolio 23'!$C12,'Scenario 23'!U$3:U$69)+SUMIF('Scenario 23'!$A$3:$A$69,'Portfolio 23'!$C12,'Scenario 23'!BK$3:BK$69)*'Scenario 23'!BK$1</f>
        <v>49.999999999999964</v>
      </c>
      <c r="V12" s="31">
        <f>SUMIF('Scenario 23'!$A$3:$A$69,'Portfolio 23'!$C12,'Scenario 23'!V$3:V$69)+SUMIF('Scenario 23'!$A$3:$A$69,'Portfolio 23'!$C12,'Scenario 23'!BL$3:BL$69)*'Scenario 23'!BL$1</f>
        <v>100</v>
      </c>
      <c r="W12" s="31">
        <f>SUMIF('Scenario 23'!$A$3:$A$69,'Portfolio 23'!$C12,'Scenario 23'!W$3:W$69)+SUMIF('Scenario 23'!$A$3:$A$69,'Portfolio 23'!$C12,'Scenario 23'!BM$3:BM$69)*'Scenario 23'!BM$1</f>
        <v>0</v>
      </c>
      <c r="X12" s="32">
        <f t="shared" si="0"/>
        <v>149.99999999999997</v>
      </c>
    </row>
    <row r="13" spans="3:24" x14ac:dyDescent="0.2">
      <c r="C13" s="7" t="s">
        <v>48</v>
      </c>
      <c r="D13" s="30">
        <f>SUMIF('Scenario 23'!$A$3:$A$69,'Portfolio 23'!$C13,'Scenario 23'!D$3:D$69)+SUMIF('Scenario 23'!$A$3:$A$69,'Portfolio 23'!$C13,'Scenario 23'!AT$3:AT$69)*'Scenario 23'!AT$1</f>
        <v>0</v>
      </c>
      <c r="E13" s="31">
        <f>SUMIF('Scenario 23'!$A$3:$A$69,'Portfolio 23'!$C13,'Scenario 23'!E$3:E$69)+SUMIF('Scenario 23'!$A$3:$A$69,'Portfolio 23'!$C13,'Scenario 23'!AU$3:AU$69)*'Scenario 23'!AU$1</f>
        <v>0</v>
      </c>
      <c r="F13" s="31">
        <f>SUMIF('Scenario 23'!$A$3:$A$69,'Portfolio 23'!$C13,'Scenario 23'!F$3:F$69)+SUMIF('Scenario 23'!$A$3:$A$69,'Portfolio 23'!$C13,'Scenario 23'!AV$3:AV$69)*'Scenario 23'!AV$1</f>
        <v>0</v>
      </c>
      <c r="G13" s="31">
        <f>SUMIF('Scenario 23'!$A$3:$A$69,'Portfolio 23'!$C13,'Scenario 23'!G$3:G$69)+SUMIF('Scenario 23'!$A$3:$A$69,'Portfolio 23'!$C13,'Scenario 23'!AW$3:AW$69)*'Scenario 23'!AW$1</f>
        <v>0</v>
      </c>
      <c r="H13" s="31">
        <f>SUMIF('Scenario 23'!$A$3:$A$69,'Portfolio 23'!$C13,'Scenario 23'!H$3:H$69)+SUMIF('Scenario 23'!$A$3:$A$69,'Portfolio 23'!$C13,'Scenario 23'!AX$3:AX$69)*'Scenario 23'!AX$1</f>
        <v>0</v>
      </c>
      <c r="I13" s="31">
        <f>SUMIF('Scenario 23'!$A$3:$A$69,'Portfolio 23'!$C13,'Scenario 23'!I$3:I$69)+SUMIF('Scenario 23'!$A$3:$A$69,'Portfolio 23'!$C13,'Scenario 23'!AY$3:AY$69)*'Scenario 23'!AY$1</f>
        <v>0</v>
      </c>
      <c r="J13" s="31">
        <f>SUMIF('Scenario 23'!$A$3:$A$69,'Portfolio 23'!$C13,'Scenario 23'!J$3:J$69)+SUMIF('Scenario 23'!$A$3:$A$69,'Portfolio 23'!$C13,'Scenario 23'!AZ$3:AZ$69)*'Scenario 23'!AZ$1</f>
        <v>0</v>
      </c>
      <c r="K13" s="31">
        <f>SUMIF('Scenario 23'!$A$3:$A$69,'Portfolio 23'!$C13,'Scenario 23'!K$3:K$69)+SUMIF('Scenario 23'!$A$3:$A$69,'Portfolio 23'!$C13,'Scenario 23'!BA$3:BA$69)*'Scenario 23'!BA$1</f>
        <v>0</v>
      </c>
      <c r="L13" s="31">
        <f>SUMIF('Scenario 23'!$A$3:$A$69,'Portfolio 23'!$C13,'Scenario 23'!L$3:L$69)+SUMIF('Scenario 23'!$A$3:$A$69,'Portfolio 23'!$C13,'Scenario 23'!BB$3:BB$69)*'Scenario 23'!BB$1</f>
        <v>0</v>
      </c>
      <c r="M13" s="31">
        <f>SUMIF('Scenario 23'!$A$3:$A$69,'Portfolio 23'!$C13,'Scenario 23'!M$3:M$69)+SUMIF('Scenario 23'!$A$3:$A$69,'Portfolio 23'!$C13,'Scenario 23'!BC$3:BC$69)*'Scenario 23'!BC$1</f>
        <v>0</v>
      </c>
      <c r="N13" s="31">
        <f>SUMIF('Scenario 23'!$A$3:$A$69,'Portfolio 23'!$C13,'Scenario 23'!N$3:N$69)+SUMIF('Scenario 23'!$A$3:$A$69,'Portfolio 23'!$C13,'Scenario 23'!BD$3:BD$69)*'Scenario 23'!BD$1</f>
        <v>0</v>
      </c>
      <c r="O13" s="31">
        <f>SUMIF('Scenario 23'!$A$3:$A$69,'Portfolio 23'!$C13,'Scenario 23'!O$3:O$69)+SUMIF('Scenario 23'!$A$3:$A$69,'Portfolio 23'!$C13,'Scenario 23'!BE$3:BE$69)*'Scenario 23'!BE$1</f>
        <v>0</v>
      </c>
      <c r="P13" s="31">
        <f>SUMIF('Scenario 23'!$A$3:$A$69,'Portfolio 23'!$C13,'Scenario 23'!P$3:P$69)+SUMIF('Scenario 23'!$A$3:$A$69,'Portfolio 23'!$C13,'Scenario 23'!BF$3:BF$69)*'Scenario 23'!BF$1</f>
        <v>0</v>
      </c>
      <c r="Q13" s="31">
        <f>SUMIF('Scenario 23'!$A$3:$A$69,'Portfolio 23'!$C13,'Scenario 23'!Q$3:Q$69)+SUMIF('Scenario 23'!$A$3:$A$69,'Portfolio 23'!$C13,'Scenario 23'!BG$3:BG$69)*'Scenario 23'!BG$1</f>
        <v>0</v>
      </c>
      <c r="R13" s="31">
        <f>SUMIF('Scenario 23'!$A$3:$A$69,'Portfolio 23'!$C13,'Scenario 23'!R$3:R$69)+SUMIF('Scenario 23'!$A$3:$A$69,'Portfolio 23'!$C13,'Scenario 23'!BH$3:BH$69)*'Scenario 23'!BH$1</f>
        <v>0</v>
      </c>
      <c r="S13" s="31">
        <f>SUMIF('Scenario 23'!$A$3:$A$69,'Portfolio 23'!$C13,'Scenario 23'!S$3:S$69)+SUMIF('Scenario 23'!$A$3:$A$69,'Portfolio 23'!$C13,'Scenario 23'!BI$3:BI$69)*'Scenario 23'!BI$1</f>
        <v>0</v>
      </c>
      <c r="T13" s="31">
        <f>SUMIF('Scenario 23'!$A$3:$A$69,'Portfolio 23'!$C13,'Scenario 23'!T$3:T$69)+SUMIF('Scenario 23'!$A$3:$A$69,'Portfolio 23'!$C13,'Scenario 23'!BJ$3:BJ$69)*'Scenario 23'!BJ$1</f>
        <v>0</v>
      </c>
      <c r="U13" s="31">
        <f>SUMIF('Scenario 23'!$A$3:$A$69,'Portfolio 23'!$C13,'Scenario 23'!U$3:U$69)+SUMIF('Scenario 23'!$A$3:$A$69,'Portfolio 23'!$C13,'Scenario 23'!BK$3:BK$69)*'Scenario 23'!BK$1</f>
        <v>0</v>
      </c>
      <c r="V13" s="31">
        <f>SUMIF('Scenario 23'!$A$3:$A$69,'Portfolio 23'!$C13,'Scenario 23'!V$3:V$69)+SUMIF('Scenario 23'!$A$3:$A$69,'Portfolio 23'!$C13,'Scenario 23'!BL$3:BL$69)*'Scenario 23'!BL$1</f>
        <v>0</v>
      </c>
      <c r="W13" s="31">
        <f>SUMIF('Scenario 23'!$A$3:$A$69,'Portfolio 23'!$C13,'Scenario 23'!W$3:W$69)+SUMIF('Scenario 23'!$A$3:$A$69,'Portfolio 23'!$C13,'Scenario 23'!BM$3:BM$69)*'Scenario 23'!BM$1</f>
        <v>0</v>
      </c>
      <c r="X13" s="32">
        <f t="shared" si="0"/>
        <v>0</v>
      </c>
    </row>
    <row r="14" spans="3:24" x14ac:dyDescent="0.2">
      <c r="C14" s="7" t="s">
        <v>142</v>
      </c>
      <c r="D14" s="30">
        <f>SUMIF('Scenario 23'!$A$3:$A$69,'Portfolio 23'!$C14,'Scenario 23'!D$3:D$69)+SUMIF('Scenario 23'!$A$3:$A$69,'Portfolio 23'!$C14,'Scenario 23'!AT$3:AT$69)*'Scenario 23'!AT$1</f>
        <v>0</v>
      </c>
      <c r="E14" s="31">
        <f>SUMIF('Scenario 23'!$A$3:$A$69,'Portfolio 23'!$C14,'Scenario 23'!E$3:E$69)+SUMIF('Scenario 23'!$A$3:$A$69,'Portfolio 23'!$C14,'Scenario 23'!AU$3:AU$69)*'Scenario 23'!AU$1</f>
        <v>0</v>
      </c>
      <c r="F14" s="31">
        <f>SUMIF('Scenario 23'!$A$3:$A$69,'Portfolio 23'!$C14,'Scenario 23'!F$3:F$69)+SUMIF('Scenario 23'!$A$3:$A$69,'Portfolio 23'!$C14,'Scenario 23'!AV$3:AV$69)*'Scenario 23'!AV$1</f>
        <v>0</v>
      </c>
      <c r="G14" s="31">
        <f>SUMIF('Scenario 23'!$A$3:$A$69,'Portfolio 23'!$C14,'Scenario 23'!G$3:G$69)+SUMIF('Scenario 23'!$A$3:$A$69,'Portfolio 23'!$C14,'Scenario 23'!AW$3:AW$69)*'Scenario 23'!AW$1</f>
        <v>0</v>
      </c>
      <c r="H14" s="31">
        <f>SUMIF('Scenario 23'!$A$3:$A$69,'Portfolio 23'!$C14,'Scenario 23'!H$3:H$69)+SUMIF('Scenario 23'!$A$3:$A$69,'Portfolio 23'!$C14,'Scenario 23'!AX$3:AX$69)*'Scenario 23'!AX$1</f>
        <v>0</v>
      </c>
      <c r="I14" s="31">
        <f>SUMIF('Scenario 23'!$A$3:$A$69,'Portfolio 23'!$C14,'Scenario 23'!I$3:I$69)+SUMIF('Scenario 23'!$A$3:$A$69,'Portfolio 23'!$C14,'Scenario 23'!AY$3:AY$69)*'Scenario 23'!AY$1</f>
        <v>0</v>
      </c>
      <c r="J14" s="31">
        <f>SUMIF('Scenario 23'!$A$3:$A$69,'Portfolio 23'!$C14,'Scenario 23'!J$3:J$69)+SUMIF('Scenario 23'!$A$3:$A$69,'Portfolio 23'!$C14,'Scenario 23'!AZ$3:AZ$69)*'Scenario 23'!AZ$1</f>
        <v>0</v>
      </c>
      <c r="K14" s="31">
        <f>SUMIF('Scenario 23'!$A$3:$A$69,'Portfolio 23'!$C14,'Scenario 23'!K$3:K$69)+SUMIF('Scenario 23'!$A$3:$A$69,'Portfolio 23'!$C14,'Scenario 23'!BA$3:BA$69)*'Scenario 23'!BA$1</f>
        <v>0</v>
      </c>
      <c r="L14" s="31">
        <f>SUMIF('Scenario 23'!$A$3:$A$69,'Portfolio 23'!$C14,'Scenario 23'!L$3:L$69)+SUMIF('Scenario 23'!$A$3:$A$69,'Portfolio 23'!$C14,'Scenario 23'!BB$3:BB$69)*'Scenario 23'!BB$1</f>
        <v>0</v>
      </c>
      <c r="M14" s="31">
        <f>SUMIF('Scenario 23'!$A$3:$A$69,'Portfolio 23'!$C14,'Scenario 23'!M$3:M$69)+SUMIF('Scenario 23'!$A$3:$A$69,'Portfolio 23'!$C14,'Scenario 23'!BC$3:BC$69)*'Scenario 23'!BC$1</f>
        <v>0</v>
      </c>
      <c r="N14" s="31">
        <f>SUMIF('Scenario 23'!$A$3:$A$69,'Portfolio 23'!$C14,'Scenario 23'!N$3:N$69)+SUMIF('Scenario 23'!$A$3:$A$69,'Portfolio 23'!$C14,'Scenario 23'!BD$3:BD$69)*'Scenario 23'!BD$1</f>
        <v>0</v>
      </c>
      <c r="O14" s="31">
        <f>SUMIF('Scenario 23'!$A$3:$A$69,'Portfolio 23'!$C14,'Scenario 23'!O$3:O$69)+SUMIF('Scenario 23'!$A$3:$A$69,'Portfolio 23'!$C14,'Scenario 23'!BE$3:BE$69)*'Scenario 23'!BE$1</f>
        <v>0</v>
      </c>
      <c r="P14" s="31">
        <f>SUMIF('Scenario 23'!$A$3:$A$69,'Portfolio 23'!$C14,'Scenario 23'!P$3:P$69)+SUMIF('Scenario 23'!$A$3:$A$69,'Portfolio 23'!$C14,'Scenario 23'!BF$3:BF$69)*'Scenario 23'!BF$1</f>
        <v>0</v>
      </c>
      <c r="Q14" s="31">
        <f>SUMIF('Scenario 23'!$A$3:$A$69,'Portfolio 23'!$C14,'Scenario 23'!Q$3:Q$69)+SUMIF('Scenario 23'!$A$3:$A$69,'Portfolio 23'!$C14,'Scenario 23'!BG$3:BG$69)*'Scenario 23'!BG$1</f>
        <v>0</v>
      </c>
      <c r="R14" s="31">
        <f>SUMIF('Scenario 23'!$A$3:$A$69,'Portfolio 23'!$C14,'Scenario 23'!R$3:R$69)+SUMIF('Scenario 23'!$A$3:$A$69,'Portfolio 23'!$C14,'Scenario 23'!BH$3:BH$69)*'Scenario 23'!BH$1</f>
        <v>0</v>
      </c>
      <c r="S14" s="31">
        <f>SUMIF('Scenario 23'!$A$3:$A$69,'Portfolio 23'!$C14,'Scenario 23'!S$3:S$69)+SUMIF('Scenario 23'!$A$3:$A$69,'Portfolio 23'!$C14,'Scenario 23'!BI$3:BI$69)*'Scenario 23'!BI$1</f>
        <v>0</v>
      </c>
      <c r="T14" s="31">
        <f>SUMIF('Scenario 23'!$A$3:$A$69,'Portfolio 23'!$C14,'Scenario 23'!T$3:T$69)+SUMIF('Scenario 23'!$A$3:$A$69,'Portfolio 23'!$C14,'Scenario 23'!BJ$3:BJ$69)*'Scenario 23'!BJ$1</f>
        <v>0</v>
      </c>
      <c r="U14" s="31">
        <f>SUMIF('Scenario 23'!$A$3:$A$69,'Portfolio 23'!$C14,'Scenario 23'!U$3:U$69)+SUMIF('Scenario 23'!$A$3:$A$69,'Portfolio 23'!$C14,'Scenario 23'!BK$3:BK$69)*'Scenario 23'!BK$1</f>
        <v>0</v>
      </c>
      <c r="V14" s="31">
        <f>SUMIF('Scenario 23'!$A$3:$A$69,'Portfolio 23'!$C14,'Scenario 23'!V$3:V$69)+SUMIF('Scenario 23'!$A$3:$A$69,'Portfolio 23'!$C14,'Scenario 23'!BL$3:BL$69)*'Scenario 23'!BL$1</f>
        <v>0</v>
      </c>
      <c r="W14" s="31">
        <f>SUMIF('Scenario 23'!$A$3:$A$69,'Portfolio 23'!$C14,'Scenario 23'!W$3:W$69)+SUMIF('Scenario 23'!$A$3:$A$69,'Portfolio 23'!$C14,'Scenario 23'!BM$3:BM$69)*'Scenario 23'!BM$1</f>
        <v>58.101523035532345</v>
      </c>
      <c r="X14" s="32">
        <f t="shared" si="0"/>
        <v>58.101523035532345</v>
      </c>
    </row>
    <row r="15" spans="3:24" x14ac:dyDescent="0.2">
      <c r="C15" s="7" t="s">
        <v>53</v>
      </c>
      <c r="D15" s="30">
        <f>SUMIF('Scenario 23'!$A$3:$A$69,'Portfolio 23'!$C15,'Scenario 23'!D$3:D$69)+SUMIF('Scenario 23'!$A$3:$A$69,'Portfolio 23'!$C15,'Scenario 23'!AT$3:AT$69)*'Scenario 23'!AT$1</f>
        <v>0</v>
      </c>
      <c r="E15" s="31">
        <f>SUMIF('Scenario 23'!$A$3:$A$69,'Portfolio 23'!$C15,'Scenario 23'!E$3:E$69)+SUMIF('Scenario 23'!$A$3:$A$69,'Portfolio 23'!$C15,'Scenario 23'!AU$3:AU$69)*'Scenario 23'!AU$1</f>
        <v>0</v>
      </c>
      <c r="F15" s="31">
        <f>SUMIF('Scenario 23'!$A$3:$A$69,'Portfolio 23'!$C15,'Scenario 23'!F$3:F$69)+SUMIF('Scenario 23'!$A$3:$A$69,'Portfolio 23'!$C15,'Scenario 23'!AV$3:AV$69)*'Scenario 23'!AV$1</f>
        <v>0</v>
      </c>
      <c r="G15" s="31">
        <f>SUMIF('Scenario 23'!$A$3:$A$69,'Portfolio 23'!$C15,'Scenario 23'!G$3:G$69)+SUMIF('Scenario 23'!$A$3:$A$69,'Portfolio 23'!$C15,'Scenario 23'!AW$3:AW$69)*'Scenario 23'!AW$1</f>
        <v>0</v>
      </c>
      <c r="H15" s="31">
        <f>SUMIF('Scenario 23'!$A$3:$A$69,'Portfolio 23'!$C15,'Scenario 23'!H$3:H$69)+SUMIF('Scenario 23'!$A$3:$A$69,'Portfolio 23'!$C15,'Scenario 23'!AX$3:AX$69)*'Scenario 23'!AX$1</f>
        <v>0</v>
      </c>
      <c r="I15" s="31">
        <f>SUMIF('Scenario 23'!$A$3:$A$69,'Portfolio 23'!$C15,'Scenario 23'!I$3:I$69)+SUMIF('Scenario 23'!$A$3:$A$69,'Portfolio 23'!$C15,'Scenario 23'!AY$3:AY$69)*'Scenario 23'!AY$1</f>
        <v>0</v>
      </c>
      <c r="J15" s="31">
        <f>SUMIF('Scenario 23'!$A$3:$A$69,'Portfolio 23'!$C15,'Scenario 23'!J$3:J$69)+SUMIF('Scenario 23'!$A$3:$A$69,'Portfolio 23'!$C15,'Scenario 23'!AZ$3:AZ$69)*'Scenario 23'!AZ$1</f>
        <v>0</v>
      </c>
      <c r="K15" s="31">
        <f>SUMIF('Scenario 23'!$A$3:$A$69,'Portfolio 23'!$C15,'Scenario 23'!K$3:K$69)+SUMIF('Scenario 23'!$A$3:$A$69,'Portfolio 23'!$C15,'Scenario 23'!BA$3:BA$69)*'Scenario 23'!BA$1</f>
        <v>0</v>
      </c>
      <c r="L15" s="31">
        <f>SUMIF('Scenario 23'!$A$3:$A$69,'Portfolio 23'!$C15,'Scenario 23'!L$3:L$69)+SUMIF('Scenario 23'!$A$3:$A$69,'Portfolio 23'!$C15,'Scenario 23'!BB$3:BB$69)*'Scenario 23'!BB$1</f>
        <v>0</v>
      </c>
      <c r="M15" s="31">
        <f>SUMIF('Scenario 23'!$A$3:$A$69,'Portfolio 23'!$C15,'Scenario 23'!M$3:M$69)+SUMIF('Scenario 23'!$A$3:$A$69,'Portfolio 23'!$C15,'Scenario 23'!BC$3:BC$69)*'Scenario 23'!BC$1</f>
        <v>0</v>
      </c>
      <c r="N15" s="31">
        <f>SUMIF('Scenario 23'!$A$3:$A$69,'Portfolio 23'!$C15,'Scenario 23'!N$3:N$69)+SUMIF('Scenario 23'!$A$3:$A$69,'Portfolio 23'!$C15,'Scenario 23'!BD$3:BD$69)*'Scenario 23'!BD$1</f>
        <v>0</v>
      </c>
      <c r="O15" s="31">
        <f>SUMIF('Scenario 23'!$A$3:$A$69,'Portfolio 23'!$C15,'Scenario 23'!O$3:O$69)+SUMIF('Scenario 23'!$A$3:$A$69,'Portfolio 23'!$C15,'Scenario 23'!BE$3:BE$69)*'Scenario 23'!BE$1</f>
        <v>0</v>
      </c>
      <c r="P15" s="31">
        <f>SUMIF('Scenario 23'!$A$3:$A$69,'Portfolio 23'!$C15,'Scenario 23'!P$3:P$69)+SUMIF('Scenario 23'!$A$3:$A$69,'Portfolio 23'!$C15,'Scenario 23'!BF$3:BF$69)*'Scenario 23'!BF$1</f>
        <v>0</v>
      </c>
      <c r="Q15" s="31">
        <f>SUMIF('Scenario 23'!$A$3:$A$69,'Portfolio 23'!$C15,'Scenario 23'!Q$3:Q$69)+SUMIF('Scenario 23'!$A$3:$A$69,'Portfolio 23'!$C15,'Scenario 23'!BG$3:BG$69)*'Scenario 23'!BG$1</f>
        <v>0</v>
      </c>
      <c r="R15" s="31">
        <f>SUMIF('Scenario 23'!$A$3:$A$69,'Portfolio 23'!$C15,'Scenario 23'!R$3:R$69)+SUMIF('Scenario 23'!$A$3:$A$69,'Portfolio 23'!$C15,'Scenario 23'!BH$3:BH$69)*'Scenario 23'!BH$1</f>
        <v>0</v>
      </c>
      <c r="S15" s="31">
        <f>SUMIF('Scenario 23'!$A$3:$A$69,'Portfolio 23'!$C15,'Scenario 23'!S$3:S$69)+SUMIF('Scenario 23'!$A$3:$A$69,'Portfolio 23'!$C15,'Scenario 23'!BI$3:BI$69)*'Scenario 23'!BI$1</f>
        <v>0</v>
      </c>
      <c r="T15" s="31">
        <f>SUMIF('Scenario 23'!$A$3:$A$69,'Portfolio 23'!$C15,'Scenario 23'!T$3:T$69)+SUMIF('Scenario 23'!$A$3:$A$69,'Portfolio 23'!$C15,'Scenario 23'!BJ$3:BJ$69)*'Scenario 23'!BJ$1</f>
        <v>20</v>
      </c>
      <c r="U15" s="31">
        <f>SUMIF('Scenario 23'!$A$3:$A$69,'Portfolio 23'!$C15,'Scenario 23'!U$3:U$69)+SUMIF('Scenario 23'!$A$3:$A$69,'Portfolio 23'!$C15,'Scenario 23'!BK$3:BK$69)*'Scenario 23'!BK$1</f>
        <v>0</v>
      </c>
      <c r="V15" s="31">
        <f>SUMIF('Scenario 23'!$A$3:$A$69,'Portfolio 23'!$C15,'Scenario 23'!V$3:V$69)+SUMIF('Scenario 23'!$A$3:$A$69,'Portfolio 23'!$C15,'Scenario 23'!BL$3:BL$69)*'Scenario 23'!BL$1</f>
        <v>0</v>
      </c>
      <c r="W15" s="31">
        <f>SUMIF('Scenario 23'!$A$3:$A$69,'Portfolio 23'!$C15,'Scenario 23'!W$3:W$69)+SUMIF('Scenario 23'!$A$3:$A$69,'Portfolio 23'!$C15,'Scenario 23'!BM$3:BM$69)*'Scenario 23'!BM$1</f>
        <v>0</v>
      </c>
      <c r="X15" s="32">
        <f t="shared" si="0"/>
        <v>20</v>
      </c>
    </row>
    <row r="16" spans="3:24" x14ac:dyDescent="0.2">
      <c r="C16" s="7" t="s">
        <v>138</v>
      </c>
      <c r="D16" s="30">
        <f>SUMIF('Scenario 23'!$A$3:$A$69,'Portfolio 23'!$C16,'Scenario 23'!D$3:D$69)+SUMIF('Scenario 23'!$A$3:$A$69,'Portfolio 23'!$C16,'Scenario 23'!AT$3:AT$69)*'Scenario 23'!AT$1</f>
        <v>0</v>
      </c>
      <c r="E16" s="31">
        <f>SUMIF('Scenario 23'!$A$3:$A$69,'Portfolio 23'!$C16,'Scenario 23'!E$3:E$69)+SUMIF('Scenario 23'!$A$3:$A$69,'Portfolio 23'!$C16,'Scenario 23'!AU$3:AU$69)*'Scenario 23'!AU$1</f>
        <v>0</v>
      </c>
      <c r="F16" s="31">
        <f>SUMIF('Scenario 23'!$A$3:$A$69,'Portfolio 23'!$C16,'Scenario 23'!F$3:F$69)+SUMIF('Scenario 23'!$A$3:$A$69,'Portfolio 23'!$C16,'Scenario 23'!AV$3:AV$69)*'Scenario 23'!AV$1</f>
        <v>0</v>
      </c>
      <c r="G16" s="31">
        <f>SUMIF('Scenario 23'!$A$3:$A$69,'Portfolio 23'!$C16,'Scenario 23'!G$3:G$69)+SUMIF('Scenario 23'!$A$3:$A$69,'Portfolio 23'!$C16,'Scenario 23'!AW$3:AW$69)*'Scenario 23'!AW$1</f>
        <v>0</v>
      </c>
      <c r="H16" s="31">
        <f>SUMIF('Scenario 23'!$A$3:$A$69,'Portfolio 23'!$C16,'Scenario 23'!H$3:H$69)+SUMIF('Scenario 23'!$A$3:$A$69,'Portfolio 23'!$C16,'Scenario 23'!AX$3:AX$69)*'Scenario 23'!AX$1</f>
        <v>0</v>
      </c>
      <c r="I16" s="31">
        <f>SUMIF('Scenario 23'!$A$3:$A$69,'Portfolio 23'!$C16,'Scenario 23'!I$3:I$69)+SUMIF('Scenario 23'!$A$3:$A$69,'Portfolio 23'!$C16,'Scenario 23'!AY$3:AY$69)*'Scenario 23'!AY$1</f>
        <v>0</v>
      </c>
      <c r="J16" s="31">
        <f>SUMIF('Scenario 23'!$A$3:$A$69,'Portfolio 23'!$C16,'Scenario 23'!J$3:J$69)+SUMIF('Scenario 23'!$A$3:$A$69,'Portfolio 23'!$C16,'Scenario 23'!AZ$3:AZ$69)*'Scenario 23'!AZ$1</f>
        <v>0</v>
      </c>
      <c r="K16" s="31">
        <f>SUMIF('Scenario 23'!$A$3:$A$69,'Portfolio 23'!$C16,'Scenario 23'!K$3:K$69)+SUMIF('Scenario 23'!$A$3:$A$69,'Portfolio 23'!$C16,'Scenario 23'!BA$3:BA$69)*'Scenario 23'!BA$1</f>
        <v>0</v>
      </c>
      <c r="L16" s="31">
        <f>SUMIF('Scenario 23'!$A$3:$A$69,'Portfolio 23'!$C16,'Scenario 23'!L$3:L$69)+SUMIF('Scenario 23'!$A$3:$A$69,'Portfolio 23'!$C16,'Scenario 23'!BB$3:BB$69)*'Scenario 23'!BB$1</f>
        <v>0</v>
      </c>
      <c r="M16" s="31">
        <f>SUMIF('Scenario 23'!$A$3:$A$69,'Portfolio 23'!$C16,'Scenario 23'!M$3:M$69)+SUMIF('Scenario 23'!$A$3:$A$69,'Portfolio 23'!$C16,'Scenario 23'!BC$3:BC$69)*'Scenario 23'!BC$1</f>
        <v>0</v>
      </c>
      <c r="N16" s="31">
        <f>SUMIF('Scenario 23'!$A$3:$A$69,'Portfolio 23'!$C16,'Scenario 23'!N$3:N$69)+SUMIF('Scenario 23'!$A$3:$A$69,'Portfolio 23'!$C16,'Scenario 23'!BD$3:BD$69)*'Scenario 23'!BD$1</f>
        <v>0</v>
      </c>
      <c r="O16" s="31">
        <f>SUMIF('Scenario 23'!$A$3:$A$69,'Portfolio 23'!$C16,'Scenario 23'!O$3:O$69)+SUMIF('Scenario 23'!$A$3:$A$69,'Portfolio 23'!$C16,'Scenario 23'!BE$3:BE$69)*'Scenario 23'!BE$1</f>
        <v>0</v>
      </c>
      <c r="P16" s="31">
        <f>SUMIF('Scenario 23'!$A$3:$A$69,'Portfolio 23'!$C16,'Scenario 23'!P$3:P$69)+SUMIF('Scenario 23'!$A$3:$A$69,'Portfolio 23'!$C16,'Scenario 23'!BF$3:BF$69)*'Scenario 23'!BF$1</f>
        <v>0</v>
      </c>
      <c r="Q16" s="31">
        <f>SUMIF('Scenario 23'!$A$3:$A$69,'Portfolio 23'!$C16,'Scenario 23'!Q$3:Q$69)+SUMIF('Scenario 23'!$A$3:$A$69,'Portfolio 23'!$C16,'Scenario 23'!BG$3:BG$69)*'Scenario 23'!BG$1</f>
        <v>0</v>
      </c>
      <c r="R16" s="31">
        <f>SUMIF('Scenario 23'!$A$3:$A$69,'Portfolio 23'!$C16,'Scenario 23'!R$3:R$69)+SUMIF('Scenario 23'!$A$3:$A$69,'Portfolio 23'!$C16,'Scenario 23'!BH$3:BH$69)*'Scenario 23'!BH$1</f>
        <v>0</v>
      </c>
      <c r="S16" s="31">
        <f>SUMIF('Scenario 23'!$A$3:$A$69,'Portfolio 23'!$C16,'Scenario 23'!S$3:S$69)+SUMIF('Scenario 23'!$A$3:$A$69,'Portfolio 23'!$C16,'Scenario 23'!BI$3:BI$69)*'Scenario 23'!BI$1</f>
        <v>0</v>
      </c>
      <c r="T16" s="31">
        <f>SUMIF('Scenario 23'!$A$3:$A$69,'Portfolio 23'!$C16,'Scenario 23'!T$3:T$69)+SUMIF('Scenario 23'!$A$3:$A$69,'Portfolio 23'!$C16,'Scenario 23'!BJ$3:BJ$69)*'Scenario 23'!BJ$1</f>
        <v>0</v>
      </c>
      <c r="U16" s="31">
        <f>SUMIF('Scenario 23'!$A$3:$A$69,'Portfolio 23'!$C16,'Scenario 23'!U$3:U$69)+SUMIF('Scenario 23'!$A$3:$A$69,'Portfolio 23'!$C16,'Scenario 23'!BK$3:BK$69)*'Scenario 23'!BK$1</f>
        <v>0</v>
      </c>
      <c r="V16" s="31">
        <f>SUMIF('Scenario 23'!$A$3:$A$69,'Portfolio 23'!$C16,'Scenario 23'!V$3:V$69)+SUMIF('Scenario 23'!$A$3:$A$69,'Portfolio 23'!$C16,'Scenario 23'!BL$3:BL$69)*'Scenario 23'!BL$1</f>
        <v>0</v>
      </c>
      <c r="W16" s="31">
        <f>SUMIF('Scenario 23'!$A$3:$A$69,'Portfolio 23'!$C16,'Scenario 23'!W$3:W$69)+SUMIF('Scenario 23'!$A$3:$A$69,'Portfolio 23'!$C16,'Scenario 23'!BM$3:BM$69)*'Scenario 23'!BM$1</f>
        <v>94.328162321264884</v>
      </c>
      <c r="X16" s="32">
        <f t="shared" si="0"/>
        <v>94.328162321264884</v>
      </c>
    </row>
    <row r="17" spans="3:24" x14ac:dyDescent="0.2">
      <c r="C17" s="7" t="s">
        <v>139</v>
      </c>
      <c r="D17" s="30">
        <f>SUMIF('Scenario 23'!$A$3:$A$69,'Portfolio 23'!$C17,'Scenario 23'!D$3:D$69)+SUMIF('Scenario 23'!$A$3:$A$69,'Portfolio 23'!$C17,'Scenario 23'!AT$3:AT$69)*'Scenario 23'!AT$1</f>
        <v>0</v>
      </c>
      <c r="E17" s="31">
        <f>SUMIF('Scenario 23'!$A$3:$A$69,'Portfolio 23'!$C17,'Scenario 23'!E$3:E$69)+SUMIF('Scenario 23'!$A$3:$A$69,'Portfolio 23'!$C17,'Scenario 23'!AU$3:AU$69)*'Scenario 23'!AU$1</f>
        <v>0</v>
      </c>
      <c r="F17" s="31">
        <f>SUMIF('Scenario 23'!$A$3:$A$69,'Portfolio 23'!$C17,'Scenario 23'!F$3:F$69)+SUMIF('Scenario 23'!$A$3:$A$69,'Portfolio 23'!$C17,'Scenario 23'!AV$3:AV$69)*'Scenario 23'!AV$1</f>
        <v>0</v>
      </c>
      <c r="G17" s="31">
        <f>SUMIF('Scenario 23'!$A$3:$A$69,'Portfolio 23'!$C17,'Scenario 23'!G$3:G$69)+SUMIF('Scenario 23'!$A$3:$A$69,'Portfolio 23'!$C17,'Scenario 23'!AW$3:AW$69)*'Scenario 23'!AW$1</f>
        <v>0</v>
      </c>
      <c r="H17" s="31">
        <f>SUMIF('Scenario 23'!$A$3:$A$69,'Portfolio 23'!$C17,'Scenario 23'!H$3:H$69)+SUMIF('Scenario 23'!$A$3:$A$69,'Portfolio 23'!$C17,'Scenario 23'!AX$3:AX$69)*'Scenario 23'!AX$1</f>
        <v>0</v>
      </c>
      <c r="I17" s="31">
        <f>SUMIF('Scenario 23'!$A$3:$A$69,'Portfolio 23'!$C17,'Scenario 23'!I$3:I$69)+SUMIF('Scenario 23'!$A$3:$A$69,'Portfolio 23'!$C17,'Scenario 23'!AY$3:AY$69)*'Scenario 23'!AY$1</f>
        <v>0</v>
      </c>
      <c r="J17" s="31">
        <f>SUMIF('Scenario 23'!$A$3:$A$69,'Portfolio 23'!$C17,'Scenario 23'!J$3:J$69)+SUMIF('Scenario 23'!$A$3:$A$69,'Portfolio 23'!$C17,'Scenario 23'!AZ$3:AZ$69)*'Scenario 23'!AZ$1</f>
        <v>0</v>
      </c>
      <c r="K17" s="31">
        <f>SUMIF('Scenario 23'!$A$3:$A$69,'Portfolio 23'!$C17,'Scenario 23'!K$3:K$69)+SUMIF('Scenario 23'!$A$3:$A$69,'Portfolio 23'!$C17,'Scenario 23'!BA$3:BA$69)*'Scenario 23'!BA$1</f>
        <v>0</v>
      </c>
      <c r="L17" s="31">
        <f>SUMIF('Scenario 23'!$A$3:$A$69,'Portfolio 23'!$C17,'Scenario 23'!L$3:L$69)+SUMIF('Scenario 23'!$A$3:$A$69,'Portfolio 23'!$C17,'Scenario 23'!BB$3:BB$69)*'Scenario 23'!BB$1</f>
        <v>0</v>
      </c>
      <c r="M17" s="31">
        <f>SUMIF('Scenario 23'!$A$3:$A$69,'Portfolio 23'!$C17,'Scenario 23'!M$3:M$69)+SUMIF('Scenario 23'!$A$3:$A$69,'Portfolio 23'!$C17,'Scenario 23'!BC$3:BC$69)*'Scenario 23'!BC$1</f>
        <v>0</v>
      </c>
      <c r="N17" s="31">
        <f>SUMIF('Scenario 23'!$A$3:$A$69,'Portfolio 23'!$C17,'Scenario 23'!N$3:N$69)+SUMIF('Scenario 23'!$A$3:$A$69,'Portfolio 23'!$C17,'Scenario 23'!BD$3:BD$69)*'Scenario 23'!BD$1</f>
        <v>0</v>
      </c>
      <c r="O17" s="31">
        <f>SUMIF('Scenario 23'!$A$3:$A$69,'Portfolio 23'!$C17,'Scenario 23'!O$3:O$69)+SUMIF('Scenario 23'!$A$3:$A$69,'Portfolio 23'!$C17,'Scenario 23'!BE$3:BE$69)*'Scenario 23'!BE$1</f>
        <v>0</v>
      </c>
      <c r="P17" s="31">
        <f>SUMIF('Scenario 23'!$A$3:$A$69,'Portfolio 23'!$C17,'Scenario 23'!P$3:P$69)+SUMIF('Scenario 23'!$A$3:$A$69,'Portfolio 23'!$C17,'Scenario 23'!BF$3:BF$69)*'Scenario 23'!BF$1</f>
        <v>0</v>
      </c>
      <c r="Q17" s="31">
        <f>SUMIF('Scenario 23'!$A$3:$A$69,'Portfolio 23'!$C17,'Scenario 23'!Q$3:Q$69)+SUMIF('Scenario 23'!$A$3:$A$69,'Portfolio 23'!$C17,'Scenario 23'!BG$3:BG$69)*'Scenario 23'!BG$1</f>
        <v>3.4805209703772446E-14</v>
      </c>
      <c r="R17" s="31">
        <f>SUMIF('Scenario 23'!$A$3:$A$69,'Portfolio 23'!$C17,'Scenario 23'!R$3:R$69)+SUMIF('Scenario 23'!$A$3:$A$69,'Portfolio 23'!$C17,'Scenario 23'!BH$3:BH$69)*'Scenario 23'!BH$1</f>
        <v>90.247500000000002</v>
      </c>
      <c r="S17" s="31">
        <f>SUMIF('Scenario 23'!$A$3:$A$69,'Portfolio 23'!$C17,'Scenario 23'!S$3:S$69)+SUMIF('Scenario 23'!$A$3:$A$69,'Portfolio 23'!$C17,'Scenario 23'!BI$3:BI$69)*'Scenario 23'!BI$1</f>
        <v>0</v>
      </c>
      <c r="T17" s="31">
        <f>SUMIF('Scenario 23'!$A$3:$A$69,'Portfolio 23'!$C17,'Scenario 23'!T$3:T$69)+SUMIF('Scenario 23'!$A$3:$A$69,'Portfolio 23'!$C17,'Scenario 23'!BJ$3:BJ$69)*'Scenario 23'!BJ$1</f>
        <v>209.745351152886</v>
      </c>
      <c r="U17" s="31">
        <f>SUMIF('Scenario 23'!$A$3:$A$69,'Portfolio 23'!$C17,'Scenario 23'!U$3:U$69)+SUMIF('Scenario 23'!$A$3:$A$69,'Portfolio 23'!$C17,'Scenario 23'!BK$3:BK$69)*'Scenario 23'!BK$1</f>
        <v>0</v>
      </c>
      <c r="V17" s="31">
        <f>SUMIF('Scenario 23'!$A$3:$A$69,'Portfolio 23'!$C17,'Scenario 23'!V$3:V$69)+SUMIF('Scenario 23'!$A$3:$A$69,'Portfolio 23'!$C17,'Scenario 23'!BL$3:BL$69)*'Scenario 23'!BL$1</f>
        <v>0</v>
      </c>
      <c r="W17" s="31">
        <f>SUMIF('Scenario 23'!$A$3:$A$69,'Portfolio 23'!$C17,'Scenario 23'!W$3:W$69)+SUMIF('Scenario 23'!$A$3:$A$69,'Portfolio 23'!$C17,'Scenario 23'!BM$3:BM$69)*'Scenario 23'!BM$1</f>
        <v>0</v>
      </c>
      <c r="X17" s="32">
        <f t="shared" si="0"/>
        <v>299.99285115288603</v>
      </c>
    </row>
    <row r="18" spans="3:24" x14ac:dyDescent="0.2">
      <c r="C18" s="7" t="s">
        <v>123</v>
      </c>
      <c r="D18" s="30">
        <f>SUMIF('Scenario 23'!$A$3:$A$69,'Portfolio 23'!$C18,'Scenario 23'!D$3:D$69)+SUMIF('Scenario 23'!$A$3:$A$69,'Portfolio 23'!$C18,'Scenario 23'!AT$3:AT$69)*'Scenario 23'!AT$1</f>
        <v>0</v>
      </c>
      <c r="E18" s="31">
        <f>SUMIF('Scenario 23'!$A$3:$A$69,'Portfolio 23'!$C18,'Scenario 23'!E$3:E$69)+SUMIF('Scenario 23'!$A$3:$A$69,'Portfolio 23'!$C18,'Scenario 23'!AU$3:AU$69)*'Scenario 23'!AU$1</f>
        <v>0</v>
      </c>
      <c r="F18" s="31">
        <f>SUMIF('Scenario 23'!$A$3:$A$69,'Portfolio 23'!$C18,'Scenario 23'!F$3:F$69)+SUMIF('Scenario 23'!$A$3:$A$69,'Portfolio 23'!$C18,'Scenario 23'!AV$3:AV$69)*'Scenario 23'!AV$1</f>
        <v>0</v>
      </c>
      <c r="G18" s="31">
        <f>SUMIF('Scenario 23'!$A$3:$A$69,'Portfolio 23'!$C18,'Scenario 23'!G$3:G$69)+SUMIF('Scenario 23'!$A$3:$A$69,'Portfolio 23'!$C18,'Scenario 23'!AW$3:AW$69)*'Scenario 23'!AW$1</f>
        <v>0</v>
      </c>
      <c r="H18" s="31">
        <f>SUMIF('Scenario 23'!$A$3:$A$69,'Portfolio 23'!$C18,'Scenario 23'!H$3:H$69)+SUMIF('Scenario 23'!$A$3:$A$69,'Portfolio 23'!$C18,'Scenario 23'!AX$3:AX$69)*'Scenario 23'!AX$1</f>
        <v>0</v>
      </c>
      <c r="I18" s="31">
        <f>SUMIF('Scenario 23'!$A$3:$A$69,'Portfolio 23'!$C18,'Scenario 23'!I$3:I$69)+SUMIF('Scenario 23'!$A$3:$A$69,'Portfolio 23'!$C18,'Scenario 23'!AY$3:AY$69)*'Scenario 23'!AY$1</f>
        <v>0</v>
      </c>
      <c r="J18" s="31">
        <f>SUMIF('Scenario 23'!$A$3:$A$69,'Portfolio 23'!$C18,'Scenario 23'!J$3:J$69)+SUMIF('Scenario 23'!$A$3:$A$69,'Portfolio 23'!$C18,'Scenario 23'!AZ$3:AZ$69)*'Scenario 23'!AZ$1</f>
        <v>0</v>
      </c>
      <c r="K18" s="31">
        <f>SUMIF('Scenario 23'!$A$3:$A$69,'Portfolio 23'!$C18,'Scenario 23'!K$3:K$69)+SUMIF('Scenario 23'!$A$3:$A$69,'Portfolio 23'!$C18,'Scenario 23'!BA$3:BA$69)*'Scenario 23'!BA$1</f>
        <v>0</v>
      </c>
      <c r="L18" s="31">
        <f>SUMIF('Scenario 23'!$A$3:$A$69,'Portfolio 23'!$C18,'Scenario 23'!L$3:L$69)+SUMIF('Scenario 23'!$A$3:$A$69,'Portfolio 23'!$C18,'Scenario 23'!BB$3:BB$69)*'Scenario 23'!BB$1</f>
        <v>0</v>
      </c>
      <c r="M18" s="31">
        <f>SUMIF('Scenario 23'!$A$3:$A$69,'Portfolio 23'!$C18,'Scenario 23'!M$3:M$69)+SUMIF('Scenario 23'!$A$3:$A$69,'Portfolio 23'!$C18,'Scenario 23'!BC$3:BC$69)*'Scenario 23'!BC$1</f>
        <v>0</v>
      </c>
      <c r="N18" s="31">
        <f>SUMIF('Scenario 23'!$A$3:$A$69,'Portfolio 23'!$C18,'Scenario 23'!N$3:N$69)+SUMIF('Scenario 23'!$A$3:$A$69,'Portfolio 23'!$C18,'Scenario 23'!BD$3:BD$69)*'Scenario 23'!BD$1</f>
        <v>0</v>
      </c>
      <c r="O18" s="31">
        <f>SUMIF('Scenario 23'!$A$3:$A$69,'Portfolio 23'!$C18,'Scenario 23'!O$3:O$69)+SUMIF('Scenario 23'!$A$3:$A$69,'Portfolio 23'!$C18,'Scenario 23'!BE$3:BE$69)*'Scenario 23'!BE$1</f>
        <v>0</v>
      </c>
      <c r="P18" s="31">
        <f>SUMIF('Scenario 23'!$A$3:$A$69,'Portfolio 23'!$C18,'Scenario 23'!P$3:P$69)+SUMIF('Scenario 23'!$A$3:$A$69,'Portfolio 23'!$C18,'Scenario 23'!BF$3:BF$69)*'Scenario 23'!BF$1</f>
        <v>0</v>
      </c>
      <c r="Q18" s="31">
        <f>SUMIF('Scenario 23'!$A$3:$A$69,'Portfolio 23'!$C18,'Scenario 23'!Q$3:Q$69)+SUMIF('Scenario 23'!$A$3:$A$69,'Portfolio 23'!$C18,'Scenario 23'!BG$3:BG$69)*'Scenario 23'!BG$1</f>
        <v>0</v>
      </c>
      <c r="R18" s="31">
        <f>SUMIF('Scenario 23'!$A$3:$A$69,'Portfolio 23'!$C18,'Scenario 23'!R$3:R$69)+SUMIF('Scenario 23'!$A$3:$A$69,'Portfolio 23'!$C18,'Scenario 23'!BH$3:BH$69)*'Scenario 23'!BH$1</f>
        <v>0</v>
      </c>
      <c r="S18" s="31">
        <f>SUMIF('Scenario 23'!$A$3:$A$69,'Portfolio 23'!$C18,'Scenario 23'!S$3:S$69)+SUMIF('Scenario 23'!$A$3:$A$69,'Portfolio 23'!$C18,'Scenario 23'!BI$3:BI$69)*'Scenario 23'!BI$1</f>
        <v>0</v>
      </c>
      <c r="T18" s="31">
        <f>SUMIF('Scenario 23'!$A$3:$A$69,'Portfolio 23'!$C18,'Scenario 23'!T$3:T$69)+SUMIF('Scenario 23'!$A$3:$A$69,'Portfolio 23'!$C18,'Scenario 23'!BJ$3:BJ$69)*'Scenario 23'!BJ$1</f>
        <v>0</v>
      </c>
      <c r="U18" s="31">
        <f>SUMIF('Scenario 23'!$A$3:$A$69,'Portfolio 23'!$C18,'Scenario 23'!U$3:U$69)+SUMIF('Scenario 23'!$A$3:$A$69,'Portfolio 23'!$C18,'Scenario 23'!BK$3:BK$69)*'Scenario 23'!BK$1</f>
        <v>0</v>
      </c>
      <c r="V18" s="31">
        <f>SUMIF('Scenario 23'!$A$3:$A$69,'Portfolio 23'!$C18,'Scenario 23'!V$3:V$69)+SUMIF('Scenario 23'!$A$3:$A$69,'Portfolio 23'!$C18,'Scenario 23'!BL$3:BL$69)*'Scenario 23'!BL$1</f>
        <v>0</v>
      </c>
      <c r="W18" s="31">
        <f>SUMIF('Scenario 23'!$A$3:$A$69,'Portfolio 23'!$C18,'Scenario 23'!W$3:W$69)+SUMIF('Scenario 23'!$A$3:$A$69,'Portfolio 23'!$C18,'Scenario 23'!BM$3:BM$69)*'Scenario 23'!BM$1</f>
        <v>0</v>
      </c>
      <c r="X18" s="32">
        <f t="shared" si="0"/>
        <v>0</v>
      </c>
    </row>
    <row r="19" spans="3:24" x14ac:dyDescent="0.2">
      <c r="C19" s="7" t="s">
        <v>63</v>
      </c>
      <c r="D19" s="30">
        <f>SUMIF('Scenario 23'!$A$3:$A$69,'Portfolio 23'!$C19,'Scenario 23'!D$3:D$69)+SUMIF('Scenario 23'!$A$3:$A$69,'Portfolio 23'!$C19,'Scenario 23'!AT$3:AT$69)*'Scenario 23'!AT$1</f>
        <v>0</v>
      </c>
      <c r="E19" s="31">
        <f>SUMIF('Scenario 23'!$A$3:$A$69,'Portfolio 23'!$C19,'Scenario 23'!E$3:E$69)+SUMIF('Scenario 23'!$A$3:$A$69,'Portfolio 23'!$C19,'Scenario 23'!AU$3:AU$69)*'Scenario 23'!AU$1</f>
        <v>0</v>
      </c>
      <c r="F19" s="31">
        <f>SUMIF('Scenario 23'!$A$3:$A$69,'Portfolio 23'!$C19,'Scenario 23'!F$3:F$69)+SUMIF('Scenario 23'!$A$3:$A$69,'Portfolio 23'!$C19,'Scenario 23'!AV$3:AV$69)*'Scenario 23'!AV$1</f>
        <v>0</v>
      </c>
      <c r="G19" s="31">
        <f>SUMIF('Scenario 23'!$A$3:$A$69,'Portfolio 23'!$C19,'Scenario 23'!G$3:G$69)+SUMIF('Scenario 23'!$A$3:$A$69,'Portfolio 23'!$C19,'Scenario 23'!AW$3:AW$69)*'Scenario 23'!AW$1</f>
        <v>0</v>
      </c>
      <c r="H19" s="31">
        <f>SUMIF('Scenario 23'!$A$3:$A$69,'Portfolio 23'!$C19,'Scenario 23'!H$3:H$69)+SUMIF('Scenario 23'!$A$3:$A$69,'Portfolio 23'!$C19,'Scenario 23'!AX$3:AX$69)*'Scenario 23'!AX$1</f>
        <v>0</v>
      </c>
      <c r="I19" s="31">
        <f>SUMIF('Scenario 23'!$A$3:$A$69,'Portfolio 23'!$C19,'Scenario 23'!I$3:I$69)+SUMIF('Scenario 23'!$A$3:$A$69,'Portfolio 23'!$C19,'Scenario 23'!AY$3:AY$69)*'Scenario 23'!AY$1</f>
        <v>0</v>
      </c>
      <c r="J19" s="31">
        <f>SUMIF('Scenario 23'!$A$3:$A$69,'Portfolio 23'!$C19,'Scenario 23'!J$3:J$69)+SUMIF('Scenario 23'!$A$3:$A$69,'Portfolio 23'!$C19,'Scenario 23'!AZ$3:AZ$69)*'Scenario 23'!AZ$1</f>
        <v>0</v>
      </c>
      <c r="K19" s="31">
        <f>SUMIF('Scenario 23'!$A$3:$A$69,'Portfolio 23'!$C19,'Scenario 23'!K$3:K$69)+SUMIF('Scenario 23'!$A$3:$A$69,'Portfolio 23'!$C19,'Scenario 23'!BA$3:BA$69)*'Scenario 23'!BA$1</f>
        <v>0</v>
      </c>
      <c r="L19" s="31">
        <f>SUMIF('Scenario 23'!$A$3:$A$69,'Portfolio 23'!$C19,'Scenario 23'!L$3:L$69)+SUMIF('Scenario 23'!$A$3:$A$69,'Portfolio 23'!$C19,'Scenario 23'!BB$3:BB$69)*'Scenario 23'!BB$1</f>
        <v>0</v>
      </c>
      <c r="M19" s="31">
        <f>SUMIF('Scenario 23'!$A$3:$A$69,'Portfolio 23'!$C19,'Scenario 23'!M$3:M$69)+SUMIF('Scenario 23'!$A$3:$A$69,'Portfolio 23'!$C19,'Scenario 23'!BC$3:BC$69)*'Scenario 23'!BC$1</f>
        <v>0</v>
      </c>
      <c r="N19" s="31">
        <f>SUMIF('Scenario 23'!$A$3:$A$69,'Portfolio 23'!$C19,'Scenario 23'!N$3:N$69)+SUMIF('Scenario 23'!$A$3:$A$69,'Portfolio 23'!$C19,'Scenario 23'!BD$3:BD$69)*'Scenario 23'!BD$1</f>
        <v>0</v>
      </c>
      <c r="O19" s="31">
        <f>SUMIF('Scenario 23'!$A$3:$A$69,'Portfolio 23'!$C19,'Scenario 23'!O$3:O$69)+SUMIF('Scenario 23'!$A$3:$A$69,'Portfolio 23'!$C19,'Scenario 23'!BE$3:BE$69)*'Scenario 23'!BE$1</f>
        <v>0</v>
      </c>
      <c r="P19" s="31">
        <f>SUMIF('Scenario 23'!$A$3:$A$69,'Portfolio 23'!$C19,'Scenario 23'!P$3:P$69)+SUMIF('Scenario 23'!$A$3:$A$69,'Portfolio 23'!$C19,'Scenario 23'!BF$3:BF$69)*'Scenario 23'!BF$1</f>
        <v>0</v>
      </c>
      <c r="Q19" s="31">
        <f>SUMIF('Scenario 23'!$A$3:$A$69,'Portfolio 23'!$C19,'Scenario 23'!Q$3:Q$69)+SUMIF('Scenario 23'!$A$3:$A$69,'Portfolio 23'!$C19,'Scenario 23'!BG$3:BG$69)*'Scenario 23'!BG$1</f>
        <v>0</v>
      </c>
      <c r="R19" s="31">
        <f>SUMIF('Scenario 23'!$A$3:$A$69,'Portfolio 23'!$C19,'Scenario 23'!R$3:R$69)+SUMIF('Scenario 23'!$A$3:$A$69,'Portfolio 23'!$C19,'Scenario 23'!BH$3:BH$69)*'Scenario 23'!BH$1</f>
        <v>0</v>
      </c>
      <c r="S19" s="31">
        <f>SUMIF('Scenario 23'!$A$3:$A$69,'Portfolio 23'!$C19,'Scenario 23'!S$3:S$69)+SUMIF('Scenario 23'!$A$3:$A$69,'Portfolio 23'!$C19,'Scenario 23'!BI$3:BI$69)*'Scenario 23'!BI$1</f>
        <v>0</v>
      </c>
      <c r="T19" s="31">
        <f>SUMIF('Scenario 23'!$A$3:$A$69,'Portfolio 23'!$C19,'Scenario 23'!T$3:T$69)+SUMIF('Scenario 23'!$A$3:$A$69,'Portfolio 23'!$C19,'Scenario 23'!BJ$3:BJ$69)*'Scenario 23'!BJ$1</f>
        <v>0</v>
      </c>
      <c r="U19" s="31">
        <f>SUMIF('Scenario 23'!$A$3:$A$69,'Portfolio 23'!$C19,'Scenario 23'!U$3:U$69)+SUMIF('Scenario 23'!$A$3:$A$69,'Portfolio 23'!$C19,'Scenario 23'!BK$3:BK$69)*'Scenario 23'!BK$1</f>
        <v>0</v>
      </c>
      <c r="V19" s="31">
        <f>SUMIF('Scenario 23'!$A$3:$A$69,'Portfolio 23'!$C19,'Scenario 23'!V$3:V$69)+SUMIF('Scenario 23'!$A$3:$A$69,'Portfolio 23'!$C19,'Scenario 23'!BL$3:BL$69)*'Scenario 23'!BL$1</f>
        <v>6.8458900166103405</v>
      </c>
      <c r="W19" s="31">
        <f>SUMIF('Scenario 23'!$A$3:$A$69,'Portfolio 23'!$C19,'Scenario 23'!W$3:W$69)+SUMIF('Scenario 23'!$A$3:$A$69,'Portfolio 23'!$C19,'Scenario 23'!BM$3:BM$69)*'Scenario 23'!BM$1</f>
        <v>57.599999999999994</v>
      </c>
      <c r="X19" s="32">
        <f t="shared" si="0"/>
        <v>64.445890016610335</v>
      </c>
    </row>
    <row r="20" spans="3:24" x14ac:dyDescent="0.2">
      <c r="C20" s="7" t="s">
        <v>99</v>
      </c>
      <c r="D20" s="30">
        <f>SUMIF('Scenario 23'!$A$3:$A$69,'Portfolio 23'!$C20,'Scenario 23'!D$3:D$69)+SUMIF('Scenario 23'!$A$3:$A$69,'Portfolio 23'!$C20,'Scenario 23'!AT$3:AT$69)*'Scenario 23'!AT$1</f>
        <v>10.447846432123574</v>
      </c>
      <c r="E20" s="31">
        <f>SUMIF('Scenario 23'!$A$3:$A$69,'Portfolio 23'!$C20,'Scenario 23'!E$3:E$69)+SUMIF('Scenario 23'!$A$3:$A$69,'Portfolio 23'!$C20,'Scenario 23'!AU$3:AU$69)*'Scenario 23'!AU$1</f>
        <v>0</v>
      </c>
      <c r="F20" s="31">
        <f>SUMIF('Scenario 23'!$A$3:$A$69,'Portfolio 23'!$C20,'Scenario 23'!F$3:F$69)+SUMIF('Scenario 23'!$A$3:$A$69,'Portfolio 23'!$C20,'Scenario 23'!AV$3:AV$69)*'Scenario 23'!AV$1</f>
        <v>0</v>
      </c>
      <c r="G20" s="31">
        <f>SUMIF('Scenario 23'!$A$3:$A$69,'Portfolio 23'!$C20,'Scenario 23'!G$3:G$69)+SUMIF('Scenario 23'!$A$3:$A$69,'Portfolio 23'!$C20,'Scenario 23'!AW$3:AW$69)*'Scenario 23'!AW$1</f>
        <v>0</v>
      </c>
      <c r="H20" s="31">
        <f>SUMIF('Scenario 23'!$A$3:$A$69,'Portfolio 23'!$C20,'Scenario 23'!H$3:H$69)+SUMIF('Scenario 23'!$A$3:$A$69,'Portfolio 23'!$C20,'Scenario 23'!AX$3:AX$69)*'Scenario 23'!AX$1</f>
        <v>0</v>
      </c>
      <c r="I20" s="31">
        <f>SUMIF('Scenario 23'!$A$3:$A$69,'Portfolio 23'!$C20,'Scenario 23'!I$3:I$69)+SUMIF('Scenario 23'!$A$3:$A$69,'Portfolio 23'!$C20,'Scenario 23'!AY$3:AY$69)*'Scenario 23'!AY$1</f>
        <v>0</v>
      </c>
      <c r="J20" s="31">
        <f>SUMIF('Scenario 23'!$A$3:$A$69,'Portfolio 23'!$C20,'Scenario 23'!J$3:J$69)+SUMIF('Scenario 23'!$A$3:$A$69,'Portfolio 23'!$C20,'Scenario 23'!AZ$3:AZ$69)*'Scenario 23'!AZ$1</f>
        <v>0</v>
      </c>
      <c r="K20" s="31">
        <f>SUMIF('Scenario 23'!$A$3:$A$69,'Portfolio 23'!$C20,'Scenario 23'!K$3:K$69)+SUMIF('Scenario 23'!$A$3:$A$69,'Portfolio 23'!$C20,'Scenario 23'!BA$3:BA$69)*'Scenario 23'!BA$1</f>
        <v>0</v>
      </c>
      <c r="L20" s="31">
        <f>SUMIF('Scenario 23'!$A$3:$A$69,'Portfolio 23'!$C20,'Scenario 23'!L$3:L$69)+SUMIF('Scenario 23'!$A$3:$A$69,'Portfolio 23'!$C20,'Scenario 23'!BB$3:BB$69)*'Scenario 23'!BB$1</f>
        <v>0</v>
      </c>
      <c r="M20" s="31">
        <f>SUMIF('Scenario 23'!$A$3:$A$69,'Portfolio 23'!$C20,'Scenario 23'!M$3:M$69)+SUMIF('Scenario 23'!$A$3:$A$69,'Portfolio 23'!$C20,'Scenario 23'!BC$3:BC$69)*'Scenario 23'!BC$1</f>
        <v>0</v>
      </c>
      <c r="N20" s="31">
        <f>SUMIF('Scenario 23'!$A$3:$A$69,'Portfolio 23'!$C20,'Scenario 23'!N$3:N$69)+SUMIF('Scenario 23'!$A$3:$A$69,'Portfolio 23'!$C20,'Scenario 23'!BD$3:BD$69)*'Scenario 23'!BD$1</f>
        <v>0</v>
      </c>
      <c r="O20" s="31">
        <f>SUMIF('Scenario 23'!$A$3:$A$69,'Portfolio 23'!$C20,'Scenario 23'!O$3:O$69)+SUMIF('Scenario 23'!$A$3:$A$69,'Portfolio 23'!$C20,'Scenario 23'!BE$3:BE$69)*'Scenario 23'!BE$1</f>
        <v>0</v>
      </c>
      <c r="P20" s="31">
        <f>SUMIF('Scenario 23'!$A$3:$A$69,'Portfolio 23'!$C20,'Scenario 23'!P$3:P$69)+SUMIF('Scenario 23'!$A$3:$A$69,'Portfolio 23'!$C20,'Scenario 23'!BF$3:BF$69)*'Scenario 23'!BF$1</f>
        <v>0</v>
      </c>
      <c r="Q20" s="31">
        <f>SUMIF('Scenario 23'!$A$3:$A$69,'Portfolio 23'!$C20,'Scenario 23'!Q$3:Q$69)+SUMIF('Scenario 23'!$A$3:$A$69,'Portfolio 23'!$C20,'Scenario 23'!BG$3:BG$69)*'Scenario 23'!BG$1</f>
        <v>20.023105816069368</v>
      </c>
      <c r="R20" s="31">
        <f>SUMIF('Scenario 23'!$A$3:$A$69,'Portfolio 23'!$C20,'Scenario 23'!R$3:R$69)+SUMIF('Scenario 23'!$A$3:$A$69,'Portfolio 23'!$C20,'Scenario 23'!BH$3:BH$69)*'Scenario 23'!BH$1</f>
        <v>0</v>
      </c>
      <c r="S20" s="31">
        <f>SUMIF('Scenario 23'!$A$3:$A$69,'Portfolio 23'!$C20,'Scenario 23'!S$3:S$69)+SUMIF('Scenario 23'!$A$3:$A$69,'Portfolio 23'!$C20,'Scenario 23'!BI$3:BI$69)*'Scenario 23'!BI$1</f>
        <v>0</v>
      </c>
      <c r="T20" s="31">
        <f>SUMIF('Scenario 23'!$A$3:$A$69,'Portfolio 23'!$C20,'Scenario 23'!T$3:T$69)+SUMIF('Scenario 23'!$A$3:$A$69,'Portfolio 23'!$C20,'Scenario 23'!BJ$3:BJ$69)*'Scenario 23'!BJ$1</f>
        <v>5.5898978423295098</v>
      </c>
      <c r="U20" s="31">
        <f>SUMIF('Scenario 23'!$A$3:$A$69,'Portfolio 23'!$C20,'Scenario 23'!U$3:U$69)+SUMIF('Scenario 23'!$A$3:$A$69,'Portfolio 23'!$C20,'Scenario 23'!BK$3:BK$69)*'Scenario 23'!BK$1</f>
        <v>1.9183625793706565</v>
      </c>
      <c r="V20" s="31">
        <f>SUMIF('Scenario 23'!$A$3:$A$69,'Portfolio 23'!$C20,'Scenario 23'!V$3:V$69)+SUMIF('Scenario 23'!$A$3:$A$69,'Portfolio 23'!$C20,'Scenario 23'!BL$3:BL$69)*'Scenario 23'!BL$1</f>
        <v>12.723901912701596</v>
      </c>
      <c r="W20" s="31">
        <f>SUMIF('Scenario 23'!$A$3:$A$69,'Portfolio 23'!$C20,'Scenario 23'!W$3:W$69)+SUMIF('Scenario 23'!$A$3:$A$69,'Portfolio 23'!$C20,'Scenario 23'!BM$3:BM$69)*'Scenario 23'!BM$1</f>
        <v>0</v>
      </c>
      <c r="X20" s="32">
        <f t="shared" si="0"/>
        <v>50.703114582594708</v>
      </c>
    </row>
    <row r="21" spans="3:24" ht="13.5" thickBot="1" x14ac:dyDescent="0.25">
      <c r="C21" s="10" t="s">
        <v>77</v>
      </c>
      <c r="D21" s="33">
        <f>SUMIF('Scenario 23'!$A$3:$A$69,'Portfolio 23'!$C21,'Scenario 23'!D$3:D$69)+SUMIF('Scenario 23'!$A$3:$A$69,'Portfolio 23'!$C21,'Scenario 23'!AT$3:AT$69)*'Scenario 23'!AT$1</f>
        <v>14.17754405860007</v>
      </c>
      <c r="E21" s="34">
        <f>SUMIF('Scenario 23'!$A$3:$A$69,'Portfolio 23'!$C21,'Scenario 23'!E$3:E$69)+SUMIF('Scenario 23'!$A$3:$A$69,'Portfolio 23'!$C21,'Scenario 23'!AU$3:AU$69)*'Scenario 23'!AU$1</f>
        <v>0</v>
      </c>
      <c r="F21" s="34">
        <f>SUMIF('Scenario 23'!$A$3:$A$69,'Portfolio 23'!$C21,'Scenario 23'!F$3:F$69)+SUMIF('Scenario 23'!$A$3:$A$69,'Portfolio 23'!$C21,'Scenario 23'!AV$3:AV$69)*'Scenario 23'!AV$1</f>
        <v>0</v>
      </c>
      <c r="G21" s="34">
        <f>SUMIF('Scenario 23'!$A$3:$A$69,'Portfolio 23'!$C21,'Scenario 23'!G$3:G$69)+SUMIF('Scenario 23'!$A$3:$A$69,'Portfolio 23'!$C21,'Scenario 23'!AW$3:AW$69)*'Scenario 23'!AW$1</f>
        <v>0</v>
      </c>
      <c r="H21" s="34">
        <f>SUMIF('Scenario 23'!$A$3:$A$69,'Portfolio 23'!$C21,'Scenario 23'!H$3:H$69)+SUMIF('Scenario 23'!$A$3:$A$69,'Portfolio 23'!$C21,'Scenario 23'!AX$3:AX$69)*'Scenario 23'!AX$1</f>
        <v>0</v>
      </c>
      <c r="I21" s="34">
        <f>SUMIF('Scenario 23'!$A$3:$A$69,'Portfolio 23'!$C21,'Scenario 23'!I$3:I$69)+SUMIF('Scenario 23'!$A$3:$A$69,'Portfolio 23'!$C21,'Scenario 23'!AY$3:AY$69)*'Scenario 23'!AY$1</f>
        <v>0</v>
      </c>
      <c r="J21" s="34">
        <f>SUMIF('Scenario 23'!$A$3:$A$69,'Portfolio 23'!$C21,'Scenario 23'!J$3:J$69)+SUMIF('Scenario 23'!$A$3:$A$69,'Portfolio 23'!$C21,'Scenario 23'!AZ$3:AZ$69)*'Scenario 23'!AZ$1</f>
        <v>0</v>
      </c>
      <c r="K21" s="34">
        <f>SUMIF('Scenario 23'!$A$3:$A$69,'Portfolio 23'!$C21,'Scenario 23'!K$3:K$69)+SUMIF('Scenario 23'!$A$3:$A$69,'Portfolio 23'!$C21,'Scenario 23'!BA$3:BA$69)*'Scenario 23'!BA$1</f>
        <v>0</v>
      </c>
      <c r="L21" s="34">
        <f>SUMIF('Scenario 23'!$A$3:$A$69,'Portfolio 23'!$C21,'Scenario 23'!L$3:L$69)+SUMIF('Scenario 23'!$A$3:$A$69,'Portfolio 23'!$C21,'Scenario 23'!BB$3:BB$69)*'Scenario 23'!BB$1</f>
        <v>0</v>
      </c>
      <c r="M21" s="34">
        <f>SUMIF('Scenario 23'!$A$3:$A$69,'Portfolio 23'!$C21,'Scenario 23'!M$3:M$69)+SUMIF('Scenario 23'!$A$3:$A$69,'Portfolio 23'!$C21,'Scenario 23'!BC$3:BC$69)*'Scenario 23'!BC$1</f>
        <v>0</v>
      </c>
      <c r="N21" s="34">
        <f>SUMIF('Scenario 23'!$A$3:$A$69,'Portfolio 23'!$C21,'Scenario 23'!N$3:N$69)+SUMIF('Scenario 23'!$A$3:$A$69,'Portfolio 23'!$C21,'Scenario 23'!BD$3:BD$69)*'Scenario 23'!BD$1</f>
        <v>0</v>
      </c>
      <c r="O21" s="34">
        <f>SUMIF('Scenario 23'!$A$3:$A$69,'Portfolio 23'!$C21,'Scenario 23'!O$3:O$69)+SUMIF('Scenario 23'!$A$3:$A$69,'Portfolio 23'!$C21,'Scenario 23'!BE$3:BE$69)*'Scenario 23'!BE$1</f>
        <v>0</v>
      </c>
      <c r="P21" s="34">
        <f>SUMIF('Scenario 23'!$A$3:$A$69,'Portfolio 23'!$C21,'Scenario 23'!P$3:P$69)+SUMIF('Scenario 23'!$A$3:$A$69,'Portfolio 23'!$C21,'Scenario 23'!BF$3:BF$69)*'Scenario 23'!BF$1</f>
        <v>0</v>
      </c>
      <c r="Q21" s="34">
        <f>SUMIF('Scenario 23'!$A$3:$A$69,'Portfolio 23'!$C21,'Scenario 23'!Q$3:Q$69)+SUMIF('Scenario 23'!$A$3:$A$69,'Portfolio 23'!$C21,'Scenario 23'!BG$3:BG$69)*'Scenario 23'!BG$1</f>
        <v>0</v>
      </c>
      <c r="R21" s="34">
        <f>SUMIF('Scenario 23'!$A$3:$A$69,'Portfolio 23'!$C21,'Scenario 23'!R$3:R$69)+SUMIF('Scenario 23'!$A$3:$A$69,'Portfolio 23'!$C21,'Scenario 23'!BH$3:BH$69)*'Scenario 23'!BH$1</f>
        <v>8.5146749864217384</v>
      </c>
      <c r="S21" s="34">
        <f>SUMIF('Scenario 23'!$A$3:$A$69,'Portfolio 23'!$C21,'Scenario 23'!S$3:S$69)+SUMIF('Scenario 23'!$A$3:$A$69,'Portfolio 23'!$C21,'Scenario 23'!BI$3:BI$69)*'Scenario 23'!BI$1</f>
        <v>0</v>
      </c>
      <c r="T21" s="34">
        <f>SUMIF('Scenario 23'!$A$3:$A$69,'Portfolio 23'!$C21,'Scenario 23'!T$3:T$69)+SUMIF('Scenario 23'!$A$3:$A$69,'Portfolio 23'!$C21,'Scenario 23'!BJ$3:BJ$69)*'Scenario 23'!BJ$1</f>
        <v>0</v>
      </c>
      <c r="U21" s="34">
        <f>SUMIF('Scenario 23'!$A$3:$A$69,'Portfolio 23'!$C21,'Scenario 23'!U$3:U$69)+SUMIF('Scenario 23'!$A$3:$A$69,'Portfolio 23'!$C21,'Scenario 23'!BK$3:BK$69)*'Scenario 23'!BK$1</f>
        <v>0</v>
      </c>
      <c r="V21" s="34">
        <f>SUMIF('Scenario 23'!$A$3:$A$69,'Portfolio 23'!$C21,'Scenario 23'!V$3:V$69)+SUMIF('Scenario 23'!$A$3:$A$69,'Portfolio 23'!$C21,'Scenario 23'!BL$3:BL$69)*'Scenario 23'!BL$1</f>
        <v>0</v>
      </c>
      <c r="W21" s="34">
        <f>SUMIF('Scenario 23'!$A$3:$A$69,'Portfolio 23'!$C21,'Scenario 23'!W$3:W$69)+SUMIF('Scenario 23'!$A$3:$A$69,'Portfolio 23'!$C21,'Scenario 23'!BM$3:BM$69)*'Scenario 23'!BM$1</f>
        <v>0</v>
      </c>
      <c r="X21" s="35">
        <f t="shared" si="0"/>
        <v>22.692219045021808</v>
      </c>
    </row>
    <row r="22" spans="3:24" ht="13.5" thickBot="1" x14ac:dyDescent="0.25">
      <c r="C22" s="25" t="s">
        <v>93</v>
      </c>
      <c r="D22" s="36">
        <f>SUM(D6:D21)</f>
        <v>24.625390490723646</v>
      </c>
      <c r="E22" s="37">
        <f t="shared" ref="E22:W22" si="1">SUM(E6:E21)</f>
        <v>0.50885794886426805</v>
      </c>
      <c r="F22" s="37">
        <f t="shared" si="1"/>
        <v>0.55187130366600667</v>
      </c>
      <c r="G22" s="37">
        <f t="shared" si="1"/>
        <v>0.61539425315926644</v>
      </c>
      <c r="H22" s="37">
        <f t="shared" si="1"/>
        <v>200.67023663605721</v>
      </c>
      <c r="I22" s="37">
        <f t="shared" si="1"/>
        <v>200.75835206225813</v>
      </c>
      <c r="J22" s="37">
        <f t="shared" si="1"/>
        <v>66.842950214274822</v>
      </c>
      <c r="K22" s="37">
        <f t="shared" si="1"/>
        <v>317.76615782793095</v>
      </c>
      <c r="L22" s="37">
        <f t="shared" si="1"/>
        <v>2</v>
      </c>
      <c r="M22" s="37">
        <f t="shared" si="1"/>
        <v>0.5</v>
      </c>
      <c r="N22" s="37">
        <f t="shared" si="1"/>
        <v>0.5</v>
      </c>
      <c r="O22" s="37">
        <f t="shared" si="1"/>
        <v>0.5</v>
      </c>
      <c r="P22" s="37">
        <f t="shared" si="1"/>
        <v>0.5</v>
      </c>
      <c r="Q22" s="37">
        <f t="shared" si="1"/>
        <v>20.523105816069403</v>
      </c>
      <c r="R22" s="37">
        <f t="shared" si="1"/>
        <v>99.262174986421741</v>
      </c>
      <c r="S22" s="37">
        <f t="shared" si="1"/>
        <v>140.5</v>
      </c>
      <c r="T22" s="37">
        <f t="shared" si="1"/>
        <v>235.83524899521552</v>
      </c>
      <c r="U22" s="37">
        <f t="shared" si="1"/>
        <v>272.44148203391489</v>
      </c>
      <c r="V22" s="37">
        <f t="shared" si="1"/>
        <v>320.09867937664382</v>
      </c>
      <c r="W22" s="37">
        <f t="shared" si="1"/>
        <v>523.9524498622585</v>
      </c>
      <c r="X22" s="38">
        <f>SUM(X7:X21)</f>
        <v>2230.5965847380162</v>
      </c>
    </row>
    <row r="23" spans="3:24" x14ac:dyDescent="0.2">
      <c r="C23" s="8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40"/>
    </row>
    <row r="24" spans="3:24" x14ac:dyDescent="0.2">
      <c r="C24" s="8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40"/>
    </row>
    <row r="25" spans="3:24" x14ac:dyDescent="0.2">
      <c r="C25" s="6" t="s">
        <v>3</v>
      </c>
      <c r="D25" s="64">
        <v>2024</v>
      </c>
      <c r="E25" s="64">
        <v>2025</v>
      </c>
      <c r="F25" s="64">
        <v>2026</v>
      </c>
      <c r="G25" s="64">
        <v>2027</v>
      </c>
      <c r="H25" s="64">
        <v>2028</v>
      </c>
      <c r="I25" s="64">
        <v>2029</v>
      </c>
      <c r="J25" s="64">
        <v>2030</v>
      </c>
      <c r="K25" s="64">
        <v>2031</v>
      </c>
      <c r="L25" s="64">
        <v>2032</v>
      </c>
      <c r="M25" s="64">
        <v>2033</v>
      </c>
      <c r="N25" s="64">
        <v>2034</v>
      </c>
      <c r="O25" s="64">
        <v>2035</v>
      </c>
      <c r="P25" s="64">
        <v>2036</v>
      </c>
      <c r="Q25" s="64">
        <v>2037</v>
      </c>
      <c r="R25" s="64">
        <v>2038</v>
      </c>
      <c r="S25" s="64">
        <v>2039</v>
      </c>
      <c r="T25" s="64">
        <v>2040</v>
      </c>
      <c r="U25" s="64">
        <v>2041</v>
      </c>
      <c r="V25" s="64">
        <v>2042</v>
      </c>
      <c r="W25" s="64">
        <v>2043</v>
      </c>
      <c r="X25" s="41" t="s">
        <v>93</v>
      </c>
    </row>
    <row r="26" spans="3:24" x14ac:dyDescent="0.2">
      <c r="C26" s="7" t="s">
        <v>101</v>
      </c>
      <c r="D26" s="42">
        <f>SUMIF('Scenario 23'!$A$3:$A$69,'Portfolio 23'!$C26,'Scenario 23'!Y$3:Y$69)+SUMIF('Scenario 23'!$A$3:$A$69,'Portfolio 23'!$C26,'Scenario 23'!AT$3:AT$69)*(1-'Scenario 23'!AT$1)</f>
        <v>0</v>
      </c>
      <c r="E26" s="43">
        <f>SUMIF('Scenario 23'!$A$3:$A$69,'Portfolio 23'!$C26,'Scenario 23'!Z$3:Z$69)+SUMIF('Scenario 23'!$A$3:$A$69,'Portfolio 23'!$C26,'Scenario 23'!AU$3:AU$69)*(1-'Scenario 23'!AU$1)</f>
        <v>0</v>
      </c>
      <c r="F26" s="43">
        <f>SUMIF('Scenario 23'!$A$3:$A$69,'Portfolio 23'!$C26,'Scenario 23'!AA$3:AA$69)+SUMIF('Scenario 23'!$A$3:$A$69,'Portfolio 23'!$C26,'Scenario 23'!AV$3:AV$69)*(1-'Scenario 23'!AV$1)</f>
        <v>0</v>
      </c>
      <c r="G26" s="43">
        <f>SUMIF('Scenario 23'!$A$3:$A$69,'Portfolio 23'!$C26,'Scenario 23'!AB$3:AB$69)+SUMIF('Scenario 23'!$A$3:$A$69,'Portfolio 23'!$C26,'Scenario 23'!AW$3:AW$69)*(1-'Scenario 23'!AW$1)</f>
        <v>0</v>
      </c>
      <c r="H26" s="43">
        <f>SUMIF('Scenario 23'!$A$3:$A$69,'Portfolio 23'!$C26,'Scenario 23'!AC$3:AC$69)+SUMIF('Scenario 23'!$A$3:$A$69,'Portfolio 23'!$C26,'Scenario 23'!AX$3:AX$69)*(1-'Scenario 23'!AX$1)</f>
        <v>0</v>
      </c>
      <c r="I26" s="43">
        <f>SUMIF('Scenario 23'!$A$3:$A$69,'Portfolio 23'!$C26,'Scenario 23'!AD$3:AD$69)+SUMIF('Scenario 23'!$A$3:$A$69,'Portfolio 23'!$C26,'Scenario 23'!AY$3:AY$69)*(1-'Scenario 23'!AY$1)</f>
        <v>0</v>
      </c>
      <c r="J26" s="43">
        <f>SUMIF('Scenario 23'!$A$3:$A$69,'Portfolio 23'!$C26,'Scenario 23'!AE$3:AE$69)+SUMIF('Scenario 23'!$A$3:$A$69,'Portfolio 23'!$C26,'Scenario 23'!AZ$3:AZ$69)*(1-'Scenario 23'!AZ$1)</f>
        <v>0</v>
      </c>
      <c r="K26" s="43">
        <f>SUMIF('Scenario 23'!$A$3:$A$69,'Portfolio 23'!$C26,'Scenario 23'!AF$3:AF$69)+SUMIF('Scenario 23'!$A$3:$A$69,'Portfolio 23'!$C26,'Scenario 23'!BA$3:BA$69)*(1-'Scenario 23'!BA$1)</f>
        <v>101.64423293055791</v>
      </c>
      <c r="L26" s="43">
        <f>SUMIF('Scenario 23'!$A$3:$A$69,'Portfolio 23'!$C26,'Scenario 23'!AG$3:AG$69)+SUMIF('Scenario 23'!$A$3:$A$69,'Portfolio 23'!$C26,'Scenario 23'!BB$3:BB$69)*(1-'Scenario 23'!BB$1)</f>
        <v>0</v>
      </c>
      <c r="M26" s="43">
        <f>SUMIF('Scenario 23'!$A$3:$A$69,'Portfolio 23'!$C26,'Scenario 23'!AH$3:AH$69)+SUMIF('Scenario 23'!$A$3:$A$69,'Portfolio 23'!$C26,'Scenario 23'!BC$3:BC$69)*(1-'Scenario 23'!BC$1)</f>
        <v>0</v>
      </c>
      <c r="N26" s="43">
        <f>SUMIF('Scenario 23'!$A$3:$A$69,'Portfolio 23'!$C26,'Scenario 23'!AI$3:AI$69)+SUMIF('Scenario 23'!$A$3:$A$69,'Portfolio 23'!$C26,'Scenario 23'!BD$3:BD$69)*(1-'Scenario 23'!BD$1)</f>
        <v>0</v>
      </c>
      <c r="O26" s="43">
        <f>SUMIF('Scenario 23'!$A$3:$A$69,'Portfolio 23'!$C26,'Scenario 23'!AJ$3:AJ$69)+SUMIF('Scenario 23'!$A$3:$A$69,'Portfolio 23'!$C26,'Scenario 23'!BE$3:BE$69)*(1-'Scenario 23'!BE$1)</f>
        <v>0</v>
      </c>
      <c r="P26" s="43">
        <f>SUMIF('Scenario 23'!$A$3:$A$69,'Portfolio 23'!$C26,'Scenario 23'!AK$3:AK$69)+SUMIF('Scenario 23'!$A$3:$A$69,'Portfolio 23'!$C26,'Scenario 23'!BF$3:BF$69)*(1-'Scenario 23'!BF$1)</f>
        <v>0</v>
      </c>
      <c r="Q26" s="43">
        <f>SUMIF('Scenario 23'!$A$3:$A$69,'Portfolio 23'!$C26,'Scenario 23'!AL$3:AL$69)+SUMIF('Scenario 23'!$A$3:$A$69,'Portfolio 23'!$C26,'Scenario 23'!BG$3:BG$69)*(1-'Scenario 23'!BG$1)</f>
        <v>0</v>
      </c>
      <c r="R26" s="43">
        <f>SUMIF('Scenario 23'!$A$3:$A$69,'Portfolio 23'!$C26,'Scenario 23'!AM$3:AM$69)+SUMIF('Scenario 23'!$A$3:$A$69,'Portfolio 23'!$C26,'Scenario 23'!BH$3:BH$69)*(1-'Scenario 23'!BH$1)</f>
        <v>0</v>
      </c>
      <c r="S26" s="43">
        <f>SUMIF('Scenario 23'!$A$3:$A$69,'Portfolio 23'!$C26,'Scenario 23'!AN$3:AN$69)+SUMIF('Scenario 23'!$A$3:$A$69,'Portfolio 23'!$C26,'Scenario 23'!BI$3:BI$69)*(1-'Scenario 23'!BI$1)</f>
        <v>0</v>
      </c>
      <c r="T26" s="43">
        <f>SUMIF('Scenario 23'!$A$3:$A$69,'Portfolio 23'!$C26,'Scenario 23'!AO$3:AO$69)+SUMIF('Scenario 23'!$A$3:$A$69,'Portfolio 23'!$C26,'Scenario 23'!BJ$3:BJ$69)*(1-'Scenario 23'!BJ$1)</f>
        <v>0</v>
      </c>
      <c r="U26" s="43">
        <f>SUMIF('Scenario 23'!$A$3:$A$69,'Portfolio 23'!$C26,'Scenario 23'!AP$3:AP$69)+SUMIF('Scenario 23'!$A$3:$A$69,'Portfolio 23'!$C26,'Scenario 23'!BK$3:BK$69)*(1-'Scenario 23'!BK$1)</f>
        <v>0</v>
      </c>
      <c r="V26" s="43">
        <f>SUMIF('Scenario 23'!$A$3:$A$69,'Portfolio 23'!$C26,'Scenario 23'!AQ$3:AQ$69)+SUMIF('Scenario 23'!$A$3:$A$69,'Portfolio 23'!$C26,'Scenario 23'!BL$3:BL$69)*(1-'Scenario 23'!BL$1)</f>
        <v>0</v>
      </c>
      <c r="W26" s="43">
        <f>SUMIF('Scenario 23'!$A$3:$A$69,'Portfolio 23'!$C26,'Scenario 23'!AR$3:AR$69)+SUMIF('Scenario 23'!$A$3:$A$69,'Portfolio 23'!$C26,'Scenario 23'!BM$3:BM$69)*(1-'Scenario 23'!BM$1)</f>
        <v>0</v>
      </c>
      <c r="X26" s="44">
        <f t="shared" ref="X26:X41" si="2">SUM(D26:W26)</f>
        <v>101.64423293055791</v>
      </c>
    </row>
    <row r="27" spans="3:24" x14ac:dyDescent="0.2">
      <c r="C27" s="7" t="s">
        <v>6</v>
      </c>
      <c r="D27" s="45">
        <f>SUMIF('Scenario 23'!$A$3:$A$69,'Portfolio 23'!$C27,'Scenario 23'!Y$3:Y$69)+SUMIF('Scenario 23'!$A$3:$A$69,'Portfolio 23'!$C27,'Scenario 23'!AT$3:AT$69)*(1-'Scenario 23'!AT$1)</f>
        <v>0</v>
      </c>
      <c r="E27" s="46">
        <f>SUMIF('Scenario 23'!$A$3:$A$69,'Portfolio 23'!$C27,'Scenario 23'!Z$3:Z$69)+SUMIF('Scenario 23'!$A$3:$A$69,'Portfolio 23'!$C27,'Scenario 23'!AU$3:AU$69)*(1-'Scenario 23'!AU$1)</f>
        <v>0</v>
      </c>
      <c r="F27" s="46">
        <f>SUMIF('Scenario 23'!$A$3:$A$69,'Portfolio 23'!$C27,'Scenario 23'!AA$3:AA$69)+SUMIF('Scenario 23'!$A$3:$A$69,'Portfolio 23'!$C27,'Scenario 23'!AV$3:AV$69)*(1-'Scenario 23'!AV$1)</f>
        <v>0</v>
      </c>
      <c r="G27" s="46">
        <f>SUMIF('Scenario 23'!$A$3:$A$69,'Portfolio 23'!$C27,'Scenario 23'!AB$3:AB$69)+SUMIF('Scenario 23'!$A$3:$A$69,'Portfolio 23'!$C27,'Scenario 23'!AW$3:AW$69)*(1-'Scenario 23'!AW$1)</f>
        <v>0</v>
      </c>
      <c r="H27" s="46">
        <f>SUMIF('Scenario 23'!$A$3:$A$69,'Portfolio 23'!$C27,'Scenario 23'!AC$3:AC$69)+SUMIF('Scenario 23'!$A$3:$A$69,'Portfolio 23'!$C27,'Scenario 23'!AX$3:AX$69)*(1-'Scenario 23'!AX$1)</f>
        <v>90.346653958480232</v>
      </c>
      <c r="I27" s="46">
        <f>SUMIF('Scenario 23'!$A$3:$A$69,'Portfolio 23'!$C27,'Scenario 23'!AD$3:AD$69)+SUMIF('Scenario 23'!$A$3:$A$69,'Portfolio 23'!$C27,'Scenario 23'!AY$3:AY$69)*(1-'Scenario 23'!AY$1)</f>
        <v>0</v>
      </c>
      <c r="J27" s="46">
        <f>SUMIF('Scenario 23'!$A$3:$A$69,'Portfolio 23'!$C27,'Scenario 23'!AE$3:AE$69)+SUMIF('Scenario 23'!$A$3:$A$69,'Portfolio 23'!$C27,'Scenario 23'!AZ$3:AZ$69)*(1-'Scenario 23'!AZ$1)</f>
        <v>0</v>
      </c>
      <c r="K27" s="46">
        <f>SUMIF('Scenario 23'!$A$3:$A$69,'Portfolio 23'!$C27,'Scenario 23'!AF$3:AF$69)+SUMIF('Scenario 23'!$A$3:$A$69,'Portfolio 23'!$C27,'Scenario 23'!BA$3:BA$69)*(1-'Scenario 23'!BA$1)</f>
        <v>0</v>
      </c>
      <c r="L27" s="46">
        <f>SUMIF('Scenario 23'!$A$3:$A$69,'Portfolio 23'!$C27,'Scenario 23'!AG$3:AG$69)+SUMIF('Scenario 23'!$A$3:$A$69,'Portfolio 23'!$C27,'Scenario 23'!BB$3:BB$69)*(1-'Scenario 23'!BB$1)</f>
        <v>0</v>
      </c>
      <c r="M27" s="46">
        <f>SUMIF('Scenario 23'!$A$3:$A$69,'Portfolio 23'!$C27,'Scenario 23'!AH$3:AH$69)+SUMIF('Scenario 23'!$A$3:$A$69,'Portfolio 23'!$C27,'Scenario 23'!BC$3:BC$69)*(1-'Scenario 23'!BC$1)</f>
        <v>0</v>
      </c>
      <c r="N27" s="46">
        <f>SUMIF('Scenario 23'!$A$3:$A$69,'Portfolio 23'!$C27,'Scenario 23'!AI$3:AI$69)+SUMIF('Scenario 23'!$A$3:$A$69,'Portfolio 23'!$C27,'Scenario 23'!BD$3:BD$69)*(1-'Scenario 23'!BD$1)</f>
        <v>0</v>
      </c>
      <c r="O27" s="46">
        <f>SUMIF('Scenario 23'!$A$3:$A$69,'Portfolio 23'!$C27,'Scenario 23'!AJ$3:AJ$69)+SUMIF('Scenario 23'!$A$3:$A$69,'Portfolio 23'!$C27,'Scenario 23'!BE$3:BE$69)*(1-'Scenario 23'!BE$1)</f>
        <v>0</v>
      </c>
      <c r="P27" s="46">
        <f>SUMIF('Scenario 23'!$A$3:$A$69,'Portfolio 23'!$C27,'Scenario 23'!AK$3:AK$69)+SUMIF('Scenario 23'!$A$3:$A$69,'Portfolio 23'!$C27,'Scenario 23'!BF$3:BF$69)*(1-'Scenario 23'!BF$1)</f>
        <v>0</v>
      </c>
      <c r="Q27" s="46">
        <f>SUMIF('Scenario 23'!$A$3:$A$69,'Portfolio 23'!$C27,'Scenario 23'!AL$3:AL$69)+SUMIF('Scenario 23'!$A$3:$A$69,'Portfolio 23'!$C27,'Scenario 23'!BG$3:BG$69)*(1-'Scenario 23'!BG$1)</f>
        <v>90.247500000000002</v>
      </c>
      <c r="R27" s="46">
        <f>SUMIF('Scenario 23'!$A$3:$A$69,'Portfolio 23'!$C27,'Scenario 23'!AM$3:AM$69)+SUMIF('Scenario 23'!$A$3:$A$69,'Portfolio 23'!$C27,'Scenario 23'!BH$3:BH$69)*(1-'Scenario 23'!BH$1)</f>
        <v>0</v>
      </c>
      <c r="S27" s="46">
        <f>SUMIF('Scenario 23'!$A$3:$A$69,'Portfolio 23'!$C27,'Scenario 23'!AN$3:AN$69)+SUMIF('Scenario 23'!$A$3:$A$69,'Portfolio 23'!$C27,'Scenario 23'!BI$3:BI$69)*(1-'Scenario 23'!BI$1)</f>
        <v>0</v>
      </c>
      <c r="T27" s="46">
        <f>SUMIF('Scenario 23'!$A$3:$A$69,'Portfolio 23'!$C27,'Scenario 23'!AO$3:AO$69)+SUMIF('Scenario 23'!$A$3:$A$69,'Portfolio 23'!$C27,'Scenario 23'!BJ$3:BJ$69)*(1-'Scenario 23'!BJ$1)</f>
        <v>105.91071788703228</v>
      </c>
      <c r="U27" s="46">
        <f>SUMIF('Scenario 23'!$A$3:$A$69,'Portfolio 23'!$C27,'Scenario 23'!AP$3:AP$69)+SUMIF('Scenario 23'!$A$3:$A$69,'Portfolio 23'!$C27,'Scenario 23'!BK$3:BK$69)*(1-'Scenario 23'!BK$1)</f>
        <v>0</v>
      </c>
      <c r="V27" s="46">
        <f>SUMIF('Scenario 23'!$A$3:$A$69,'Portfolio 23'!$C27,'Scenario 23'!AQ$3:AQ$69)+SUMIF('Scenario 23'!$A$3:$A$69,'Portfolio 23'!$C27,'Scenario 23'!BL$3:BL$69)*(1-'Scenario 23'!BL$1)</f>
        <v>0</v>
      </c>
      <c r="W27" s="46">
        <f>SUMIF('Scenario 23'!$A$3:$A$69,'Portfolio 23'!$C27,'Scenario 23'!AR$3:AR$69)+SUMIF('Scenario 23'!$A$3:$A$69,'Portfolio 23'!$C27,'Scenario 23'!BM$3:BM$69)*(1-'Scenario 23'!BM$1)</f>
        <v>0</v>
      </c>
      <c r="X27" s="47">
        <f t="shared" si="2"/>
        <v>286.50487184551253</v>
      </c>
    </row>
    <row r="28" spans="3:24" x14ac:dyDescent="0.2">
      <c r="C28" s="7" t="s">
        <v>13</v>
      </c>
      <c r="D28" s="45">
        <f>SUMIF('Scenario 23'!$A$3:$A$69,'Portfolio 23'!$C28,'Scenario 23'!Y$3:Y$69)+SUMIF('Scenario 23'!$A$3:$A$69,'Portfolio 23'!$C28,'Scenario 23'!AT$3:AT$69)*(1-'Scenario 23'!AT$1)</f>
        <v>0</v>
      </c>
      <c r="E28" s="46">
        <f>SUMIF('Scenario 23'!$A$3:$A$69,'Portfolio 23'!$C28,'Scenario 23'!Z$3:Z$69)+SUMIF('Scenario 23'!$A$3:$A$69,'Portfolio 23'!$C28,'Scenario 23'!AU$3:AU$69)*(1-'Scenario 23'!AU$1)</f>
        <v>0</v>
      </c>
      <c r="F28" s="46">
        <f>SUMIF('Scenario 23'!$A$3:$A$69,'Portfolio 23'!$C28,'Scenario 23'!AA$3:AA$69)+SUMIF('Scenario 23'!$A$3:$A$69,'Portfolio 23'!$C28,'Scenario 23'!AV$3:AV$69)*(1-'Scenario 23'!AV$1)</f>
        <v>0</v>
      </c>
      <c r="G28" s="46">
        <f>SUMIF('Scenario 23'!$A$3:$A$69,'Portfolio 23'!$C28,'Scenario 23'!AB$3:AB$69)+SUMIF('Scenario 23'!$A$3:$A$69,'Portfolio 23'!$C28,'Scenario 23'!AW$3:AW$69)*(1-'Scenario 23'!AW$1)</f>
        <v>0</v>
      </c>
      <c r="H28" s="46">
        <f>SUMIF('Scenario 23'!$A$3:$A$69,'Portfolio 23'!$C28,'Scenario 23'!AC$3:AC$69)+SUMIF('Scenario 23'!$A$3:$A$69,'Portfolio 23'!$C28,'Scenario 23'!AX$3:AX$69)*(1-'Scenario 23'!AX$1)</f>
        <v>0</v>
      </c>
      <c r="I28" s="46">
        <f>SUMIF('Scenario 23'!$A$3:$A$69,'Portfolio 23'!$C28,'Scenario 23'!AD$3:AD$69)+SUMIF('Scenario 23'!$A$3:$A$69,'Portfolio 23'!$C28,'Scenario 23'!AY$3:AY$69)*(1-'Scenario 23'!AY$1)</f>
        <v>0</v>
      </c>
      <c r="J28" s="46">
        <f>SUMIF('Scenario 23'!$A$3:$A$69,'Portfolio 23'!$C28,'Scenario 23'!AE$3:AE$69)+SUMIF('Scenario 23'!$A$3:$A$69,'Portfolio 23'!$C28,'Scenario 23'!AZ$3:AZ$69)*(1-'Scenario 23'!AZ$1)</f>
        <v>0</v>
      </c>
      <c r="K28" s="46">
        <f>SUMIF('Scenario 23'!$A$3:$A$69,'Portfolio 23'!$C28,'Scenario 23'!AF$3:AF$69)+SUMIF('Scenario 23'!$A$3:$A$69,'Portfolio 23'!$C28,'Scenario 23'!BA$3:BA$69)*(1-'Scenario 23'!BA$1)</f>
        <v>0</v>
      </c>
      <c r="L28" s="46">
        <f>SUMIF('Scenario 23'!$A$3:$A$69,'Portfolio 23'!$C28,'Scenario 23'!AG$3:AG$69)+SUMIF('Scenario 23'!$A$3:$A$69,'Portfolio 23'!$C28,'Scenario 23'!BB$3:BB$69)*(1-'Scenario 23'!BB$1)</f>
        <v>0</v>
      </c>
      <c r="M28" s="46">
        <f>SUMIF('Scenario 23'!$A$3:$A$69,'Portfolio 23'!$C28,'Scenario 23'!AH$3:AH$69)+SUMIF('Scenario 23'!$A$3:$A$69,'Portfolio 23'!$C28,'Scenario 23'!BC$3:BC$69)*(1-'Scenario 23'!BC$1)</f>
        <v>0</v>
      </c>
      <c r="N28" s="46">
        <f>SUMIF('Scenario 23'!$A$3:$A$69,'Portfolio 23'!$C28,'Scenario 23'!AI$3:AI$69)+SUMIF('Scenario 23'!$A$3:$A$69,'Portfolio 23'!$C28,'Scenario 23'!BD$3:BD$69)*(1-'Scenario 23'!BD$1)</f>
        <v>0</v>
      </c>
      <c r="O28" s="46">
        <f>SUMIF('Scenario 23'!$A$3:$A$69,'Portfolio 23'!$C28,'Scenario 23'!AJ$3:AJ$69)+SUMIF('Scenario 23'!$A$3:$A$69,'Portfolio 23'!$C28,'Scenario 23'!BE$3:BE$69)*(1-'Scenario 23'!BE$1)</f>
        <v>0</v>
      </c>
      <c r="P28" s="46">
        <f>SUMIF('Scenario 23'!$A$3:$A$69,'Portfolio 23'!$C28,'Scenario 23'!AK$3:AK$69)+SUMIF('Scenario 23'!$A$3:$A$69,'Portfolio 23'!$C28,'Scenario 23'!BF$3:BF$69)*(1-'Scenario 23'!BF$1)</f>
        <v>0</v>
      </c>
      <c r="Q28" s="46">
        <f>SUMIF('Scenario 23'!$A$3:$A$69,'Portfolio 23'!$C28,'Scenario 23'!AL$3:AL$69)+SUMIF('Scenario 23'!$A$3:$A$69,'Portfolio 23'!$C28,'Scenario 23'!BG$3:BG$69)*(1-'Scenario 23'!BG$1)</f>
        <v>0</v>
      </c>
      <c r="R28" s="46">
        <f>SUMIF('Scenario 23'!$A$3:$A$69,'Portfolio 23'!$C28,'Scenario 23'!AM$3:AM$69)+SUMIF('Scenario 23'!$A$3:$A$69,'Portfolio 23'!$C28,'Scenario 23'!BH$3:BH$69)*(1-'Scenario 23'!BH$1)</f>
        <v>0</v>
      </c>
      <c r="S28" s="46">
        <f>SUMIF('Scenario 23'!$A$3:$A$69,'Portfolio 23'!$C28,'Scenario 23'!AN$3:AN$69)+SUMIF('Scenario 23'!$A$3:$A$69,'Portfolio 23'!$C28,'Scenario 23'!BI$3:BI$69)*(1-'Scenario 23'!BI$1)</f>
        <v>0</v>
      </c>
      <c r="T28" s="46">
        <f>SUMIF('Scenario 23'!$A$3:$A$69,'Portfolio 23'!$C28,'Scenario 23'!AO$3:AO$69)+SUMIF('Scenario 23'!$A$3:$A$69,'Portfolio 23'!$C28,'Scenario 23'!BJ$3:BJ$69)*(1-'Scenario 23'!BJ$1)</f>
        <v>0</v>
      </c>
      <c r="U28" s="46">
        <f>SUMIF('Scenario 23'!$A$3:$A$69,'Portfolio 23'!$C28,'Scenario 23'!AP$3:AP$69)+SUMIF('Scenario 23'!$A$3:$A$69,'Portfolio 23'!$C28,'Scenario 23'!BK$3:BK$69)*(1-'Scenario 23'!BK$1)</f>
        <v>0</v>
      </c>
      <c r="V28" s="46">
        <f>SUMIF('Scenario 23'!$A$3:$A$69,'Portfolio 23'!$C28,'Scenario 23'!AQ$3:AQ$69)+SUMIF('Scenario 23'!$A$3:$A$69,'Portfolio 23'!$C28,'Scenario 23'!BL$3:BL$69)*(1-'Scenario 23'!BL$1)</f>
        <v>0</v>
      </c>
      <c r="W28" s="46">
        <f>SUMIF('Scenario 23'!$A$3:$A$69,'Portfolio 23'!$C28,'Scenario 23'!AR$3:AR$69)+SUMIF('Scenario 23'!$A$3:$A$69,'Portfolio 23'!$C28,'Scenario 23'!BM$3:BM$69)*(1-'Scenario 23'!BM$1)</f>
        <v>0</v>
      </c>
      <c r="X28" s="47">
        <f t="shared" si="2"/>
        <v>0</v>
      </c>
    </row>
    <row r="29" spans="3:24" x14ac:dyDescent="0.2">
      <c r="C29" s="7" t="s">
        <v>2</v>
      </c>
      <c r="D29" s="45">
        <f>SUMIF('Scenario 23'!$A$3:$A$69,'Portfolio 23'!$C29,'Scenario 23'!Y$3:Y$69)+SUMIF('Scenario 23'!$A$3:$A$69,'Portfolio 23'!$C29,'Scenario 23'!AT$3:AT$69)*(1-'Scenario 23'!AT$1)</f>
        <v>0</v>
      </c>
      <c r="E29" s="46">
        <f>SUMIF('Scenario 23'!$A$3:$A$69,'Portfolio 23'!$C29,'Scenario 23'!Z$3:Z$69)+SUMIF('Scenario 23'!$A$3:$A$69,'Portfolio 23'!$C29,'Scenario 23'!AU$3:AU$69)*(1-'Scenario 23'!AU$1)</f>
        <v>0</v>
      </c>
      <c r="F29" s="46">
        <f>SUMIF('Scenario 23'!$A$3:$A$69,'Portfolio 23'!$C29,'Scenario 23'!AA$3:AA$69)+SUMIF('Scenario 23'!$A$3:$A$69,'Portfolio 23'!$C29,'Scenario 23'!AV$3:AV$69)*(1-'Scenario 23'!AV$1)</f>
        <v>0</v>
      </c>
      <c r="G29" s="46">
        <f>SUMIF('Scenario 23'!$A$3:$A$69,'Portfolio 23'!$C29,'Scenario 23'!AB$3:AB$69)+SUMIF('Scenario 23'!$A$3:$A$69,'Portfolio 23'!$C29,'Scenario 23'!AW$3:AW$69)*(1-'Scenario 23'!AW$1)</f>
        <v>0</v>
      </c>
      <c r="H29" s="46">
        <f>SUMIF('Scenario 23'!$A$3:$A$69,'Portfolio 23'!$C29,'Scenario 23'!AC$3:AC$69)+SUMIF('Scenario 23'!$A$3:$A$69,'Portfolio 23'!$C29,'Scenario 23'!AX$3:AX$69)*(1-'Scenario 23'!AX$1)</f>
        <v>0</v>
      </c>
      <c r="I29" s="46">
        <f>SUMIF('Scenario 23'!$A$3:$A$69,'Portfolio 23'!$C29,'Scenario 23'!AD$3:AD$69)+SUMIF('Scenario 23'!$A$3:$A$69,'Portfolio 23'!$C29,'Scenario 23'!AY$3:AY$69)*(1-'Scenario 23'!AY$1)</f>
        <v>0</v>
      </c>
      <c r="J29" s="46">
        <f>SUMIF('Scenario 23'!$A$3:$A$69,'Portfolio 23'!$C29,'Scenario 23'!AE$3:AE$69)+SUMIF('Scenario 23'!$A$3:$A$69,'Portfolio 23'!$C29,'Scenario 23'!AZ$3:AZ$69)*(1-'Scenario 23'!AZ$1)</f>
        <v>33.984473154724455</v>
      </c>
      <c r="K29" s="46">
        <f>SUMIF('Scenario 23'!$A$3:$A$69,'Portfolio 23'!$C29,'Scenario 23'!AF$3:AF$69)+SUMIF('Scenario 23'!$A$3:$A$69,'Portfolio 23'!$C29,'Scenario 23'!BA$3:BA$69)*(1-'Scenario 23'!BA$1)</f>
        <v>60.673894123890896</v>
      </c>
      <c r="L29" s="46">
        <f>SUMIF('Scenario 23'!$A$3:$A$69,'Portfolio 23'!$C29,'Scenario 23'!AG$3:AG$69)+SUMIF('Scenario 23'!$A$3:$A$69,'Portfolio 23'!$C29,'Scenario 23'!BB$3:BB$69)*(1-'Scenario 23'!BB$1)</f>
        <v>0</v>
      </c>
      <c r="M29" s="46">
        <f>SUMIF('Scenario 23'!$A$3:$A$69,'Portfolio 23'!$C29,'Scenario 23'!AH$3:AH$69)+SUMIF('Scenario 23'!$A$3:$A$69,'Portfolio 23'!$C29,'Scenario 23'!BC$3:BC$69)*(1-'Scenario 23'!BC$1)</f>
        <v>0</v>
      </c>
      <c r="N29" s="46">
        <f>SUMIF('Scenario 23'!$A$3:$A$69,'Portfolio 23'!$C29,'Scenario 23'!AI$3:AI$69)+SUMIF('Scenario 23'!$A$3:$A$69,'Portfolio 23'!$C29,'Scenario 23'!BD$3:BD$69)*(1-'Scenario 23'!BD$1)</f>
        <v>0</v>
      </c>
      <c r="O29" s="46">
        <f>SUMIF('Scenario 23'!$A$3:$A$69,'Portfolio 23'!$C29,'Scenario 23'!AJ$3:AJ$69)+SUMIF('Scenario 23'!$A$3:$A$69,'Portfolio 23'!$C29,'Scenario 23'!BE$3:BE$69)*(1-'Scenario 23'!BE$1)</f>
        <v>0</v>
      </c>
      <c r="P29" s="46">
        <f>SUMIF('Scenario 23'!$A$3:$A$69,'Portfolio 23'!$C29,'Scenario 23'!AK$3:AK$69)+SUMIF('Scenario 23'!$A$3:$A$69,'Portfolio 23'!$C29,'Scenario 23'!BF$3:BF$69)*(1-'Scenario 23'!BF$1)</f>
        <v>0</v>
      </c>
      <c r="Q29" s="46">
        <f>SUMIF('Scenario 23'!$A$3:$A$69,'Portfolio 23'!$C29,'Scenario 23'!AL$3:AL$69)+SUMIF('Scenario 23'!$A$3:$A$69,'Portfolio 23'!$C29,'Scenario 23'!BG$3:BG$69)*(1-'Scenario 23'!BG$1)</f>
        <v>0</v>
      </c>
      <c r="R29" s="46">
        <f>SUMIF('Scenario 23'!$A$3:$A$69,'Portfolio 23'!$C29,'Scenario 23'!AM$3:AM$69)+SUMIF('Scenario 23'!$A$3:$A$69,'Portfolio 23'!$C29,'Scenario 23'!BH$3:BH$69)*(1-'Scenario 23'!BH$1)</f>
        <v>0</v>
      </c>
      <c r="S29" s="46">
        <f>SUMIF('Scenario 23'!$A$3:$A$69,'Portfolio 23'!$C29,'Scenario 23'!AN$3:AN$69)+SUMIF('Scenario 23'!$A$3:$A$69,'Portfolio 23'!$C29,'Scenario 23'!BI$3:BI$69)*(1-'Scenario 23'!BI$1)</f>
        <v>0</v>
      </c>
      <c r="T29" s="46">
        <f>SUMIF('Scenario 23'!$A$3:$A$69,'Portfolio 23'!$C29,'Scenario 23'!AO$3:AO$69)+SUMIF('Scenario 23'!$A$3:$A$69,'Portfolio 23'!$C29,'Scenario 23'!BJ$3:BJ$69)*(1-'Scenario 23'!BJ$1)</f>
        <v>0</v>
      </c>
      <c r="U29" s="46">
        <f>SUMIF('Scenario 23'!$A$3:$A$69,'Portfolio 23'!$C29,'Scenario 23'!AP$3:AP$69)+SUMIF('Scenario 23'!$A$3:$A$69,'Portfolio 23'!$C29,'Scenario 23'!BK$3:BK$69)*(1-'Scenario 23'!BK$1)</f>
        <v>0</v>
      </c>
      <c r="V29" s="46">
        <f>SUMIF('Scenario 23'!$A$3:$A$69,'Portfolio 23'!$C29,'Scenario 23'!AQ$3:AQ$69)+SUMIF('Scenario 23'!$A$3:$A$69,'Portfolio 23'!$C29,'Scenario 23'!BL$3:BL$69)*(1-'Scenario 23'!BL$1)</f>
        <v>0</v>
      </c>
      <c r="W29" s="46">
        <f>SUMIF('Scenario 23'!$A$3:$A$69,'Portfolio 23'!$C29,'Scenario 23'!AR$3:AR$69)+SUMIF('Scenario 23'!$A$3:$A$69,'Portfolio 23'!$C29,'Scenario 23'!BM$3:BM$69)*(1-'Scenario 23'!BM$1)</f>
        <v>0</v>
      </c>
      <c r="X29" s="47">
        <f t="shared" si="2"/>
        <v>94.658367278615344</v>
      </c>
    </row>
    <row r="30" spans="3:24" x14ac:dyDescent="0.2">
      <c r="C30" s="7" t="s">
        <v>1</v>
      </c>
      <c r="D30" s="45">
        <f>SUMIF('Scenario 23'!$A$3:$A$69,'Portfolio 23'!$C30,'Scenario 23'!Y$3:Y$69)+SUMIF('Scenario 23'!$A$3:$A$69,'Portfolio 23'!$C30,'Scenario 23'!AT$3:AT$69)*(1-'Scenario 23'!AT$1)</f>
        <v>0</v>
      </c>
      <c r="E30" s="46">
        <f>SUMIF('Scenario 23'!$A$3:$A$69,'Portfolio 23'!$C30,'Scenario 23'!Z$3:Z$69)+SUMIF('Scenario 23'!$A$3:$A$69,'Portfolio 23'!$C30,'Scenario 23'!AU$3:AU$69)*(1-'Scenario 23'!AU$1)</f>
        <v>0</v>
      </c>
      <c r="F30" s="46">
        <f>SUMIF('Scenario 23'!$A$3:$A$69,'Portfolio 23'!$C30,'Scenario 23'!AA$3:AA$69)+SUMIF('Scenario 23'!$A$3:$A$69,'Portfolio 23'!$C30,'Scenario 23'!AV$3:AV$69)*(1-'Scenario 23'!AV$1)</f>
        <v>0</v>
      </c>
      <c r="G30" s="46">
        <f>SUMIF('Scenario 23'!$A$3:$A$69,'Portfolio 23'!$C30,'Scenario 23'!AB$3:AB$69)+SUMIF('Scenario 23'!$A$3:$A$69,'Portfolio 23'!$C30,'Scenario 23'!AW$3:AW$69)*(1-'Scenario 23'!AW$1)</f>
        <v>0</v>
      </c>
      <c r="H30" s="46">
        <f>SUMIF('Scenario 23'!$A$3:$A$69,'Portfolio 23'!$C30,'Scenario 23'!AC$3:AC$69)+SUMIF('Scenario 23'!$A$3:$A$69,'Portfolio 23'!$C30,'Scenario 23'!AX$3:AX$69)*(1-'Scenario 23'!AX$1)</f>
        <v>0</v>
      </c>
      <c r="I30" s="46">
        <f>SUMIF('Scenario 23'!$A$3:$A$69,'Portfolio 23'!$C30,'Scenario 23'!AD$3:AD$69)+SUMIF('Scenario 23'!$A$3:$A$69,'Portfolio 23'!$C30,'Scenario 23'!AY$3:AY$69)*(1-'Scenario 23'!AY$1)</f>
        <v>0</v>
      </c>
      <c r="J30" s="46">
        <f>SUMIF('Scenario 23'!$A$3:$A$69,'Portfolio 23'!$C30,'Scenario 23'!AE$3:AE$69)+SUMIF('Scenario 23'!$A$3:$A$69,'Portfolio 23'!$C30,'Scenario 23'!AZ$3:AZ$69)*(1-'Scenario 23'!AZ$1)</f>
        <v>0</v>
      </c>
      <c r="K30" s="46">
        <f>SUMIF('Scenario 23'!$A$3:$A$69,'Portfolio 23'!$C30,'Scenario 23'!AF$3:AF$69)+SUMIF('Scenario 23'!$A$3:$A$69,'Portfolio 23'!$C30,'Scenario 23'!BA$3:BA$69)*(1-'Scenario 23'!BA$1)</f>
        <v>0</v>
      </c>
      <c r="L30" s="46">
        <f>SUMIF('Scenario 23'!$A$3:$A$69,'Portfolio 23'!$C30,'Scenario 23'!AG$3:AG$69)+SUMIF('Scenario 23'!$A$3:$A$69,'Portfolio 23'!$C30,'Scenario 23'!BB$3:BB$69)*(1-'Scenario 23'!BB$1)</f>
        <v>0</v>
      </c>
      <c r="M30" s="46">
        <f>SUMIF('Scenario 23'!$A$3:$A$69,'Portfolio 23'!$C30,'Scenario 23'!AH$3:AH$69)+SUMIF('Scenario 23'!$A$3:$A$69,'Portfolio 23'!$C30,'Scenario 23'!BC$3:BC$69)*(1-'Scenario 23'!BC$1)</f>
        <v>0</v>
      </c>
      <c r="N30" s="46">
        <f>SUMIF('Scenario 23'!$A$3:$A$69,'Portfolio 23'!$C30,'Scenario 23'!AI$3:AI$69)+SUMIF('Scenario 23'!$A$3:$A$69,'Portfolio 23'!$C30,'Scenario 23'!BD$3:BD$69)*(1-'Scenario 23'!BD$1)</f>
        <v>0</v>
      </c>
      <c r="O30" s="46">
        <f>SUMIF('Scenario 23'!$A$3:$A$69,'Portfolio 23'!$C30,'Scenario 23'!AJ$3:AJ$69)+SUMIF('Scenario 23'!$A$3:$A$69,'Portfolio 23'!$C30,'Scenario 23'!BE$3:BE$69)*(1-'Scenario 23'!BE$1)</f>
        <v>0</v>
      </c>
      <c r="P30" s="46">
        <f>SUMIF('Scenario 23'!$A$3:$A$69,'Portfolio 23'!$C30,'Scenario 23'!AK$3:AK$69)+SUMIF('Scenario 23'!$A$3:$A$69,'Portfolio 23'!$C30,'Scenario 23'!BF$3:BF$69)*(1-'Scenario 23'!BF$1)</f>
        <v>0</v>
      </c>
      <c r="Q30" s="46">
        <f>SUMIF('Scenario 23'!$A$3:$A$69,'Portfolio 23'!$C30,'Scenario 23'!AL$3:AL$69)+SUMIF('Scenario 23'!$A$3:$A$69,'Portfolio 23'!$C30,'Scenario 23'!BG$3:BG$69)*(1-'Scenario 23'!BG$1)</f>
        <v>0</v>
      </c>
      <c r="R30" s="46">
        <f>SUMIF('Scenario 23'!$A$3:$A$69,'Portfolio 23'!$C30,'Scenario 23'!AM$3:AM$69)+SUMIF('Scenario 23'!$A$3:$A$69,'Portfolio 23'!$C30,'Scenario 23'!BH$3:BH$69)*(1-'Scenario 23'!BH$1)</f>
        <v>0</v>
      </c>
      <c r="S30" s="46">
        <f>SUMIF('Scenario 23'!$A$3:$A$69,'Portfolio 23'!$C30,'Scenario 23'!AN$3:AN$69)+SUMIF('Scenario 23'!$A$3:$A$69,'Portfolio 23'!$C30,'Scenario 23'!BI$3:BI$69)*(1-'Scenario 23'!BI$1)</f>
        <v>0</v>
      </c>
      <c r="T30" s="46">
        <f>SUMIF('Scenario 23'!$A$3:$A$69,'Portfolio 23'!$C30,'Scenario 23'!AO$3:AO$69)+SUMIF('Scenario 23'!$A$3:$A$69,'Portfolio 23'!$C30,'Scenario 23'!BJ$3:BJ$69)*(1-'Scenario 23'!BJ$1)</f>
        <v>0</v>
      </c>
      <c r="U30" s="46">
        <f>SUMIF('Scenario 23'!$A$3:$A$69,'Portfolio 23'!$C30,'Scenario 23'!AP$3:AP$69)+SUMIF('Scenario 23'!$A$3:$A$69,'Portfolio 23'!$C30,'Scenario 23'!BK$3:BK$69)*(1-'Scenario 23'!BK$1)</f>
        <v>0</v>
      </c>
      <c r="V30" s="46">
        <f>SUMIF('Scenario 23'!$A$3:$A$69,'Portfolio 23'!$C30,'Scenario 23'!AQ$3:AQ$69)+SUMIF('Scenario 23'!$A$3:$A$69,'Portfolio 23'!$C30,'Scenario 23'!BL$3:BL$69)*(1-'Scenario 23'!BL$1)</f>
        <v>0</v>
      </c>
      <c r="W30" s="46">
        <f>SUMIF('Scenario 23'!$A$3:$A$69,'Portfolio 23'!$C30,'Scenario 23'!AR$3:AR$69)+SUMIF('Scenario 23'!$A$3:$A$69,'Portfolio 23'!$C30,'Scenario 23'!BM$3:BM$69)*(1-'Scenario 23'!BM$1)</f>
        <v>0</v>
      </c>
      <c r="X30" s="47">
        <f t="shared" si="2"/>
        <v>0</v>
      </c>
    </row>
    <row r="31" spans="3:24" x14ac:dyDescent="0.2">
      <c r="C31" s="7" t="s">
        <v>107</v>
      </c>
      <c r="D31" s="45">
        <f>SUMIF('Scenario 23'!$A$3:$A$69,'Portfolio 23'!$C31,'Scenario 23'!Y$3:Y$69)+SUMIF('Scenario 23'!$A$3:$A$69,'Portfolio 23'!$C31,'Scenario 23'!AT$3:AT$69)*(1-'Scenario 23'!AT$1)</f>
        <v>0</v>
      </c>
      <c r="E31" s="46">
        <f>SUMIF('Scenario 23'!$A$3:$A$69,'Portfolio 23'!$C31,'Scenario 23'!Z$3:Z$69)+SUMIF('Scenario 23'!$A$3:$A$69,'Portfolio 23'!$C31,'Scenario 23'!AU$3:AU$69)*(1-'Scenario 23'!AU$1)</f>
        <v>0</v>
      </c>
      <c r="F31" s="46">
        <f>SUMIF('Scenario 23'!$A$3:$A$69,'Portfolio 23'!$C31,'Scenario 23'!AA$3:AA$69)+SUMIF('Scenario 23'!$A$3:$A$69,'Portfolio 23'!$C31,'Scenario 23'!AV$3:AV$69)*(1-'Scenario 23'!AV$1)</f>
        <v>0</v>
      </c>
      <c r="G31" s="46">
        <f>SUMIF('Scenario 23'!$A$3:$A$69,'Portfolio 23'!$C31,'Scenario 23'!AB$3:AB$69)+SUMIF('Scenario 23'!$A$3:$A$69,'Portfolio 23'!$C31,'Scenario 23'!AW$3:AW$69)*(1-'Scenario 23'!AW$1)</f>
        <v>0</v>
      </c>
      <c r="H31" s="46">
        <f>SUMIF('Scenario 23'!$A$3:$A$69,'Portfolio 23'!$C31,'Scenario 23'!AC$3:AC$69)+SUMIF('Scenario 23'!$A$3:$A$69,'Portfolio 23'!$C31,'Scenario 23'!AX$3:AX$69)*(1-'Scenario 23'!AX$1)</f>
        <v>0</v>
      </c>
      <c r="I31" s="46">
        <f>SUMIF('Scenario 23'!$A$3:$A$69,'Portfolio 23'!$C31,'Scenario 23'!AD$3:AD$69)+SUMIF('Scenario 23'!$A$3:$A$69,'Portfolio 23'!$C31,'Scenario 23'!AY$3:AY$69)*(1-'Scenario 23'!AY$1)</f>
        <v>0</v>
      </c>
      <c r="J31" s="46">
        <f>SUMIF('Scenario 23'!$A$3:$A$69,'Portfolio 23'!$C31,'Scenario 23'!AE$3:AE$69)+SUMIF('Scenario 23'!$A$3:$A$69,'Portfolio 23'!$C31,'Scenario 23'!AZ$3:AZ$69)*(1-'Scenario 23'!AZ$1)</f>
        <v>0</v>
      </c>
      <c r="K31" s="46">
        <f>SUMIF('Scenario 23'!$A$3:$A$69,'Portfolio 23'!$C31,'Scenario 23'!AF$3:AF$69)+SUMIF('Scenario 23'!$A$3:$A$69,'Portfolio 23'!$C31,'Scenario 23'!BA$3:BA$69)*(1-'Scenario 23'!BA$1)</f>
        <v>0</v>
      </c>
      <c r="L31" s="46">
        <f>SUMIF('Scenario 23'!$A$3:$A$69,'Portfolio 23'!$C31,'Scenario 23'!AG$3:AG$69)+SUMIF('Scenario 23'!$A$3:$A$69,'Portfolio 23'!$C31,'Scenario 23'!BB$3:BB$69)*(1-'Scenario 23'!BB$1)</f>
        <v>0</v>
      </c>
      <c r="M31" s="46">
        <f>SUMIF('Scenario 23'!$A$3:$A$69,'Portfolio 23'!$C31,'Scenario 23'!AH$3:AH$69)+SUMIF('Scenario 23'!$A$3:$A$69,'Portfolio 23'!$C31,'Scenario 23'!BC$3:BC$69)*(1-'Scenario 23'!BC$1)</f>
        <v>0</v>
      </c>
      <c r="N31" s="46">
        <f>SUMIF('Scenario 23'!$A$3:$A$69,'Portfolio 23'!$C31,'Scenario 23'!AI$3:AI$69)+SUMIF('Scenario 23'!$A$3:$A$69,'Portfolio 23'!$C31,'Scenario 23'!BD$3:BD$69)*(1-'Scenario 23'!BD$1)</f>
        <v>0</v>
      </c>
      <c r="O31" s="46">
        <f>SUMIF('Scenario 23'!$A$3:$A$69,'Portfolio 23'!$C31,'Scenario 23'!AJ$3:AJ$69)+SUMIF('Scenario 23'!$A$3:$A$69,'Portfolio 23'!$C31,'Scenario 23'!BE$3:BE$69)*(1-'Scenario 23'!BE$1)</f>
        <v>0</v>
      </c>
      <c r="P31" s="46">
        <f>SUMIF('Scenario 23'!$A$3:$A$69,'Portfolio 23'!$C31,'Scenario 23'!AK$3:AK$69)+SUMIF('Scenario 23'!$A$3:$A$69,'Portfolio 23'!$C31,'Scenario 23'!BF$3:BF$69)*(1-'Scenario 23'!BF$1)</f>
        <v>0</v>
      </c>
      <c r="Q31" s="46">
        <f>SUMIF('Scenario 23'!$A$3:$A$69,'Portfolio 23'!$C31,'Scenario 23'!AL$3:AL$69)+SUMIF('Scenario 23'!$A$3:$A$69,'Portfolio 23'!$C31,'Scenario 23'!BG$3:BG$69)*(1-'Scenario 23'!BG$1)</f>
        <v>0</v>
      </c>
      <c r="R31" s="46">
        <f>SUMIF('Scenario 23'!$A$3:$A$69,'Portfolio 23'!$C31,'Scenario 23'!AM$3:AM$69)+SUMIF('Scenario 23'!$A$3:$A$69,'Portfolio 23'!$C31,'Scenario 23'!BH$3:BH$69)*(1-'Scenario 23'!BH$1)</f>
        <v>0</v>
      </c>
      <c r="S31" s="46">
        <f>SUMIF('Scenario 23'!$A$3:$A$69,'Portfolio 23'!$C31,'Scenario 23'!AN$3:AN$69)+SUMIF('Scenario 23'!$A$3:$A$69,'Portfolio 23'!$C31,'Scenario 23'!BI$3:BI$69)*(1-'Scenario 23'!BI$1)</f>
        <v>0</v>
      </c>
      <c r="T31" s="46">
        <f>SUMIF('Scenario 23'!$A$3:$A$69,'Portfolio 23'!$C31,'Scenario 23'!AO$3:AO$69)+SUMIF('Scenario 23'!$A$3:$A$69,'Portfolio 23'!$C31,'Scenario 23'!BJ$3:BJ$69)*(1-'Scenario 23'!BJ$1)</f>
        <v>0</v>
      </c>
      <c r="U31" s="46">
        <f>SUMIF('Scenario 23'!$A$3:$A$69,'Portfolio 23'!$C31,'Scenario 23'!AP$3:AP$69)+SUMIF('Scenario 23'!$A$3:$A$69,'Portfolio 23'!$C31,'Scenario 23'!BK$3:BK$69)*(1-'Scenario 23'!BK$1)</f>
        <v>0</v>
      </c>
      <c r="V31" s="46">
        <f>SUMIF('Scenario 23'!$A$3:$A$69,'Portfolio 23'!$C31,'Scenario 23'!AQ$3:AQ$69)+SUMIF('Scenario 23'!$A$3:$A$69,'Portfolio 23'!$C31,'Scenario 23'!BL$3:BL$69)*(1-'Scenario 23'!BL$1)</f>
        <v>0</v>
      </c>
      <c r="W31" s="46">
        <f>SUMIF('Scenario 23'!$A$3:$A$69,'Portfolio 23'!$C31,'Scenario 23'!AR$3:AR$69)+SUMIF('Scenario 23'!$A$3:$A$69,'Portfolio 23'!$C31,'Scenario 23'!BM$3:BM$69)*(1-'Scenario 23'!BM$1)</f>
        <v>0</v>
      </c>
      <c r="X31" s="47">
        <f t="shared" si="2"/>
        <v>0</v>
      </c>
    </row>
    <row r="32" spans="3:24" x14ac:dyDescent="0.2">
      <c r="C32" s="7" t="s">
        <v>21</v>
      </c>
      <c r="D32" s="45">
        <f>SUMIF('Scenario 23'!$A$3:$A$69,'Portfolio 23'!$C32,'Scenario 23'!Y$3:Y$69)+SUMIF('Scenario 23'!$A$3:$A$69,'Portfolio 23'!$C32,'Scenario 23'!AT$3:AT$69)*(1-'Scenario 23'!AT$1)</f>
        <v>0</v>
      </c>
      <c r="E32" s="46">
        <f>SUMIF('Scenario 23'!$A$3:$A$69,'Portfolio 23'!$C32,'Scenario 23'!Z$3:Z$69)+SUMIF('Scenario 23'!$A$3:$A$69,'Portfolio 23'!$C32,'Scenario 23'!AU$3:AU$69)*(1-'Scenario 23'!AU$1)</f>
        <v>0</v>
      </c>
      <c r="F32" s="46">
        <f>SUMIF('Scenario 23'!$A$3:$A$69,'Portfolio 23'!$C32,'Scenario 23'!AA$3:AA$69)+SUMIF('Scenario 23'!$A$3:$A$69,'Portfolio 23'!$C32,'Scenario 23'!AV$3:AV$69)*(1-'Scenario 23'!AV$1)</f>
        <v>0</v>
      </c>
      <c r="G32" s="46">
        <f>SUMIF('Scenario 23'!$A$3:$A$69,'Portfolio 23'!$C32,'Scenario 23'!AB$3:AB$69)+SUMIF('Scenario 23'!$A$3:$A$69,'Portfolio 23'!$C32,'Scenario 23'!AW$3:AW$69)*(1-'Scenario 23'!AW$1)</f>
        <v>0</v>
      </c>
      <c r="H32" s="46">
        <f>SUMIF('Scenario 23'!$A$3:$A$69,'Portfolio 23'!$C32,'Scenario 23'!AC$3:AC$69)+SUMIF('Scenario 23'!$A$3:$A$69,'Portfolio 23'!$C32,'Scenario 23'!AX$3:AX$69)*(1-'Scenario 23'!AX$1)</f>
        <v>0</v>
      </c>
      <c r="I32" s="46">
        <f>SUMIF('Scenario 23'!$A$3:$A$69,'Portfolio 23'!$C32,'Scenario 23'!AD$3:AD$69)+SUMIF('Scenario 23'!$A$3:$A$69,'Portfolio 23'!$C32,'Scenario 23'!AY$3:AY$69)*(1-'Scenario 23'!AY$1)</f>
        <v>0</v>
      </c>
      <c r="J32" s="46">
        <f>SUMIF('Scenario 23'!$A$3:$A$69,'Portfolio 23'!$C32,'Scenario 23'!AE$3:AE$69)+SUMIF('Scenario 23'!$A$3:$A$69,'Portfolio 23'!$C32,'Scenario 23'!AZ$3:AZ$69)*(1-'Scenario 23'!AZ$1)</f>
        <v>0</v>
      </c>
      <c r="K32" s="46">
        <f>SUMIF('Scenario 23'!$A$3:$A$69,'Portfolio 23'!$C32,'Scenario 23'!AF$3:AF$69)+SUMIF('Scenario 23'!$A$3:$A$69,'Portfolio 23'!$C32,'Scenario 23'!BA$3:BA$69)*(1-'Scenario 23'!BA$1)</f>
        <v>0</v>
      </c>
      <c r="L32" s="46">
        <f>SUMIF('Scenario 23'!$A$3:$A$69,'Portfolio 23'!$C32,'Scenario 23'!AG$3:AG$69)+SUMIF('Scenario 23'!$A$3:$A$69,'Portfolio 23'!$C32,'Scenario 23'!BB$3:BB$69)*(1-'Scenario 23'!BB$1)</f>
        <v>0</v>
      </c>
      <c r="M32" s="46">
        <f>SUMIF('Scenario 23'!$A$3:$A$69,'Portfolio 23'!$C32,'Scenario 23'!AH$3:AH$69)+SUMIF('Scenario 23'!$A$3:$A$69,'Portfolio 23'!$C32,'Scenario 23'!BC$3:BC$69)*(1-'Scenario 23'!BC$1)</f>
        <v>0</v>
      </c>
      <c r="N32" s="46">
        <f>SUMIF('Scenario 23'!$A$3:$A$69,'Portfolio 23'!$C32,'Scenario 23'!AI$3:AI$69)+SUMIF('Scenario 23'!$A$3:$A$69,'Portfolio 23'!$C32,'Scenario 23'!BD$3:BD$69)*(1-'Scenario 23'!BD$1)</f>
        <v>0</v>
      </c>
      <c r="O32" s="46">
        <f>SUMIF('Scenario 23'!$A$3:$A$69,'Portfolio 23'!$C32,'Scenario 23'!AJ$3:AJ$69)+SUMIF('Scenario 23'!$A$3:$A$69,'Portfolio 23'!$C32,'Scenario 23'!BE$3:BE$69)*(1-'Scenario 23'!BE$1)</f>
        <v>0</v>
      </c>
      <c r="P32" s="46">
        <f>SUMIF('Scenario 23'!$A$3:$A$69,'Portfolio 23'!$C32,'Scenario 23'!AK$3:AK$69)+SUMIF('Scenario 23'!$A$3:$A$69,'Portfolio 23'!$C32,'Scenario 23'!BF$3:BF$69)*(1-'Scenario 23'!BF$1)</f>
        <v>0</v>
      </c>
      <c r="Q32" s="46">
        <f>SUMIF('Scenario 23'!$A$3:$A$69,'Portfolio 23'!$C32,'Scenario 23'!AL$3:AL$69)+SUMIF('Scenario 23'!$A$3:$A$69,'Portfolio 23'!$C32,'Scenario 23'!BG$3:BG$69)*(1-'Scenario 23'!BG$1)</f>
        <v>0</v>
      </c>
      <c r="R32" s="46">
        <f>SUMIF('Scenario 23'!$A$3:$A$69,'Portfolio 23'!$C32,'Scenario 23'!AM$3:AM$69)+SUMIF('Scenario 23'!$A$3:$A$69,'Portfolio 23'!$C32,'Scenario 23'!BH$3:BH$69)*(1-'Scenario 23'!BH$1)</f>
        <v>0</v>
      </c>
      <c r="S32" s="46">
        <f>SUMIF('Scenario 23'!$A$3:$A$69,'Portfolio 23'!$C32,'Scenario 23'!AN$3:AN$69)+SUMIF('Scenario 23'!$A$3:$A$69,'Portfolio 23'!$C32,'Scenario 23'!BI$3:BI$69)*(1-'Scenario 23'!BI$1)</f>
        <v>0</v>
      </c>
      <c r="T32" s="46">
        <f>SUMIF('Scenario 23'!$A$3:$A$69,'Portfolio 23'!$C32,'Scenario 23'!AO$3:AO$69)+SUMIF('Scenario 23'!$A$3:$A$69,'Portfolio 23'!$C32,'Scenario 23'!BJ$3:BJ$69)*(1-'Scenario 23'!BJ$1)</f>
        <v>0</v>
      </c>
      <c r="U32" s="46">
        <f>SUMIF('Scenario 23'!$A$3:$A$69,'Portfolio 23'!$C32,'Scenario 23'!AP$3:AP$69)+SUMIF('Scenario 23'!$A$3:$A$69,'Portfolio 23'!$C32,'Scenario 23'!BK$3:BK$69)*(1-'Scenario 23'!BK$1)</f>
        <v>0</v>
      </c>
      <c r="V32" s="46">
        <f>SUMIF('Scenario 23'!$A$3:$A$69,'Portfolio 23'!$C32,'Scenario 23'!AQ$3:AQ$69)+SUMIF('Scenario 23'!$A$3:$A$69,'Portfolio 23'!$C32,'Scenario 23'!BL$3:BL$69)*(1-'Scenario 23'!BL$1)</f>
        <v>0</v>
      </c>
      <c r="W32" s="46">
        <f>SUMIF('Scenario 23'!$A$3:$A$69,'Portfolio 23'!$C32,'Scenario 23'!AR$3:AR$69)+SUMIF('Scenario 23'!$A$3:$A$69,'Portfolio 23'!$C32,'Scenario 23'!BM$3:BM$69)*(1-'Scenario 23'!BM$1)</f>
        <v>0</v>
      </c>
      <c r="X32" s="47">
        <f t="shared" si="2"/>
        <v>0</v>
      </c>
    </row>
    <row r="33" spans="3:24" x14ac:dyDescent="0.2">
      <c r="C33" s="7" t="s">
        <v>48</v>
      </c>
      <c r="D33" s="45">
        <f>SUMIF('Scenario 23'!$A$3:$A$69,'Portfolio 23'!$C33,'Scenario 23'!Y$3:Y$69)+SUMIF('Scenario 23'!$A$3:$A$69,'Portfolio 23'!$C33,'Scenario 23'!AT$3:AT$69)*(1-'Scenario 23'!AT$1)</f>
        <v>0</v>
      </c>
      <c r="E33" s="46">
        <f>SUMIF('Scenario 23'!$A$3:$A$69,'Portfolio 23'!$C33,'Scenario 23'!Z$3:Z$69)+SUMIF('Scenario 23'!$A$3:$A$69,'Portfolio 23'!$C33,'Scenario 23'!AU$3:AU$69)*(1-'Scenario 23'!AU$1)</f>
        <v>0</v>
      </c>
      <c r="F33" s="46">
        <f>SUMIF('Scenario 23'!$A$3:$A$69,'Portfolio 23'!$C33,'Scenario 23'!AA$3:AA$69)+SUMIF('Scenario 23'!$A$3:$A$69,'Portfolio 23'!$C33,'Scenario 23'!AV$3:AV$69)*(1-'Scenario 23'!AV$1)</f>
        <v>0</v>
      </c>
      <c r="G33" s="46">
        <f>SUMIF('Scenario 23'!$A$3:$A$69,'Portfolio 23'!$C33,'Scenario 23'!AB$3:AB$69)+SUMIF('Scenario 23'!$A$3:$A$69,'Portfolio 23'!$C33,'Scenario 23'!AW$3:AW$69)*(1-'Scenario 23'!AW$1)</f>
        <v>0</v>
      </c>
      <c r="H33" s="46">
        <f>SUMIF('Scenario 23'!$A$3:$A$69,'Portfolio 23'!$C33,'Scenario 23'!AC$3:AC$69)+SUMIF('Scenario 23'!$A$3:$A$69,'Portfolio 23'!$C33,'Scenario 23'!AX$3:AX$69)*(1-'Scenario 23'!AX$1)</f>
        <v>0</v>
      </c>
      <c r="I33" s="46">
        <f>SUMIF('Scenario 23'!$A$3:$A$69,'Portfolio 23'!$C33,'Scenario 23'!AD$3:AD$69)+SUMIF('Scenario 23'!$A$3:$A$69,'Portfolio 23'!$C33,'Scenario 23'!AY$3:AY$69)*(1-'Scenario 23'!AY$1)</f>
        <v>0</v>
      </c>
      <c r="J33" s="46">
        <f>SUMIF('Scenario 23'!$A$3:$A$69,'Portfolio 23'!$C33,'Scenario 23'!AE$3:AE$69)+SUMIF('Scenario 23'!$A$3:$A$69,'Portfolio 23'!$C33,'Scenario 23'!AZ$3:AZ$69)*(1-'Scenario 23'!AZ$1)</f>
        <v>0</v>
      </c>
      <c r="K33" s="46">
        <f>SUMIF('Scenario 23'!$A$3:$A$69,'Portfolio 23'!$C33,'Scenario 23'!AF$3:AF$69)+SUMIF('Scenario 23'!$A$3:$A$69,'Portfolio 23'!$C33,'Scenario 23'!BA$3:BA$69)*(1-'Scenario 23'!BA$1)</f>
        <v>0</v>
      </c>
      <c r="L33" s="46">
        <f>SUMIF('Scenario 23'!$A$3:$A$69,'Portfolio 23'!$C33,'Scenario 23'!AG$3:AG$69)+SUMIF('Scenario 23'!$A$3:$A$69,'Portfolio 23'!$C33,'Scenario 23'!BB$3:BB$69)*(1-'Scenario 23'!BB$1)</f>
        <v>0</v>
      </c>
      <c r="M33" s="46">
        <f>SUMIF('Scenario 23'!$A$3:$A$69,'Portfolio 23'!$C33,'Scenario 23'!AH$3:AH$69)+SUMIF('Scenario 23'!$A$3:$A$69,'Portfolio 23'!$C33,'Scenario 23'!BC$3:BC$69)*(1-'Scenario 23'!BC$1)</f>
        <v>0</v>
      </c>
      <c r="N33" s="46">
        <f>SUMIF('Scenario 23'!$A$3:$A$69,'Portfolio 23'!$C33,'Scenario 23'!AI$3:AI$69)+SUMIF('Scenario 23'!$A$3:$A$69,'Portfolio 23'!$C33,'Scenario 23'!BD$3:BD$69)*(1-'Scenario 23'!BD$1)</f>
        <v>0</v>
      </c>
      <c r="O33" s="46">
        <f>SUMIF('Scenario 23'!$A$3:$A$69,'Portfolio 23'!$C33,'Scenario 23'!AJ$3:AJ$69)+SUMIF('Scenario 23'!$A$3:$A$69,'Portfolio 23'!$C33,'Scenario 23'!BE$3:BE$69)*(1-'Scenario 23'!BE$1)</f>
        <v>0</v>
      </c>
      <c r="P33" s="46">
        <f>SUMIF('Scenario 23'!$A$3:$A$69,'Portfolio 23'!$C33,'Scenario 23'!AK$3:AK$69)+SUMIF('Scenario 23'!$A$3:$A$69,'Portfolio 23'!$C33,'Scenario 23'!BF$3:BF$69)*(1-'Scenario 23'!BF$1)</f>
        <v>0</v>
      </c>
      <c r="Q33" s="46">
        <f>SUMIF('Scenario 23'!$A$3:$A$69,'Portfolio 23'!$C33,'Scenario 23'!AL$3:AL$69)+SUMIF('Scenario 23'!$A$3:$A$69,'Portfolio 23'!$C33,'Scenario 23'!BG$3:BG$69)*(1-'Scenario 23'!BG$1)</f>
        <v>0</v>
      </c>
      <c r="R33" s="46">
        <f>SUMIF('Scenario 23'!$A$3:$A$69,'Portfolio 23'!$C33,'Scenario 23'!AM$3:AM$69)+SUMIF('Scenario 23'!$A$3:$A$69,'Portfolio 23'!$C33,'Scenario 23'!BH$3:BH$69)*(1-'Scenario 23'!BH$1)</f>
        <v>0</v>
      </c>
      <c r="S33" s="46">
        <f>SUMIF('Scenario 23'!$A$3:$A$69,'Portfolio 23'!$C33,'Scenario 23'!AN$3:AN$69)+SUMIF('Scenario 23'!$A$3:$A$69,'Portfolio 23'!$C33,'Scenario 23'!BI$3:BI$69)*(1-'Scenario 23'!BI$1)</f>
        <v>0</v>
      </c>
      <c r="T33" s="46">
        <f>SUMIF('Scenario 23'!$A$3:$A$69,'Portfolio 23'!$C33,'Scenario 23'!AO$3:AO$69)+SUMIF('Scenario 23'!$A$3:$A$69,'Portfolio 23'!$C33,'Scenario 23'!BJ$3:BJ$69)*(1-'Scenario 23'!BJ$1)</f>
        <v>0</v>
      </c>
      <c r="U33" s="46">
        <f>SUMIF('Scenario 23'!$A$3:$A$69,'Portfolio 23'!$C33,'Scenario 23'!AP$3:AP$69)+SUMIF('Scenario 23'!$A$3:$A$69,'Portfolio 23'!$C33,'Scenario 23'!BK$3:BK$69)*(1-'Scenario 23'!BK$1)</f>
        <v>0</v>
      </c>
      <c r="V33" s="46">
        <f>SUMIF('Scenario 23'!$A$3:$A$69,'Portfolio 23'!$C33,'Scenario 23'!AQ$3:AQ$69)+SUMIF('Scenario 23'!$A$3:$A$69,'Portfolio 23'!$C33,'Scenario 23'!BL$3:BL$69)*(1-'Scenario 23'!BL$1)</f>
        <v>0</v>
      </c>
      <c r="W33" s="46">
        <f>SUMIF('Scenario 23'!$A$3:$A$69,'Portfolio 23'!$C33,'Scenario 23'!AR$3:AR$69)+SUMIF('Scenario 23'!$A$3:$A$69,'Portfolio 23'!$C33,'Scenario 23'!BM$3:BM$69)*(1-'Scenario 23'!BM$1)</f>
        <v>0</v>
      </c>
      <c r="X33" s="47">
        <f t="shared" si="2"/>
        <v>0</v>
      </c>
    </row>
    <row r="34" spans="3:24" x14ac:dyDescent="0.2">
      <c r="C34" s="7" t="s">
        <v>142</v>
      </c>
      <c r="D34" s="45">
        <f>SUMIF('Scenario 23'!$A$3:$A$69,'Portfolio 23'!$C34,'Scenario 23'!Y$3:Y$69)+SUMIF('Scenario 23'!$A$3:$A$69,'Portfolio 23'!$C34,'Scenario 23'!AT$3:AT$69)*(1-'Scenario 23'!AT$1)</f>
        <v>0</v>
      </c>
      <c r="E34" s="46">
        <f>SUMIF('Scenario 23'!$A$3:$A$69,'Portfolio 23'!$C34,'Scenario 23'!Z$3:Z$69)+SUMIF('Scenario 23'!$A$3:$A$69,'Portfolio 23'!$C34,'Scenario 23'!AU$3:AU$69)*(1-'Scenario 23'!AU$1)</f>
        <v>0</v>
      </c>
      <c r="F34" s="46">
        <f>SUMIF('Scenario 23'!$A$3:$A$69,'Portfolio 23'!$C34,'Scenario 23'!AA$3:AA$69)+SUMIF('Scenario 23'!$A$3:$A$69,'Portfolio 23'!$C34,'Scenario 23'!AV$3:AV$69)*(1-'Scenario 23'!AV$1)</f>
        <v>0</v>
      </c>
      <c r="G34" s="46">
        <f>SUMIF('Scenario 23'!$A$3:$A$69,'Portfolio 23'!$C34,'Scenario 23'!AB$3:AB$69)+SUMIF('Scenario 23'!$A$3:$A$69,'Portfolio 23'!$C34,'Scenario 23'!AW$3:AW$69)*(1-'Scenario 23'!AW$1)</f>
        <v>0</v>
      </c>
      <c r="H34" s="46">
        <f>SUMIF('Scenario 23'!$A$3:$A$69,'Portfolio 23'!$C34,'Scenario 23'!AC$3:AC$69)+SUMIF('Scenario 23'!$A$3:$A$69,'Portfolio 23'!$C34,'Scenario 23'!AX$3:AX$69)*(1-'Scenario 23'!AX$1)</f>
        <v>0</v>
      </c>
      <c r="I34" s="46">
        <f>SUMIF('Scenario 23'!$A$3:$A$69,'Portfolio 23'!$C34,'Scenario 23'!AD$3:AD$69)+SUMIF('Scenario 23'!$A$3:$A$69,'Portfolio 23'!$C34,'Scenario 23'!AY$3:AY$69)*(1-'Scenario 23'!AY$1)</f>
        <v>0</v>
      </c>
      <c r="J34" s="46">
        <f>SUMIF('Scenario 23'!$A$3:$A$69,'Portfolio 23'!$C34,'Scenario 23'!AE$3:AE$69)+SUMIF('Scenario 23'!$A$3:$A$69,'Portfolio 23'!$C34,'Scenario 23'!AZ$3:AZ$69)*(1-'Scenario 23'!AZ$1)</f>
        <v>0</v>
      </c>
      <c r="K34" s="46">
        <f>SUMIF('Scenario 23'!$A$3:$A$69,'Portfolio 23'!$C34,'Scenario 23'!AF$3:AF$69)+SUMIF('Scenario 23'!$A$3:$A$69,'Portfolio 23'!$C34,'Scenario 23'!BA$3:BA$69)*(1-'Scenario 23'!BA$1)</f>
        <v>0</v>
      </c>
      <c r="L34" s="46">
        <f>SUMIF('Scenario 23'!$A$3:$A$69,'Portfolio 23'!$C34,'Scenario 23'!AG$3:AG$69)+SUMIF('Scenario 23'!$A$3:$A$69,'Portfolio 23'!$C34,'Scenario 23'!BB$3:BB$69)*(1-'Scenario 23'!BB$1)</f>
        <v>0</v>
      </c>
      <c r="M34" s="46">
        <f>SUMIF('Scenario 23'!$A$3:$A$69,'Portfolio 23'!$C34,'Scenario 23'!AH$3:AH$69)+SUMIF('Scenario 23'!$A$3:$A$69,'Portfolio 23'!$C34,'Scenario 23'!BC$3:BC$69)*(1-'Scenario 23'!BC$1)</f>
        <v>0</v>
      </c>
      <c r="N34" s="46">
        <f>SUMIF('Scenario 23'!$A$3:$A$69,'Portfolio 23'!$C34,'Scenario 23'!AI$3:AI$69)+SUMIF('Scenario 23'!$A$3:$A$69,'Portfolio 23'!$C34,'Scenario 23'!BD$3:BD$69)*(1-'Scenario 23'!BD$1)</f>
        <v>0</v>
      </c>
      <c r="O34" s="46">
        <f>SUMIF('Scenario 23'!$A$3:$A$69,'Portfolio 23'!$C34,'Scenario 23'!AJ$3:AJ$69)+SUMIF('Scenario 23'!$A$3:$A$69,'Portfolio 23'!$C34,'Scenario 23'!BE$3:BE$69)*(1-'Scenario 23'!BE$1)</f>
        <v>0</v>
      </c>
      <c r="P34" s="46">
        <f>SUMIF('Scenario 23'!$A$3:$A$69,'Portfolio 23'!$C34,'Scenario 23'!AK$3:AK$69)+SUMIF('Scenario 23'!$A$3:$A$69,'Portfolio 23'!$C34,'Scenario 23'!BF$3:BF$69)*(1-'Scenario 23'!BF$1)</f>
        <v>0</v>
      </c>
      <c r="Q34" s="46">
        <f>SUMIF('Scenario 23'!$A$3:$A$69,'Portfolio 23'!$C34,'Scenario 23'!AL$3:AL$69)+SUMIF('Scenario 23'!$A$3:$A$69,'Portfolio 23'!$C34,'Scenario 23'!BG$3:BG$69)*(1-'Scenario 23'!BG$1)</f>
        <v>0</v>
      </c>
      <c r="R34" s="46">
        <f>SUMIF('Scenario 23'!$A$3:$A$69,'Portfolio 23'!$C34,'Scenario 23'!AM$3:AM$69)+SUMIF('Scenario 23'!$A$3:$A$69,'Portfolio 23'!$C34,'Scenario 23'!BH$3:BH$69)*(1-'Scenario 23'!BH$1)</f>
        <v>0</v>
      </c>
      <c r="S34" s="46">
        <f>SUMIF('Scenario 23'!$A$3:$A$69,'Portfolio 23'!$C34,'Scenario 23'!AN$3:AN$69)+SUMIF('Scenario 23'!$A$3:$A$69,'Portfolio 23'!$C34,'Scenario 23'!BI$3:BI$69)*(1-'Scenario 23'!BI$1)</f>
        <v>0</v>
      </c>
      <c r="T34" s="46">
        <f>SUMIF('Scenario 23'!$A$3:$A$69,'Portfolio 23'!$C34,'Scenario 23'!AO$3:AO$69)+SUMIF('Scenario 23'!$A$3:$A$69,'Portfolio 23'!$C34,'Scenario 23'!BJ$3:BJ$69)*(1-'Scenario 23'!BJ$1)</f>
        <v>0</v>
      </c>
      <c r="U34" s="46">
        <f>SUMIF('Scenario 23'!$A$3:$A$69,'Portfolio 23'!$C34,'Scenario 23'!AP$3:AP$69)+SUMIF('Scenario 23'!$A$3:$A$69,'Portfolio 23'!$C34,'Scenario 23'!BK$3:BK$69)*(1-'Scenario 23'!BK$1)</f>
        <v>0</v>
      </c>
      <c r="V34" s="46">
        <f>SUMIF('Scenario 23'!$A$3:$A$69,'Portfolio 23'!$C34,'Scenario 23'!AQ$3:AQ$69)+SUMIF('Scenario 23'!$A$3:$A$69,'Portfolio 23'!$C34,'Scenario 23'!BL$3:BL$69)*(1-'Scenario 23'!BL$1)</f>
        <v>0</v>
      </c>
      <c r="W34" s="46">
        <f>SUMIF('Scenario 23'!$A$3:$A$69,'Portfolio 23'!$C34,'Scenario 23'!AR$3:AR$69)+SUMIF('Scenario 23'!$A$3:$A$69,'Portfolio 23'!$C34,'Scenario 23'!BM$3:BM$69)*(1-'Scenario 23'!BM$1)</f>
        <v>0</v>
      </c>
      <c r="X34" s="47">
        <f t="shared" si="2"/>
        <v>0</v>
      </c>
    </row>
    <row r="35" spans="3:24" x14ac:dyDescent="0.2">
      <c r="C35" s="7" t="s">
        <v>53</v>
      </c>
      <c r="D35" s="45">
        <f>SUMIF('Scenario 23'!$A$3:$A$69,'Portfolio 23'!$C35,'Scenario 23'!Y$3:Y$69)+SUMIF('Scenario 23'!$A$3:$A$69,'Portfolio 23'!$C35,'Scenario 23'!AT$3:AT$69)*(1-'Scenario 23'!AT$1)</f>
        <v>0</v>
      </c>
      <c r="E35" s="46">
        <f>SUMIF('Scenario 23'!$A$3:$A$69,'Portfolio 23'!$C35,'Scenario 23'!Z$3:Z$69)+SUMIF('Scenario 23'!$A$3:$A$69,'Portfolio 23'!$C35,'Scenario 23'!AU$3:AU$69)*(1-'Scenario 23'!AU$1)</f>
        <v>0</v>
      </c>
      <c r="F35" s="46">
        <f>SUMIF('Scenario 23'!$A$3:$A$69,'Portfolio 23'!$C35,'Scenario 23'!AA$3:AA$69)+SUMIF('Scenario 23'!$A$3:$A$69,'Portfolio 23'!$C35,'Scenario 23'!AV$3:AV$69)*(1-'Scenario 23'!AV$1)</f>
        <v>0</v>
      </c>
      <c r="G35" s="46">
        <f>SUMIF('Scenario 23'!$A$3:$A$69,'Portfolio 23'!$C35,'Scenario 23'!AB$3:AB$69)+SUMIF('Scenario 23'!$A$3:$A$69,'Portfolio 23'!$C35,'Scenario 23'!AW$3:AW$69)*(1-'Scenario 23'!AW$1)</f>
        <v>0</v>
      </c>
      <c r="H35" s="46">
        <f>SUMIF('Scenario 23'!$A$3:$A$69,'Portfolio 23'!$C35,'Scenario 23'!AC$3:AC$69)+SUMIF('Scenario 23'!$A$3:$A$69,'Portfolio 23'!$C35,'Scenario 23'!AX$3:AX$69)*(1-'Scenario 23'!AX$1)</f>
        <v>0</v>
      </c>
      <c r="I35" s="46">
        <f>SUMIF('Scenario 23'!$A$3:$A$69,'Portfolio 23'!$C35,'Scenario 23'!AD$3:AD$69)+SUMIF('Scenario 23'!$A$3:$A$69,'Portfolio 23'!$C35,'Scenario 23'!AY$3:AY$69)*(1-'Scenario 23'!AY$1)</f>
        <v>0</v>
      </c>
      <c r="J35" s="46">
        <f>SUMIF('Scenario 23'!$A$3:$A$69,'Portfolio 23'!$C35,'Scenario 23'!AE$3:AE$69)+SUMIF('Scenario 23'!$A$3:$A$69,'Portfolio 23'!$C35,'Scenario 23'!AZ$3:AZ$69)*(1-'Scenario 23'!AZ$1)</f>
        <v>0</v>
      </c>
      <c r="K35" s="46">
        <f>SUMIF('Scenario 23'!$A$3:$A$69,'Portfolio 23'!$C35,'Scenario 23'!AF$3:AF$69)+SUMIF('Scenario 23'!$A$3:$A$69,'Portfolio 23'!$C35,'Scenario 23'!BA$3:BA$69)*(1-'Scenario 23'!BA$1)</f>
        <v>0</v>
      </c>
      <c r="L35" s="46">
        <f>SUMIF('Scenario 23'!$A$3:$A$69,'Portfolio 23'!$C35,'Scenario 23'!AG$3:AG$69)+SUMIF('Scenario 23'!$A$3:$A$69,'Portfolio 23'!$C35,'Scenario 23'!BB$3:BB$69)*(1-'Scenario 23'!BB$1)</f>
        <v>0</v>
      </c>
      <c r="M35" s="46">
        <f>SUMIF('Scenario 23'!$A$3:$A$69,'Portfolio 23'!$C35,'Scenario 23'!AH$3:AH$69)+SUMIF('Scenario 23'!$A$3:$A$69,'Portfolio 23'!$C35,'Scenario 23'!BC$3:BC$69)*(1-'Scenario 23'!BC$1)</f>
        <v>0</v>
      </c>
      <c r="N35" s="46">
        <f>SUMIF('Scenario 23'!$A$3:$A$69,'Portfolio 23'!$C35,'Scenario 23'!AI$3:AI$69)+SUMIF('Scenario 23'!$A$3:$A$69,'Portfolio 23'!$C35,'Scenario 23'!BD$3:BD$69)*(1-'Scenario 23'!BD$1)</f>
        <v>0</v>
      </c>
      <c r="O35" s="46">
        <f>SUMIF('Scenario 23'!$A$3:$A$69,'Portfolio 23'!$C35,'Scenario 23'!AJ$3:AJ$69)+SUMIF('Scenario 23'!$A$3:$A$69,'Portfolio 23'!$C35,'Scenario 23'!BE$3:BE$69)*(1-'Scenario 23'!BE$1)</f>
        <v>0</v>
      </c>
      <c r="P35" s="46">
        <f>SUMIF('Scenario 23'!$A$3:$A$69,'Portfolio 23'!$C35,'Scenario 23'!AK$3:AK$69)+SUMIF('Scenario 23'!$A$3:$A$69,'Portfolio 23'!$C35,'Scenario 23'!BF$3:BF$69)*(1-'Scenario 23'!BF$1)</f>
        <v>0</v>
      </c>
      <c r="Q35" s="46">
        <f>SUMIF('Scenario 23'!$A$3:$A$69,'Portfolio 23'!$C35,'Scenario 23'!AL$3:AL$69)+SUMIF('Scenario 23'!$A$3:$A$69,'Portfolio 23'!$C35,'Scenario 23'!BG$3:BG$69)*(1-'Scenario 23'!BG$1)</f>
        <v>0</v>
      </c>
      <c r="R35" s="46">
        <f>SUMIF('Scenario 23'!$A$3:$A$69,'Portfolio 23'!$C35,'Scenario 23'!AM$3:AM$69)+SUMIF('Scenario 23'!$A$3:$A$69,'Portfolio 23'!$C35,'Scenario 23'!BH$3:BH$69)*(1-'Scenario 23'!BH$1)</f>
        <v>0</v>
      </c>
      <c r="S35" s="46">
        <f>SUMIF('Scenario 23'!$A$3:$A$69,'Portfolio 23'!$C35,'Scenario 23'!AN$3:AN$69)+SUMIF('Scenario 23'!$A$3:$A$69,'Portfolio 23'!$C35,'Scenario 23'!BI$3:BI$69)*(1-'Scenario 23'!BI$1)</f>
        <v>0</v>
      </c>
      <c r="T35" s="46">
        <f>SUMIF('Scenario 23'!$A$3:$A$69,'Portfolio 23'!$C35,'Scenario 23'!AO$3:AO$69)+SUMIF('Scenario 23'!$A$3:$A$69,'Portfolio 23'!$C35,'Scenario 23'!BJ$3:BJ$69)*(1-'Scenario 23'!BJ$1)</f>
        <v>0</v>
      </c>
      <c r="U35" s="46">
        <f>SUMIF('Scenario 23'!$A$3:$A$69,'Portfolio 23'!$C35,'Scenario 23'!AP$3:AP$69)+SUMIF('Scenario 23'!$A$3:$A$69,'Portfolio 23'!$C35,'Scenario 23'!BK$3:BK$69)*(1-'Scenario 23'!BK$1)</f>
        <v>0</v>
      </c>
      <c r="V35" s="46">
        <f>SUMIF('Scenario 23'!$A$3:$A$69,'Portfolio 23'!$C35,'Scenario 23'!AQ$3:AQ$69)+SUMIF('Scenario 23'!$A$3:$A$69,'Portfolio 23'!$C35,'Scenario 23'!BL$3:BL$69)*(1-'Scenario 23'!BL$1)</f>
        <v>0</v>
      </c>
      <c r="W35" s="46">
        <f>SUMIF('Scenario 23'!$A$3:$A$69,'Portfolio 23'!$C35,'Scenario 23'!AR$3:AR$69)+SUMIF('Scenario 23'!$A$3:$A$69,'Portfolio 23'!$C35,'Scenario 23'!BM$3:BM$69)*(1-'Scenario 23'!BM$1)</f>
        <v>0</v>
      </c>
      <c r="X35" s="47">
        <f t="shared" si="2"/>
        <v>0</v>
      </c>
    </row>
    <row r="36" spans="3:24" x14ac:dyDescent="0.2">
      <c r="C36" s="7" t="s">
        <v>138</v>
      </c>
      <c r="D36" s="45">
        <f>SUMIF('Scenario 23'!$A$3:$A$69,'Portfolio 23'!$C36,'Scenario 23'!Y$3:Y$69)+SUMIF('Scenario 23'!$A$3:$A$69,'Portfolio 23'!$C36,'Scenario 23'!AT$3:AT$69)*(1-'Scenario 23'!AT$1)</f>
        <v>0</v>
      </c>
      <c r="E36" s="46">
        <f>SUMIF('Scenario 23'!$A$3:$A$69,'Portfolio 23'!$C36,'Scenario 23'!Z$3:Z$69)+SUMIF('Scenario 23'!$A$3:$A$69,'Portfolio 23'!$C36,'Scenario 23'!AU$3:AU$69)*(1-'Scenario 23'!AU$1)</f>
        <v>0</v>
      </c>
      <c r="F36" s="46">
        <f>SUMIF('Scenario 23'!$A$3:$A$69,'Portfolio 23'!$C36,'Scenario 23'!AA$3:AA$69)+SUMIF('Scenario 23'!$A$3:$A$69,'Portfolio 23'!$C36,'Scenario 23'!AV$3:AV$69)*(1-'Scenario 23'!AV$1)</f>
        <v>0</v>
      </c>
      <c r="G36" s="46">
        <f>SUMIF('Scenario 23'!$A$3:$A$69,'Portfolio 23'!$C36,'Scenario 23'!AB$3:AB$69)+SUMIF('Scenario 23'!$A$3:$A$69,'Portfolio 23'!$C36,'Scenario 23'!AW$3:AW$69)*(1-'Scenario 23'!AW$1)</f>
        <v>0</v>
      </c>
      <c r="H36" s="46">
        <f>SUMIF('Scenario 23'!$A$3:$A$69,'Portfolio 23'!$C36,'Scenario 23'!AC$3:AC$69)+SUMIF('Scenario 23'!$A$3:$A$69,'Portfolio 23'!$C36,'Scenario 23'!AX$3:AX$69)*(1-'Scenario 23'!AX$1)</f>
        <v>0</v>
      </c>
      <c r="I36" s="46">
        <f>SUMIF('Scenario 23'!$A$3:$A$69,'Portfolio 23'!$C36,'Scenario 23'!AD$3:AD$69)+SUMIF('Scenario 23'!$A$3:$A$69,'Portfolio 23'!$C36,'Scenario 23'!AY$3:AY$69)*(1-'Scenario 23'!AY$1)</f>
        <v>0</v>
      </c>
      <c r="J36" s="46">
        <f>SUMIF('Scenario 23'!$A$3:$A$69,'Portfolio 23'!$C36,'Scenario 23'!AE$3:AE$69)+SUMIF('Scenario 23'!$A$3:$A$69,'Portfolio 23'!$C36,'Scenario 23'!AZ$3:AZ$69)*(1-'Scenario 23'!AZ$1)</f>
        <v>0</v>
      </c>
      <c r="K36" s="46">
        <f>SUMIF('Scenario 23'!$A$3:$A$69,'Portfolio 23'!$C36,'Scenario 23'!AF$3:AF$69)+SUMIF('Scenario 23'!$A$3:$A$69,'Portfolio 23'!$C36,'Scenario 23'!BA$3:BA$69)*(1-'Scenario 23'!BA$1)</f>
        <v>0</v>
      </c>
      <c r="L36" s="46">
        <f>SUMIF('Scenario 23'!$A$3:$A$69,'Portfolio 23'!$C36,'Scenario 23'!AG$3:AG$69)+SUMIF('Scenario 23'!$A$3:$A$69,'Portfolio 23'!$C36,'Scenario 23'!BB$3:BB$69)*(1-'Scenario 23'!BB$1)</f>
        <v>0</v>
      </c>
      <c r="M36" s="46">
        <f>SUMIF('Scenario 23'!$A$3:$A$69,'Portfolio 23'!$C36,'Scenario 23'!AH$3:AH$69)+SUMIF('Scenario 23'!$A$3:$A$69,'Portfolio 23'!$C36,'Scenario 23'!BC$3:BC$69)*(1-'Scenario 23'!BC$1)</f>
        <v>0</v>
      </c>
      <c r="N36" s="46">
        <f>SUMIF('Scenario 23'!$A$3:$A$69,'Portfolio 23'!$C36,'Scenario 23'!AI$3:AI$69)+SUMIF('Scenario 23'!$A$3:$A$69,'Portfolio 23'!$C36,'Scenario 23'!BD$3:BD$69)*(1-'Scenario 23'!BD$1)</f>
        <v>0</v>
      </c>
      <c r="O36" s="46">
        <f>SUMIF('Scenario 23'!$A$3:$A$69,'Portfolio 23'!$C36,'Scenario 23'!AJ$3:AJ$69)+SUMIF('Scenario 23'!$A$3:$A$69,'Portfolio 23'!$C36,'Scenario 23'!BE$3:BE$69)*(1-'Scenario 23'!BE$1)</f>
        <v>0</v>
      </c>
      <c r="P36" s="46">
        <f>SUMIF('Scenario 23'!$A$3:$A$69,'Portfolio 23'!$C36,'Scenario 23'!AK$3:AK$69)+SUMIF('Scenario 23'!$A$3:$A$69,'Portfolio 23'!$C36,'Scenario 23'!BF$3:BF$69)*(1-'Scenario 23'!BF$1)</f>
        <v>0</v>
      </c>
      <c r="Q36" s="46">
        <f>SUMIF('Scenario 23'!$A$3:$A$69,'Portfolio 23'!$C36,'Scenario 23'!AL$3:AL$69)+SUMIF('Scenario 23'!$A$3:$A$69,'Portfolio 23'!$C36,'Scenario 23'!BG$3:BG$69)*(1-'Scenario 23'!BG$1)</f>
        <v>0</v>
      </c>
      <c r="R36" s="46">
        <f>SUMIF('Scenario 23'!$A$3:$A$69,'Portfolio 23'!$C36,'Scenario 23'!AM$3:AM$69)+SUMIF('Scenario 23'!$A$3:$A$69,'Portfolio 23'!$C36,'Scenario 23'!BH$3:BH$69)*(1-'Scenario 23'!BH$1)</f>
        <v>0</v>
      </c>
      <c r="S36" s="46">
        <f>SUMIF('Scenario 23'!$A$3:$A$69,'Portfolio 23'!$C36,'Scenario 23'!AN$3:AN$69)+SUMIF('Scenario 23'!$A$3:$A$69,'Portfolio 23'!$C36,'Scenario 23'!BI$3:BI$69)*(1-'Scenario 23'!BI$1)</f>
        <v>0</v>
      </c>
      <c r="T36" s="46">
        <f>SUMIF('Scenario 23'!$A$3:$A$69,'Portfolio 23'!$C36,'Scenario 23'!AO$3:AO$69)+SUMIF('Scenario 23'!$A$3:$A$69,'Portfolio 23'!$C36,'Scenario 23'!BJ$3:BJ$69)*(1-'Scenario 23'!BJ$1)</f>
        <v>0</v>
      </c>
      <c r="U36" s="46">
        <f>SUMIF('Scenario 23'!$A$3:$A$69,'Portfolio 23'!$C36,'Scenario 23'!AP$3:AP$69)+SUMIF('Scenario 23'!$A$3:$A$69,'Portfolio 23'!$C36,'Scenario 23'!BK$3:BK$69)*(1-'Scenario 23'!BK$1)</f>
        <v>0</v>
      </c>
      <c r="V36" s="46">
        <f>SUMIF('Scenario 23'!$A$3:$A$69,'Portfolio 23'!$C36,'Scenario 23'!AQ$3:AQ$69)+SUMIF('Scenario 23'!$A$3:$A$69,'Portfolio 23'!$C36,'Scenario 23'!BL$3:BL$69)*(1-'Scenario 23'!BL$1)</f>
        <v>0</v>
      </c>
      <c r="W36" s="46">
        <f>SUMIF('Scenario 23'!$A$3:$A$69,'Portfolio 23'!$C36,'Scenario 23'!AR$3:AR$69)+SUMIF('Scenario 23'!$A$3:$A$69,'Portfolio 23'!$C36,'Scenario 23'!BM$3:BM$69)*(1-'Scenario 23'!BM$1)</f>
        <v>0</v>
      </c>
      <c r="X36" s="47">
        <f t="shared" si="2"/>
        <v>0</v>
      </c>
    </row>
    <row r="37" spans="3:24" x14ac:dyDescent="0.2">
      <c r="C37" s="7" t="s">
        <v>139</v>
      </c>
      <c r="D37" s="45">
        <f>SUMIF('Scenario 23'!$A$3:$A$69,'Portfolio 23'!$C37,'Scenario 23'!Y$3:Y$69)+SUMIF('Scenario 23'!$A$3:$A$69,'Portfolio 23'!$C37,'Scenario 23'!AT$3:AT$69)*(1-'Scenario 23'!AT$1)</f>
        <v>0</v>
      </c>
      <c r="E37" s="46">
        <f>SUMIF('Scenario 23'!$A$3:$A$69,'Portfolio 23'!$C37,'Scenario 23'!Z$3:Z$69)+SUMIF('Scenario 23'!$A$3:$A$69,'Portfolio 23'!$C37,'Scenario 23'!AU$3:AU$69)*(1-'Scenario 23'!AU$1)</f>
        <v>0</v>
      </c>
      <c r="F37" s="46">
        <f>SUMIF('Scenario 23'!$A$3:$A$69,'Portfolio 23'!$C37,'Scenario 23'!AA$3:AA$69)+SUMIF('Scenario 23'!$A$3:$A$69,'Portfolio 23'!$C37,'Scenario 23'!AV$3:AV$69)*(1-'Scenario 23'!AV$1)</f>
        <v>0</v>
      </c>
      <c r="G37" s="46">
        <f>SUMIF('Scenario 23'!$A$3:$A$69,'Portfolio 23'!$C37,'Scenario 23'!AB$3:AB$69)+SUMIF('Scenario 23'!$A$3:$A$69,'Portfolio 23'!$C37,'Scenario 23'!AW$3:AW$69)*(1-'Scenario 23'!AW$1)</f>
        <v>0</v>
      </c>
      <c r="H37" s="46">
        <f>SUMIF('Scenario 23'!$A$3:$A$69,'Portfolio 23'!$C37,'Scenario 23'!AC$3:AC$69)+SUMIF('Scenario 23'!$A$3:$A$69,'Portfolio 23'!$C37,'Scenario 23'!AX$3:AX$69)*(1-'Scenario 23'!AX$1)</f>
        <v>0</v>
      </c>
      <c r="I37" s="46">
        <f>SUMIF('Scenario 23'!$A$3:$A$69,'Portfolio 23'!$C37,'Scenario 23'!AD$3:AD$69)+SUMIF('Scenario 23'!$A$3:$A$69,'Portfolio 23'!$C37,'Scenario 23'!AY$3:AY$69)*(1-'Scenario 23'!AY$1)</f>
        <v>0</v>
      </c>
      <c r="J37" s="46">
        <f>SUMIF('Scenario 23'!$A$3:$A$69,'Portfolio 23'!$C37,'Scenario 23'!AE$3:AE$69)+SUMIF('Scenario 23'!$A$3:$A$69,'Portfolio 23'!$C37,'Scenario 23'!AZ$3:AZ$69)*(1-'Scenario 23'!AZ$1)</f>
        <v>0</v>
      </c>
      <c r="K37" s="46">
        <f>SUMIF('Scenario 23'!$A$3:$A$69,'Portfolio 23'!$C37,'Scenario 23'!AF$3:AF$69)+SUMIF('Scenario 23'!$A$3:$A$69,'Portfolio 23'!$C37,'Scenario 23'!BA$3:BA$69)*(1-'Scenario 23'!BA$1)</f>
        <v>0</v>
      </c>
      <c r="L37" s="46">
        <f>SUMIF('Scenario 23'!$A$3:$A$69,'Portfolio 23'!$C37,'Scenario 23'!AG$3:AG$69)+SUMIF('Scenario 23'!$A$3:$A$69,'Portfolio 23'!$C37,'Scenario 23'!BB$3:BB$69)*(1-'Scenario 23'!BB$1)</f>
        <v>0</v>
      </c>
      <c r="M37" s="46">
        <f>SUMIF('Scenario 23'!$A$3:$A$69,'Portfolio 23'!$C37,'Scenario 23'!AH$3:AH$69)+SUMIF('Scenario 23'!$A$3:$A$69,'Portfolio 23'!$C37,'Scenario 23'!BC$3:BC$69)*(1-'Scenario 23'!BC$1)</f>
        <v>0</v>
      </c>
      <c r="N37" s="46">
        <f>SUMIF('Scenario 23'!$A$3:$A$69,'Portfolio 23'!$C37,'Scenario 23'!AI$3:AI$69)+SUMIF('Scenario 23'!$A$3:$A$69,'Portfolio 23'!$C37,'Scenario 23'!BD$3:BD$69)*(1-'Scenario 23'!BD$1)</f>
        <v>0</v>
      </c>
      <c r="O37" s="46">
        <f>SUMIF('Scenario 23'!$A$3:$A$69,'Portfolio 23'!$C37,'Scenario 23'!AJ$3:AJ$69)+SUMIF('Scenario 23'!$A$3:$A$69,'Portfolio 23'!$C37,'Scenario 23'!BE$3:BE$69)*(1-'Scenario 23'!BE$1)</f>
        <v>0</v>
      </c>
      <c r="P37" s="46">
        <f>SUMIF('Scenario 23'!$A$3:$A$69,'Portfolio 23'!$C37,'Scenario 23'!AK$3:AK$69)+SUMIF('Scenario 23'!$A$3:$A$69,'Portfolio 23'!$C37,'Scenario 23'!BF$3:BF$69)*(1-'Scenario 23'!BF$1)</f>
        <v>0</v>
      </c>
      <c r="Q37" s="46">
        <f>SUMIF('Scenario 23'!$A$3:$A$69,'Portfolio 23'!$C37,'Scenario 23'!AL$3:AL$69)+SUMIF('Scenario 23'!$A$3:$A$69,'Portfolio 23'!$C37,'Scenario 23'!BG$3:BG$69)*(1-'Scenario 23'!BG$1)</f>
        <v>0</v>
      </c>
      <c r="R37" s="46">
        <f>SUMIF('Scenario 23'!$A$3:$A$69,'Portfolio 23'!$C37,'Scenario 23'!AM$3:AM$69)+SUMIF('Scenario 23'!$A$3:$A$69,'Portfolio 23'!$C37,'Scenario 23'!BH$3:BH$69)*(1-'Scenario 23'!BH$1)</f>
        <v>0</v>
      </c>
      <c r="S37" s="46">
        <f>SUMIF('Scenario 23'!$A$3:$A$69,'Portfolio 23'!$C37,'Scenario 23'!AN$3:AN$69)+SUMIF('Scenario 23'!$A$3:$A$69,'Portfolio 23'!$C37,'Scenario 23'!BI$3:BI$69)*(1-'Scenario 23'!BI$1)</f>
        <v>0</v>
      </c>
      <c r="T37" s="46">
        <f>SUMIF('Scenario 23'!$A$3:$A$69,'Portfolio 23'!$C37,'Scenario 23'!AO$3:AO$69)+SUMIF('Scenario 23'!$A$3:$A$69,'Portfolio 23'!$C37,'Scenario 23'!BJ$3:BJ$69)*(1-'Scenario 23'!BJ$1)</f>
        <v>0</v>
      </c>
      <c r="U37" s="46">
        <f>SUMIF('Scenario 23'!$A$3:$A$69,'Portfolio 23'!$C37,'Scenario 23'!AP$3:AP$69)+SUMIF('Scenario 23'!$A$3:$A$69,'Portfolio 23'!$C37,'Scenario 23'!BK$3:BK$69)*(1-'Scenario 23'!BK$1)</f>
        <v>0</v>
      </c>
      <c r="V37" s="46">
        <f>SUMIF('Scenario 23'!$A$3:$A$69,'Portfolio 23'!$C37,'Scenario 23'!AQ$3:AQ$69)+SUMIF('Scenario 23'!$A$3:$A$69,'Portfolio 23'!$C37,'Scenario 23'!BL$3:BL$69)*(1-'Scenario 23'!BL$1)</f>
        <v>0</v>
      </c>
      <c r="W37" s="46">
        <f>SUMIF('Scenario 23'!$A$3:$A$69,'Portfolio 23'!$C37,'Scenario 23'!AR$3:AR$69)+SUMIF('Scenario 23'!$A$3:$A$69,'Portfolio 23'!$C37,'Scenario 23'!BM$3:BM$69)*(1-'Scenario 23'!BM$1)</f>
        <v>0</v>
      </c>
      <c r="X37" s="47">
        <f t="shared" si="2"/>
        <v>0</v>
      </c>
    </row>
    <row r="38" spans="3:24" x14ac:dyDescent="0.2">
      <c r="C38" s="7" t="s">
        <v>123</v>
      </c>
      <c r="D38" s="45">
        <f>SUMIF('Scenario 23'!$A$3:$A$69,'Portfolio 23'!$C38,'Scenario 23'!Y$3:Y$69)+SUMIF('Scenario 23'!$A$3:$A$69,'Portfolio 23'!$C38,'Scenario 23'!AT$3:AT$69)*(1-'Scenario 23'!AT$1)</f>
        <v>0</v>
      </c>
      <c r="E38" s="46">
        <f>SUMIF('Scenario 23'!$A$3:$A$69,'Portfolio 23'!$C38,'Scenario 23'!Z$3:Z$69)+SUMIF('Scenario 23'!$A$3:$A$69,'Portfolio 23'!$C38,'Scenario 23'!AU$3:AU$69)*(1-'Scenario 23'!AU$1)</f>
        <v>0</v>
      </c>
      <c r="F38" s="46">
        <f>SUMIF('Scenario 23'!$A$3:$A$69,'Portfolio 23'!$C38,'Scenario 23'!AA$3:AA$69)+SUMIF('Scenario 23'!$A$3:$A$69,'Portfolio 23'!$C38,'Scenario 23'!AV$3:AV$69)*(1-'Scenario 23'!AV$1)</f>
        <v>0</v>
      </c>
      <c r="G38" s="46">
        <f>SUMIF('Scenario 23'!$A$3:$A$69,'Portfolio 23'!$C38,'Scenario 23'!AB$3:AB$69)+SUMIF('Scenario 23'!$A$3:$A$69,'Portfolio 23'!$C38,'Scenario 23'!AW$3:AW$69)*(1-'Scenario 23'!AW$1)</f>
        <v>0</v>
      </c>
      <c r="H38" s="46">
        <f>SUMIF('Scenario 23'!$A$3:$A$69,'Portfolio 23'!$C38,'Scenario 23'!AC$3:AC$69)+SUMIF('Scenario 23'!$A$3:$A$69,'Portfolio 23'!$C38,'Scenario 23'!AX$3:AX$69)*(1-'Scenario 23'!AX$1)</f>
        <v>0</v>
      </c>
      <c r="I38" s="46">
        <f>SUMIF('Scenario 23'!$A$3:$A$69,'Portfolio 23'!$C38,'Scenario 23'!AD$3:AD$69)+SUMIF('Scenario 23'!$A$3:$A$69,'Portfolio 23'!$C38,'Scenario 23'!AY$3:AY$69)*(1-'Scenario 23'!AY$1)</f>
        <v>0</v>
      </c>
      <c r="J38" s="46">
        <f>SUMIF('Scenario 23'!$A$3:$A$69,'Portfolio 23'!$C38,'Scenario 23'!AE$3:AE$69)+SUMIF('Scenario 23'!$A$3:$A$69,'Portfolio 23'!$C38,'Scenario 23'!AZ$3:AZ$69)*(1-'Scenario 23'!AZ$1)</f>
        <v>0</v>
      </c>
      <c r="K38" s="46">
        <f>SUMIF('Scenario 23'!$A$3:$A$69,'Portfolio 23'!$C38,'Scenario 23'!AF$3:AF$69)+SUMIF('Scenario 23'!$A$3:$A$69,'Portfolio 23'!$C38,'Scenario 23'!BA$3:BA$69)*(1-'Scenario 23'!BA$1)</f>
        <v>0</v>
      </c>
      <c r="L38" s="46">
        <f>SUMIF('Scenario 23'!$A$3:$A$69,'Portfolio 23'!$C38,'Scenario 23'!AG$3:AG$69)+SUMIF('Scenario 23'!$A$3:$A$69,'Portfolio 23'!$C38,'Scenario 23'!BB$3:BB$69)*(1-'Scenario 23'!BB$1)</f>
        <v>0</v>
      </c>
      <c r="M38" s="46">
        <f>SUMIF('Scenario 23'!$A$3:$A$69,'Portfolio 23'!$C38,'Scenario 23'!AH$3:AH$69)+SUMIF('Scenario 23'!$A$3:$A$69,'Portfolio 23'!$C38,'Scenario 23'!BC$3:BC$69)*(1-'Scenario 23'!BC$1)</f>
        <v>0</v>
      </c>
      <c r="N38" s="46">
        <f>SUMIF('Scenario 23'!$A$3:$A$69,'Portfolio 23'!$C38,'Scenario 23'!AI$3:AI$69)+SUMIF('Scenario 23'!$A$3:$A$69,'Portfolio 23'!$C38,'Scenario 23'!BD$3:BD$69)*(1-'Scenario 23'!BD$1)</f>
        <v>0</v>
      </c>
      <c r="O38" s="46">
        <f>SUMIF('Scenario 23'!$A$3:$A$69,'Portfolio 23'!$C38,'Scenario 23'!AJ$3:AJ$69)+SUMIF('Scenario 23'!$A$3:$A$69,'Portfolio 23'!$C38,'Scenario 23'!BE$3:BE$69)*(1-'Scenario 23'!BE$1)</f>
        <v>0</v>
      </c>
      <c r="P38" s="46">
        <f>SUMIF('Scenario 23'!$A$3:$A$69,'Portfolio 23'!$C38,'Scenario 23'!AK$3:AK$69)+SUMIF('Scenario 23'!$A$3:$A$69,'Portfolio 23'!$C38,'Scenario 23'!BF$3:BF$69)*(1-'Scenario 23'!BF$1)</f>
        <v>0</v>
      </c>
      <c r="Q38" s="46">
        <f>SUMIF('Scenario 23'!$A$3:$A$69,'Portfolio 23'!$C38,'Scenario 23'!AL$3:AL$69)+SUMIF('Scenario 23'!$A$3:$A$69,'Portfolio 23'!$C38,'Scenario 23'!BG$3:BG$69)*(1-'Scenario 23'!BG$1)</f>
        <v>0</v>
      </c>
      <c r="R38" s="46">
        <f>SUMIF('Scenario 23'!$A$3:$A$69,'Portfolio 23'!$C38,'Scenario 23'!AM$3:AM$69)+SUMIF('Scenario 23'!$A$3:$A$69,'Portfolio 23'!$C38,'Scenario 23'!BH$3:BH$69)*(1-'Scenario 23'!BH$1)</f>
        <v>0</v>
      </c>
      <c r="S38" s="46">
        <f>SUMIF('Scenario 23'!$A$3:$A$69,'Portfolio 23'!$C38,'Scenario 23'!AN$3:AN$69)+SUMIF('Scenario 23'!$A$3:$A$69,'Portfolio 23'!$C38,'Scenario 23'!BI$3:BI$69)*(1-'Scenario 23'!BI$1)</f>
        <v>0</v>
      </c>
      <c r="T38" s="46">
        <f>SUMIF('Scenario 23'!$A$3:$A$69,'Portfolio 23'!$C38,'Scenario 23'!AO$3:AO$69)+SUMIF('Scenario 23'!$A$3:$A$69,'Portfolio 23'!$C38,'Scenario 23'!BJ$3:BJ$69)*(1-'Scenario 23'!BJ$1)</f>
        <v>0</v>
      </c>
      <c r="U38" s="46">
        <f>SUMIF('Scenario 23'!$A$3:$A$69,'Portfolio 23'!$C38,'Scenario 23'!AP$3:AP$69)+SUMIF('Scenario 23'!$A$3:$A$69,'Portfolio 23'!$C38,'Scenario 23'!BK$3:BK$69)*(1-'Scenario 23'!BK$1)</f>
        <v>0</v>
      </c>
      <c r="V38" s="46">
        <f>SUMIF('Scenario 23'!$A$3:$A$69,'Portfolio 23'!$C38,'Scenario 23'!AQ$3:AQ$69)+SUMIF('Scenario 23'!$A$3:$A$69,'Portfolio 23'!$C38,'Scenario 23'!BL$3:BL$69)*(1-'Scenario 23'!BL$1)</f>
        <v>0</v>
      </c>
      <c r="W38" s="46">
        <f>SUMIF('Scenario 23'!$A$3:$A$69,'Portfolio 23'!$C38,'Scenario 23'!AR$3:AR$69)+SUMIF('Scenario 23'!$A$3:$A$69,'Portfolio 23'!$C38,'Scenario 23'!BM$3:BM$69)*(1-'Scenario 23'!BM$1)</f>
        <v>0</v>
      </c>
      <c r="X38" s="47">
        <f t="shared" si="2"/>
        <v>0</v>
      </c>
    </row>
    <row r="39" spans="3:24" x14ac:dyDescent="0.2">
      <c r="C39" s="7" t="s">
        <v>63</v>
      </c>
      <c r="D39" s="45">
        <f>SUMIF('Scenario 23'!$A$3:$A$69,'Portfolio 23'!$C39,'Scenario 23'!Y$3:Y$69)+SUMIF('Scenario 23'!$A$3:$A$69,'Portfolio 23'!$C39,'Scenario 23'!AT$3:AT$69)*(1-'Scenario 23'!AT$1)</f>
        <v>0</v>
      </c>
      <c r="E39" s="46">
        <f>SUMIF('Scenario 23'!$A$3:$A$69,'Portfolio 23'!$C39,'Scenario 23'!Z$3:Z$69)+SUMIF('Scenario 23'!$A$3:$A$69,'Portfolio 23'!$C39,'Scenario 23'!AU$3:AU$69)*(1-'Scenario 23'!AU$1)</f>
        <v>0</v>
      </c>
      <c r="F39" s="46">
        <f>SUMIF('Scenario 23'!$A$3:$A$69,'Portfolio 23'!$C39,'Scenario 23'!AA$3:AA$69)+SUMIF('Scenario 23'!$A$3:$A$69,'Portfolio 23'!$C39,'Scenario 23'!AV$3:AV$69)*(1-'Scenario 23'!AV$1)</f>
        <v>0</v>
      </c>
      <c r="G39" s="46">
        <f>SUMIF('Scenario 23'!$A$3:$A$69,'Portfolio 23'!$C39,'Scenario 23'!AB$3:AB$69)+SUMIF('Scenario 23'!$A$3:$A$69,'Portfolio 23'!$C39,'Scenario 23'!AW$3:AW$69)*(1-'Scenario 23'!AW$1)</f>
        <v>0</v>
      </c>
      <c r="H39" s="46">
        <f>SUMIF('Scenario 23'!$A$3:$A$69,'Portfolio 23'!$C39,'Scenario 23'!AC$3:AC$69)+SUMIF('Scenario 23'!$A$3:$A$69,'Portfolio 23'!$C39,'Scenario 23'!AX$3:AX$69)*(1-'Scenario 23'!AX$1)</f>
        <v>0</v>
      </c>
      <c r="I39" s="46">
        <f>SUMIF('Scenario 23'!$A$3:$A$69,'Portfolio 23'!$C39,'Scenario 23'!AD$3:AD$69)+SUMIF('Scenario 23'!$A$3:$A$69,'Portfolio 23'!$C39,'Scenario 23'!AY$3:AY$69)*(1-'Scenario 23'!AY$1)</f>
        <v>0</v>
      </c>
      <c r="J39" s="46">
        <f>SUMIF('Scenario 23'!$A$3:$A$69,'Portfolio 23'!$C39,'Scenario 23'!AE$3:AE$69)+SUMIF('Scenario 23'!$A$3:$A$69,'Portfolio 23'!$C39,'Scenario 23'!AZ$3:AZ$69)*(1-'Scenario 23'!AZ$1)</f>
        <v>0</v>
      </c>
      <c r="K39" s="46">
        <f>SUMIF('Scenario 23'!$A$3:$A$69,'Portfolio 23'!$C39,'Scenario 23'!AF$3:AF$69)+SUMIF('Scenario 23'!$A$3:$A$69,'Portfolio 23'!$C39,'Scenario 23'!BA$3:BA$69)*(1-'Scenario 23'!BA$1)</f>
        <v>0</v>
      </c>
      <c r="L39" s="46">
        <f>SUMIF('Scenario 23'!$A$3:$A$69,'Portfolio 23'!$C39,'Scenario 23'!AG$3:AG$69)+SUMIF('Scenario 23'!$A$3:$A$69,'Portfolio 23'!$C39,'Scenario 23'!BB$3:BB$69)*(1-'Scenario 23'!BB$1)</f>
        <v>0</v>
      </c>
      <c r="M39" s="46">
        <f>SUMIF('Scenario 23'!$A$3:$A$69,'Portfolio 23'!$C39,'Scenario 23'!AH$3:AH$69)+SUMIF('Scenario 23'!$A$3:$A$69,'Portfolio 23'!$C39,'Scenario 23'!BC$3:BC$69)*(1-'Scenario 23'!BC$1)</f>
        <v>0</v>
      </c>
      <c r="N39" s="46">
        <f>SUMIF('Scenario 23'!$A$3:$A$69,'Portfolio 23'!$C39,'Scenario 23'!AI$3:AI$69)+SUMIF('Scenario 23'!$A$3:$A$69,'Portfolio 23'!$C39,'Scenario 23'!BD$3:BD$69)*(1-'Scenario 23'!BD$1)</f>
        <v>0</v>
      </c>
      <c r="O39" s="46">
        <f>SUMIF('Scenario 23'!$A$3:$A$69,'Portfolio 23'!$C39,'Scenario 23'!AJ$3:AJ$69)+SUMIF('Scenario 23'!$A$3:$A$69,'Portfolio 23'!$C39,'Scenario 23'!BE$3:BE$69)*(1-'Scenario 23'!BE$1)</f>
        <v>0</v>
      </c>
      <c r="P39" s="46">
        <f>SUMIF('Scenario 23'!$A$3:$A$69,'Portfolio 23'!$C39,'Scenario 23'!AK$3:AK$69)+SUMIF('Scenario 23'!$A$3:$A$69,'Portfolio 23'!$C39,'Scenario 23'!BF$3:BF$69)*(1-'Scenario 23'!BF$1)</f>
        <v>0</v>
      </c>
      <c r="Q39" s="46">
        <f>SUMIF('Scenario 23'!$A$3:$A$69,'Portfolio 23'!$C39,'Scenario 23'!AL$3:AL$69)+SUMIF('Scenario 23'!$A$3:$A$69,'Portfolio 23'!$C39,'Scenario 23'!BG$3:BG$69)*(1-'Scenario 23'!BG$1)</f>
        <v>0</v>
      </c>
      <c r="R39" s="46">
        <f>SUMIF('Scenario 23'!$A$3:$A$69,'Portfolio 23'!$C39,'Scenario 23'!AM$3:AM$69)+SUMIF('Scenario 23'!$A$3:$A$69,'Portfolio 23'!$C39,'Scenario 23'!BH$3:BH$69)*(1-'Scenario 23'!BH$1)</f>
        <v>0</v>
      </c>
      <c r="S39" s="46">
        <f>SUMIF('Scenario 23'!$A$3:$A$69,'Portfolio 23'!$C39,'Scenario 23'!AN$3:AN$69)+SUMIF('Scenario 23'!$A$3:$A$69,'Portfolio 23'!$C39,'Scenario 23'!BI$3:BI$69)*(1-'Scenario 23'!BI$1)</f>
        <v>0</v>
      </c>
      <c r="T39" s="46">
        <f>SUMIF('Scenario 23'!$A$3:$A$69,'Portfolio 23'!$C39,'Scenario 23'!AO$3:AO$69)+SUMIF('Scenario 23'!$A$3:$A$69,'Portfolio 23'!$C39,'Scenario 23'!BJ$3:BJ$69)*(1-'Scenario 23'!BJ$1)</f>
        <v>0</v>
      </c>
      <c r="U39" s="46">
        <f>SUMIF('Scenario 23'!$A$3:$A$69,'Portfolio 23'!$C39,'Scenario 23'!AP$3:AP$69)+SUMIF('Scenario 23'!$A$3:$A$69,'Portfolio 23'!$C39,'Scenario 23'!BK$3:BK$69)*(1-'Scenario 23'!BK$1)</f>
        <v>0</v>
      </c>
      <c r="V39" s="46">
        <f>SUMIF('Scenario 23'!$A$3:$A$69,'Portfolio 23'!$C39,'Scenario 23'!AQ$3:AQ$69)+SUMIF('Scenario 23'!$A$3:$A$69,'Portfolio 23'!$C39,'Scenario 23'!BL$3:BL$69)*(1-'Scenario 23'!BL$1)</f>
        <v>3.1541099833896573</v>
      </c>
      <c r="W39" s="46">
        <f>SUMIF('Scenario 23'!$A$3:$A$69,'Portfolio 23'!$C39,'Scenario 23'!AR$3:AR$69)+SUMIF('Scenario 23'!$A$3:$A$69,'Portfolio 23'!$C39,'Scenario 23'!BM$3:BM$69)*(1-'Scenario 23'!BM$1)</f>
        <v>5.5983528390601431E-16</v>
      </c>
      <c r="X39" s="47">
        <f t="shared" si="2"/>
        <v>3.1541099833896578</v>
      </c>
    </row>
    <row r="40" spans="3:24" x14ac:dyDescent="0.2">
      <c r="C40" s="7" t="s">
        <v>99</v>
      </c>
      <c r="D40" s="45">
        <f>SUMIF('Scenario 23'!$A$3:$A$69,'Portfolio 23'!$C40,'Scenario 23'!Y$3:Y$69)+SUMIF('Scenario 23'!$A$3:$A$69,'Portfolio 23'!$C40,'Scenario 23'!AT$3:AT$69)*(1-'Scenario 23'!AT$1)</f>
        <v>0</v>
      </c>
      <c r="E40" s="46">
        <f>SUMIF('Scenario 23'!$A$3:$A$69,'Portfolio 23'!$C40,'Scenario 23'!Z$3:Z$69)+SUMIF('Scenario 23'!$A$3:$A$69,'Portfolio 23'!$C40,'Scenario 23'!AU$3:AU$69)*(1-'Scenario 23'!AU$1)</f>
        <v>0</v>
      </c>
      <c r="F40" s="46">
        <f>SUMIF('Scenario 23'!$A$3:$A$69,'Portfolio 23'!$C40,'Scenario 23'!AA$3:AA$69)+SUMIF('Scenario 23'!$A$3:$A$69,'Portfolio 23'!$C40,'Scenario 23'!AV$3:AV$69)*(1-'Scenario 23'!AV$1)</f>
        <v>0</v>
      </c>
      <c r="G40" s="46">
        <f>SUMIF('Scenario 23'!$A$3:$A$69,'Portfolio 23'!$C40,'Scenario 23'!AB$3:AB$69)+SUMIF('Scenario 23'!$A$3:$A$69,'Portfolio 23'!$C40,'Scenario 23'!AW$3:AW$69)*(1-'Scenario 23'!AW$1)</f>
        <v>0</v>
      </c>
      <c r="H40" s="46">
        <f>SUMIF('Scenario 23'!$A$3:$A$69,'Portfolio 23'!$C40,'Scenario 23'!AC$3:AC$69)+SUMIF('Scenario 23'!$A$3:$A$69,'Portfolio 23'!$C40,'Scenario 23'!AX$3:AX$69)*(1-'Scenario 23'!AX$1)</f>
        <v>0</v>
      </c>
      <c r="I40" s="46">
        <f>SUMIF('Scenario 23'!$A$3:$A$69,'Portfolio 23'!$C40,'Scenario 23'!AD$3:AD$69)+SUMIF('Scenario 23'!$A$3:$A$69,'Portfolio 23'!$C40,'Scenario 23'!AY$3:AY$69)*(1-'Scenario 23'!AY$1)</f>
        <v>0</v>
      </c>
      <c r="J40" s="46">
        <f>SUMIF('Scenario 23'!$A$3:$A$69,'Portfolio 23'!$C40,'Scenario 23'!AE$3:AE$69)+SUMIF('Scenario 23'!$A$3:$A$69,'Portfolio 23'!$C40,'Scenario 23'!AZ$3:AZ$69)*(1-'Scenario 23'!AZ$1)</f>
        <v>0</v>
      </c>
      <c r="K40" s="46">
        <f>SUMIF('Scenario 23'!$A$3:$A$69,'Portfolio 23'!$C40,'Scenario 23'!AF$3:AF$69)+SUMIF('Scenario 23'!$A$3:$A$69,'Portfolio 23'!$C40,'Scenario 23'!BA$3:BA$69)*(1-'Scenario 23'!BA$1)</f>
        <v>2.8041033911124913</v>
      </c>
      <c r="L40" s="46">
        <f>SUMIF('Scenario 23'!$A$3:$A$69,'Portfolio 23'!$C40,'Scenario 23'!AG$3:AG$69)+SUMIF('Scenario 23'!$A$3:$A$69,'Portfolio 23'!$C40,'Scenario 23'!BB$3:BB$69)*(1-'Scenario 23'!BB$1)</f>
        <v>0</v>
      </c>
      <c r="M40" s="46">
        <f>SUMIF('Scenario 23'!$A$3:$A$69,'Portfolio 23'!$C40,'Scenario 23'!AH$3:AH$69)+SUMIF('Scenario 23'!$A$3:$A$69,'Portfolio 23'!$C40,'Scenario 23'!BC$3:BC$69)*(1-'Scenario 23'!BC$1)</f>
        <v>0</v>
      </c>
      <c r="N40" s="46">
        <f>SUMIF('Scenario 23'!$A$3:$A$69,'Portfolio 23'!$C40,'Scenario 23'!AI$3:AI$69)+SUMIF('Scenario 23'!$A$3:$A$69,'Portfolio 23'!$C40,'Scenario 23'!BD$3:BD$69)*(1-'Scenario 23'!BD$1)</f>
        <v>7.879653451704538</v>
      </c>
      <c r="O40" s="46">
        <f>SUMIF('Scenario 23'!$A$3:$A$69,'Portfolio 23'!$C40,'Scenario 23'!AJ$3:AJ$69)+SUMIF('Scenario 23'!$A$3:$A$69,'Portfolio 23'!$C40,'Scenario 23'!BE$3:BE$69)*(1-'Scenario 23'!BE$1)</f>
        <v>0</v>
      </c>
      <c r="P40" s="46">
        <f>SUMIF('Scenario 23'!$A$3:$A$69,'Portfolio 23'!$C40,'Scenario 23'!AK$3:AK$69)+SUMIF('Scenario 23'!$A$3:$A$69,'Portfolio 23'!$C40,'Scenario 23'!BF$3:BF$69)*(1-'Scenario 23'!BF$1)</f>
        <v>0</v>
      </c>
      <c r="Q40" s="46">
        <f>SUMIF('Scenario 23'!$A$3:$A$69,'Portfolio 23'!$C40,'Scenario 23'!AL$3:AL$69)+SUMIF('Scenario 23'!$A$3:$A$69,'Portfolio 23'!$C40,'Scenario 23'!BG$3:BG$69)*(1-'Scenario 23'!BG$1)</f>
        <v>0</v>
      </c>
      <c r="R40" s="46">
        <f>SUMIF('Scenario 23'!$A$3:$A$69,'Portfolio 23'!$C40,'Scenario 23'!AM$3:AM$69)+SUMIF('Scenario 23'!$A$3:$A$69,'Portfolio 23'!$C40,'Scenario 23'!BH$3:BH$69)*(1-'Scenario 23'!BH$1)</f>
        <v>0</v>
      </c>
      <c r="S40" s="46">
        <f>SUMIF('Scenario 23'!$A$3:$A$69,'Portfolio 23'!$C40,'Scenario 23'!AN$3:AN$69)+SUMIF('Scenario 23'!$A$3:$A$69,'Portfolio 23'!$C40,'Scenario 23'!BI$3:BI$69)*(1-'Scenario 23'!BI$1)</f>
        <v>0</v>
      </c>
      <c r="T40" s="46">
        <f>SUMIF('Scenario 23'!$A$3:$A$69,'Portfolio 23'!$C40,'Scenario 23'!AO$3:AO$69)+SUMIF('Scenario 23'!$A$3:$A$69,'Portfolio 23'!$C40,'Scenario 23'!BJ$3:BJ$69)*(1-'Scenario 23'!BJ$1)</f>
        <v>0</v>
      </c>
      <c r="U40" s="46">
        <f>SUMIF('Scenario 23'!$A$3:$A$69,'Portfolio 23'!$C40,'Scenario 23'!AP$3:AP$69)+SUMIF('Scenario 23'!$A$3:$A$69,'Portfolio 23'!$C40,'Scenario 23'!BK$3:BK$69)*(1-'Scenario 23'!BK$1)</f>
        <v>0</v>
      </c>
      <c r="V40" s="46">
        <f>SUMIF('Scenario 23'!$A$3:$A$69,'Portfolio 23'!$C40,'Scenario 23'!AQ$3:AQ$69)+SUMIF('Scenario 23'!$A$3:$A$69,'Portfolio 23'!$C40,'Scenario 23'!BL$3:BL$69)*(1-'Scenario 23'!BL$1)</f>
        <v>0</v>
      </c>
      <c r="W40" s="46">
        <f>SUMIF('Scenario 23'!$A$3:$A$69,'Portfolio 23'!$C40,'Scenario 23'!AR$3:AR$69)+SUMIF('Scenario 23'!$A$3:$A$69,'Portfolio 23'!$C40,'Scenario 23'!BM$3:BM$69)*(1-'Scenario 23'!BM$1)</f>
        <v>0</v>
      </c>
      <c r="X40" s="47">
        <f t="shared" si="2"/>
        <v>10.683756842817029</v>
      </c>
    </row>
    <row r="41" spans="3:24" ht="13.5" thickBot="1" x14ac:dyDescent="0.25">
      <c r="C41" s="10" t="s">
        <v>77</v>
      </c>
      <c r="D41" s="48">
        <f>SUMIF('Scenario 23'!$A$3:$A$69,'Portfolio 23'!$C41,'Scenario 23'!Y$3:Y$69)+SUMIF('Scenario 23'!$A$3:$A$69,'Portfolio 23'!$C41,'Scenario 23'!AT$3:AT$69)*(1-'Scenario 23'!AT$1)</f>
        <v>0</v>
      </c>
      <c r="E41" s="49">
        <f>SUMIF('Scenario 23'!$A$3:$A$69,'Portfolio 23'!$C41,'Scenario 23'!Z$3:Z$69)+SUMIF('Scenario 23'!$A$3:$A$69,'Portfolio 23'!$C41,'Scenario 23'!AU$3:AU$69)*(1-'Scenario 23'!AU$1)</f>
        <v>0</v>
      </c>
      <c r="F41" s="49">
        <f>SUMIF('Scenario 23'!$A$3:$A$69,'Portfolio 23'!$C41,'Scenario 23'!AA$3:AA$69)+SUMIF('Scenario 23'!$A$3:$A$69,'Portfolio 23'!$C41,'Scenario 23'!AV$3:AV$69)*(1-'Scenario 23'!AV$1)</f>
        <v>0</v>
      </c>
      <c r="G41" s="49">
        <f>SUMIF('Scenario 23'!$A$3:$A$69,'Portfolio 23'!$C41,'Scenario 23'!AB$3:AB$69)+SUMIF('Scenario 23'!$A$3:$A$69,'Portfolio 23'!$C41,'Scenario 23'!AW$3:AW$69)*(1-'Scenario 23'!AW$1)</f>
        <v>2.6302280448134372</v>
      </c>
      <c r="H41" s="49">
        <f>SUMIF('Scenario 23'!$A$3:$A$69,'Portfolio 23'!$C41,'Scenario 23'!AC$3:AC$69)+SUMIF('Scenario 23'!$A$3:$A$69,'Portfolio 23'!$C41,'Scenario 23'!AX$3:AX$69)*(1-'Scenario 23'!AX$1)</f>
        <v>0</v>
      </c>
      <c r="I41" s="49">
        <f>SUMIF('Scenario 23'!$A$3:$A$69,'Portfolio 23'!$C41,'Scenario 23'!AD$3:AD$69)+SUMIF('Scenario 23'!$A$3:$A$69,'Portfolio 23'!$C41,'Scenario 23'!AY$3:AY$69)*(1-'Scenario 23'!AY$1)</f>
        <v>0</v>
      </c>
      <c r="J41" s="49">
        <f>SUMIF('Scenario 23'!$A$3:$A$69,'Portfolio 23'!$C41,'Scenario 23'!AE$3:AE$69)+SUMIF('Scenario 23'!$A$3:$A$69,'Portfolio 23'!$C41,'Scenario 23'!AZ$3:AZ$69)*(1-'Scenario 23'!AZ$1)</f>
        <v>0</v>
      </c>
      <c r="K41" s="49">
        <f>SUMIF('Scenario 23'!$A$3:$A$69,'Portfolio 23'!$C41,'Scenario 23'!AF$3:AF$69)+SUMIF('Scenario 23'!$A$3:$A$69,'Portfolio 23'!$C41,'Scenario 23'!BA$3:BA$69)*(1-'Scenario 23'!BA$1)</f>
        <v>4.1720477078358877</v>
      </c>
      <c r="L41" s="49">
        <f>SUMIF('Scenario 23'!$A$3:$A$69,'Portfolio 23'!$C41,'Scenario 23'!AG$3:AG$69)+SUMIF('Scenario 23'!$A$3:$A$69,'Portfolio 23'!$C41,'Scenario 23'!BB$3:BB$69)*(1-'Scenario 23'!BB$1)</f>
        <v>0</v>
      </c>
      <c r="M41" s="49">
        <f>SUMIF('Scenario 23'!$A$3:$A$69,'Portfolio 23'!$C41,'Scenario 23'!AH$3:AH$69)+SUMIF('Scenario 23'!$A$3:$A$69,'Portfolio 23'!$C41,'Scenario 23'!BC$3:BC$69)*(1-'Scenario 23'!BC$1)</f>
        <v>0</v>
      </c>
      <c r="N41" s="49">
        <f>SUMIF('Scenario 23'!$A$3:$A$69,'Portfolio 23'!$C41,'Scenario 23'!AI$3:AI$69)+SUMIF('Scenario 23'!$A$3:$A$69,'Portfolio 23'!$C41,'Scenario 23'!BD$3:BD$69)*(1-'Scenario 23'!BD$1)</f>
        <v>0</v>
      </c>
      <c r="O41" s="49">
        <f>SUMIF('Scenario 23'!$A$3:$A$69,'Portfolio 23'!$C41,'Scenario 23'!AJ$3:AJ$69)+SUMIF('Scenario 23'!$A$3:$A$69,'Portfolio 23'!$C41,'Scenario 23'!BE$3:BE$69)*(1-'Scenario 23'!BE$1)</f>
        <v>0</v>
      </c>
      <c r="P41" s="49">
        <f>SUMIF('Scenario 23'!$A$3:$A$69,'Portfolio 23'!$C41,'Scenario 23'!AK$3:AK$69)+SUMIF('Scenario 23'!$A$3:$A$69,'Portfolio 23'!$C41,'Scenario 23'!BF$3:BF$69)*(1-'Scenario 23'!BF$1)</f>
        <v>0</v>
      </c>
      <c r="Q41" s="49">
        <f>SUMIF('Scenario 23'!$A$3:$A$69,'Portfolio 23'!$C41,'Scenario 23'!AL$3:AL$69)+SUMIF('Scenario 23'!$A$3:$A$69,'Portfolio 23'!$C41,'Scenario 23'!BG$3:BG$69)*(1-'Scenario 23'!BG$1)</f>
        <v>0</v>
      </c>
      <c r="R41" s="49">
        <f>SUMIF('Scenario 23'!$A$3:$A$69,'Portfolio 23'!$C41,'Scenario 23'!AM$3:AM$69)+SUMIF('Scenario 23'!$A$3:$A$69,'Portfolio 23'!$C41,'Scenario 23'!BH$3:BH$69)*(1-'Scenario 23'!BH$1)</f>
        <v>0</v>
      </c>
      <c r="S41" s="49">
        <f>SUMIF('Scenario 23'!$A$3:$A$69,'Portfolio 23'!$C41,'Scenario 23'!AN$3:AN$69)+SUMIF('Scenario 23'!$A$3:$A$69,'Portfolio 23'!$C41,'Scenario 23'!BI$3:BI$69)*(1-'Scenario 23'!BI$1)</f>
        <v>0</v>
      </c>
      <c r="T41" s="49">
        <f>SUMIF('Scenario 23'!$A$3:$A$69,'Portfolio 23'!$C41,'Scenario 23'!AO$3:AO$69)+SUMIF('Scenario 23'!$A$3:$A$69,'Portfolio 23'!$C41,'Scenario 23'!BJ$3:BJ$69)*(1-'Scenario 23'!BJ$1)</f>
        <v>0</v>
      </c>
      <c r="U41" s="49">
        <f>SUMIF('Scenario 23'!$A$3:$A$69,'Portfolio 23'!$C41,'Scenario 23'!AP$3:AP$69)+SUMIF('Scenario 23'!$A$3:$A$69,'Portfolio 23'!$C41,'Scenario 23'!BK$3:BK$69)*(1-'Scenario 23'!BK$1)</f>
        <v>0</v>
      </c>
      <c r="V41" s="49">
        <f>SUMIF('Scenario 23'!$A$3:$A$69,'Portfolio 23'!$C41,'Scenario 23'!AQ$3:AQ$69)+SUMIF('Scenario 23'!$A$3:$A$69,'Portfolio 23'!$C41,'Scenario 23'!BL$3:BL$69)*(1-'Scenario 23'!BL$1)</f>
        <v>0</v>
      </c>
      <c r="W41" s="49">
        <f>SUMIF('Scenario 23'!$A$3:$A$69,'Portfolio 23'!$C41,'Scenario 23'!AR$3:AR$69)+SUMIF('Scenario 23'!$A$3:$A$69,'Portfolio 23'!$C41,'Scenario 23'!BM$3:BM$69)*(1-'Scenario 23'!BM$1)</f>
        <v>0</v>
      </c>
      <c r="X41" s="50">
        <f t="shared" si="2"/>
        <v>6.8022757526493249</v>
      </c>
    </row>
    <row r="42" spans="3:24" ht="13.5" thickBot="1" x14ac:dyDescent="0.25">
      <c r="C42" s="65" t="s">
        <v>93</v>
      </c>
      <c r="D42" s="37">
        <f>SUM(D26:D41)</f>
        <v>0</v>
      </c>
      <c r="E42" s="37">
        <f t="shared" ref="E42:W42" si="3">SUM(E26:E41)</f>
        <v>0</v>
      </c>
      <c r="F42" s="37">
        <f t="shared" si="3"/>
        <v>0</v>
      </c>
      <c r="G42" s="37">
        <f t="shared" si="3"/>
        <v>2.6302280448134372</v>
      </c>
      <c r="H42" s="37">
        <f t="shared" si="3"/>
        <v>90.346653958480232</v>
      </c>
      <c r="I42" s="37">
        <f t="shared" si="3"/>
        <v>0</v>
      </c>
      <c r="J42" s="37">
        <f t="shared" si="3"/>
        <v>33.984473154724455</v>
      </c>
      <c r="K42" s="37">
        <f t="shared" si="3"/>
        <v>169.29427815339719</v>
      </c>
      <c r="L42" s="37">
        <f t="shared" si="3"/>
        <v>0</v>
      </c>
      <c r="M42" s="37">
        <f t="shared" si="3"/>
        <v>0</v>
      </c>
      <c r="N42" s="37">
        <f t="shared" si="3"/>
        <v>7.879653451704538</v>
      </c>
      <c r="O42" s="37">
        <f t="shared" si="3"/>
        <v>0</v>
      </c>
      <c r="P42" s="37">
        <f t="shared" si="3"/>
        <v>0</v>
      </c>
      <c r="Q42" s="37">
        <f t="shared" si="3"/>
        <v>90.247500000000002</v>
      </c>
      <c r="R42" s="37">
        <f t="shared" si="3"/>
        <v>0</v>
      </c>
      <c r="S42" s="37">
        <f t="shared" si="3"/>
        <v>0</v>
      </c>
      <c r="T42" s="37">
        <f t="shared" si="3"/>
        <v>105.91071788703228</v>
      </c>
      <c r="U42" s="37">
        <f t="shared" si="3"/>
        <v>0</v>
      </c>
      <c r="V42" s="37">
        <f t="shared" si="3"/>
        <v>3.1541099833896573</v>
      </c>
      <c r="W42" s="37">
        <f t="shared" si="3"/>
        <v>5.5983528390601431E-16</v>
      </c>
      <c r="X42" s="51">
        <f>SUM(X27:X41)</f>
        <v>401.80338170298393</v>
      </c>
    </row>
    <row r="43" spans="3:24" ht="13.5" thickBot="1" x14ac:dyDescent="0.25">
      <c r="C43" s="66" t="s">
        <v>97</v>
      </c>
      <c r="D43" s="37">
        <f t="shared" ref="D43:X43" si="4">SUM(D22,D42)</f>
        <v>24.625390490723646</v>
      </c>
      <c r="E43" s="37">
        <f t="shared" si="4"/>
        <v>0.50885794886426805</v>
      </c>
      <c r="F43" s="37">
        <f t="shared" si="4"/>
        <v>0.55187130366600667</v>
      </c>
      <c r="G43" s="37">
        <f t="shared" si="4"/>
        <v>3.2456222979727034</v>
      </c>
      <c r="H43" s="37">
        <f t="shared" si="4"/>
        <v>291.01689059453747</v>
      </c>
      <c r="I43" s="37">
        <f t="shared" si="4"/>
        <v>200.75835206225813</v>
      </c>
      <c r="J43" s="37">
        <f t="shared" si="4"/>
        <v>100.82742336899928</v>
      </c>
      <c r="K43" s="37">
        <f t="shared" si="4"/>
        <v>487.06043598132817</v>
      </c>
      <c r="L43" s="37">
        <f t="shared" si="4"/>
        <v>2</v>
      </c>
      <c r="M43" s="37">
        <f t="shared" si="4"/>
        <v>0.5</v>
      </c>
      <c r="N43" s="37">
        <f t="shared" si="4"/>
        <v>8.379653451704538</v>
      </c>
      <c r="O43" s="37">
        <f t="shared" si="4"/>
        <v>0.5</v>
      </c>
      <c r="P43" s="37">
        <f t="shared" si="4"/>
        <v>0.5</v>
      </c>
      <c r="Q43" s="37">
        <f t="shared" si="4"/>
        <v>110.77060581606941</v>
      </c>
      <c r="R43" s="37">
        <f t="shared" si="4"/>
        <v>99.262174986421741</v>
      </c>
      <c r="S43" s="37">
        <f t="shared" si="4"/>
        <v>140.5</v>
      </c>
      <c r="T43" s="37">
        <f t="shared" si="4"/>
        <v>341.74596688224779</v>
      </c>
      <c r="U43" s="37">
        <f t="shared" si="4"/>
        <v>272.44148203391489</v>
      </c>
      <c r="V43" s="37">
        <f t="shared" si="4"/>
        <v>323.25278936003349</v>
      </c>
      <c r="W43" s="37">
        <f t="shared" si="4"/>
        <v>523.9524498622585</v>
      </c>
      <c r="X43" s="51">
        <f t="shared" si="4"/>
        <v>2632.3999664410003</v>
      </c>
    </row>
    <row r="44" spans="3:24" ht="13.5" thickBot="1" x14ac:dyDescent="0.25">
      <c r="C44" s="8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40"/>
    </row>
    <row r="45" spans="3:24" ht="13.5" thickBot="1" x14ac:dyDescent="0.25">
      <c r="C45" s="4" t="s">
        <v>4</v>
      </c>
      <c r="D45" s="52"/>
      <c r="E45" s="53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40"/>
    </row>
    <row r="46" spans="3:24" x14ac:dyDescent="0.2">
      <c r="C46" s="26" t="s">
        <v>0</v>
      </c>
      <c r="D46" s="54">
        <f>'Scenario 23'!D72</f>
        <v>3.4493256753132089</v>
      </c>
      <c r="E46" s="55">
        <f>'Scenario 23'!E72</f>
        <v>7.117878217640615</v>
      </c>
      <c r="F46" s="55">
        <f>'Scenario 23'!F72</f>
        <v>11.244290371781972</v>
      </c>
      <c r="G46" s="55">
        <f>'Scenario 23'!G72</f>
        <v>15.910210060100145</v>
      </c>
      <c r="H46" s="55">
        <f>'Scenario 23'!H72</f>
        <v>19.800883659346507</v>
      </c>
      <c r="I46" s="55">
        <f>'Scenario 23'!I72</f>
        <v>24.104996885797291</v>
      </c>
      <c r="J46" s="55">
        <f>'Scenario 23'!J72</f>
        <v>29.217866955475529</v>
      </c>
      <c r="K46" s="55">
        <f>'Scenario 23'!K72</f>
        <v>34.550783358947783</v>
      </c>
      <c r="L46" s="55">
        <f>'Scenario 23'!L72</f>
        <v>39.846628677307486</v>
      </c>
      <c r="M46" s="55">
        <f>'Scenario 23'!M72</f>
        <v>44.510888396374156</v>
      </c>
      <c r="N46" s="55">
        <f>'Scenario 23'!N72</f>
        <v>49.162861188276914</v>
      </c>
      <c r="O46" s="55">
        <f>'Scenario 23'!O72</f>
        <v>53.589055564288074</v>
      </c>
      <c r="P46" s="55">
        <f>'Scenario 23'!P72</f>
        <v>57.656384830630394</v>
      </c>
      <c r="Q46" s="55">
        <f>'Scenario 23'!Q72</f>
        <v>61.15956212479977</v>
      </c>
      <c r="R46" s="55">
        <f>'Scenario 23'!R72</f>
        <v>64.531774078811921</v>
      </c>
      <c r="S46" s="55">
        <f>'Scenario 23'!S72</f>
        <v>67.674987558842474</v>
      </c>
      <c r="T46" s="55">
        <f>'Scenario 23'!T72</f>
        <v>70.127670113108763</v>
      </c>
      <c r="U46" s="55">
        <f>'Scenario 23'!U72</f>
        <v>72.802746265399165</v>
      </c>
      <c r="V46" s="55">
        <f>'Scenario 23'!V72</f>
        <v>75.269875778901394</v>
      </c>
      <c r="W46" s="55">
        <f>'Scenario 23'!W72</f>
        <v>77.382624782502532</v>
      </c>
      <c r="X46" s="56">
        <f>SUM(D46:W46)</f>
        <v>879.11129454364595</v>
      </c>
    </row>
    <row r="47" spans="3:24" ht="13.5" thickBot="1" x14ac:dyDescent="0.25">
      <c r="C47" s="10" t="s">
        <v>3</v>
      </c>
      <c r="D47" s="57">
        <f>'Scenario 23'!D73</f>
        <v>1.0557741383879111</v>
      </c>
      <c r="E47" s="58">
        <f>'Scenario 23'!E73</f>
        <v>2.2368585039420523</v>
      </c>
      <c r="F47" s="58">
        <f>'Scenario 23'!F73</f>
        <v>3.6087797179182739</v>
      </c>
      <c r="G47" s="58">
        <f>'Scenario 23'!G73</f>
        <v>5.2090786240274811</v>
      </c>
      <c r="H47" s="58">
        <f>'Scenario 23'!H73</f>
        <v>6.2708333657508506</v>
      </c>
      <c r="I47" s="58">
        <f>'Scenario 23'!I73</f>
        <v>7.5606455582914398</v>
      </c>
      <c r="J47" s="58">
        <f>'Scenario 23'!J73</f>
        <v>9.274555629485274</v>
      </c>
      <c r="K47" s="58">
        <f>'Scenario 23'!K73</f>
        <v>11.092968458597211</v>
      </c>
      <c r="L47" s="58">
        <f>'Scenario 23'!L73</f>
        <v>12.90252254160829</v>
      </c>
      <c r="M47" s="58">
        <f>'Scenario 23'!M73</f>
        <v>14.484912272373393</v>
      </c>
      <c r="N47" s="58">
        <f>'Scenario 23'!N73</f>
        <v>16.203907470706692</v>
      </c>
      <c r="O47" s="58">
        <f>'Scenario 23'!O73</f>
        <v>17.861306360028383</v>
      </c>
      <c r="P47" s="58">
        <f>'Scenario 23'!P73</f>
        <v>19.405965039094276</v>
      </c>
      <c r="Q47" s="58">
        <f>'Scenario 23'!Q73</f>
        <v>20.799210061742592</v>
      </c>
      <c r="R47" s="58">
        <f>'Scenario 23'!R73</f>
        <v>22.109901720350226</v>
      </c>
      <c r="S47" s="58">
        <f>'Scenario 23'!S73</f>
        <v>23.379811521093764</v>
      </c>
      <c r="T47" s="58">
        <f>'Scenario 23'!T73</f>
        <v>24.438390897910676</v>
      </c>
      <c r="U47" s="58">
        <f>'Scenario 23'!U73</f>
        <v>25.547714082753426</v>
      </c>
      <c r="V47" s="58">
        <f>'Scenario 23'!V73</f>
        <v>26.613234806028004</v>
      </c>
      <c r="W47" s="58">
        <f>'Scenario 23'!W73</f>
        <v>27.706782098201174</v>
      </c>
      <c r="X47" s="59">
        <f>SUM(D47:W47)</f>
        <v>297.7631528682914</v>
      </c>
    </row>
    <row r="48" spans="3:24" ht="13.5" thickBot="1" x14ac:dyDescent="0.25">
      <c r="C48" s="60" t="s">
        <v>93</v>
      </c>
      <c r="D48" s="61">
        <f>SUM(D46:D47)</f>
        <v>4.5050998137011202</v>
      </c>
      <c r="E48" s="62">
        <f t="shared" ref="E48:W48" si="5">SUM(E46:E47)</f>
        <v>9.3547367215826682</v>
      </c>
      <c r="F48" s="62">
        <f t="shared" si="5"/>
        <v>14.853070089700246</v>
      </c>
      <c r="G48" s="62">
        <f t="shared" si="5"/>
        <v>21.119288684127625</v>
      </c>
      <c r="H48" s="62">
        <f t="shared" si="5"/>
        <v>26.071717025097357</v>
      </c>
      <c r="I48" s="62">
        <f t="shared" si="5"/>
        <v>31.665642444088732</v>
      </c>
      <c r="J48" s="62">
        <f t="shared" si="5"/>
        <v>38.492422584960806</v>
      </c>
      <c r="K48" s="62">
        <f t="shared" si="5"/>
        <v>45.643751817544995</v>
      </c>
      <c r="L48" s="62">
        <f t="shared" si="5"/>
        <v>52.749151218915777</v>
      </c>
      <c r="M48" s="62">
        <f t="shared" si="5"/>
        <v>58.995800668747549</v>
      </c>
      <c r="N48" s="62">
        <f t="shared" si="5"/>
        <v>65.366768658983602</v>
      </c>
      <c r="O48" s="62">
        <f t="shared" si="5"/>
        <v>71.450361924316454</v>
      </c>
      <c r="P48" s="62">
        <f t="shared" si="5"/>
        <v>77.06234986972467</v>
      </c>
      <c r="Q48" s="62">
        <f t="shared" si="5"/>
        <v>81.958772186542362</v>
      </c>
      <c r="R48" s="62">
        <f t="shared" si="5"/>
        <v>86.641675799162144</v>
      </c>
      <c r="S48" s="62">
        <f t="shared" si="5"/>
        <v>91.054799079936231</v>
      </c>
      <c r="T48" s="62">
        <f t="shared" si="5"/>
        <v>94.566061011019443</v>
      </c>
      <c r="U48" s="62">
        <f t="shared" si="5"/>
        <v>98.350460348152595</v>
      </c>
      <c r="V48" s="62">
        <f t="shared" si="5"/>
        <v>101.8831105849294</v>
      </c>
      <c r="W48" s="62">
        <f t="shared" si="5"/>
        <v>105.08940688070371</v>
      </c>
      <c r="X48" s="63">
        <f>SUM(X46:X47)</f>
        <v>1176.8744474119374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287AF-DD24-4026-9D96-26FA38761A89}">
  <sheetPr codeName="Sheet47"/>
  <dimension ref="A1:BM74"/>
  <sheetViews>
    <sheetView topLeftCell="G54" workbookViewId="0">
      <selection activeCell="D72" sqref="D72:W74"/>
    </sheetView>
  </sheetViews>
  <sheetFormatPr defaultRowHeight="15" x14ac:dyDescent="0.25"/>
  <cols>
    <col min="1" max="1" width="23.140625" customWidth="1"/>
    <col min="3" max="3" width="64.140625" customWidth="1"/>
    <col min="4" max="21" width="9.28515625" bestFit="1" customWidth="1"/>
    <col min="22" max="23" width="9.5703125" bestFit="1" customWidth="1"/>
  </cols>
  <sheetData>
    <row r="1" spans="1:65" x14ac:dyDescent="0.25">
      <c r="AS1" t="s">
        <v>141</v>
      </c>
      <c r="AT1" s="17">
        <v>0.65489571107632405</v>
      </c>
      <c r="AU1" s="17">
        <v>0.65658574709541195</v>
      </c>
      <c r="AV1" s="17">
        <v>0.65835125306703535</v>
      </c>
      <c r="AW1" s="17">
        <v>0.65835542937033509</v>
      </c>
      <c r="AX1" s="17">
        <v>0.65874002599924064</v>
      </c>
      <c r="AY1" s="17">
        <v>0.65931575768236028</v>
      </c>
      <c r="AZ1" s="17">
        <v>0.66015526845275518</v>
      </c>
      <c r="BA1" s="17">
        <v>0.66118589023147367</v>
      </c>
      <c r="BB1" s="17">
        <v>0.66300894747320693</v>
      </c>
      <c r="BC1" s="17">
        <v>0.66483065510637707</v>
      </c>
      <c r="BD1" s="17">
        <v>0.66655071852740888</v>
      </c>
      <c r="BE1" s="17">
        <v>0.66882634871001445</v>
      </c>
      <c r="BF1" s="17">
        <v>0.67140950534855803</v>
      </c>
      <c r="BG1" s="17">
        <v>0.6737130748067518</v>
      </c>
      <c r="BH1" s="17">
        <v>0.67666764760509601</v>
      </c>
      <c r="BI1" s="17">
        <v>0.67870513967488544</v>
      </c>
      <c r="BJ1" s="17">
        <v>0.68063622875685958</v>
      </c>
      <c r="BK1" s="17">
        <v>0.68276135555429729</v>
      </c>
      <c r="BL1" s="17">
        <v>0.6845890016610342</v>
      </c>
      <c r="BM1" s="17">
        <v>0.68484075300150227</v>
      </c>
    </row>
    <row r="2" spans="1:65" x14ac:dyDescent="0.25">
      <c r="D2" s="16">
        <v>2026</v>
      </c>
      <c r="E2" s="16">
        <v>2027</v>
      </c>
      <c r="F2" s="16">
        <v>2028</v>
      </c>
      <c r="G2" s="16">
        <v>2029</v>
      </c>
      <c r="H2" s="16">
        <v>2030</v>
      </c>
      <c r="I2" s="16">
        <v>2031</v>
      </c>
      <c r="J2" s="16">
        <v>2032</v>
      </c>
      <c r="K2" s="16">
        <v>2033</v>
      </c>
      <c r="L2" s="16">
        <v>2034</v>
      </c>
      <c r="M2" s="16">
        <v>2035</v>
      </c>
      <c r="N2" s="16">
        <v>2036</v>
      </c>
      <c r="O2" s="16">
        <v>2037</v>
      </c>
      <c r="P2" s="16">
        <v>2038</v>
      </c>
      <c r="Q2" s="16">
        <v>2039</v>
      </c>
      <c r="R2" s="16">
        <v>2040</v>
      </c>
      <c r="S2" s="16">
        <v>2041</v>
      </c>
      <c r="T2" s="16">
        <v>2042</v>
      </c>
      <c r="U2" s="16">
        <v>2043</v>
      </c>
      <c r="V2" s="16">
        <v>2044</v>
      </c>
      <c r="W2" s="16">
        <v>2045</v>
      </c>
      <c r="Y2" s="14">
        <v>2026</v>
      </c>
      <c r="Z2" s="14">
        <v>2027</v>
      </c>
      <c r="AA2" s="14">
        <v>2028</v>
      </c>
      <c r="AB2" s="14">
        <v>2029</v>
      </c>
      <c r="AC2" s="14">
        <v>2030</v>
      </c>
      <c r="AD2" s="14">
        <v>2031</v>
      </c>
      <c r="AE2" s="14">
        <v>2032</v>
      </c>
      <c r="AF2" s="14">
        <v>2033</v>
      </c>
      <c r="AG2" s="14">
        <v>2034</v>
      </c>
      <c r="AH2" s="14">
        <v>2035</v>
      </c>
      <c r="AI2" s="14">
        <v>2036</v>
      </c>
      <c r="AJ2" s="14">
        <v>2037</v>
      </c>
      <c r="AK2" s="14">
        <v>2038</v>
      </c>
      <c r="AL2" s="14">
        <v>2039</v>
      </c>
      <c r="AM2" s="14">
        <v>2040</v>
      </c>
      <c r="AN2" s="14">
        <v>2041</v>
      </c>
      <c r="AO2" s="14">
        <v>2042</v>
      </c>
      <c r="AP2" s="14">
        <v>2043</v>
      </c>
      <c r="AQ2" s="14">
        <v>2044</v>
      </c>
      <c r="AR2" s="14">
        <v>2045</v>
      </c>
      <c r="AT2" s="15">
        <v>2026</v>
      </c>
      <c r="AU2" s="15">
        <v>2027</v>
      </c>
      <c r="AV2" s="15">
        <v>2028</v>
      </c>
      <c r="AW2" s="15">
        <v>2029</v>
      </c>
      <c r="AX2" s="15">
        <v>2030</v>
      </c>
      <c r="AY2" s="15">
        <v>2031</v>
      </c>
      <c r="AZ2" s="15">
        <v>2032</v>
      </c>
      <c r="BA2" s="15">
        <v>2033</v>
      </c>
      <c r="BB2" s="15">
        <v>2034</v>
      </c>
      <c r="BC2" s="15">
        <v>2035</v>
      </c>
      <c r="BD2" s="15">
        <v>2036</v>
      </c>
      <c r="BE2" s="15">
        <v>2037</v>
      </c>
      <c r="BF2" s="15">
        <v>2038</v>
      </c>
      <c r="BG2" s="15">
        <v>2039</v>
      </c>
      <c r="BH2" s="15">
        <v>2040</v>
      </c>
      <c r="BI2" s="15">
        <v>2041</v>
      </c>
      <c r="BJ2" s="15">
        <v>2042</v>
      </c>
      <c r="BK2" s="15">
        <v>2043</v>
      </c>
      <c r="BL2" s="15">
        <v>2044</v>
      </c>
      <c r="BM2" s="15">
        <v>2045</v>
      </c>
    </row>
    <row r="3" spans="1:65" x14ac:dyDescent="0.25">
      <c r="A3" t="s">
        <v>100</v>
      </c>
      <c r="C3" t="s">
        <v>94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T3">
        <v>39.395365527687133</v>
      </c>
      <c r="AU3">
        <v>3.7676399476892621</v>
      </c>
      <c r="AV3">
        <v>9.4750534458052904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</row>
    <row r="4" spans="1:65" x14ac:dyDescent="0.25">
      <c r="A4" t="s">
        <v>101</v>
      </c>
      <c r="C4" t="s">
        <v>101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300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</row>
    <row r="5" spans="1:65" x14ac:dyDescent="0.25">
      <c r="A5" t="s">
        <v>6</v>
      </c>
      <c r="B5" t="s">
        <v>7</v>
      </c>
      <c r="C5" t="s">
        <v>8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1.2419945487763254E-11</v>
      </c>
      <c r="W5">
        <v>0</v>
      </c>
      <c r="Y5">
        <v>0</v>
      </c>
      <c r="Z5">
        <v>0</v>
      </c>
      <c r="AA5">
        <v>0</v>
      </c>
      <c r="AB5">
        <v>0</v>
      </c>
      <c r="AC5">
        <v>102.21635178097922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90.247500000000002</v>
      </c>
      <c r="AN5">
        <v>0</v>
      </c>
      <c r="AO5">
        <v>96.247152116782956</v>
      </c>
      <c r="AP5">
        <v>0</v>
      </c>
      <c r="AQ5">
        <v>0</v>
      </c>
      <c r="AR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</row>
    <row r="6" spans="1:65" x14ac:dyDescent="0.25">
      <c r="A6" t="s">
        <v>6</v>
      </c>
      <c r="B6" t="s">
        <v>9</v>
      </c>
      <c r="C6" t="s">
        <v>10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1.2419945487763254E-11</v>
      </c>
      <c r="V6">
        <v>0</v>
      </c>
      <c r="W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</row>
    <row r="7" spans="1:65" x14ac:dyDescent="0.25">
      <c r="A7" t="s">
        <v>6</v>
      </c>
      <c r="B7" t="s">
        <v>11</v>
      </c>
      <c r="C7" t="s">
        <v>12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</row>
    <row r="8" spans="1:65" x14ac:dyDescent="0.25">
      <c r="A8" t="s">
        <v>13</v>
      </c>
      <c r="B8" t="s">
        <v>14</v>
      </c>
      <c r="C8" t="s">
        <v>15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99.999999999999346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</row>
    <row r="9" spans="1:65" x14ac:dyDescent="0.25">
      <c r="A9" t="s">
        <v>2</v>
      </c>
      <c r="B9" t="s">
        <v>16</v>
      </c>
      <c r="C9" t="s">
        <v>102</v>
      </c>
      <c r="D9">
        <v>0</v>
      </c>
      <c r="E9">
        <v>0</v>
      </c>
      <c r="F9">
        <v>0</v>
      </c>
      <c r="G9">
        <v>0</v>
      </c>
      <c r="H9">
        <v>100.00000000000773</v>
      </c>
      <c r="I9">
        <v>0</v>
      </c>
      <c r="J9">
        <v>0</v>
      </c>
      <c r="K9">
        <v>0</v>
      </c>
      <c r="L9">
        <v>0</v>
      </c>
      <c r="M9">
        <v>199.99999999999227</v>
      </c>
      <c r="N9">
        <v>0</v>
      </c>
      <c r="O9">
        <v>0</v>
      </c>
      <c r="P9">
        <v>0</v>
      </c>
      <c r="Q9">
        <v>100</v>
      </c>
      <c r="R9">
        <v>0</v>
      </c>
      <c r="S9">
        <v>0</v>
      </c>
      <c r="T9">
        <v>0</v>
      </c>
      <c r="U9">
        <v>100</v>
      </c>
      <c r="V9">
        <v>0</v>
      </c>
      <c r="W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</row>
    <row r="10" spans="1:65" x14ac:dyDescent="0.25">
      <c r="A10" t="s">
        <v>2</v>
      </c>
      <c r="B10" t="s">
        <v>17</v>
      </c>
      <c r="C10" t="s">
        <v>103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170.6962510025574</v>
      </c>
      <c r="W10">
        <v>200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</row>
    <row r="11" spans="1:65" x14ac:dyDescent="0.25">
      <c r="A11" t="s">
        <v>2</v>
      </c>
      <c r="B11" t="s">
        <v>18</v>
      </c>
      <c r="C11" t="s">
        <v>104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100</v>
      </c>
      <c r="T11">
        <v>100</v>
      </c>
      <c r="U11">
        <v>0</v>
      </c>
      <c r="V11">
        <v>0</v>
      </c>
      <c r="W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</row>
    <row r="12" spans="1:65" x14ac:dyDescent="0.25">
      <c r="A12" t="s">
        <v>2</v>
      </c>
      <c r="B12" t="s">
        <v>19</v>
      </c>
      <c r="C12" t="s">
        <v>105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</row>
    <row r="13" spans="1:65" x14ac:dyDescent="0.25">
      <c r="A13" t="s">
        <v>1</v>
      </c>
      <c r="B13" t="s">
        <v>20</v>
      </c>
      <c r="C13" t="s">
        <v>106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</row>
    <row r="14" spans="1:65" x14ac:dyDescent="0.25">
      <c r="A14" t="s">
        <v>107</v>
      </c>
      <c r="B14" t="s">
        <v>22</v>
      </c>
      <c r="C14" t="s">
        <v>108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</row>
    <row r="15" spans="1:65" x14ac:dyDescent="0.25">
      <c r="A15" t="s">
        <v>1</v>
      </c>
      <c r="B15" t="s">
        <v>23</v>
      </c>
      <c r="C15" t="s">
        <v>109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</row>
    <row r="16" spans="1:65" x14ac:dyDescent="0.25">
      <c r="A16" t="s">
        <v>21</v>
      </c>
      <c r="B16" t="s">
        <v>24</v>
      </c>
      <c r="C16" t="s">
        <v>110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</row>
    <row r="17" spans="1:65" x14ac:dyDescent="0.25">
      <c r="A17" t="s">
        <v>1</v>
      </c>
      <c r="B17" t="s">
        <v>25</v>
      </c>
      <c r="C17" t="s">
        <v>26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</row>
    <row r="18" spans="1:65" x14ac:dyDescent="0.25">
      <c r="A18" t="s">
        <v>21</v>
      </c>
      <c r="B18" t="s">
        <v>27</v>
      </c>
      <c r="C18" t="s">
        <v>111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</row>
    <row r="19" spans="1:65" x14ac:dyDescent="0.25">
      <c r="A19" t="s">
        <v>1</v>
      </c>
      <c r="B19" t="s">
        <v>28</v>
      </c>
      <c r="C19" t="s">
        <v>76</v>
      </c>
      <c r="D19">
        <v>0</v>
      </c>
      <c r="E19">
        <v>0.50885794886426805</v>
      </c>
      <c r="F19">
        <v>2.6871045172654471</v>
      </c>
      <c r="G19">
        <v>3</v>
      </c>
      <c r="H19">
        <v>3</v>
      </c>
      <c r="I19">
        <v>3</v>
      </c>
      <c r="J19">
        <v>3</v>
      </c>
      <c r="K19">
        <v>3</v>
      </c>
      <c r="L19">
        <v>0.5</v>
      </c>
      <c r="M19">
        <v>0.5</v>
      </c>
      <c r="N19">
        <v>0.5</v>
      </c>
      <c r="O19">
        <v>0.50000000000000011</v>
      </c>
      <c r="P19">
        <v>0.49999999999997652</v>
      </c>
      <c r="Q19">
        <v>0.49999999999999545</v>
      </c>
      <c r="R19">
        <v>0.5</v>
      </c>
      <c r="S19">
        <v>0.5594177205751415</v>
      </c>
      <c r="T19">
        <v>0.55913312016050065</v>
      </c>
      <c r="U19">
        <v>0.59403592377281245</v>
      </c>
      <c r="V19">
        <v>0.59126777816794496</v>
      </c>
      <c r="W19">
        <v>0.71312791476896153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</row>
    <row r="20" spans="1:65" x14ac:dyDescent="0.25">
      <c r="A20" t="s">
        <v>1</v>
      </c>
      <c r="B20" t="s">
        <v>29</v>
      </c>
      <c r="C20" t="s">
        <v>112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</row>
    <row r="21" spans="1:65" x14ac:dyDescent="0.25">
      <c r="A21" t="s">
        <v>21</v>
      </c>
      <c r="B21" t="s">
        <v>30</v>
      </c>
      <c r="C21" t="s">
        <v>113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</row>
    <row r="22" spans="1:65" x14ac:dyDescent="0.25">
      <c r="A22" t="s">
        <v>1</v>
      </c>
      <c r="B22" t="s">
        <v>31</v>
      </c>
      <c r="C22" t="s">
        <v>114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</row>
    <row r="23" spans="1:65" x14ac:dyDescent="0.25">
      <c r="A23" t="s">
        <v>21</v>
      </c>
      <c r="B23" t="s">
        <v>32</v>
      </c>
      <c r="C23" t="s">
        <v>115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</row>
    <row r="24" spans="1:65" x14ac:dyDescent="0.25">
      <c r="A24" t="s">
        <v>1</v>
      </c>
      <c r="B24" t="s">
        <v>33</v>
      </c>
      <c r="C24" t="s">
        <v>116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</row>
    <row r="25" spans="1:65" x14ac:dyDescent="0.25">
      <c r="A25" t="s">
        <v>21</v>
      </c>
      <c r="B25" t="s">
        <v>35</v>
      </c>
      <c r="C25" t="s">
        <v>117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</row>
    <row r="26" spans="1:65" x14ac:dyDescent="0.25">
      <c r="A26" t="s">
        <v>1</v>
      </c>
      <c r="B26" t="s">
        <v>36</v>
      </c>
      <c r="C26" t="s">
        <v>118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101.20215690494294</v>
      </c>
      <c r="U26">
        <v>0</v>
      </c>
      <c r="V26">
        <v>192.04361684173207</v>
      </c>
      <c r="W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</row>
    <row r="27" spans="1:65" x14ac:dyDescent="0.25">
      <c r="A27" t="s">
        <v>21</v>
      </c>
      <c r="B27" t="s">
        <v>37</v>
      </c>
      <c r="C27" t="s">
        <v>119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50.601078452471469</v>
      </c>
      <c r="U27">
        <v>0</v>
      </c>
      <c r="V27">
        <v>96.021808420866037</v>
      </c>
      <c r="W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</row>
    <row r="28" spans="1:65" x14ac:dyDescent="0.25">
      <c r="A28" t="s">
        <v>1</v>
      </c>
      <c r="B28" t="s">
        <v>38</v>
      </c>
      <c r="C28" t="s">
        <v>34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</row>
    <row r="29" spans="1:65" x14ac:dyDescent="0.25">
      <c r="A29" t="s">
        <v>21</v>
      </c>
      <c r="B29" t="s">
        <v>40</v>
      </c>
      <c r="C29" t="s">
        <v>39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4.7251091928046683E-13</v>
      </c>
      <c r="V29">
        <v>0</v>
      </c>
      <c r="W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</row>
    <row r="30" spans="1:65" x14ac:dyDescent="0.25">
      <c r="A30" t="s">
        <v>21</v>
      </c>
      <c r="B30" t="s">
        <v>42</v>
      </c>
      <c r="C30" t="s">
        <v>41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3.588240815588508E-13</v>
      </c>
      <c r="T30">
        <v>0</v>
      </c>
      <c r="U30">
        <v>1.1368683772161603E-13</v>
      </c>
      <c r="V30">
        <v>0</v>
      </c>
      <c r="W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</row>
    <row r="31" spans="1:65" x14ac:dyDescent="0.25">
      <c r="A31" t="s">
        <v>21</v>
      </c>
      <c r="B31" t="s">
        <v>44</v>
      </c>
      <c r="C31" t="s">
        <v>43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</row>
    <row r="32" spans="1:65" x14ac:dyDescent="0.25">
      <c r="A32" t="s">
        <v>21</v>
      </c>
      <c r="B32" t="s">
        <v>46</v>
      </c>
      <c r="C32" t="s">
        <v>45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</row>
    <row r="33" spans="1:65" x14ac:dyDescent="0.25">
      <c r="A33" t="s">
        <v>21</v>
      </c>
      <c r="B33" t="s">
        <v>49</v>
      </c>
      <c r="C33" t="s">
        <v>47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</row>
    <row r="34" spans="1:65" x14ac:dyDescent="0.25">
      <c r="A34" t="s">
        <v>48</v>
      </c>
      <c r="B34" t="s">
        <v>50</v>
      </c>
      <c r="C34" t="s">
        <v>120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</row>
    <row r="35" spans="1:65" x14ac:dyDescent="0.25">
      <c r="A35" t="s">
        <v>48</v>
      </c>
      <c r="B35" t="s">
        <v>51</v>
      </c>
      <c r="C35" t="s">
        <v>121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</row>
    <row r="36" spans="1:65" x14ac:dyDescent="0.25">
      <c r="A36" t="s">
        <v>142</v>
      </c>
      <c r="B36" t="s">
        <v>54</v>
      </c>
      <c r="C36" t="s">
        <v>52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150.42339470646195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</row>
    <row r="37" spans="1:65" x14ac:dyDescent="0.25">
      <c r="A37" t="s">
        <v>53</v>
      </c>
      <c r="B37" t="s">
        <v>56</v>
      </c>
      <c r="C37" t="s">
        <v>55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20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</row>
    <row r="38" spans="1:65" x14ac:dyDescent="0.25">
      <c r="A38" t="s">
        <v>138</v>
      </c>
      <c r="B38" t="s">
        <v>58</v>
      </c>
      <c r="C38" t="s">
        <v>57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</row>
    <row r="39" spans="1:65" x14ac:dyDescent="0.25">
      <c r="A39" t="s">
        <v>139</v>
      </c>
      <c r="B39" t="s">
        <v>59</v>
      </c>
      <c r="C39" t="s">
        <v>122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90.247499999998581</v>
      </c>
      <c r="Q39">
        <v>0</v>
      </c>
      <c r="R39">
        <v>0</v>
      </c>
      <c r="S39">
        <v>0</v>
      </c>
      <c r="T39">
        <v>209.75250000000142</v>
      </c>
      <c r="U39">
        <v>0</v>
      </c>
      <c r="V39">
        <v>0</v>
      </c>
      <c r="W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</row>
    <row r="40" spans="1:65" x14ac:dyDescent="0.25">
      <c r="A40" t="s">
        <v>123</v>
      </c>
      <c r="B40" t="s">
        <v>60</v>
      </c>
      <c r="C40" t="s">
        <v>124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</row>
    <row r="41" spans="1:65" x14ac:dyDescent="0.25">
      <c r="A41" t="s">
        <v>107</v>
      </c>
      <c r="B41" t="s">
        <v>61</v>
      </c>
      <c r="C41" t="s">
        <v>125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</row>
    <row r="42" spans="1:65" x14ac:dyDescent="0.25">
      <c r="A42" t="s">
        <v>107</v>
      </c>
      <c r="B42" t="s">
        <v>62</v>
      </c>
      <c r="C42" t="s">
        <v>126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</row>
    <row r="43" spans="1:65" x14ac:dyDescent="0.25">
      <c r="A43" t="s">
        <v>107</v>
      </c>
      <c r="B43" t="s">
        <v>64</v>
      </c>
      <c r="C43" t="s">
        <v>127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</row>
    <row r="44" spans="1:65" x14ac:dyDescent="0.25">
      <c r="A44" t="s">
        <v>63</v>
      </c>
      <c r="B44" t="s">
        <v>65</v>
      </c>
      <c r="C44" t="s">
        <v>128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</row>
    <row r="45" spans="1:65" x14ac:dyDescent="0.25">
      <c r="A45" t="s">
        <v>6</v>
      </c>
      <c r="B45" t="s">
        <v>67</v>
      </c>
      <c r="C45" t="s">
        <v>66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</row>
    <row r="46" spans="1:65" x14ac:dyDescent="0.25">
      <c r="A46" t="s">
        <v>6</v>
      </c>
      <c r="B46" t="s">
        <v>69</v>
      </c>
      <c r="C46" t="s">
        <v>68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</row>
    <row r="47" spans="1:65" x14ac:dyDescent="0.25">
      <c r="A47" t="s">
        <v>63</v>
      </c>
      <c r="B47" t="s">
        <v>70</v>
      </c>
      <c r="C47" t="s">
        <v>129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10</v>
      </c>
      <c r="BM47">
        <v>0</v>
      </c>
    </row>
    <row r="48" spans="1:65" x14ac:dyDescent="0.25">
      <c r="A48" t="s">
        <v>2</v>
      </c>
      <c r="B48" t="s">
        <v>72</v>
      </c>
      <c r="C48" t="s">
        <v>71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120</v>
      </c>
      <c r="V48">
        <v>0</v>
      </c>
      <c r="W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</row>
    <row r="49" spans="1:65" x14ac:dyDescent="0.25">
      <c r="A49" t="s">
        <v>2</v>
      </c>
      <c r="B49" t="s">
        <v>74</v>
      </c>
      <c r="C49" t="s">
        <v>73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140</v>
      </c>
      <c r="T49">
        <v>0</v>
      </c>
      <c r="U49">
        <v>0</v>
      </c>
      <c r="V49">
        <v>0</v>
      </c>
      <c r="W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</row>
    <row r="50" spans="1:65" x14ac:dyDescent="0.25">
      <c r="A50" t="s">
        <v>1</v>
      </c>
      <c r="B50" t="s">
        <v>130</v>
      </c>
      <c r="C50" t="s">
        <v>75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</row>
    <row r="51" spans="1:65" x14ac:dyDescent="0.25">
      <c r="A51" t="s">
        <v>138</v>
      </c>
      <c r="B51" t="s">
        <v>131</v>
      </c>
      <c r="C51" t="s">
        <v>132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94.328162321264884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</row>
    <row r="52" spans="1:65" x14ac:dyDescent="0.25">
      <c r="A52" t="s">
        <v>138</v>
      </c>
      <c r="B52" t="s">
        <v>133</v>
      </c>
      <c r="C52" t="s">
        <v>134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</row>
    <row r="53" spans="1:65" x14ac:dyDescent="0.25">
      <c r="A53" t="s">
        <v>99</v>
      </c>
      <c r="B53" t="s">
        <v>135</v>
      </c>
      <c r="C53" t="s">
        <v>90</v>
      </c>
      <c r="D53">
        <v>10.447846432123574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Y53">
        <v>0</v>
      </c>
      <c r="Z53">
        <v>0</v>
      </c>
      <c r="AA53">
        <v>0</v>
      </c>
      <c r="AB53">
        <v>2.8041033911124913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</row>
    <row r="54" spans="1:65" x14ac:dyDescent="0.25">
      <c r="A54" t="s">
        <v>99</v>
      </c>
      <c r="B54" t="s">
        <v>135</v>
      </c>
      <c r="C54" t="s">
        <v>79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1.9183625793706565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1.2764996237294715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</row>
    <row r="55" spans="1:65" x14ac:dyDescent="0.25">
      <c r="A55" t="s">
        <v>99</v>
      </c>
      <c r="B55" t="s">
        <v>135</v>
      </c>
      <c r="C55" t="s">
        <v>80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9.8165815361444491</v>
      </c>
      <c r="T55">
        <v>0</v>
      </c>
      <c r="U55">
        <v>0</v>
      </c>
      <c r="V55">
        <v>0</v>
      </c>
      <c r="W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</row>
    <row r="56" spans="1:65" x14ac:dyDescent="0.25">
      <c r="A56" t="s">
        <v>99</v>
      </c>
      <c r="B56" t="s">
        <v>135</v>
      </c>
      <c r="C56" t="s">
        <v>136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</row>
    <row r="57" spans="1:65" x14ac:dyDescent="0.25">
      <c r="A57" t="s">
        <v>99</v>
      </c>
      <c r="B57" t="s">
        <v>135</v>
      </c>
      <c r="C57" t="s">
        <v>81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2.5400461270968981</v>
      </c>
      <c r="V57">
        <v>0</v>
      </c>
      <c r="W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</row>
    <row r="58" spans="1:65" x14ac:dyDescent="0.25">
      <c r="A58" t="s">
        <v>99</v>
      </c>
      <c r="B58" t="s">
        <v>135</v>
      </c>
      <c r="C58" t="s">
        <v>82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</row>
    <row r="59" spans="1:65" x14ac:dyDescent="0.25">
      <c r="A59" t="s">
        <v>99</v>
      </c>
      <c r="B59" t="s">
        <v>135</v>
      </c>
      <c r="C59" t="s">
        <v>83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</row>
    <row r="60" spans="1:65" x14ac:dyDescent="0.25">
      <c r="A60" t="s">
        <v>99</v>
      </c>
      <c r="B60" t="s">
        <v>135</v>
      </c>
      <c r="C60" t="s">
        <v>84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</row>
    <row r="61" spans="1:65" x14ac:dyDescent="0.25">
      <c r="A61" t="s">
        <v>99</v>
      </c>
      <c r="B61" t="s">
        <v>135</v>
      </c>
      <c r="C61" t="s">
        <v>85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5.5898978423295098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</row>
    <row r="62" spans="1:65" x14ac:dyDescent="0.25">
      <c r="A62" t="s">
        <v>99</v>
      </c>
      <c r="B62" t="s">
        <v>135</v>
      </c>
      <c r="C62" t="s">
        <v>86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</row>
    <row r="63" spans="1:65" x14ac:dyDescent="0.25">
      <c r="A63" t="s">
        <v>99</v>
      </c>
      <c r="B63" t="s">
        <v>135</v>
      </c>
      <c r="C63" t="s">
        <v>87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</row>
    <row r="64" spans="1:65" x14ac:dyDescent="0.25">
      <c r="A64" t="s">
        <v>99</v>
      </c>
      <c r="B64" t="s">
        <v>135</v>
      </c>
      <c r="C64" t="s">
        <v>88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20.023105816069368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6.603153827975067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</row>
    <row r="65" spans="1:44" x14ac:dyDescent="0.25">
      <c r="A65" t="s">
        <v>77</v>
      </c>
      <c r="B65" t="s">
        <v>135</v>
      </c>
      <c r="C65" t="s">
        <v>89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2.5397464208615816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1.6947757659362104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</row>
    <row r="66" spans="1:44" x14ac:dyDescent="0.25">
      <c r="A66" t="s">
        <v>77</v>
      </c>
      <c r="B66" t="s">
        <v>135</v>
      </c>
      <c r="C66" t="s">
        <v>137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</row>
    <row r="67" spans="1:44" x14ac:dyDescent="0.25">
      <c r="A67" t="s">
        <v>77</v>
      </c>
      <c r="B67" t="s">
        <v>135</v>
      </c>
      <c r="C67" t="s">
        <v>91</v>
      </c>
      <c r="D67">
        <v>8.7833562341783669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Y67">
        <v>0</v>
      </c>
      <c r="Z67">
        <v>0</v>
      </c>
      <c r="AA67">
        <v>0</v>
      </c>
      <c r="AB67">
        <v>0.85295706974421281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</row>
    <row r="68" spans="1:44" x14ac:dyDescent="0.25">
      <c r="A68" t="s">
        <v>77</v>
      </c>
      <c r="B68" t="s">
        <v>135</v>
      </c>
      <c r="C68" t="s">
        <v>92</v>
      </c>
      <c r="D68">
        <v>5.394187824421703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Y68">
        <v>0</v>
      </c>
      <c r="Z68">
        <v>0</v>
      </c>
      <c r="AA68">
        <v>0</v>
      </c>
      <c r="AB68">
        <v>1.7772709750692242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</row>
    <row r="69" spans="1:44" x14ac:dyDescent="0.25">
      <c r="A69" t="s">
        <v>77</v>
      </c>
      <c r="B69" t="s">
        <v>135</v>
      </c>
      <c r="C69" t="s">
        <v>78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5.9749285655601563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4.1720477078358877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</row>
    <row r="71" spans="1:44" x14ac:dyDescent="0.25">
      <c r="C71" t="s">
        <v>140</v>
      </c>
    </row>
    <row r="72" spans="1:44" x14ac:dyDescent="0.25">
      <c r="C72" s="3" t="s">
        <v>95</v>
      </c>
      <c r="D72" s="2">
        <v>3.4493256753132089</v>
      </c>
      <c r="E72" s="2">
        <v>7.117878217640615</v>
      </c>
      <c r="F72" s="2">
        <v>11.244290371781972</v>
      </c>
      <c r="G72" s="2">
        <v>15.910210060100145</v>
      </c>
      <c r="H72" s="2">
        <v>19.800883659346507</v>
      </c>
      <c r="I72" s="2">
        <v>24.104996885797291</v>
      </c>
      <c r="J72" s="2">
        <v>29.217866955475529</v>
      </c>
      <c r="K72" s="2">
        <v>34.550783358947783</v>
      </c>
      <c r="L72" s="2">
        <v>39.846628677307486</v>
      </c>
      <c r="M72" s="2">
        <v>44.510888396374156</v>
      </c>
      <c r="N72" s="2">
        <v>49.162861188276914</v>
      </c>
      <c r="O72" s="2">
        <v>53.589055564288074</v>
      </c>
      <c r="P72" s="2">
        <v>57.656384830630394</v>
      </c>
      <c r="Q72" s="2">
        <v>61.15956212479977</v>
      </c>
      <c r="R72" s="2">
        <v>64.531774078811921</v>
      </c>
      <c r="S72" s="2">
        <v>67.674987558842474</v>
      </c>
      <c r="T72" s="2">
        <v>70.127670113108763</v>
      </c>
      <c r="U72" s="2">
        <v>72.802746265399165</v>
      </c>
      <c r="V72" s="2">
        <v>75.269875778901394</v>
      </c>
      <c r="W72" s="2">
        <v>77.382624782502532</v>
      </c>
    </row>
    <row r="73" spans="1:44" x14ac:dyDescent="0.25">
      <c r="C73" s="3" t="s">
        <v>5</v>
      </c>
      <c r="D73" s="2">
        <v>1.0557741383879111</v>
      </c>
      <c r="E73" s="2">
        <v>2.2368585039420523</v>
      </c>
      <c r="F73" s="2">
        <v>3.6087797179182739</v>
      </c>
      <c r="G73" s="2">
        <v>5.2090786240274811</v>
      </c>
      <c r="H73" s="2">
        <v>6.2708333657508506</v>
      </c>
      <c r="I73" s="2">
        <v>7.5606455582914398</v>
      </c>
      <c r="J73" s="2">
        <v>9.274555629485274</v>
      </c>
      <c r="K73" s="2">
        <v>11.092968458597211</v>
      </c>
      <c r="L73" s="2">
        <v>12.90252254160829</v>
      </c>
      <c r="M73" s="2">
        <v>14.484912272373393</v>
      </c>
      <c r="N73" s="2">
        <v>16.203907470706692</v>
      </c>
      <c r="O73" s="2">
        <v>17.861306360028383</v>
      </c>
      <c r="P73" s="2">
        <v>19.405965039094276</v>
      </c>
      <c r="Q73" s="2">
        <v>20.799210061742592</v>
      </c>
      <c r="R73" s="2">
        <v>22.109901720350226</v>
      </c>
      <c r="S73" s="2">
        <v>23.379811521093764</v>
      </c>
      <c r="T73" s="2">
        <v>24.438390897910676</v>
      </c>
      <c r="U73" s="2">
        <v>25.547714082753426</v>
      </c>
      <c r="V73" s="2">
        <v>26.613234806028004</v>
      </c>
      <c r="W73" s="2">
        <v>27.706782098201174</v>
      </c>
    </row>
    <row r="74" spans="1:44" x14ac:dyDescent="0.25">
      <c r="C74" s="3" t="s">
        <v>93</v>
      </c>
      <c r="D74" s="2">
        <v>4.5050998137011202</v>
      </c>
      <c r="E74" s="2">
        <v>9.3547367215826682</v>
      </c>
      <c r="F74" s="2">
        <v>14.853070089700246</v>
      </c>
      <c r="G74" s="2">
        <v>21.119288684127625</v>
      </c>
      <c r="H74" s="2">
        <v>26.071717025097357</v>
      </c>
      <c r="I74" s="2">
        <v>31.665642444088732</v>
      </c>
      <c r="J74" s="2">
        <v>38.492422584960806</v>
      </c>
      <c r="K74" s="2">
        <v>45.643751817544995</v>
      </c>
      <c r="L74" s="2">
        <v>52.749151218915777</v>
      </c>
      <c r="M74" s="2">
        <v>58.995800668747549</v>
      </c>
      <c r="N74" s="2">
        <v>65.366768658983602</v>
      </c>
      <c r="O74" s="2">
        <v>71.450361924316454</v>
      </c>
      <c r="P74" s="2">
        <v>77.06234986972467</v>
      </c>
      <c r="Q74" s="2">
        <v>81.958772186542362</v>
      </c>
      <c r="R74" s="2">
        <v>86.641675799162144</v>
      </c>
      <c r="S74" s="2">
        <v>91.054799079936231</v>
      </c>
      <c r="T74" s="2">
        <v>94.566061011019443</v>
      </c>
      <c r="U74" s="2">
        <v>98.350460348152595</v>
      </c>
      <c r="V74" s="2">
        <v>101.8831105849294</v>
      </c>
      <c r="W74" s="2">
        <v>105.08940688070371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DDC8B-C003-47A3-AB10-2FC976E37663}">
  <sheetPr codeName="Sheet48"/>
  <dimension ref="C4:X48"/>
  <sheetViews>
    <sheetView showGridLines="0" zoomScale="80" zoomScaleNormal="80" workbookViewId="0">
      <selection activeCell="Z8" sqref="Z8"/>
    </sheetView>
  </sheetViews>
  <sheetFormatPr defaultColWidth="9.140625" defaultRowHeight="12.75" x14ac:dyDescent="0.2"/>
  <cols>
    <col min="1" max="1" width="6.5703125" style="1" bestFit="1" customWidth="1"/>
    <col min="2" max="2" width="12.85546875" style="1" customWidth="1"/>
    <col min="3" max="3" width="24.42578125" style="1" customWidth="1"/>
    <col min="4" max="23" width="9.140625" style="1"/>
    <col min="24" max="24" width="9.140625" style="12"/>
    <col min="25" max="16384" width="9.140625" style="1"/>
  </cols>
  <sheetData>
    <row r="4" spans="3:24" ht="18.75" thickBot="1" x14ac:dyDescent="0.3">
      <c r="C4" s="11" t="s">
        <v>162</v>
      </c>
    </row>
    <row r="5" spans="3:24" x14ac:dyDescent="0.2">
      <c r="C5" s="9" t="s">
        <v>96</v>
      </c>
      <c r="D5" s="5">
        <v>2026</v>
      </c>
      <c r="E5" s="5">
        <v>2027</v>
      </c>
      <c r="F5" s="5">
        <v>2028</v>
      </c>
      <c r="G5" s="5">
        <v>2029</v>
      </c>
      <c r="H5" s="5">
        <v>2030</v>
      </c>
      <c r="I5" s="5">
        <v>2031</v>
      </c>
      <c r="J5" s="5">
        <v>2032</v>
      </c>
      <c r="K5" s="5">
        <v>2033</v>
      </c>
      <c r="L5" s="5">
        <v>2034</v>
      </c>
      <c r="M5" s="5">
        <v>2035</v>
      </c>
      <c r="N5" s="5">
        <v>2036</v>
      </c>
      <c r="O5" s="5">
        <v>2037</v>
      </c>
      <c r="P5" s="5">
        <v>2038</v>
      </c>
      <c r="Q5" s="5">
        <v>2039</v>
      </c>
      <c r="R5" s="5">
        <v>2040</v>
      </c>
      <c r="S5" s="5">
        <v>2041</v>
      </c>
      <c r="T5" s="5">
        <v>2042</v>
      </c>
      <c r="U5" s="5">
        <v>2043</v>
      </c>
      <c r="V5" s="5">
        <v>2044</v>
      </c>
      <c r="W5" s="5">
        <v>2045</v>
      </c>
      <c r="X5" s="13" t="s">
        <v>93</v>
      </c>
    </row>
    <row r="6" spans="3:24" x14ac:dyDescent="0.2">
      <c r="C6" s="7" t="s">
        <v>101</v>
      </c>
      <c r="D6" s="27">
        <f>SUMIF('Scenario 24'!$A$3:$A$69,'Portfolio 24'!$C6,'Scenario 24'!D$3:D$69)+SUMIF('Scenario 24'!$A$3:$A$69,'Portfolio 24'!$C6,'Scenario 24'!AT$3:AT$69)*'Scenario 24'!AT$1</f>
        <v>0</v>
      </c>
      <c r="E6" s="28">
        <f>SUMIF('Scenario 24'!$A$3:$A$69,'Portfolio 24'!$C6,'Scenario 24'!E$3:E$69)+SUMIF('Scenario 24'!$A$3:$A$69,'Portfolio 24'!$C6,'Scenario 24'!AU$3:AU$69)*'Scenario 24'!AU$1</f>
        <v>0</v>
      </c>
      <c r="F6" s="28">
        <f>SUMIF('Scenario 24'!$A$3:$A$69,'Portfolio 24'!$C6,'Scenario 24'!F$3:F$69)+SUMIF('Scenario 24'!$A$3:$A$69,'Portfolio 24'!$C6,'Scenario 24'!AV$3:AV$69)*'Scenario 24'!AV$1</f>
        <v>0</v>
      </c>
      <c r="G6" s="28">
        <f>SUMIF('Scenario 24'!$A$3:$A$69,'Portfolio 24'!$C6,'Scenario 24'!G$3:G$69)+SUMIF('Scenario 24'!$A$3:$A$69,'Portfolio 24'!$C6,'Scenario 24'!AW$3:AW$69)*'Scenario 24'!AW$1</f>
        <v>0</v>
      </c>
      <c r="H6" s="28">
        <f>SUMIF('Scenario 24'!$A$3:$A$69,'Portfolio 24'!$C6,'Scenario 24'!H$3:H$69)+SUMIF('Scenario 24'!$A$3:$A$69,'Portfolio 24'!$C6,'Scenario 24'!AX$3:AX$69)*'Scenario 24'!AX$1</f>
        <v>0</v>
      </c>
      <c r="I6" s="28">
        <f>SUMIF('Scenario 24'!$A$3:$A$69,'Portfolio 24'!$C6,'Scenario 24'!I$3:I$69)+SUMIF('Scenario 24'!$A$3:$A$69,'Portfolio 24'!$C6,'Scenario 24'!AY$3:AY$69)*'Scenario 24'!AY$1</f>
        <v>0</v>
      </c>
      <c r="J6" s="28">
        <f>SUMIF('Scenario 24'!$A$3:$A$69,'Portfolio 24'!$C6,'Scenario 24'!J$3:J$69)+SUMIF('Scenario 24'!$A$3:$A$69,'Portfolio 24'!$C6,'Scenario 24'!AZ$3:AZ$69)*'Scenario 24'!AZ$1</f>
        <v>0</v>
      </c>
      <c r="K6" s="28">
        <f>SUMIF('Scenario 24'!$A$3:$A$69,'Portfolio 24'!$C6,'Scenario 24'!K$3:K$69)+SUMIF('Scenario 24'!$A$3:$A$69,'Portfolio 24'!$C6,'Scenario 24'!BA$3:BA$69)*'Scenario 24'!BA$1</f>
        <v>198.35576706944209</v>
      </c>
      <c r="L6" s="28">
        <f>SUMIF('Scenario 24'!$A$3:$A$69,'Portfolio 24'!$C6,'Scenario 24'!L$3:L$69)+SUMIF('Scenario 24'!$A$3:$A$69,'Portfolio 24'!$C6,'Scenario 24'!BB$3:BB$69)*'Scenario 24'!BB$1</f>
        <v>0</v>
      </c>
      <c r="M6" s="28">
        <f>SUMIF('Scenario 24'!$A$3:$A$69,'Portfolio 24'!$C6,'Scenario 24'!M$3:M$69)+SUMIF('Scenario 24'!$A$3:$A$69,'Portfolio 24'!$C6,'Scenario 24'!BC$3:BC$69)*'Scenario 24'!BC$1</f>
        <v>0</v>
      </c>
      <c r="N6" s="28">
        <f>SUMIF('Scenario 24'!$A$3:$A$69,'Portfolio 24'!$C6,'Scenario 24'!N$3:N$69)+SUMIF('Scenario 24'!$A$3:$A$69,'Portfolio 24'!$C6,'Scenario 24'!BD$3:BD$69)*'Scenario 24'!BD$1</f>
        <v>0</v>
      </c>
      <c r="O6" s="28">
        <f>SUMIF('Scenario 24'!$A$3:$A$69,'Portfolio 24'!$C6,'Scenario 24'!O$3:O$69)+SUMIF('Scenario 24'!$A$3:$A$69,'Portfolio 24'!$C6,'Scenario 24'!BE$3:BE$69)*'Scenario 24'!BE$1</f>
        <v>0</v>
      </c>
      <c r="P6" s="28">
        <f>SUMIF('Scenario 24'!$A$3:$A$69,'Portfolio 24'!$C6,'Scenario 24'!P$3:P$69)+SUMIF('Scenario 24'!$A$3:$A$69,'Portfolio 24'!$C6,'Scenario 24'!BF$3:BF$69)*'Scenario 24'!BF$1</f>
        <v>0</v>
      </c>
      <c r="Q6" s="28">
        <f>SUMIF('Scenario 24'!$A$3:$A$69,'Portfolio 24'!$C6,'Scenario 24'!Q$3:Q$69)+SUMIF('Scenario 24'!$A$3:$A$69,'Portfolio 24'!$C6,'Scenario 24'!BG$3:BG$69)*'Scenario 24'!BG$1</f>
        <v>0</v>
      </c>
      <c r="R6" s="28">
        <f>SUMIF('Scenario 24'!$A$3:$A$69,'Portfolio 24'!$C6,'Scenario 24'!R$3:R$69)+SUMIF('Scenario 24'!$A$3:$A$69,'Portfolio 24'!$C6,'Scenario 24'!BH$3:BH$69)*'Scenario 24'!BH$1</f>
        <v>0</v>
      </c>
      <c r="S6" s="28">
        <f>SUMIF('Scenario 24'!$A$3:$A$69,'Portfolio 24'!$C6,'Scenario 24'!S$3:S$69)+SUMIF('Scenario 24'!$A$3:$A$69,'Portfolio 24'!$C6,'Scenario 24'!BI$3:BI$69)*'Scenario 24'!BI$1</f>
        <v>0</v>
      </c>
      <c r="T6" s="28">
        <f>SUMIF('Scenario 24'!$A$3:$A$69,'Portfolio 24'!$C6,'Scenario 24'!T$3:T$69)+SUMIF('Scenario 24'!$A$3:$A$69,'Portfolio 24'!$C6,'Scenario 24'!BJ$3:BJ$69)*'Scenario 24'!BJ$1</f>
        <v>0</v>
      </c>
      <c r="U6" s="28">
        <f>SUMIF('Scenario 24'!$A$3:$A$69,'Portfolio 24'!$C6,'Scenario 24'!U$3:U$69)+SUMIF('Scenario 24'!$A$3:$A$69,'Portfolio 24'!$C6,'Scenario 24'!BK$3:BK$69)*'Scenario 24'!BK$1</f>
        <v>0</v>
      </c>
      <c r="V6" s="28">
        <f>SUMIF('Scenario 24'!$A$3:$A$69,'Portfolio 24'!$C6,'Scenario 24'!V$3:V$69)+SUMIF('Scenario 24'!$A$3:$A$69,'Portfolio 24'!$C6,'Scenario 24'!BL$3:BL$69)*'Scenario 24'!BL$1</f>
        <v>0</v>
      </c>
      <c r="W6" s="28">
        <f>SUMIF('Scenario 24'!$A$3:$A$69,'Portfolio 24'!$C6,'Scenario 24'!W$3:W$69)+SUMIF('Scenario 24'!$A$3:$A$69,'Portfolio 24'!$C6,'Scenario 24'!BM$3:BM$69)*'Scenario 24'!BM$1</f>
        <v>0</v>
      </c>
      <c r="X6" s="29">
        <f>SUM(D6:W6)</f>
        <v>198.35576706944209</v>
      </c>
    </row>
    <row r="7" spans="3:24" x14ac:dyDescent="0.2">
      <c r="C7" s="7" t="s">
        <v>6</v>
      </c>
      <c r="D7" s="30">
        <f>SUMIF('Scenario 24'!$A$3:$A$69,'Portfolio 24'!$C7,'Scenario 24'!D$3:D$69)+SUMIF('Scenario 24'!$A$3:$A$69,'Portfolio 24'!$C7,'Scenario 24'!AT$3:AT$69)*'Scenario 24'!AT$1</f>
        <v>0</v>
      </c>
      <c r="E7" s="31">
        <f>SUMIF('Scenario 24'!$A$3:$A$69,'Portfolio 24'!$C7,'Scenario 24'!E$3:E$69)+SUMIF('Scenario 24'!$A$3:$A$69,'Portfolio 24'!$C7,'Scenario 24'!AU$3:AU$69)*'Scenario 24'!AU$1</f>
        <v>0</v>
      </c>
      <c r="F7" s="31">
        <f>SUMIF('Scenario 24'!$A$3:$A$69,'Portfolio 24'!$C7,'Scenario 24'!F$3:F$69)+SUMIF('Scenario 24'!$A$3:$A$69,'Portfolio 24'!$C7,'Scenario 24'!AV$3:AV$69)*'Scenario 24'!AV$1</f>
        <v>0</v>
      </c>
      <c r="G7" s="31">
        <f>SUMIF('Scenario 24'!$A$3:$A$69,'Portfolio 24'!$C7,'Scenario 24'!G$3:G$69)+SUMIF('Scenario 24'!$A$3:$A$69,'Portfolio 24'!$C7,'Scenario 24'!AW$3:AW$69)*'Scenario 24'!AW$1</f>
        <v>0</v>
      </c>
      <c r="H7" s="31">
        <f>SUMIF('Scenario 24'!$A$3:$A$69,'Portfolio 24'!$C7,'Scenario 24'!H$3:H$69)+SUMIF('Scenario 24'!$A$3:$A$69,'Portfolio 24'!$C7,'Scenario 24'!AX$3:AX$69)*'Scenario 24'!AX$1</f>
        <v>0</v>
      </c>
      <c r="I7" s="31">
        <f>SUMIF('Scenario 24'!$A$3:$A$69,'Portfolio 24'!$C7,'Scenario 24'!I$3:I$69)+SUMIF('Scenario 24'!$A$3:$A$69,'Portfolio 24'!$C7,'Scenario 24'!AY$3:AY$69)*'Scenario 24'!AY$1</f>
        <v>0</v>
      </c>
      <c r="J7" s="31">
        <f>SUMIF('Scenario 24'!$A$3:$A$69,'Portfolio 24'!$C7,'Scenario 24'!J$3:J$69)+SUMIF('Scenario 24'!$A$3:$A$69,'Portfolio 24'!$C7,'Scenario 24'!AZ$3:AZ$69)*'Scenario 24'!AZ$1</f>
        <v>0</v>
      </c>
      <c r="K7" s="31">
        <f>SUMIF('Scenario 24'!$A$3:$A$69,'Portfolio 24'!$C7,'Scenario 24'!K$3:K$69)+SUMIF('Scenario 24'!$A$3:$A$69,'Portfolio 24'!$C7,'Scenario 24'!BA$3:BA$69)*'Scenario 24'!BA$1</f>
        <v>0</v>
      </c>
      <c r="L7" s="31">
        <f>SUMIF('Scenario 24'!$A$3:$A$69,'Portfolio 24'!$C7,'Scenario 24'!L$3:L$69)+SUMIF('Scenario 24'!$A$3:$A$69,'Portfolio 24'!$C7,'Scenario 24'!BB$3:BB$69)*'Scenario 24'!BB$1</f>
        <v>0</v>
      </c>
      <c r="M7" s="31">
        <f>SUMIF('Scenario 24'!$A$3:$A$69,'Portfolio 24'!$C7,'Scenario 24'!M$3:M$69)+SUMIF('Scenario 24'!$A$3:$A$69,'Portfolio 24'!$C7,'Scenario 24'!BC$3:BC$69)*'Scenario 24'!BC$1</f>
        <v>0</v>
      </c>
      <c r="N7" s="31">
        <f>SUMIF('Scenario 24'!$A$3:$A$69,'Portfolio 24'!$C7,'Scenario 24'!N$3:N$69)+SUMIF('Scenario 24'!$A$3:$A$69,'Portfolio 24'!$C7,'Scenario 24'!BD$3:BD$69)*'Scenario 24'!BD$1</f>
        <v>0</v>
      </c>
      <c r="O7" s="31">
        <f>SUMIF('Scenario 24'!$A$3:$A$69,'Portfolio 24'!$C7,'Scenario 24'!O$3:O$69)+SUMIF('Scenario 24'!$A$3:$A$69,'Portfolio 24'!$C7,'Scenario 24'!BE$3:BE$69)*'Scenario 24'!BE$1</f>
        <v>0</v>
      </c>
      <c r="P7" s="31">
        <f>SUMIF('Scenario 24'!$A$3:$A$69,'Portfolio 24'!$C7,'Scenario 24'!P$3:P$69)+SUMIF('Scenario 24'!$A$3:$A$69,'Portfolio 24'!$C7,'Scenario 24'!BF$3:BF$69)*'Scenario 24'!BF$1</f>
        <v>0</v>
      </c>
      <c r="Q7" s="31">
        <f>SUMIF('Scenario 24'!$A$3:$A$69,'Portfolio 24'!$C7,'Scenario 24'!Q$3:Q$69)+SUMIF('Scenario 24'!$A$3:$A$69,'Portfolio 24'!$C7,'Scenario 24'!BG$3:BG$69)*'Scenario 24'!BG$1</f>
        <v>0</v>
      </c>
      <c r="R7" s="31">
        <f>SUMIF('Scenario 24'!$A$3:$A$69,'Portfolio 24'!$C7,'Scenario 24'!R$3:R$69)+SUMIF('Scenario 24'!$A$3:$A$69,'Portfolio 24'!$C7,'Scenario 24'!BH$3:BH$69)*'Scenario 24'!BH$1</f>
        <v>0</v>
      </c>
      <c r="S7" s="31">
        <f>SUMIF('Scenario 24'!$A$3:$A$69,'Portfolio 24'!$C7,'Scenario 24'!S$3:S$69)+SUMIF('Scenario 24'!$A$3:$A$69,'Portfolio 24'!$C7,'Scenario 24'!BI$3:BI$69)*'Scenario 24'!BI$1</f>
        <v>0</v>
      </c>
      <c r="T7" s="31">
        <f>SUMIF('Scenario 24'!$A$3:$A$69,'Portfolio 24'!$C7,'Scenario 24'!T$3:T$69)+SUMIF('Scenario 24'!$A$3:$A$69,'Portfolio 24'!$C7,'Scenario 24'!BJ$3:BJ$69)*'Scenario 24'!BJ$1</f>
        <v>0</v>
      </c>
      <c r="U7" s="31">
        <f>SUMIF('Scenario 24'!$A$3:$A$69,'Portfolio 24'!$C7,'Scenario 24'!U$3:U$69)+SUMIF('Scenario 24'!$A$3:$A$69,'Portfolio 24'!$C7,'Scenario 24'!BK$3:BK$69)*'Scenario 24'!BK$1</f>
        <v>1.2419945487763254E-11</v>
      </c>
      <c r="V7" s="31">
        <f>SUMIF('Scenario 24'!$A$3:$A$69,'Portfolio 24'!$C7,'Scenario 24'!V$3:V$69)+SUMIF('Scenario 24'!$A$3:$A$69,'Portfolio 24'!$C7,'Scenario 24'!BL$3:BL$69)*'Scenario 24'!BL$1</f>
        <v>1.2419945487763254E-11</v>
      </c>
      <c r="W7" s="31">
        <f>SUMIF('Scenario 24'!$A$3:$A$69,'Portfolio 24'!$C7,'Scenario 24'!W$3:W$69)+SUMIF('Scenario 24'!$A$3:$A$69,'Portfolio 24'!$C7,'Scenario 24'!BM$3:BM$69)*'Scenario 24'!BM$1</f>
        <v>0</v>
      </c>
      <c r="X7" s="32">
        <f t="shared" ref="X7:X21" si="0">SUM(D7:W7)</f>
        <v>2.4839890975526508E-11</v>
      </c>
    </row>
    <row r="8" spans="3:24" x14ac:dyDescent="0.2">
      <c r="C8" s="7" t="s">
        <v>13</v>
      </c>
      <c r="D8" s="30">
        <f>SUMIF('Scenario 24'!$A$3:$A$69,'Portfolio 24'!$C8,'Scenario 24'!D$3:D$69)+SUMIF('Scenario 24'!$A$3:$A$69,'Portfolio 24'!$C8,'Scenario 24'!AT$3:AT$69)*'Scenario 24'!AT$1</f>
        <v>0</v>
      </c>
      <c r="E8" s="31">
        <f>SUMIF('Scenario 24'!$A$3:$A$69,'Portfolio 24'!$C8,'Scenario 24'!E$3:E$69)+SUMIF('Scenario 24'!$A$3:$A$69,'Portfolio 24'!$C8,'Scenario 24'!AU$3:AU$69)*'Scenario 24'!AU$1</f>
        <v>0</v>
      </c>
      <c r="F8" s="31">
        <f>SUMIF('Scenario 24'!$A$3:$A$69,'Portfolio 24'!$C8,'Scenario 24'!F$3:F$69)+SUMIF('Scenario 24'!$A$3:$A$69,'Portfolio 24'!$C8,'Scenario 24'!AV$3:AV$69)*'Scenario 24'!AV$1</f>
        <v>0</v>
      </c>
      <c r="G8" s="31">
        <f>SUMIF('Scenario 24'!$A$3:$A$69,'Portfolio 24'!$C8,'Scenario 24'!G$3:G$69)+SUMIF('Scenario 24'!$A$3:$A$69,'Portfolio 24'!$C8,'Scenario 24'!AW$3:AW$69)*'Scenario 24'!AW$1</f>
        <v>0</v>
      </c>
      <c r="H8" s="31">
        <f>SUMIF('Scenario 24'!$A$3:$A$69,'Portfolio 24'!$C8,'Scenario 24'!H$3:H$69)+SUMIF('Scenario 24'!$A$3:$A$69,'Portfolio 24'!$C8,'Scenario 24'!AX$3:AX$69)*'Scenario 24'!AX$1</f>
        <v>0</v>
      </c>
      <c r="I8" s="31">
        <f>SUMIF('Scenario 24'!$A$3:$A$69,'Portfolio 24'!$C8,'Scenario 24'!I$3:I$69)+SUMIF('Scenario 24'!$A$3:$A$69,'Portfolio 24'!$C8,'Scenario 24'!AY$3:AY$69)*'Scenario 24'!AY$1</f>
        <v>0</v>
      </c>
      <c r="J8" s="31">
        <f>SUMIF('Scenario 24'!$A$3:$A$69,'Portfolio 24'!$C8,'Scenario 24'!J$3:J$69)+SUMIF('Scenario 24'!$A$3:$A$69,'Portfolio 24'!$C8,'Scenario 24'!AZ$3:AZ$69)*'Scenario 24'!AZ$1</f>
        <v>0</v>
      </c>
      <c r="K8" s="31">
        <f>SUMIF('Scenario 24'!$A$3:$A$69,'Portfolio 24'!$C8,'Scenario 24'!K$3:K$69)+SUMIF('Scenario 24'!$A$3:$A$69,'Portfolio 24'!$C8,'Scenario 24'!BA$3:BA$69)*'Scenario 24'!BA$1</f>
        <v>0</v>
      </c>
      <c r="L8" s="31">
        <f>SUMIF('Scenario 24'!$A$3:$A$69,'Portfolio 24'!$C8,'Scenario 24'!L$3:L$69)+SUMIF('Scenario 24'!$A$3:$A$69,'Portfolio 24'!$C8,'Scenario 24'!BB$3:BB$69)*'Scenario 24'!BB$1</f>
        <v>0</v>
      </c>
      <c r="M8" s="31">
        <f>SUMIF('Scenario 24'!$A$3:$A$69,'Portfolio 24'!$C8,'Scenario 24'!M$3:M$69)+SUMIF('Scenario 24'!$A$3:$A$69,'Portfolio 24'!$C8,'Scenario 24'!BC$3:BC$69)*'Scenario 24'!BC$1</f>
        <v>0</v>
      </c>
      <c r="N8" s="31">
        <f>SUMIF('Scenario 24'!$A$3:$A$69,'Portfolio 24'!$C8,'Scenario 24'!N$3:N$69)+SUMIF('Scenario 24'!$A$3:$A$69,'Portfolio 24'!$C8,'Scenario 24'!BD$3:BD$69)*'Scenario 24'!BD$1</f>
        <v>0</v>
      </c>
      <c r="O8" s="31">
        <f>SUMIF('Scenario 24'!$A$3:$A$69,'Portfolio 24'!$C8,'Scenario 24'!O$3:O$69)+SUMIF('Scenario 24'!$A$3:$A$69,'Portfolio 24'!$C8,'Scenario 24'!BE$3:BE$69)*'Scenario 24'!BE$1</f>
        <v>0</v>
      </c>
      <c r="P8" s="31">
        <f>SUMIF('Scenario 24'!$A$3:$A$69,'Portfolio 24'!$C8,'Scenario 24'!P$3:P$69)+SUMIF('Scenario 24'!$A$3:$A$69,'Portfolio 24'!$C8,'Scenario 24'!BF$3:BF$69)*'Scenario 24'!BF$1</f>
        <v>0</v>
      </c>
      <c r="Q8" s="31">
        <f>SUMIF('Scenario 24'!$A$3:$A$69,'Portfolio 24'!$C8,'Scenario 24'!Q$3:Q$69)+SUMIF('Scenario 24'!$A$3:$A$69,'Portfolio 24'!$C8,'Scenario 24'!BG$3:BG$69)*'Scenario 24'!BG$1</f>
        <v>0</v>
      </c>
      <c r="R8" s="31">
        <f>SUMIF('Scenario 24'!$A$3:$A$69,'Portfolio 24'!$C8,'Scenario 24'!R$3:R$69)+SUMIF('Scenario 24'!$A$3:$A$69,'Portfolio 24'!$C8,'Scenario 24'!BH$3:BH$69)*'Scenario 24'!BH$1</f>
        <v>0</v>
      </c>
      <c r="S8" s="31">
        <f>SUMIF('Scenario 24'!$A$3:$A$69,'Portfolio 24'!$C8,'Scenario 24'!S$3:S$69)+SUMIF('Scenario 24'!$A$3:$A$69,'Portfolio 24'!$C8,'Scenario 24'!BI$3:BI$69)*'Scenario 24'!BI$1</f>
        <v>0</v>
      </c>
      <c r="T8" s="31">
        <f>SUMIF('Scenario 24'!$A$3:$A$69,'Portfolio 24'!$C8,'Scenario 24'!T$3:T$69)+SUMIF('Scenario 24'!$A$3:$A$69,'Portfolio 24'!$C8,'Scenario 24'!BJ$3:BJ$69)*'Scenario 24'!BJ$1</f>
        <v>0</v>
      </c>
      <c r="U8" s="31">
        <f>SUMIF('Scenario 24'!$A$3:$A$69,'Portfolio 24'!$C8,'Scenario 24'!U$3:U$69)+SUMIF('Scenario 24'!$A$3:$A$69,'Portfolio 24'!$C8,'Scenario 24'!BK$3:BK$69)*'Scenario 24'!BK$1</f>
        <v>0</v>
      </c>
      <c r="V8" s="31">
        <f>SUMIF('Scenario 24'!$A$3:$A$69,'Portfolio 24'!$C8,'Scenario 24'!V$3:V$69)+SUMIF('Scenario 24'!$A$3:$A$69,'Portfolio 24'!$C8,'Scenario 24'!BL$3:BL$69)*'Scenario 24'!BL$1</f>
        <v>0</v>
      </c>
      <c r="W8" s="31">
        <f>SUMIF('Scenario 24'!$A$3:$A$69,'Portfolio 24'!$C8,'Scenario 24'!W$3:W$69)+SUMIF('Scenario 24'!$A$3:$A$69,'Portfolio 24'!$C8,'Scenario 24'!BM$3:BM$69)*'Scenario 24'!BM$1</f>
        <v>99.999999999999346</v>
      </c>
      <c r="X8" s="32">
        <f t="shared" si="0"/>
        <v>99.999999999999346</v>
      </c>
    </row>
    <row r="9" spans="3:24" x14ac:dyDescent="0.2">
      <c r="C9" s="7" t="s">
        <v>2</v>
      </c>
      <c r="D9" s="30">
        <f>SUMIF('Scenario 24'!$A$3:$A$69,'Portfolio 24'!$C9,'Scenario 24'!D$3:D$69)+SUMIF('Scenario 24'!$A$3:$A$69,'Portfolio 24'!$C9,'Scenario 24'!AT$3:AT$69)*'Scenario 24'!AT$1</f>
        <v>0</v>
      </c>
      <c r="E9" s="31">
        <f>SUMIF('Scenario 24'!$A$3:$A$69,'Portfolio 24'!$C9,'Scenario 24'!E$3:E$69)+SUMIF('Scenario 24'!$A$3:$A$69,'Portfolio 24'!$C9,'Scenario 24'!AU$3:AU$69)*'Scenario 24'!AU$1</f>
        <v>0</v>
      </c>
      <c r="F9" s="31">
        <f>SUMIF('Scenario 24'!$A$3:$A$69,'Portfolio 24'!$C9,'Scenario 24'!F$3:F$69)+SUMIF('Scenario 24'!$A$3:$A$69,'Portfolio 24'!$C9,'Scenario 24'!AV$3:AV$69)*'Scenario 24'!AV$1</f>
        <v>0</v>
      </c>
      <c r="G9" s="31">
        <f>SUMIF('Scenario 24'!$A$3:$A$69,'Portfolio 24'!$C9,'Scenario 24'!G$3:G$69)+SUMIF('Scenario 24'!$A$3:$A$69,'Portfolio 24'!$C9,'Scenario 24'!AW$3:AW$69)*'Scenario 24'!AW$1</f>
        <v>0</v>
      </c>
      <c r="H9" s="31">
        <f>SUMIF('Scenario 24'!$A$3:$A$69,'Portfolio 24'!$C9,'Scenario 24'!H$3:H$69)+SUMIF('Scenario 24'!$A$3:$A$69,'Portfolio 24'!$C9,'Scenario 24'!AX$3:AX$69)*'Scenario 24'!AX$1</f>
        <v>100.00000000000773</v>
      </c>
      <c r="I9" s="31">
        <f>SUMIF('Scenario 24'!$A$3:$A$69,'Portfolio 24'!$C9,'Scenario 24'!I$3:I$69)+SUMIF('Scenario 24'!$A$3:$A$69,'Portfolio 24'!$C9,'Scenario 24'!AY$3:AY$69)*'Scenario 24'!AY$1</f>
        <v>0</v>
      </c>
      <c r="J9" s="31">
        <f>SUMIF('Scenario 24'!$A$3:$A$69,'Portfolio 24'!$C9,'Scenario 24'!J$3:J$69)+SUMIF('Scenario 24'!$A$3:$A$69,'Portfolio 24'!$C9,'Scenario 24'!AZ$3:AZ$69)*'Scenario 24'!AZ$1</f>
        <v>0</v>
      </c>
      <c r="K9" s="31">
        <f>SUMIF('Scenario 24'!$A$3:$A$69,'Portfolio 24'!$C9,'Scenario 24'!K$3:K$69)+SUMIF('Scenario 24'!$A$3:$A$69,'Portfolio 24'!$C9,'Scenario 24'!BA$3:BA$69)*'Scenario 24'!BA$1</f>
        <v>0</v>
      </c>
      <c r="L9" s="31">
        <f>SUMIF('Scenario 24'!$A$3:$A$69,'Portfolio 24'!$C9,'Scenario 24'!L$3:L$69)+SUMIF('Scenario 24'!$A$3:$A$69,'Portfolio 24'!$C9,'Scenario 24'!BB$3:BB$69)*'Scenario 24'!BB$1</f>
        <v>0</v>
      </c>
      <c r="M9" s="31">
        <f>SUMIF('Scenario 24'!$A$3:$A$69,'Portfolio 24'!$C9,'Scenario 24'!M$3:M$69)+SUMIF('Scenario 24'!$A$3:$A$69,'Portfolio 24'!$C9,'Scenario 24'!BC$3:BC$69)*'Scenario 24'!BC$1</f>
        <v>199.99999999999227</v>
      </c>
      <c r="N9" s="31">
        <f>SUMIF('Scenario 24'!$A$3:$A$69,'Portfolio 24'!$C9,'Scenario 24'!N$3:N$69)+SUMIF('Scenario 24'!$A$3:$A$69,'Portfolio 24'!$C9,'Scenario 24'!BD$3:BD$69)*'Scenario 24'!BD$1</f>
        <v>0</v>
      </c>
      <c r="O9" s="31">
        <f>SUMIF('Scenario 24'!$A$3:$A$69,'Portfolio 24'!$C9,'Scenario 24'!O$3:O$69)+SUMIF('Scenario 24'!$A$3:$A$69,'Portfolio 24'!$C9,'Scenario 24'!BE$3:BE$69)*'Scenario 24'!BE$1</f>
        <v>0</v>
      </c>
      <c r="P9" s="31">
        <f>SUMIF('Scenario 24'!$A$3:$A$69,'Portfolio 24'!$C9,'Scenario 24'!P$3:P$69)+SUMIF('Scenario 24'!$A$3:$A$69,'Portfolio 24'!$C9,'Scenario 24'!BF$3:BF$69)*'Scenario 24'!BF$1</f>
        <v>0</v>
      </c>
      <c r="Q9" s="31">
        <f>SUMIF('Scenario 24'!$A$3:$A$69,'Portfolio 24'!$C9,'Scenario 24'!Q$3:Q$69)+SUMIF('Scenario 24'!$A$3:$A$69,'Portfolio 24'!$C9,'Scenario 24'!BG$3:BG$69)*'Scenario 24'!BG$1</f>
        <v>100</v>
      </c>
      <c r="R9" s="31">
        <f>SUMIF('Scenario 24'!$A$3:$A$69,'Portfolio 24'!$C9,'Scenario 24'!R$3:R$69)+SUMIF('Scenario 24'!$A$3:$A$69,'Portfolio 24'!$C9,'Scenario 24'!BH$3:BH$69)*'Scenario 24'!BH$1</f>
        <v>0</v>
      </c>
      <c r="S9" s="31">
        <f>SUMIF('Scenario 24'!$A$3:$A$69,'Portfolio 24'!$C9,'Scenario 24'!S$3:S$69)+SUMIF('Scenario 24'!$A$3:$A$69,'Portfolio 24'!$C9,'Scenario 24'!BI$3:BI$69)*'Scenario 24'!BI$1</f>
        <v>240</v>
      </c>
      <c r="T9" s="31">
        <f>SUMIF('Scenario 24'!$A$3:$A$69,'Portfolio 24'!$C9,'Scenario 24'!T$3:T$69)+SUMIF('Scenario 24'!$A$3:$A$69,'Portfolio 24'!$C9,'Scenario 24'!BJ$3:BJ$69)*'Scenario 24'!BJ$1</f>
        <v>100</v>
      </c>
      <c r="U9" s="31">
        <f>SUMIF('Scenario 24'!$A$3:$A$69,'Portfolio 24'!$C9,'Scenario 24'!U$3:U$69)+SUMIF('Scenario 24'!$A$3:$A$69,'Portfolio 24'!$C9,'Scenario 24'!BK$3:BK$69)*'Scenario 24'!BK$1</f>
        <v>220</v>
      </c>
      <c r="V9" s="31">
        <f>SUMIF('Scenario 24'!$A$3:$A$69,'Portfolio 24'!$C9,'Scenario 24'!V$3:V$69)+SUMIF('Scenario 24'!$A$3:$A$69,'Portfolio 24'!$C9,'Scenario 24'!BL$3:BL$69)*'Scenario 24'!BL$1</f>
        <v>170.6962510025574</v>
      </c>
      <c r="W9" s="31">
        <f>SUMIF('Scenario 24'!$A$3:$A$69,'Portfolio 24'!$C9,'Scenario 24'!W$3:W$69)+SUMIF('Scenario 24'!$A$3:$A$69,'Portfolio 24'!$C9,'Scenario 24'!BM$3:BM$69)*'Scenario 24'!BM$1</f>
        <v>200</v>
      </c>
      <c r="X9" s="32">
        <f t="shared" si="0"/>
        <v>1330.6962510025573</v>
      </c>
    </row>
    <row r="10" spans="3:24" x14ac:dyDescent="0.2">
      <c r="C10" s="7" t="s">
        <v>1</v>
      </c>
      <c r="D10" s="30">
        <f>SUMIF('Scenario 24'!$A$3:$A$69,'Portfolio 24'!$C10,'Scenario 24'!D$3:D$69)+SUMIF('Scenario 24'!$A$3:$A$69,'Portfolio 24'!$C10,'Scenario 24'!AT$3:AT$69)*'Scenario 24'!AT$1</f>
        <v>0</v>
      </c>
      <c r="E10" s="31">
        <f>SUMIF('Scenario 24'!$A$3:$A$69,'Portfolio 24'!$C10,'Scenario 24'!E$3:E$69)+SUMIF('Scenario 24'!$A$3:$A$69,'Portfolio 24'!$C10,'Scenario 24'!AU$3:AU$69)*'Scenario 24'!AU$1</f>
        <v>0.50885794886426805</v>
      </c>
      <c r="F10" s="31">
        <f>SUMIF('Scenario 24'!$A$3:$A$69,'Portfolio 24'!$C10,'Scenario 24'!F$3:F$69)+SUMIF('Scenario 24'!$A$3:$A$69,'Portfolio 24'!$C10,'Scenario 24'!AV$3:AV$69)*'Scenario 24'!AV$1</f>
        <v>2.6871045172654471</v>
      </c>
      <c r="G10" s="31">
        <f>SUMIF('Scenario 24'!$A$3:$A$69,'Portfolio 24'!$C10,'Scenario 24'!G$3:G$69)+SUMIF('Scenario 24'!$A$3:$A$69,'Portfolio 24'!$C10,'Scenario 24'!AW$3:AW$69)*'Scenario 24'!AW$1</f>
        <v>3</v>
      </c>
      <c r="H10" s="31">
        <f>SUMIF('Scenario 24'!$A$3:$A$69,'Portfolio 24'!$C10,'Scenario 24'!H$3:H$69)+SUMIF('Scenario 24'!$A$3:$A$69,'Portfolio 24'!$C10,'Scenario 24'!AX$3:AX$69)*'Scenario 24'!AX$1</f>
        <v>3</v>
      </c>
      <c r="I10" s="31">
        <f>SUMIF('Scenario 24'!$A$3:$A$69,'Portfolio 24'!$C10,'Scenario 24'!I$3:I$69)+SUMIF('Scenario 24'!$A$3:$A$69,'Portfolio 24'!$C10,'Scenario 24'!AY$3:AY$69)*'Scenario 24'!AY$1</f>
        <v>3</v>
      </c>
      <c r="J10" s="31">
        <f>SUMIF('Scenario 24'!$A$3:$A$69,'Portfolio 24'!$C10,'Scenario 24'!J$3:J$69)+SUMIF('Scenario 24'!$A$3:$A$69,'Portfolio 24'!$C10,'Scenario 24'!AZ$3:AZ$69)*'Scenario 24'!AZ$1</f>
        <v>3</v>
      </c>
      <c r="K10" s="31">
        <f>SUMIF('Scenario 24'!$A$3:$A$69,'Portfolio 24'!$C10,'Scenario 24'!K$3:K$69)+SUMIF('Scenario 24'!$A$3:$A$69,'Portfolio 24'!$C10,'Scenario 24'!BA$3:BA$69)*'Scenario 24'!BA$1</f>
        <v>3</v>
      </c>
      <c r="L10" s="31">
        <f>SUMIF('Scenario 24'!$A$3:$A$69,'Portfolio 24'!$C10,'Scenario 24'!L$3:L$69)+SUMIF('Scenario 24'!$A$3:$A$69,'Portfolio 24'!$C10,'Scenario 24'!BB$3:BB$69)*'Scenario 24'!BB$1</f>
        <v>0.5</v>
      </c>
      <c r="M10" s="31">
        <f>SUMIF('Scenario 24'!$A$3:$A$69,'Portfolio 24'!$C10,'Scenario 24'!M$3:M$69)+SUMIF('Scenario 24'!$A$3:$A$69,'Portfolio 24'!$C10,'Scenario 24'!BC$3:BC$69)*'Scenario 24'!BC$1</f>
        <v>0.5</v>
      </c>
      <c r="N10" s="31">
        <f>SUMIF('Scenario 24'!$A$3:$A$69,'Portfolio 24'!$C10,'Scenario 24'!N$3:N$69)+SUMIF('Scenario 24'!$A$3:$A$69,'Portfolio 24'!$C10,'Scenario 24'!BD$3:BD$69)*'Scenario 24'!BD$1</f>
        <v>0.5</v>
      </c>
      <c r="O10" s="31">
        <f>SUMIF('Scenario 24'!$A$3:$A$69,'Portfolio 24'!$C10,'Scenario 24'!O$3:O$69)+SUMIF('Scenario 24'!$A$3:$A$69,'Portfolio 24'!$C10,'Scenario 24'!BE$3:BE$69)*'Scenario 24'!BE$1</f>
        <v>0.50000000000000011</v>
      </c>
      <c r="P10" s="31">
        <f>SUMIF('Scenario 24'!$A$3:$A$69,'Portfolio 24'!$C10,'Scenario 24'!P$3:P$69)+SUMIF('Scenario 24'!$A$3:$A$69,'Portfolio 24'!$C10,'Scenario 24'!BF$3:BF$69)*'Scenario 24'!BF$1</f>
        <v>0.49999999999997652</v>
      </c>
      <c r="Q10" s="31">
        <f>SUMIF('Scenario 24'!$A$3:$A$69,'Portfolio 24'!$C10,'Scenario 24'!Q$3:Q$69)+SUMIF('Scenario 24'!$A$3:$A$69,'Portfolio 24'!$C10,'Scenario 24'!BG$3:BG$69)*'Scenario 24'!BG$1</f>
        <v>0.49999999999999545</v>
      </c>
      <c r="R10" s="31">
        <f>SUMIF('Scenario 24'!$A$3:$A$69,'Portfolio 24'!$C10,'Scenario 24'!R$3:R$69)+SUMIF('Scenario 24'!$A$3:$A$69,'Portfolio 24'!$C10,'Scenario 24'!BH$3:BH$69)*'Scenario 24'!BH$1</f>
        <v>0.5</v>
      </c>
      <c r="S10" s="31">
        <f>SUMIF('Scenario 24'!$A$3:$A$69,'Portfolio 24'!$C10,'Scenario 24'!S$3:S$69)+SUMIF('Scenario 24'!$A$3:$A$69,'Portfolio 24'!$C10,'Scenario 24'!BI$3:BI$69)*'Scenario 24'!BI$1</f>
        <v>0.5594177205751415</v>
      </c>
      <c r="T10" s="31">
        <f>SUMIF('Scenario 24'!$A$3:$A$69,'Portfolio 24'!$C10,'Scenario 24'!T$3:T$69)+SUMIF('Scenario 24'!$A$3:$A$69,'Portfolio 24'!$C10,'Scenario 24'!BJ$3:BJ$69)*'Scenario 24'!BJ$1</f>
        <v>101.76129002510343</v>
      </c>
      <c r="U10" s="31">
        <f>SUMIF('Scenario 24'!$A$3:$A$69,'Portfolio 24'!$C10,'Scenario 24'!U$3:U$69)+SUMIF('Scenario 24'!$A$3:$A$69,'Portfolio 24'!$C10,'Scenario 24'!BK$3:BK$69)*'Scenario 24'!BK$1</f>
        <v>0.59403592377281245</v>
      </c>
      <c r="V10" s="31">
        <f>SUMIF('Scenario 24'!$A$3:$A$69,'Portfolio 24'!$C10,'Scenario 24'!V$3:V$69)+SUMIF('Scenario 24'!$A$3:$A$69,'Portfolio 24'!$C10,'Scenario 24'!BL$3:BL$69)*'Scenario 24'!BL$1</f>
        <v>192.63488461990002</v>
      </c>
      <c r="W10" s="31">
        <f>SUMIF('Scenario 24'!$A$3:$A$69,'Portfolio 24'!$C10,'Scenario 24'!W$3:W$69)+SUMIF('Scenario 24'!$A$3:$A$69,'Portfolio 24'!$C10,'Scenario 24'!BM$3:BM$69)*'Scenario 24'!BM$1</f>
        <v>0.71312791476896153</v>
      </c>
      <c r="X10" s="32">
        <f t="shared" si="0"/>
        <v>317.95871867025005</v>
      </c>
    </row>
    <row r="11" spans="3:24" x14ac:dyDescent="0.2">
      <c r="C11" s="7" t="s">
        <v>107</v>
      </c>
      <c r="D11" s="30">
        <f>SUMIF('Scenario 24'!$A$3:$A$69,'Portfolio 24'!$C11,'Scenario 24'!D$3:D$69)+SUMIF('Scenario 24'!$A$3:$A$69,'Portfolio 24'!$C11,'Scenario 24'!AT$3:AT$69)*'Scenario 24'!AT$1</f>
        <v>0</v>
      </c>
      <c r="E11" s="31">
        <f>SUMIF('Scenario 24'!$A$3:$A$69,'Portfolio 24'!$C11,'Scenario 24'!E$3:E$69)+SUMIF('Scenario 24'!$A$3:$A$69,'Portfolio 24'!$C11,'Scenario 24'!AU$3:AU$69)*'Scenario 24'!AU$1</f>
        <v>0</v>
      </c>
      <c r="F11" s="31">
        <f>SUMIF('Scenario 24'!$A$3:$A$69,'Portfolio 24'!$C11,'Scenario 24'!F$3:F$69)+SUMIF('Scenario 24'!$A$3:$A$69,'Portfolio 24'!$C11,'Scenario 24'!AV$3:AV$69)*'Scenario 24'!AV$1</f>
        <v>0</v>
      </c>
      <c r="G11" s="31">
        <f>SUMIF('Scenario 24'!$A$3:$A$69,'Portfolio 24'!$C11,'Scenario 24'!G$3:G$69)+SUMIF('Scenario 24'!$A$3:$A$69,'Portfolio 24'!$C11,'Scenario 24'!AW$3:AW$69)*'Scenario 24'!AW$1</f>
        <v>0</v>
      </c>
      <c r="H11" s="31">
        <f>SUMIF('Scenario 24'!$A$3:$A$69,'Portfolio 24'!$C11,'Scenario 24'!H$3:H$69)+SUMIF('Scenario 24'!$A$3:$A$69,'Portfolio 24'!$C11,'Scenario 24'!AX$3:AX$69)*'Scenario 24'!AX$1</f>
        <v>0</v>
      </c>
      <c r="I11" s="31">
        <f>SUMIF('Scenario 24'!$A$3:$A$69,'Portfolio 24'!$C11,'Scenario 24'!I$3:I$69)+SUMIF('Scenario 24'!$A$3:$A$69,'Portfolio 24'!$C11,'Scenario 24'!AY$3:AY$69)*'Scenario 24'!AY$1</f>
        <v>0</v>
      </c>
      <c r="J11" s="31">
        <f>SUMIF('Scenario 24'!$A$3:$A$69,'Portfolio 24'!$C11,'Scenario 24'!J$3:J$69)+SUMIF('Scenario 24'!$A$3:$A$69,'Portfolio 24'!$C11,'Scenario 24'!AZ$3:AZ$69)*'Scenario 24'!AZ$1</f>
        <v>0</v>
      </c>
      <c r="K11" s="31">
        <f>SUMIF('Scenario 24'!$A$3:$A$69,'Portfolio 24'!$C11,'Scenario 24'!K$3:K$69)+SUMIF('Scenario 24'!$A$3:$A$69,'Portfolio 24'!$C11,'Scenario 24'!BA$3:BA$69)*'Scenario 24'!BA$1</f>
        <v>0</v>
      </c>
      <c r="L11" s="31">
        <f>SUMIF('Scenario 24'!$A$3:$A$69,'Portfolio 24'!$C11,'Scenario 24'!L$3:L$69)+SUMIF('Scenario 24'!$A$3:$A$69,'Portfolio 24'!$C11,'Scenario 24'!BB$3:BB$69)*'Scenario 24'!BB$1</f>
        <v>0</v>
      </c>
      <c r="M11" s="31">
        <f>SUMIF('Scenario 24'!$A$3:$A$69,'Portfolio 24'!$C11,'Scenario 24'!M$3:M$69)+SUMIF('Scenario 24'!$A$3:$A$69,'Portfolio 24'!$C11,'Scenario 24'!BC$3:BC$69)*'Scenario 24'!BC$1</f>
        <v>0</v>
      </c>
      <c r="N11" s="31">
        <f>SUMIF('Scenario 24'!$A$3:$A$69,'Portfolio 24'!$C11,'Scenario 24'!N$3:N$69)+SUMIF('Scenario 24'!$A$3:$A$69,'Portfolio 24'!$C11,'Scenario 24'!BD$3:BD$69)*'Scenario 24'!BD$1</f>
        <v>0</v>
      </c>
      <c r="O11" s="31">
        <f>SUMIF('Scenario 24'!$A$3:$A$69,'Portfolio 24'!$C11,'Scenario 24'!O$3:O$69)+SUMIF('Scenario 24'!$A$3:$A$69,'Portfolio 24'!$C11,'Scenario 24'!BE$3:BE$69)*'Scenario 24'!BE$1</f>
        <v>0</v>
      </c>
      <c r="P11" s="31">
        <f>SUMIF('Scenario 24'!$A$3:$A$69,'Portfolio 24'!$C11,'Scenario 24'!P$3:P$69)+SUMIF('Scenario 24'!$A$3:$A$69,'Portfolio 24'!$C11,'Scenario 24'!BF$3:BF$69)*'Scenario 24'!BF$1</f>
        <v>0</v>
      </c>
      <c r="Q11" s="31">
        <f>SUMIF('Scenario 24'!$A$3:$A$69,'Portfolio 24'!$C11,'Scenario 24'!Q$3:Q$69)+SUMIF('Scenario 24'!$A$3:$A$69,'Portfolio 24'!$C11,'Scenario 24'!BG$3:BG$69)*'Scenario 24'!BG$1</f>
        <v>0</v>
      </c>
      <c r="R11" s="31">
        <f>SUMIF('Scenario 24'!$A$3:$A$69,'Portfolio 24'!$C11,'Scenario 24'!R$3:R$69)+SUMIF('Scenario 24'!$A$3:$A$69,'Portfolio 24'!$C11,'Scenario 24'!BH$3:BH$69)*'Scenario 24'!BH$1</f>
        <v>0</v>
      </c>
      <c r="S11" s="31">
        <f>SUMIF('Scenario 24'!$A$3:$A$69,'Portfolio 24'!$C11,'Scenario 24'!S$3:S$69)+SUMIF('Scenario 24'!$A$3:$A$69,'Portfolio 24'!$C11,'Scenario 24'!BI$3:BI$69)*'Scenario 24'!BI$1</f>
        <v>0</v>
      </c>
      <c r="T11" s="31">
        <f>SUMIF('Scenario 24'!$A$3:$A$69,'Portfolio 24'!$C11,'Scenario 24'!T$3:T$69)+SUMIF('Scenario 24'!$A$3:$A$69,'Portfolio 24'!$C11,'Scenario 24'!BJ$3:BJ$69)*'Scenario 24'!BJ$1</f>
        <v>0</v>
      </c>
      <c r="U11" s="31">
        <f>SUMIF('Scenario 24'!$A$3:$A$69,'Portfolio 24'!$C11,'Scenario 24'!U$3:U$69)+SUMIF('Scenario 24'!$A$3:$A$69,'Portfolio 24'!$C11,'Scenario 24'!BK$3:BK$69)*'Scenario 24'!BK$1</f>
        <v>0</v>
      </c>
      <c r="V11" s="31">
        <f>SUMIF('Scenario 24'!$A$3:$A$69,'Portfolio 24'!$C11,'Scenario 24'!V$3:V$69)+SUMIF('Scenario 24'!$A$3:$A$69,'Portfolio 24'!$C11,'Scenario 24'!BL$3:BL$69)*'Scenario 24'!BL$1</f>
        <v>0</v>
      </c>
      <c r="W11" s="31">
        <f>SUMIF('Scenario 24'!$A$3:$A$69,'Portfolio 24'!$C11,'Scenario 24'!W$3:W$69)+SUMIF('Scenario 24'!$A$3:$A$69,'Portfolio 24'!$C11,'Scenario 24'!BM$3:BM$69)*'Scenario 24'!BM$1</f>
        <v>0</v>
      </c>
      <c r="X11" s="32">
        <f t="shared" si="0"/>
        <v>0</v>
      </c>
    </row>
    <row r="12" spans="3:24" x14ac:dyDescent="0.2">
      <c r="C12" s="7" t="s">
        <v>21</v>
      </c>
      <c r="D12" s="30">
        <f>SUMIF('Scenario 24'!$A$3:$A$69,'Portfolio 24'!$C12,'Scenario 24'!D$3:D$69)+SUMIF('Scenario 24'!$A$3:$A$69,'Portfolio 24'!$C12,'Scenario 24'!AT$3:AT$69)*'Scenario 24'!AT$1</f>
        <v>0</v>
      </c>
      <c r="E12" s="31">
        <f>SUMIF('Scenario 24'!$A$3:$A$69,'Portfolio 24'!$C12,'Scenario 24'!E$3:E$69)+SUMIF('Scenario 24'!$A$3:$A$69,'Portfolio 24'!$C12,'Scenario 24'!AU$3:AU$69)*'Scenario 24'!AU$1</f>
        <v>0</v>
      </c>
      <c r="F12" s="31">
        <f>SUMIF('Scenario 24'!$A$3:$A$69,'Portfolio 24'!$C12,'Scenario 24'!F$3:F$69)+SUMIF('Scenario 24'!$A$3:$A$69,'Portfolio 24'!$C12,'Scenario 24'!AV$3:AV$69)*'Scenario 24'!AV$1</f>
        <v>0</v>
      </c>
      <c r="G12" s="31">
        <f>SUMIF('Scenario 24'!$A$3:$A$69,'Portfolio 24'!$C12,'Scenario 24'!G$3:G$69)+SUMIF('Scenario 24'!$A$3:$A$69,'Portfolio 24'!$C12,'Scenario 24'!AW$3:AW$69)*'Scenario 24'!AW$1</f>
        <v>0</v>
      </c>
      <c r="H12" s="31">
        <f>SUMIF('Scenario 24'!$A$3:$A$69,'Portfolio 24'!$C12,'Scenario 24'!H$3:H$69)+SUMIF('Scenario 24'!$A$3:$A$69,'Portfolio 24'!$C12,'Scenario 24'!AX$3:AX$69)*'Scenario 24'!AX$1</f>
        <v>0</v>
      </c>
      <c r="I12" s="31">
        <f>SUMIF('Scenario 24'!$A$3:$A$69,'Portfolio 24'!$C12,'Scenario 24'!I$3:I$69)+SUMIF('Scenario 24'!$A$3:$A$69,'Portfolio 24'!$C12,'Scenario 24'!AY$3:AY$69)*'Scenario 24'!AY$1</f>
        <v>0</v>
      </c>
      <c r="J12" s="31">
        <f>SUMIF('Scenario 24'!$A$3:$A$69,'Portfolio 24'!$C12,'Scenario 24'!J$3:J$69)+SUMIF('Scenario 24'!$A$3:$A$69,'Portfolio 24'!$C12,'Scenario 24'!AZ$3:AZ$69)*'Scenario 24'!AZ$1</f>
        <v>0</v>
      </c>
      <c r="K12" s="31">
        <f>SUMIF('Scenario 24'!$A$3:$A$69,'Portfolio 24'!$C12,'Scenario 24'!K$3:K$69)+SUMIF('Scenario 24'!$A$3:$A$69,'Portfolio 24'!$C12,'Scenario 24'!BA$3:BA$69)*'Scenario 24'!BA$1</f>
        <v>0</v>
      </c>
      <c r="L12" s="31">
        <f>SUMIF('Scenario 24'!$A$3:$A$69,'Portfolio 24'!$C12,'Scenario 24'!L$3:L$69)+SUMIF('Scenario 24'!$A$3:$A$69,'Portfolio 24'!$C12,'Scenario 24'!BB$3:BB$69)*'Scenario 24'!BB$1</f>
        <v>0</v>
      </c>
      <c r="M12" s="31">
        <f>SUMIF('Scenario 24'!$A$3:$A$69,'Portfolio 24'!$C12,'Scenario 24'!M$3:M$69)+SUMIF('Scenario 24'!$A$3:$A$69,'Portfolio 24'!$C12,'Scenario 24'!BC$3:BC$69)*'Scenario 24'!BC$1</f>
        <v>0</v>
      </c>
      <c r="N12" s="31">
        <f>SUMIF('Scenario 24'!$A$3:$A$69,'Portfolio 24'!$C12,'Scenario 24'!N$3:N$69)+SUMIF('Scenario 24'!$A$3:$A$69,'Portfolio 24'!$C12,'Scenario 24'!BD$3:BD$69)*'Scenario 24'!BD$1</f>
        <v>0</v>
      </c>
      <c r="O12" s="31">
        <f>SUMIF('Scenario 24'!$A$3:$A$69,'Portfolio 24'!$C12,'Scenario 24'!O$3:O$69)+SUMIF('Scenario 24'!$A$3:$A$69,'Portfolio 24'!$C12,'Scenario 24'!BE$3:BE$69)*'Scenario 24'!BE$1</f>
        <v>0</v>
      </c>
      <c r="P12" s="31">
        <f>SUMIF('Scenario 24'!$A$3:$A$69,'Portfolio 24'!$C12,'Scenario 24'!P$3:P$69)+SUMIF('Scenario 24'!$A$3:$A$69,'Portfolio 24'!$C12,'Scenario 24'!BF$3:BF$69)*'Scenario 24'!BF$1</f>
        <v>0</v>
      </c>
      <c r="Q12" s="31">
        <f>SUMIF('Scenario 24'!$A$3:$A$69,'Portfolio 24'!$C12,'Scenario 24'!Q$3:Q$69)+SUMIF('Scenario 24'!$A$3:$A$69,'Portfolio 24'!$C12,'Scenario 24'!BG$3:BG$69)*'Scenario 24'!BG$1</f>
        <v>0</v>
      </c>
      <c r="R12" s="31">
        <f>SUMIF('Scenario 24'!$A$3:$A$69,'Portfolio 24'!$C12,'Scenario 24'!R$3:R$69)+SUMIF('Scenario 24'!$A$3:$A$69,'Portfolio 24'!$C12,'Scenario 24'!BH$3:BH$69)*'Scenario 24'!BH$1</f>
        <v>0</v>
      </c>
      <c r="S12" s="31">
        <f>SUMIF('Scenario 24'!$A$3:$A$69,'Portfolio 24'!$C12,'Scenario 24'!S$3:S$69)+SUMIF('Scenario 24'!$A$3:$A$69,'Portfolio 24'!$C12,'Scenario 24'!BI$3:BI$69)*'Scenario 24'!BI$1</f>
        <v>3.588240815588508E-13</v>
      </c>
      <c r="T12" s="31">
        <f>SUMIF('Scenario 24'!$A$3:$A$69,'Portfolio 24'!$C12,'Scenario 24'!T$3:T$69)+SUMIF('Scenario 24'!$A$3:$A$69,'Portfolio 24'!$C12,'Scenario 24'!BJ$3:BJ$69)*'Scenario 24'!BJ$1</f>
        <v>50.601078452471469</v>
      </c>
      <c r="U12" s="31">
        <f>SUMIF('Scenario 24'!$A$3:$A$69,'Portfolio 24'!$C12,'Scenario 24'!U$3:U$69)+SUMIF('Scenario 24'!$A$3:$A$69,'Portfolio 24'!$C12,'Scenario 24'!BK$3:BK$69)*'Scenario 24'!BK$1</f>
        <v>5.8619775700208286E-13</v>
      </c>
      <c r="V12" s="31">
        <f>SUMIF('Scenario 24'!$A$3:$A$69,'Portfolio 24'!$C12,'Scenario 24'!V$3:V$69)+SUMIF('Scenario 24'!$A$3:$A$69,'Portfolio 24'!$C12,'Scenario 24'!BL$3:BL$69)*'Scenario 24'!BL$1</f>
        <v>96.021808420866037</v>
      </c>
      <c r="W12" s="31">
        <f>SUMIF('Scenario 24'!$A$3:$A$69,'Portfolio 24'!$C12,'Scenario 24'!W$3:W$69)+SUMIF('Scenario 24'!$A$3:$A$69,'Portfolio 24'!$C12,'Scenario 24'!BM$3:BM$69)*'Scenario 24'!BM$1</f>
        <v>0</v>
      </c>
      <c r="X12" s="32">
        <f t="shared" si="0"/>
        <v>146.62288687333844</v>
      </c>
    </row>
    <row r="13" spans="3:24" x14ac:dyDescent="0.2">
      <c r="C13" s="7" t="s">
        <v>48</v>
      </c>
      <c r="D13" s="30">
        <f>SUMIF('Scenario 24'!$A$3:$A$69,'Portfolio 24'!$C13,'Scenario 24'!D$3:D$69)+SUMIF('Scenario 24'!$A$3:$A$69,'Portfolio 24'!$C13,'Scenario 24'!AT$3:AT$69)*'Scenario 24'!AT$1</f>
        <v>0</v>
      </c>
      <c r="E13" s="31">
        <f>SUMIF('Scenario 24'!$A$3:$A$69,'Portfolio 24'!$C13,'Scenario 24'!E$3:E$69)+SUMIF('Scenario 24'!$A$3:$A$69,'Portfolio 24'!$C13,'Scenario 24'!AU$3:AU$69)*'Scenario 24'!AU$1</f>
        <v>0</v>
      </c>
      <c r="F13" s="31">
        <f>SUMIF('Scenario 24'!$A$3:$A$69,'Portfolio 24'!$C13,'Scenario 24'!F$3:F$69)+SUMIF('Scenario 24'!$A$3:$A$69,'Portfolio 24'!$C13,'Scenario 24'!AV$3:AV$69)*'Scenario 24'!AV$1</f>
        <v>0</v>
      </c>
      <c r="G13" s="31">
        <f>SUMIF('Scenario 24'!$A$3:$A$69,'Portfolio 24'!$C13,'Scenario 24'!G$3:G$69)+SUMIF('Scenario 24'!$A$3:$A$69,'Portfolio 24'!$C13,'Scenario 24'!AW$3:AW$69)*'Scenario 24'!AW$1</f>
        <v>0</v>
      </c>
      <c r="H13" s="31">
        <f>SUMIF('Scenario 24'!$A$3:$A$69,'Portfolio 24'!$C13,'Scenario 24'!H$3:H$69)+SUMIF('Scenario 24'!$A$3:$A$69,'Portfolio 24'!$C13,'Scenario 24'!AX$3:AX$69)*'Scenario 24'!AX$1</f>
        <v>0</v>
      </c>
      <c r="I13" s="31">
        <f>SUMIF('Scenario 24'!$A$3:$A$69,'Portfolio 24'!$C13,'Scenario 24'!I$3:I$69)+SUMIF('Scenario 24'!$A$3:$A$69,'Portfolio 24'!$C13,'Scenario 24'!AY$3:AY$69)*'Scenario 24'!AY$1</f>
        <v>0</v>
      </c>
      <c r="J13" s="31">
        <f>SUMIF('Scenario 24'!$A$3:$A$69,'Portfolio 24'!$C13,'Scenario 24'!J$3:J$69)+SUMIF('Scenario 24'!$A$3:$A$69,'Portfolio 24'!$C13,'Scenario 24'!AZ$3:AZ$69)*'Scenario 24'!AZ$1</f>
        <v>0</v>
      </c>
      <c r="K13" s="31">
        <f>SUMIF('Scenario 24'!$A$3:$A$69,'Portfolio 24'!$C13,'Scenario 24'!K$3:K$69)+SUMIF('Scenario 24'!$A$3:$A$69,'Portfolio 24'!$C13,'Scenario 24'!BA$3:BA$69)*'Scenario 24'!BA$1</f>
        <v>0</v>
      </c>
      <c r="L13" s="31">
        <f>SUMIF('Scenario 24'!$A$3:$A$69,'Portfolio 24'!$C13,'Scenario 24'!L$3:L$69)+SUMIF('Scenario 24'!$A$3:$A$69,'Portfolio 24'!$C13,'Scenario 24'!BB$3:BB$69)*'Scenario 24'!BB$1</f>
        <v>0</v>
      </c>
      <c r="M13" s="31">
        <f>SUMIF('Scenario 24'!$A$3:$A$69,'Portfolio 24'!$C13,'Scenario 24'!M$3:M$69)+SUMIF('Scenario 24'!$A$3:$A$69,'Portfolio 24'!$C13,'Scenario 24'!BC$3:BC$69)*'Scenario 24'!BC$1</f>
        <v>0</v>
      </c>
      <c r="N13" s="31">
        <f>SUMIF('Scenario 24'!$A$3:$A$69,'Portfolio 24'!$C13,'Scenario 24'!N$3:N$69)+SUMIF('Scenario 24'!$A$3:$A$69,'Portfolio 24'!$C13,'Scenario 24'!BD$3:BD$69)*'Scenario 24'!BD$1</f>
        <v>0</v>
      </c>
      <c r="O13" s="31">
        <f>SUMIF('Scenario 24'!$A$3:$A$69,'Portfolio 24'!$C13,'Scenario 24'!O$3:O$69)+SUMIF('Scenario 24'!$A$3:$A$69,'Portfolio 24'!$C13,'Scenario 24'!BE$3:BE$69)*'Scenario 24'!BE$1</f>
        <v>0</v>
      </c>
      <c r="P13" s="31">
        <f>SUMIF('Scenario 24'!$A$3:$A$69,'Portfolio 24'!$C13,'Scenario 24'!P$3:P$69)+SUMIF('Scenario 24'!$A$3:$A$69,'Portfolio 24'!$C13,'Scenario 24'!BF$3:BF$69)*'Scenario 24'!BF$1</f>
        <v>0</v>
      </c>
      <c r="Q13" s="31">
        <f>SUMIF('Scenario 24'!$A$3:$A$69,'Portfolio 24'!$C13,'Scenario 24'!Q$3:Q$69)+SUMIF('Scenario 24'!$A$3:$A$69,'Portfolio 24'!$C13,'Scenario 24'!BG$3:BG$69)*'Scenario 24'!BG$1</f>
        <v>0</v>
      </c>
      <c r="R13" s="31">
        <f>SUMIF('Scenario 24'!$A$3:$A$69,'Portfolio 24'!$C13,'Scenario 24'!R$3:R$69)+SUMIF('Scenario 24'!$A$3:$A$69,'Portfolio 24'!$C13,'Scenario 24'!BH$3:BH$69)*'Scenario 24'!BH$1</f>
        <v>0</v>
      </c>
      <c r="S13" s="31">
        <f>SUMIF('Scenario 24'!$A$3:$A$69,'Portfolio 24'!$C13,'Scenario 24'!S$3:S$69)+SUMIF('Scenario 24'!$A$3:$A$69,'Portfolio 24'!$C13,'Scenario 24'!BI$3:BI$69)*'Scenario 24'!BI$1</f>
        <v>0</v>
      </c>
      <c r="T13" s="31">
        <f>SUMIF('Scenario 24'!$A$3:$A$69,'Portfolio 24'!$C13,'Scenario 24'!T$3:T$69)+SUMIF('Scenario 24'!$A$3:$A$69,'Portfolio 24'!$C13,'Scenario 24'!BJ$3:BJ$69)*'Scenario 24'!BJ$1</f>
        <v>0</v>
      </c>
      <c r="U13" s="31">
        <f>SUMIF('Scenario 24'!$A$3:$A$69,'Portfolio 24'!$C13,'Scenario 24'!U$3:U$69)+SUMIF('Scenario 24'!$A$3:$A$69,'Portfolio 24'!$C13,'Scenario 24'!BK$3:BK$69)*'Scenario 24'!BK$1</f>
        <v>0</v>
      </c>
      <c r="V13" s="31">
        <f>SUMIF('Scenario 24'!$A$3:$A$69,'Portfolio 24'!$C13,'Scenario 24'!V$3:V$69)+SUMIF('Scenario 24'!$A$3:$A$69,'Portfolio 24'!$C13,'Scenario 24'!BL$3:BL$69)*'Scenario 24'!BL$1</f>
        <v>0</v>
      </c>
      <c r="W13" s="31">
        <f>SUMIF('Scenario 24'!$A$3:$A$69,'Portfolio 24'!$C13,'Scenario 24'!W$3:W$69)+SUMIF('Scenario 24'!$A$3:$A$69,'Portfolio 24'!$C13,'Scenario 24'!BM$3:BM$69)*'Scenario 24'!BM$1</f>
        <v>0</v>
      </c>
      <c r="X13" s="32">
        <f t="shared" si="0"/>
        <v>0</v>
      </c>
    </row>
    <row r="14" spans="3:24" x14ac:dyDescent="0.2">
      <c r="C14" s="7" t="s">
        <v>142</v>
      </c>
      <c r="D14" s="30">
        <f>SUMIF('Scenario 24'!$A$3:$A$69,'Portfolio 24'!$C14,'Scenario 24'!D$3:D$69)+SUMIF('Scenario 24'!$A$3:$A$69,'Portfolio 24'!$C14,'Scenario 24'!AT$3:AT$69)*'Scenario 24'!AT$1</f>
        <v>0</v>
      </c>
      <c r="E14" s="31">
        <f>SUMIF('Scenario 24'!$A$3:$A$69,'Portfolio 24'!$C14,'Scenario 24'!E$3:E$69)+SUMIF('Scenario 24'!$A$3:$A$69,'Portfolio 24'!$C14,'Scenario 24'!AU$3:AU$69)*'Scenario 24'!AU$1</f>
        <v>0</v>
      </c>
      <c r="F14" s="31">
        <f>SUMIF('Scenario 24'!$A$3:$A$69,'Portfolio 24'!$C14,'Scenario 24'!F$3:F$69)+SUMIF('Scenario 24'!$A$3:$A$69,'Portfolio 24'!$C14,'Scenario 24'!AV$3:AV$69)*'Scenario 24'!AV$1</f>
        <v>0</v>
      </c>
      <c r="G14" s="31">
        <f>SUMIF('Scenario 24'!$A$3:$A$69,'Portfolio 24'!$C14,'Scenario 24'!G$3:G$69)+SUMIF('Scenario 24'!$A$3:$A$69,'Portfolio 24'!$C14,'Scenario 24'!AW$3:AW$69)*'Scenario 24'!AW$1</f>
        <v>0</v>
      </c>
      <c r="H14" s="31">
        <f>SUMIF('Scenario 24'!$A$3:$A$69,'Portfolio 24'!$C14,'Scenario 24'!H$3:H$69)+SUMIF('Scenario 24'!$A$3:$A$69,'Portfolio 24'!$C14,'Scenario 24'!AX$3:AX$69)*'Scenario 24'!AX$1</f>
        <v>0</v>
      </c>
      <c r="I14" s="31">
        <f>SUMIF('Scenario 24'!$A$3:$A$69,'Portfolio 24'!$C14,'Scenario 24'!I$3:I$69)+SUMIF('Scenario 24'!$A$3:$A$69,'Portfolio 24'!$C14,'Scenario 24'!AY$3:AY$69)*'Scenario 24'!AY$1</f>
        <v>0</v>
      </c>
      <c r="J14" s="31">
        <f>SUMIF('Scenario 24'!$A$3:$A$69,'Portfolio 24'!$C14,'Scenario 24'!J$3:J$69)+SUMIF('Scenario 24'!$A$3:$A$69,'Portfolio 24'!$C14,'Scenario 24'!AZ$3:AZ$69)*'Scenario 24'!AZ$1</f>
        <v>0</v>
      </c>
      <c r="K14" s="31">
        <f>SUMIF('Scenario 24'!$A$3:$A$69,'Portfolio 24'!$C14,'Scenario 24'!K$3:K$69)+SUMIF('Scenario 24'!$A$3:$A$69,'Portfolio 24'!$C14,'Scenario 24'!BA$3:BA$69)*'Scenario 24'!BA$1</f>
        <v>0</v>
      </c>
      <c r="L14" s="31">
        <f>SUMIF('Scenario 24'!$A$3:$A$69,'Portfolio 24'!$C14,'Scenario 24'!L$3:L$69)+SUMIF('Scenario 24'!$A$3:$A$69,'Portfolio 24'!$C14,'Scenario 24'!BB$3:BB$69)*'Scenario 24'!BB$1</f>
        <v>0</v>
      </c>
      <c r="M14" s="31">
        <f>SUMIF('Scenario 24'!$A$3:$A$69,'Portfolio 24'!$C14,'Scenario 24'!M$3:M$69)+SUMIF('Scenario 24'!$A$3:$A$69,'Portfolio 24'!$C14,'Scenario 24'!BC$3:BC$69)*'Scenario 24'!BC$1</f>
        <v>0</v>
      </c>
      <c r="N14" s="31">
        <f>SUMIF('Scenario 24'!$A$3:$A$69,'Portfolio 24'!$C14,'Scenario 24'!N$3:N$69)+SUMIF('Scenario 24'!$A$3:$A$69,'Portfolio 24'!$C14,'Scenario 24'!BD$3:BD$69)*'Scenario 24'!BD$1</f>
        <v>0</v>
      </c>
      <c r="O14" s="31">
        <f>SUMIF('Scenario 24'!$A$3:$A$69,'Portfolio 24'!$C14,'Scenario 24'!O$3:O$69)+SUMIF('Scenario 24'!$A$3:$A$69,'Portfolio 24'!$C14,'Scenario 24'!BE$3:BE$69)*'Scenario 24'!BE$1</f>
        <v>0</v>
      </c>
      <c r="P14" s="31">
        <f>SUMIF('Scenario 24'!$A$3:$A$69,'Portfolio 24'!$C14,'Scenario 24'!P$3:P$69)+SUMIF('Scenario 24'!$A$3:$A$69,'Portfolio 24'!$C14,'Scenario 24'!BF$3:BF$69)*'Scenario 24'!BF$1</f>
        <v>0</v>
      </c>
      <c r="Q14" s="31">
        <f>SUMIF('Scenario 24'!$A$3:$A$69,'Portfolio 24'!$C14,'Scenario 24'!Q$3:Q$69)+SUMIF('Scenario 24'!$A$3:$A$69,'Portfolio 24'!$C14,'Scenario 24'!BG$3:BG$69)*'Scenario 24'!BG$1</f>
        <v>0</v>
      </c>
      <c r="R14" s="31">
        <f>SUMIF('Scenario 24'!$A$3:$A$69,'Portfolio 24'!$C14,'Scenario 24'!R$3:R$69)+SUMIF('Scenario 24'!$A$3:$A$69,'Portfolio 24'!$C14,'Scenario 24'!BH$3:BH$69)*'Scenario 24'!BH$1</f>
        <v>0</v>
      </c>
      <c r="S14" s="31">
        <f>SUMIF('Scenario 24'!$A$3:$A$69,'Portfolio 24'!$C14,'Scenario 24'!S$3:S$69)+SUMIF('Scenario 24'!$A$3:$A$69,'Portfolio 24'!$C14,'Scenario 24'!BI$3:BI$69)*'Scenario 24'!BI$1</f>
        <v>0</v>
      </c>
      <c r="T14" s="31">
        <f>SUMIF('Scenario 24'!$A$3:$A$69,'Portfolio 24'!$C14,'Scenario 24'!T$3:T$69)+SUMIF('Scenario 24'!$A$3:$A$69,'Portfolio 24'!$C14,'Scenario 24'!BJ$3:BJ$69)*'Scenario 24'!BJ$1</f>
        <v>0</v>
      </c>
      <c r="U14" s="31">
        <f>SUMIF('Scenario 24'!$A$3:$A$69,'Portfolio 24'!$C14,'Scenario 24'!U$3:U$69)+SUMIF('Scenario 24'!$A$3:$A$69,'Portfolio 24'!$C14,'Scenario 24'!BK$3:BK$69)*'Scenario 24'!BK$1</f>
        <v>0</v>
      </c>
      <c r="V14" s="31">
        <f>SUMIF('Scenario 24'!$A$3:$A$69,'Portfolio 24'!$C14,'Scenario 24'!V$3:V$69)+SUMIF('Scenario 24'!$A$3:$A$69,'Portfolio 24'!$C14,'Scenario 24'!BL$3:BL$69)*'Scenario 24'!BL$1</f>
        <v>0</v>
      </c>
      <c r="W14" s="31">
        <f>SUMIF('Scenario 24'!$A$3:$A$69,'Portfolio 24'!$C14,'Scenario 24'!W$3:W$69)+SUMIF('Scenario 24'!$A$3:$A$69,'Portfolio 24'!$C14,'Scenario 24'!BM$3:BM$69)*'Scenario 24'!BM$1</f>
        <v>150.42339470646195</v>
      </c>
      <c r="X14" s="32">
        <f t="shared" si="0"/>
        <v>150.42339470646195</v>
      </c>
    </row>
    <row r="15" spans="3:24" x14ac:dyDescent="0.2">
      <c r="C15" s="7" t="s">
        <v>53</v>
      </c>
      <c r="D15" s="30">
        <f>SUMIF('Scenario 24'!$A$3:$A$69,'Portfolio 24'!$C15,'Scenario 24'!D$3:D$69)+SUMIF('Scenario 24'!$A$3:$A$69,'Portfolio 24'!$C15,'Scenario 24'!AT$3:AT$69)*'Scenario 24'!AT$1</f>
        <v>0</v>
      </c>
      <c r="E15" s="31">
        <f>SUMIF('Scenario 24'!$A$3:$A$69,'Portfolio 24'!$C15,'Scenario 24'!E$3:E$69)+SUMIF('Scenario 24'!$A$3:$A$69,'Portfolio 24'!$C15,'Scenario 24'!AU$3:AU$69)*'Scenario 24'!AU$1</f>
        <v>0</v>
      </c>
      <c r="F15" s="31">
        <f>SUMIF('Scenario 24'!$A$3:$A$69,'Portfolio 24'!$C15,'Scenario 24'!F$3:F$69)+SUMIF('Scenario 24'!$A$3:$A$69,'Portfolio 24'!$C15,'Scenario 24'!AV$3:AV$69)*'Scenario 24'!AV$1</f>
        <v>0</v>
      </c>
      <c r="G15" s="31">
        <f>SUMIF('Scenario 24'!$A$3:$A$69,'Portfolio 24'!$C15,'Scenario 24'!G$3:G$69)+SUMIF('Scenario 24'!$A$3:$A$69,'Portfolio 24'!$C15,'Scenario 24'!AW$3:AW$69)*'Scenario 24'!AW$1</f>
        <v>0</v>
      </c>
      <c r="H15" s="31">
        <f>SUMIF('Scenario 24'!$A$3:$A$69,'Portfolio 24'!$C15,'Scenario 24'!H$3:H$69)+SUMIF('Scenario 24'!$A$3:$A$69,'Portfolio 24'!$C15,'Scenario 24'!AX$3:AX$69)*'Scenario 24'!AX$1</f>
        <v>0</v>
      </c>
      <c r="I15" s="31">
        <f>SUMIF('Scenario 24'!$A$3:$A$69,'Portfolio 24'!$C15,'Scenario 24'!I$3:I$69)+SUMIF('Scenario 24'!$A$3:$A$69,'Portfolio 24'!$C15,'Scenario 24'!AY$3:AY$69)*'Scenario 24'!AY$1</f>
        <v>0</v>
      </c>
      <c r="J15" s="31">
        <f>SUMIF('Scenario 24'!$A$3:$A$69,'Portfolio 24'!$C15,'Scenario 24'!J$3:J$69)+SUMIF('Scenario 24'!$A$3:$A$69,'Portfolio 24'!$C15,'Scenario 24'!AZ$3:AZ$69)*'Scenario 24'!AZ$1</f>
        <v>0</v>
      </c>
      <c r="K15" s="31">
        <f>SUMIF('Scenario 24'!$A$3:$A$69,'Portfolio 24'!$C15,'Scenario 24'!K$3:K$69)+SUMIF('Scenario 24'!$A$3:$A$69,'Portfolio 24'!$C15,'Scenario 24'!BA$3:BA$69)*'Scenario 24'!BA$1</f>
        <v>0</v>
      </c>
      <c r="L15" s="31">
        <f>SUMIF('Scenario 24'!$A$3:$A$69,'Portfolio 24'!$C15,'Scenario 24'!L$3:L$69)+SUMIF('Scenario 24'!$A$3:$A$69,'Portfolio 24'!$C15,'Scenario 24'!BB$3:BB$69)*'Scenario 24'!BB$1</f>
        <v>0</v>
      </c>
      <c r="M15" s="31">
        <f>SUMIF('Scenario 24'!$A$3:$A$69,'Portfolio 24'!$C15,'Scenario 24'!M$3:M$69)+SUMIF('Scenario 24'!$A$3:$A$69,'Portfolio 24'!$C15,'Scenario 24'!BC$3:BC$69)*'Scenario 24'!BC$1</f>
        <v>0</v>
      </c>
      <c r="N15" s="31">
        <f>SUMIF('Scenario 24'!$A$3:$A$69,'Portfolio 24'!$C15,'Scenario 24'!N$3:N$69)+SUMIF('Scenario 24'!$A$3:$A$69,'Portfolio 24'!$C15,'Scenario 24'!BD$3:BD$69)*'Scenario 24'!BD$1</f>
        <v>0</v>
      </c>
      <c r="O15" s="31">
        <f>SUMIF('Scenario 24'!$A$3:$A$69,'Portfolio 24'!$C15,'Scenario 24'!O$3:O$69)+SUMIF('Scenario 24'!$A$3:$A$69,'Portfolio 24'!$C15,'Scenario 24'!BE$3:BE$69)*'Scenario 24'!BE$1</f>
        <v>0</v>
      </c>
      <c r="P15" s="31">
        <f>SUMIF('Scenario 24'!$A$3:$A$69,'Portfolio 24'!$C15,'Scenario 24'!P$3:P$69)+SUMIF('Scenario 24'!$A$3:$A$69,'Portfolio 24'!$C15,'Scenario 24'!BF$3:BF$69)*'Scenario 24'!BF$1</f>
        <v>0</v>
      </c>
      <c r="Q15" s="31">
        <f>SUMIF('Scenario 24'!$A$3:$A$69,'Portfolio 24'!$C15,'Scenario 24'!Q$3:Q$69)+SUMIF('Scenario 24'!$A$3:$A$69,'Portfolio 24'!$C15,'Scenario 24'!BG$3:BG$69)*'Scenario 24'!BG$1</f>
        <v>0</v>
      </c>
      <c r="R15" s="31">
        <f>SUMIF('Scenario 24'!$A$3:$A$69,'Portfolio 24'!$C15,'Scenario 24'!R$3:R$69)+SUMIF('Scenario 24'!$A$3:$A$69,'Portfolio 24'!$C15,'Scenario 24'!BH$3:BH$69)*'Scenario 24'!BH$1</f>
        <v>0</v>
      </c>
      <c r="S15" s="31">
        <f>SUMIF('Scenario 24'!$A$3:$A$69,'Portfolio 24'!$C15,'Scenario 24'!S$3:S$69)+SUMIF('Scenario 24'!$A$3:$A$69,'Portfolio 24'!$C15,'Scenario 24'!BI$3:BI$69)*'Scenario 24'!BI$1</f>
        <v>0</v>
      </c>
      <c r="T15" s="31">
        <f>SUMIF('Scenario 24'!$A$3:$A$69,'Portfolio 24'!$C15,'Scenario 24'!T$3:T$69)+SUMIF('Scenario 24'!$A$3:$A$69,'Portfolio 24'!$C15,'Scenario 24'!BJ$3:BJ$69)*'Scenario 24'!BJ$1</f>
        <v>0</v>
      </c>
      <c r="U15" s="31">
        <f>SUMIF('Scenario 24'!$A$3:$A$69,'Portfolio 24'!$C15,'Scenario 24'!U$3:U$69)+SUMIF('Scenario 24'!$A$3:$A$69,'Portfolio 24'!$C15,'Scenario 24'!BK$3:BK$69)*'Scenario 24'!BK$1</f>
        <v>0</v>
      </c>
      <c r="V15" s="31">
        <f>SUMIF('Scenario 24'!$A$3:$A$69,'Portfolio 24'!$C15,'Scenario 24'!V$3:V$69)+SUMIF('Scenario 24'!$A$3:$A$69,'Portfolio 24'!$C15,'Scenario 24'!BL$3:BL$69)*'Scenario 24'!BL$1</f>
        <v>0</v>
      </c>
      <c r="W15" s="31">
        <f>SUMIF('Scenario 24'!$A$3:$A$69,'Portfolio 24'!$C15,'Scenario 24'!W$3:W$69)+SUMIF('Scenario 24'!$A$3:$A$69,'Portfolio 24'!$C15,'Scenario 24'!BM$3:BM$69)*'Scenario 24'!BM$1</f>
        <v>20</v>
      </c>
      <c r="X15" s="32">
        <f t="shared" si="0"/>
        <v>20</v>
      </c>
    </row>
    <row r="16" spans="3:24" x14ac:dyDescent="0.2">
      <c r="C16" s="7" t="s">
        <v>138</v>
      </c>
      <c r="D16" s="30">
        <f>SUMIF('Scenario 24'!$A$3:$A$69,'Portfolio 24'!$C16,'Scenario 24'!D$3:D$69)+SUMIF('Scenario 24'!$A$3:$A$69,'Portfolio 24'!$C16,'Scenario 24'!AT$3:AT$69)*'Scenario 24'!AT$1</f>
        <v>0</v>
      </c>
      <c r="E16" s="31">
        <f>SUMIF('Scenario 24'!$A$3:$A$69,'Portfolio 24'!$C16,'Scenario 24'!E$3:E$69)+SUMIF('Scenario 24'!$A$3:$A$69,'Portfolio 24'!$C16,'Scenario 24'!AU$3:AU$69)*'Scenario 24'!AU$1</f>
        <v>0</v>
      </c>
      <c r="F16" s="31">
        <f>SUMIF('Scenario 24'!$A$3:$A$69,'Portfolio 24'!$C16,'Scenario 24'!F$3:F$69)+SUMIF('Scenario 24'!$A$3:$A$69,'Portfolio 24'!$C16,'Scenario 24'!AV$3:AV$69)*'Scenario 24'!AV$1</f>
        <v>0</v>
      </c>
      <c r="G16" s="31">
        <f>SUMIF('Scenario 24'!$A$3:$A$69,'Portfolio 24'!$C16,'Scenario 24'!G$3:G$69)+SUMIF('Scenario 24'!$A$3:$A$69,'Portfolio 24'!$C16,'Scenario 24'!AW$3:AW$69)*'Scenario 24'!AW$1</f>
        <v>0</v>
      </c>
      <c r="H16" s="31">
        <f>SUMIF('Scenario 24'!$A$3:$A$69,'Portfolio 24'!$C16,'Scenario 24'!H$3:H$69)+SUMIF('Scenario 24'!$A$3:$A$69,'Portfolio 24'!$C16,'Scenario 24'!AX$3:AX$69)*'Scenario 24'!AX$1</f>
        <v>0</v>
      </c>
      <c r="I16" s="31">
        <f>SUMIF('Scenario 24'!$A$3:$A$69,'Portfolio 24'!$C16,'Scenario 24'!I$3:I$69)+SUMIF('Scenario 24'!$A$3:$A$69,'Portfolio 24'!$C16,'Scenario 24'!AY$3:AY$69)*'Scenario 24'!AY$1</f>
        <v>0</v>
      </c>
      <c r="J16" s="31">
        <f>SUMIF('Scenario 24'!$A$3:$A$69,'Portfolio 24'!$C16,'Scenario 24'!J$3:J$69)+SUMIF('Scenario 24'!$A$3:$A$69,'Portfolio 24'!$C16,'Scenario 24'!AZ$3:AZ$69)*'Scenario 24'!AZ$1</f>
        <v>0</v>
      </c>
      <c r="K16" s="31">
        <f>SUMIF('Scenario 24'!$A$3:$A$69,'Portfolio 24'!$C16,'Scenario 24'!K$3:K$69)+SUMIF('Scenario 24'!$A$3:$A$69,'Portfolio 24'!$C16,'Scenario 24'!BA$3:BA$69)*'Scenario 24'!BA$1</f>
        <v>0</v>
      </c>
      <c r="L16" s="31">
        <f>SUMIF('Scenario 24'!$A$3:$A$69,'Portfolio 24'!$C16,'Scenario 24'!L$3:L$69)+SUMIF('Scenario 24'!$A$3:$A$69,'Portfolio 24'!$C16,'Scenario 24'!BB$3:BB$69)*'Scenario 24'!BB$1</f>
        <v>0</v>
      </c>
      <c r="M16" s="31">
        <f>SUMIF('Scenario 24'!$A$3:$A$69,'Portfolio 24'!$C16,'Scenario 24'!M$3:M$69)+SUMIF('Scenario 24'!$A$3:$A$69,'Portfolio 24'!$C16,'Scenario 24'!BC$3:BC$69)*'Scenario 24'!BC$1</f>
        <v>0</v>
      </c>
      <c r="N16" s="31">
        <f>SUMIF('Scenario 24'!$A$3:$A$69,'Portfolio 24'!$C16,'Scenario 24'!N$3:N$69)+SUMIF('Scenario 24'!$A$3:$A$69,'Portfolio 24'!$C16,'Scenario 24'!BD$3:BD$69)*'Scenario 24'!BD$1</f>
        <v>0</v>
      </c>
      <c r="O16" s="31">
        <f>SUMIF('Scenario 24'!$A$3:$A$69,'Portfolio 24'!$C16,'Scenario 24'!O$3:O$69)+SUMIF('Scenario 24'!$A$3:$A$69,'Portfolio 24'!$C16,'Scenario 24'!BE$3:BE$69)*'Scenario 24'!BE$1</f>
        <v>0</v>
      </c>
      <c r="P16" s="31">
        <f>SUMIF('Scenario 24'!$A$3:$A$69,'Portfolio 24'!$C16,'Scenario 24'!P$3:P$69)+SUMIF('Scenario 24'!$A$3:$A$69,'Portfolio 24'!$C16,'Scenario 24'!BF$3:BF$69)*'Scenario 24'!BF$1</f>
        <v>0</v>
      </c>
      <c r="Q16" s="31">
        <f>SUMIF('Scenario 24'!$A$3:$A$69,'Portfolio 24'!$C16,'Scenario 24'!Q$3:Q$69)+SUMIF('Scenario 24'!$A$3:$A$69,'Portfolio 24'!$C16,'Scenario 24'!BG$3:BG$69)*'Scenario 24'!BG$1</f>
        <v>0</v>
      </c>
      <c r="R16" s="31">
        <f>SUMIF('Scenario 24'!$A$3:$A$69,'Portfolio 24'!$C16,'Scenario 24'!R$3:R$69)+SUMIF('Scenario 24'!$A$3:$A$69,'Portfolio 24'!$C16,'Scenario 24'!BH$3:BH$69)*'Scenario 24'!BH$1</f>
        <v>0</v>
      </c>
      <c r="S16" s="31">
        <f>SUMIF('Scenario 24'!$A$3:$A$69,'Portfolio 24'!$C16,'Scenario 24'!S$3:S$69)+SUMIF('Scenario 24'!$A$3:$A$69,'Portfolio 24'!$C16,'Scenario 24'!BI$3:BI$69)*'Scenario 24'!BI$1</f>
        <v>0</v>
      </c>
      <c r="T16" s="31">
        <f>SUMIF('Scenario 24'!$A$3:$A$69,'Portfolio 24'!$C16,'Scenario 24'!T$3:T$69)+SUMIF('Scenario 24'!$A$3:$A$69,'Portfolio 24'!$C16,'Scenario 24'!BJ$3:BJ$69)*'Scenario 24'!BJ$1</f>
        <v>0</v>
      </c>
      <c r="U16" s="31">
        <f>SUMIF('Scenario 24'!$A$3:$A$69,'Portfolio 24'!$C16,'Scenario 24'!U$3:U$69)+SUMIF('Scenario 24'!$A$3:$A$69,'Portfolio 24'!$C16,'Scenario 24'!BK$3:BK$69)*'Scenario 24'!BK$1</f>
        <v>0</v>
      </c>
      <c r="V16" s="31">
        <f>SUMIF('Scenario 24'!$A$3:$A$69,'Portfolio 24'!$C16,'Scenario 24'!V$3:V$69)+SUMIF('Scenario 24'!$A$3:$A$69,'Portfolio 24'!$C16,'Scenario 24'!BL$3:BL$69)*'Scenario 24'!BL$1</f>
        <v>0</v>
      </c>
      <c r="W16" s="31">
        <f>SUMIF('Scenario 24'!$A$3:$A$69,'Portfolio 24'!$C16,'Scenario 24'!W$3:W$69)+SUMIF('Scenario 24'!$A$3:$A$69,'Portfolio 24'!$C16,'Scenario 24'!BM$3:BM$69)*'Scenario 24'!BM$1</f>
        <v>94.328162321264884</v>
      </c>
      <c r="X16" s="32">
        <f t="shared" si="0"/>
        <v>94.328162321264884</v>
      </c>
    </row>
    <row r="17" spans="3:24" x14ac:dyDescent="0.2">
      <c r="C17" s="7" t="s">
        <v>139</v>
      </c>
      <c r="D17" s="30">
        <f>SUMIF('Scenario 24'!$A$3:$A$69,'Portfolio 24'!$C17,'Scenario 24'!D$3:D$69)+SUMIF('Scenario 24'!$A$3:$A$69,'Portfolio 24'!$C17,'Scenario 24'!AT$3:AT$69)*'Scenario 24'!AT$1</f>
        <v>0</v>
      </c>
      <c r="E17" s="31">
        <f>SUMIF('Scenario 24'!$A$3:$A$69,'Portfolio 24'!$C17,'Scenario 24'!E$3:E$69)+SUMIF('Scenario 24'!$A$3:$A$69,'Portfolio 24'!$C17,'Scenario 24'!AU$3:AU$69)*'Scenario 24'!AU$1</f>
        <v>0</v>
      </c>
      <c r="F17" s="31">
        <f>SUMIF('Scenario 24'!$A$3:$A$69,'Portfolio 24'!$C17,'Scenario 24'!F$3:F$69)+SUMIF('Scenario 24'!$A$3:$A$69,'Portfolio 24'!$C17,'Scenario 24'!AV$3:AV$69)*'Scenario 24'!AV$1</f>
        <v>0</v>
      </c>
      <c r="G17" s="31">
        <f>SUMIF('Scenario 24'!$A$3:$A$69,'Portfolio 24'!$C17,'Scenario 24'!G$3:G$69)+SUMIF('Scenario 24'!$A$3:$A$69,'Portfolio 24'!$C17,'Scenario 24'!AW$3:AW$69)*'Scenario 24'!AW$1</f>
        <v>0</v>
      </c>
      <c r="H17" s="31">
        <f>SUMIF('Scenario 24'!$A$3:$A$69,'Portfolio 24'!$C17,'Scenario 24'!H$3:H$69)+SUMIF('Scenario 24'!$A$3:$A$69,'Portfolio 24'!$C17,'Scenario 24'!AX$3:AX$69)*'Scenario 24'!AX$1</f>
        <v>0</v>
      </c>
      <c r="I17" s="31">
        <f>SUMIF('Scenario 24'!$A$3:$A$69,'Portfolio 24'!$C17,'Scenario 24'!I$3:I$69)+SUMIF('Scenario 24'!$A$3:$A$69,'Portfolio 24'!$C17,'Scenario 24'!AY$3:AY$69)*'Scenario 24'!AY$1</f>
        <v>0</v>
      </c>
      <c r="J17" s="31">
        <f>SUMIF('Scenario 24'!$A$3:$A$69,'Portfolio 24'!$C17,'Scenario 24'!J$3:J$69)+SUMIF('Scenario 24'!$A$3:$A$69,'Portfolio 24'!$C17,'Scenario 24'!AZ$3:AZ$69)*'Scenario 24'!AZ$1</f>
        <v>0</v>
      </c>
      <c r="K17" s="31">
        <f>SUMIF('Scenario 24'!$A$3:$A$69,'Portfolio 24'!$C17,'Scenario 24'!K$3:K$69)+SUMIF('Scenario 24'!$A$3:$A$69,'Portfolio 24'!$C17,'Scenario 24'!BA$3:BA$69)*'Scenario 24'!BA$1</f>
        <v>0</v>
      </c>
      <c r="L17" s="31">
        <f>SUMIF('Scenario 24'!$A$3:$A$69,'Portfolio 24'!$C17,'Scenario 24'!L$3:L$69)+SUMIF('Scenario 24'!$A$3:$A$69,'Portfolio 24'!$C17,'Scenario 24'!BB$3:BB$69)*'Scenario 24'!BB$1</f>
        <v>0</v>
      </c>
      <c r="M17" s="31">
        <f>SUMIF('Scenario 24'!$A$3:$A$69,'Portfolio 24'!$C17,'Scenario 24'!M$3:M$69)+SUMIF('Scenario 24'!$A$3:$A$69,'Portfolio 24'!$C17,'Scenario 24'!BC$3:BC$69)*'Scenario 24'!BC$1</f>
        <v>0</v>
      </c>
      <c r="N17" s="31">
        <f>SUMIF('Scenario 24'!$A$3:$A$69,'Portfolio 24'!$C17,'Scenario 24'!N$3:N$69)+SUMIF('Scenario 24'!$A$3:$A$69,'Portfolio 24'!$C17,'Scenario 24'!BD$3:BD$69)*'Scenario 24'!BD$1</f>
        <v>0</v>
      </c>
      <c r="O17" s="31">
        <f>SUMIF('Scenario 24'!$A$3:$A$69,'Portfolio 24'!$C17,'Scenario 24'!O$3:O$69)+SUMIF('Scenario 24'!$A$3:$A$69,'Portfolio 24'!$C17,'Scenario 24'!BE$3:BE$69)*'Scenario 24'!BE$1</f>
        <v>0</v>
      </c>
      <c r="P17" s="31">
        <f>SUMIF('Scenario 24'!$A$3:$A$69,'Portfolio 24'!$C17,'Scenario 24'!P$3:P$69)+SUMIF('Scenario 24'!$A$3:$A$69,'Portfolio 24'!$C17,'Scenario 24'!BF$3:BF$69)*'Scenario 24'!BF$1</f>
        <v>90.247499999998581</v>
      </c>
      <c r="Q17" s="31">
        <f>SUMIF('Scenario 24'!$A$3:$A$69,'Portfolio 24'!$C17,'Scenario 24'!Q$3:Q$69)+SUMIF('Scenario 24'!$A$3:$A$69,'Portfolio 24'!$C17,'Scenario 24'!BG$3:BG$69)*'Scenario 24'!BG$1</f>
        <v>0</v>
      </c>
      <c r="R17" s="31">
        <f>SUMIF('Scenario 24'!$A$3:$A$69,'Portfolio 24'!$C17,'Scenario 24'!R$3:R$69)+SUMIF('Scenario 24'!$A$3:$A$69,'Portfolio 24'!$C17,'Scenario 24'!BH$3:BH$69)*'Scenario 24'!BH$1</f>
        <v>0</v>
      </c>
      <c r="S17" s="31">
        <f>SUMIF('Scenario 24'!$A$3:$A$69,'Portfolio 24'!$C17,'Scenario 24'!S$3:S$69)+SUMIF('Scenario 24'!$A$3:$A$69,'Portfolio 24'!$C17,'Scenario 24'!BI$3:BI$69)*'Scenario 24'!BI$1</f>
        <v>0</v>
      </c>
      <c r="T17" s="31">
        <f>SUMIF('Scenario 24'!$A$3:$A$69,'Portfolio 24'!$C17,'Scenario 24'!T$3:T$69)+SUMIF('Scenario 24'!$A$3:$A$69,'Portfolio 24'!$C17,'Scenario 24'!BJ$3:BJ$69)*'Scenario 24'!BJ$1</f>
        <v>209.75250000000142</v>
      </c>
      <c r="U17" s="31">
        <f>SUMIF('Scenario 24'!$A$3:$A$69,'Portfolio 24'!$C17,'Scenario 24'!U$3:U$69)+SUMIF('Scenario 24'!$A$3:$A$69,'Portfolio 24'!$C17,'Scenario 24'!BK$3:BK$69)*'Scenario 24'!BK$1</f>
        <v>0</v>
      </c>
      <c r="V17" s="31">
        <f>SUMIF('Scenario 24'!$A$3:$A$69,'Portfolio 24'!$C17,'Scenario 24'!V$3:V$69)+SUMIF('Scenario 24'!$A$3:$A$69,'Portfolio 24'!$C17,'Scenario 24'!BL$3:BL$69)*'Scenario 24'!BL$1</f>
        <v>0</v>
      </c>
      <c r="W17" s="31">
        <f>SUMIF('Scenario 24'!$A$3:$A$69,'Portfolio 24'!$C17,'Scenario 24'!W$3:W$69)+SUMIF('Scenario 24'!$A$3:$A$69,'Portfolio 24'!$C17,'Scenario 24'!BM$3:BM$69)*'Scenario 24'!BM$1</f>
        <v>0</v>
      </c>
      <c r="X17" s="32">
        <f t="shared" si="0"/>
        <v>300</v>
      </c>
    </row>
    <row r="18" spans="3:24" x14ac:dyDescent="0.2">
      <c r="C18" s="7" t="s">
        <v>123</v>
      </c>
      <c r="D18" s="30">
        <f>SUMIF('Scenario 24'!$A$3:$A$69,'Portfolio 24'!$C18,'Scenario 24'!D$3:D$69)+SUMIF('Scenario 24'!$A$3:$A$69,'Portfolio 24'!$C18,'Scenario 24'!AT$3:AT$69)*'Scenario 24'!AT$1</f>
        <v>0</v>
      </c>
      <c r="E18" s="31">
        <f>SUMIF('Scenario 24'!$A$3:$A$69,'Portfolio 24'!$C18,'Scenario 24'!E$3:E$69)+SUMIF('Scenario 24'!$A$3:$A$69,'Portfolio 24'!$C18,'Scenario 24'!AU$3:AU$69)*'Scenario 24'!AU$1</f>
        <v>0</v>
      </c>
      <c r="F18" s="31">
        <f>SUMIF('Scenario 24'!$A$3:$A$69,'Portfolio 24'!$C18,'Scenario 24'!F$3:F$69)+SUMIF('Scenario 24'!$A$3:$A$69,'Portfolio 24'!$C18,'Scenario 24'!AV$3:AV$69)*'Scenario 24'!AV$1</f>
        <v>0</v>
      </c>
      <c r="G18" s="31">
        <f>SUMIF('Scenario 24'!$A$3:$A$69,'Portfolio 24'!$C18,'Scenario 24'!G$3:G$69)+SUMIF('Scenario 24'!$A$3:$A$69,'Portfolio 24'!$C18,'Scenario 24'!AW$3:AW$69)*'Scenario 24'!AW$1</f>
        <v>0</v>
      </c>
      <c r="H18" s="31">
        <f>SUMIF('Scenario 24'!$A$3:$A$69,'Portfolio 24'!$C18,'Scenario 24'!H$3:H$69)+SUMIF('Scenario 24'!$A$3:$A$69,'Portfolio 24'!$C18,'Scenario 24'!AX$3:AX$69)*'Scenario 24'!AX$1</f>
        <v>0</v>
      </c>
      <c r="I18" s="31">
        <f>SUMIF('Scenario 24'!$A$3:$A$69,'Portfolio 24'!$C18,'Scenario 24'!I$3:I$69)+SUMIF('Scenario 24'!$A$3:$A$69,'Portfolio 24'!$C18,'Scenario 24'!AY$3:AY$69)*'Scenario 24'!AY$1</f>
        <v>0</v>
      </c>
      <c r="J18" s="31">
        <f>SUMIF('Scenario 24'!$A$3:$A$69,'Portfolio 24'!$C18,'Scenario 24'!J$3:J$69)+SUMIF('Scenario 24'!$A$3:$A$69,'Portfolio 24'!$C18,'Scenario 24'!AZ$3:AZ$69)*'Scenario 24'!AZ$1</f>
        <v>0</v>
      </c>
      <c r="K18" s="31">
        <f>SUMIF('Scenario 24'!$A$3:$A$69,'Portfolio 24'!$C18,'Scenario 24'!K$3:K$69)+SUMIF('Scenario 24'!$A$3:$A$69,'Portfolio 24'!$C18,'Scenario 24'!BA$3:BA$69)*'Scenario 24'!BA$1</f>
        <v>0</v>
      </c>
      <c r="L18" s="31">
        <f>SUMIF('Scenario 24'!$A$3:$A$69,'Portfolio 24'!$C18,'Scenario 24'!L$3:L$69)+SUMIF('Scenario 24'!$A$3:$A$69,'Portfolio 24'!$C18,'Scenario 24'!BB$3:BB$69)*'Scenario 24'!BB$1</f>
        <v>0</v>
      </c>
      <c r="M18" s="31">
        <f>SUMIF('Scenario 24'!$A$3:$A$69,'Portfolio 24'!$C18,'Scenario 24'!M$3:M$69)+SUMIF('Scenario 24'!$A$3:$A$69,'Portfolio 24'!$C18,'Scenario 24'!BC$3:BC$69)*'Scenario 24'!BC$1</f>
        <v>0</v>
      </c>
      <c r="N18" s="31">
        <f>SUMIF('Scenario 24'!$A$3:$A$69,'Portfolio 24'!$C18,'Scenario 24'!N$3:N$69)+SUMIF('Scenario 24'!$A$3:$A$69,'Portfolio 24'!$C18,'Scenario 24'!BD$3:BD$69)*'Scenario 24'!BD$1</f>
        <v>0</v>
      </c>
      <c r="O18" s="31">
        <f>SUMIF('Scenario 24'!$A$3:$A$69,'Portfolio 24'!$C18,'Scenario 24'!O$3:O$69)+SUMIF('Scenario 24'!$A$3:$A$69,'Portfolio 24'!$C18,'Scenario 24'!BE$3:BE$69)*'Scenario 24'!BE$1</f>
        <v>0</v>
      </c>
      <c r="P18" s="31">
        <f>SUMIF('Scenario 24'!$A$3:$A$69,'Portfolio 24'!$C18,'Scenario 24'!P$3:P$69)+SUMIF('Scenario 24'!$A$3:$A$69,'Portfolio 24'!$C18,'Scenario 24'!BF$3:BF$69)*'Scenario 24'!BF$1</f>
        <v>0</v>
      </c>
      <c r="Q18" s="31">
        <f>SUMIF('Scenario 24'!$A$3:$A$69,'Portfolio 24'!$C18,'Scenario 24'!Q$3:Q$69)+SUMIF('Scenario 24'!$A$3:$A$69,'Portfolio 24'!$C18,'Scenario 24'!BG$3:BG$69)*'Scenario 24'!BG$1</f>
        <v>0</v>
      </c>
      <c r="R18" s="31">
        <f>SUMIF('Scenario 24'!$A$3:$A$69,'Portfolio 24'!$C18,'Scenario 24'!R$3:R$69)+SUMIF('Scenario 24'!$A$3:$A$69,'Portfolio 24'!$C18,'Scenario 24'!BH$3:BH$69)*'Scenario 24'!BH$1</f>
        <v>0</v>
      </c>
      <c r="S18" s="31">
        <f>SUMIF('Scenario 24'!$A$3:$A$69,'Portfolio 24'!$C18,'Scenario 24'!S$3:S$69)+SUMIF('Scenario 24'!$A$3:$A$69,'Portfolio 24'!$C18,'Scenario 24'!BI$3:BI$69)*'Scenario 24'!BI$1</f>
        <v>0</v>
      </c>
      <c r="T18" s="31">
        <f>SUMIF('Scenario 24'!$A$3:$A$69,'Portfolio 24'!$C18,'Scenario 24'!T$3:T$69)+SUMIF('Scenario 24'!$A$3:$A$69,'Portfolio 24'!$C18,'Scenario 24'!BJ$3:BJ$69)*'Scenario 24'!BJ$1</f>
        <v>0</v>
      </c>
      <c r="U18" s="31">
        <f>SUMIF('Scenario 24'!$A$3:$A$69,'Portfolio 24'!$C18,'Scenario 24'!U$3:U$69)+SUMIF('Scenario 24'!$A$3:$A$69,'Portfolio 24'!$C18,'Scenario 24'!BK$3:BK$69)*'Scenario 24'!BK$1</f>
        <v>0</v>
      </c>
      <c r="V18" s="31">
        <f>SUMIF('Scenario 24'!$A$3:$A$69,'Portfolio 24'!$C18,'Scenario 24'!V$3:V$69)+SUMIF('Scenario 24'!$A$3:$A$69,'Portfolio 24'!$C18,'Scenario 24'!BL$3:BL$69)*'Scenario 24'!BL$1</f>
        <v>0</v>
      </c>
      <c r="W18" s="31">
        <f>SUMIF('Scenario 24'!$A$3:$A$69,'Portfolio 24'!$C18,'Scenario 24'!W$3:W$69)+SUMIF('Scenario 24'!$A$3:$A$69,'Portfolio 24'!$C18,'Scenario 24'!BM$3:BM$69)*'Scenario 24'!BM$1</f>
        <v>0</v>
      </c>
      <c r="X18" s="32">
        <f t="shared" si="0"/>
        <v>0</v>
      </c>
    </row>
    <row r="19" spans="3:24" x14ac:dyDescent="0.2">
      <c r="C19" s="7" t="s">
        <v>63</v>
      </c>
      <c r="D19" s="30">
        <f>SUMIF('Scenario 24'!$A$3:$A$69,'Portfolio 24'!$C19,'Scenario 24'!D$3:D$69)+SUMIF('Scenario 24'!$A$3:$A$69,'Portfolio 24'!$C19,'Scenario 24'!AT$3:AT$69)*'Scenario 24'!AT$1</f>
        <v>0</v>
      </c>
      <c r="E19" s="31">
        <f>SUMIF('Scenario 24'!$A$3:$A$69,'Portfolio 24'!$C19,'Scenario 24'!E$3:E$69)+SUMIF('Scenario 24'!$A$3:$A$69,'Portfolio 24'!$C19,'Scenario 24'!AU$3:AU$69)*'Scenario 24'!AU$1</f>
        <v>0</v>
      </c>
      <c r="F19" s="31">
        <f>SUMIF('Scenario 24'!$A$3:$A$69,'Portfolio 24'!$C19,'Scenario 24'!F$3:F$69)+SUMIF('Scenario 24'!$A$3:$A$69,'Portfolio 24'!$C19,'Scenario 24'!AV$3:AV$69)*'Scenario 24'!AV$1</f>
        <v>0</v>
      </c>
      <c r="G19" s="31">
        <f>SUMIF('Scenario 24'!$A$3:$A$69,'Portfolio 24'!$C19,'Scenario 24'!G$3:G$69)+SUMIF('Scenario 24'!$A$3:$A$69,'Portfolio 24'!$C19,'Scenario 24'!AW$3:AW$69)*'Scenario 24'!AW$1</f>
        <v>0</v>
      </c>
      <c r="H19" s="31">
        <f>SUMIF('Scenario 24'!$A$3:$A$69,'Portfolio 24'!$C19,'Scenario 24'!H$3:H$69)+SUMIF('Scenario 24'!$A$3:$A$69,'Portfolio 24'!$C19,'Scenario 24'!AX$3:AX$69)*'Scenario 24'!AX$1</f>
        <v>0</v>
      </c>
      <c r="I19" s="31">
        <f>SUMIF('Scenario 24'!$A$3:$A$69,'Portfolio 24'!$C19,'Scenario 24'!I$3:I$69)+SUMIF('Scenario 24'!$A$3:$A$69,'Portfolio 24'!$C19,'Scenario 24'!AY$3:AY$69)*'Scenario 24'!AY$1</f>
        <v>0</v>
      </c>
      <c r="J19" s="31">
        <f>SUMIF('Scenario 24'!$A$3:$A$69,'Portfolio 24'!$C19,'Scenario 24'!J$3:J$69)+SUMIF('Scenario 24'!$A$3:$A$69,'Portfolio 24'!$C19,'Scenario 24'!AZ$3:AZ$69)*'Scenario 24'!AZ$1</f>
        <v>0</v>
      </c>
      <c r="K19" s="31">
        <f>SUMIF('Scenario 24'!$A$3:$A$69,'Portfolio 24'!$C19,'Scenario 24'!K$3:K$69)+SUMIF('Scenario 24'!$A$3:$A$69,'Portfolio 24'!$C19,'Scenario 24'!BA$3:BA$69)*'Scenario 24'!BA$1</f>
        <v>0</v>
      </c>
      <c r="L19" s="31">
        <f>SUMIF('Scenario 24'!$A$3:$A$69,'Portfolio 24'!$C19,'Scenario 24'!L$3:L$69)+SUMIF('Scenario 24'!$A$3:$A$69,'Portfolio 24'!$C19,'Scenario 24'!BB$3:BB$69)*'Scenario 24'!BB$1</f>
        <v>0</v>
      </c>
      <c r="M19" s="31">
        <f>SUMIF('Scenario 24'!$A$3:$A$69,'Portfolio 24'!$C19,'Scenario 24'!M$3:M$69)+SUMIF('Scenario 24'!$A$3:$A$69,'Portfolio 24'!$C19,'Scenario 24'!BC$3:BC$69)*'Scenario 24'!BC$1</f>
        <v>0</v>
      </c>
      <c r="N19" s="31">
        <f>SUMIF('Scenario 24'!$A$3:$A$69,'Portfolio 24'!$C19,'Scenario 24'!N$3:N$69)+SUMIF('Scenario 24'!$A$3:$A$69,'Portfolio 24'!$C19,'Scenario 24'!BD$3:BD$69)*'Scenario 24'!BD$1</f>
        <v>0</v>
      </c>
      <c r="O19" s="31">
        <f>SUMIF('Scenario 24'!$A$3:$A$69,'Portfolio 24'!$C19,'Scenario 24'!O$3:O$69)+SUMIF('Scenario 24'!$A$3:$A$69,'Portfolio 24'!$C19,'Scenario 24'!BE$3:BE$69)*'Scenario 24'!BE$1</f>
        <v>0</v>
      </c>
      <c r="P19" s="31">
        <f>SUMIF('Scenario 24'!$A$3:$A$69,'Portfolio 24'!$C19,'Scenario 24'!P$3:P$69)+SUMIF('Scenario 24'!$A$3:$A$69,'Portfolio 24'!$C19,'Scenario 24'!BF$3:BF$69)*'Scenario 24'!BF$1</f>
        <v>0</v>
      </c>
      <c r="Q19" s="31">
        <f>SUMIF('Scenario 24'!$A$3:$A$69,'Portfolio 24'!$C19,'Scenario 24'!Q$3:Q$69)+SUMIF('Scenario 24'!$A$3:$A$69,'Portfolio 24'!$C19,'Scenario 24'!BG$3:BG$69)*'Scenario 24'!BG$1</f>
        <v>0</v>
      </c>
      <c r="R19" s="31">
        <f>SUMIF('Scenario 24'!$A$3:$A$69,'Portfolio 24'!$C19,'Scenario 24'!R$3:R$69)+SUMIF('Scenario 24'!$A$3:$A$69,'Portfolio 24'!$C19,'Scenario 24'!BH$3:BH$69)*'Scenario 24'!BH$1</f>
        <v>0</v>
      </c>
      <c r="S19" s="31">
        <f>SUMIF('Scenario 24'!$A$3:$A$69,'Portfolio 24'!$C19,'Scenario 24'!S$3:S$69)+SUMIF('Scenario 24'!$A$3:$A$69,'Portfolio 24'!$C19,'Scenario 24'!BI$3:BI$69)*'Scenario 24'!BI$1</f>
        <v>0</v>
      </c>
      <c r="T19" s="31">
        <f>SUMIF('Scenario 24'!$A$3:$A$69,'Portfolio 24'!$C19,'Scenario 24'!T$3:T$69)+SUMIF('Scenario 24'!$A$3:$A$69,'Portfolio 24'!$C19,'Scenario 24'!BJ$3:BJ$69)*'Scenario 24'!BJ$1</f>
        <v>0</v>
      </c>
      <c r="U19" s="31">
        <f>SUMIF('Scenario 24'!$A$3:$A$69,'Portfolio 24'!$C19,'Scenario 24'!U$3:U$69)+SUMIF('Scenario 24'!$A$3:$A$69,'Portfolio 24'!$C19,'Scenario 24'!BK$3:BK$69)*'Scenario 24'!BK$1</f>
        <v>0</v>
      </c>
      <c r="V19" s="31">
        <f>SUMIF('Scenario 24'!$A$3:$A$69,'Portfolio 24'!$C19,'Scenario 24'!V$3:V$69)+SUMIF('Scenario 24'!$A$3:$A$69,'Portfolio 24'!$C19,'Scenario 24'!BL$3:BL$69)*'Scenario 24'!BL$1</f>
        <v>6.8458900166103422</v>
      </c>
      <c r="W19" s="31">
        <f>SUMIF('Scenario 24'!$A$3:$A$69,'Portfolio 24'!$C19,'Scenario 24'!W$3:W$69)+SUMIF('Scenario 24'!$A$3:$A$69,'Portfolio 24'!$C19,'Scenario 24'!BM$3:BM$69)*'Scenario 24'!BM$1</f>
        <v>0</v>
      </c>
      <c r="X19" s="32">
        <f t="shared" si="0"/>
        <v>6.8458900166103422</v>
      </c>
    </row>
    <row r="20" spans="3:24" x14ac:dyDescent="0.2">
      <c r="C20" s="7" t="s">
        <v>99</v>
      </c>
      <c r="D20" s="30">
        <f>SUMIF('Scenario 24'!$A$3:$A$69,'Portfolio 24'!$C20,'Scenario 24'!D$3:D$69)+SUMIF('Scenario 24'!$A$3:$A$69,'Portfolio 24'!$C20,'Scenario 24'!AT$3:AT$69)*'Scenario 24'!AT$1</f>
        <v>10.447846432123574</v>
      </c>
      <c r="E20" s="31">
        <f>SUMIF('Scenario 24'!$A$3:$A$69,'Portfolio 24'!$C20,'Scenario 24'!E$3:E$69)+SUMIF('Scenario 24'!$A$3:$A$69,'Portfolio 24'!$C20,'Scenario 24'!AU$3:AU$69)*'Scenario 24'!AU$1</f>
        <v>0</v>
      </c>
      <c r="F20" s="31">
        <f>SUMIF('Scenario 24'!$A$3:$A$69,'Portfolio 24'!$C20,'Scenario 24'!F$3:F$69)+SUMIF('Scenario 24'!$A$3:$A$69,'Portfolio 24'!$C20,'Scenario 24'!AV$3:AV$69)*'Scenario 24'!AV$1</f>
        <v>0</v>
      </c>
      <c r="G20" s="31">
        <f>SUMIF('Scenario 24'!$A$3:$A$69,'Portfolio 24'!$C20,'Scenario 24'!G$3:G$69)+SUMIF('Scenario 24'!$A$3:$A$69,'Portfolio 24'!$C20,'Scenario 24'!AW$3:AW$69)*'Scenario 24'!AW$1</f>
        <v>0</v>
      </c>
      <c r="H20" s="31">
        <f>SUMIF('Scenario 24'!$A$3:$A$69,'Portfolio 24'!$C20,'Scenario 24'!H$3:H$69)+SUMIF('Scenario 24'!$A$3:$A$69,'Portfolio 24'!$C20,'Scenario 24'!AX$3:AX$69)*'Scenario 24'!AX$1</f>
        <v>0</v>
      </c>
      <c r="I20" s="31">
        <f>SUMIF('Scenario 24'!$A$3:$A$69,'Portfolio 24'!$C20,'Scenario 24'!I$3:I$69)+SUMIF('Scenario 24'!$A$3:$A$69,'Portfolio 24'!$C20,'Scenario 24'!AY$3:AY$69)*'Scenario 24'!AY$1</f>
        <v>0</v>
      </c>
      <c r="J20" s="31">
        <f>SUMIF('Scenario 24'!$A$3:$A$69,'Portfolio 24'!$C20,'Scenario 24'!J$3:J$69)+SUMIF('Scenario 24'!$A$3:$A$69,'Portfolio 24'!$C20,'Scenario 24'!AZ$3:AZ$69)*'Scenario 24'!AZ$1</f>
        <v>0</v>
      </c>
      <c r="K20" s="31">
        <f>SUMIF('Scenario 24'!$A$3:$A$69,'Portfolio 24'!$C20,'Scenario 24'!K$3:K$69)+SUMIF('Scenario 24'!$A$3:$A$69,'Portfolio 24'!$C20,'Scenario 24'!BA$3:BA$69)*'Scenario 24'!BA$1</f>
        <v>0</v>
      </c>
      <c r="L20" s="31">
        <f>SUMIF('Scenario 24'!$A$3:$A$69,'Portfolio 24'!$C20,'Scenario 24'!L$3:L$69)+SUMIF('Scenario 24'!$A$3:$A$69,'Portfolio 24'!$C20,'Scenario 24'!BB$3:BB$69)*'Scenario 24'!BB$1</f>
        <v>0</v>
      </c>
      <c r="M20" s="31">
        <f>SUMIF('Scenario 24'!$A$3:$A$69,'Portfolio 24'!$C20,'Scenario 24'!M$3:M$69)+SUMIF('Scenario 24'!$A$3:$A$69,'Portfolio 24'!$C20,'Scenario 24'!BC$3:BC$69)*'Scenario 24'!BC$1</f>
        <v>0</v>
      </c>
      <c r="N20" s="31">
        <f>SUMIF('Scenario 24'!$A$3:$A$69,'Portfolio 24'!$C20,'Scenario 24'!N$3:N$69)+SUMIF('Scenario 24'!$A$3:$A$69,'Portfolio 24'!$C20,'Scenario 24'!BD$3:BD$69)*'Scenario 24'!BD$1</f>
        <v>0</v>
      </c>
      <c r="O20" s="31">
        <f>SUMIF('Scenario 24'!$A$3:$A$69,'Portfolio 24'!$C20,'Scenario 24'!O$3:O$69)+SUMIF('Scenario 24'!$A$3:$A$69,'Portfolio 24'!$C20,'Scenario 24'!BE$3:BE$69)*'Scenario 24'!BE$1</f>
        <v>0</v>
      </c>
      <c r="P20" s="31">
        <f>SUMIF('Scenario 24'!$A$3:$A$69,'Portfolio 24'!$C20,'Scenario 24'!P$3:P$69)+SUMIF('Scenario 24'!$A$3:$A$69,'Portfolio 24'!$C20,'Scenario 24'!BF$3:BF$69)*'Scenario 24'!BF$1</f>
        <v>25.613003658398878</v>
      </c>
      <c r="Q20" s="31">
        <f>SUMIF('Scenario 24'!$A$3:$A$69,'Portfolio 24'!$C20,'Scenario 24'!Q$3:Q$69)+SUMIF('Scenario 24'!$A$3:$A$69,'Portfolio 24'!$C20,'Scenario 24'!BG$3:BG$69)*'Scenario 24'!BG$1</f>
        <v>1.9183625793706565</v>
      </c>
      <c r="R20" s="31">
        <f>SUMIF('Scenario 24'!$A$3:$A$69,'Portfolio 24'!$C20,'Scenario 24'!R$3:R$69)+SUMIF('Scenario 24'!$A$3:$A$69,'Portfolio 24'!$C20,'Scenario 24'!BH$3:BH$69)*'Scenario 24'!BH$1</f>
        <v>0</v>
      </c>
      <c r="S20" s="31">
        <f>SUMIF('Scenario 24'!$A$3:$A$69,'Portfolio 24'!$C20,'Scenario 24'!S$3:S$69)+SUMIF('Scenario 24'!$A$3:$A$69,'Portfolio 24'!$C20,'Scenario 24'!BI$3:BI$69)*'Scenario 24'!BI$1</f>
        <v>9.8165815361444491</v>
      </c>
      <c r="T20" s="31">
        <f>SUMIF('Scenario 24'!$A$3:$A$69,'Portfolio 24'!$C20,'Scenario 24'!T$3:T$69)+SUMIF('Scenario 24'!$A$3:$A$69,'Portfolio 24'!$C20,'Scenario 24'!BJ$3:BJ$69)*'Scenario 24'!BJ$1</f>
        <v>0</v>
      </c>
      <c r="U20" s="31">
        <f>SUMIF('Scenario 24'!$A$3:$A$69,'Portfolio 24'!$C20,'Scenario 24'!U$3:U$69)+SUMIF('Scenario 24'!$A$3:$A$69,'Portfolio 24'!$C20,'Scenario 24'!BK$3:BK$69)*'Scenario 24'!BK$1</f>
        <v>2.5400461270968981</v>
      </c>
      <c r="V20" s="31">
        <f>SUMIF('Scenario 24'!$A$3:$A$69,'Portfolio 24'!$C20,'Scenario 24'!V$3:V$69)+SUMIF('Scenario 24'!$A$3:$A$69,'Portfolio 24'!$C20,'Scenario 24'!BL$3:BL$69)*'Scenario 24'!BL$1</f>
        <v>0</v>
      </c>
      <c r="W20" s="31">
        <f>SUMIF('Scenario 24'!$A$3:$A$69,'Portfolio 24'!$C20,'Scenario 24'!W$3:W$69)+SUMIF('Scenario 24'!$A$3:$A$69,'Portfolio 24'!$C20,'Scenario 24'!BM$3:BM$69)*'Scenario 24'!BM$1</f>
        <v>0</v>
      </c>
      <c r="X20" s="32">
        <f t="shared" si="0"/>
        <v>50.335840333134456</v>
      </c>
    </row>
    <row r="21" spans="3:24" ht="13.5" thickBot="1" x14ac:dyDescent="0.25">
      <c r="C21" s="10" t="s">
        <v>77</v>
      </c>
      <c r="D21" s="33">
        <f>SUMIF('Scenario 24'!$A$3:$A$69,'Portfolio 24'!$C21,'Scenario 24'!D$3:D$69)+SUMIF('Scenario 24'!$A$3:$A$69,'Portfolio 24'!$C21,'Scenario 24'!AT$3:AT$69)*'Scenario 24'!AT$1</f>
        <v>14.17754405860007</v>
      </c>
      <c r="E21" s="34">
        <f>SUMIF('Scenario 24'!$A$3:$A$69,'Portfolio 24'!$C21,'Scenario 24'!E$3:E$69)+SUMIF('Scenario 24'!$A$3:$A$69,'Portfolio 24'!$C21,'Scenario 24'!AU$3:AU$69)*'Scenario 24'!AU$1</f>
        <v>0</v>
      </c>
      <c r="F21" s="34">
        <f>SUMIF('Scenario 24'!$A$3:$A$69,'Portfolio 24'!$C21,'Scenario 24'!F$3:F$69)+SUMIF('Scenario 24'!$A$3:$A$69,'Portfolio 24'!$C21,'Scenario 24'!AV$3:AV$69)*'Scenario 24'!AV$1</f>
        <v>0</v>
      </c>
      <c r="G21" s="34">
        <f>SUMIF('Scenario 24'!$A$3:$A$69,'Portfolio 24'!$C21,'Scenario 24'!G$3:G$69)+SUMIF('Scenario 24'!$A$3:$A$69,'Portfolio 24'!$C21,'Scenario 24'!AW$3:AW$69)*'Scenario 24'!AW$1</f>
        <v>0</v>
      </c>
      <c r="H21" s="34">
        <f>SUMIF('Scenario 24'!$A$3:$A$69,'Portfolio 24'!$C21,'Scenario 24'!H$3:H$69)+SUMIF('Scenario 24'!$A$3:$A$69,'Portfolio 24'!$C21,'Scenario 24'!AX$3:AX$69)*'Scenario 24'!AX$1</f>
        <v>0</v>
      </c>
      <c r="I21" s="34">
        <f>SUMIF('Scenario 24'!$A$3:$A$69,'Portfolio 24'!$C21,'Scenario 24'!I$3:I$69)+SUMIF('Scenario 24'!$A$3:$A$69,'Portfolio 24'!$C21,'Scenario 24'!AY$3:AY$69)*'Scenario 24'!AY$1</f>
        <v>0</v>
      </c>
      <c r="J21" s="34">
        <f>SUMIF('Scenario 24'!$A$3:$A$69,'Portfolio 24'!$C21,'Scenario 24'!J$3:J$69)+SUMIF('Scenario 24'!$A$3:$A$69,'Portfolio 24'!$C21,'Scenario 24'!AZ$3:AZ$69)*'Scenario 24'!AZ$1</f>
        <v>0</v>
      </c>
      <c r="K21" s="34">
        <f>SUMIF('Scenario 24'!$A$3:$A$69,'Portfolio 24'!$C21,'Scenario 24'!K$3:K$69)+SUMIF('Scenario 24'!$A$3:$A$69,'Portfolio 24'!$C21,'Scenario 24'!BA$3:BA$69)*'Scenario 24'!BA$1</f>
        <v>0</v>
      </c>
      <c r="L21" s="34">
        <f>SUMIF('Scenario 24'!$A$3:$A$69,'Portfolio 24'!$C21,'Scenario 24'!L$3:L$69)+SUMIF('Scenario 24'!$A$3:$A$69,'Portfolio 24'!$C21,'Scenario 24'!BB$3:BB$69)*'Scenario 24'!BB$1</f>
        <v>0</v>
      </c>
      <c r="M21" s="34">
        <f>SUMIF('Scenario 24'!$A$3:$A$69,'Portfolio 24'!$C21,'Scenario 24'!M$3:M$69)+SUMIF('Scenario 24'!$A$3:$A$69,'Portfolio 24'!$C21,'Scenario 24'!BC$3:BC$69)*'Scenario 24'!BC$1</f>
        <v>0</v>
      </c>
      <c r="N21" s="34">
        <f>SUMIF('Scenario 24'!$A$3:$A$69,'Portfolio 24'!$C21,'Scenario 24'!N$3:N$69)+SUMIF('Scenario 24'!$A$3:$A$69,'Portfolio 24'!$C21,'Scenario 24'!BD$3:BD$69)*'Scenario 24'!BD$1</f>
        <v>5.9749285655601563</v>
      </c>
      <c r="O21" s="34">
        <f>SUMIF('Scenario 24'!$A$3:$A$69,'Portfolio 24'!$C21,'Scenario 24'!O$3:O$69)+SUMIF('Scenario 24'!$A$3:$A$69,'Portfolio 24'!$C21,'Scenario 24'!BE$3:BE$69)*'Scenario 24'!BE$1</f>
        <v>2.5397464208615816</v>
      </c>
      <c r="P21" s="34">
        <f>SUMIF('Scenario 24'!$A$3:$A$69,'Portfolio 24'!$C21,'Scenario 24'!P$3:P$69)+SUMIF('Scenario 24'!$A$3:$A$69,'Portfolio 24'!$C21,'Scenario 24'!BF$3:BF$69)*'Scenario 24'!BF$1</f>
        <v>0</v>
      </c>
      <c r="Q21" s="34">
        <f>SUMIF('Scenario 24'!$A$3:$A$69,'Portfolio 24'!$C21,'Scenario 24'!Q$3:Q$69)+SUMIF('Scenario 24'!$A$3:$A$69,'Portfolio 24'!$C21,'Scenario 24'!BG$3:BG$69)*'Scenario 24'!BG$1</f>
        <v>0</v>
      </c>
      <c r="R21" s="34">
        <f>SUMIF('Scenario 24'!$A$3:$A$69,'Portfolio 24'!$C21,'Scenario 24'!R$3:R$69)+SUMIF('Scenario 24'!$A$3:$A$69,'Portfolio 24'!$C21,'Scenario 24'!BH$3:BH$69)*'Scenario 24'!BH$1</f>
        <v>0</v>
      </c>
      <c r="S21" s="34">
        <f>SUMIF('Scenario 24'!$A$3:$A$69,'Portfolio 24'!$C21,'Scenario 24'!S$3:S$69)+SUMIF('Scenario 24'!$A$3:$A$69,'Portfolio 24'!$C21,'Scenario 24'!BI$3:BI$69)*'Scenario 24'!BI$1</f>
        <v>0</v>
      </c>
      <c r="T21" s="34">
        <f>SUMIF('Scenario 24'!$A$3:$A$69,'Portfolio 24'!$C21,'Scenario 24'!T$3:T$69)+SUMIF('Scenario 24'!$A$3:$A$69,'Portfolio 24'!$C21,'Scenario 24'!BJ$3:BJ$69)*'Scenario 24'!BJ$1</f>
        <v>0</v>
      </c>
      <c r="U21" s="34">
        <f>SUMIF('Scenario 24'!$A$3:$A$69,'Portfolio 24'!$C21,'Scenario 24'!U$3:U$69)+SUMIF('Scenario 24'!$A$3:$A$69,'Portfolio 24'!$C21,'Scenario 24'!BK$3:BK$69)*'Scenario 24'!BK$1</f>
        <v>0</v>
      </c>
      <c r="V21" s="34">
        <f>SUMIF('Scenario 24'!$A$3:$A$69,'Portfolio 24'!$C21,'Scenario 24'!V$3:V$69)+SUMIF('Scenario 24'!$A$3:$A$69,'Portfolio 24'!$C21,'Scenario 24'!BL$3:BL$69)*'Scenario 24'!BL$1</f>
        <v>0</v>
      </c>
      <c r="W21" s="34">
        <f>SUMIF('Scenario 24'!$A$3:$A$69,'Portfolio 24'!$C21,'Scenario 24'!W$3:W$69)+SUMIF('Scenario 24'!$A$3:$A$69,'Portfolio 24'!$C21,'Scenario 24'!BM$3:BM$69)*'Scenario 24'!BM$1</f>
        <v>0</v>
      </c>
      <c r="X21" s="35">
        <f t="shared" si="0"/>
        <v>22.692219045021808</v>
      </c>
    </row>
    <row r="22" spans="3:24" ht="13.5" thickBot="1" x14ac:dyDescent="0.25">
      <c r="C22" s="25" t="s">
        <v>93</v>
      </c>
      <c r="D22" s="36">
        <f>SUM(D6:D21)</f>
        <v>24.625390490723646</v>
      </c>
      <c r="E22" s="37">
        <f t="shared" ref="E22:W22" si="1">SUM(E6:E21)</f>
        <v>0.50885794886426805</v>
      </c>
      <c r="F22" s="37">
        <f t="shared" si="1"/>
        <v>2.6871045172654471</v>
      </c>
      <c r="G22" s="37">
        <f t="shared" si="1"/>
        <v>3</v>
      </c>
      <c r="H22" s="37">
        <f t="shared" si="1"/>
        <v>103.00000000000773</v>
      </c>
      <c r="I22" s="37">
        <f t="shared" si="1"/>
        <v>3</v>
      </c>
      <c r="J22" s="37">
        <f t="shared" si="1"/>
        <v>3</v>
      </c>
      <c r="K22" s="37">
        <f t="shared" si="1"/>
        <v>201.35576706944209</v>
      </c>
      <c r="L22" s="37">
        <f t="shared" si="1"/>
        <v>0.5</v>
      </c>
      <c r="M22" s="37">
        <f t="shared" si="1"/>
        <v>200.49999999999227</v>
      </c>
      <c r="N22" s="37">
        <f t="shared" si="1"/>
        <v>6.4749285655601563</v>
      </c>
      <c r="O22" s="37">
        <f t="shared" si="1"/>
        <v>3.0397464208615816</v>
      </c>
      <c r="P22" s="37">
        <f t="shared" si="1"/>
        <v>116.36050365839743</v>
      </c>
      <c r="Q22" s="37">
        <f t="shared" si="1"/>
        <v>102.41836257937065</v>
      </c>
      <c r="R22" s="37">
        <f t="shared" si="1"/>
        <v>0.5</v>
      </c>
      <c r="S22" s="37">
        <f t="shared" si="1"/>
        <v>250.37599925671995</v>
      </c>
      <c r="T22" s="37">
        <f t="shared" si="1"/>
        <v>462.11486847757635</v>
      </c>
      <c r="U22" s="37">
        <f t="shared" si="1"/>
        <v>223.13408205088274</v>
      </c>
      <c r="V22" s="37">
        <f t="shared" si="1"/>
        <v>466.19883405994619</v>
      </c>
      <c r="W22" s="37">
        <f t="shared" si="1"/>
        <v>565.46468494249518</v>
      </c>
      <c r="X22" s="38">
        <f>SUM(X7:X21)</f>
        <v>2539.9033629686633</v>
      </c>
    </row>
    <row r="23" spans="3:24" x14ac:dyDescent="0.2">
      <c r="C23" s="8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40"/>
    </row>
    <row r="24" spans="3:24" x14ac:dyDescent="0.2">
      <c r="C24" s="8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40"/>
    </row>
    <row r="25" spans="3:24" x14ac:dyDescent="0.2">
      <c r="C25" s="6" t="s">
        <v>3</v>
      </c>
      <c r="D25" s="64">
        <v>2024</v>
      </c>
      <c r="E25" s="64">
        <v>2025</v>
      </c>
      <c r="F25" s="64">
        <v>2026</v>
      </c>
      <c r="G25" s="64">
        <v>2027</v>
      </c>
      <c r="H25" s="64">
        <v>2028</v>
      </c>
      <c r="I25" s="64">
        <v>2029</v>
      </c>
      <c r="J25" s="64">
        <v>2030</v>
      </c>
      <c r="K25" s="64">
        <v>2031</v>
      </c>
      <c r="L25" s="64">
        <v>2032</v>
      </c>
      <c r="M25" s="64">
        <v>2033</v>
      </c>
      <c r="N25" s="64">
        <v>2034</v>
      </c>
      <c r="O25" s="64">
        <v>2035</v>
      </c>
      <c r="P25" s="64">
        <v>2036</v>
      </c>
      <c r="Q25" s="64">
        <v>2037</v>
      </c>
      <c r="R25" s="64">
        <v>2038</v>
      </c>
      <c r="S25" s="64">
        <v>2039</v>
      </c>
      <c r="T25" s="64">
        <v>2040</v>
      </c>
      <c r="U25" s="64">
        <v>2041</v>
      </c>
      <c r="V25" s="64">
        <v>2042</v>
      </c>
      <c r="W25" s="64">
        <v>2043</v>
      </c>
      <c r="X25" s="41" t="s">
        <v>93</v>
      </c>
    </row>
    <row r="26" spans="3:24" x14ac:dyDescent="0.2">
      <c r="C26" s="7" t="s">
        <v>101</v>
      </c>
      <c r="D26" s="42">
        <f>SUMIF('Scenario 24'!$A$3:$A$69,'Portfolio 24'!$C26,'Scenario 24'!Y$3:Y$69)+SUMIF('Scenario 24'!$A$3:$A$69,'Portfolio 24'!$C26,'Scenario 24'!AT$3:AT$69)*(1-'Scenario 24'!AT$1)</f>
        <v>0</v>
      </c>
      <c r="E26" s="43">
        <f>SUMIF('Scenario 24'!$A$3:$A$69,'Portfolio 24'!$C26,'Scenario 24'!Z$3:Z$69)+SUMIF('Scenario 24'!$A$3:$A$69,'Portfolio 24'!$C26,'Scenario 24'!AU$3:AU$69)*(1-'Scenario 24'!AU$1)</f>
        <v>0</v>
      </c>
      <c r="F26" s="43">
        <f>SUMIF('Scenario 24'!$A$3:$A$69,'Portfolio 24'!$C26,'Scenario 24'!AA$3:AA$69)+SUMIF('Scenario 24'!$A$3:$A$69,'Portfolio 24'!$C26,'Scenario 24'!AV$3:AV$69)*(1-'Scenario 24'!AV$1)</f>
        <v>0</v>
      </c>
      <c r="G26" s="43">
        <f>SUMIF('Scenario 24'!$A$3:$A$69,'Portfolio 24'!$C26,'Scenario 24'!AB$3:AB$69)+SUMIF('Scenario 24'!$A$3:$A$69,'Portfolio 24'!$C26,'Scenario 24'!AW$3:AW$69)*(1-'Scenario 24'!AW$1)</f>
        <v>0</v>
      </c>
      <c r="H26" s="43">
        <f>SUMIF('Scenario 24'!$A$3:$A$69,'Portfolio 24'!$C26,'Scenario 24'!AC$3:AC$69)+SUMIF('Scenario 24'!$A$3:$A$69,'Portfolio 24'!$C26,'Scenario 24'!AX$3:AX$69)*(1-'Scenario 24'!AX$1)</f>
        <v>0</v>
      </c>
      <c r="I26" s="43">
        <f>SUMIF('Scenario 24'!$A$3:$A$69,'Portfolio 24'!$C26,'Scenario 24'!AD$3:AD$69)+SUMIF('Scenario 24'!$A$3:$A$69,'Portfolio 24'!$C26,'Scenario 24'!AY$3:AY$69)*(1-'Scenario 24'!AY$1)</f>
        <v>0</v>
      </c>
      <c r="J26" s="43">
        <f>SUMIF('Scenario 24'!$A$3:$A$69,'Portfolio 24'!$C26,'Scenario 24'!AE$3:AE$69)+SUMIF('Scenario 24'!$A$3:$A$69,'Portfolio 24'!$C26,'Scenario 24'!AZ$3:AZ$69)*(1-'Scenario 24'!AZ$1)</f>
        <v>0</v>
      </c>
      <c r="K26" s="43">
        <f>SUMIF('Scenario 24'!$A$3:$A$69,'Portfolio 24'!$C26,'Scenario 24'!AF$3:AF$69)+SUMIF('Scenario 24'!$A$3:$A$69,'Portfolio 24'!$C26,'Scenario 24'!BA$3:BA$69)*(1-'Scenario 24'!BA$1)</f>
        <v>101.64423293055791</v>
      </c>
      <c r="L26" s="43">
        <f>SUMIF('Scenario 24'!$A$3:$A$69,'Portfolio 24'!$C26,'Scenario 24'!AG$3:AG$69)+SUMIF('Scenario 24'!$A$3:$A$69,'Portfolio 24'!$C26,'Scenario 24'!BB$3:BB$69)*(1-'Scenario 24'!BB$1)</f>
        <v>0</v>
      </c>
      <c r="M26" s="43">
        <f>SUMIF('Scenario 24'!$A$3:$A$69,'Portfolio 24'!$C26,'Scenario 24'!AH$3:AH$69)+SUMIF('Scenario 24'!$A$3:$A$69,'Portfolio 24'!$C26,'Scenario 24'!BC$3:BC$69)*(1-'Scenario 24'!BC$1)</f>
        <v>0</v>
      </c>
      <c r="N26" s="43">
        <f>SUMIF('Scenario 24'!$A$3:$A$69,'Portfolio 24'!$C26,'Scenario 24'!AI$3:AI$69)+SUMIF('Scenario 24'!$A$3:$A$69,'Portfolio 24'!$C26,'Scenario 24'!BD$3:BD$69)*(1-'Scenario 24'!BD$1)</f>
        <v>0</v>
      </c>
      <c r="O26" s="43">
        <f>SUMIF('Scenario 24'!$A$3:$A$69,'Portfolio 24'!$C26,'Scenario 24'!AJ$3:AJ$69)+SUMIF('Scenario 24'!$A$3:$A$69,'Portfolio 24'!$C26,'Scenario 24'!BE$3:BE$69)*(1-'Scenario 24'!BE$1)</f>
        <v>0</v>
      </c>
      <c r="P26" s="43">
        <f>SUMIF('Scenario 24'!$A$3:$A$69,'Portfolio 24'!$C26,'Scenario 24'!AK$3:AK$69)+SUMIF('Scenario 24'!$A$3:$A$69,'Portfolio 24'!$C26,'Scenario 24'!BF$3:BF$69)*(1-'Scenario 24'!BF$1)</f>
        <v>0</v>
      </c>
      <c r="Q26" s="43">
        <f>SUMIF('Scenario 24'!$A$3:$A$69,'Portfolio 24'!$C26,'Scenario 24'!AL$3:AL$69)+SUMIF('Scenario 24'!$A$3:$A$69,'Portfolio 24'!$C26,'Scenario 24'!BG$3:BG$69)*(1-'Scenario 24'!BG$1)</f>
        <v>0</v>
      </c>
      <c r="R26" s="43">
        <f>SUMIF('Scenario 24'!$A$3:$A$69,'Portfolio 24'!$C26,'Scenario 24'!AM$3:AM$69)+SUMIF('Scenario 24'!$A$3:$A$69,'Portfolio 24'!$C26,'Scenario 24'!BH$3:BH$69)*(1-'Scenario 24'!BH$1)</f>
        <v>0</v>
      </c>
      <c r="S26" s="43">
        <f>SUMIF('Scenario 24'!$A$3:$A$69,'Portfolio 24'!$C26,'Scenario 24'!AN$3:AN$69)+SUMIF('Scenario 24'!$A$3:$A$69,'Portfolio 24'!$C26,'Scenario 24'!BI$3:BI$69)*(1-'Scenario 24'!BI$1)</f>
        <v>0</v>
      </c>
      <c r="T26" s="43">
        <f>SUMIF('Scenario 24'!$A$3:$A$69,'Portfolio 24'!$C26,'Scenario 24'!AO$3:AO$69)+SUMIF('Scenario 24'!$A$3:$A$69,'Portfolio 24'!$C26,'Scenario 24'!BJ$3:BJ$69)*(1-'Scenario 24'!BJ$1)</f>
        <v>0</v>
      </c>
      <c r="U26" s="43">
        <f>SUMIF('Scenario 24'!$A$3:$A$69,'Portfolio 24'!$C26,'Scenario 24'!AP$3:AP$69)+SUMIF('Scenario 24'!$A$3:$A$69,'Portfolio 24'!$C26,'Scenario 24'!BK$3:BK$69)*(1-'Scenario 24'!BK$1)</f>
        <v>0</v>
      </c>
      <c r="V26" s="43">
        <f>SUMIF('Scenario 24'!$A$3:$A$69,'Portfolio 24'!$C26,'Scenario 24'!AQ$3:AQ$69)+SUMIF('Scenario 24'!$A$3:$A$69,'Portfolio 24'!$C26,'Scenario 24'!BL$3:BL$69)*(1-'Scenario 24'!BL$1)</f>
        <v>0</v>
      </c>
      <c r="W26" s="43">
        <f>SUMIF('Scenario 24'!$A$3:$A$69,'Portfolio 24'!$C26,'Scenario 24'!AR$3:AR$69)+SUMIF('Scenario 24'!$A$3:$A$69,'Portfolio 24'!$C26,'Scenario 24'!BM$3:BM$69)*(1-'Scenario 24'!BM$1)</f>
        <v>0</v>
      </c>
      <c r="X26" s="44">
        <f t="shared" ref="X26:X41" si="2">SUM(D26:W26)</f>
        <v>101.64423293055791</v>
      </c>
    </row>
    <row r="27" spans="3:24" x14ac:dyDescent="0.2">
      <c r="C27" s="7" t="s">
        <v>6</v>
      </c>
      <c r="D27" s="45">
        <f>SUMIF('Scenario 24'!$A$3:$A$69,'Portfolio 24'!$C27,'Scenario 24'!Y$3:Y$69)+SUMIF('Scenario 24'!$A$3:$A$69,'Portfolio 24'!$C27,'Scenario 24'!AT$3:AT$69)*(1-'Scenario 24'!AT$1)</f>
        <v>0</v>
      </c>
      <c r="E27" s="46">
        <f>SUMIF('Scenario 24'!$A$3:$A$69,'Portfolio 24'!$C27,'Scenario 24'!Z$3:Z$69)+SUMIF('Scenario 24'!$A$3:$A$69,'Portfolio 24'!$C27,'Scenario 24'!AU$3:AU$69)*(1-'Scenario 24'!AU$1)</f>
        <v>0</v>
      </c>
      <c r="F27" s="46">
        <f>SUMIF('Scenario 24'!$A$3:$A$69,'Portfolio 24'!$C27,'Scenario 24'!AA$3:AA$69)+SUMIF('Scenario 24'!$A$3:$A$69,'Portfolio 24'!$C27,'Scenario 24'!AV$3:AV$69)*(1-'Scenario 24'!AV$1)</f>
        <v>0</v>
      </c>
      <c r="G27" s="46">
        <f>SUMIF('Scenario 24'!$A$3:$A$69,'Portfolio 24'!$C27,'Scenario 24'!AB$3:AB$69)+SUMIF('Scenario 24'!$A$3:$A$69,'Portfolio 24'!$C27,'Scenario 24'!AW$3:AW$69)*(1-'Scenario 24'!AW$1)</f>
        <v>0</v>
      </c>
      <c r="H27" s="46">
        <f>SUMIF('Scenario 24'!$A$3:$A$69,'Portfolio 24'!$C27,'Scenario 24'!AC$3:AC$69)+SUMIF('Scenario 24'!$A$3:$A$69,'Portfolio 24'!$C27,'Scenario 24'!AX$3:AX$69)*(1-'Scenario 24'!AX$1)</f>
        <v>102.21635178097922</v>
      </c>
      <c r="I27" s="46">
        <f>SUMIF('Scenario 24'!$A$3:$A$69,'Portfolio 24'!$C27,'Scenario 24'!AD$3:AD$69)+SUMIF('Scenario 24'!$A$3:$A$69,'Portfolio 24'!$C27,'Scenario 24'!AY$3:AY$69)*(1-'Scenario 24'!AY$1)</f>
        <v>0</v>
      </c>
      <c r="J27" s="46">
        <f>SUMIF('Scenario 24'!$A$3:$A$69,'Portfolio 24'!$C27,'Scenario 24'!AE$3:AE$69)+SUMIF('Scenario 24'!$A$3:$A$69,'Portfolio 24'!$C27,'Scenario 24'!AZ$3:AZ$69)*(1-'Scenario 24'!AZ$1)</f>
        <v>0</v>
      </c>
      <c r="K27" s="46">
        <f>SUMIF('Scenario 24'!$A$3:$A$69,'Portfolio 24'!$C27,'Scenario 24'!AF$3:AF$69)+SUMIF('Scenario 24'!$A$3:$A$69,'Portfolio 24'!$C27,'Scenario 24'!BA$3:BA$69)*(1-'Scenario 24'!BA$1)</f>
        <v>0</v>
      </c>
      <c r="L27" s="46">
        <f>SUMIF('Scenario 24'!$A$3:$A$69,'Portfolio 24'!$C27,'Scenario 24'!AG$3:AG$69)+SUMIF('Scenario 24'!$A$3:$A$69,'Portfolio 24'!$C27,'Scenario 24'!BB$3:BB$69)*(1-'Scenario 24'!BB$1)</f>
        <v>0</v>
      </c>
      <c r="M27" s="46">
        <f>SUMIF('Scenario 24'!$A$3:$A$69,'Portfolio 24'!$C27,'Scenario 24'!AH$3:AH$69)+SUMIF('Scenario 24'!$A$3:$A$69,'Portfolio 24'!$C27,'Scenario 24'!BC$3:BC$69)*(1-'Scenario 24'!BC$1)</f>
        <v>0</v>
      </c>
      <c r="N27" s="46">
        <f>SUMIF('Scenario 24'!$A$3:$A$69,'Portfolio 24'!$C27,'Scenario 24'!AI$3:AI$69)+SUMIF('Scenario 24'!$A$3:$A$69,'Portfolio 24'!$C27,'Scenario 24'!BD$3:BD$69)*(1-'Scenario 24'!BD$1)</f>
        <v>0</v>
      </c>
      <c r="O27" s="46">
        <f>SUMIF('Scenario 24'!$A$3:$A$69,'Portfolio 24'!$C27,'Scenario 24'!AJ$3:AJ$69)+SUMIF('Scenario 24'!$A$3:$A$69,'Portfolio 24'!$C27,'Scenario 24'!BE$3:BE$69)*(1-'Scenario 24'!BE$1)</f>
        <v>0</v>
      </c>
      <c r="P27" s="46">
        <f>SUMIF('Scenario 24'!$A$3:$A$69,'Portfolio 24'!$C27,'Scenario 24'!AK$3:AK$69)+SUMIF('Scenario 24'!$A$3:$A$69,'Portfolio 24'!$C27,'Scenario 24'!BF$3:BF$69)*(1-'Scenario 24'!BF$1)</f>
        <v>0</v>
      </c>
      <c r="Q27" s="46">
        <f>SUMIF('Scenario 24'!$A$3:$A$69,'Portfolio 24'!$C27,'Scenario 24'!AL$3:AL$69)+SUMIF('Scenario 24'!$A$3:$A$69,'Portfolio 24'!$C27,'Scenario 24'!BG$3:BG$69)*(1-'Scenario 24'!BG$1)</f>
        <v>0</v>
      </c>
      <c r="R27" s="46">
        <f>SUMIF('Scenario 24'!$A$3:$A$69,'Portfolio 24'!$C27,'Scenario 24'!AM$3:AM$69)+SUMIF('Scenario 24'!$A$3:$A$69,'Portfolio 24'!$C27,'Scenario 24'!BH$3:BH$69)*(1-'Scenario 24'!BH$1)</f>
        <v>90.247500000000002</v>
      </c>
      <c r="S27" s="46">
        <f>SUMIF('Scenario 24'!$A$3:$A$69,'Portfolio 24'!$C27,'Scenario 24'!AN$3:AN$69)+SUMIF('Scenario 24'!$A$3:$A$69,'Portfolio 24'!$C27,'Scenario 24'!BI$3:BI$69)*(1-'Scenario 24'!BI$1)</f>
        <v>0</v>
      </c>
      <c r="T27" s="46">
        <f>SUMIF('Scenario 24'!$A$3:$A$69,'Portfolio 24'!$C27,'Scenario 24'!AO$3:AO$69)+SUMIF('Scenario 24'!$A$3:$A$69,'Portfolio 24'!$C27,'Scenario 24'!BJ$3:BJ$69)*(1-'Scenario 24'!BJ$1)</f>
        <v>96.247152116782956</v>
      </c>
      <c r="U27" s="46">
        <f>SUMIF('Scenario 24'!$A$3:$A$69,'Portfolio 24'!$C27,'Scenario 24'!AP$3:AP$69)+SUMIF('Scenario 24'!$A$3:$A$69,'Portfolio 24'!$C27,'Scenario 24'!BK$3:BK$69)*(1-'Scenario 24'!BK$1)</f>
        <v>0</v>
      </c>
      <c r="V27" s="46">
        <f>SUMIF('Scenario 24'!$A$3:$A$69,'Portfolio 24'!$C27,'Scenario 24'!AQ$3:AQ$69)+SUMIF('Scenario 24'!$A$3:$A$69,'Portfolio 24'!$C27,'Scenario 24'!BL$3:BL$69)*(1-'Scenario 24'!BL$1)</f>
        <v>0</v>
      </c>
      <c r="W27" s="46">
        <f>SUMIF('Scenario 24'!$A$3:$A$69,'Portfolio 24'!$C27,'Scenario 24'!AR$3:AR$69)+SUMIF('Scenario 24'!$A$3:$A$69,'Portfolio 24'!$C27,'Scenario 24'!BM$3:BM$69)*(1-'Scenario 24'!BM$1)</f>
        <v>0</v>
      </c>
      <c r="X27" s="47">
        <f t="shared" si="2"/>
        <v>288.71100389776217</v>
      </c>
    </row>
    <row r="28" spans="3:24" x14ac:dyDescent="0.2">
      <c r="C28" s="7" t="s">
        <v>13</v>
      </c>
      <c r="D28" s="45">
        <f>SUMIF('Scenario 24'!$A$3:$A$69,'Portfolio 24'!$C28,'Scenario 24'!Y$3:Y$69)+SUMIF('Scenario 24'!$A$3:$A$69,'Portfolio 24'!$C28,'Scenario 24'!AT$3:AT$69)*(1-'Scenario 24'!AT$1)</f>
        <v>0</v>
      </c>
      <c r="E28" s="46">
        <f>SUMIF('Scenario 24'!$A$3:$A$69,'Portfolio 24'!$C28,'Scenario 24'!Z$3:Z$69)+SUMIF('Scenario 24'!$A$3:$A$69,'Portfolio 24'!$C28,'Scenario 24'!AU$3:AU$69)*(1-'Scenario 24'!AU$1)</f>
        <v>0</v>
      </c>
      <c r="F28" s="46">
        <f>SUMIF('Scenario 24'!$A$3:$A$69,'Portfolio 24'!$C28,'Scenario 24'!AA$3:AA$69)+SUMIF('Scenario 24'!$A$3:$A$69,'Portfolio 24'!$C28,'Scenario 24'!AV$3:AV$69)*(1-'Scenario 24'!AV$1)</f>
        <v>0</v>
      </c>
      <c r="G28" s="46">
        <f>SUMIF('Scenario 24'!$A$3:$A$69,'Portfolio 24'!$C28,'Scenario 24'!AB$3:AB$69)+SUMIF('Scenario 24'!$A$3:$A$69,'Portfolio 24'!$C28,'Scenario 24'!AW$3:AW$69)*(1-'Scenario 24'!AW$1)</f>
        <v>0</v>
      </c>
      <c r="H28" s="46">
        <f>SUMIF('Scenario 24'!$A$3:$A$69,'Portfolio 24'!$C28,'Scenario 24'!AC$3:AC$69)+SUMIF('Scenario 24'!$A$3:$A$69,'Portfolio 24'!$C28,'Scenario 24'!AX$3:AX$69)*(1-'Scenario 24'!AX$1)</f>
        <v>0</v>
      </c>
      <c r="I28" s="46">
        <f>SUMIF('Scenario 24'!$A$3:$A$69,'Portfolio 24'!$C28,'Scenario 24'!AD$3:AD$69)+SUMIF('Scenario 24'!$A$3:$A$69,'Portfolio 24'!$C28,'Scenario 24'!AY$3:AY$69)*(1-'Scenario 24'!AY$1)</f>
        <v>0</v>
      </c>
      <c r="J28" s="46">
        <f>SUMIF('Scenario 24'!$A$3:$A$69,'Portfolio 24'!$C28,'Scenario 24'!AE$3:AE$69)+SUMIF('Scenario 24'!$A$3:$A$69,'Portfolio 24'!$C28,'Scenario 24'!AZ$3:AZ$69)*(1-'Scenario 24'!AZ$1)</f>
        <v>0</v>
      </c>
      <c r="K28" s="46">
        <f>SUMIF('Scenario 24'!$A$3:$A$69,'Portfolio 24'!$C28,'Scenario 24'!AF$3:AF$69)+SUMIF('Scenario 24'!$A$3:$A$69,'Portfolio 24'!$C28,'Scenario 24'!BA$3:BA$69)*(1-'Scenario 24'!BA$1)</f>
        <v>0</v>
      </c>
      <c r="L28" s="46">
        <f>SUMIF('Scenario 24'!$A$3:$A$69,'Portfolio 24'!$C28,'Scenario 24'!AG$3:AG$69)+SUMIF('Scenario 24'!$A$3:$A$69,'Portfolio 24'!$C28,'Scenario 24'!BB$3:BB$69)*(1-'Scenario 24'!BB$1)</f>
        <v>0</v>
      </c>
      <c r="M28" s="46">
        <f>SUMIF('Scenario 24'!$A$3:$A$69,'Portfolio 24'!$C28,'Scenario 24'!AH$3:AH$69)+SUMIF('Scenario 24'!$A$3:$A$69,'Portfolio 24'!$C28,'Scenario 24'!BC$3:BC$69)*(1-'Scenario 24'!BC$1)</f>
        <v>0</v>
      </c>
      <c r="N28" s="46">
        <f>SUMIF('Scenario 24'!$A$3:$A$69,'Portfolio 24'!$C28,'Scenario 24'!AI$3:AI$69)+SUMIF('Scenario 24'!$A$3:$A$69,'Portfolio 24'!$C28,'Scenario 24'!BD$3:BD$69)*(1-'Scenario 24'!BD$1)</f>
        <v>0</v>
      </c>
      <c r="O28" s="46">
        <f>SUMIF('Scenario 24'!$A$3:$A$69,'Portfolio 24'!$C28,'Scenario 24'!AJ$3:AJ$69)+SUMIF('Scenario 24'!$A$3:$A$69,'Portfolio 24'!$C28,'Scenario 24'!BE$3:BE$69)*(1-'Scenario 24'!BE$1)</f>
        <v>0</v>
      </c>
      <c r="P28" s="46">
        <f>SUMIF('Scenario 24'!$A$3:$A$69,'Portfolio 24'!$C28,'Scenario 24'!AK$3:AK$69)+SUMIF('Scenario 24'!$A$3:$A$69,'Portfolio 24'!$C28,'Scenario 24'!BF$3:BF$69)*(1-'Scenario 24'!BF$1)</f>
        <v>0</v>
      </c>
      <c r="Q28" s="46">
        <f>SUMIF('Scenario 24'!$A$3:$A$69,'Portfolio 24'!$C28,'Scenario 24'!AL$3:AL$69)+SUMIF('Scenario 24'!$A$3:$A$69,'Portfolio 24'!$C28,'Scenario 24'!BG$3:BG$69)*(1-'Scenario 24'!BG$1)</f>
        <v>0</v>
      </c>
      <c r="R28" s="46">
        <f>SUMIF('Scenario 24'!$A$3:$A$69,'Portfolio 24'!$C28,'Scenario 24'!AM$3:AM$69)+SUMIF('Scenario 24'!$A$3:$A$69,'Portfolio 24'!$C28,'Scenario 24'!BH$3:BH$69)*(1-'Scenario 24'!BH$1)</f>
        <v>0</v>
      </c>
      <c r="S28" s="46">
        <f>SUMIF('Scenario 24'!$A$3:$A$69,'Portfolio 24'!$C28,'Scenario 24'!AN$3:AN$69)+SUMIF('Scenario 24'!$A$3:$A$69,'Portfolio 24'!$C28,'Scenario 24'!BI$3:BI$69)*(1-'Scenario 24'!BI$1)</f>
        <v>0</v>
      </c>
      <c r="T28" s="46">
        <f>SUMIF('Scenario 24'!$A$3:$A$69,'Portfolio 24'!$C28,'Scenario 24'!AO$3:AO$69)+SUMIF('Scenario 24'!$A$3:$A$69,'Portfolio 24'!$C28,'Scenario 24'!BJ$3:BJ$69)*(1-'Scenario 24'!BJ$1)</f>
        <v>0</v>
      </c>
      <c r="U28" s="46">
        <f>SUMIF('Scenario 24'!$A$3:$A$69,'Portfolio 24'!$C28,'Scenario 24'!AP$3:AP$69)+SUMIF('Scenario 24'!$A$3:$A$69,'Portfolio 24'!$C28,'Scenario 24'!BK$3:BK$69)*(1-'Scenario 24'!BK$1)</f>
        <v>0</v>
      </c>
      <c r="V28" s="46">
        <f>SUMIF('Scenario 24'!$A$3:$A$69,'Portfolio 24'!$C28,'Scenario 24'!AQ$3:AQ$69)+SUMIF('Scenario 24'!$A$3:$A$69,'Portfolio 24'!$C28,'Scenario 24'!BL$3:BL$69)*(1-'Scenario 24'!BL$1)</f>
        <v>0</v>
      </c>
      <c r="W28" s="46">
        <f>SUMIF('Scenario 24'!$A$3:$A$69,'Portfolio 24'!$C28,'Scenario 24'!AR$3:AR$69)+SUMIF('Scenario 24'!$A$3:$A$69,'Portfolio 24'!$C28,'Scenario 24'!BM$3:BM$69)*(1-'Scenario 24'!BM$1)</f>
        <v>0</v>
      </c>
      <c r="X28" s="47">
        <f t="shared" si="2"/>
        <v>0</v>
      </c>
    </row>
    <row r="29" spans="3:24" x14ac:dyDescent="0.2">
      <c r="C29" s="7" t="s">
        <v>2</v>
      </c>
      <c r="D29" s="45">
        <f>SUMIF('Scenario 24'!$A$3:$A$69,'Portfolio 24'!$C29,'Scenario 24'!Y$3:Y$69)+SUMIF('Scenario 24'!$A$3:$A$69,'Portfolio 24'!$C29,'Scenario 24'!AT$3:AT$69)*(1-'Scenario 24'!AT$1)</f>
        <v>0</v>
      </c>
      <c r="E29" s="46">
        <f>SUMIF('Scenario 24'!$A$3:$A$69,'Portfolio 24'!$C29,'Scenario 24'!Z$3:Z$69)+SUMIF('Scenario 24'!$A$3:$A$69,'Portfolio 24'!$C29,'Scenario 24'!AU$3:AU$69)*(1-'Scenario 24'!AU$1)</f>
        <v>0</v>
      </c>
      <c r="F29" s="46">
        <f>SUMIF('Scenario 24'!$A$3:$A$69,'Portfolio 24'!$C29,'Scenario 24'!AA$3:AA$69)+SUMIF('Scenario 24'!$A$3:$A$69,'Portfolio 24'!$C29,'Scenario 24'!AV$3:AV$69)*(1-'Scenario 24'!AV$1)</f>
        <v>0</v>
      </c>
      <c r="G29" s="46">
        <f>SUMIF('Scenario 24'!$A$3:$A$69,'Portfolio 24'!$C29,'Scenario 24'!AB$3:AB$69)+SUMIF('Scenario 24'!$A$3:$A$69,'Portfolio 24'!$C29,'Scenario 24'!AW$3:AW$69)*(1-'Scenario 24'!AW$1)</f>
        <v>0</v>
      </c>
      <c r="H29" s="46">
        <f>SUMIF('Scenario 24'!$A$3:$A$69,'Portfolio 24'!$C29,'Scenario 24'!AC$3:AC$69)+SUMIF('Scenario 24'!$A$3:$A$69,'Portfolio 24'!$C29,'Scenario 24'!AX$3:AX$69)*(1-'Scenario 24'!AX$1)</f>
        <v>0</v>
      </c>
      <c r="I29" s="46">
        <f>SUMIF('Scenario 24'!$A$3:$A$69,'Portfolio 24'!$C29,'Scenario 24'!AD$3:AD$69)+SUMIF('Scenario 24'!$A$3:$A$69,'Portfolio 24'!$C29,'Scenario 24'!AY$3:AY$69)*(1-'Scenario 24'!AY$1)</f>
        <v>0</v>
      </c>
      <c r="J29" s="46">
        <f>SUMIF('Scenario 24'!$A$3:$A$69,'Portfolio 24'!$C29,'Scenario 24'!AE$3:AE$69)+SUMIF('Scenario 24'!$A$3:$A$69,'Portfolio 24'!$C29,'Scenario 24'!AZ$3:AZ$69)*(1-'Scenario 24'!AZ$1)</f>
        <v>0</v>
      </c>
      <c r="K29" s="46">
        <f>SUMIF('Scenario 24'!$A$3:$A$69,'Portfolio 24'!$C29,'Scenario 24'!AF$3:AF$69)+SUMIF('Scenario 24'!$A$3:$A$69,'Portfolio 24'!$C29,'Scenario 24'!BA$3:BA$69)*(1-'Scenario 24'!BA$1)</f>
        <v>0</v>
      </c>
      <c r="L29" s="46">
        <f>SUMIF('Scenario 24'!$A$3:$A$69,'Portfolio 24'!$C29,'Scenario 24'!AG$3:AG$69)+SUMIF('Scenario 24'!$A$3:$A$69,'Portfolio 24'!$C29,'Scenario 24'!BB$3:BB$69)*(1-'Scenario 24'!BB$1)</f>
        <v>0</v>
      </c>
      <c r="M29" s="46">
        <f>SUMIF('Scenario 24'!$A$3:$A$69,'Portfolio 24'!$C29,'Scenario 24'!AH$3:AH$69)+SUMIF('Scenario 24'!$A$3:$A$69,'Portfolio 24'!$C29,'Scenario 24'!BC$3:BC$69)*(1-'Scenario 24'!BC$1)</f>
        <v>0</v>
      </c>
      <c r="N29" s="46">
        <f>SUMIF('Scenario 24'!$A$3:$A$69,'Portfolio 24'!$C29,'Scenario 24'!AI$3:AI$69)+SUMIF('Scenario 24'!$A$3:$A$69,'Portfolio 24'!$C29,'Scenario 24'!BD$3:BD$69)*(1-'Scenario 24'!BD$1)</f>
        <v>0</v>
      </c>
      <c r="O29" s="46">
        <f>SUMIF('Scenario 24'!$A$3:$A$69,'Portfolio 24'!$C29,'Scenario 24'!AJ$3:AJ$69)+SUMIF('Scenario 24'!$A$3:$A$69,'Portfolio 24'!$C29,'Scenario 24'!BE$3:BE$69)*(1-'Scenario 24'!BE$1)</f>
        <v>0</v>
      </c>
      <c r="P29" s="46">
        <f>SUMIF('Scenario 24'!$A$3:$A$69,'Portfolio 24'!$C29,'Scenario 24'!AK$3:AK$69)+SUMIF('Scenario 24'!$A$3:$A$69,'Portfolio 24'!$C29,'Scenario 24'!BF$3:BF$69)*(1-'Scenario 24'!BF$1)</f>
        <v>0</v>
      </c>
      <c r="Q29" s="46">
        <f>SUMIF('Scenario 24'!$A$3:$A$69,'Portfolio 24'!$C29,'Scenario 24'!AL$3:AL$69)+SUMIF('Scenario 24'!$A$3:$A$69,'Portfolio 24'!$C29,'Scenario 24'!BG$3:BG$69)*(1-'Scenario 24'!BG$1)</f>
        <v>0</v>
      </c>
      <c r="R29" s="46">
        <f>SUMIF('Scenario 24'!$A$3:$A$69,'Portfolio 24'!$C29,'Scenario 24'!AM$3:AM$69)+SUMIF('Scenario 24'!$A$3:$A$69,'Portfolio 24'!$C29,'Scenario 24'!BH$3:BH$69)*(1-'Scenario 24'!BH$1)</f>
        <v>0</v>
      </c>
      <c r="S29" s="46">
        <f>SUMIF('Scenario 24'!$A$3:$A$69,'Portfolio 24'!$C29,'Scenario 24'!AN$3:AN$69)+SUMIF('Scenario 24'!$A$3:$A$69,'Portfolio 24'!$C29,'Scenario 24'!BI$3:BI$69)*(1-'Scenario 24'!BI$1)</f>
        <v>0</v>
      </c>
      <c r="T29" s="46">
        <f>SUMIF('Scenario 24'!$A$3:$A$69,'Portfolio 24'!$C29,'Scenario 24'!AO$3:AO$69)+SUMIF('Scenario 24'!$A$3:$A$69,'Portfolio 24'!$C29,'Scenario 24'!BJ$3:BJ$69)*(1-'Scenario 24'!BJ$1)</f>
        <v>0</v>
      </c>
      <c r="U29" s="46">
        <f>SUMIF('Scenario 24'!$A$3:$A$69,'Portfolio 24'!$C29,'Scenario 24'!AP$3:AP$69)+SUMIF('Scenario 24'!$A$3:$A$69,'Portfolio 24'!$C29,'Scenario 24'!BK$3:BK$69)*(1-'Scenario 24'!BK$1)</f>
        <v>0</v>
      </c>
      <c r="V29" s="46">
        <f>SUMIF('Scenario 24'!$A$3:$A$69,'Portfolio 24'!$C29,'Scenario 24'!AQ$3:AQ$69)+SUMIF('Scenario 24'!$A$3:$A$69,'Portfolio 24'!$C29,'Scenario 24'!BL$3:BL$69)*(1-'Scenario 24'!BL$1)</f>
        <v>0</v>
      </c>
      <c r="W29" s="46">
        <f>SUMIF('Scenario 24'!$A$3:$A$69,'Portfolio 24'!$C29,'Scenario 24'!AR$3:AR$69)+SUMIF('Scenario 24'!$A$3:$A$69,'Portfolio 24'!$C29,'Scenario 24'!BM$3:BM$69)*(1-'Scenario 24'!BM$1)</f>
        <v>0</v>
      </c>
      <c r="X29" s="47">
        <f t="shared" si="2"/>
        <v>0</v>
      </c>
    </row>
    <row r="30" spans="3:24" x14ac:dyDescent="0.2">
      <c r="C30" s="7" t="s">
        <v>1</v>
      </c>
      <c r="D30" s="45">
        <f>SUMIF('Scenario 24'!$A$3:$A$69,'Portfolio 24'!$C30,'Scenario 24'!Y$3:Y$69)+SUMIF('Scenario 24'!$A$3:$A$69,'Portfolio 24'!$C30,'Scenario 24'!AT$3:AT$69)*(1-'Scenario 24'!AT$1)</f>
        <v>0</v>
      </c>
      <c r="E30" s="46">
        <f>SUMIF('Scenario 24'!$A$3:$A$69,'Portfolio 24'!$C30,'Scenario 24'!Z$3:Z$69)+SUMIF('Scenario 24'!$A$3:$A$69,'Portfolio 24'!$C30,'Scenario 24'!AU$3:AU$69)*(1-'Scenario 24'!AU$1)</f>
        <v>0</v>
      </c>
      <c r="F30" s="46">
        <f>SUMIF('Scenario 24'!$A$3:$A$69,'Portfolio 24'!$C30,'Scenario 24'!AA$3:AA$69)+SUMIF('Scenario 24'!$A$3:$A$69,'Portfolio 24'!$C30,'Scenario 24'!AV$3:AV$69)*(1-'Scenario 24'!AV$1)</f>
        <v>0</v>
      </c>
      <c r="G30" s="46">
        <f>SUMIF('Scenario 24'!$A$3:$A$69,'Portfolio 24'!$C30,'Scenario 24'!AB$3:AB$69)+SUMIF('Scenario 24'!$A$3:$A$69,'Portfolio 24'!$C30,'Scenario 24'!AW$3:AW$69)*(1-'Scenario 24'!AW$1)</f>
        <v>0</v>
      </c>
      <c r="H30" s="46">
        <f>SUMIF('Scenario 24'!$A$3:$A$69,'Portfolio 24'!$C30,'Scenario 24'!AC$3:AC$69)+SUMIF('Scenario 24'!$A$3:$A$69,'Portfolio 24'!$C30,'Scenario 24'!AX$3:AX$69)*(1-'Scenario 24'!AX$1)</f>
        <v>0</v>
      </c>
      <c r="I30" s="46">
        <f>SUMIF('Scenario 24'!$A$3:$A$69,'Portfolio 24'!$C30,'Scenario 24'!AD$3:AD$69)+SUMIF('Scenario 24'!$A$3:$A$69,'Portfolio 24'!$C30,'Scenario 24'!AY$3:AY$69)*(1-'Scenario 24'!AY$1)</f>
        <v>0</v>
      </c>
      <c r="J30" s="46">
        <f>SUMIF('Scenario 24'!$A$3:$A$69,'Portfolio 24'!$C30,'Scenario 24'!AE$3:AE$69)+SUMIF('Scenario 24'!$A$3:$A$69,'Portfolio 24'!$C30,'Scenario 24'!AZ$3:AZ$69)*(1-'Scenario 24'!AZ$1)</f>
        <v>0</v>
      </c>
      <c r="K30" s="46">
        <f>SUMIF('Scenario 24'!$A$3:$A$69,'Portfolio 24'!$C30,'Scenario 24'!AF$3:AF$69)+SUMIF('Scenario 24'!$A$3:$A$69,'Portfolio 24'!$C30,'Scenario 24'!BA$3:BA$69)*(1-'Scenario 24'!BA$1)</f>
        <v>0</v>
      </c>
      <c r="L30" s="46">
        <f>SUMIF('Scenario 24'!$A$3:$A$69,'Portfolio 24'!$C30,'Scenario 24'!AG$3:AG$69)+SUMIF('Scenario 24'!$A$3:$A$69,'Portfolio 24'!$C30,'Scenario 24'!BB$3:BB$69)*(1-'Scenario 24'!BB$1)</f>
        <v>0</v>
      </c>
      <c r="M30" s="46">
        <f>SUMIF('Scenario 24'!$A$3:$A$69,'Portfolio 24'!$C30,'Scenario 24'!AH$3:AH$69)+SUMIF('Scenario 24'!$A$3:$A$69,'Portfolio 24'!$C30,'Scenario 24'!BC$3:BC$69)*(1-'Scenario 24'!BC$1)</f>
        <v>0</v>
      </c>
      <c r="N30" s="46">
        <f>SUMIF('Scenario 24'!$A$3:$A$69,'Portfolio 24'!$C30,'Scenario 24'!AI$3:AI$69)+SUMIF('Scenario 24'!$A$3:$A$69,'Portfolio 24'!$C30,'Scenario 24'!BD$3:BD$69)*(1-'Scenario 24'!BD$1)</f>
        <v>0</v>
      </c>
      <c r="O30" s="46">
        <f>SUMIF('Scenario 24'!$A$3:$A$69,'Portfolio 24'!$C30,'Scenario 24'!AJ$3:AJ$69)+SUMIF('Scenario 24'!$A$3:$A$69,'Portfolio 24'!$C30,'Scenario 24'!BE$3:BE$69)*(1-'Scenario 24'!BE$1)</f>
        <v>0</v>
      </c>
      <c r="P30" s="46">
        <f>SUMIF('Scenario 24'!$A$3:$A$69,'Portfolio 24'!$C30,'Scenario 24'!AK$3:AK$69)+SUMIF('Scenario 24'!$A$3:$A$69,'Portfolio 24'!$C30,'Scenario 24'!BF$3:BF$69)*(1-'Scenario 24'!BF$1)</f>
        <v>0</v>
      </c>
      <c r="Q30" s="46">
        <f>SUMIF('Scenario 24'!$A$3:$A$69,'Portfolio 24'!$C30,'Scenario 24'!AL$3:AL$69)+SUMIF('Scenario 24'!$A$3:$A$69,'Portfolio 24'!$C30,'Scenario 24'!BG$3:BG$69)*(1-'Scenario 24'!BG$1)</f>
        <v>0</v>
      </c>
      <c r="R30" s="46">
        <f>SUMIF('Scenario 24'!$A$3:$A$69,'Portfolio 24'!$C30,'Scenario 24'!AM$3:AM$69)+SUMIF('Scenario 24'!$A$3:$A$69,'Portfolio 24'!$C30,'Scenario 24'!BH$3:BH$69)*(1-'Scenario 24'!BH$1)</f>
        <v>0</v>
      </c>
      <c r="S30" s="46">
        <f>SUMIF('Scenario 24'!$A$3:$A$69,'Portfolio 24'!$C30,'Scenario 24'!AN$3:AN$69)+SUMIF('Scenario 24'!$A$3:$A$69,'Portfolio 24'!$C30,'Scenario 24'!BI$3:BI$69)*(1-'Scenario 24'!BI$1)</f>
        <v>0</v>
      </c>
      <c r="T30" s="46">
        <f>SUMIF('Scenario 24'!$A$3:$A$69,'Portfolio 24'!$C30,'Scenario 24'!AO$3:AO$69)+SUMIF('Scenario 24'!$A$3:$A$69,'Portfolio 24'!$C30,'Scenario 24'!BJ$3:BJ$69)*(1-'Scenario 24'!BJ$1)</f>
        <v>0</v>
      </c>
      <c r="U30" s="46">
        <f>SUMIF('Scenario 24'!$A$3:$A$69,'Portfolio 24'!$C30,'Scenario 24'!AP$3:AP$69)+SUMIF('Scenario 24'!$A$3:$A$69,'Portfolio 24'!$C30,'Scenario 24'!BK$3:BK$69)*(1-'Scenario 24'!BK$1)</f>
        <v>0</v>
      </c>
      <c r="V30" s="46">
        <f>SUMIF('Scenario 24'!$A$3:$A$69,'Portfolio 24'!$C30,'Scenario 24'!AQ$3:AQ$69)+SUMIF('Scenario 24'!$A$3:$A$69,'Portfolio 24'!$C30,'Scenario 24'!BL$3:BL$69)*(1-'Scenario 24'!BL$1)</f>
        <v>0</v>
      </c>
      <c r="W30" s="46">
        <f>SUMIF('Scenario 24'!$A$3:$A$69,'Portfolio 24'!$C30,'Scenario 24'!AR$3:AR$69)+SUMIF('Scenario 24'!$A$3:$A$69,'Portfolio 24'!$C30,'Scenario 24'!BM$3:BM$69)*(1-'Scenario 24'!BM$1)</f>
        <v>0</v>
      </c>
      <c r="X30" s="47">
        <f t="shared" si="2"/>
        <v>0</v>
      </c>
    </row>
    <row r="31" spans="3:24" x14ac:dyDescent="0.2">
      <c r="C31" s="7" t="s">
        <v>107</v>
      </c>
      <c r="D31" s="45">
        <f>SUMIF('Scenario 24'!$A$3:$A$69,'Portfolio 24'!$C31,'Scenario 24'!Y$3:Y$69)+SUMIF('Scenario 24'!$A$3:$A$69,'Portfolio 24'!$C31,'Scenario 24'!AT$3:AT$69)*(1-'Scenario 24'!AT$1)</f>
        <v>0</v>
      </c>
      <c r="E31" s="46">
        <f>SUMIF('Scenario 24'!$A$3:$A$69,'Portfolio 24'!$C31,'Scenario 24'!Z$3:Z$69)+SUMIF('Scenario 24'!$A$3:$A$69,'Portfolio 24'!$C31,'Scenario 24'!AU$3:AU$69)*(1-'Scenario 24'!AU$1)</f>
        <v>0</v>
      </c>
      <c r="F31" s="46">
        <f>SUMIF('Scenario 24'!$A$3:$A$69,'Portfolio 24'!$C31,'Scenario 24'!AA$3:AA$69)+SUMIF('Scenario 24'!$A$3:$A$69,'Portfolio 24'!$C31,'Scenario 24'!AV$3:AV$69)*(1-'Scenario 24'!AV$1)</f>
        <v>0</v>
      </c>
      <c r="G31" s="46">
        <f>SUMIF('Scenario 24'!$A$3:$A$69,'Portfolio 24'!$C31,'Scenario 24'!AB$3:AB$69)+SUMIF('Scenario 24'!$A$3:$A$69,'Portfolio 24'!$C31,'Scenario 24'!AW$3:AW$69)*(1-'Scenario 24'!AW$1)</f>
        <v>0</v>
      </c>
      <c r="H31" s="46">
        <f>SUMIF('Scenario 24'!$A$3:$A$69,'Portfolio 24'!$C31,'Scenario 24'!AC$3:AC$69)+SUMIF('Scenario 24'!$A$3:$A$69,'Portfolio 24'!$C31,'Scenario 24'!AX$3:AX$69)*(1-'Scenario 24'!AX$1)</f>
        <v>0</v>
      </c>
      <c r="I31" s="46">
        <f>SUMIF('Scenario 24'!$A$3:$A$69,'Portfolio 24'!$C31,'Scenario 24'!AD$3:AD$69)+SUMIF('Scenario 24'!$A$3:$A$69,'Portfolio 24'!$C31,'Scenario 24'!AY$3:AY$69)*(1-'Scenario 24'!AY$1)</f>
        <v>0</v>
      </c>
      <c r="J31" s="46">
        <f>SUMIF('Scenario 24'!$A$3:$A$69,'Portfolio 24'!$C31,'Scenario 24'!AE$3:AE$69)+SUMIF('Scenario 24'!$A$3:$A$69,'Portfolio 24'!$C31,'Scenario 24'!AZ$3:AZ$69)*(1-'Scenario 24'!AZ$1)</f>
        <v>0</v>
      </c>
      <c r="K31" s="46">
        <f>SUMIF('Scenario 24'!$A$3:$A$69,'Portfolio 24'!$C31,'Scenario 24'!AF$3:AF$69)+SUMIF('Scenario 24'!$A$3:$A$69,'Portfolio 24'!$C31,'Scenario 24'!BA$3:BA$69)*(1-'Scenario 24'!BA$1)</f>
        <v>0</v>
      </c>
      <c r="L31" s="46">
        <f>SUMIF('Scenario 24'!$A$3:$A$69,'Portfolio 24'!$C31,'Scenario 24'!AG$3:AG$69)+SUMIF('Scenario 24'!$A$3:$A$69,'Portfolio 24'!$C31,'Scenario 24'!BB$3:BB$69)*(1-'Scenario 24'!BB$1)</f>
        <v>0</v>
      </c>
      <c r="M31" s="46">
        <f>SUMIF('Scenario 24'!$A$3:$A$69,'Portfolio 24'!$C31,'Scenario 24'!AH$3:AH$69)+SUMIF('Scenario 24'!$A$3:$A$69,'Portfolio 24'!$C31,'Scenario 24'!BC$3:BC$69)*(1-'Scenario 24'!BC$1)</f>
        <v>0</v>
      </c>
      <c r="N31" s="46">
        <f>SUMIF('Scenario 24'!$A$3:$A$69,'Portfolio 24'!$C31,'Scenario 24'!AI$3:AI$69)+SUMIF('Scenario 24'!$A$3:$A$69,'Portfolio 24'!$C31,'Scenario 24'!BD$3:BD$69)*(1-'Scenario 24'!BD$1)</f>
        <v>0</v>
      </c>
      <c r="O31" s="46">
        <f>SUMIF('Scenario 24'!$A$3:$A$69,'Portfolio 24'!$C31,'Scenario 24'!AJ$3:AJ$69)+SUMIF('Scenario 24'!$A$3:$A$69,'Portfolio 24'!$C31,'Scenario 24'!BE$3:BE$69)*(1-'Scenario 24'!BE$1)</f>
        <v>0</v>
      </c>
      <c r="P31" s="46">
        <f>SUMIF('Scenario 24'!$A$3:$A$69,'Portfolio 24'!$C31,'Scenario 24'!AK$3:AK$69)+SUMIF('Scenario 24'!$A$3:$A$69,'Portfolio 24'!$C31,'Scenario 24'!BF$3:BF$69)*(1-'Scenario 24'!BF$1)</f>
        <v>0</v>
      </c>
      <c r="Q31" s="46">
        <f>SUMIF('Scenario 24'!$A$3:$A$69,'Portfolio 24'!$C31,'Scenario 24'!AL$3:AL$69)+SUMIF('Scenario 24'!$A$3:$A$69,'Portfolio 24'!$C31,'Scenario 24'!BG$3:BG$69)*(1-'Scenario 24'!BG$1)</f>
        <v>0</v>
      </c>
      <c r="R31" s="46">
        <f>SUMIF('Scenario 24'!$A$3:$A$69,'Portfolio 24'!$C31,'Scenario 24'!AM$3:AM$69)+SUMIF('Scenario 24'!$A$3:$A$69,'Portfolio 24'!$C31,'Scenario 24'!BH$3:BH$69)*(1-'Scenario 24'!BH$1)</f>
        <v>0</v>
      </c>
      <c r="S31" s="46">
        <f>SUMIF('Scenario 24'!$A$3:$A$69,'Portfolio 24'!$C31,'Scenario 24'!AN$3:AN$69)+SUMIF('Scenario 24'!$A$3:$A$69,'Portfolio 24'!$C31,'Scenario 24'!BI$3:BI$69)*(1-'Scenario 24'!BI$1)</f>
        <v>0</v>
      </c>
      <c r="T31" s="46">
        <f>SUMIF('Scenario 24'!$A$3:$A$69,'Portfolio 24'!$C31,'Scenario 24'!AO$3:AO$69)+SUMIF('Scenario 24'!$A$3:$A$69,'Portfolio 24'!$C31,'Scenario 24'!BJ$3:BJ$69)*(1-'Scenario 24'!BJ$1)</f>
        <v>0</v>
      </c>
      <c r="U31" s="46">
        <f>SUMIF('Scenario 24'!$A$3:$A$69,'Portfolio 24'!$C31,'Scenario 24'!AP$3:AP$69)+SUMIF('Scenario 24'!$A$3:$A$69,'Portfolio 24'!$C31,'Scenario 24'!BK$3:BK$69)*(1-'Scenario 24'!BK$1)</f>
        <v>0</v>
      </c>
      <c r="V31" s="46">
        <f>SUMIF('Scenario 24'!$A$3:$A$69,'Portfolio 24'!$C31,'Scenario 24'!AQ$3:AQ$69)+SUMIF('Scenario 24'!$A$3:$A$69,'Portfolio 24'!$C31,'Scenario 24'!BL$3:BL$69)*(1-'Scenario 24'!BL$1)</f>
        <v>0</v>
      </c>
      <c r="W31" s="46">
        <f>SUMIF('Scenario 24'!$A$3:$A$69,'Portfolio 24'!$C31,'Scenario 24'!AR$3:AR$69)+SUMIF('Scenario 24'!$A$3:$A$69,'Portfolio 24'!$C31,'Scenario 24'!BM$3:BM$69)*(1-'Scenario 24'!BM$1)</f>
        <v>0</v>
      </c>
      <c r="X31" s="47">
        <f t="shared" si="2"/>
        <v>0</v>
      </c>
    </row>
    <row r="32" spans="3:24" x14ac:dyDescent="0.2">
      <c r="C32" s="7" t="s">
        <v>21</v>
      </c>
      <c r="D32" s="45">
        <f>SUMIF('Scenario 24'!$A$3:$A$69,'Portfolio 24'!$C32,'Scenario 24'!Y$3:Y$69)+SUMIF('Scenario 24'!$A$3:$A$69,'Portfolio 24'!$C32,'Scenario 24'!AT$3:AT$69)*(1-'Scenario 24'!AT$1)</f>
        <v>0</v>
      </c>
      <c r="E32" s="46">
        <f>SUMIF('Scenario 24'!$A$3:$A$69,'Portfolio 24'!$C32,'Scenario 24'!Z$3:Z$69)+SUMIF('Scenario 24'!$A$3:$A$69,'Portfolio 24'!$C32,'Scenario 24'!AU$3:AU$69)*(1-'Scenario 24'!AU$1)</f>
        <v>0</v>
      </c>
      <c r="F32" s="46">
        <f>SUMIF('Scenario 24'!$A$3:$A$69,'Portfolio 24'!$C32,'Scenario 24'!AA$3:AA$69)+SUMIF('Scenario 24'!$A$3:$A$69,'Portfolio 24'!$C32,'Scenario 24'!AV$3:AV$69)*(1-'Scenario 24'!AV$1)</f>
        <v>0</v>
      </c>
      <c r="G32" s="46">
        <f>SUMIF('Scenario 24'!$A$3:$A$69,'Portfolio 24'!$C32,'Scenario 24'!AB$3:AB$69)+SUMIF('Scenario 24'!$A$3:$A$69,'Portfolio 24'!$C32,'Scenario 24'!AW$3:AW$69)*(1-'Scenario 24'!AW$1)</f>
        <v>0</v>
      </c>
      <c r="H32" s="46">
        <f>SUMIF('Scenario 24'!$A$3:$A$69,'Portfolio 24'!$C32,'Scenario 24'!AC$3:AC$69)+SUMIF('Scenario 24'!$A$3:$A$69,'Portfolio 24'!$C32,'Scenario 24'!AX$3:AX$69)*(1-'Scenario 24'!AX$1)</f>
        <v>0</v>
      </c>
      <c r="I32" s="46">
        <f>SUMIF('Scenario 24'!$A$3:$A$69,'Portfolio 24'!$C32,'Scenario 24'!AD$3:AD$69)+SUMIF('Scenario 24'!$A$3:$A$69,'Portfolio 24'!$C32,'Scenario 24'!AY$3:AY$69)*(1-'Scenario 24'!AY$1)</f>
        <v>0</v>
      </c>
      <c r="J32" s="46">
        <f>SUMIF('Scenario 24'!$A$3:$A$69,'Portfolio 24'!$C32,'Scenario 24'!AE$3:AE$69)+SUMIF('Scenario 24'!$A$3:$A$69,'Portfolio 24'!$C32,'Scenario 24'!AZ$3:AZ$69)*(1-'Scenario 24'!AZ$1)</f>
        <v>0</v>
      </c>
      <c r="K32" s="46">
        <f>SUMIF('Scenario 24'!$A$3:$A$69,'Portfolio 24'!$C32,'Scenario 24'!AF$3:AF$69)+SUMIF('Scenario 24'!$A$3:$A$69,'Portfolio 24'!$C32,'Scenario 24'!BA$3:BA$69)*(1-'Scenario 24'!BA$1)</f>
        <v>0</v>
      </c>
      <c r="L32" s="46">
        <f>SUMIF('Scenario 24'!$A$3:$A$69,'Portfolio 24'!$C32,'Scenario 24'!AG$3:AG$69)+SUMIF('Scenario 24'!$A$3:$A$69,'Portfolio 24'!$C32,'Scenario 24'!BB$3:BB$69)*(1-'Scenario 24'!BB$1)</f>
        <v>0</v>
      </c>
      <c r="M32" s="46">
        <f>SUMIF('Scenario 24'!$A$3:$A$69,'Portfolio 24'!$C32,'Scenario 24'!AH$3:AH$69)+SUMIF('Scenario 24'!$A$3:$A$69,'Portfolio 24'!$C32,'Scenario 24'!BC$3:BC$69)*(1-'Scenario 24'!BC$1)</f>
        <v>0</v>
      </c>
      <c r="N32" s="46">
        <f>SUMIF('Scenario 24'!$A$3:$A$69,'Portfolio 24'!$C32,'Scenario 24'!AI$3:AI$69)+SUMIF('Scenario 24'!$A$3:$A$69,'Portfolio 24'!$C32,'Scenario 24'!BD$3:BD$69)*(1-'Scenario 24'!BD$1)</f>
        <v>0</v>
      </c>
      <c r="O32" s="46">
        <f>SUMIF('Scenario 24'!$A$3:$A$69,'Portfolio 24'!$C32,'Scenario 24'!AJ$3:AJ$69)+SUMIF('Scenario 24'!$A$3:$A$69,'Portfolio 24'!$C32,'Scenario 24'!BE$3:BE$69)*(1-'Scenario 24'!BE$1)</f>
        <v>0</v>
      </c>
      <c r="P32" s="46">
        <f>SUMIF('Scenario 24'!$A$3:$A$69,'Portfolio 24'!$C32,'Scenario 24'!AK$3:AK$69)+SUMIF('Scenario 24'!$A$3:$A$69,'Portfolio 24'!$C32,'Scenario 24'!BF$3:BF$69)*(1-'Scenario 24'!BF$1)</f>
        <v>0</v>
      </c>
      <c r="Q32" s="46">
        <f>SUMIF('Scenario 24'!$A$3:$A$69,'Portfolio 24'!$C32,'Scenario 24'!AL$3:AL$69)+SUMIF('Scenario 24'!$A$3:$A$69,'Portfolio 24'!$C32,'Scenario 24'!BG$3:BG$69)*(1-'Scenario 24'!BG$1)</f>
        <v>0</v>
      </c>
      <c r="R32" s="46">
        <f>SUMIF('Scenario 24'!$A$3:$A$69,'Portfolio 24'!$C32,'Scenario 24'!AM$3:AM$69)+SUMIF('Scenario 24'!$A$3:$A$69,'Portfolio 24'!$C32,'Scenario 24'!BH$3:BH$69)*(1-'Scenario 24'!BH$1)</f>
        <v>0</v>
      </c>
      <c r="S32" s="46">
        <f>SUMIF('Scenario 24'!$A$3:$A$69,'Portfolio 24'!$C32,'Scenario 24'!AN$3:AN$69)+SUMIF('Scenario 24'!$A$3:$A$69,'Portfolio 24'!$C32,'Scenario 24'!BI$3:BI$69)*(1-'Scenario 24'!BI$1)</f>
        <v>0</v>
      </c>
      <c r="T32" s="46">
        <f>SUMIF('Scenario 24'!$A$3:$A$69,'Portfolio 24'!$C32,'Scenario 24'!AO$3:AO$69)+SUMIF('Scenario 24'!$A$3:$A$69,'Portfolio 24'!$C32,'Scenario 24'!BJ$3:BJ$69)*(1-'Scenario 24'!BJ$1)</f>
        <v>0</v>
      </c>
      <c r="U32" s="46">
        <f>SUMIF('Scenario 24'!$A$3:$A$69,'Portfolio 24'!$C32,'Scenario 24'!AP$3:AP$69)+SUMIF('Scenario 24'!$A$3:$A$69,'Portfolio 24'!$C32,'Scenario 24'!BK$3:BK$69)*(1-'Scenario 24'!BK$1)</f>
        <v>0</v>
      </c>
      <c r="V32" s="46">
        <f>SUMIF('Scenario 24'!$A$3:$A$69,'Portfolio 24'!$C32,'Scenario 24'!AQ$3:AQ$69)+SUMIF('Scenario 24'!$A$3:$A$69,'Portfolio 24'!$C32,'Scenario 24'!BL$3:BL$69)*(1-'Scenario 24'!BL$1)</f>
        <v>0</v>
      </c>
      <c r="W32" s="46">
        <f>SUMIF('Scenario 24'!$A$3:$A$69,'Portfolio 24'!$C32,'Scenario 24'!AR$3:AR$69)+SUMIF('Scenario 24'!$A$3:$A$69,'Portfolio 24'!$C32,'Scenario 24'!BM$3:BM$69)*(1-'Scenario 24'!BM$1)</f>
        <v>0</v>
      </c>
      <c r="X32" s="47">
        <f t="shared" si="2"/>
        <v>0</v>
      </c>
    </row>
    <row r="33" spans="3:24" x14ac:dyDescent="0.2">
      <c r="C33" s="7" t="s">
        <v>48</v>
      </c>
      <c r="D33" s="45">
        <f>SUMIF('Scenario 24'!$A$3:$A$69,'Portfolio 24'!$C33,'Scenario 24'!Y$3:Y$69)+SUMIF('Scenario 24'!$A$3:$A$69,'Portfolio 24'!$C33,'Scenario 24'!AT$3:AT$69)*(1-'Scenario 24'!AT$1)</f>
        <v>0</v>
      </c>
      <c r="E33" s="46">
        <f>SUMIF('Scenario 24'!$A$3:$A$69,'Portfolio 24'!$C33,'Scenario 24'!Z$3:Z$69)+SUMIF('Scenario 24'!$A$3:$A$69,'Portfolio 24'!$C33,'Scenario 24'!AU$3:AU$69)*(1-'Scenario 24'!AU$1)</f>
        <v>0</v>
      </c>
      <c r="F33" s="46">
        <f>SUMIF('Scenario 24'!$A$3:$A$69,'Portfolio 24'!$C33,'Scenario 24'!AA$3:AA$69)+SUMIF('Scenario 24'!$A$3:$A$69,'Portfolio 24'!$C33,'Scenario 24'!AV$3:AV$69)*(1-'Scenario 24'!AV$1)</f>
        <v>0</v>
      </c>
      <c r="G33" s="46">
        <f>SUMIF('Scenario 24'!$A$3:$A$69,'Portfolio 24'!$C33,'Scenario 24'!AB$3:AB$69)+SUMIF('Scenario 24'!$A$3:$A$69,'Portfolio 24'!$C33,'Scenario 24'!AW$3:AW$69)*(1-'Scenario 24'!AW$1)</f>
        <v>0</v>
      </c>
      <c r="H33" s="46">
        <f>SUMIF('Scenario 24'!$A$3:$A$69,'Portfolio 24'!$C33,'Scenario 24'!AC$3:AC$69)+SUMIF('Scenario 24'!$A$3:$A$69,'Portfolio 24'!$C33,'Scenario 24'!AX$3:AX$69)*(1-'Scenario 24'!AX$1)</f>
        <v>0</v>
      </c>
      <c r="I33" s="46">
        <f>SUMIF('Scenario 24'!$A$3:$A$69,'Portfolio 24'!$C33,'Scenario 24'!AD$3:AD$69)+SUMIF('Scenario 24'!$A$3:$A$69,'Portfolio 24'!$C33,'Scenario 24'!AY$3:AY$69)*(1-'Scenario 24'!AY$1)</f>
        <v>0</v>
      </c>
      <c r="J33" s="46">
        <f>SUMIF('Scenario 24'!$A$3:$A$69,'Portfolio 24'!$C33,'Scenario 24'!AE$3:AE$69)+SUMIF('Scenario 24'!$A$3:$A$69,'Portfolio 24'!$C33,'Scenario 24'!AZ$3:AZ$69)*(1-'Scenario 24'!AZ$1)</f>
        <v>0</v>
      </c>
      <c r="K33" s="46">
        <f>SUMIF('Scenario 24'!$A$3:$A$69,'Portfolio 24'!$C33,'Scenario 24'!AF$3:AF$69)+SUMIF('Scenario 24'!$A$3:$A$69,'Portfolio 24'!$C33,'Scenario 24'!BA$3:BA$69)*(1-'Scenario 24'!BA$1)</f>
        <v>0</v>
      </c>
      <c r="L33" s="46">
        <f>SUMIF('Scenario 24'!$A$3:$A$69,'Portfolio 24'!$C33,'Scenario 24'!AG$3:AG$69)+SUMIF('Scenario 24'!$A$3:$A$69,'Portfolio 24'!$C33,'Scenario 24'!BB$3:BB$69)*(1-'Scenario 24'!BB$1)</f>
        <v>0</v>
      </c>
      <c r="M33" s="46">
        <f>SUMIF('Scenario 24'!$A$3:$A$69,'Portfolio 24'!$C33,'Scenario 24'!AH$3:AH$69)+SUMIF('Scenario 24'!$A$3:$A$69,'Portfolio 24'!$C33,'Scenario 24'!BC$3:BC$69)*(1-'Scenario 24'!BC$1)</f>
        <v>0</v>
      </c>
      <c r="N33" s="46">
        <f>SUMIF('Scenario 24'!$A$3:$A$69,'Portfolio 24'!$C33,'Scenario 24'!AI$3:AI$69)+SUMIF('Scenario 24'!$A$3:$A$69,'Portfolio 24'!$C33,'Scenario 24'!BD$3:BD$69)*(1-'Scenario 24'!BD$1)</f>
        <v>0</v>
      </c>
      <c r="O33" s="46">
        <f>SUMIF('Scenario 24'!$A$3:$A$69,'Portfolio 24'!$C33,'Scenario 24'!AJ$3:AJ$69)+SUMIF('Scenario 24'!$A$3:$A$69,'Portfolio 24'!$C33,'Scenario 24'!BE$3:BE$69)*(1-'Scenario 24'!BE$1)</f>
        <v>0</v>
      </c>
      <c r="P33" s="46">
        <f>SUMIF('Scenario 24'!$A$3:$A$69,'Portfolio 24'!$C33,'Scenario 24'!AK$3:AK$69)+SUMIF('Scenario 24'!$A$3:$A$69,'Portfolio 24'!$C33,'Scenario 24'!BF$3:BF$69)*(1-'Scenario 24'!BF$1)</f>
        <v>0</v>
      </c>
      <c r="Q33" s="46">
        <f>SUMIF('Scenario 24'!$A$3:$A$69,'Portfolio 24'!$C33,'Scenario 24'!AL$3:AL$69)+SUMIF('Scenario 24'!$A$3:$A$69,'Portfolio 24'!$C33,'Scenario 24'!BG$3:BG$69)*(1-'Scenario 24'!BG$1)</f>
        <v>0</v>
      </c>
      <c r="R33" s="46">
        <f>SUMIF('Scenario 24'!$A$3:$A$69,'Portfolio 24'!$C33,'Scenario 24'!AM$3:AM$69)+SUMIF('Scenario 24'!$A$3:$A$69,'Portfolio 24'!$C33,'Scenario 24'!BH$3:BH$69)*(1-'Scenario 24'!BH$1)</f>
        <v>0</v>
      </c>
      <c r="S33" s="46">
        <f>SUMIF('Scenario 24'!$A$3:$A$69,'Portfolio 24'!$C33,'Scenario 24'!AN$3:AN$69)+SUMIF('Scenario 24'!$A$3:$A$69,'Portfolio 24'!$C33,'Scenario 24'!BI$3:BI$69)*(1-'Scenario 24'!BI$1)</f>
        <v>0</v>
      </c>
      <c r="T33" s="46">
        <f>SUMIF('Scenario 24'!$A$3:$A$69,'Portfolio 24'!$C33,'Scenario 24'!AO$3:AO$69)+SUMIF('Scenario 24'!$A$3:$A$69,'Portfolio 24'!$C33,'Scenario 24'!BJ$3:BJ$69)*(1-'Scenario 24'!BJ$1)</f>
        <v>0</v>
      </c>
      <c r="U33" s="46">
        <f>SUMIF('Scenario 24'!$A$3:$A$69,'Portfolio 24'!$C33,'Scenario 24'!AP$3:AP$69)+SUMIF('Scenario 24'!$A$3:$A$69,'Portfolio 24'!$C33,'Scenario 24'!BK$3:BK$69)*(1-'Scenario 24'!BK$1)</f>
        <v>0</v>
      </c>
      <c r="V33" s="46">
        <f>SUMIF('Scenario 24'!$A$3:$A$69,'Portfolio 24'!$C33,'Scenario 24'!AQ$3:AQ$69)+SUMIF('Scenario 24'!$A$3:$A$69,'Portfolio 24'!$C33,'Scenario 24'!BL$3:BL$69)*(1-'Scenario 24'!BL$1)</f>
        <v>0</v>
      </c>
      <c r="W33" s="46">
        <f>SUMIF('Scenario 24'!$A$3:$A$69,'Portfolio 24'!$C33,'Scenario 24'!AR$3:AR$69)+SUMIF('Scenario 24'!$A$3:$A$69,'Portfolio 24'!$C33,'Scenario 24'!BM$3:BM$69)*(1-'Scenario 24'!BM$1)</f>
        <v>0</v>
      </c>
      <c r="X33" s="47">
        <f t="shared" si="2"/>
        <v>0</v>
      </c>
    </row>
    <row r="34" spans="3:24" x14ac:dyDescent="0.2">
      <c r="C34" s="7" t="s">
        <v>142</v>
      </c>
      <c r="D34" s="45">
        <f>SUMIF('Scenario 24'!$A$3:$A$69,'Portfolio 24'!$C34,'Scenario 24'!Y$3:Y$69)+SUMIF('Scenario 24'!$A$3:$A$69,'Portfolio 24'!$C34,'Scenario 24'!AT$3:AT$69)*(1-'Scenario 24'!AT$1)</f>
        <v>0</v>
      </c>
      <c r="E34" s="46">
        <f>SUMIF('Scenario 24'!$A$3:$A$69,'Portfolio 24'!$C34,'Scenario 24'!Z$3:Z$69)+SUMIF('Scenario 24'!$A$3:$A$69,'Portfolio 24'!$C34,'Scenario 24'!AU$3:AU$69)*(1-'Scenario 24'!AU$1)</f>
        <v>0</v>
      </c>
      <c r="F34" s="46">
        <f>SUMIF('Scenario 24'!$A$3:$A$69,'Portfolio 24'!$C34,'Scenario 24'!AA$3:AA$69)+SUMIF('Scenario 24'!$A$3:$A$69,'Portfolio 24'!$C34,'Scenario 24'!AV$3:AV$69)*(1-'Scenario 24'!AV$1)</f>
        <v>0</v>
      </c>
      <c r="G34" s="46">
        <f>SUMIF('Scenario 24'!$A$3:$A$69,'Portfolio 24'!$C34,'Scenario 24'!AB$3:AB$69)+SUMIF('Scenario 24'!$A$3:$A$69,'Portfolio 24'!$C34,'Scenario 24'!AW$3:AW$69)*(1-'Scenario 24'!AW$1)</f>
        <v>0</v>
      </c>
      <c r="H34" s="46">
        <f>SUMIF('Scenario 24'!$A$3:$A$69,'Portfolio 24'!$C34,'Scenario 24'!AC$3:AC$69)+SUMIF('Scenario 24'!$A$3:$A$69,'Portfolio 24'!$C34,'Scenario 24'!AX$3:AX$69)*(1-'Scenario 24'!AX$1)</f>
        <v>0</v>
      </c>
      <c r="I34" s="46">
        <f>SUMIF('Scenario 24'!$A$3:$A$69,'Portfolio 24'!$C34,'Scenario 24'!AD$3:AD$69)+SUMIF('Scenario 24'!$A$3:$A$69,'Portfolio 24'!$C34,'Scenario 24'!AY$3:AY$69)*(1-'Scenario 24'!AY$1)</f>
        <v>0</v>
      </c>
      <c r="J34" s="46">
        <f>SUMIF('Scenario 24'!$A$3:$A$69,'Portfolio 24'!$C34,'Scenario 24'!AE$3:AE$69)+SUMIF('Scenario 24'!$A$3:$A$69,'Portfolio 24'!$C34,'Scenario 24'!AZ$3:AZ$69)*(1-'Scenario 24'!AZ$1)</f>
        <v>0</v>
      </c>
      <c r="K34" s="46">
        <f>SUMIF('Scenario 24'!$A$3:$A$69,'Portfolio 24'!$C34,'Scenario 24'!AF$3:AF$69)+SUMIF('Scenario 24'!$A$3:$A$69,'Portfolio 24'!$C34,'Scenario 24'!BA$3:BA$69)*(1-'Scenario 24'!BA$1)</f>
        <v>0</v>
      </c>
      <c r="L34" s="46">
        <f>SUMIF('Scenario 24'!$A$3:$A$69,'Portfolio 24'!$C34,'Scenario 24'!AG$3:AG$69)+SUMIF('Scenario 24'!$A$3:$A$69,'Portfolio 24'!$C34,'Scenario 24'!BB$3:BB$69)*(1-'Scenario 24'!BB$1)</f>
        <v>0</v>
      </c>
      <c r="M34" s="46">
        <f>SUMIF('Scenario 24'!$A$3:$A$69,'Portfolio 24'!$C34,'Scenario 24'!AH$3:AH$69)+SUMIF('Scenario 24'!$A$3:$A$69,'Portfolio 24'!$C34,'Scenario 24'!BC$3:BC$69)*(1-'Scenario 24'!BC$1)</f>
        <v>0</v>
      </c>
      <c r="N34" s="46">
        <f>SUMIF('Scenario 24'!$A$3:$A$69,'Portfolio 24'!$C34,'Scenario 24'!AI$3:AI$69)+SUMIF('Scenario 24'!$A$3:$A$69,'Portfolio 24'!$C34,'Scenario 24'!BD$3:BD$69)*(1-'Scenario 24'!BD$1)</f>
        <v>0</v>
      </c>
      <c r="O34" s="46">
        <f>SUMIF('Scenario 24'!$A$3:$A$69,'Portfolio 24'!$C34,'Scenario 24'!AJ$3:AJ$69)+SUMIF('Scenario 24'!$A$3:$A$69,'Portfolio 24'!$C34,'Scenario 24'!BE$3:BE$69)*(1-'Scenario 24'!BE$1)</f>
        <v>0</v>
      </c>
      <c r="P34" s="46">
        <f>SUMIF('Scenario 24'!$A$3:$A$69,'Portfolio 24'!$C34,'Scenario 24'!AK$3:AK$69)+SUMIF('Scenario 24'!$A$3:$A$69,'Portfolio 24'!$C34,'Scenario 24'!BF$3:BF$69)*(1-'Scenario 24'!BF$1)</f>
        <v>0</v>
      </c>
      <c r="Q34" s="46">
        <f>SUMIF('Scenario 24'!$A$3:$A$69,'Portfolio 24'!$C34,'Scenario 24'!AL$3:AL$69)+SUMIF('Scenario 24'!$A$3:$A$69,'Portfolio 24'!$C34,'Scenario 24'!BG$3:BG$69)*(1-'Scenario 24'!BG$1)</f>
        <v>0</v>
      </c>
      <c r="R34" s="46">
        <f>SUMIF('Scenario 24'!$A$3:$A$69,'Portfolio 24'!$C34,'Scenario 24'!AM$3:AM$69)+SUMIF('Scenario 24'!$A$3:$A$69,'Portfolio 24'!$C34,'Scenario 24'!BH$3:BH$69)*(1-'Scenario 24'!BH$1)</f>
        <v>0</v>
      </c>
      <c r="S34" s="46">
        <f>SUMIF('Scenario 24'!$A$3:$A$69,'Portfolio 24'!$C34,'Scenario 24'!AN$3:AN$69)+SUMIF('Scenario 24'!$A$3:$A$69,'Portfolio 24'!$C34,'Scenario 24'!BI$3:BI$69)*(1-'Scenario 24'!BI$1)</f>
        <v>0</v>
      </c>
      <c r="T34" s="46">
        <f>SUMIF('Scenario 24'!$A$3:$A$69,'Portfolio 24'!$C34,'Scenario 24'!AO$3:AO$69)+SUMIF('Scenario 24'!$A$3:$A$69,'Portfolio 24'!$C34,'Scenario 24'!BJ$3:BJ$69)*(1-'Scenario 24'!BJ$1)</f>
        <v>0</v>
      </c>
      <c r="U34" s="46">
        <f>SUMIF('Scenario 24'!$A$3:$A$69,'Portfolio 24'!$C34,'Scenario 24'!AP$3:AP$69)+SUMIF('Scenario 24'!$A$3:$A$69,'Portfolio 24'!$C34,'Scenario 24'!BK$3:BK$69)*(1-'Scenario 24'!BK$1)</f>
        <v>0</v>
      </c>
      <c r="V34" s="46">
        <f>SUMIF('Scenario 24'!$A$3:$A$69,'Portfolio 24'!$C34,'Scenario 24'!AQ$3:AQ$69)+SUMIF('Scenario 24'!$A$3:$A$69,'Portfolio 24'!$C34,'Scenario 24'!BL$3:BL$69)*(1-'Scenario 24'!BL$1)</f>
        <v>0</v>
      </c>
      <c r="W34" s="46">
        <f>SUMIF('Scenario 24'!$A$3:$A$69,'Portfolio 24'!$C34,'Scenario 24'!AR$3:AR$69)+SUMIF('Scenario 24'!$A$3:$A$69,'Portfolio 24'!$C34,'Scenario 24'!BM$3:BM$69)*(1-'Scenario 24'!BM$1)</f>
        <v>0</v>
      </c>
      <c r="X34" s="47">
        <f t="shared" si="2"/>
        <v>0</v>
      </c>
    </row>
    <row r="35" spans="3:24" x14ac:dyDescent="0.2">
      <c r="C35" s="7" t="s">
        <v>53</v>
      </c>
      <c r="D35" s="45">
        <f>SUMIF('Scenario 24'!$A$3:$A$69,'Portfolio 24'!$C35,'Scenario 24'!Y$3:Y$69)+SUMIF('Scenario 24'!$A$3:$A$69,'Portfolio 24'!$C35,'Scenario 24'!AT$3:AT$69)*(1-'Scenario 24'!AT$1)</f>
        <v>0</v>
      </c>
      <c r="E35" s="46">
        <f>SUMIF('Scenario 24'!$A$3:$A$69,'Portfolio 24'!$C35,'Scenario 24'!Z$3:Z$69)+SUMIF('Scenario 24'!$A$3:$A$69,'Portfolio 24'!$C35,'Scenario 24'!AU$3:AU$69)*(1-'Scenario 24'!AU$1)</f>
        <v>0</v>
      </c>
      <c r="F35" s="46">
        <f>SUMIF('Scenario 24'!$A$3:$A$69,'Portfolio 24'!$C35,'Scenario 24'!AA$3:AA$69)+SUMIF('Scenario 24'!$A$3:$A$69,'Portfolio 24'!$C35,'Scenario 24'!AV$3:AV$69)*(1-'Scenario 24'!AV$1)</f>
        <v>0</v>
      </c>
      <c r="G35" s="46">
        <f>SUMIF('Scenario 24'!$A$3:$A$69,'Portfolio 24'!$C35,'Scenario 24'!AB$3:AB$69)+SUMIF('Scenario 24'!$A$3:$A$69,'Portfolio 24'!$C35,'Scenario 24'!AW$3:AW$69)*(1-'Scenario 24'!AW$1)</f>
        <v>0</v>
      </c>
      <c r="H35" s="46">
        <f>SUMIF('Scenario 24'!$A$3:$A$69,'Portfolio 24'!$C35,'Scenario 24'!AC$3:AC$69)+SUMIF('Scenario 24'!$A$3:$A$69,'Portfolio 24'!$C35,'Scenario 24'!AX$3:AX$69)*(1-'Scenario 24'!AX$1)</f>
        <v>0</v>
      </c>
      <c r="I35" s="46">
        <f>SUMIF('Scenario 24'!$A$3:$A$69,'Portfolio 24'!$C35,'Scenario 24'!AD$3:AD$69)+SUMIF('Scenario 24'!$A$3:$A$69,'Portfolio 24'!$C35,'Scenario 24'!AY$3:AY$69)*(1-'Scenario 24'!AY$1)</f>
        <v>0</v>
      </c>
      <c r="J35" s="46">
        <f>SUMIF('Scenario 24'!$A$3:$A$69,'Portfolio 24'!$C35,'Scenario 24'!AE$3:AE$69)+SUMIF('Scenario 24'!$A$3:$A$69,'Portfolio 24'!$C35,'Scenario 24'!AZ$3:AZ$69)*(1-'Scenario 24'!AZ$1)</f>
        <v>0</v>
      </c>
      <c r="K35" s="46">
        <f>SUMIF('Scenario 24'!$A$3:$A$69,'Portfolio 24'!$C35,'Scenario 24'!AF$3:AF$69)+SUMIF('Scenario 24'!$A$3:$A$69,'Portfolio 24'!$C35,'Scenario 24'!BA$3:BA$69)*(1-'Scenario 24'!BA$1)</f>
        <v>0</v>
      </c>
      <c r="L35" s="46">
        <f>SUMIF('Scenario 24'!$A$3:$A$69,'Portfolio 24'!$C35,'Scenario 24'!AG$3:AG$69)+SUMIF('Scenario 24'!$A$3:$A$69,'Portfolio 24'!$C35,'Scenario 24'!BB$3:BB$69)*(1-'Scenario 24'!BB$1)</f>
        <v>0</v>
      </c>
      <c r="M35" s="46">
        <f>SUMIF('Scenario 24'!$A$3:$A$69,'Portfolio 24'!$C35,'Scenario 24'!AH$3:AH$69)+SUMIF('Scenario 24'!$A$3:$A$69,'Portfolio 24'!$C35,'Scenario 24'!BC$3:BC$69)*(1-'Scenario 24'!BC$1)</f>
        <v>0</v>
      </c>
      <c r="N35" s="46">
        <f>SUMIF('Scenario 24'!$A$3:$A$69,'Portfolio 24'!$C35,'Scenario 24'!AI$3:AI$69)+SUMIF('Scenario 24'!$A$3:$A$69,'Portfolio 24'!$C35,'Scenario 24'!BD$3:BD$69)*(1-'Scenario 24'!BD$1)</f>
        <v>0</v>
      </c>
      <c r="O35" s="46">
        <f>SUMIF('Scenario 24'!$A$3:$A$69,'Portfolio 24'!$C35,'Scenario 24'!AJ$3:AJ$69)+SUMIF('Scenario 24'!$A$3:$A$69,'Portfolio 24'!$C35,'Scenario 24'!BE$3:BE$69)*(1-'Scenario 24'!BE$1)</f>
        <v>0</v>
      </c>
      <c r="P35" s="46">
        <f>SUMIF('Scenario 24'!$A$3:$A$69,'Portfolio 24'!$C35,'Scenario 24'!AK$3:AK$69)+SUMIF('Scenario 24'!$A$3:$A$69,'Portfolio 24'!$C35,'Scenario 24'!BF$3:BF$69)*(1-'Scenario 24'!BF$1)</f>
        <v>0</v>
      </c>
      <c r="Q35" s="46">
        <f>SUMIF('Scenario 24'!$A$3:$A$69,'Portfolio 24'!$C35,'Scenario 24'!AL$3:AL$69)+SUMIF('Scenario 24'!$A$3:$A$69,'Portfolio 24'!$C35,'Scenario 24'!BG$3:BG$69)*(1-'Scenario 24'!BG$1)</f>
        <v>0</v>
      </c>
      <c r="R35" s="46">
        <f>SUMIF('Scenario 24'!$A$3:$A$69,'Portfolio 24'!$C35,'Scenario 24'!AM$3:AM$69)+SUMIF('Scenario 24'!$A$3:$A$69,'Portfolio 24'!$C35,'Scenario 24'!BH$3:BH$69)*(1-'Scenario 24'!BH$1)</f>
        <v>0</v>
      </c>
      <c r="S35" s="46">
        <f>SUMIF('Scenario 24'!$A$3:$A$69,'Portfolio 24'!$C35,'Scenario 24'!AN$3:AN$69)+SUMIF('Scenario 24'!$A$3:$A$69,'Portfolio 24'!$C35,'Scenario 24'!BI$3:BI$69)*(1-'Scenario 24'!BI$1)</f>
        <v>0</v>
      </c>
      <c r="T35" s="46">
        <f>SUMIF('Scenario 24'!$A$3:$A$69,'Portfolio 24'!$C35,'Scenario 24'!AO$3:AO$69)+SUMIF('Scenario 24'!$A$3:$A$69,'Portfolio 24'!$C35,'Scenario 24'!BJ$3:BJ$69)*(1-'Scenario 24'!BJ$1)</f>
        <v>0</v>
      </c>
      <c r="U35" s="46">
        <f>SUMIF('Scenario 24'!$A$3:$A$69,'Portfolio 24'!$C35,'Scenario 24'!AP$3:AP$69)+SUMIF('Scenario 24'!$A$3:$A$69,'Portfolio 24'!$C35,'Scenario 24'!BK$3:BK$69)*(1-'Scenario 24'!BK$1)</f>
        <v>0</v>
      </c>
      <c r="V35" s="46">
        <f>SUMIF('Scenario 24'!$A$3:$A$69,'Portfolio 24'!$C35,'Scenario 24'!AQ$3:AQ$69)+SUMIF('Scenario 24'!$A$3:$A$69,'Portfolio 24'!$C35,'Scenario 24'!BL$3:BL$69)*(1-'Scenario 24'!BL$1)</f>
        <v>0</v>
      </c>
      <c r="W35" s="46">
        <f>SUMIF('Scenario 24'!$A$3:$A$69,'Portfolio 24'!$C35,'Scenario 24'!AR$3:AR$69)+SUMIF('Scenario 24'!$A$3:$A$69,'Portfolio 24'!$C35,'Scenario 24'!BM$3:BM$69)*(1-'Scenario 24'!BM$1)</f>
        <v>0</v>
      </c>
      <c r="X35" s="47">
        <f t="shared" si="2"/>
        <v>0</v>
      </c>
    </row>
    <row r="36" spans="3:24" x14ac:dyDescent="0.2">
      <c r="C36" s="7" t="s">
        <v>138</v>
      </c>
      <c r="D36" s="45">
        <f>SUMIF('Scenario 24'!$A$3:$A$69,'Portfolio 24'!$C36,'Scenario 24'!Y$3:Y$69)+SUMIF('Scenario 24'!$A$3:$A$69,'Portfolio 24'!$C36,'Scenario 24'!AT$3:AT$69)*(1-'Scenario 24'!AT$1)</f>
        <v>0</v>
      </c>
      <c r="E36" s="46">
        <f>SUMIF('Scenario 24'!$A$3:$A$69,'Portfolio 24'!$C36,'Scenario 24'!Z$3:Z$69)+SUMIF('Scenario 24'!$A$3:$A$69,'Portfolio 24'!$C36,'Scenario 24'!AU$3:AU$69)*(1-'Scenario 24'!AU$1)</f>
        <v>0</v>
      </c>
      <c r="F36" s="46">
        <f>SUMIF('Scenario 24'!$A$3:$A$69,'Portfolio 24'!$C36,'Scenario 24'!AA$3:AA$69)+SUMIF('Scenario 24'!$A$3:$A$69,'Portfolio 24'!$C36,'Scenario 24'!AV$3:AV$69)*(1-'Scenario 24'!AV$1)</f>
        <v>0</v>
      </c>
      <c r="G36" s="46">
        <f>SUMIF('Scenario 24'!$A$3:$A$69,'Portfolio 24'!$C36,'Scenario 24'!AB$3:AB$69)+SUMIF('Scenario 24'!$A$3:$A$69,'Portfolio 24'!$C36,'Scenario 24'!AW$3:AW$69)*(1-'Scenario 24'!AW$1)</f>
        <v>0</v>
      </c>
      <c r="H36" s="46">
        <f>SUMIF('Scenario 24'!$A$3:$A$69,'Portfolio 24'!$C36,'Scenario 24'!AC$3:AC$69)+SUMIF('Scenario 24'!$A$3:$A$69,'Portfolio 24'!$C36,'Scenario 24'!AX$3:AX$69)*(1-'Scenario 24'!AX$1)</f>
        <v>0</v>
      </c>
      <c r="I36" s="46">
        <f>SUMIF('Scenario 24'!$A$3:$A$69,'Portfolio 24'!$C36,'Scenario 24'!AD$3:AD$69)+SUMIF('Scenario 24'!$A$3:$A$69,'Portfolio 24'!$C36,'Scenario 24'!AY$3:AY$69)*(1-'Scenario 24'!AY$1)</f>
        <v>0</v>
      </c>
      <c r="J36" s="46">
        <f>SUMIF('Scenario 24'!$A$3:$A$69,'Portfolio 24'!$C36,'Scenario 24'!AE$3:AE$69)+SUMIF('Scenario 24'!$A$3:$A$69,'Portfolio 24'!$C36,'Scenario 24'!AZ$3:AZ$69)*(1-'Scenario 24'!AZ$1)</f>
        <v>0</v>
      </c>
      <c r="K36" s="46">
        <f>SUMIF('Scenario 24'!$A$3:$A$69,'Portfolio 24'!$C36,'Scenario 24'!AF$3:AF$69)+SUMIF('Scenario 24'!$A$3:$A$69,'Portfolio 24'!$C36,'Scenario 24'!BA$3:BA$69)*(1-'Scenario 24'!BA$1)</f>
        <v>0</v>
      </c>
      <c r="L36" s="46">
        <f>SUMIF('Scenario 24'!$A$3:$A$69,'Portfolio 24'!$C36,'Scenario 24'!AG$3:AG$69)+SUMIF('Scenario 24'!$A$3:$A$69,'Portfolio 24'!$C36,'Scenario 24'!BB$3:BB$69)*(1-'Scenario 24'!BB$1)</f>
        <v>0</v>
      </c>
      <c r="M36" s="46">
        <f>SUMIF('Scenario 24'!$A$3:$A$69,'Portfolio 24'!$C36,'Scenario 24'!AH$3:AH$69)+SUMIF('Scenario 24'!$A$3:$A$69,'Portfolio 24'!$C36,'Scenario 24'!BC$3:BC$69)*(1-'Scenario 24'!BC$1)</f>
        <v>0</v>
      </c>
      <c r="N36" s="46">
        <f>SUMIF('Scenario 24'!$A$3:$A$69,'Portfolio 24'!$C36,'Scenario 24'!AI$3:AI$69)+SUMIF('Scenario 24'!$A$3:$A$69,'Portfolio 24'!$C36,'Scenario 24'!BD$3:BD$69)*(1-'Scenario 24'!BD$1)</f>
        <v>0</v>
      </c>
      <c r="O36" s="46">
        <f>SUMIF('Scenario 24'!$A$3:$A$69,'Portfolio 24'!$C36,'Scenario 24'!AJ$3:AJ$69)+SUMIF('Scenario 24'!$A$3:$A$69,'Portfolio 24'!$C36,'Scenario 24'!BE$3:BE$69)*(1-'Scenario 24'!BE$1)</f>
        <v>0</v>
      </c>
      <c r="P36" s="46">
        <f>SUMIF('Scenario 24'!$A$3:$A$69,'Portfolio 24'!$C36,'Scenario 24'!AK$3:AK$69)+SUMIF('Scenario 24'!$A$3:$A$69,'Portfolio 24'!$C36,'Scenario 24'!BF$3:BF$69)*(1-'Scenario 24'!BF$1)</f>
        <v>0</v>
      </c>
      <c r="Q36" s="46">
        <f>SUMIF('Scenario 24'!$A$3:$A$69,'Portfolio 24'!$C36,'Scenario 24'!AL$3:AL$69)+SUMIF('Scenario 24'!$A$3:$A$69,'Portfolio 24'!$C36,'Scenario 24'!BG$3:BG$69)*(1-'Scenario 24'!BG$1)</f>
        <v>0</v>
      </c>
      <c r="R36" s="46">
        <f>SUMIF('Scenario 24'!$A$3:$A$69,'Portfolio 24'!$C36,'Scenario 24'!AM$3:AM$69)+SUMIF('Scenario 24'!$A$3:$A$69,'Portfolio 24'!$C36,'Scenario 24'!BH$3:BH$69)*(1-'Scenario 24'!BH$1)</f>
        <v>0</v>
      </c>
      <c r="S36" s="46">
        <f>SUMIF('Scenario 24'!$A$3:$A$69,'Portfolio 24'!$C36,'Scenario 24'!AN$3:AN$69)+SUMIF('Scenario 24'!$A$3:$A$69,'Portfolio 24'!$C36,'Scenario 24'!BI$3:BI$69)*(1-'Scenario 24'!BI$1)</f>
        <v>0</v>
      </c>
      <c r="T36" s="46">
        <f>SUMIF('Scenario 24'!$A$3:$A$69,'Portfolio 24'!$C36,'Scenario 24'!AO$3:AO$69)+SUMIF('Scenario 24'!$A$3:$A$69,'Portfolio 24'!$C36,'Scenario 24'!BJ$3:BJ$69)*(1-'Scenario 24'!BJ$1)</f>
        <v>0</v>
      </c>
      <c r="U36" s="46">
        <f>SUMIF('Scenario 24'!$A$3:$A$69,'Portfolio 24'!$C36,'Scenario 24'!AP$3:AP$69)+SUMIF('Scenario 24'!$A$3:$A$69,'Portfolio 24'!$C36,'Scenario 24'!BK$3:BK$69)*(1-'Scenario 24'!BK$1)</f>
        <v>0</v>
      </c>
      <c r="V36" s="46">
        <f>SUMIF('Scenario 24'!$A$3:$A$69,'Portfolio 24'!$C36,'Scenario 24'!AQ$3:AQ$69)+SUMIF('Scenario 24'!$A$3:$A$69,'Portfolio 24'!$C36,'Scenario 24'!BL$3:BL$69)*(1-'Scenario 24'!BL$1)</f>
        <v>0</v>
      </c>
      <c r="W36" s="46">
        <f>SUMIF('Scenario 24'!$A$3:$A$69,'Portfolio 24'!$C36,'Scenario 24'!AR$3:AR$69)+SUMIF('Scenario 24'!$A$3:$A$69,'Portfolio 24'!$C36,'Scenario 24'!BM$3:BM$69)*(1-'Scenario 24'!BM$1)</f>
        <v>0</v>
      </c>
      <c r="X36" s="47">
        <f t="shared" si="2"/>
        <v>0</v>
      </c>
    </row>
    <row r="37" spans="3:24" x14ac:dyDescent="0.2">
      <c r="C37" s="7" t="s">
        <v>139</v>
      </c>
      <c r="D37" s="45">
        <f>SUMIF('Scenario 24'!$A$3:$A$69,'Portfolio 24'!$C37,'Scenario 24'!Y$3:Y$69)+SUMIF('Scenario 24'!$A$3:$A$69,'Portfolio 24'!$C37,'Scenario 24'!AT$3:AT$69)*(1-'Scenario 24'!AT$1)</f>
        <v>0</v>
      </c>
      <c r="E37" s="46">
        <f>SUMIF('Scenario 24'!$A$3:$A$69,'Portfolio 24'!$C37,'Scenario 24'!Z$3:Z$69)+SUMIF('Scenario 24'!$A$3:$A$69,'Portfolio 24'!$C37,'Scenario 24'!AU$3:AU$69)*(1-'Scenario 24'!AU$1)</f>
        <v>0</v>
      </c>
      <c r="F37" s="46">
        <f>SUMIF('Scenario 24'!$A$3:$A$69,'Portfolio 24'!$C37,'Scenario 24'!AA$3:AA$69)+SUMIF('Scenario 24'!$A$3:$A$69,'Portfolio 24'!$C37,'Scenario 24'!AV$3:AV$69)*(1-'Scenario 24'!AV$1)</f>
        <v>0</v>
      </c>
      <c r="G37" s="46">
        <f>SUMIF('Scenario 24'!$A$3:$A$69,'Portfolio 24'!$C37,'Scenario 24'!AB$3:AB$69)+SUMIF('Scenario 24'!$A$3:$A$69,'Portfolio 24'!$C37,'Scenario 24'!AW$3:AW$69)*(1-'Scenario 24'!AW$1)</f>
        <v>0</v>
      </c>
      <c r="H37" s="46">
        <f>SUMIF('Scenario 24'!$A$3:$A$69,'Portfolio 24'!$C37,'Scenario 24'!AC$3:AC$69)+SUMIF('Scenario 24'!$A$3:$A$69,'Portfolio 24'!$C37,'Scenario 24'!AX$3:AX$69)*(1-'Scenario 24'!AX$1)</f>
        <v>0</v>
      </c>
      <c r="I37" s="46">
        <f>SUMIF('Scenario 24'!$A$3:$A$69,'Portfolio 24'!$C37,'Scenario 24'!AD$3:AD$69)+SUMIF('Scenario 24'!$A$3:$A$69,'Portfolio 24'!$C37,'Scenario 24'!AY$3:AY$69)*(1-'Scenario 24'!AY$1)</f>
        <v>0</v>
      </c>
      <c r="J37" s="46">
        <f>SUMIF('Scenario 24'!$A$3:$A$69,'Portfolio 24'!$C37,'Scenario 24'!AE$3:AE$69)+SUMIF('Scenario 24'!$A$3:$A$69,'Portfolio 24'!$C37,'Scenario 24'!AZ$3:AZ$69)*(1-'Scenario 24'!AZ$1)</f>
        <v>0</v>
      </c>
      <c r="K37" s="46">
        <f>SUMIF('Scenario 24'!$A$3:$A$69,'Portfolio 24'!$C37,'Scenario 24'!AF$3:AF$69)+SUMIF('Scenario 24'!$A$3:$A$69,'Portfolio 24'!$C37,'Scenario 24'!BA$3:BA$69)*(1-'Scenario 24'!BA$1)</f>
        <v>0</v>
      </c>
      <c r="L37" s="46">
        <f>SUMIF('Scenario 24'!$A$3:$A$69,'Portfolio 24'!$C37,'Scenario 24'!AG$3:AG$69)+SUMIF('Scenario 24'!$A$3:$A$69,'Portfolio 24'!$C37,'Scenario 24'!BB$3:BB$69)*(1-'Scenario 24'!BB$1)</f>
        <v>0</v>
      </c>
      <c r="M37" s="46">
        <f>SUMIF('Scenario 24'!$A$3:$A$69,'Portfolio 24'!$C37,'Scenario 24'!AH$3:AH$69)+SUMIF('Scenario 24'!$A$3:$A$69,'Portfolio 24'!$C37,'Scenario 24'!BC$3:BC$69)*(1-'Scenario 24'!BC$1)</f>
        <v>0</v>
      </c>
      <c r="N37" s="46">
        <f>SUMIF('Scenario 24'!$A$3:$A$69,'Portfolio 24'!$C37,'Scenario 24'!AI$3:AI$69)+SUMIF('Scenario 24'!$A$3:$A$69,'Portfolio 24'!$C37,'Scenario 24'!BD$3:BD$69)*(1-'Scenario 24'!BD$1)</f>
        <v>0</v>
      </c>
      <c r="O37" s="46">
        <f>SUMIF('Scenario 24'!$A$3:$A$69,'Portfolio 24'!$C37,'Scenario 24'!AJ$3:AJ$69)+SUMIF('Scenario 24'!$A$3:$A$69,'Portfolio 24'!$C37,'Scenario 24'!BE$3:BE$69)*(1-'Scenario 24'!BE$1)</f>
        <v>0</v>
      </c>
      <c r="P37" s="46">
        <f>SUMIF('Scenario 24'!$A$3:$A$69,'Portfolio 24'!$C37,'Scenario 24'!AK$3:AK$69)+SUMIF('Scenario 24'!$A$3:$A$69,'Portfolio 24'!$C37,'Scenario 24'!BF$3:BF$69)*(1-'Scenario 24'!BF$1)</f>
        <v>0</v>
      </c>
      <c r="Q37" s="46">
        <f>SUMIF('Scenario 24'!$A$3:$A$69,'Portfolio 24'!$C37,'Scenario 24'!AL$3:AL$69)+SUMIF('Scenario 24'!$A$3:$A$69,'Portfolio 24'!$C37,'Scenario 24'!BG$3:BG$69)*(1-'Scenario 24'!BG$1)</f>
        <v>0</v>
      </c>
      <c r="R37" s="46">
        <f>SUMIF('Scenario 24'!$A$3:$A$69,'Portfolio 24'!$C37,'Scenario 24'!AM$3:AM$69)+SUMIF('Scenario 24'!$A$3:$A$69,'Portfolio 24'!$C37,'Scenario 24'!BH$3:BH$69)*(1-'Scenario 24'!BH$1)</f>
        <v>0</v>
      </c>
      <c r="S37" s="46">
        <f>SUMIF('Scenario 24'!$A$3:$A$69,'Portfolio 24'!$C37,'Scenario 24'!AN$3:AN$69)+SUMIF('Scenario 24'!$A$3:$A$69,'Portfolio 24'!$C37,'Scenario 24'!BI$3:BI$69)*(1-'Scenario 24'!BI$1)</f>
        <v>0</v>
      </c>
      <c r="T37" s="46">
        <f>SUMIF('Scenario 24'!$A$3:$A$69,'Portfolio 24'!$C37,'Scenario 24'!AO$3:AO$69)+SUMIF('Scenario 24'!$A$3:$A$69,'Portfolio 24'!$C37,'Scenario 24'!BJ$3:BJ$69)*(1-'Scenario 24'!BJ$1)</f>
        <v>0</v>
      </c>
      <c r="U37" s="46">
        <f>SUMIF('Scenario 24'!$A$3:$A$69,'Portfolio 24'!$C37,'Scenario 24'!AP$3:AP$69)+SUMIF('Scenario 24'!$A$3:$A$69,'Portfolio 24'!$C37,'Scenario 24'!BK$3:BK$69)*(1-'Scenario 24'!BK$1)</f>
        <v>0</v>
      </c>
      <c r="V37" s="46">
        <f>SUMIF('Scenario 24'!$A$3:$A$69,'Portfolio 24'!$C37,'Scenario 24'!AQ$3:AQ$69)+SUMIF('Scenario 24'!$A$3:$A$69,'Portfolio 24'!$C37,'Scenario 24'!BL$3:BL$69)*(1-'Scenario 24'!BL$1)</f>
        <v>0</v>
      </c>
      <c r="W37" s="46">
        <f>SUMIF('Scenario 24'!$A$3:$A$69,'Portfolio 24'!$C37,'Scenario 24'!AR$3:AR$69)+SUMIF('Scenario 24'!$A$3:$A$69,'Portfolio 24'!$C37,'Scenario 24'!BM$3:BM$69)*(1-'Scenario 24'!BM$1)</f>
        <v>0</v>
      </c>
      <c r="X37" s="47">
        <f t="shared" si="2"/>
        <v>0</v>
      </c>
    </row>
    <row r="38" spans="3:24" x14ac:dyDescent="0.2">
      <c r="C38" s="7" t="s">
        <v>123</v>
      </c>
      <c r="D38" s="45">
        <f>SUMIF('Scenario 24'!$A$3:$A$69,'Portfolio 24'!$C38,'Scenario 24'!Y$3:Y$69)+SUMIF('Scenario 24'!$A$3:$A$69,'Portfolio 24'!$C38,'Scenario 24'!AT$3:AT$69)*(1-'Scenario 24'!AT$1)</f>
        <v>0</v>
      </c>
      <c r="E38" s="46">
        <f>SUMIF('Scenario 24'!$A$3:$A$69,'Portfolio 24'!$C38,'Scenario 24'!Z$3:Z$69)+SUMIF('Scenario 24'!$A$3:$A$69,'Portfolio 24'!$C38,'Scenario 24'!AU$3:AU$69)*(1-'Scenario 24'!AU$1)</f>
        <v>0</v>
      </c>
      <c r="F38" s="46">
        <f>SUMIF('Scenario 24'!$A$3:$A$69,'Portfolio 24'!$C38,'Scenario 24'!AA$3:AA$69)+SUMIF('Scenario 24'!$A$3:$A$69,'Portfolio 24'!$C38,'Scenario 24'!AV$3:AV$69)*(1-'Scenario 24'!AV$1)</f>
        <v>0</v>
      </c>
      <c r="G38" s="46">
        <f>SUMIF('Scenario 24'!$A$3:$A$69,'Portfolio 24'!$C38,'Scenario 24'!AB$3:AB$69)+SUMIF('Scenario 24'!$A$3:$A$69,'Portfolio 24'!$C38,'Scenario 24'!AW$3:AW$69)*(1-'Scenario 24'!AW$1)</f>
        <v>0</v>
      </c>
      <c r="H38" s="46">
        <f>SUMIF('Scenario 24'!$A$3:$A$69,'Portfolio 24'!$C38,'Scenario 24'!AC$3:AC$69)+SUMIF('Scenario 24'!$A$3:$A$69,'Portfolio 24'!$C38,'Scenario 24'!AX$3:AX$69)*(1-'Scenario 24'!AX$1)</f>
        <v>0</v>
      </c>
      <c r="I38" s="46">
        <f>SUMIF('Scenario 24'!$A$3:$A$69,'Portfolio 24'!$C38,'Scenario 24'!AD$3:AD$69)+SUMIF('Scenario 24'!$A$3:$A$69,'Portfolio 24'!$C38,'Scenario 24'!AY$3:AY$69)*(1-'Scenario 24'!AY$1)</f>
        <v>0</v>
      </c>
      <c r="J38" s="46">
        <f>SUMIF('Scenario 24'!$A$3:$A$69,'Portfolio 24'!$C38,'Scenario 24'!AE$3:AE$69)+SUMIF('Scenario 24'!$A$3:$A$69,'Portfolio 24'!$C38,'Scenario 24'!AZ$3:AZ$69)*(1-'Scenario 24'!AZ$1)</f>
        <v>0</v>
      </c>
      <c r="K38" s="46">
        <f>SUMIF('Scenario 24'!$A$3:$A$69,'Portfolio 24'!$C38,'Scenario 24'!AF$3:AF$69)+SUMIF('Scenario 24'!$A$3:$A$69,'Portfolio 24'!$C38,'Scenario 24'!BA$3:BA$69)*(1-'Scenario 24'!BA$1)</f>
        <v>0</v>
      </c>
      <c r="L38" s="46">
        <f>SUMIF('Scenario 24'!$A$3:$A$69,'Portfolio 24'!$C38,'Scenario 24'!AG$3:AG$69)+SUMIF('Scenario 24'!$A$3:$A$69,'Portfolio 24'!$C38,'Scenario 24'!BB$3:BB$69)*(1-'Scenario 24'!BB$1)</f>
        <v>0</v>
      </c>
      <c r="M38" s="46">
        <f>SUMIF('Scenario 24'!$A$3:$A$69,'Portfolio 24'!$C38,'Scenario 24'!AH$3:AH$69)+SUMIF('Scenario 24'!$A$3:$A$69,'Portfolio 24'!$C38,'Scenario 24'!BC$3:BC$69)*(1-'Scenario 24'!BC$1)</f>
        <v>0</v>
      </c>
      <c r="N38" s="46">
        <f>SUMIF('Scenario 24'!$A$3:$A$69,'Portfolio 24'!$C38,'Scenario 24'!AI$3:AI$69)+SUMIF('Scenario 24'!$A$3:$A$69,'Portfolio 24'!$C38,'Scenario 24'!BD$3:BD$69)*(1-'Scenario 24'!BD$1)</f>
        <v>0</v>
      </c>
      <c r="O38" s="46">
        <f>SUMIF('Scenario 24'!$A$3:$A$69,'Portfolio 24'!$C38,'Scenario 24'!AJ$3:AJ$69)+SUMIF('Scenario 24'!$A$3:$A$69,'Portfolio 24'!$C38,'Scenario 24'!BE$3:BE$69)*(1-'Scenario 24'!BE$1)</f>
        <v>0</v>
      </c>
      <c r="P38" s="46">
        <f>SUMIF('Scenario 24'!$A$3:$A$69,'Portfolio 24'!$C38,'Scenario 24'!AK$3:AK$69)+SUMIF('Scenario 24'!$A$3:$A$69,'Portfolio 24'!$C38,'Scenario 24'!BF$3:BF$69)*(1-'Scenario 24'!BF$1)</f>
        <v>0</v>
      </c>
      <c r="Q38" s="46">
        <f>SUMIF('Scenario 24'!$A$3:$A$69,'Portfolio 24'!$C38,'Scenario 24'!AL$3:AL$69)+SUMIF('Scenario 24'!$A$3:$A$69,'Portfolio 24'!$C38,'Scenario 24'!BG$3:BG$69)*(1-'Scenario 24'!BG$1)</f>
        <v>0</v>
      </c>
      <c r="R38" s="46">
        <f>SUMIF('Scenario 24'!$A$3:$A$69,'Portfolio 24'!$C38,'Scenario 24'!AM$3:AM$69)+SUMIF('Scenario 24'!$A$3:$A$69,'Portfolio 24'!$C38,'Scenario 24'!BH$3:BH$69)*(1-'Scenario 24'!BH$1)</f>
        <v>0</v>
      </c>
      <c r="S38" s="46">
        <f>SUMIF('Scenario 24'!$A$3:$A$69,'Portfolio 24'!$C38,'Scenario 24'!AN$3:AN$69)+SUMIF('Scenario 24'!$A$3:$A$69,'Portfolio 24'!$C38,'Scenario 24'!BI$3:BI$69)*(1-'Scenario 24'!BI$1)</f>
        <v>0</v>
      </c>
      <c r="T38" s="46">
        <f>SUMIF('Scenario 24'!$A$3:$A$69,'Portfolio 24'!$C38,'Scenario 24'!AO$3:AO$69)+SUMIF('Scenario 24'!$A$3:$A$69,'Portfolio 24'!$C38,'Scenario 24'!BJ$3:BJ$69)*(1-'Scenario 24'!BJ$1)</f>
        <v>0</v>
      </c>
      <c r="U38" s="46">
        <f>SUMIF('Scenario 24'!$A$3:$A$69,'Portfolio 24'!$C38,'Scenario 24'!AP$3:AP$69)+SUMIF('Scenario 24'!$A$3:$A$69,'Portfolio 24'!$C38,'Scenario 24'!BK$3:BK$69)*(1-'Scenario 24'!BK$1)</f>
        <v>0</v>
      </c>
      <c r="V38" s="46">
        <f>SUMIF('Scenario 24'!$A$3:$A$69,'Portfolio 24'!$C38,'Scenario 24'!AQ$3:AQ$69)+SUMIF('Scenario 24'!$A$3:$A$69,'Portfolio 24'!$C38,'Scenario 24'!BL$3:BL$69)*(1-'Scenario 24'!BL$1)</f>
        <v>0</v>
      </c>
      <c r="W38" s="46">
        <f>SUMIF('Scenario 24'!$A$3:$A$69,'Portfolio 24'!$C38,'Scenario 24'!AR$3:AR$69)+SUMIF('Scenario 24'!$A$3:$A$69,'Portfolio 24'!$C38,'Scenario 24'!BM$3:BM$69)*(1-'Scenario 24'!BM$1)</f>
        <v>0</v>
      </c>
      <c r="X38" s="47">
        <f t="shared" si="2"/>
        <v>0</v>
      </c>
    </row>
    <row r="39" spans="3:24" x14ac:dyDescent="0.2">
      <c r="C39" s="7" t="s">
        <v>63</v>
      </c>
      <c r="D39" s="45">
        <f>SUMIF('Scenario 24'!$A$3:$A$69,'Portfolio 24'!$C39,'Scenario 24'!Y$3:Y$69)+SUMIF('Scenario 24'!$A$3:$A$69,'Portfolio 24'!$C39,'Scenario 24'!AT$3:AT$69)*(1-'Scenario 24'!AT$1)</f>
        <v>0</v>
      </c>
      <c r="E39" s="46">
        <f>SUMIF('Scenario 24'!$A$3:$A$69,'Portfolio 24'!$C39,'Scenario 24'!Z$3:Z$69)+SUMIF('Scenario 24'!$A$3:$A$69,'Portfolio 24'!$C39,'Scenario 24'!AU$3:AU$69)*(1-'Scenario 24'!AU$1)</f>
        <v>0</v>
      </c>
      <c r="F39" s="46">
        <f>SUMIF('Scenario 24'!$A$3:$A$69,'Portfolio 24'!$C39,'Scenario 24'!AA$3:AA$69)+SUMIF('Scenario 24'!$A$3:$A$69,'Portfolio 24'!$C39,'Scenario 24'!AV$3:AV$69)*(1-'Scenario 24'!AV$1)</f>
        <v>0</v>
      </c>
      <c r="G39" s="46">
        <f>SUMIF('Scenario 24'!$A$3:$A$69,'Portfolio 24'!$C39,'Scenario 24'!AB$3:AB$69)+SUMIF('Scenario 24'!$A$3:$A$69,'Portfolio 24'!$C39,'Scenario 24'!AW$3:AW$69)*(1-'Scenario 24'!AW$1)</f>
        <v>0</v>
      </c>
      <c r="H39" s="46">
        <f>SUMIF('Scenario 24'!$A$3:$A$69,'Portfolio 24'!$C39,'Scenario 24'!AC$3:AC$69)+SUMIF('Scenario 24'!$A$3:$A$69,'Portfolio 24'!$C39,'Scenario 24'!AX$3:AX$69)*(1-'Scenario 24'!AX$1)</f>
        <v>0</v>
      </c>
      <c r="I39" s="46">
        <f>SUMIF('Scenario 24'!$A$3:$A$69,'Portfolio 24'!$C39,'Scenario 24'!AD$3:AD$69)+SUMIF('Scenario 24'!$A$3:$A$69,'Portfolio 24'!$C39,'Scenario 24'!AY$3:AY$69)*(1-'Scenario 24'!AY$1)</f>
        <v>0</v>
      </c>
      <c r="J39" s="46">
        <f>SUMIF('Scenario 24'!$A$3:$A$69,'Portfolio 24'!$C39,'Scenario 24'!AE$3:AE$69)+SUMIF('Scenario 24'!$A$3:$A$69,'Portfolio 24'!$C39,'Scenario 24'!AZ$3:AZ$69)*(1-'Scenario 24'!AZ$1)</f>
        <v>0</v>
      </c>
      <c r="K39" s="46">
        <f>SUMIF('Scenario 24'!$A$3:$A$69,'Portfolio 24'!$C39,'Scenario 24'!AF$3:AF$69)+SUMIF('Scenario 24'!$A$3:$A$69,'Portfolio 24'!$C39,'Scenario 24'!BA$3:BA$69)*(1-'Scenario 24'!BA$1)</f>
        <v>0</v>
      </c>
      <c r="L39" s="46">
        <f>SUMIF('Scenario 24'!$A$3:$A$69,'Portfolio 24'!$C39,'Scenario 24'!AG$3:AG$69)+SUMIF('Scenario 24'!$A$3:$A$69,'Portfolio 24'!$C39,'Scenario 24'!BB$3:BB$69)*(1-'Scenario 24'!BB$1)</f>
        <v>0</v>
      </c>
      <c r="M39" s="46">
        <f>SUMIF('Scenario 24'!$A$3:$A$69,'Portfolio 24'!$C39,'Scenario 24'!AH$3:AH$69)+SUMIF('Scenario 24'!$A$3:$A$69,'Portfolio 24'!$C39,'Scenario 24'!BC$3:BC$69)*(1-'Scenario 24'!BC$1)</f>
        <v>0</v>
      </c>
      <c r="N39" s="46">
        <f>SUMIF('Scenario 24'!$A$3:$A$69,'Portfolio 24'!$C39,'Scenario 24'!AI$3:AI$69)+SUMIF('Scenario 24'!$A$3:$A$69,'Portfolio 24'!$C39,'Scenario 24'!BD$3:BD$69)*(1-'Scenario 24'!BD$1)</f>
        <v>0</v>
      </c>
      <c r="O39" s="46">
        <f>SUMIF('Scenario 24'!$A$3:$A$69,'Portfolio 24'!$C39,'Scenario 24'!AJ$3:AJ$69)+SUMIF('Scenario 24'!$A$3:$A$69,'Portfolio 24'!$C39,'Scenario 24'!BE$3:BE$69)*(1-'Scenario 24'!BE$1)</f>
        <v>0</v>
      </c>
      <c r="P39" s="46">
        <f>SUMIF('Scenario 24'!$A$3:$A$69,'Portfolio 24'!$C39,'Scenario 24'!AK$3:AK$69)+SUMIF('Scenario 24'!$A$3:$A$69,'Portfolio 24'!$C39,'Scenario 24'!BF$3:BF$69)*(1-'Scenario 24'!BF$1)</f>
        <v>0</v>
      </c>
      <c r="Q39" s="46">
        <f>SUMIF('Scenario 24'!$A$3:$A$69,'Portfolio 24'!$C39,'Scenario 24'!AL$3:AL$69)+SUMIF('Scenario 24'!$A$3:$A$69,'Portfolio 24'!$C39,'Scenario 24'!BG$3:BG$69)*(1-'Scenario 24'!BG$1)</f>
        <v>0</v>
      </c>
      <c r="R39" s="46">
        <f>SUMIF('Scenario 24'!$A$3:$A$69,'Portfolio 24'!$C39,'Scenario 24'!AM$3:AM$69)+SUMIF('Scenario 24'!$A$3:$A$69,'Portfolio 24'!$C39,'Scenario 24'!BH$3:BH$69)*(1-'Scenario 24'!BH$1)</f>
        <v>0</v>
      </c>
      <c r="S39" s="46">
        <f>SUMIF('Scenario 24'!$A$3:$A$69,'Portfolio 24'!$C39,'Scenario 24'!AN$3:AN$69)+SUMIF('Scenario 24'!$A$3:$A$69,'Portfolio 24'!$C39,'Scenario 24'!BI$3:BI$69)*(1-'Scenario 24'!BI$1)</f>
        <v>0</v>
      </c>
      <c r="T39" s="46">
        <f>SUMIF('Scenario 24'!$A$3:$A$69,'Portfolio 24'!$C39,'Scenario 24'!AO$3:AO$69)+SUMIF('Scenario 24'!$A$3:$A$69,'Portfolio 24'!$C39,'Scenario 24'!BJ$3:BJ$69)*(1-'Scenario 24'!BJ$1)</f>
        <v>0</v>
      </c>
      <c r="U39" s="46">
        <f>SUMIF('Scenario 24'!$A$3:$A$69,'Portfolio 24'!$C39,'Scenario 24'!AP$3:AP$69)+SUMIF('Scenario 24'!$A$3:$A$69,'Portfolio 24'!$C39,'Scenario 24'!BK$3:BK$69)*(1-'Scenario 24'!BK$1)</f>
        <v>0</v>
      </c>
      <c r="V39" s="46">
        <f>SUMIF('Scenario 24'!$A$3:$A$69,'Portfolio 24'!$C39,'Scenario 24'!AQ$3:AQ$69)+SUMIF('Scenario 24'!$A$3:$A$69,'Portfolio 24'!$C39,'Scenario 24'!BL$3:BL$69)*(1-'Scenario 24'!BL$1)</f>
        <v>3.1541099833896578</v>
      </c>
      <c r="W39" s="46">
        <f>SUMIF('Scenario 24'!$A$3:$A$69,'Portfolio 24'!$C39,'Scenario 24'!AR$3:AR$69)+SUMIF('Scenario 24'!$A$3:$A$69,'Portfolio 24'!$C39,'Scenario 24'!BM$3:BM$69)*(1-'Scenario 24'!BM$1)</f>
        <v>0</v>
      </c>
      <c r="X39" s="47">
        <f t="shared" si="2"/>
        <v>3.1541099833896578</v>
      </c>
    </row>
    <row r="40" spans="3:24" x14ac:dyDescent="0.2">
      <c r="C40" s="7" t="s">
        <v>99</v>
      </c>
      <c r="D40" s="45">
        <f>SUMIF('Scenario 24'!$A$3:$A$69,'Portfolio 24'!$C40,'Scenario 24'!Y$3:Y$69)+SUMIF('Scenario 24'!$A$3:$A$69,'Portfolio 24'!$C40,'Scenario 24'!AT$3:AT$69)*(1-'Scenario 24'!AT$1)</f>
        <v>0</v>
      </c>
      <c r="E40" s="46">
        <f>SUMIF('Scenario 24'!$A$3:$A$69,'Portfolio 24'!$C40,'Scenario 24'!Z$3:Z$69)+SUMIF('Scenario 24'!$A$3:$A$69,'Portfolio 24'!$C40,'Scenario 24'!AU$3:AU$69)*(1-'Scenario 24'!AU$1)</f>
        <v>0</v>
      </c>
      <c r="F40" s="46">
        <f>SUMIF('Scenario 24'!$A$3:$A$69,'Portfolio 24'!$C40,'Scenario 24'!AA$3:AA$69)+SUMIF('Scenario 24'!$A$3:$A$69,'Portfolio 24'!$C40,'Scenario 24'!AV$3:AV$69)*(1-'Scenario 24'!AV$1)</f>
        <v>0</v>
      </c>
      <c r="G40" s="46">
        <f>SUMIF('Scenario 24'!$A$3:$A$69,'Portfolio 24'!$C40,'Scenario 24'!AB$3:AB$69)+SUMIF('Scenario 24'!$A$3:$A$69,'Portfolio 24'!$C40,'Scenario 24'!AW$3:AW$69)*(1-'Scenario 24'!AW$1)</f>
        <v>2.8041033911124913</v>
      </c>
      <c r="H40" s="46">
        <f>SUMIF('Scenario 24'!$A$3:$A$69,'Portfolio 24'!$C40,'Scenario 24'!AC$3:AC$69)+SUMIF('Scenario 24'!$A$3:$A$69,'Portfolio 24'!$C40,'Scenario 24'!AX$3:AX$69)*(1-'Scenario 24'!AX$1)</f>
        <v>0</v>
      </c>
      <c r="I40" s="46">
        <f>SUMIF('Scenario 24'!$A$3:$A$69,'Portfolio 24'!$C40,'Scenario 24'!AD$3:AD$69)+SUMIF('Scenario 24'!$A$3:$A$69,'Portfolio 24'!$C40,'Scenario 24'!AY$3:AY$69)*(1-'Scenario 24'!AY$1)</f>
        <v>0</v>
      </c>
      <c r="J40" s="46">
        <f>SUMIF('Scenario 24'!$A$3:$A$69,'Portfolio 24'!$C40,'Scenario 24'!AE$3:AE$69)+SUMIF('Scenario 24'!$A$3:$A$69,'Portfolio 24'!$C40,'Scenario 24'!AZ$3:AZ$69)*(1-'Scenario 24'!AZ$1)</f>
        <v>0</v>
      </c>
      <c r="K40" s="46">
        <f>SUMIF('Scenario 24'!$A$3:$A$69,'Portfolio 24'!$C40,'Scenario 24'!AF$3:AF$69)+SUMIF('Scenario 24'!$A$3:$A$69,'Portfolio 24'!$C40,'Scenario 24'!BA$3:BA$69)*(1-'Scenario 24'!BA$1)</f>
        <v>0</v>
      </c>
      <c r="L40" s="46">
        <f>SUMIF('Scenario 24'!$A$3:$A$69,'Portfolio 24'!$C40,'Scenario 24'!AG$3:AG$69)+SUMIF('Scenario 24'!$A$3:$A$69,'Portfolio 24'!$C40,'Scenario 24'!BB$3:BB$69)*(1-'Scenario 24'!BB$1)</f>
        <v>0</v>
      </c>
      <c r="M40" s="46">
        <f>SUMIF('Scenario 24'!$A$3:$A$69,'Portfolio 24'!$C40,'Scenario 24'!AH$3:AH$69)+SUMIF('Scenario 24'!$A$3:$A$69,'Portfolio 24'!$C40,'Scenario 24'!BC$3:BC$69)*(1-'Scenario 24'!BC$1)</f>
        <v>0</v>
      </c>
      <c r="N40" s="46">
        <f>SUMIF('Scenario 24'!$A$3:$A$69,'Portfolio 24'!$C40,'Scenario 24'!AI$3:AI$69)+SUMIF('Scenario 24'!$A$3:$A$69,'Portfolio 24'!$C40,'Scenario 24'!BD$3:BD$69)*(1-'Scenario 24'!BD$1)</f>
        <v>6.603153827975067</v>
      </c>
      <c r="O40" s="46">
        <f>SUMIF('Scenario 24'!$A$3:$A$69,'Portfolio 24'!$C40,'Scenario 24'!AJ$3:AJ$69)+SUMIF('Scenario 24'!$A$3:$A$69,'Portfolio 24'!$C40,'Scenario 24'!BE$3:BE$69)*(1-'Scenario 24'!BE$1)</f>
        <v>0</v>
      </c>
      <c r="P40" s="46">
        <f>SUMIF('Scenario 24'!$A$3:$A$69,'Portfolio 24'!$C40,'Scenario 24'!AK$3:AK$69)+SUMIF('Scenario 24'!$A$3:$A$69,'Portfolio 24'!$C40,'Scenario 24'!BF$3:BF$69)*(1-'Scenario 24'!BF$1)</f>
        <v>1.2764996237294715</v>
      </c>
      <c r="Q40" s="46">
        <f>SUMIF('Scenario 24'!$A$3:$A$69,'Portfolio 24'!$C40,'Scenario 24'!AL$3:AL$69)+SUMIF('Scenario 24'!$A$3:$A$69,'Portfolio 24'!$C40,'Scenario 24'!BG$3:BG$69)*(1-'Scenario 24'!BG$1)</f>
        <v>0</v>
      </c>
      <c r="R40" s="46">
        <f>SUMIF('Scenario 24'!$A$3:$A$69,'Portfolio 24'!$C40,'Scenario 24'!AM$3:AM$69)+SUMIF('Scenario 24'!$A$3:$A$69,'Portfolio 24'!$C40,'Scenario 24'!BH$3:BH$69)*(1-'Scenario 24'!BH$1)</f>
        <v>0</v>
      </c>
      <c r="S40" s="46">
        <f>SUMIF('Scenario 24'!$A$3:$A$69,'Portfolio 24'!$C40,'Scenario 24'!AN$3:AN$69)+SUMIF('Scenario 24'!$A$3:$A$69,'Portfolio 24'!$C40,'Scenario 24'!BI$3:BI$69)*(1-'Scenario 24'!BI$1)</f>
        <v>0</v>
      </c>
      <c r="T40" s="46">
        <f>SUMIF('Scenario 24'!$A$3:$A$69,'Portfolio 24'!$C40,'Scenario 24'!AO$3:AO$69)+SUMIF('Scenario 24'!$A$3:$A$69,'Portfolio 24'!$C40,'Scenario 24'!BJ$3:BJ$69)*(1-'Scenario 24'!BJ$1)</f>
        <v>0</v>
      </c>
      <c r="U40" s="46">
        <f>SUMIF('Scenario 24'!$A$3:$A$69,'Portfolio 24'!$C40,'Scenario 24'!AP$3:AP$69)+SUMIF('Scenario 24'!$A$3:$A$69,'Portfolio 24'!$C40,'Scenario 24'!BK$3:BK$69)*(1-'Scenario 24'!BK$1)</f>
        <v>0</v>
      </c>
      <c r="V40" s="46">
        <f>SUMIF('Scenario 24'!$A$3:$A$69,'Portfolio 24'!$C40,'Scenario 24'!AQ$3:AQ$69)+SUMIF('Scenario 24'!$A$3:$A$69,'Portfolio 24'!$C40,'Scenario 24'!BL$3:BL$69)*(1-'Scenario 24'!BL$1)</f>
        <v>0</v>
      </c>
      <c r="W40" s="46">
        <f>SUMIF('Scenario 24'!$A$3:$A$69,'Portfolio 24'!$C40,'Scenario 24'!AR$3:AR$69)+SUMIF('Scenario 24'!$A$3:$A$69,'Portfolio 24'!$C40,'Scenario 24'!BM$3:BM$69)*(1-'Scenario 24'!BM$1)</f>
        <v>0</v>
      </c>
      <c r="X40" s="47">
        <f t="shared" si="2"/>
        <v>10.683756842817029</v>
      </c>
    </row>
    <row r="41" spans="3:24" ht="13.5" thickBot="1" x14ac:dyDescent="0.25">
      <c r="C41" s="10" t="s">
        <v>77</v>
      </c>
      <c r="D41" s="48">
        <f>SUMIF('Scenario 24'!$A$3:$A$69,'Portfolio 24'!$C41,'Scenario 24'!Y$3:Y$69)+SUMIF('Scenario 24'!$A$3:$A$69,'Portfolio 24'!$C41,'Scenario 24'!AT$3:AT$69)*(1-'Scenario 24'!AT$1)</f>
        <v>0</v>
      </c>
      <c r="E41" s="49">
        <f>SUMIF('Scenario 24'!$A$3:$A$69,'Portfolio 24'!$C41,'Scenario 24'!Z$3:Z$69)+SUMIF('Scenario 24'!$A$3:$A$69,'Portfolio 24'!$C41,'Scenario 24'!AU$3:AU$69)*(1-'Scenario 24'!AU$1)</f>
        <v>0</v>
      </c>
      <c r="F41" s="49">
        <f>SUMIF('Scenario 24'!$A$3:$A$69,'Portfolio 24'!$C41,'Scenario 24'!AA$3:AA$69)+SUMIF('Scenario 24'!$A$3:$A$69,'Portfolio 24'!$C41,'Scenario 24'!AV$3:AV$69)*(1-'Scenario 24'!AV$1)</f>
        <v>0</v>
      </c>
      <c r="G41" s="49">
        <f>SUMIF('Scenario 24'!$A$3:$A$69,'Portfolio 24'!$C41,'Scenario 24'!AB$3:AB$69)+SUMIF('Scenario 24'!$A$3:$A$69,'Portfolio 24'!$C41,'Scenario 24'!AW$3:AW$69)*(1-'Scenario 24'!AW$1)</f>
        <v>2.6302280448134372</v>
      </c>
      <c r="H41" s="49">
        <f>SUMIF('Scenario 24'!$A$3:$A$69,'Portfolio 24'!$C41,'Scenario 24'!AC$3:AC$69)+SUMIF('Scenario 24'!$A$3:$A$69,'Portfolio 24'!$C41,'Scenario 24'!AX$3:AX$69)*(1-'Scenario 24'!AX$1)</f>
        <v>0</v>
      </c>
      <c r="I41" s="49">
        <f>SUMIF('Scenario 24'!$A$3:$A$69,'Portfolio 24'!$C41,'Scenario 24'!AD$3:AD$69)+SUMIF('Scenario 24'!$A$3:$A$69,'Portfolio 24'!$C41,'Scenario 24'!AY$3:AY$69)*(1-'Scenario 24'!AY$1)</f>
        <v>0</v>
      </c>
      <c r="J41" s="49">
        <f>SUMIF('Scenario 24'!$A$3:$A$69,'Portfolio 24'!$C41,'Scenario 24'!AE$3:AE$69)+SUMIF('Scenario 24'!$A$3:$A$69,'Portfolio 24'!$C41,'Scenario 24'!AZ$3:AZ$69)*(1-'Scenario 24'!AZ$1)</f>
        <v>0</v>
      </c>
      <c r="K41" s="49">
        <f>SUMIF('Scenario 24'!$A$3:$A$69,'Portfolio 24'!$C41,'Scenario 24'!AF$3:AF$69)+SUMIF('Scenario 24'!$A$3:$A$69,'Portfolio 24'!$C41,'Scenario 24'!BA$3:BA$69)*(1-'Scenario 24'!BA$1)</f>
        <v>0</v>
      </c>
      <c r="L41" s="49">
        <f>SUMIF('Scenario 24'!$A$3:$A$69,'Portfolio 24'!$C41,'Scenario 24'!AG$3:AG$69)+SUMIF('Scenario 24'!$A$3:$A$69,'Portfolio 24'!$C41,'Scenario 24'!BB$3:BB$69)*(1-'Scenario 24'!BB$1)</f>
        <v>5.8668234737720981</v>
      </c>
      <c r="M41" s="49">
        <f>SUMIF('Scenario 24'!$A$3:$A$69,'Portfolio 24'!$C41,'Scenario 24'!AH$3:AH$69)+SUMIF('Scenario 24'!$A$3:$A$69,'Portfolio 24'!$C41,'Scenario 24'!BC$3:BC$69)*(1-'Scenario 24'!BC$1)</f>
        <v>0</v>
      </c>
      <c r="N41" s="49">
        <f>SUMIF('Scenario 24'!$A$3:$A$69,'Portfolio 24'!$C41,'Scenario 24'!AI$3:AI$69)+SUMIF('Scenario 24'!$A$3:$A$69,'Portfolio 24'!$C41,'Scenario 24'!BD$3:BD$69)*(1-'Scenario 24'!BD$1)</f>
        <v>0</v>
      </c>
      <c r="O41" s="49">
        <f>SUMIF('Scenario 24'!$A$3:$A$69,'Portfolio 24'!$C41,'Scenario 24'!AJ$3:AJ$69)+SUMIF('Scenario 24'!$A$3:$A$69,'Portfolio 24'!$C41,'Scenario 24'!BE$3:BE$69)*(1-'Scenario 24'!BE$1)</f>
        <v>0</v>
      </c>
      <c r="P41" s="49">
        <f>SUMIF('Scenario 24'!$A$3:$A$69,'Portfolio 24'!$C41,'Scenario 24'!AK$3:AK$69)+SUMIF('Scenario 24'!$A$3:$A$69,'Portfolio 24'!$C41,'Scenario 24'!BF$3:BF$69)*(1-'Scenario 24'!BF$1)</f>
        <v>0</v>
      </c>
      <c r="Q41" s="49">
        <f>SUMIF('Scenario 24'!$A$3:$A$69,'Portfolio 24'!$C41,'Scenario 24'!AL$3:AL$69)+SUMIF('Scenario 24'!$A$3:$A$69,'Portfolio 24'!$C41,'Scenario 24'!BG$3:BG$69)*(1-'Scenario 24'!BG$1)</f>
        <v>0</v>
      </c>
      <c r="R41" s="49">
        <f>SUMIF('Scenario 24'!$A$3:$A$69,'Portfolio 24'!$C41,'Scenario 24'!AM$3:AM$69)+SUMIF('Scenario 24'!$A$3:$A$69,'Portfolio 24'!$C41,'Scenario 24'!BH$3:BH$69)*(1-'Scenario 24'!BH$1)</f>
        <v>0</v>
      </c>
      <c r="S41" s="49">
        <f>SUMIF('Scenario 24'!$A$3:$A$69,'Portfolio 24'!$C41,'Scenario 24'!AN$3:AN$69)+SUMIF('Scenario 24'!$A$3:$A$69,'Portfolio 24'!$C41,'Scenario 24'!BI$3:BI$69)*(1-'Scenario 24'!BI$1)</f>
        <v>0</v>
      </c>
      <c r="T41" s="49">
        <f>SUMIF('Scenario 24'!$A$3:$A$69,'Portfolio 24'!$C41,'Scenario 24'!AO$3:AO$69)+SUMIF('Scenario 24'!$A$3:$A$69,'Portfolio 24'!$C41,'Scenario 24'!BJ$3:BJ$69)*(1-'Scenario 24'!BJ$1)</f>
        <v>0</v>
      </c>
      <c r="U41" s="49">
        <f>SUMIF('Scenario 24'!$A$3:$A$69,'Portfolio 24'!$C41,'Scenario 24'!AP$3:AP$69)+SUMIF('Scenario 24'!$A$3:$A$69,'Portfolio 24'!$C41,'Scenario 24'!BK$3:BK$69)*(1-'Scenario 24'!BK$1)</f>
        <v>0</v>
      </c>
      <c r="V41" s="49">
        <f>SUMIF('Scenario 24'!$A$3:$A$69,'Portfolio 24'!$C41,'Scenario 24'!AQ$3:AQ$69)+SUMIF('Scenario 24'!$A$3:$A$69,'Portfolio 24'!$C41,'Scenario 24'!BL$3:BL$69)*(1-'Scenario 24'!BL$1)</f>
        <v>0</v>
      </c>
      <c r="W41" s="49">
        <f>SUMIF('Scenario 24'!$A$3:$A$69,'Portfolio 24'!$C41,'Scenario 24'!AR$3:AR$69)+SUMIF('Scenario 24'!$A$3:$A$69,'Portfolio 24'!$C41,'Scenario 24'!BM$3:BM$69)*(1-'Scenario 24'!BM$1)</f>
        <v>0</v>
      </c>
      <c r="X41" s="50">
        <f t="shared" si="2"/>
        <v>8.4970515185855362</v>
      </c>
    </row>
    <row r="42" spans="3:24" ht="13.5" thickBot="1" x14ac:dyDescent="0.25">
      <c r="C42" s="65" t="s">
        <v>93</v>
      </c>
      <c r="D42" s="37">
        <f>SUM(D26:D41)</f>
        <v>0</v>
      </c>
      <c r="E42" s="37">
        <f t="shared" ref="E42:W42" si="3">SUM(E26:E41)</f>
        <v>0</v>
      </c>
      <c r="F42" s="37">
        <f t="shared" si="3"/>
        <v>0</v>
      </c>
      <c r="G42" s="37">
        <f t="shared" si="3"/>
        <v>5.4343314359259285</v>
      </c>
      <c r="H42" s="37">
        <f t="shared" si="3"/>
        <v>102.21635178097922</v>
      </c>
      <c r="I42" s="37">
        <f t="shared" si="3"/>
        <v>0</v>
      </c>
      <c r="J42" s="37">
        <f t="shared" si="3"/>
        <v>0</v>
      </c>
      <c r="K42" s="37">
        <f t="shared" si="3"/>
        <v>101.64423293055791</v>
      </c>
      <c r="L42" s="37">
        <f t="shared" si="3"/>
        <v>5.8668234737720981</v>
      </c>
      <c r="M42" s="37">
        <f t="shared" si="3"/>
        <v>0</v>
      </c>
      <c r="N42" s="37">
        <f t="shared" si="3"/>
        <v>6.603153827975067</v>
      </c>
      <c r="O42" s="37">
        <f t="shared" si="3"/>
        <v>0</v>
      </c>
      <c r="P42" s="37">
        <f t="shared" si="3"/>
        <v>1.2764996237294715</v>
      </c>
      <c r="Q42" s="37">
        <f t="shared" si="3"/>
        <v>0</v>
      </c>
      <c r="R42" s="37">
        <f t="shared" si="3"/>
        <v>90.247500000000002</v>
      </c>
      <c r="S42" s="37">
        <f t="shared" si="3"/>
        <v>0</v>
      </c>
      <c r="T42" s="37">
        <f t="shared" si="3"/>
        <v>96.247152116782956</v>
      </c>
      <c r="U42" s="37">
        <f t="shared" si="3"/>
        <v>0</v>
      </c>
      <c r="V42" s="37">
        <f t="shared" si="3"/>
        <v>3.1541099833896578</v>
      </c>
      <c r="W42" s="37">
        <f t="shared" si="3"/>
        <v>0</v>
      </c>
      <c r="X42" s="51">
        <f>SUM(X27:X41)</f>
        <v>311.04592224255441</v>
      </c>
    </row>
    <row r="43" spans="3:24" ht="13.5" thickBot="1" x14ac:dyDescent="0.25">
      <c r="C43" s="66" t="s">
        <v>97</v>
      </c>
      <c r="D43" s="37">
        <f t="shared" ref="D43:X43" si="4">SUM(D22,D42)</f>
        <v>24.625390490723646</v>
      </c>
      <c r="E43" s="37">
        <f t="shared" si="4"/>
        <v>0.50885794886426805</v>
      </c>
      <c r="F43" s="37">
        <f t="shared" si="4"/>
        <v>2.6871045172654471</v>
      </c>
      <c r="G43" s="37">
        <f t="shared" si="4"/>
        <v>8.4343314359259285</v>
      </c>
      <c r="H43" s="37">
        <f t="shared" si="4"/>
        <v>205.21635178098694</v>
      </c>
      <c r="I43" s="37">
        <f t="shared" si="4"/>
        <v>3</v>
      </c>
      <c r="J43" s="37">
        <f t="shared" si="4"/>
        <v>3</v>
      </c>
      <c r="K43" s="37">
        <f t="shared" si="4"/>
        <v>303</v>
      </c>
      <c r="L43" s="37">
        <f t="shared" si="4"/>
        <v>6.3668234737720981</v>
      </c>
      <c r="M43" s="37">
        <f t="shared" si="4"/>
        <v>200.49999999999227</v>
      </c>
      <c r="N43" s="37">
        <f t="shared" si="4"/>
        <v>13.078082393535222</v>
      </c>
      <c r="O43" s="37">
        <f t="shared" si="4"/>
        <v>3.0397464208615816</v>
      </c>
      <c r="P43" s="37">
        <f t="shared" si="4"/>
        <v>117.63700328212691</v>
      </c>
      <c r="Q43" s="37">
        <f t="shared" si="4"/>
        <v>102.41836257937065</v>
      </c>
      <c r="R43" s="37">
        <f t="shared" si="4"/>
        <v>90.747500000000002</v>
      </c>
      <c r="S43" s="37">
        <f t="shared" si="4"/>
        <v>250.37599925671995</v>
      </c>
      <c r="T43" s="37">
        <f t="shared" si="4"/>
        <v>558.36202059435936</v>
      </c>
      <c r="U43" s="37">
        <f t="shared" si="4"/>
        <v>223.13408205088274</v>
      </c>
      <c r="V43" s="37">
        <f t="shared" si="4"/>
        <v>469.35294404333587</v>
      </c>
      <c r="W43" s="37">
        <f t="shared" si="4"/>
        <v>565.46468494249518</v>
      </c>
      <c r="X43" s="51">
        <f t="shared" si="4"/>
        <v>2850.9492852112176</v>
      </c>
    </row>
    <row r="44" spans="3:24" ht="13.5" thickBot="1" x14ac:dyDescent="0.25">
      <c r="C44" s="8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40"/>
    </row>
    <row r="45" spans="3:24" ht="13.5" thickBot="1" x14ac:dyDescent="0.25">
      <c r="C45" s="4" t="s">
        <v>4</v>
      </c>
      <c r="D45" s="52"/>
      <c r="E45" s="53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40"/>
    </row>
    <row r="46" spans="3:24" x14ac:dyDescent="0.2">
      <c r="C46" s="26" t="s">
        <v>0</v>
      </c>
      <c r="D46" s="54">
        <f>'Scenario 24'!D72</f>
        <v>3.4493256753132089</v>
      </c>
      <c r="E46" s="55">
        <f>'Scenario 24'!E72</f>
        <v>7.117878217640615</v>
      </c>
      <c r="F46" s="55">
        <f>'Scenario 24'!F72</f>
        <v>11.244290371781972</v>
      </c>
      <c r="G46" s="55">
        <f>'Scenario 24'!G72</f>
        <v>15.910210060100145</v>
      </c>
      <c r="H46" s="55">
        <f>'Scenario 24'!H72</f>
        <v>19.800883659346507</v>
      </c>
      <c r="I46" s="55">
        <f>'Scenario 24'!I72</f>
        <v>24.104996885797291</v>
      </c>
      <c r="J46" s="55">
        <f>'Scenario 24'!J72</f>
        <v>29.217866955475529</v>
      </c>
      <c r="K46" s="55">
        <f>'Scenario 24'!K72</f>
        <v>34.550783358947783</v>
      </c>
      <c r="L46" s="55">
        <f>'Scenario 24'!L72</f>
        <v>39.846628677307486</v>
      </c>
      <c r="M46" s="55">
        <f>'Scenario 24'!M72</f>
        <v>44.510888396374156</v>
      </c>
      <c r="N46" s="55">
        <f>'Scenario 24'!N72</f>
        <v>49.162861188276914</v>
      </c>
      <c r="O46" s="55">
        <f>'Scenario 24'!O72</f>
        <v>53.589055564288074</v>
      </c>
      <c r="P46" s="55">
        <f>'Scenario 24'!P72</f>
        <v>57.656384830630394</v>
      </c>
      <c r="Q46" s="55">
        <f>'Scenario 24'!Q72</f>
        <v>61.15956212479977</v>
      </c>
      <c r="R46" s="55">
        <f>'Scenario 24'!R72</f>
        <v>64.531774078811921</v>
      </c>
      <c r="S46" s="55">
        <f>'Scenario 24'!S72</f>
        <v>67.674987558842474</v>
      </c>
      <c r="T46" s="55">
        <f>'Scenario 24'!T72</f>
        <v>70.127670113108763</v>
      </c>
      <c r="U46" s="55">
        <f>'Scenario 24'!U72</f>
        <v>72.802746265399165</v>
      </c>
      <c r="V46" s="55">
        <f>'Scenario 24'!V72</f>
        <v>75.269875778901394</v>
      </c>
      <c r="W46" s="55">
        <f>'Scenario 24'!W72</f>
        <v>77.382624782502532</v>
      </c>
      <c r="X46" s="56">
        <f>SUM(D46:W46)</f>
        <v>879.11129454364595</v>
      </c>
    </row>
    <row r="47" spans="3:24" ht="13.5" thickBot="1" x14ac:dyDescent="0.25">
      <c r="C47" s="10" t="s">
        <v>3</v>
      </c>
      <c r="D47" s="57">
        <f>'Scenario 24'!D73</f>
        <v>1.0557741383879111</v>
      </c>
      <c r="E47" s="58">
        <f>'Scenario 24'!E73</f>
        <v>2.2368585039420523</v>
      </c>
      <c r="F47" s="58">
        <f>'Scenario 24'!F73</f>
        <v>3.6087797179182739</v>
      </c>
      <c r="G47" s="58">
        <f>'Scenario 24'!G73</f>
        <v>5.2090786240274811</v>
      </c>
      <c r="H47" s="58">
        <f>'Scenario 24'!H73</f>
        <v>6.2708333657508506</v>
      </c>
      <c r="I47" s="58">
        <f>'Scenario 24'!I73</f>
        <v>7.5606455582914398</v>
      </c>
      <c r="J47" s="58">
        <f>'Scenario 24'!J73</f>
        <v>9.274555629485274</v>
      </c>
      <c r="K47" s="58">
        <f>'Scenario 24'!K73</f>
        <v>11.092968458597211</v>
      </c>
      <c r="L47" s="58">
        <f>'Scenario 24'!L73</f>
        <v>12.90252254160829</v>
      </c>
      <c r="M47" s="58">
        <f>'Scenario 24'!M73</f>
        <v>14.484912272373393</v>
      </c>
      <c r="N47" s="58">
        <f>'Scenario 24'!N73</f>
        <v>16.203907470706692</v>
      </c>
      <c r="O47" s="58">
        <f>'Scenario 24'!O73</f>
        <v>17.861306360028383</v>
      </c>
      <c r="P47" s="58">
        <f>'Scenario 24'!P73</f>
        <v>19.405965039094276</v>
      </c>
      <c r="Q47" s="58">
        <f>'Scenario 24'!Q73</f>
        <v>20.799210061742592</v>
      </c>
      <c r="R47" s="58">
        <f>'Scenario 24'!R73</f>
        <v>22.109901720350226</v>
      </c>
      <c r="S47" s="58">
        <f>'Scenario 24'!S73</f>
        <v>23.379811521093764</v>
      </c>
      <c r="T47" s="58">
        <f>'Scenario 24'!T73</f>
        <v>24.438390897910676</v>
      </c>
      <c r="U47" s="58">
        <f>'Scenario 24'!U73</f>
        <v>25.547714082753426</v>
      </c>
      <c r="V47" s="58">
        <f>'Scenario 24'!V73</f>
        <v>26.613234806028004</v>
      </c>
      <c r="W47" s="58">
        <f>'Scenario 24'!W73</f>
        <v>27.706782098201174</v>
      </c>
      <c r="X47" s="59">
        <f>SUM(D47:W47)</f>
        <v>297.7631528682914</v>
      </c>
    </row>
    <row r="48" spans="3:24" ht="13.5" thickBot="1" x14ac:dyDescent="0.25">
      <c r="C48" s="60" t="s">
        <v>93</v>
      </c>
      <c r="D48" s="61">
        <f>SUM(D46:D47)</f>
        <v>4.5050998137011202</v>
      </c>
      <c r="E48" s="62">
        <f t="shared" ref="E48:W48" si="5">SUM(E46:E47)</f>
        <v>9.3547367215826682</v>
      </c>
      <c r="F48" s="62">
        <f t="shared" si="5"/>
        <v>14.853070089700246</v>
      </c>
      <c r="G48" s="62">
        <f t="shared" si="5"/>
        <v>21.119288684127625</v>
      </c>
      <c r="H48" s="62">
        <f t="shared" si="5"/>
        <v>26.071717025097357</v>
      </c>
      <c r="I48" s="62">
        <f t="shared" si="5"/>
        <v>31.665642444088732</v>
      </c>
      <c r="J48" s="62">
        <f t="shared" si="5"/>
        <v>38.492422584960806</v>
      </c>
      <c r="K48" s="62">
        <f t="shared" si="5"/>
        <v>45.643751817544995</v>
      </c>
      <c r="L48" s="62">
        <f t="shared" si="5"/>
        <v>52.749151218915777</v>
      </c>
      <c r="M48" s="62">
        <f t="shared" si="5"/>
        <v>58.995800668747549</v>
      </c>
      <c r="N48" s="62">
        <f t="shared" si="5"/>
        <v>65.366768658983602</v>
      </c>
      <c r="O48" s="62">
        <f t="shared" si="5"/>
        <v>71.450361924316454</v>
      </c>
      <c r="P48" s="62">
        <f t="shared" si="5"/>
        <v>77.06234986972467</v>
      </c>
      <c r="Q48" s="62">
        <f t="shared" si="5"/>
        <v>81.958772186542362</v>
      </c>
      <c r="R48" s="62">
        <f t="shared" si="5"/>
        <v>86.641675799162144</v>
      </c>
      <c r="S48" s="62">
        <f t="shared" si="5"/>
        <v>91.054799079936231</v>
      </c>
      <c r="T48" s="62">
        <f t="shared" si="5"/>
        <v>94.566061011019443</v>
      </c>
      <c r="U48" s="62">
        <f t="shared" si="5"/>
        <v>98.350460348152595</v>
      </c>
      <c r="V48" s="62">
        <f t="shared" si="5"/>
        <v>101.8831105849294</v>
      </c>
      <c r="W48" s="62">
        <f t="shared" si="5"/>
        <v>105.08940688070371</v>
      </c>
      <c r="X48" s="63">
        <f>SUM(X46:X47)</f>
        <v>1176.8744474119374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3B699-D907-4519-85FB-1EF40B3741EC}">
  <sheetPr codeName="Sheet49"/>
  <dimension ref="A1:BM74"/>
  <sheetViews>
    <sheetView workbookViewId="0">
      <selection sqref="A1:XFD1048576"/>
    </sheetView>
  </sheetViews>
  <sheetFormatPr defaultRowHeight="15" x14ac:dyDescent="0.25"/>
  <cols>
    <col min="1" max="1" width="23.140625" customWidth="1"/>
    <col min="3" max="3" width="64.140625" customWidth="1"/>
    <col min="4" max="21" width="9.28515625" bestFit="1" customWidth="1"/>
    <col min="22" max="23" width="9.5703125" bestFit="1" customWidth="1"/>
  </cols>
  <sheetData>
    <row r="1" spans="1:65" x14ac:dyDescent="0.25">
      <c r="AS1" t="s">
        <v>141</v>
      </c>
      <c r="AT1" s="17">
        <v>0.65489571107632405</v>
      </c>
      <c r="AU1" s="17">
        <v>0.65658574709541195</v>
      </c>
      <c r="AV1" s="17">
        <v>0.65835125306703535</v>
      </c>
      <c r="AW1" s="17">
        <v>0.65835542937033509</v>
      </c>
      <c r="AX1" s="17">
        <v>0.65874002599924064</v>
      </c>
      <c r="AY1" s="17">
        <v>0.65931575768236028</v>
      </c>
      <c r="AZ1" s="17">
        <v>0.66015526845275518</v>
      </c>
      <c r="BA1" s="17">
        <v>0.66118589023147367</v>
      </c>
      <c r="BB1" s="17">
        <v>0.66300894747320693</v>
      </c>
      <c r="BC1" s="17">
        <v>0.66483065510637707</v>
      </c>
      <c r="BD1" s="17">
        <v>0.66655071852740888</v>
      </c>
      <c r="BE1" s="17">
        <v>0.66882634871001445</v>
      </c>
      <c r="BF1" s="17">
        <v>0.67140950534855803</v>
      </c>
      <c r="BG1" s="17">
        <v>0.6737130748067518</v>
      </c>
      <c r="BH1" s="17">
        <v>0.67666764760509601</v>
      </c>
      <c r="BI1" s="17">
        <v>0.67870513967488544</v>
      </c>
      <c r="BJ1" s="17">
        <v>0.68063622875685958</v>
      </c>
      <c r="BK1" s="17">
        <v>0.68276135555429729</v>
      </c>
      <c r="BL1" s="17">
        <v>0.6845890016610342</v>
      </c>
      <c r="BM1" s="17">
        <v>0.68484075300150227</v>
      </c>
    </row>
    <row r="2" spans="1:65" x14ac:dyDescent="0.25">
      <c r="D2" s="16">
        <v>2026</v>
      </c>
      <c r="E2" s="16">
        <v>2027</v>
      </c>
      <c r="F2" s="16">
        <v>2028</v>
      </c>
      <c r="G2" s="16">
        <v>2029</v>
      </c>
      <c r="H2" s="16">
        <v>2030</v>
      </c>
      <c r="I2" s="16">
        <v>2031</v>
      </c>
      <c r="J2" s="16">
        <v>2032</v>
      </c>
      <c r="K2" s="16">
        <v>2033</v>
      </c>
      <c r="L2" s="16">
        <v>2034</v>
      </c>
      <c r="M2" s="16">
        <v>2035</v>
      </c>
      <c r="N2" s="16">
        <v>2036</v>
      </c>
      <c r="O2" s="16">
        <v>2037</v>
      </c>
      <c r="P2" s="16">
        <v>2038</v>
      </c>
      <c r="Q2" s="16">
        <v>2039</v>
      </c>
      <c r="R2" s="16">
        <v>2040</v>
      </c>
      <c r="S2" s="16">
        <v>2041</v>
      </c>
      <c r="T2" s="16">
        <v>2042</v>
      </c>
      <c r="U2" s="16">
        <v>2043</v>
      </c>
      <c r="V2" s="16">
        <v>2044</v>
      </c>
      <c r="W2" s="16">
        <v>2045</v>
      </c>
      <c r="Y2" s="14">
        <v>2026</v>
      </c>
      <c r="Z2" s="14">
        <v>2027</v>
      </c>
      <c r="AA2" s="14">
        <v>2028</v>
      </c>
      <c r="AB2" s="14">
        <v>2029</v>
      </c>
      <c r="AC2" s="14">
        <v>2030</v>
      </c>
      <c r="AD2" s="14">
        <v>2031</v>
      </c>
      <c r="AE2" s="14">
        <v>2032</v>
      </c>
      <c r="AF2" s="14">
        <v>2033</v>
      </c>
      <c r="AG2" s="14">
        <v>2034</v>
      </c>
      <c r="AH2" s="14">
        <v>2035</v>
      </c>
      <c r="AI2" s="14">
        <v>2036</v>
      </c>
      <c r="AJ2" s="14">
        <v>2037</v>
      </c>
      <c r="AK2" s="14">
        <v>2038</v>
      </c>
      <c r="AL2" s="14">
        <v>2039</v>
      </c>
      <c r="AM2" s="14">
        <v>2040</v>
      </c>
      <c r="AN2" s="14">
        <v>2041</v>
      </c>
      <c r="AO2" s="14">
        <v>2042</v>
      </c>
      <c r="AP2" s="14">
        <v>2043</v>
      </c>
      <c r="AQ2" s="14">
        <v>2044</v>
      </c>
      <c r="AR2" s="14">
        <v>2045</v>
      </c>
      <c r="AT2" s="15">
        <v>2026</v>
      </c>
      <c r="AU2" s="15">
        <v>2027</v>
      </c>
      <c r="AV2" s="15">
        <v>2028</v>
      </c>
      <c r="AW2" s="15">
        <v>2029</v>
      </c>
      <c r="AX2" s="15">
        <v>2030</v>
      </c>
      <c r="AY2" s="15">
        <v>2031</v>
      </c>
      <c r="AZ2" s="15">
        <v>2032</v>
      </c>
      <c r="BA2" s="15">
        <v>2033</v>
      </c>
      <c r="BB2" s="15">
        <v>2034</v>
      </c>
      <c r="BC2" s="15">
        <v>2035</v>
      </c>
      <c r="BD2" s="15">
        <v>2036</v>
      </c>
      <c r="BE2" s="15">
        <v>2037</v>
      </c>
      <c r="BF2" s="15">
        <v>2038</v>
      </c>
      <c r="BG2" s="15">
        <v>2039</v>
      </c>
      <c r="BH2" s="15">
        <v>2040</v>
      </c>
      <c r="BI2" s="15">
        <v>2041</v>
      </c>
      <c r="BJ2" s="15">
        <v>2042</v>
      </c>
      <c r="BK2" s="15">
        <v>2043</v>
      </c>
      <c r="BL2" s="15">
        <v>2044</v>
      </c>
      <c r="BM2" s="15">
        <v>2045</v>
      </c>
    </row>
    <row r="3" spans="1:65" x14ac:dyDescent="0.25">
      <c r="A3" t="s">
        <v>100</v>
      </c>
      <c r="C3" t="s">
        <v>94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T3">
        <v>39.395365527687133</v>
      </c>
      <c r="AU3">
        <v>3.7676399476892621</v>
      </c>
      <c r="AV3">
        <v>9.671672619474581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</row>
    <row r="4" spans="1:65" x14ac:dyDescent="0.25">
      <c r="A4" t="s">
        <v>101</v>
      </c>
      <c r="C4" t="s">
        <v>101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300</v>
      </c>
      <c r="BB4">
        <v>300</v>
      </c>
      <c r="BC4">
        <v>300</v>
      </c>
      <c r="BD4">
        <v>300</v>
      </c>
      <c r="BE4">
        <v>300</v>
      </c>
      <c r="BF4">
        <v>300</v>
      </c>
      <c r="BG4">
        <v>300</v>
      </c>
      <c r="BH4">
        <v>300</v>
      </c>
      <c r="BI4">
        <v>300</v>
      </c>
      <c r="BJ4">
        <v>300</v>
      </c>
      <c r="BK4">
        <v>300</v>
      </c>
      <c r="BL4">
        <v>300</v>
      </c>
      <c r="BM4">
        <v>300</v>
      </c>
    </row>
    <row r="5" spans="1:65" x14ac:dyDescent="0.25">
      <c r="A5" t="s">
        <v>6</v>
      </c>
      <c r="B5" t="s">
        <v>7</v>
      </c>
      <c r="C5" t="s">
        <v>8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101.60852182345208</v>
      </c>
      <c r="AK5">
        <v>101.60852182345208</v>
      </c>
      <c r="AL5">
        <v>101.60852182345208</v>
      </c>
      <c r="AM5">
        <v>101.60852182345208</v>
      </c>
      <c r="AN5">
        <v>101.60852182345208</v>
      </c>
      <c r="AO5">
        <v>254.48142051877159</v>
      </c>
      <c r="AP5">
        <v>254.48142051877159</v>
      </c>
      <c r="AQ5">
        <v>254.48142051877159</v>
      </c>
      <c r="AR5">
        <v>254.48142051877159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</row>
    <row r="6" spans="1:65" x14ac:dyDescent="0.25">
      <c r="A6" t="s">
        <v>6</v>
      </c>
      <c r="B6" t="s">
        <v>9</v>
      </c>
      <c r="C6" t="s">
        <v>10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</row>
    <row r="7" spans="1:65" x14ac:dyDescent="0.25">
      <c r="A7" t="s">
        <v>6</v>
      </c>
      <c r="B7" t="s">
        <v>11</v>
      </c>
      <c r="C7" t="s">
        <v>12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</row>
    <row r="8" spans="1:65" x14ac:dyDescent="0.25">
      <c r="A8" t="s">
        <v>13</v>
      </c>
      <c r="B8" t="s">
        <v>14</v>
      </c>
      <c r="C8" t="s">
        <v>15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100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</row>
    <row r="9" spans="1:65" x14ac:dyDescent="0.25">
      <c r="A9" t="s">
        <v>2</v>
      </c>
      <c r="B9" t="s">
        <v>16</v>
      </c>
      <c r="C9" t="s">
        <v>102</v>
      </c>
      <c r="D9">
        <v>0</v>
      </c>
      <c r="E9">
        <v>0</v>
      </c>
      <c r="F9">
        <v>0</v>
      </c>
      <c r="G9">
        <v>200</v>
      </c>
      <c r="H9">
        <v>200</v>
      </c>
      <c r="I9">
        <v>400</v>
      </c>
      <c r="J9">
        <v>500</v>
      </c>
      <c r="K9">
        <v>500</v>
      </c>
      <c r="L9">
        <v>500</v>
      </c>
      <c r="M9">
        <v>500</v>
      </c>
      <c r="N9">
        <v>500</v>
      </c>
      <c r="O9">
        <v>500</v>
      </c>
      <c r="P9">
        <v>500</v>
      </c>
      <c r="Q9">
        <v>500</v>
      </c>
      <c r="R9">
        <v>500</v>
      </c>
      <c r="S9">
        <v>500</v>
      </c>
      <c r="T9">
        <v>500</v>
      </c>
      <c r="U9">
        <v>500</v>
      </c>
      <c r="V9">
        <v>500</v>
      </c>
      <c r="W9">
        <v>500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</row>
    <row r="10" spans="1:65" x14ac:dyDescent="0.25">
      <c r="A10" t="s">
        <v>2</v>
      </c>
      <c r="B10" t="s">
        <v>17</v>
      </c>
      <c r="C10" t="s">
        <v>103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100</v>
      </c>
      <c r="W10">
        <v>300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168.84315890020093</v>
      </c>
      <c r="BB10">
        <v>168.84315890020093</v>
      </c>
      <c r="BC10">
        <v>168.84315890020093</v>
      </c>
      <c r="BD10">
        <v>168.84315890020093</v>
      </c>
      <c r="BE10">
        <v>168.84315890020093</v>
      </c>
      <c r="BF10">
        <v>168.84315890020093</v>
      </c>
      <c r="BG10">
        <v>168.84315890020093</v>
      </c>
      <c r="BH10">
        <v>168.84315890020093</v>
      </c>
      <c r="BI10">
        <v>168.84315890020093</v>
      </c>
      <c r="BJ10">
        <v>168.84315890020093</v>
      </c>
      <c r="BK10">
        <v>168.84315890020093</v>
      </c>
      <c r="BL10">
        <v>168.84315890020093</v>
      </c>
      <c r="BM10">
        <v>168.84315890020093</v>
      </c>
    </row>
    <row r="11" spans="1:65" x14ac:dyDescent="0.25">
      <c r="A11" t="s">
        <v>2</v>
      </c>
      <c r="B11" t="s">
        <v>18</v>
      </c>
      <c r="C11" t="s">
        <v>104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T11">
        <v>0</v>
      </c>
      <c r="AU11">
        <v>0</v>
      </c>
      <c r="AV11">
        <v>0</v>
      </c>
      <c r="AW11">
        <v>0</v>
      </c>
      <c r="AX11">
        <v>200</v>
      </c>
      <c r="AY11">
        <v>200</v>
      </c>
      <c r="AZ11">
        <v>200</v>
      </c>
      <c r="BA11">
        <v>200</v>
      </c>
      <c r="BB11">
        <v>200</v>
      </c>
      <c r="BC11">
        <v>200</v>
      </c>
      <c r="BD11">
        <v>200</v>
      </c>
      <c r="BE11">
        <v>200</v>
      </c>
      <c r="BF11">
        <v>200</v>
      </c>
      <c r="BG11">
        <v>200</v>
      </c>
      <c r="BH11">
        <v>200</v>
      </c>
      <c r="BI11">
        <v>200</v>
      </c>
      <c r="BJ11">
        <v>200</v>
      </c>
      <c r="BK11">
        <v>200</v>
      </c>
      <c r="BL11">
        <v>200</v>
      </c>
      <c r="BM11">
        <v>200</v>
      </c>
    </row>
    <row r="12" spans="1:65" x14ac:dyDescent="0.25">
      <c r="A12" t="s">
        <v>2</v>
      </c>
      <c r="B12" t="s">
        <v>19</v>
      </c>
      <c r="C12" t="s">
        <v>105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</row>
    <row r="13" spans="1:65" x14ac:dyDescent="0.25">
      <c r="A13" t="s">
        <v>1</v>
      </c>
      <c r="B13" t="s">
        <v>20</v>
      </c>
      <c r="C13" t="s">
        <v>106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</row>
    <row r="14" spans="1:65" x14ac:dyDescent="0.25">
      <c r="A14" t="s">
        <v>107</v>
      </c>
      <c r="B14" t="s">
        <v>22</v>
      </c>
      <c r="C14" t="s">
        <v>108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</row>
    <row r="15" spans="1:65" x14ac:dyDescent="0.25">
      <c r="A15" t="s">
        <v>1</v>
      </c>
      <c r="B15" t="s">
        <v>23</v>
      </c>
      <c r="C15" t="s">
        <v>109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</row>
    <row r="16" spans="1:65" x14ac:dyDescent="0.25">
      <c r="A16" t="s">
        <v>21</v>
      </c>
      <c r="B16" t="s">
        <v>24</v>
      </c>
      <c r="C16" t="s">
        <v>110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</row>
    <row r="17" spans="1:65" x14ac:dyDescent="0.25">
      <c r="A17" t="s">
        <v>1</v>
      </c>
      <c r="B17" t="s">
        <v>25</v>
      </c>
      <c r="C17" t="s">
        <v>26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</row>
    <row r="18" spans="1:65" x14ac:dyDescent="0.25">
      <c r="A18" t="s">
        <v>21</v>
      </c>
      <c r="B18" t="s">
        <v>27</v>
      </c>
      <c r="C18" t="s">
        <v>111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</row>
    <row r="19" spans="1:65" x14ac:dyDescent="0.25">
      <c r="A19" t="s">
        <v>1</v>
      </c>
      <c r="B19" t="s">
        <v>28</v>
      </c>
      <c r="C19" t="s">
        <v>76</v>
      </c>
      <c r="D19">
        <v>0</v>
      </c>
      <c r="E19">
        <v>0.50885794886426805</v>
      </c>
      <c r="F19">
        <v>1.0607292525302747</v>
      </c>
      <c r="G19">
        <v>1.6761235056896031</v>
      </c>
      <c r="H19">
        <v>2.3463601417468167</v>
      </c>
      <c r="I19">
        <v>3.1047122040049309</v>
      </c>
      <c r="J19">
        <v>3.9321355730042939</v>
      </c>
      <c r="K19">
        <v>4.9391849608452905</v>
      </c>
      <c r="L19">
        <v>5.4391849608452905</v>
      </c>
      <c r="M19">
        <v>5.9391849608452905</v>
      </c>
      <c r="N19">
        <v>6.4391849608452905</v>
      </c>
      <c r="O19">
        <v>6.9391849608452905</v>
      </c>
      <c r="P19">
        <v>7.4391849608452905</v>
      </c>
      <c r="Q19">
        <v>7.9391849608452905</v>
      </c>
      <c r="R19">
        <v>8.4391849608452905</v>
      </c>
      <c r="S19">
        <v>8.9391849608452905</v>
      </c>
      <c r="T19">
        <v>9.4391849608452905</v>
      </c>
      <c r="U19">
        <v>9.9432151140843175</v>
      </c>
      <c r="V19">
        <v>10.456729478205686</v>
      </c>
      <c r="W19">
        <v>10.456729478205686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</row>
    <row r="20" spans="1:65" x14ac:dyDescent="0.25">
      <c r="A20" t="s">
        <v>1</v>
      </c>
      <c r="B20" t="s">
        <v>29</v>
      </c>
      <c r="C20" t="s">
        <v>112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2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</row>
    <row r="21" spans="1:65" x14ac:dyDescent="0.25">
      <c r="A21" t="s">
        <v>21</v>
      </c>
      <c r="B21" t="s">
        <v>30</v>
      </c>
      <c r="C21" t="s">
        <v>113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</row>
    <row r="22" spans="1:65" x14ac:dyDescent="0.25">
      <c r="A22" t="s">
        <v>1</v>
      </c>
      <c r="B22" t="s">
        <v>31</v>
      </c>
      <c r="C22" t="s">
        <v>114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</row>
    <row r="23" spans="1:65" x14ac:dyDescent="0.25">
      <c r="A23" t="s">
        <v>21</v>
      </c>
      <c r="B23" t="s">
        <v>32</v>
      </c>
      <c r="C23" t="s">
        <v>115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</row>
    <row r="24" spans="1:65" x14ac:dyDescent="0.25">
      <c r="A24" t="s">
        <v>1</v>
      </c>
      <c r="B24" t="s">
        <v>33</v>
      </c>
      <c r="C24" t="s">
        <v>116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</row>
    <row r="25" spans="1:65" x14ac:dyDescent="0.25">
      <c r="A25" t="s">
        <v>21</v>
      </c>
      <c r="B25" t="s">
        <v>35</v>
      </c>
      <c r="C25" t="s">
        <v>117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</row>
    <row r="26" spans="1:65" x14ac:dyDescent="0.25">
      <c r="A26" t="s">
        <v>1</v>
      </c>
      <c r="B26" t="s">
        <v>36</v>
      </c>
      <c r="C26" t="s">
        <v>118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181.15833575404139</v>
      </c>
      <c r="V26">
        <v>300</v>
      </c>
      <c r="W26">
        <v>300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</row>
    <row r="27" spans="1:65" x14ac:dyDescent="0.25">
      <c r="A27" t="s">
        <v>21</v>
      </c>
      <c r="B27" t="s">
        <v>37</v>
      </c>
      <c r="C27" t="s">
        <v>119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90.579167877020694</v>
      </c>
      <c r="V27">
        <v>150</v>
      </c>
      <c r="W27">
        <v>150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</row>
    <row r="28" spans="1:65" x14ac:dyDescent="0.25">
      <c r="A28" t="s">
        <v>1</v>
      </c>
      <c r="B28" t="s">
        <v>38</v>
      </c>
      <c r="C28" t="s">
        <v>34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</row>
    <row r="29" spans="1:65" x14ac:dyDescent="0.25">
      <c r="A29" t="s">
        <v>21</v>
      </c>
      <c r="B29" t="s">
        <v>40</v>
      </c>
      <c r="C29" t="s">
        <v>39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4.3052443722087093</v>
      </c>
      <c r="AE29">
        <v>9.1594075385946354</v>
      </c>
      <c r="AF29">
        <v>9.1594075385946354</v>
      </c>
      <c r="AG29">
        <v>9.1594075385946354</v>
      </c>
      <c r="AH29">
        <v>9.1594075385946354</v>
      </c>
      <c r="AI29">
        <v>9.1594075385946354</v>
      </c>
      <c r="AJ29">
        <v>9.1594075385946354</v>
      </c>
      <c r="AK29">
        <v>9.1594075385946354</v>
      </c>
      <c r="AL29">
        <v>9.1594075385946354</v>
      </c>
      <c r="AM29">
        <v>9.1594075385946354</v>
      </c>
      <c r="AN29">
        <v>9.1594075385946354</v>
      </c>
      <c r="AO29">
        <v>9.1594075385946354</v>
      </c>
      <c r="AP29">
        <v>9.1594075385946354</v>
      </c>
      <c r="AQ29">
        <v>9.1594075385946354</v>
      </c>
      <c r="AR29">
        <v>9.1594075385946354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</row>
    <row r="30" spans="1:65" x14ac:dyDescent="0.25">
      <c r="A30" t="s">
        <v>21</v>
      </c>
      <c r="B30" t="s">
        <v>42</v>
      </c>
      <c r="C30" t="s">
        <v>41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</row>
    <row r="31" spans="1:65" x14ac:dyDescent="0.25">
      <c r="A31" t="s">
        <v>21</v>
      </c>
      <c r="B31" t="s">
        <v>44</v>
      </c>
      <c r="C31" t="s">
        <v>43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Y31">
        <v>0</v>
      </c>
      <c r="Z31">
        <v>0</v>
      </c>
      <c r="AA31">
        <v>0</v>
      </c>
      <c r="AB31">
        <v>0</v>
      </c>
      <c r="AC31">
        <v>27.123363161965258</v>
      </c>
      <c r="AD31">
        <v>27.123363161965258</v>
      </c>
      <c r="AE31">
        <v>27.123363161965258</v>
      </c>
      <c r="AF31">
        <v>27.123363161965258</v>
      </c>
      <c r="AG31">
        <v>27.123363161965258</v>
      </c>
      <c r="AH31">
        <v>27.123363161965258</v>
      </c>
      <c r="AI31">
        <v>27.123363161965258</v>
      </c>
      <c r="AJ31">
        <v>27.123363161965258</v>
      </c>
      <c r="AK31">
        <v>27.123363161965258</v>
      </c>
      <c r="AL31">
        <v>27.123363161965258</v>
      </c>
      <c r="AM31">
        <v>27.123363161965258</v>
      </c>
      <c r="AN31">
        <v>27.123363161965258</v>
      </c>
      <c r="AO31">
        <v>27.123363161965258</v>
      </c>
      <c r="AP31">
        <v>27.123363161965258</v>
      </c>
      <c r="AQ31">
        <v>27.123363161965258</v>
      </c>
      <c r="AR31">
        <v>27.123363161965258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</row>
    <row r="32" spans="1:65" x14ac:dyDescent="0.25">
      <c r="A32" t="s">
        <v>21</v>
      </c>
      <c r="B32" t="s">
        <v>46</v>
      </c>
      <c r="C32" t="s">
        <v>45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</row>
    <row r="33" spans="1:65" x14ac:dyDescent="0.25">
      <c r="A33" t="s">
        <v>21</v>
      </c>
      <c r="B33" t="s">
        <v>49</v>
      </c>
      <c r="C33" t="s">
        <v>47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</row>
    <row r="34" spans="1:65" x14ac:dyDescent="0.25">
      <c r="A34" t="s">
        <v>48</v>
      </c>
      <c r="B34" t="s">
        <v>50</v>
      </c>
      <c r="C34" t="s">
        <v>120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</row>
    <row r="35" spans="1:65" x14ac:dyDescent="0.25">
      <c r="A35" t="s">
        <v>48</v>
      </c>
      <c r="B35" t="s">
        <v>51</v>
      </c>
      <c r="C35" t="s">
        <v>121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</row>
    <row r="36" spans="1:65" x14ac:dyDescent="0.25">
      <c r="A36" t="s">
        <v>142</v>
      </c>
      <c r="B36" t="s">
        <v>54</v>
      </c>
      <c r="C36" t="s">
        <v>52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26.186964512475726</v>
      </c>
      <c r="W36">
        <v>111.31622577274648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</row>
    <row r="37" spans="1:65" x14ac:dyDescent="0.25">
      <c r="A37" t="s">
        <v>53</v>
      </c>
      <c r="B37" t="s">
        <v>56</v>
      </c>
      <c r="C37" t="s">
        <v>55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20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</row>
    <row r="38" spans="1:65" x14ac:dyDescent="0.25">
      <c r="A38" t="s">
        <v>138</v>
      </c>
      <c r="B38" t="s">
        <v>58</v>
      </c>
      <c r="C38" t="s">
        <v>57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</row>
    <row r="39" spans="1:65" x14ac:dyDescent="0.25">
      <c r="A39" t="s">
        <v>139</v>
      </c>
      <c r="B39" t="s">
        <v>59</v>
      </c>
      <c r="C39" t="s">
        <v>122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90.247500000000002</v>
      </c>
      <c r="S39">
        <v>90.247500000000002</v>
      </c>
      <c r="T39">
        <v>300</v>
      </c>
      <c r="U39">
        <v>300</v>
      </c>
      <c r="V39">
        <v>300</v>
      </c>
      <c r="W39">
        <v>300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</row>
    <row r="40" spans="1:65" x14ac:dyDescent="0.25">
      <c r="A40" t="s">
        <v>123</v>
      </c>
      <c r="B40" t="s">
        <v>60</v>
      </c>
      <c r="C40" t="s">
        <v>124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</row>
    <row r="41" spans="1:65" x14ac:dyDescent="0.25">
      <c r="A41" t="s">
        <v>107</v>
      </c>
      <c r="B41" t="s">
        <v>61</v>
      </c>
      <c r="C41" t="s">
        <v>125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</row>
    <row r="42" spans="1:65" x14ac:dyDescent="0.25">
      <c r="A42" t="s">
        <v>107</v>
      </c>
      <c r="B42" t="s">
        <v>62</v>
      </c>
      <c r="C42" t="s">
        <v>126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</row>
    <row r="43" spans="1:65" x14ac:dyDescent="0.25">
      <c r="A43" t="s">
        <v>107</v>
      </c>
      <c r="B43" t="s">
        <v>64</v>
      </c>
      <c r="C43" t="s">
        <v>127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</row>
    <row r="44" spans="1:65" x14ac:dyDescent="0.25">
      <c r="A44" t="s">
        <v>63</v>
      </c>
      <c r="B44" t="s">
        <v>65</v>
      </c>
      <c r="C44" t="s">
        <v>128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57.599999999999994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</row>
    <row r="45" spans="1:65" x14ac:dyDescent="0.25">
      <c r="A45" t="s">
        <v>6</v>
      </c>
      <c r="B45" t="s">
        <v>67</v>
      </c>
      <c r="C45" t="s">
        <v>66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</row>
    <row r="46" spans="1:65" x14ac:dyDescent="0.25">
      <c r="A46" t="s">
        <v>6</v>
      </c>
      <c r="B46" t="s">
        <v>69</v>
      </c>
      <c r="C46" t="s">
        <v>68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</row>
    <row r="47" spans="1:65" x14ac:dyDescent="0.25">
      <c r="A47" t="s">
        <v>63</v>
      </c>
      <c r="B47" t="s">
        <v>70</v>
      </c>
      <c r="C47" t="s">
        <v>129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10</v>
      </c>
    </row>
    <row r="48" spans="1:65" x14ac:dyDescent="0.25">
      <c r="A48" t="s">
        <v>2</v>
      </c>
      <c r="B48" t="s">
        <v>72</v>
      </c>
      <c r="C48" t="s">
        <v>71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120</v>
      </c>
      <c r="V48">
        <v>120</v>
      </c>
      <c r="W48">
        <v>120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</row>
    <row r="49" spans="1:65" x14ac:dyDescent="0.25">
      <c r="A49" t="s">
        <v>2</v>
      </c>
      <c r="B49" t="s">
        <v>74</v>
      </c>
      <c r="C49" t="s">
        <v>73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140</v>
      </c>
      <c r="T49">
        <v>140</v>
      </c>
      <c r="U49">
        <v>140</v>
      </c>
      <c r="V49">
        <v>140</v>
      </c>
      <c r="W49">
        <v>140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</row>
    <row r="50" spans="1:65" x14ac:dyDescent="0.25">
      <c r="A50" t="s">
        <v>1</v>
      </c>
      <c r="B50" t="s">
        <v>130</v>
      </c>
      <c r="C50" t="s">
        <v>75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</row>
    <row r="51" spans="1:65" x14ac:dyDescent="0.25">
      <c r="A51" t="s">
        <v>138</v>
      </c>
      <c r="B51" t="s">
        <v>131</v>
      </c>
      <c r="C51" t="s">
        <v>132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94.328162321264884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</row>
    <row r="52" spans="1:65" x14ac:dyDescent="0.25">
      <c r="A52" t="s">
        <v>138</v>
      </c>
      <c r="B52" t="s">
        <v>133</v>
      </c>
      <c r="C52" t="s">
        <v>134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</row>
    <row r="53" spans="1:65" x14ac:dyDescent="0.25">
      <c r="A53" t="s">
        <v>99</v>
      </c>
      <c r="B53" t="s">
        <v>135</v>
      </c>
      <c r="C53" t="s">
        <v>90</v>
      </c>
      <c r="D53">
        <v>2.8758227939335208E-2</v>
      </c>
      <c r="E53">
        <v>9.9288216083901898E-2</v>
      </c>
      <c r="F53">
        <v>0.23608148068155033</v>
      </c>
      <c r="G53">
        <v>0.91746441215765162</v>
      </c>
      <c r="H53">
        <v>2.4705740859089316</v>
      </c>
      <c r="I53">
        <v>3.4383334974024162</v>
      </c>
      <c r="J53">
        <v>3.8304364977604224</v>
      </c>
      <c r="K53">
        <v>4.2763263127550974</v>
      </c>
      <c r="L53">
        <v>4.7548649854250389</v>
      </c>
      <c r="M53">
        <v>5.3907413282124521</v>
      </c>
      <c r="N53">
        <v>5.6287719835301475</v>
      </c>
      <c r="O53">
        <v>5.8465206491571786</v>
      </c>
      <c r="P53">
        <v>6.0862631538276961</v>
      </c>
      <c r="Q53">
        <v>6.3308768282955601</v>
      </c>
      <c r="R53">
        <v>6.6063209595817112</v>
      </c>
      <c r="S53">
        <v>6.8470610632818252</v>
      </c>
      <c r="T53">
        <v>7.0938434304877722</v>
      </c>
      <c r="U53">
        <v>7.9473940243158765</v>
      </c>
      <c r="V53">
        <v>9.3970120962189405</v>
      </c>
      <c r="W53">
        <v>10.447846432123574</v>
      </c>
      <c r="Y53">
        <v>0</v>
      </c>
      <c r="Z53">
        <v>0</v>
      </c>
      <c r="AA53">
        <v>0</v>
      </c>
      <c r="AB53">
        <v>7.7184370014409913E-3</v>
      </c>
      <c r="AC53">
        <v>2.6648020262084772E-2</v>
      </c>
      <c r="AD53">
        <v>6.3362041628270693E-2</v>
      </c>
      <c r="AE53">
        <v>0.24623879055555689</v>
      </c>
      <c r="AF53">
        <v>0.6630787710461955</v>
      </c>
      <c r="AG53">
        <v>0.92281626481392665</v>
      </c>
      <c r="AH53">
        <v>1.0280530100237995</v>
      </c>
      <c r="AI53">
        <v>1.1477256287220201</v>
      </c>
      <c r="AJ53">
        <v>1.2761608927288162</v>
      </c>
      <c r="AK53">
        <v>1.4468241026757085</v>
      </c>
      <c r="AL53">
        <v>1.5107092843829029</v>
      </c>
      <c r="AM53">
        <v>1.5691509714484424</v>
      </c>
      <c r="AN53">
        <v>1.6334955973680405</v>
      </c>
      <c r="AO53">
        <v>1.699147599294375</v>
      </c>
      <c r="AP53">
        <v>1.7730742048986405</v>
      </c>
      <c r="AQ53">
        <v>1.8376865769839232</v>
      </c>
      <c r="AR53">
        <v>1.9039206355762557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</row>
    <row r="54" spans="1:65" x14ac:dyDescent="0.25">
      <c r="A54" t="s">
        <v>99</v>
      </c>
      <c r="B54" t="s">
        <v>135</v>
      </c>
      <c r="C54" t="s">
        <v>79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0.85199571117163186</v>
      </c>
      <c r="Q54">
        <v>1.3253475533164534</v>
      </c>
      <c r="R54">
        <v>1.5048610722521623</v>
      </c>
      <c r="S54">
        <v>1.6400995458189245</v>
      </c>
      <c r="T54">
        <v>1.7869048658593483</v>
      </c>
      <c r="U54">
        <v>1.9744702467429436</v>
      </c>
      <c r="V54">
        <v>1.9479504140493085</v>
      </c>
      <c r="W54">
        <v>1.9248923316767497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0.56692734544817047</v>
      </c>
      <c r="AE54">
        <v>0.88190088323879168</v>
      </c>
      <c r="AF54">
        <v>1.0013511591355206</v>
      </c>
      <c r="AG54">
        <v>1.091340331400523</v>
      </c>
      <c r="AH54">
        <v>1.1890262109147927</v>
      </c>
      <c r="AI54">
        <v>1.3138342845799553</v>
      </c>
      <c r="AJ54">
        <v>1.2961876953382596</v>
      </c>
      <c r="AK54">
        <v>1.2808445929503103</v>
      </c>
      <c r="AL54">
        <v>1.2517332960605163</v>
      </c>
      <c r="AM54">
        <v>1.2136052069779855</v>
      </c>
      <c r="AN54">
        <v>1.2035594421722036</v>
      </c>
      <c r="AO54">
        <v>1.2092333653768073</v>
      </c>
      <c r="AP54">
        <v>1.2305975111601639</v>
      </c>
      <c r="AQ54">
        <v>1.2261577077560333</v>
      </c>
      <c r="AR54">
        <v>1.2252274191912693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</row>
    <row r="55" spans="1:65" x14ac:dyDescent="0.25">
      <c r="A55" t="s">
        <v>99</v>
      </c>
      <c r="B55" t="s">
        <v>135</v>
      </c>
      <c r="C55" t="s">
        <v>80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0.76080312737356093</v>
      </c>
      <c r="V55">
        <v>2.2699819712546536</v>
      </c>
      <c r="W55">
        <v>5.1556126909758504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</row>
    <row r="56" spans="1:65" x14ac:dyDescent="0.25">
      <c r="A56" t="s">
        <v>99</v>
      </c>
      <c r="B56" t="s">
        <v>135</v>
      </c>
      <c r="C56" t="s">
        <v>136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</row>
    <row r="57" spans="1:65" x14ac:dyDescent="0.25">
      <c r="A57" t="s">
        <v>99</v>
      </c>
      <c r="B57" t="s">
        <v>135</v>
      </c>
      <c r="C57" t="s">
        <v>81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</row>
    <row r="58" spans="1:65" x14ac:dyDescent="0.25">
      <c r="A58" t="s">
        <v>99</v>
      </c>
      <c r="B58" t="s">
        <v>135</v>
      </c>
      <c r="C58" t="s">
        <v>82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</row>
    <row r="59" spans="1:65" x14ac:dyDescent="0.25">
      <c r="A59" t="s">
        <v>99</v>
      </c>
      <c r="B59" t="s">
        <v>135</v>
      </c>
      <c r="C59" t="s">
        <v>83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</row>
    <row r="60" spans="1:65" x14ac:dyDescent="0.25">
      <c r="A60" t="s">
        <v>99</v>
      </c>
      <c r="B60" t="s">
        <v>135</v>
      </c>
      <c r="C60" t="s">
        <v>84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</row>
    <row r="61" spans="1:65" x14ac:dyDescent="0.25">
      <c r="A61" t="s">
        <v>99</v>
      </c>
      <c r="B61" t="s">
        <v>135</v>
      </c>
      <c r="C61" t="s">
        <v>85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0.14703921401586487</v>
      </c>
      <c r="T61">
        <v>0.45620664795729038</v>
      </c>
      <c r="U61">
        <v>1.106464339412182</v>
      </c>
      <c r="V61">
        <v>2.036881432196882</v>
      </c>
      <c r="W61">
        <v>3.4280129701565141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</row>
    <row r="62" spans="1:65" x14ac:dyDescent="0.25">
      <c r="A62" t="s">
        <v>99</v>
      </c>
      <c r="B62" t="s">
        <v>135</v>
      </c>
      <c r="C62" t="s">
        <v>86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</row>
    <row r="63" spans="1:65" x14ac:dyDescent="0.25">
      <c r="A63" t="s">
        <v>99</v>
      </c>
      <c r="B63" t="s">
        <v>135</v>
      </c>
      <c r="C63" t="s">
        <v>87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</row>
    <row r="64" spans="1:65" x14ac:dyDescent="0.25">
      <c r="A64" t="s">
        <v>99</v>
      </c>
      <c r="B64" t="s">
        <v>135</v>
      </c>
      <c r="C64" t="s">
        <v>88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5.9759817987607509</v>
      </c>
      <c r="R64">
        <v>9.4120672377910033</v>
      </c>
      <c r="S64">
        <v>12.811168907573904</v>
      </c>
      <c r="T64">
        <v>15.319214728475869</v>
      </c>
      <c r="U64">
        <v>16.855195156580869</v>
      </c>
      <c r="V64">
        <v>17.79118769375787</v>
      </c>
      <c r="W64">
        <v>17.983120899624005</v>
      </c>
      <c r="Y64">
        <v>0</v>
      </c>
      <c r="Z64">
        <v>0</v>
      </c>
      <c r="AA64">
        <v>0</v>
      </c>
      <c r="AB64">
        <v>0</v>
      </c>
      <c r="AC64">
        <v>0</v>
      </c>
      <c r="AD64">
        <v>1.970739577210237</v>
      </c>
      <c r="AE64">
        <v>3.1038805059153702</v>
      </c>
      <c r="AF64">
        <v>4.2248250491185795</v>
      </c>
      <c r="AG64">
        <v>5.0519201319271003</v>
      </c>
      <c r="AH64">
        <v>5.5584506940038736</v>
      </c>
      <c r="AI64">
        <v>5.8671192273268264</v>
      </c>
      <c r="AJ64">
        <v>5.9304143272315271</v>
      </c>
      <c r="AK64">
        <v>5.9262646702441284</v>
      </c>
      <c r="AL64">
        <v>5.9377704471713058</v>
      </c>
      <c r="AM64">
        <v>5.9698919975705103</v>
      </c>
      <c r="AN64">
        <v>6.2707844675485296</v>
      </c>
      <c r="AO64">
        <v>6.0437121213589293</v>
      </c>
      <c r="AP64">
        <v>6.1444070729583444</v>
      </c>
      <c r="AQ64">
        <v>6.211030633963321</v>
      </c>
      <c r="AR64">
        <v>6.3418948264818784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</row>
    <row r="65" spans="1:65" x14ac:dyDescent="0.25">
      <c r="A65" t="s">
        <v>77</v>
      </c>
      <c r="B65" t="s">
        <v>135</v>
      </c>
      <c r="C65" t="s">
        <v>89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0.14615165934752314</v>
      </c>
      <c r="R65">
        <v>0.34132726891925952</v>
      </c>
      <c r="S65">
        <v>0.59973036975652028</v>
      </c>
      <c r="T65">
        <v>1.4023968677652781</v>
      </c>
      <c r="U65">
        <v>2.0136514818682283</v>
      </c>
      <c r="V65">
        <v>2.5249234165013665</v>
      </c>
      <c r="W65">
        <v>2.5740794626196024</v>
      </c>
      <c r="Y65">
        <v>0</v>
      </c>
      <c r="Z65">
        <v>0</v>
      </c>
      <c r="AA65">
        <v>0</v>
      </c>
      <c r="AB65">
        <v>0</v>
      </c>
      <c r="AC65">
        <v>0</v>
      </c>
      <c r="AD65">
        <v>9.7527173728438207E-2</v>
      </c>
      <c r="AE65">
        <v>0.22776808694992159</v>
      </c>
      <c r="AF65">
        <v>0.40020077926303671</v>
      </c>
      <c r="AG65">
        <v>0.93582107496667133</v>
      </c>
      <c r="AH65">
        <v>1.343711996000803</v>
      </c>
      <c r="AI65">
        <v>1.6848843577382466</v>
      </c>
      <c r="AJ65">
        <v>1.7176862449763304</v>
      </c>
      <c r="AK65">
        <v>1.6976371882488996</v>
      </c>
      <c r="AL65">
        <v>1.6592590743739211</v>
      </c>
      <c r="AM65">
        <v>1.6090131489143633</v>
      </c>
      <c r="AN65">
        <v>1.5959200572358885</v>
      </c>
      <c r="AO65">
        <v>1.6036284564378371</v>
      </c>
      <c r="AP65">
        <v>1.6321060873264355</v>
      </c>
      <c r="AQ65">
        <v>1.6265107825583456</v>
      </c>
      <c r="AR65">
        <v>1.6255605176216139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</row>
    <row r="66" spans="1:65" x14ac:dyDescent="0.25">
      <c r="A66" t="s">
        <v>77</v>
      </c>
      <c r="B66" t="s">
        <v>135</v>
      </c>
      <c r="C66" t="s">
        <v>137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</row>
    <row r="67" spans="1:65" x14ac:dyDescent="0.25">
      <c r="A67" t="s">
        <v>77</v>
      </c>
      <c r="B67" t="s">
        <v>135</v>
      </c>
      <c r="C67" t="s">
        <v>91</v>
      </c>
      <c r="D67">
        <v>9.1397705460257078E-2</v>
      </c>
      <c r="E67">
        <v>0.30389281965606674</v>
      </c>
      <c r="F67">
        <v>0.54381092475405035</v>
      </c>
      <c r="G67">
        <v>0.8043336140785099</v>
      </c>
      <c r="H67">
        <v>1.0614885384249928</v>
      </c>
      <c r="I67">
        <v>1.3525455836127918</v>
      </c>
      <c r="J67">
        <v>1.6759829049940191</v>
      </c>
      <c r="K67">
        <v>2.0205695566993866</v>
      </c>
      <c r="L67">
        <v>2.411615422001506</v>
      </c>
      <c r="M67">
        <v>2.8493708390051276</v>
      </c>
      <c r="N67">
        <v>3.3093308832684771</v>
      </c>
      <c r="O67">
        <v>3.8293277397362839</v>
      </c>
      <c r="P67">
        <v>4.3580938655869801</v>
      </c>
      <c r="Q67">
        <v>4.941118417380018</v>
      </c>
      <c r="R67">
        <v>5.558282503543742</v>
      </c>
      <c r="S67">
        <v>6.1704873641125788</v>
      </c>
      <c r="T67">
        <v>6.8098374761179947</v>
      </c>
      <c r="U67">
        <v>7.4528867881058893</v>
      </c>
      <c r="V67">
        <v>8.1314056806476955</v>
      </c>
      <c r="W67">
        <v>8.7833562341783669</v>
      </c>
      <c r="Y67">
        <v>0</v>
      </c>
      <c r="Z67">
        <v>0</v>
      </c>
      <c r="AA67">
        <v>0</v>
      </c>
      <c r="AB67">
        <v>8.8756868049332943E-3</v>
      </c>
      <c r="AC67">
        <v>2.9511216676092453E-2</v>
      </c>
      <c r="AD67">
        <v>5.2809809884307356E-2</v>
      </c>
      <c r="AE67">
        <v>7.8109326807391591E-2</v>
      </c>
      <c r="AF67">
        <v>0.10308179802373056</v>
      </c>
      <c r="AG67">
        <v>0.13134652482892967</v>
      </c>
      <c r="AH67">
        <v>0.16275571996298718</v>
      </c>
      <c r="AI67">
        <v>0.19621873943700879</v>
      </c>
      <c r="AJ67">
        <v>0.23419344142003584</v>
      </c>
      <c r="AK67">
        <v>0.27670413639778463</v>
      </c>
      <c r="AL67">
        <v>0.32137113624320135</v>
      </c>
      <c r="AM67">
        <v>0.37186834746219644</v>
      </c>
      <c r="AN67">
        <v>0.42321714776823333</v>
      </c>
      <c r="AO67">
        <v>0.47983501684101637</v>
      </c>
      <c r="AP67">
        <v>0.53976819687499433</v>
      </c>
      <c r="AQ67">
        <v>0.5992197834931029</v>
      </c>
      <c r="AR67">
        <v>0.6613074619997219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</row>
    <row r="68" spans="1:65" x14ac:dyDescent="0.25">
      <c r="A68" t="s">
        <v>77</v>
      </c>
      <c r="B68" t="s">
        <v>135</v>
      </c>
      <c r="C68" t="s">
        <v>92</v>
      </c>
      <c r="D68">
        <v>0.4315181464871754</v>
      </c>
      <c r="E68">
        <v>1.2289841427195065</v>
      </c>
      <c r="F68">
        <v>2.6997300316973294</v>
      </c>
      <c r="G68">
        <v>3.9131200075743133</v>
      </c>
      <c r="H68">
        <v>4.5631200777178202</v>
      </c>
      <c r="I68">
        <v>4.7903562970659586</v>
      </c>
      <c r="J68">
        <v>4.8422286870932316</v>
      </c>
      <c r="K68">
        <v>4.8390369981692487</v>
      </c>
      <c r="L68">
        <v>4.848652785656542</v>
      </c>
      <c r="M68">
        <v>4.8750558030902749</v>
      </c>
      <c r="N68">
        <v>5.1210105751734014</v>
      </c>
      <c r="O68">
        <v>4.9356579464224231</v>
      </c>
      <c r="P68">
        <v>5.0180814869584749</v>
      </c>
      <c r="Q68">
        <v>5.072699574196692</v>
      </c>
      <c r="R68">
        <v>5.1798893461803255</v>
      </c>
      <c r="S68">
        <v>5.1635313109451308</v>
      </c>
      <c r="T68">
        <v>5.2215644940553156</v>
      </c>
      <c r="U68">
        <v>5.2559935268707711</v>
      </c>
      <c r="V68">
        <v>5.3315901645301409</v>
      </c>
      <c r="W68">
        <v>5.394187824421703</v>
      </c>
      <c r="Y68">
        <v>0</v>
      </c>
      <c r="Z68">
        <v>0</v>
      </c>
      <c r="AA68">
        <v>0</v>
      </c>
      <c r="AB68">
        <v>0.14217611657776238</v>
      </c>
      <c r="AC68">
        <v>0.40492432165353426</v>
      </c>
      <c r="AD68">
        <v>0.88950403323650995</v>
      </c>
      <c r="AE68">
        <v>1.2892904062290569</v>
      </c>
      <c r="AF68">
        <v>1.5034517028062415</v>
      </c>
      <c r="AG68">
        <v>1.5783212383651384</v>
      </c>
      <c r="AH68">
        <v>1.5954120954512701</v>
      </c>
      <c r="AI68">
        <v>1.5943605013520874</v>
      </c>
      <c r="AJ68">
        <v>1.5975287002654117</v>
      </c>
      <c r="AK68">
        <v>1.6062279369376629</v>
      </c>
      <c r="AL68">
        <v>1.6872648403291333</v>
      </c>
      <c r="AM68">
        <v>1.626195063385055</v>
      </c>
      <c r="AN68">
        <v>1.6533518793924533</v>
      </c>
      <c r="AO68">
        <v>1.6713473857266601</v>
      </c>
      <c r="AP68">
        <v>1.7066641519890997</v>
      </c>
      <c r="AQ68">
        <v>1.7012745248239041</v>
      </c>
      <c r="AR68">
        <v>1.7203952331288037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</row>
    <row r="69" spans="1:65" x14ac:dyDescent="0.25">
      <c r="A69" t="s">
        <v>77</v>
      </c>
      <c r="B69" t="s">
        <v>135</v>
      </c>
      <c r="C69" t="s">
        <v>78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0.19528713497443262</v>
      </c>
      <c r="N69">
        <v>0.52979445341232789</v>
      </c>
      <c r="O69">
        <v>1.4258769143938232</v>
      </c>
      <c r="P69">
        <v>3.2504100931583557</v>
      </c>
      <c r="Q69">
        <v>4.6493395983863488</v>
      </c>
      <c r="R69">
        <v>5.7700976146129364</v>
      </c>
      <c r="S69">
        <v>5.8728621671422578</v>
      </c>
      <c r="T69">
        <v>5.8203893381221787</v>
      </c>
      <c r="U69">
        <v>5.7005013339483925</v>
      </c>
      <c r="V69">
        <v>5.5446370894982868</v>
      </c>
      <c r="W69">
        <v>5.5123174611168428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0.13636100162538695</v>
      </c>
      <c r="AE69">
        <v>0.36993375079386387</v>
      </c>
      <c r="AF69">
        <v>0.99563140330116229</v>
      </c>
      <c r="AG69">
        <v>2.2696281352807448</v>
      </c>
      <c r="AH69">
        <v>3.2464432673229591</v>
      </c>
      <c r="AI69">
        <v>4.0290226507132045</v>
      </c>
      <c r="AJ69">
        <v>4.1007789254740459</v>
      </c>
      <c r="AK69">
        <v>4.0641392998057579</v>
      </c>
      <c r="AL69">
        <v>3.9804264206437674</v>
      </c>
      <c r="AM69">
        <v>3.8715928075458885</v>
      </c>
      <c r="AN69">
        <v>3.8490253358134012</v>
      </c>
      <c r="AO69">
        <v>3.8749315494704231</v>
      </c>
      <c r="AP69">
        <v>3.9495033280539573</v>
      </c>
      <c r="AQ69">
        <v>3.9475637955525769</v>
      </c>
      <c r="AR69">
        <v>3.9564875479475918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</row>
    <row r="71" spans="1:65" x14ac:dyDescent="0.25">
      <c r="C71" t="s">
        <v>140</v>
      </c>
    </row>
    <row r="72" spans="1:65" x14ac:dyDescent="0.25">
      <c r="C72" s="3" t="s">
        <v>95</v>
      </c>
      <c r="D72" s="2">
        <v>3.4493256753132089</v>
      </c>
      <c r="E72" s="2">
        <v>7.117878217640615</v>
      </c>
      <c r="F72" s="2">
        <v>11.244290371781972</v>
      </c>
      <c r="G72" s="2">
        <v>15.910210060100145</v>
      </c>
      <c r="H72" s="2">
        <v>19.800883659346507</v>
      </c>
      <c r="I72" s="2">
        <v>24.104996885797291</v>
      </c>
      <c r="J72" s="2">
        <v>29.217866955475529</v>
      </c>
      <c r="K72" s="2">
        <v>34.550783358947783</v>
      </c>
      <c r="L72" s="2">
        <v>39.846628677307486</v>
      </c>
      <c r="M72" s="2">
        <v>44.510888396374156</v>
      </c>
      <c r="N72" s="2">
        <v>49.162861188276914</v>
      </c>
      <c r="O72" s="2">
        <v>53.589055564288074</v>
      </c>
      <c r="P72" s="2">
        <v>57.656384830630394</v>
      </c>
      <c r="Q72" s="2">
        <v>61.15956212479977</v>
      </c>
      <c r="R72" s="2">
        <v>64.531774078811921</v>
      </c>
      <c r="S72" s="2">
        <v>67.674987558842474</v>
      </c>
      <c r="T72" s="2">
        <v>70.127670113108763</v>
      </c>
      <c r="U72" s="2">
        <v>72.802746265399165</v>
      </c>
      <c r="V72" s="2">
        <v>75.269875778901394</v>
      </c>
      <c r="W72" s="2">
        <v>77.382624782502532</v>
      </c>
    </row>
    <row r="73" spans="1:65" x14ac:dyDescent="0.25">
      <c r="C73" s="3" t="s">
        <v>5</v>
      </c>
      <c r="D73" s="2">
        <v>1.0557741383879111</v>
      </c>
      <c r="E73" s="2">
        <v>2.2368585039420523</v>
      </c>
      <c r="F73" s="2">
        <v>3.6087797179182739</v>
      </c>
      <c r="G73" s="2">
        <v>5.2090786240274811</v>
      </c>
      <c r="H73" s="2">
        <v>6.2708333657508506</v>
      </c>
      <c r="I73" s="2">
        <v>7.5606455582914398</v>
      </c>
      <c r="J73" s="2">
        <v>9.274555629485274</v>
      </c>
      <c r="K73" s="2">
        <v>11.092968458597211</v>
      </c>
      <c r="L73" s="2">
        <v>12.90252254160829</v>
      </c>
      <c r="M73" s="2">
        <v>14.484912272373393</v>
      </c>
      <c r="N73" s="2">
        <v>16.203907470706692</v>
      </c>
      <c r="O73" s="2">
        <v>17.861306360028383</v>
      </c>
      <c r="P73" s="2">
        <v>19.405965039094276</v>
      </c>
      <c r="Q73" s="2">
        <v>20.799210061742592</v>
      </c>
      <c r="R73" s="2">
        <v>22.109901720350226</v>
      </c>
      <c r="S73" s="2">
        <v>23.379811521093764</v>
      </c>
      <c r="T73" s="2">
        <v>24.438390897910676</v>
      </c>
      <c r="U73" s="2">
        <v>25.547714082753426</v>
      </c>
      <c r="V73" s="2">
        <v>26.613234806028004</v>
      </c>
      <c r="W73" s="2">
        <v>27.706782098201174</v>
      </c>
    </row>
    <row r="74" spans="1:65" x14ac:dyDescent="0.25">
      <c r="C74" s="3" t="s">
        <v>93</v>
      </c>
      <c r="D74" s="2">
        <v>4.5050998137011202</v>
      </c>
      <c r="E74" s="2">
        <v>9.3547367215826682</v>
      </c>
      <c r="F74" s="2">
        <v>14.853070089700246</v>
      </c>
      <c r="G74" s="2">
        <v>21.119288684127625</v>
      </c>
      <c r="H74" s="2">
        <v>26.071717025097357</v>
      </c>
      <c r="I74" s="2">
        <v>31.665642444088732</v>
      </c>
      <c r="J74" s="2">
        <v>38.492422584960806</v>
      </c>
      <c r="K74" s="2">
        <v>45.643751817544995</v>
      </c>
      <c r="L74" s="2">
        <v>52.749151218915777</v>
      </c>
      <c r="M74" s="2">
        <v>58.995800668747549</v>
      </c>
      <c r="N74" s="2">
        <v>65.366768658983602</v>
      </c>
      <c r="O74" s="2">
        <v>71.450361924316454</v>
      </c>
      <c r="P74" s="2">
        <v>77.06234986972467</v>
      </c>
      <c r="Q74" s="2">
        <v>81.958772186542362</v>
      </c>
      <c r="R74" s="2">
        <v>86.641675799162144</v>
      </c>
      <c r="S74" s="2">
        <v>91.054799079936231</v>
      </c>
      <c r="T74" s="2">
        <v>94.566061011019443</v>
      </c>
      <c r="U74" s="2">
        <v>98.350460348152595</v>
      </c>
      <c r="V74" s="2">
        <v>101.8831105849294</v>
      </c>
      <c r="W74" s="2">
        <v>105.08940688070371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4B60F-D316-41EA-9830-E93B9E4B80C8}">
  <sheetPr codeName="Sheet50"/>
  <dimension ref="C4:X48"/>
  <sheetViews>
    <sheetView showGridLines="0" zoomScale="80" zoomScaleNormal="80" workbookViewId="0">
      <selection activeCell="C4" sqref="C4:X48"/>
    </sheetView>
  </sheetViews>
  <sheetFormatPr defaultColWidth="9.140625" defaultRowHeight="12.75" x14ac:dyDescent="0.2"/>
  <cols>
    <col min="1" max="1" width="6.5703125" style="1" bestFit="1" customWidth="1"/>
    <col min="2" max="2" width="4.42578125" style="1" customWidth="1"/>
    <col min="3" max="3" width="24.42578125" style="1" customWidth="1"/>
    <col min="4" max="23" width="9.140625" style="1"/>
    <col min="24" max="24" width="10.42578125" style="12" customWidth="1"/>
    <col min="25" max="16384" width="9.140625" style="1"/>
  </cols>
  <sheetData>
    <row r="4" spans="3:24" ht="18.75" thickBot="1" x14ac:dyDescent="0.3">
      <c r="C4" s="11" t="s">
        <v>163</v>
      </c>
    </row>
    <row r="5" spans="3:24" x14ac:dyDescent="0.2">
      <c r="C5" s="9" t="s">
        <v>96</v>
      </c>
      <c r="D5" s="5">
        <v>2026</v>
      </c>
      <c r="E5" s="5">
        <v>2027</v>
      </c>
      <c r="F5" s="5">
        <v>2028</v>
      </c>
      <c r="G5" s="5">
        <v>2029</v>
      </c>
      <c r="H5" s="5">
        <v>2030</v>
      </c>
      <c r="I5" s="5">
        <v>2031</v>
      </c>
      <c r="J5" s="5">
        <v>2032</v>
      </c>
      <c r="K5" s="5">
        <v>2033</v>
      </c>
      <c r="L5" s="5">
        <v>2034</v>
      </c>
      <c r="M5" s="5">
        <v>2035</v>
      </c>
      <c r="N5" s="5">
        <v>2036</v>
      </c>
      <c r="O5" s="5">
        <v>2037</v>
      </c>
      <c r="P5" s="5">
        <v>2038</v>
      </c>
      <c r="Q5" s="5">
        <v>2039</v>
      </c>
      <c r="R5" s="5">
        <v>2040</v>
      </c>
      <c r="S5" s="5">
        <v>2041</v>
      </c>
      <c r="T5" s="5">
        <v>2042</v>
      </c>
      <c r="U5" s="5">
        <v>2043</v>
      </c>
      <c r="V5" s="5">
        <v>2044</v>
      </c>
      <c r="W5" s="5">
        <v>2045</v>
      </c>
      <c r="X5" s="13" t="s">
        <v>93</v>
      </c>
    </row>
    <row r="6" spans="3:24" x14ac:dyDescent="0.2">
      <c r="C6" s="7" t="s">
        <v>101</v>
      </c>
      <c r="D6" s="27">
        <f>SUMIF('Scenario 25'!$A$3:$A$69,'Portfolio 25'!$C6,'Scenario 25'!D$3:D$69)+SUMIF('Scenario 25'!$A$3:$A$69,'Portfolio 25'!$C6,'Scenario 25'!AT$3:AT$69)*'Scenario 25'!AT$1</f>
        <v>0</v>
      </c>
      <c r="E6" s="28">
        <f>SUMIF('Scenario 25'!$A$3:$A$69,'Portfolio 25'!$C6,'Scenario 25'!E$3:E$69)+SUMIF('Scenario 25'!$A$3:$A$69,'Portfolio 25'!$C6,'Scenario 25'!AU$3:AU$69)*'Scenario 25'!AU$1</f>
        <v>0</v>
      </c>
      <c r="F6" s="28">
        <f>SUMIF('Scenario 25'!$A$3:$A$69,'Portfolio 25'!$C6,'Scenario 25'!F$3:F$69)+SUMIF('Scenario 25'!$A$3:$A$69,'Portfolio 25'!$C6,'Scenario 25'!AV$3:AV$69)*'Scenario 25'!AV$1</f>
        <v>0</v>
      </c>
      <c r="G6" s="28">
        <f>SUMIF('Scenario 25'!$A$3:$A$69,'Portfolio 25'!$C6,'Scenario 25'!G$3:G$69)+SUMIF('Scenario 25'!$A$3:$A$69,'Portfolio 25'!$C6,'Scenario 25'!AW$3:AW$69)*'Scenario 25'!AW$1</f>
        <v>0</v>
      </c>
      <c r="H6" s="28">
        <f>SUMIF('Scenario 25'!$A$3:$A$69,'Portfolio 25'!$C6,'Scenario 25'!H$3:H$69)+SUMIF('Scenario 25'!$A$3:$A$69,'Portfolio 25'!$C6,'Scenario 25'!AX$3:AX$69)*'Scenario 25'!AX$1</f>
        <v>0</v>
      </c>
      <c r="I6" s="28">
        <f>SUMIF('Scenario 25'!$A$3:$A$69,'Portfolio 25'!$C6,'Scenario 25'!I$3:I$69)+SUMIF('Scenario 25'!$A$3:$A$69,'Portfolio 25'!$C6,'Scenario 25'!AY$3:AY$69)*'Scenario 25'!AY$1</f>
        <v>0</v>
      </c>
      <c r="J6" s="28">
        <f>SUMIF('Scenario 25'!$A$3:$A$69,'Portfolio 25'!$C6,'Scenario 25'!J$3:J$69)+SUMIF('Scenario 25'!$A$3:$A$69,'Portfolio 25'!$C6,'Scenario 25'!AZ$3:AZ$69)*'Scenario 25'!AZ$1</f>
        <v>0</v>
      </c>
      <c r="K6" s="28">
        <f>SUMIF('Scenario 25'!$A$3:$A$69,'Portfolio 25'!$C6,'Scenario 25'!K$3:K$69)+SUMIF('Scenario 25'!$A$3:$A$69,'Portfolio 25'!$C6,'Scenario 25'!BA$3:BA$69)*'Scenario 25'!BA$1</f>
        <v>198.35576706944209</v>
      </c>
      <c r="L6" s="28">
        <f>SUMIF('Scenario 25'!$A$3:$A$69,'Portfolio 25'!$C6,'Scenario 25'!L$3:L$69)+SUMIF('Scenario 25'!$A$3:$A$69,'Portfolio 25'!$C6,'Scenario 25'!BB$3:BB$69)*'Scenario 25'!BB$1</f>
        <v>198.90268424196208</v>
      </c>
      <c r="M6" s="28">
        <f>SUMIF('Scenario 25'!$A$3:$A$69,'Portfolio 25'!$C6,'Scenario 25'!M$3:M$69)+SUMIF('Scenario 25'!$A$3:$A$69,'Portfolio 25'!$C6,'Scenario 25'!BC$3:BC$69)*'Scenario 25'!BC$1</f>
        <v>199.44919653191312</v>
      </c>
      <c r="N6" s="28">
        <f>SUMIF('Scenario 25'!$A$3:$A$69,'Portfolio 25'!$C6,'Scenario 25'!N$3:N$69)+SUMIF('Scenario 25'!$A$3:$A$69,'Portfolio 25'!$C6,'Scenario 25'!BD$3:BD$69)*'Scenario 25'!BD$1</f>
        <v>199.96521555822267</v>
      </c>
      <c r="O6" s="28">
        <f>SUMIF('Scenario 25'!$A$3:$A$69,'Portfolio 25'!$C6,'Scenario 25'!O$3:O$69)+SUMIF('Scenario 25'!$A$3:$A$69,'Portfolio 25'!$C6,'Scenario 25'!BE$3:BE$69)*'Scenario 25'!BE$1</f>
        <v>200.64790461300433</v>
      </c>
      <c r="P6" s="28">
        <f>SUMIF('Scenario 25'!$A$3:$A$69,'Portfolio 25'!$C6,'Scenario 25'!P$3:P$69)+SUMIF('Scenario 25'!$A$3:$A$69,'Portfolio 25'!$C6,'Scenario 25'!BF$3:BF$69)*'Scenario 25'!BF$1</f>
        <v>201.4228516045674</v>
      </c>
      <c r="Q6" s="28">
        <f>SUMIF('Scenario 25'!$A$3:$A$69,'Portfolio 25'!$C6,'Scenario 25'!Q$3:Q$69)+SUMIF('Scenario 25'!$A$3:$A$69,'Portfolio 25'!$C6,'Scenario 25'!BG$3:BG$69)*'Scenario 25'!BG$1</f>
        <v>202.11392244202554</v>
      </c>
      <c r="R6" s="28">
        <f>SUMIF('Scenario 25'!$A$3:$A$69,'Portfolio 25'!$C6,'Scenario 25'!R$3:R$69)+SUMIF('Scenario 25'!$A$3:$A$69,'Portfolio 25'!$C6,'Scenario 25'!BH$3:BH$69)*'Scenario 25'!BH$1</f>
        <v>203.0002942815288</v>
      </c>
      <c r="S6" s="28">
        <f>SUMIF('Scenario 25'!$A$3:$A$69,'Portfolio 25'!$C6,'Scenario 25'!S$3:S$69)+SUMIF('Scenario 25'!$A$3:$A$69,'Portfolio 25'!$C6,'Scenario 25'!BI$3:BI$69)*'Scenario 25'!BI$1</f>
        <v>203.61154190246563</v>
      </c>
      <c r="T6" s="28">
        <f>SUMIF('Scenario 25'!$A$3:$A$69,'Portfolio 25'!$C6,'Scenario 25'!T$3:T$69)+SUMIF('Scenario 25'!$A$3:$A$69,'Portfolio 25'!$C6,'Scenario 25'!BJ$3:BJ$69)*'Scenario 25'!BJ$1</f>
        <v>204.19086862705788</v>
      </c>
      <c r="U6" s="28">
        <f>SUMIF('Scenario 25'!$A$3:$A$69,'Portfolio 25'!$C6,'Scenario 25'!U$3:U$69)+SUMIF('Scenario 25'!$A$3:$A$69,'Portfolio 25'!$C6,'Scenario 25'!BK$3:BK$69)*'Scenario 25'!BK$1</f>
        <v>204.8284066662892</v>
      </c>
      <c r="V6" s="28">
        <f>SUMIF('Scenario 25'!$A$3:$A$69,'Portfolio 25'!$C6,'Scenario 25'!V$3:V$69)+SUMIF('Scenario 25'!$A$3:$A$69,'Portfolio 25'!$C6,'Scenario 25'!BL$3:BL$69)*'Scenario 25'!BL$1</f>
        <v>205.37670049831027</v>
      </c>
      <c r="W6" s="28">
        <f>SUMIF('Scenario 25'!$A$3:$A$69,'Portfolio 25'!$C6,'Scenario 25'!W$3:W$69)+SUMIF('Scenario 25'!$A$3:$A$69,'Portfolio 25'!$C6,'Scenario 25'!BM$3:BM$69)*'Scenario 25'!BM$1</f>
        <v>205.45222590045069</v>
      </c>
      <c r="X6" s="29">
        <f>SUM(D6:W6)</f>
        <v>2627.3175799372398</v>
      </c>
    </row>
    <row r="7" spans="3:24" x14ac:dyDescent="0.2">
      <c r="C7" s="7" t="s">
        <v>6</v>
      </c>
      <c r="D7" s="30">
        <f>SUMIF('Scenario 25'!$A$3:$A$69,'Portfolio 25'!$C7,'Scenario 25'!D$3:D$69)+SUMIF('Scenario 25'!$A$3:$A$69,'Portfolio 25'!$C7,'Scenario 25'!AT$3:AT$69)*'Scenario 25'!AT$1</f>
        <v>0</v>
      </c>
      <c r="E7" s="31">
        <f>SUMIF('Scenario 25'!$A$3:$A$69,'Portfolio 25'!$C7,'Scenario 25'!E$3:E$69)+SUMIF('Scenario 25'!$A$3:$A$69,'Portfolio 25'!$C7,'Scenario 25'!AU$3:AU$69)*'Scenario 25'!AU$1</f>
        <v>0</v>
      </c>
      <c r="F7" s="31">
        <f>SUMIF('Scenario 25'!$A$3:$A$69,'Portfolio 25'!$C7,'Scenario 25'!F$3:F$69)+SUMIF('Scenario 25'!$A$3:$A$69,'Portfolio 25'!$C7,'Scenario 25'!AV$3:AV$69)*'Scenario 25'!AV$1</f>
        <v>0</v>
      </c>
      <c r="G7" s="31">
        <f>SUMIF('Scenario 25'!$A$3:$A$69,'Portfolio 25'!$C7,'Scenario 25'!G$3:G$69)+SUMIF('Scenario 25'!$A$3:$A$69,'Portfolio 25'!$C7,'Scenario 25'!AW$3:AW$69)*'Scenario 25'!AW$1</f>
        <v>0</v>
      </c>
      <c r="H7" s="31">
        <f>SUMIF('Scenario 25'!$A$3:$A$69,'Portfolio 25'!$C7,'Scenario 25'!H$3:H$69)+SUMIF('Scenario 25'!$A$3:$A$69,'Portfolio 25'!$C7,'Scenario 25'!AX$3:AX$69)*'Scenario 25'!AX$1</f>
        <v>0</v>
      </c>
      <c r="I7" s="31">
        <f>SUMIF('Scenario 25'!$A$3:$A$69,'Portfolio 25'!$C7,'Scenario 25'!I$3:I$69)+SUMIF('Scenario 25'!$A$3:$A$69,'Portfolio 25'!$C7,'Scenario 25'!AY$3:AY$69)*'Scenario 25'!AY$1</f>
        <v>0</v>
      </c>
      <c r="J7" s="31">
        <f>SUMIF('Scenario 25'!$A$3:$A$69,'Portfolio 25'!$C7,'Scenario 25'!J$3:J$69)+SUMIF('Scenario 25'!$A$3:$A$69,'Portfolio 25'!$C7,'Scenario 25'!AZ$3:AZ$69)*'Scenario 25'!AZ$1</f>
        <v>0</v>
      </c>
      <c r="K7" s="31">
        <f>SUMIF('Scenario 25'!$A$3:$A$69,'Portfolio 25'!$C7,'Scenario 25'!K$3:K$69)+SUMIF('Scenario 25'!$A$3:$A$69,'Portfolio 25'!$C7,'Scenario 25'!BA$3:BA$69)*'Scenario 25'!BA$1</f>
        <v>0</v>
      </c>
      <c r="L7" s="31">
        <f>SUMIF('Scenario 25'!$A$3:$A$69,'Portfolio 25'!$C7,'Scenario 25'!L$3:L$69)+SUMIF('Scenario 25'!$A$3:$A$69,'Portfolio 25'!$C7,'Scenario 25'!BB$3:BB$69)*'Scenario 25'!BB$1</f>
        <v>0</v>
      </c>
      <c r="M7" s="31">
        <f>SUMIF('Scenario 25'!$A$3:$A$69,'Portfolio 25'!$C7,'Scenario 25'!M$3:M$69)+SUMIF('Scenario 25'!$A$3:$A$69,'Portfolio 25'!$C7,'Scenario 25'!BC$3:BC$69)*'Scenario 25'!BC$1</f>
        <v>0</v>
      </c>
      <c r="N7" s="31">
        <f>SUMIF('Scenario 25'!$A$3:$A$69,'Portfolio 25'!$C7,'Scenario 25'!N$3:N$69)+SUMIF('Scenario 25'!$A$3:$A$69,'Portfolio 25'!$C7,'Scenario 25'!BD$3:BD$69)*'Scenario 25'!BD$1</f>
        <v>0</v>
      </c>
      <c r="O7" s="31">
        <f>SUMIF('Scenario 25'!$A$3:$A$69,'Portfolio 25'!$C7,'Scenario 25'!O$3:O$69)+SUMIF('Scenario 25'!$A$3:$A$69,'Portfolio 25'!$C7,'Scenario 25'!BE$3:BE$69)*'Scenario 25'!BE$1</f>
        <v>0</v>
      </c>
      <c r="P7" s="31">
        <f>SUMIF('Scenario 25'!$A$3:$A$69,'Portfolio 25'!$C7,'Scenario 25'!P$3:P$69)+SUMIF('Scenario 25'!$A$3:$A$69,'Portfolio 25'!$C7,'Scenario 25'!BF$3:BF$69)*'Scenario 25'!BF$1</f>
        <v>0</v>
      </c>
      <c r="Q7" s="31">
        <f>SUMIF('Scenario 25'!$A$3:$A$69,'Portfolio 25'!$C7,'Scenario 25'!Q$3:Q$69)+SUMIF('Scenario 25'!$A$3:$A$69,'Portfolio 25'!$C7,'Scenario 25'!BG$3:BG$69)*'Scenario 25'!BG$1</f>
        <v>0</v>
      </c>
      <c r="R7" s="31">
        <f>SUMIF('Scenario 25'!$A$3:$A$69,'Portfolio 25'!$C7,'Scenario 25'!R$3:R$69)+SUMIF('Scenario 25'!$A$3:$A$69,'Portfolio 25'!$C7,'Scenario 25'!BH$3:BH$69)*'Scenario 25'!BH$1</f>
        <v>0</v>
      </c>
      <c r="S7" s="31">
        <f>SUMIF('Scenario 25'!$A$3:$A$69,'Portfolio 25'!$C7,'Scenario 25'!S$3:S$69)+SUMIF('Scenario 25'!$A$3:$A$69,'Portfolio 25'!$C7,'Scenario 25'!BI$3:BI$69)*'Scenario 25'!BI$1</f>
        <v>0</v>
      </c>
      <c r="T7" s="31">
        <f>SUMIF('Scenario 25'!$A$3:$A$69,'Portfolio 25'!$C7,'Scenario 25'!T$3:T$69)+SUMIF('Scenario 25'!$A$3:$A$69,'Portfolio 25'!$C7,'Scenario 25'!BJ$3:BJ$69)*'Scenario 25'!BJ$1</f>
        <v>0</v>
      </c>
      <c r="U7" s="31">
        <f>SUMIF('Scenario 25'!$A$3:$A$69,'Portfolio 25'!$C7,'Scenario 25'!U$3:U$69)+SUMIF('Scenario 25'!$A$3:$A$69,'Portfolio 25'!$C7,'Scenario 25'!BK$3:BK$69)*'Scenario 25'!BK$1</f>
        <v>0</v>
      </c>
      <c r="V7" s="31">
        <f>SUMIF('Scenario 25'!$A$3:$A$69,'Portfolio 25'!$C7,'Scenario 25'!V$3:V$69)+SUMIF('Scenario 25'!$A$3:$A$69,'Portfolio 25'!$C7,'Scenario 25'!BL$3:BL$69)*'Scenario 25'!BL$1</f>
        <v>0</v>
      </c>
      <c r="W7" s="31">
        <f>SUMIF('Scenario 25'!$A$3:$A$69,'Portfolio 25'!$C7,'Scenario 25'!W$3:W$69)+SUMIF('Scenario 25'!$A$3:$A$69,'Portfolio 25'!$C7,'Scenario 25'!BM$3:BM$69)*'Scenario 25'!BM$1</f>
        <v>0</v>
      </c>
      <c r="X7" s="32">
        <f t="shared" ref="X7:X21" si="0">SUM(D7:W7)</f>
        <v>0</v>
      </c>
    </row>
    <row r="8" spans="3:24" x14ac:dyDescent="0.2">
      <c r="C8" s="7" t="s">
        <v>13</v>
      </c>
      <c r="D8" s="30">
        <f>SUMIF('Scenario 25'!$A$3:$A$69,'Portfolio 25'!$C8,'Scenario 25'!D$3:D$69)+SUMIF('Scenario 25'!$A$3:$A$69,'Portfolio 25'!$C8,'Scenario 25'!AT$3:AT$69)*'Scenario 25'!AT$1</f>
        <v>0</v>
      </c>
      <c r="E8" s="31">
        <f>SUMIF('Scenario 25'!$A$3:$A$69,'Portfolio 25'!$C8,'Scenario 25'!E$3:E$69)+SUMIF('Scenario 25'!$A$3:$A$69,'Portfolio 25'!$C8,'Scenario 25'!AU$3:AU$69)*'Scenario 25'!AU$1</f>
        <v>0</v>
      </c>
      <c r="F8" s="31">
        <f>SUMIF('Scenario 25'!$A$3:$A$69,'Portfolio 25'!$C8,'Scenario 25'!F$3:F$69)+SUMIF('Scenario 25'!$A$3:$A$69,'Portfolio 25'!$C8,'Scenario 25'!AV$3:AV$69)*'Scenario 25'!AV$1</f>
        <v>0</v>
      </c>
      <c r="G8" s="31">
        <f>SUMIF('Scenario 25'!$A$3:$A$69,'Portfolio 25'!$C8,'Scenario 25'!G$3:G$69)+SUMIF('Scenario 25'!$A$3:$A$69,'Portfolio 25'!$C8,'Scenario 25'!AW$3:AW$69)*'Scenario 25'!AW$1</f>
        <v>0</v>
      </c>
      <c r="H8" s="31">
        <f>SUMIF('Scenario 25'!$A$3:$A$69,'Portfolio 25'!$C8,'Scenario 25'!H$3:H$69)+SUMIF('Scenario 25'!$A$3:$A$69,'Portfolio 25'!$C8,'Scenario 25'!AX$3:AX$69)*'Scenario 25'!AX$1</f>
        <v>0</v>
      </c>
      <c r="I8" s="31">
        <f>SUMIF('Scenario 25'!$A$3:$A$69,'Portfolio 25'!$C8,'Scenario 25'!I$3:I$69)+SUMIF('Scenario 25'!$A$3:$A$69,'Portfolio 25'!$C8,'Scenario 25'!AY$3:AY$69)*'Scenario 25'!AY$1</f>
        <v>0</v>
      </c>
      <c r="J8" s="31">
        <f>SUMIF('Scenario 25'!$A$3:$A$69,'Portfolio 25'!$C8,'Scenario 25'!J$3:J$69)+SUMIF('Scenario 25'!$A$3:$A$69,'Portfolio 25'!$C8,'Scenario 25'!AZ$3:AZ$69)*'Scenario 25'!AZ$1</f>
        <v>0</v>
      </c>
      <c r="K8" s="31">
        <f>SUMIF('Scenario 25'!$A$3:$A$69,'Portfolio 25'!$C8,'Scenario 25'!K$3:K$69)+SUMIF('Scenario 25'!$A$3:$A$69,'Portfolio 25'!$C8,'Scenario 25'!BA$3:BA$69)*'Scenario 25'!BA$1</f>
        <v>0</v>
      </c>
      <c r="L8" s="31">
        <f>SUMIF('Scenario 25'!$A$3:$A$69,'Portfolio 25'!$C8,'Scenario 25'!L$3:L$69)+SUMIF('Scenario 25'!$A$3:$A$69,'Portfolio 25'!$C8,'Scenario 25'!BB$3:BB$69)*'Scenario 25'!BB$1</f>
        <v>0</v>
      </c>
      <c r="M8" s="31">
        <f>SUMIF('Scenario 25'!$A$3:$A$69,'Portfolio 25'!$C8,'Scenario 25'!M$3:M$69)+SUMIF('Scenario 25'!$A$3:$A$69,'Portfolio 25'!$C8,'Scenario 25'!BC$3:BC$69)*'Scenario 25'!BC$1</f>
        <v>0</v>
      </c>
      <c r="N8" s="31">
        <f>SUMIF('Scenario 25'!$A$3:$A$69,'Portfolio 25'!$C8,'Scenario 25'!N$3:N$69)+SUMIF('Scenario 25'!$A$3:$A$69,'Portfolio 25'!$C8,'Scenario 25'!BD$3:BD$69)*'Scenario 25'!BD$1</f>
        <v>0</v>
      </c>
      <c r="O8" s="31">
        <f>SUMIF('Scenario 25'!$A$3:$A$69,'Portfolio 25'!$C8,'Scenario 25'!O$3:O$69)+SUMIF('Scenario 25'!$A$3:$A$69,'Portfolio 25'!$C8,'Scenario 25'!BE$3:BE$69)*'Scenario 25'!BE$1</f>
        <v>0</v>
      </c>
      <c r="P8" s="31">
        <f>SUMIF('Scenario 25'!$A$3:$A$69,'Portfolio 25'!$C8,'Scenario 25'!P$3:P$69)+SUMIF('Scenario 25'!$A$3:$A$69,'Portfolio 25'!$C8,'Scenario 25'!BF$3:BF$69)*'Scenario 25'!BF$1</f>
        <v>0</v>
      </c>
      <c r="Q8" s="31">
        <f>SUMIF('Scenario 25'!$A$3:$A$69,'Portfolio 25'!$C8,'Scenario 25'!Q$3:Q$69)+SUMIF('Scenario 25'!$A$3:$A$69,'Portfolio 25'!$C8,'Scenario 25'!BG$3:BG$69)*'Scenario 25'!BG$1</f>
        <v>0</v>
      </c>
      <c r="R8" s="31">
        <f>SUMIF('Scenario 25'!$A$3:$A$69,'Portfolio 25'!$C8,'Scenario 25'!R$3:R$69)+SUMIF('Scenario 25'!$A$3:$A$69,'Portfolio 25'!$C8,'Scenario 25'!BH$3:BH$69)*'Scenario 25'!BH$1</f>
        <v>0</v>
      </c>
      <c r="S8" s="31">
        <f>SUMIF('Scenario 25'!$A$3:$A$69,'Portfolio 25'!$C8,'Scenario 25'!S$3:S$69)+SUMIF('Scenario 25'!$A$3:$A$69,'Portfolio 25'!$C8,'Scenario 25'!BI$3:BI$69)*'Scenario 25'!BI$1</f>
        <v>0</v>
      </c>
      <c r="T8" s="31">
        <f>SUMIF('Scenario 25'!$A$3:$A$69,'Portfolio 25'!$C8,'Scenario 25'!T$3:T$69)+SUMIF('Scenario 25'!$A$3:$A$69,'Portfolio 25'!$C8,'Scenario 25'!BJ$3:BJ$69)*'Scenario 25'!BJ$1</f>
        <v>0</v>
      </c>
      <c r="U8" s="31">
        <f>SUMIF('Scenario 25'!$A$3:$A$69,'Portfolio 25'!$C8,'Scenario 25'!U$3:U$69)+SUMIF('Scenario 25'!$A$3:$A$69,'Portfolio 25'!$C8,'Scenario 25'!BK$3:BK$69)*'Scenario 25'!BK$1</f>
        <v>0</v>
      </c>
      <c r="V8" s="31">
        <f>SUMIF('Scenario 25'!$A$3:$A$69,'Portfolio 25'!$C8,'Scenario 25'!V$3:V$69)+SUMIF('Scenario 25'!$A$3:$A$69,'Portfolio 25'!$C8,'Scenario 25'!BL$3:BL$69)*'Scenario 25'!BL$1</f>
        <v>0</v>
      </c>
      <c r="W8" s="31">
        <f>SUMIF('Scenario 25'!$A$3:$A$69,'Portfolio 25'!$C8,'Scenario 25'!W$3:W$69)+SUMIF('Scenario 25'!$A$3:$A$69,'Portfolio 25'!$C8,'Scenario 25'!BM$3:BM$69)*'Scenario 25'!BM$1</f>
        <v>100</v>
      </c>
      <c r="X8" s="32">
        <f t="shared" si="0"/>
        <v>100</v>
      </c>
    </row>
    <row r="9" spans="3:24" x14ac:dyDescent="0.2">
      <c r="C9" s="7" t="s">
        <v>2</v>
      </c>
      <c r="D9" s="30">
        <f>SUMIF('Scenario 25'!$A$3:$A$69,'Portfolio 25'!$C9,'Scenario 25'!D$3:D$69)+SUMIF('Scenario 25'!$A$3:$A$69,'Portfolio 25'!$C9,'Scenario 25'!AT$3:AT$69)*'Scenario 25'!AT$1</f>
        <v>0</v>
      </c>
      <c r="E9" s="31">
        <f>SUMIF('Scenario 25'!$A$3:$A$69,'Portfolio 25'!$C9,'Scenario 25'!E$3:E$69)+SUMIF('Scenario 25'!$A$3:$A$69,'Portfolio 25'!$C9,'Scenario 25'!AU$3:AU$69)*'Scenario 25'!AU$1</f>
        <v>0</v>
      </c>
      <c r="F9" s="31">
        <f>SUMIF('Scenario 25'!$A$3:$A$69,'Portfolio 25'!$C9,'Scenario 25'!F$3:F$69)+SUMIF('Scenario 25'!$A$3:$A$69,'Portfolio 25'!$C9,'Scenario 25'!AV$3:AV$69)*'Scenario 25'!AV$1</f>
        <v>0</v>
      </c>
      <c r="G9" s="31">
        <f>SUMIF('Scenario 25'!$A$3:$A$69,'Portfolio 25'!$C9,'Scenario 25'!G$3:G$69)+SUMIF('Scenario 25'!$A$3:$A$69,'Portfolio 25'!$C9,'Scenario 25'!AW$3:AW$69)*'Scenario 25'!AW$1</f>
        <v>200</v>
      </c>
      <c r="H9" s="31">
        <f>SUMIF('Scenario 25'!$A$3:$A$69,'Portfolio 25'!$C9,'Scenario 25'!H$3:H$69)+SUMIF('Scenario 25'!$A$3:$A$69,'Portfolio 25'!$C9,'Scenario 25'!AX$3:AX$69)*'Scenario 25'!AX$1</f>
        <v>331.74800519984814</v>
      </c>
      <c r="I9" s="31">
        <f>SUMIF('Scenario 25'!$A$3:$A$69,'Portfolio 25'!$C9,'Scenario 25'!I$3:I$69)+SUMIF('Scenario 25'!$A$3:$A$69,'Portfolio 25'!$C9,'Scenario 25'!AY$3:AY$69)*'Scenario 25'!AY$1</f>
        <v>531.86315153647206</v>
      </c>
      <c r="J9" s="31">
        <f>SUMIF('Scenario 25'!$A$3:$A$69,'Portfolio 25'!$C9,'Scenario 25'!J$3:J$69)+SUMIF('Scenario 25'!$A$3:$A$69,'Portfolio 25'!$C9,'Scenario 25'!AZ$3:AZ$69)*'Scenario 25'!AZ$1</f>
        <v>632.03105369055106</v>
      </c>
      <c r="K9" s="31">
        <f>SUMIF('Scenario 25'!$A$3:$A$69,'Portfolio 25'!$C9,'Scenario 25'!K$3:K$69)+SUMIF('Scenario 25'!$A$3:$A$69,'Portfolio 25'!$C9,'Scenario 25'!BA$3:BA$69)*'Scenario 25'!BA$1</f>
        <v>743.87389237321827</v>
      </c>
      <c r="L9" s="31">
        <f>SUMIF('Scenario 25'!$A$3:$A$69,'Portfolio 25'!$C9,'Scenario 25'!L$3:L$69)+SUMIF('Scenario 25'!$A$3:$A$69,'Portfolio 25'!$C9,'Scenario 25'!BB$3:BB$69)*'Scenario 25'!BB$1</f>
        <v>744.54631456511504</v>
      </c>
      <c r="M9" s="31">
        <f>SUMIF('Scenario 25'!$A$3:$A$69,'Portfolio 25'!$C9,'Scenario 25'!M$3:M$69)+SUMIF('Scenario 25'!$A$3:$A$69,'Portfolio 25'!$C9,'Scenario 25'!BC$3:BC$69)*'Scenario 25'!BC$1</f>
        <v>745.21823896312617</v>
      </c>
      <c r="N9" s="31">
        <f>SUMIF('Scenario 25'!$A$3:$A$69,'Portfolio 25'!$C9,'Scenario 25'!N$3:N$69)+SUMIF('Scenario 25'!$A$3:$A$69,'Portfolio 25'!$C9,'Scenario 25'!BD$3:BD$69)*'Scenario 25'!BD$1</f>
        <v>745.85267258884824</v>
      </c>
      <c r="O9" s="31">
        <f>SUMIF('Scenario 25'!$A$3:$A$69,'Portfolio 25'!$C9,'Scenario 25'!O$3:O$69)+SUMIF('Scenario 25'!$A$3:$A$69,'Portfolio 25'!$C9,'Scenario 25'!BE$3:BE$69)*'Scenario 25'!BE$1</f>
        <v>746.69202321388912</v>
      </c>
      <c r="P9" s="31">
        <f>SUMIF('Scenario 25'!$A$3:$A$69,'Portfolio 25'!$C9,'Scenario 25'!P$3:P$69)+SUMIF('Scenario 25'!$A$3:$A$69,'Portfolio 25'!$C9,'Scenario 25'!BF$3:BF$69)*'Scenario 25'!BF$1</f>
        <v>747.64480286838352</v>
      </c>
      <c r="Q9" s="31">
        <f>SUMIF('Scenario 25'!$A$3:$A$69,'Portfolio 25'!$C9,'Scenario 25'!Q$3:Q$69)+SUMIF('Scenario 25'!$A$3:$A$69,'Portfolio 25'!$C9,'Scenario 25'!BG$3:BG$69)*'Scenario 25'!BG$1</f>
        <v>748.49445870408977</v>
      </c>
      <c r="R9" s="31">
        <f>SUMIF('Scenario 25'!$A$3:$A$69,'Portfolio 25'!$C9,'Scenario 25'!R$3:R$69)+SUMIF('Scenario 25'!$A$3:$A$69,'Portfolio 25'!$C9,'Scenario 25'!BH$3:BH$69)*'Scenario 25'!BH$1</f>
        <v>749.58423266823161</v>
      </c>
      <c r="S9" s="31">
        <f>SUMIF('Scenario 25'!$A$3:$A$69,'Portfolio 25'!$C9,'Scenario 25'!S$3:S$69)+SUMIF('Scenario 25'!$A$3:$A$69,'Portfolio 25'!$C9,'Scenario 25'!BI$3:BI$69)*'Scenario 25'!BI$1</f>
        <v>890.33574767948687</v>
      </c>
      <c r="T9" s="31">
        <f>SUMIF('Scenario 25'!$A$3:$A$69,'Portfolio 25'!$C9,'Scenario 25'!T$3:T$69)+SUMIF('Scenario 25'!$A$3:$A$69,'Portfolio 25'!$C9,'Scenario 25'!BJ$3:BJ$69)*'Scenario 25'!BJ$1</f>
        <v>891.0480166765999</v>
      </c>
      <c r="U9" s="31">
        <f>SUMIF('Scenario 25'!$A$3:$A$69,'Portfolio 25'!$C9,'Scenario 25'!U$3:U$69)+SUMIF('Scenario 25'!$A$3:$A$69,'Portfolio 25'!$C9,'Scenario 25'!BK$3:BK$69)*'Scenario 25'!BK$1</f>
        <v>1011.8318551576302</v>
      </c>
      <c r="V9" s="31">
        <f>SUMIF('Scenario 25'!$A$3:$A$69,'Portfolio 25'!$C9,'Scenario 25'!V$3:V$69)+SUMIF('Scenario 25'!$A$3:$A$69,'Portfolio 25'!$C9,'Scenario 25'!BL$3:BL$69)*'Scenario 25'!BL$1</f>
        <v>1112.5059699209908</v>
      </c>
      <c r="W9" s="31">
        <f>SUMIF('Scenario 25'!$A$3:$A$69,'Portfolio 25'!$C9,'Scenario 25'!W$3:W$69)+SUMIF('Scenario 25'!$A$3:$A$69,'Portfolio 25'!$C9,'Scenario 25'!BM$3:BM$69)*'Scenario 25'!BM$1</f>
        <v>1312.5988266806664</v>
      </c>
      <c r="X9" s="32">
        <f t="shared" si="0"/>
        <v>12885.869262487147</v>
      </c>
    </row>
    <row r="10" spans="3:24" x14ac:dyDescent="0.2">
      <c r="C10" s="7" t="s">
        <v>1</v>
      </c>
      <c r="D10" s="30">
        <f>SUMIF('Scenario 25'!$A$3:$A$69,'Portfolio 25'!$C10,'Scenario 25'!D$3:D$69)+SUMIF('Scenario 25'!$A$3:$A$69,'Portfolio 25'!$C10,'Scenario 25'!AT$3:AT$69)*'Scenario 25'!AT$1</f>
        <v>0</v>
      </c>
      <c r="E10" s="31">
        <f>SUMIF('Scenario 25'!$A$3:$A$69,'Portfolio 25'!$C10,'Scenario 25'!E$3:E$69)+SUMIF('Scenario 25'!$A$3:$A$69,'Portfolio 25'!$C10,'Scenario 25'!AU$3:AU$69)*'Scenario 25'!AU$1</f>
        <v>0.50885794886426805</v>
      </c>
      <c r="F10" s="31">
        <f>SUMIF('Scenario 25'!$A$3:$A$69,'Portfolio 25'!$C10,'Scenario 25'!F$3:F$69)+SUMIF('Scenario 25'!$A$3:$A$69,'Portfolio 25'!$C10,'Scenario 25'!AV$3:AV$69)*'Scenario 25'!AV$1</f>
        <v>1.0607292525302747</v>
      </c>
      <c r="G10" s="31">
        <f>SUMIF('Scenario 25'!$A$3:$A$69,'Portfolio 25'!$C10,'Scenario 25'!G$3:G$69)+SUMIF('Scenario 25'!$A$3:$A$69,'Portfolio 25'!$C10,'Scenario 25'!AW$3:AW$69)*'Scenario 25'!AW$1</f>
        <v>1.6761235056896031</v>
      </c>
      <c r="H10" s="31">
        <f>SUMIF('Scenario 25'!$A$3:$A$69,'Portfolio 25'!$C10,'Scenario 25'!H$3:H$69)+SUMIF('Scenario 25'!$A$3:$A$69,'Portfolio 25'!$C10,'Scenario 25'!AX$3:AX$69)*'Scenario 25'!AX$1</f>
        <v>2.3463601417468167</v>
      </c>
      <c r="I10" s="31">
        <f>SUMIF('Scenario 25'!$A$3:$A$69,'Portfolio 25'!$C10,'Scenario 25'!I$3:I$69)+SUMIF('Scenario 25'!$A$3:$A$69,'Portfolio 25'!$C10,'Scenario 25'!AY$3:AY$69)*'Scenario 25'!AY$1</f>
        <v>3.1047122040049309</v>
      </c>
      <c r="J10" s="31">
        <f>SUMIF('Scenario 25'!$A$3:$A$69,'Portfolio 25'!$C10,'Scenario 25'!J$3:J$69)+SUMIF('Scenario 25'!$A$3:$A$69,'Portfolio 25'!$C10,'Scenario 25'!AZ$3:AZ$69)*'Scenario 25'!AZ$1</f>
        <v>3.9321355730042939</v>
      </c>
      <c r="K10" s="31">
        <f>SUMIF('Scenario 25'!$A$3:$A$69,'Portfolio 25'!$C10,'Scenario 25'!K$3:K$69)+SUMIF('Scenario 25'!$A$3:$A$69,'Portfolio 25'!$C10,'Scenario 25'!BA$3:BA$69)*'Scenario 25'!BA$1</f>
        <v>4.9391849608452905</v>
      </c>
      <c r="L10" s="31">
        <f>SUMIF('Scenario 25'!$A$3:$A$69,'Portfolio 25'!$C10,'Scenario 25'!L$3:L$69)+SUMIF('Scenario 25'!$A$3:$A$69,'Portfolio 25'!$C10,'Scenario 25'!BB$3:BB$69)*'Scenario 25'!BB$1</f>
        <v>5.4391849608452905</v>
      </c>
      <c r="M10" s="31">
        <f>SUMIF('Scenario 25'!$A$3:$A$69,'Portfolio 25'!$C10,'Scenario 25'!M$3:M$69)+SUMIF('Scenario 25'!$A$3:$A$69,'Portfolio 25'!$C10,'Scenario 25'!BC$3:BC$69)*'Scenario 25'!BC$1</f>
        <v>5.9391849608452905</v>
      </c>
      <c r="N10" s="31">
        <f>SUMIF('Scenario 25'!$A$3:$A$69,'Portfolio 25'!$C10,'Scenario 25'!N$3:N$69)+SUMIF('Scenario 25'!$A$3:$A$69,'Portfolio 25'!$C10,'Scenario 25'!BD$3:BD$69)*'Scenario 25'!BD$1</f>
        <v>6.4391849608452905</v>
      </c>
      <c r="O10" s="31">
        <f>SUMIF('Scenario 25'!$A$3:$A$69,'Portfolio 25'!$C10,'Scenario 25'!O$3:O$69)+SUMIF('Scenario 25'!$A$3:$A$69,'Portfolio 25'!$C10,'Scenario 25'!BE$3:BE$69)*'Scenario 25'!BE$1</f>
        <v>6.9391849608452905</v>
      </c>
      <c r="P10" s="31">
        <f>SUMIF('Scenario 25'!$A$3:$A$69,'Portfolio 25'!$C10,'Scenario 25'!P$3:P$69)+SUMIF('Scenario 25'!$A$3:$A$69,'Portfolio 25'!$C10,'Scenario 25'!BF$3:BF$69)*'Scenario 25'!BF$1</f>
        <v>7.4391849608452905</v>
      </c>
      <c r="Q10" s="31">
        <f>SUMIF('Scenario 25'!$A$3:$A$69,'Portfolio 25'!$C10,'Scenario 25'!Q$3:Q$69)+SUMIF('Scenario 25'!$A$3:$A$69,'Portfolio 25'!$C10,'Scenario 25'!BG$3:BG$69)*'Scenario 25'!BG$1</f>
        <v>7.9391849608452905</v>
      </c>
      <c r="R10" s="31">
        <f>SUMIF('Scenario 25'!$A$3:$A$69,'Portfolio 25'!$C10,'Scenario 25'!R$3:R$69)+SUMIF('Scenario 25'!$A$3:$A$69,'Portfolio 25'!$C10,'Scenario 25'!BH$3:BH$69)*'Scenario 25'!BH$1</f>
        <v>8.4391849608452905</v>
      </c>
      <c r="S10" s="31">
        <f>SUMIF('Scenario 25'!$A$3:$A$69,'Portfolio 25'!$C10,'Scenario 25'!S$3:S$69)+SUMIF('Scenario 25'!$A$3:$A$69,'Portfolio 25'!$C10,'Scenario 25'!BI$3:BI$69)*'Scenario 25'!BI$1</f>
        <v>8.9391849608452905</v>
      </c>
      <c r="T10" s="31">
        <f>SUMIF('Scenario 25'!$A$3:$A$69,'Portfolio 25'!$C10,'Scenario 25'!T$3:T$69)+SUMIF('Scenario 25'!$A$3:$A$69,'Portfolio 25'!$C10,'Scenario 25'!BJ$3:BJ$69)*'Scenario 25'!BJ$1</f>
        <v>9.4391849608452905</v>
      </c>
      <c r="U10" s="31">
        <f>SUMIF('Scenario 25'!$A$3:$A$69,'Portfolio 25'!$C10,'Scenario 25'!U$3:U$69)+SUMIF('Scenario 25'!$A$3:$A$69,'Portfolio 25'!$C10,'Scenario 25'!BK$3:BK$69)*'Scenario 25'!BK$1</f>
        <v>191.10155086812571</v>
      </c>
      <c r="V10" s="31">
        <f>SUMIF('Scenario 25'!$A$3:$A$69,'Portfolio 25'!$C10,'Scenario 25'!V$3:V$69)+SUMIF('Scenario 25'!$A$3:$A$69,'Portfolio 25'!$C10,'Scenario 25'!BL$3:BL$69)*'Scenario 25'!BL$1</f>
        <v>310.45672947820566</v>
      </c>
      <c r="W10" s="31">
        <f>SUMIF('Scenario 25'!$A$3:$A$69,'Portfolio 25'!$C10,'Scenario 25'!W$3:W$69)+SUMIF('Scenario 25'!$A$3:$A$69,'Portfolio 25'!$C10,'Scenario 25'!BM$3:BM$69)*'Scenario 25'!BM$1</f>
        <v>312.45672947820566</v>
      </c>
      <c r="X10" s="32">
        <f t="shared" si="0"/>
        <v>898.53577805883015</v>
      </c>
    </row>
    <row r="11" spans="3:24" x14ac:dyDescent="0.2">
      <c r="C11" s="7" t="s">
        <v>107</v>
      </c>
      <c r="D11" s="30">
        <f>SUMIF('Scenario 25'!$A$3:$A$69,'Portfolio 25'!$C11,'Scenario 25'!D$3:D$69)+SUMIF('Scenario 25'!$A$3:$A$69,'Portfolio 25'!$C11,'Scenario 25'!AT$3:AT$69)*'Scenario 25'!AT$1</f>
        <v>0</v>
      </c>
      <c r="E11" s="31">
        <f>SUMIF('Scenario 25'!$A$3:$A$69,'Portfolio 25'!$C11,'Scenario 25'!E$3:E$69)+SUMIF('Scenario 25'!$A$3:$A$69,'Portfolio 25'!$C11,'Scenario 25'!AU$3:AU$69)*'Scenario 25'!AU$1</f>
        <v>0</v>
      </c>
      <c r="F11" s="31">
        <f>SUMIF('Scenario 25'!$A$3:$A$69,'Portfolio 25'!$C11,'Scenario 25'!F$3:F$69)+SUMIF('Scenario 25'!$A$3:$A$69,'Portfolio 25'!$C11,'Scenario 25'!AV$3:AV$69)*'Scenario 25'!AV$1</f>
        <v>0</v>
      </c>
      <c r="G11" s="31">
        <f>SUMIF('Scenario 25'!$A$3:$A$69,'Portfolio 25'!$C11,'Scenario 25'!G$3:G$69)+SUMIF('Scenario 25'!$A$3:$A$69,'Portfolio 25'!$C11,'Scenario 25'!AW$3:AW$69)*'Scenario 25'!AW$1</f>
        <v>0</v>
      </c>
      <c r="H11" s="31">
        <f>SUMIF('Scenario 25'!$A$3:$A$69,'Portfolio 25'!$C11,'Scenario 25'!H$3:H$69)+SUMIF('Scenario 25'!$A$3:$A$69,'Portfolio 25'!$C11,'Scenario 25'!AX$3:AX$69)*'Scenario 25'!AX$1</f>
        <v>0</v>
      </c>
      <c r="I11" s="31">
        <f>SUMIF('Scenario 25'!$A$3:$A$69,'Portfolio 25'!$C11,'Scenario 25'!I$3:I$69)+SUMIF('Scenario 25'!$A$3:$A$69,'Portfolio 25'!$C11,'Scenario 25'!AY$3:AY$69)*'Scenario 25'!AY$1</f>
        <v>0</v>
      </c>
      <c r="J11" s="31">
        <f>SUMIF('Scenario 25'!$A$3:$A$69,'Portfolio 25'!$C11,'Scenario 25'!J$3:J$69)+SUMIF('Scenario 25'!$A$3:$A$69,'Portfolio 25'!$C11,'Scenario 25'!AZ$3:AZ$69)*'Scenario 25'!AZ$1</f>
        <v>0</v>
      </c>
      <c r="K11" s="31">
        <f>SUMIF('Scenario 25'!$A$3:$A$69,'Portfolio 25'!$C11,'Scenario 25'!K$3:K$69)+SUMIF('Scenario 25'!$A$3:$A$69,'Portfolio 25'!$C11,'Scenario 25'!BA$3:BA$69)*'Scenario 25'!BA$1</f>
        <v>0</v>
      </c>
      <c r="L11" s="31">
        <f>SUMIF('Scenario 25'!$A$3:$A$69,'Portfolio 25'!$C11,'Scenario 25'!L$3:L$69)+SUMIF('Scenario 25'!$A$3:$A$69,'Portfolio 25'!$C11,'Scenario 25'!BB$3:BB$69)*'Scenario 25'!BB$1</f>
        <v>0</v>
      </c>
      <c r="M11" s="31">
        <f>SUMIF('Scenario 25'!$A$3:$A$69,'Portfolio 25'!$C11,'Scenario 25'!M$3:M$69)+SUMIF('Scenario 25'!$A$3:$A$69,'Portfolio 25'!$C11,'Scenario 25'!BC$3:BC$69)*'Scenario 25'!BC$1</f>
        <v>0</v>
      </c>
      <c r="N11" s="31">
        <f>SUMIF('Scenario 25'!$A$3:$A$69,'Portfolio 25'!$C11,'Scenario 25'!N$3:N$69)+SUMIF('Scenario 25'!$A$3:$A$69,'Portfolio 25'!$C11,'Scenario 25'!BD$3:BD$69)*'Scenario 25'!BD$1</f>
        <v>0</v>
      </c>
      <c r="O11" s="31">
        <f>SUMIF('Scenario 25'!$A$3:$A$69,'Portfolio 25'!$C11,'Scenario 25'!O$3:O$69)+SUMIF('Scenario 25'!$A$3:$A$69,'Portfolio 25'!$C11,'Scenario 25'!BE$3:BE$69)*'Scenario 25'!BE$1</f>
        <v>0</v>
      </c>
      <c r="P11" s="31">
        <f>SUMIF('Scenario 25'!$A$3:$A$69,'Portfolio 25'!$C11,'Scenario 25'!P$3:P$69)+SUMIF('Scenario 25'!$A$3:$A$69,'Portfolio 25'!$C11,'Scenario 25'!BF$3:BF$69)*'Scenario 25'!BF$1</f>
        <v>0</v>
      </c>
      <c r="Q11" s="31">
        <f>SUMIF('Scenario 25'!$A$3:$A$69,'Portfolio 25'!$C11,'Scenario 25'!Q$3:Q$69)+SUMIF('Scenario 25'!$A$3:$A$69,'Portfolio 25'!$C11,'Scenario 25'!BG$3:BG$69)*'Scenario 25'!BG$1</f>
        <v>0</v>
      </c>
      <c r="R11" s="31">
        <f>SUMIF('Scenario 25'!$A$3:$A$69,'Portfolio 25'!$C11,'Scenario 25'!R$3:R$69)+SUMIF('Scenario 25'!$A$3:$A$69,'Portfolio 25'!$C11,'Scenario 25'!BH$3:BH$69)*'Scenario 25'!BH$1</f>
        <v>0</v>
      </c>
      <c r="S11" s="31">
        <f>SUMIF('Scenario 25'!$A$3:$A$69,'Portfolio 25'!$C11,'Scenario 25'!S$3:S$69)+SUMIF('Scenario 25'!$A$3:$A$69,'Portfolio 25'!$C11,'Scenario 25'!BI$3:BI$69)*'Scenario 25'!BI$1</f>
        <v>0</v>
      </c>
      <c r="T11" s="31">
        <f>SUMIF('Scenario 25'!$A$3:$A$69,'Portfolio 25'!$C11,'Scenario 25'!T$3:T$69)+SUMIF('Scenario 25'!$A$3:$A$69,'Portfolio 25'!$C11,'Scenario 25'!BJ$3:BJ$69)*'Scenario 25'!BJ$1</f>
        <v>0</v>
      </c>
      <c r="U11" s="31">
        <f>SUMIF('Scenario 25'!$A$3:$A$69,'Portfolio 25'!$C11,'Scenario 25'!U$3:U$69)+SUMIF('Scenario 25'!$A$3:$A$69,'Portfolio 25'!$C11,'Scenario 25'!BK$3:BK$69)*'Scenario 25'!BK$1</f>
        <v>0</v>
      </c>
      <c r="V11" s="31">
        <f>SUMIF('Scenario 25'!$A$3:$A$69,'Portfolio 25'!$C11,'Scenario 25'!V$3:V$69)+SUMIF('Scenario 25'!$A$3:$A$69,'Portfolio 25'!$C11,'Scenario 25'!BL$3:BL$69)*'Scenario 25'!BL$1</f>
        <v>0</v>
      </c>
      <c r="W11" s="31">
        <f>SUMIF('Scenario 25'!$A$3:$A$69,'Portfolio 25'!$C11,'Scenario 25'!W$3:W$69)+SUMIF('Scenario 25'!$A$3:$A$69,'Portfolio 25'!$C11,'Scenario 25'!BM$3:BM$69)*'Scenario 25'!BM$1</f>
        <v>0</v>
      </c>
      <c r="X11" s="32">
        <f t="shared" si="0"/>
        <v>0</v>
      </c>
    </row>
    <row r="12" spans="3:24" x14ac:dyDescent="0.2">
      <c r="C12" s="7" t="s">
        <v>21</v>
      </c>
      <c r="D12" s="30">
        <f>SUMIF('Scenario 25'!$A$3:$A$69,'Portfolio 25'!$C12,'Scenario 25'!D$3:D$69)+SUMIF('Scenario 25'!$A$3:$A$69,'Portfolio 25'!$C12,'Scenario 25'!AT$3:AT$69)*'Scenario 25'!AT$1</f>
        <v>0</v>
      </c>
      <c r="E12" s="31">
        <f>SUMIF('Scenario 25'!$A$3:$A$69,'Portfolio 25'!$C12,'Scenario 25'!E$3:E$69)+SUMIF('Scenario 25'!$A$3:$A$69,'Portfolio 25'!$C12,'Scenario 25'!AU$3:AU$69)*'Scenario 25'!AU$1</f>
        <v>0</v>
      </c>
      <c r="F12" s="31">
        <f>SUMIF('Scenario 25'!$A$3:$A$69,'Portfolio 25'!$C12,'Scenario 25'!F$3:F$69)+SUMIF('Scenario 25'!$A$3:$A$69,'Portfolio 25'!$C12,'Scenario 25'!AV$3:AV$69)*'Scenario 25'!AV$1</f>
        <v>0</v>
      </c>
      <c r="G12" s="31">
        <f>SUMIF('Scenario 25'!$A$3:$A$69,'Portfolio 25'!$C12,'Scenario 25'!G$3:G$69)+SUMIF('Scenario 25'!$A$3:$A$69,'Portfolio 25'!$C12,'Scenario 25'!AW$3:AW$69)*'Scenario 25'!AW$1</f>
        <v>0</v>
      </c>
      <c r="H12" s="31">
        <f>SUMIF('Scenario 25'!$A$3:$A$69,'Portfolio 25'!$C12,'Scenario 25'!H$3:H$69)+SUMIF('Scenario 25'!$A$3:$A$69,'Portfolio 25'!$C12,'Scenario 25'!AX$3:AX$69)*'Scenario 25'!AX$1</f>
        <v>0</v>
      </c>
      <c r="I12" s="31">
        <f>SUMIF('Scenario 25'!$A$3:$A$69,'Portfolio 25'!$C12,'Scenario 25'!I$3:I$69)+SUMIF('Scenario 25'!$A$3:$A$69,'Portfolio 25'!$C12,'Scenario 25'!AY$3:AY$69)*'Scenario 25'!AY$1</f>
        <v>0</v>
      </c>
      <c r="J12" s="31">
        <f>SUMIF('Scenario 25'!$A$3:$A$69,'Portfolio 25'!$C12,'Scenario 25'!J$3:J$69)+SUMIF('Scenario 25'!$A$3:$A$69,'Portfolio 25'!$C12,'Scenario 25'!AZ$3:AZ$69)*'Scenario 25'!AZ$1</f>
        <v>0</v>
      </c>
      <c r="K12" s="31">
        <f>SUMIF('Scenario 25'!$A$3:$A$69,'Portfolio 25'!$C12,'Scenario 25'!K$3:K$69)+SUMIF('Scenario 25'!$A$3:$A$69,'Portfolio 25'!$C12,'Scenario 25'!BA$3:BA$69)*'Scenario 25'!BA$1</f>
        <v>0</v>
      </c>
      <c r="L12" s="31">
        <f>SUMIF('Scenario 25'!$A$3:$A$69,'Portfolio 25'!$C12,'Scenario 25'!L$3:L$69)+SUMIF('Scenario 25'!$A$3:$A$69,'Portfolio 25'!$C12,'Scenario 25'!BB$3:BB$69)*'Scenario 25'!BB$1</f>
        <v>0</v>
      </c>
      <c r="M12" s="31">
        <f>SUMIF('Scenario 25'!$A$3:$A$69,'Portfolio 25'!$C12,'Scenario 25'!M$3:M$69)+SUMIF('Scenario 25'!$A$3:$A$69,'Portfolio 25'!$C12,'Scenario 25'!BC$3:BC$69)*'Scenario 25'!BC$1</f>
        <v>0</v>
      </c>
      <c r="N12" s="31">
        <f>SUMIF('Scenario 25'!$A$3:$A$69,'Portfolio 25'!$C12,'Scenario 25'!N$3:N$69)+SUMIF('Scenario 25'!$A$3:$A$69,'Portfolio 25'!$C12,'Scenario 25'!BD$3:BD$69)*'Scenario 25'!BD$1</f>
        <v>0</v>
      </c>
      <c r="O12" s="31">
        <f>SUMIF('Scenario 25'!$A$3:$A$69,'Portfolio 25'!$C12,'Scenario 25'!O$3:O$69)+SUMIF('Scenario 25'!$A$3:$A$69,'Portfolio 25'!$C12,'Scenario 25'!BE$3:BE$69)*'Scenario 25'!BE$1</f>
        <v>0</v>
      </c>
      <c r="P12" s="31">
        <f>SUMIF('Scenario 25'!$A$3:$A$69,'Portfolio 25'!$C12,'Scenario 25'!P$3:P$69)+SUMIF('Scenario 25'!$A$3:$A$69,'Portfolio 25'!$C12,'Scenario 25'!BF$3:BF$69)*'Scenario 25'!BF$1</f>
        <v>0</v>
      </c>
      <c r="Q12" s="31">
        <f>SUMIF('Scenario 25'!$A$3:$A$69,'Portfolio 25'!$C12,'Scenario 25'!Q$3:Q$69)+SUMIF('Scenario 25'!$A$3:$A$69,'Portfolio 25'!$C12,'Scenario 25'!BG$3:BG$69)*'Scenario 25'!BG$1</f>
        <v>0</v>
      </c>
      <c r="R12" s="31">
        <f>SUMIF('Scenario 25'!$A$3:$A$69,'Portfolio 25'!$C12,'Scenario 25'!R$3:R$69)+SUMIF('Scenario 25'!$A$3:$A$69,'Portfolio 25'!$C12,'Scenario 25'!BH$3:BH$69)*'Scenario 25'!BH$1</f>
        <v>0</v>
      </c>
      <c r="S12" s="31">
        <f>SUMIF('Scenario 25'!$A$3:$A$69,'Portfolio 25'!$C12,'Scenario 25'!S$3:S$69)+SUMIF('Scenario 25'!$A$3:$A$69,'Portfolio 25'!$C12,'Scenario 25'!BI$3:BI$69)*'Scenario 25'!BI$1</f>
        <v>0</v>
      </c>
      <c r="T12" s="31">
        <f>SUMIF('Scenario 25'!$A$3:$A$69,'Portfolio 25'!$C12,'Scenario 25'!T$3:T$69)+SUMIF('Scenario 25'!$A$3:$A$69,'Portfolio 25'!$C12,'Scenario 25'!BJ$3:BJ$69)*'Scenario 25'!BJ$1</f>
        <v>0</v>
      </c>
      <c r="U12" s="31">
        <f>SUMIF('Scenario 25'!$A$3:$A$69,'Portfolio 25'!$C12,'Scenario 25'!U$3:U$69)+SUMIF('Scenario 25'!$A$3:$A$69,'Portfolio 25'!$C12,'Scenario 25'!BK$3:BK$69)*'Scenario 25'!BK$1</f>
        <v>90.579167877020694</v>
      </c>
      <c r="V12" s="31">
        <f>SUMIF('Scenario 25'!$A$3:$A$69,'Portfolio 25'!$C12,'Scenario 25'!V$3:V$69)+SUMIF('Scenario 25'!$A$3:$A$69,'Portfolio 25'!$C12,'Scenario 25'!BL$3:BL$69)*'Scenario 25'!BL$1</f>
        <v>150</v>
      </c>
      <c r="W12" s="31">
        <f>SUMIF('Scenario 25'!$A$3:$A$69,'Portfolio 25'!$C12,'Scenario 25'!W$3:W$69)+SUMIF('Scenario 25'!$A$3:$A$69,'Portfolio 25'!$C12,'Scenario 25'!BM$3:BM$69)*'Scenario 25'!BM$1</f>
        <v>150</v>
      </c>
      <c r="X12" s="32">
        <f t="shared" si="0"/>
        <v>390.57916787702072</v>
      </c>
    </row>
    <row r="13" spans="3:24" x14ac:dyDescent="0.2">
      <c r="C13" s="7" t="s">
        <v>48</v>
      </c>
      <c r="D13" s="30">
        <f>SUMIF('Scenario 25'!$A$3:$A$69,'Portfolio 25'!$C13,'Scenario 25'!D$3:D$69)+SUMIF('Scenario 25'!$A$3:$A$69,'Portfolio 25'!$C13,'Scenario 25'!AT$3:AT$69)*'Scenario 25'!AT$1</f>
        <v>0</v>
      </c>
      <c r="E13" s="31">
        <f>SUMIF('Scenario 25'!$A$3:$A$69,'Portfolio 25'!$C13,'Scenario 25'!E$3:E$69)+SUMIF('Scenario 25'!$A$3:$A$69,'Portfolio 25'!$C13,'Scenario 25'!AU$3:AU$69)*'Scenario 25'!AU$1</f>
        <v>0</v>
      </c>
      <c r="F13" s="31">
        <f>SUMIF('Scenario 25'!$A$3:$A$69,'Portfolio 25'!$C13,'Scenario 25'!F$3:F$69)+SUMIF('Scenario 25'!$A$3:$A$69,'Portfolio 25'!$C13,'Scenario 25'!AV$3:AV$69)*'Scenario 25'!AV$1</f>
        <v>0</v>
      </c>
      <c r="G13" s="31">
        <f>SUMIF('Scenario 25'!$A$3:$A$69,'Portfolio 25'!$C13,'Scenario 25'!G$3:G$69)+SUMIF('Scenario 25'!$A$3:$A$69,'Portfolio 25'!$C13,'Scenario 25'!AW$3:AW$69)*'Scenario 25'!AW$1</f>
        <v>0</v>
      </c>
      <c r="H13" s="31">
        <f>SUMIF('Scenario 25'!$A$3:$A$69,'Portfolio 25'!$C13,'Scenario 25'!H$3:H$69)+SUMIF('Scenario 25'!$A$3:$A$69,'Portfolio 25'!$C13,'Scenario 25'!AX$3:AX$69)*'Scenario 25'!AX$1</f>
        <v>0</v>
      </c>
      <c r="I13" s="31">
        <f>SUMIF('Scenario 25'!$A$3:$A$69,'Portfolio 25'!$C13,'Scenario 25'!I$3:I$69)+SUMIF('Scenario 25'!$A$3:$A$69,'Portfolio 25'!$C13,'Scenario 25'!AY$3:AY$69)*'Scenario 25'!AY$1</f>
        <v>0</v>
      </c>
      <c r="J13" s="31">
        <f>SUMIF('Scenario 25'!$A$3:$A$69,'Portfolio 25'!$C13,'Scenario 25'!J$3:J$69)+SUMIF('Scenario 25'!$A$3:$A$69,'Portfolio 25'!$C13,'Scenario 25'!AZ$3:AZ$69)*'Scenario 25'!AZ$1</f>
        <v>0</v>
      </c>
      <c r="K13" s="31">
        <f>SUMIF('Scenario 25'!$A$3:$A$69,'Portfolio 25'!$C13,'Scenario 25'!K$3:K$69)+SUMIF('Scenario 25'!$A$3:$A$69,'Portfolio 25'!$C13,'Scenario 25'!BA$3:BA$69)*'Scenario 25'!BA$1</f>
        <v>0</v>
      </c>
      <c r="L13" s="31">
        <f>SUMIF('Scenario 25'!$A$3:$A$69,'Portfolio 25'!$C13,'Scenario 25'!L$3:L$69)+SUMIF('Scenario 25'!$A$3:$A$69,'Portfolio 25'!$C13,'Scenario 25'!BB$3:BB$69)*'Scenario 25'!BB$1</f>
        <v>0</v>
      </c>
      <c r="M13" s="31">
        <f>SUMIF('Scenario 25'!$A$3:$A$69,'Portfolio 25'!$C13,'Scenario 25'!M$3:M$69)+SUMIF('Scenario 25'!$A$3:$A$69,'Portfolio 25'!$C13,'Scenario 25'!BC$3:BC$69)*'Scenario 25'!BC$1</f>
        <v>0</v>
      </c>
      <c r="N13" s="31">
        <f>SUMIF('Scenario 25'!$A$3:$A$69,'Portfolio 25'!$C13,'Scenario 25'!N$3:N$69)+SUMIF('Scenario 25'!$A$3:$A$69,'Portfolio 25'!$C13,'Scenario 25'!BD$3:BD$69)*'Scenario 25'!BD$1</f>
        <v>0</v>
      </c>
      <c r="O13" s="31">
        <f>SUMIF('Scenario 25'!$A$3:$A$69,'Portfolio 25'!$C13,'Scenario 25'!O$3:O$69)+SUMIF('Scenario 25'!$A$3:$A$69,'Portfolio 25'!$C13,'Scenario 25'!BE$3:BE$69)*'Scenario 25'!BE$1</f>
        <v>0</v>
      </c>
      <c r="P13" s="31">
        <f>SUMIF('Scenario 25'!$A$3:$A$69,'Portfolio 25'!$C13,'Scenario 25'!P$3:P$69)+SUMIF('Scenario 25'!$A$3:$A$69,'Portfolio 25'!$C13,'Scenario 25'!BF$3:BF$69)*'Scenario 25'!BF$1</f>
        <v>0</v>
      </c>
      <c r="Q13" s="31">
        <f>SUMIF('Scenario 25'!$A$3:$A$69,'Portfolio 25'!$C13,'Scenario 25'!Q$3:Q$69)+SUMIF('Scenario 25'!$A$3:$A$69,'Portfolio 25'!$C13,'Scenario 25'!BG$3:BG$69)*'Scenario 25'!BG$1</f>
        <v>0</v>
      </c>
      <c r="R13" s="31">
        <f>SUMIF('Scenario 25'!$A$3:$A$69,'Portfolio 25'!$C13,'Scenario 25'!R$3:R$69)+SUMIF('Scenario 25'!$A$3:$A$69,'Portfolio 25'!$C13,'Scenario 25'!BH$3:BH$69)*'Scenario 25'!BH$1</f>
        <v>0</v>
      </c>
      <c r="S13" s="31">
        <f>SUMIF('Scenario 25'!$A$3:$A$69,'Portfolio 25'!$C13,'Scenario 25'!S$3:S$69)+SUMIF('Scenario 25'!$A$3:$A$69,'Portfolio 25'!$C13,'Scenario 25'!BI$3:BI$69)*'Scenario 25'!BI$1</f>
        <v>0</v>
      </c>
      <c r="T13" s="31">
        <f>SUMIF('Scenario 25'!$A$3:$A$69,'Portfolio 25'!$C13,'Scenario 25'!T$3:T$69)+SUMIF('Scenario 25'!$A$3:$A$69,'Portfolio 25'!$C13,'Scenario 25'!BJ$3:BJ$69)*'Scenario 25'!BJ$1</f>
        <v>0</v>
      </c>
      <c r="U13" s="31">
        <f>SUMIF('Scenario 25'!$A$3:$A$69,'Portfolio 25'!$C13,'Scenario 25'!U$3:U$69)+SUMIF('Scenario 25'!$A$3:$A$69,'Portfolio 25'!$C13,'Scenario 25'!BK$3:BK$69)*'Scenario 25'!BK$1</f>
        <v>0</v>
      </c>
      <c r="V13" s="31">
        <f>SUMIF('Scenario 25'!$A$3:$A$69,'Portfolio 25'!$C13,'Scenario 25'!V$3:V$69)+SUMIF('Scenario 25'!$A$3:$A$69,'Portfolio 25'!$C13,'Scenario 25'!BL$3:BL$69)*'Scenario 25'!BL$1</f>
        <v>0</v>
      </c>
      <c r="W13" s="31">
        <f>SUMIF('Scenario 25'!$A$3:$A$69,'Portfolio 25'!$C13,'Scenario 25'!W$3:W$69)+SUMIF('Scenario 25'!$A$3:$A$69,'Portfolio 25'!$C13,'Scenario 25'!BM$3:BM$69)*'Scenario 25'!BM$1</f>
        <v>0</v>
      </c>
      <c r="X13" s="32">
        <f t="shared" si="0"/>
        <v>0</v>
      </c>
    </row>
    <row r="14" spans="3:24" x14ac:dyDescent="0.2">
      <c r="C14" s="7" t="s">
        <v>142</v>
      </c>
      <c r="D14" s="30">
        <f>SUMIF('Scenario 25'!$A$3:$A$69,'Portfolio 25'!$C14,'Scenario 25'!D$3:D$69)+SUMIF('Scenario 25'!$A$3:$A$69,'Portfolio 25'!$C14,'Scenario 25'!AT$3:AT$69)*'Scenario 25'!AT$1</f>
        <v>0</v>
      </c>
      <c r="E14" s="31">
        <f>SUMIF('Scenario 25'!$A$3:$A$69,'Portfolio 25'!$C14,'Scenario 25'!E$3:E$69)+SUMIF('Scenario 25'!$A$3:$A$69,'Portfolio 25'!$C14,'Scenario 25'!AU$3:AU$69)*'Scenario 25'!AU$1</f>
        <v>0</v>
      </c>
      <c r="F14" s="31">
        <f>SUMIF('Scenario 25'!$A$3:$A$69,'Portfolio 25'!$C14,'Scenario 25'!F$3:F$69)+SUMIF('Scenario 25'!$A$3:$A$69,'Portfolio 25'!$C14,'Scenario 25'!AV$3:AV$69)*'Scenario 25'!AV$1</f>
        <v>0</v>
      </c>
      <c r="G14" s="31">
        <f>SUMIF('Scenario 25'!$A$3:$A$69,'Portfolio 25'!$C14,'Scenario 25'!G$3:G$69)+SUMIF('Scenario 25'!$A$3:$A$69,'Portfolio 25'!$C14,'Scenario 25'!AW$3:AW$69)*'Scenario 25'!AW$1</f>
        <v>0</v>
      </c>
      <c r="H14" s="31">
        <f>SUMIF('Scenario 25'!$A$3:$A$69,'Portfolio 25'!$C14,'Scenario 25'!H$3:H$69)+SUMIF('Scenario 25'!$A$3:$A$69,'Portfolio 25'!$C14,'Scenario 25'!AX$3:AX$69)*'Scenario 25'!AX$1</f>
        <v>0</v>
      </c>
      <c r="I14" s="31">
        <f>SUMIF('Scenario 25'!$A$3:$A$69,'Portfolio 25'!$C14,'Scenario 25'!I$3:I$69)+SUMIF('Scenario 25'!$A$3:$A$69,'Portfolio 25'!$C14,'Scenario 25'!AY$3:AY$69)*'Scenario 25'!AY$1</f>
        <v>0</v>
      </c>
      <c r="J14" s="31">
        <f>SUMIF('Scenario 25'!$A$3:$A$69,'Portfolio 25'!$C14,'Scenario 25'!J$3:J$69)+SUMIF('Scenario 25'!$A$3:$A$69,'Portfolio 25'!$C14,'Scenario 25'!AZ$3:AZ$69)*'Scenario 25'!AZ$1</f>
        <v>0</v>
      </c>
      <c r="K14" s="31">
        <f>SUMIF('Scenario 25'!$A$3:$A$69,'Portfolio 25'!$C14,'Scenario 25'!K$3:K$69)+SUMIF('Scenario 25'!$A$3:$A$69,'Portfolio 25'!$C14,'Scenario 25'!BA$3:BA$69)*'Scenario 25'!BA$1</f>
        <v>0</v>
      </c>
      <c r="L14" s="31">
        <f>SUMIF('Scenario 25'!$A$3:$A$69,'Portfolio 25'!$C14,'Scenario 25'!L$3:L$69)+SUMIF('Scenario 25'!$A$3:$A$69,'Portfolio 25'!$C14,'Scenario 25'!BB$3:BB$69)*'Scenario 25'!BB$1</f>
        <v>0</v>
      </c>
      <c r="M14" s="31">
        <f>SUMIF('Scenario 25'!$A$3:$A$69,'Portfolio 25'!$C14,'Scenario 25'!M$3:M$69)+SUMIF('Scenario 25'!$A$3:$A$69,'Portfolio 25'!$C14,'Scenario 25'!BC$3:BC$69)*'Scenario 25'!BC$1</f>
        <v>0</v>
      </c>
      <c r="N14" s="31">
        <f>SUMIF('Scenario 25'!$A$3:$A$69,'Portfolio 25'!$C14,'Scenario 25'!N$3:N$69)+SUMIF('Scenario 25'!$A$3:$A$69,'Portfolio 25'!$C14,'Scenario 25'!BD$3:BD$69)*'Scenario 25'!BD$1</f>
        <v>0</v>
      </c>
      <c r="O14" s="31">
        <f>SUMIF('Scenario 25'!$A$3:$A$69,'Portfolio 25'!$C14,'Scenario 25'!O$3:O$69)+SUMIF('Scenario 25'!$A$3:$A$69,'Portfolio 25'!$C14,'Scenario 25'!BE$3:BE$69)*'Scenario 25'!BE$1</f>
        <v>0</v>
      </c>
      <c r="P14" s="31">
        <f>SUMIF('Scenario 25'!$A$3:$A$69,'Portfolio 25'!$C14,'Scenario 25'!P$3:P$69)+SUMIF('Scenario 25'!$A$3:$A$69,'Portfolio 25'!$C14,'Scenario 25'!BF$3:BF$69)*'Scenario 25'!BF$1</f>
        <v>0</v>
      </c>
      <c r="Q14" s="31">
        <f>SUMIF('Scenario 25'!$A$3:$A$69,'Portfolio 25'!$C14,'Scenario 25'!Q$3:Q$69)+SUMIF('Scenario 25'!$A$3:$A$69,'Portfolio 25'!$C14,'Scenario 25'!BG$3:BG$69)*'Scenario 25'!BG$1</f>
        <v>0</v>
      </c>
      <c r="R14" s="31">
        <f>SUMIF('Scenario 25'!$A$3:$A$69,'Portfolio 25'!$C14,'Scenario 25'!R$3:R$69)+SUMIF('Scenario 25'!$A$3:$A$69,'Portfolio 25'!$C14,'Scenario 25'!BH$3:BH$69)*'Scenario 25'!BH$1</f>
        <v>0</v>
      </c>
      <c r="S14" s="31">
        <f>SUMIF('Scenario 25'!$A$3:$A$69,'Portfolio 25'!$C14,'Scenario 25'!S$3:S$69)+SUMIF('Scenario 25'!$A$3:$A$69,'Portfolio 25'!$C14,'Scenario 25'!BI$3:BI$69)*'Scenario 25'!BI$1</f>
        <v>0</v>
      </c>
      <c r="T14" s="31">
        <f>SUMIF('Scenario 25'!$A$3:$A$69,'Portfolio 25'!$C14,'Scenario 25'!T$3:T$69)+SUMIF('Scenario 25'!$A$3:$A$69,'Portfolio 25'!$C14,'Scenario 25'!BJ$3:BJ$69)*'Scenario 25'!BJ$1</f>
        <v>0</v>
      </c>
      <c r="U14" s="31">
        <f>SUMIF('Scenario 25'!$A$3:$A$69,'Portfolio 25'!$C14,'Scenario 25'!U$3:U$69)+SUMIF('Scenario 25'!$A$3:$A$69,'Portfolio 25'!$C14,'Scenario 25'!BK$3:BK$69)*'Scenario 25'!BK$1</f>
        <v>0</v>
      </c>
      <c r="V14" s="31">
        <f>SUMIF('Scenario 25'!$A$3:$A$69,'Portfolio 25'!$C14,'Scenario 25'!V$3:V$69)+SUMIF('Scenario 25'!$A$3:$A$69,'Portfolio 25'!$C14,'Scenario 25'!BL$3:BL$69)*'Scenario 25'!BL$1</f>
        <v>26.186964512475726</v>
      </c>
      <c r="W14" s="31">
        <f>SUMIF('Scenario 25'!$A$3:$A$69,'Portfolio 25'!$C14,'Scenario 25'!W$3:W$69)+SUMIF('Scenario 25'!$A$3:$A$69,'Portfolio 25'!$C14,'Scenario 25'!BM$3:BM$69)*'Scenario 25'!BM$1</f>
        <v>111.31622577274648</v>
      </c>
      <c r="X14" s="32">
        <f t="shared" si="0"/>
        <v>137.50319028522222</v>
      </c>
    </row>
    <row r="15" spans="3:24" x14ac:dyDescent="0.2">
      <c r="C15" s="7" t="s">
        <v>53</v>
      </c>
      <c r="D15" s="30">
        <f>SUMIF('Scenario 25'!$A$3:$A$69,'Portfolio 25'!$C15,'Scenario 25'!D$3:D$69)+SUMIF('Scenario 25'!$A$3:$A$69,'Portfolio 25'!$C15,'Scenario 25'!AT$3:AT$69)*'Scenario 25'!AT$1</f>
        <v>0</v>
      </c>
      <c r="E15" s="31">
        <f>SUMIF('Scenario 25'!$A$3:$A$69,'Portfolio 25'!$C15,'Scenario 25'!E$3:E$69)+SUMIF('Scenario 25'!$A$3:$A$69,'Portfolio 25'!$C15,'Scenario 25'!AU$3:AU$69)*'Scenario 25'!AU$1</f>
        <v>0</v>
      </c>
      <c r="F15" s="31">
        <f>SUMIF('Scenario 25'!$A$3:$A$69,'Portfolio 25'!$C15,'Scenario 25'!F$3:F$69)+SUMIF('Scenario 25'!$A$3:$A$69,'Portfolio 25'!$C15,'Scenario 25'!AV$3:AV$69)*'Scenario 25'!AV$1</f>
        <v>0</v>
      </c>
      <c r="G15" s="31">
        <f>SUMIF('Scenario 25'!$A$3:$A$69,'Portfolio 25'!$C15,'Scenario 25'!G$3:G$69)+SUMIF('Scenario 25'!$A$3:$A$69,'Portfolio 25'!$C15,'Scenario 25'!AW$3:AW$69)*'Scenario 25'!AW$1</f>
        <v>0</v>
      </c>
      <c r="H15" s="31">
        <f>SUMIF('Scenario 25'!$A$3:$A$69,'Portfolio 25'!$C15,'Scenario 25'!H$3:H$69)+SUMIF('Scenario 25'!$A$3:$A$69,'Portfolio 25'!$C15,'Scenario 25'!AX$3:AX$69)*'Scenario 25'!AX$1</f>
        <v>0</v>
      </c>
      <c r="I15" s="31">
        <f>SUMIF('Scenario 25'!$A$3:$A$69,'Portfolio 25'!$C15,'Scenario 25'!I$3:I$69)+SUMIF('Scenario 25'!$A$3:$A$69,'Portfolio 25'!$C15,'Scenario 25'!AY$3:AY$69)*'Scenario 25'!AY$1</f>
        <v>0</v>
      </c>
      <c r="J15" s="31">
        <f>SUMIF('Scenario 25'!$A$3:$A$69,'Portfolio 25'!$C15,'Scenario 25'!J$3:J$69)+SUMIF('Scenario 25'!$A$3:$A$69,'Portfolio 25'!$C15,'Scenario 25'!AZ$3:AZ$69)*'Scenario 25'!AZ$1</f>
        <v>0</v>
      </c>
      <c r="K15" s="31">
        <f>SUMIF('Scenario 25'!$A$3:$A$69,'Portfolio 25'!$C15,'Scenario 25'!K$3:K$69)+SUMIF('Scenario 25'!$A$3:$A$69,'Portfolio 25'!$C15,'Scenario 25'!BA$3:BA$69)*'Scenario 25'!BA$1</f>
        <v>0</v>
      </c>
      <c r="L15" s="31">
        <f>SUMIF('Scenario 25'!$A$3:$A$69,'Portfolio 25'!$C15,'Scenario 25'!L$3:L$69)+SUMIF('Scenario 25'!$A$3:$A$69,'Portfolio 25'!$C15,'Scenario 25'!BB$3:BB$69)*'Scenario 25'!BB$1</f>
        <v>0</v>
      </c>
      <c r="M15" s="31">
        <f>SUMIF('Scenario 25'!$A$3:$A$69,'Portfolio 25'!$C15,'Scenario 25'!M$3:M$69)+SUMIF('Scenario 25'!$A$3:$A$69,'Portfolio 25'!$C15,'Scenario 25'!BC$3:BC$69)*'Scenario 25'!BC$1</f>
        <v>0</v>
      </c>
      <c r="N15" s="31">
        <f>SUMIF('Scenario 25'!$A$3:$A$69,'Portfolio 25'!$C15,'Scenario 25'!N$3:N$69)+SUMIF('Scenario 25'!$A$3:$A$69,'Portfolio 25'!$C15,'Scenario 25'!BD$3:BD$69)*'Scenario 25'!BD$1</f>
        <v>0</v>
      </c>
      <c r="O15" s="31">
        <f>SUMIF('Scenario 25'!$A$3:$A$69,'Portfolio 25'!$C15,'Scenario 25'!O$3:O$69)+SUMIF('Scenario 25'!$A$3:$A$69,'Portfolio 25'!$C15,'Scenario 25'!BE$3:BE$69)*'Scenario 25'!BE$1</f>
        <v>0</v>
      </c>
      <c r="P15" s="31">
        <f>SUMIF('Scenario 25'!$A$3:$A$69,'Portfolio 25'!$C15,'Scenario 25'!P$3:P$69)+SUMIF('Scenario 25'!$A$3:$A$69,'Portfolio 25'!$C15,'Scenario 25'!BF$3:BF$69)*'Scenario 25'!BF$1</f>
        <v>0</v>
      </c>
      <c r="Q15" s="31">
        <f>SUMIF('Scenario 25'!$A$3:$A$69,'Portfolio 25'!$C15,'Scenario 25'!Q$3:Q$69)+SUMIF('Scenario 25'!$A$3:$A$69,'Portfolio 25'!$C15,'Scenario 25'!BG$3:BG$69)*'Scenario 25'!BG$1</f>
        <v>0</v>
      </c>
      <c r="R15" s="31">
        <f>SUMIF('Scenario 25'!$A$3:$A$69,'Portfolio 25'!$C15,'Scenario 25'!R$3:R$69)+SUMIF('Scenario 25'!$A$3:$A$69,'Portfolio 25'!$C15,'Scenario 25'!BH$3:BH$69)*'Scenario 25'!BH$1</f>
        <v>0</v>
      </c>
      <c r="S15" s="31">
        <f>SUMIF('Scenario 25'!$A$3:$A$69,'Portfolio 25'!$C15,'Scenario 25'!S$3:S$69)+SUMIF('Scenario 25'!$A$3:$A$69,'Portfolio 25'!$C15,'Scenario 25'!BI$3:BI$69)*'Scenario 25'!BI$1</f>
        <v>0</v>
      </c>
      <c r="T15" s="31">
        <f>SUMIF('Scenario 25'!$A$3:$A$69,'Portfolio 25'!$C15,'Scenario 25'!T$3:T$69)+SUMIF('Scenario 25'!$A$3:$A$69,'Portfolio 25'!$C15,'Scenario 25'!BJ$3:BJ$69)*'Scenario 25'!BJ$1</f>
        <v>0</v>
      </c>
      <c r="U15" s="31">
        <f>SUMIF('Scenario 25'!$A$3:$A$69,'Portfolio 25'!$C15,'Scenario 25'!U$3:U$69)+SUMIF('Scenario 25'!$A$3:$A$69,'Portfolio 25'!$C15,'Scenario 25'!BK$3:BK$69)*'Scenario 25'!BK$1</f>
        <v>0</v>
      </c>
      <c r="V15" s="31">
        <f>SUMIF('Scenario 25'!$A$3:$A$69,'Portfolio 25'!$C15,'Scenario 25'!V$3:V$69)+SUMIF('Scenario 25'!$A$3:$A$69,'Portfolio 25'!$C15,'Scenario 25'!BL$3:BL$69)*'Scenario 25'!BL$1</f>
        <v>0</v>
      </c>
      <c r="W15" s="31">
        <f>SUMIF('Scenario 25'!$A$3:$A$69,'Portfolio 25'!$C15,'Scenario 25'!W$3:W$69)+SUMIF('Scenario 25'!$A$3:$A$69,'Portfolio 25'!$C15,'Scenario 25'!BM$3:BM$69)*'Scenario 25'!BM$1</f>
        <v>20</v>
      </c>
      <c r="X15" s="32">
        <f t="shared" si="0"/>
        <v>20</v>
      </c>
    </row>
    <row r="16" spans="3:24" x14ac:dyDescent="0.2">
      <c r="C16" s="7" t="s">
        <v>138</v>
      </c>
      <c r="D16" s="30">
        <f>SUMIF('Scenario 25'!$A$3:$A$69,'Portfolio 25'!$C16,'Scenario 25'!D$3:D$69)+SUMIF('Scenario 25'!$A$3:$A$69,'Portfolio 25'!$C16,'Scenario 25'!AT$3:AT$69)*'Scenario 25'!AT$1</f>
        <v>0</v>
      </c>
      <c r="E16" s="31">
        <f>SUMIF('Scenario 25'!$A$3:$A$69,'Portfolio 25'!$C16,'Scenario 25'!E$3:E$69)+SUMIF('Scenario 25'!$A$3:$A$69,'Portfolio 25'!$C16,'Scenario 25'!AU$3:AU$69)*'Scenario 25'!AU$1</f>
        <v>0</v>
      </c>
      <c r="F16" s="31">
        <f>SUMIF('Scenario 25'!$A$3:$A$69,'Portfolio 25'!$C16,'Scenario 25'!F$3:F$69)+SUMIF('Scenario 25'!$A$3:$A$69,'Portfolio 25'!$C16,'Scenario 25'!AV$3:AV$69)*'Scenario 25'!AV$1</f>
        <v>0</v>
      </c>
      <c r="G16" s="31">
        <f>SUMIF('Scenario 25'!$A$3:$A$69,'Portfolio 25'!$C16,'Scenario 25'!G$3:G$69)+SUMIF('Scenario 25'!$A$3:$A$69,'Portfolio 25'!$C16,'Scenario 25'!AW$3:AW$69)*'Scenario 25'!AW$1</f>
        <v>0</v>
      </c>
      <c r="H16" s="31">
        <f>SUMIF('Scenario 25'!$A$3:$A$69,'Portfolio 25'!$C16,'Scenario 25'!H$3:H$69)+SUMIF('Scenario 25'!$A$3:$A$69,'Portfolio 25'!$C16,'Scenario 25'!AX$3:AX$69)*'Scenario 25'!AX$1</f>
        <v>0</v>
      </c>
      <c r="I16" s="31">
        <f>SUMIF('Scenario 25'!$A$3:$A$69,'Portfolio 25'!$C16,'Scenario 25'!I$3:I$69)+SUMIF('Scenario 25'!$A$3:$A$69,'Portfolio 25'!$C16,'Scenario 25'!AY$3:AY$69)*'Scenario 25'!AY$1</f>
        <v>0</v>
      </c>
      <c r="J16" s="31">
        <f>SUMIF('Scenario 25'!$A$3:$A$69,'Portfolio 25'!$C16,'Scenario 25'!J$3:J$69)+SUMIF('Scenario 25'!$A$3:$A$69,'Portfolio 25'!$C16,'Scenario 25'!AZ$3:AZ$69)*'Scenario 25'!AZ$1</f>
        <v>0</v>
      </c>
      <c r="K16" s="31">
        <f>SUMIF('Scenario 25'!$A$3:$A$69,'Portfolio 25'!$C16,'Scenario 25'!K$3:K$69)+SUMIF('Scenario 25'!$A$3:$A$69,'Portfolio 25'!$C16,'Scenario 25'!BA$3:BA$69)*'Scenario 25'!BA$1</f>
        <v>0</v>
      </c>
      <c r="L16" s="31">
        <f>SUMIF('Scenario 25'!$A$3:$A$69,'Portfolio 25'!$C16,'Scenario 25'!L$3:L$69)+SUMIF('Scenario 25'!$A$3:$A$69,'Portfolio 25'!$C16,'Scenario 25'!BB$3:BB$69)*'Scenario 25'!BB$1</f>
        <v>0</v>
      </c>
      <c r="M16" s="31">
        <f>SUMIF('Scenario 25'!$A$3:$A$69,'Portfolio 25'!$C16,'Scenario 25'!M$3:M$69)+SUMIF('Scenario 25'!$A$3:$A$69,'Portfolio 25'!$C16,'Scenario 25'!BC$3:BC$69)*'Scenario 25'!BC$1</f>
        <v>0</v>
      </c>
      <c r="N16" s="31">
        <f>SUMIF('Scenario 25'!$A$3:$A$69,'Portfolio 25'!$C16,'Scenario 25'!N$3:N$69)+SUMIF('Scenario 25'!$A$3:$A$69,'Portfolio 25'!$C16,'Scenario 25'!BD$3:BD$69)*'Scenario 25'!BD$1</f>
        <v>0</v>
      </c>
      <c r="O16" s="31">
        <f>SUMIF('Scenario 25'!$A$3:$A$69,'Portfolio 25'!$C16,'Scenario 25'!O$3:O$69)+SUMIF('Scenario 25'!$A$3:$A$69,'Portfolio 25'!$C16,'Scenario 25'!BE$3:BE$69)*'Scenario 25'!BE$1</f>
        <v>0</v>
      </c>
      <c r="P16" s="31">
        <f>SUMIF('Scenario 25'!$A$3:$A$69,'Portfolio 25'!$C16,'Scenario 25'!P$3:P$69)+SUMIF('Scenario 25'!$A$3:$A$69,'Portfolio 25'!$C16,'Scenario 25'!BF$3:BF$69)*'Scenario 25'!BF$1</f>
        <v>0</v>
      </c>
      <c r="Q16" s="31">
        <f>SUMIF('Scenario 25'!$A$3:$A$69,'Portfolio 25'!$C16,'Scenario 25'!Q$3:Q$69)+SUMIF('Scenario 25'!$A$3:$A$69,'Portfolio 25'!$C16,'Scenario 25'!BG$3:BG$69)*'Scenario 25'!BG$1</f>
        <v>0</v>
      </c>
      <c r="R16" s="31">
        <f>SUMIF('Scenario 25'!$A$3:$A$69,'Portfolio 25'!$C16,'Scenario 25'!R$3:R$69)+SUMIF('Scenario 25'!$A$3:$A$69,'Portfolio 25'!$C16,'Scenario 25'!BH$3:BH$69)*'Scenario 25'!BH$1</f>
        <v>0</v>
      </c>
      <c r="S16" s="31">
        <f>SUMIF('Scenario 25'!$A$3:$A$69,'Portfolio 25'!$C16,'Scenario 25'!S$3:S$69)+SUMIF('Scenario 25'!$A$3:$A$69,'Portfolio 25'!$C16,'Scenario 25'!BI$3:BI$69)*'Scenario 25'!BI$1</f>
        <v>0</v>
      </c>
      <c r="T16" s="31">
        <f>SUMIF('Scenario 25'!$A$3:$A$69,'Portfolio 25'!$C16,'Scenario 25'!T$3:T$69)+SUMIF('Scenario 25'!$A$3:$A$69,'Portfolio 25'!$C16,'Scenario 25'!BJ$3:BJ$69)*'Scenario 25'!BJ$1</f>
        <v>0</v>
      </c>
      <c r="U16" s="31">
        <f>SUMIF('Scenario 25'!$A$3:$A$69,'Portfolio 25'!$C16,'Scenario 25'!U$3:U$69)+SUMIF('Scenario 25'!$A$3:$A$69,'Portfolio 25'!$C16,'Scenario 25'!BK$3:BK$69)*'Scenario 25'!BK$1</f>
        <v>0</v>
      </c>
      <c r="V16" s="31">
        <f>SUMIF('Scenario 25'!$A$3:$A$69,'Portfolio 25'!$C16,'Scenario 25'!V$3:V$69)+SUMIF('Scenario 25'!$A$3:$A$69,'Portfolio 25'!$C16,'Scenario 25'!BL$3:BL$69)*'Scenario 25'!BL$1</f>
        <v>0</v>
      </c>
      <c r="W16" s="31">
        <f>SUMIF('Scenario 25'!$A$3:$A$69,'Portfolio 25'!$C16,'Scenario 25'!W$3:W$69)+SUMIF('Scenario 25'!$A$3:$A$69,'Portfolio 25'!$C16,'Scenario 25'!BM$3:BM$69)*'Scenario 25'!BM$1</f>
        <v>94.328162321264884</v>
      </c>
      <c r="X16" s="32">
        <f t="shared" si="0"/>
        <v>94.328162321264884</v>
      </c>
    </row>
    <row r="17" spans="3:24" x14ac:dyDescent="0.2">
      <c r="C17" s="7" t="s">
        <v>139</v>
      </c>
      <c r="D17" s="30">
        <f>SUMIF('Scenario 25'!$A$3:$A$69,'Portfolio 25'!$C17,'Scenario 25'!D$3:D$69)+SUMIF('Scenario 25'!$A$3:$A$69,'Portfolio 25'!$C17,'Scenario 25'!AT$3:AT$69)*'Scenario 25'!AT$1</f>
        <v>0</v>
      </c>
      <c r="E17" s="31">
        <f>SUMIF('Scenario 25'!$A$3:$A$69,'Portfolio 25'!$C17,'Scenario 25'!E$3:E$69)+SUMIF('Scenario 25'!$A$3:$A$69,'Portfolio 25'!$C17,'Scenario 25'!AU$3:AU$69)*'Scenario 25'!AU$1</f>
        <v>0</v>
      </c>
      <c r="F17" s="31">
        <f>SUMIF('Scenario 25'!$A$3:$A$69,'Portfolio 25'!$C17,'Scenario 25'!F$3:F$69)+SUMIF('Scenario 25'!$A$3:$A$69,'Portfolio 25'!$C17,'Scenario 25'!AV$3:AV$69)*'Scenario 25'!AV$1</f>
        <v>0</v>
      </c>
      <c r="G17" s="31">
        <f>SUMIF('Scenario 25'!$A$3:$A$69,'Portfolio 25'!$C17,'Scenario 25'!G$3:G$69)+SUMIF('Scenario 25'!$A$3:$A$69,'Portfolio 25'!$C17,'Scenario 25'!AW$3:AW$69)*'Scenario 25'!AW$1</f>
        <v>0</v>
      </c>
      <c r="H17" s="31">
        <f>SUMIF('Scenario 25'!$A$3:$A$69,'Portfolio 25'!$C17,'Scenario 25'!H$3:H$69)+SUMIF('Scenario 25'!$A$3:$A$69,'Portfolio 25'!$C17,'Scenario 25'!AX$3:AX$69)*'Scenario 25'!AX$1</f>
        <v>0</v>
      </c>
      <c r="I17" s="31">
        <f>SUMIF('Scenario 25'!$A$3:$A$69,'Portfolio 25'!$C17,'Scenario 25'!I$3:I$69)+SUMIF('Scenario 25'!$A$3:$A$69,'Portfolio 25'!$C17,'Scenario 25'!AY$3:AY$69)*'Scenario 25'!AY$1</f>
        <v>0</v>
      </c>
      <c r="J17" s="31">
        <f>SUMIF('Scenario 25'!$A$3:$A$69,'Portfolio 25'!$C17,'Scenario 25'!J$3:J$69)+SUMIF('Scenario 25'!$A$3:$A$69,'Portfolio 25'!$C17,'Scenario 25'!AZ$3:AZ$69)*'Scenario 25'!AZ$1</f>
        <v>0</v>
      </c>
      <c r="K17" s="31">
        <f>SUMIF('Scenario 25'!$A$3:$A$69,'Portfolio 25'!$C17,'Scenario 25'!K$3:K$69)+SUMIF('Scenario 25'!$A$3:$A$69,'Portfolio 25'!$C17,'Scenario 25'!BA$3:BA$69)*'Scenario 25'!BA$1</f>
        <v>0</v>
      </c>
      <c r="L17" s="31">
        <f>SUMIF('Scenario 25'!$A$3:$A$69,'Portfolio 25'!$C17,'Scenario 25'!L$3:L$69)+SUMIF('Scenario 25'!$A$3:$A$69,'Portfolio 25'!$C17,'Scenario 25'!BB$3:BB$69)*'Scenario 25'!BB$1</f>
        <v>0</v>
      </c>
      <c r="M17" s="31">
        <f>SUMIF('Scenario 25'!$A$3:$A$69,'Portfolio 25'!$C17,'Scenario 25'!M$3:M$69)+SUMIF('Scenario 25'!$A$3:$A$69,'Portfolio 25'!$C17,'Scenario 25'!BC$3:BC$69)*'Scenario 25'!BC$1</f>
        <v>0</v>
      </c>
      <c r="N17" s="31">
        <f>SUMIF('Scenario 25'!$A$3:$A$69,'Portfolio 25'!$C17,'Scenario 25'!N$3:N$69)+SUMIF('Scenario 25'!$A$3:$A$69,'Portfolio 25'!$C17,'Scenario 25'!BD$3:BD$69)*'Scenario 25'!BD$1</f>
        <v>0</v>
      </c>
      <c r="O17" s="31">
        <f>SUMIF('Scenario 25'!$A$3:$A$69,'Portfolio 25'!$C17,'Scenario 25'!O$3:O$69)+SUMIF('Scenario 25'!$A$3:$A$69,'Portfolio 25'!$C17,'Scenario 25'!BE$3:BE$69)*'Scenario 25'!BE$1</f>
        <v>0</v>
      </c>
      <c r="P17" s="31">
        <f>SUMIF('Scenario 25'!$A$3:$A$69,'Portfolio 25'!$C17,'Scenario 25'!P$3:P$69)+SUMIF('Scenario 25'!$A$3:$A$69,'Portfolio 25'!$C17,'Scenario 25'!BF$3:BF$69)*'Scenario 25'!BF$1</f>
        <v>0</v>
      </c>
      <c r="Q17" s="31">
        <f>SUMIF('Scenario 25'!$A$3:$A$69,'Portfolio 25'!$C17,'Scenario 25'!Q$3:Q$69)+SUMIF('Scenario 25'!$A$3:$A$69,'Portfolio 25'!$C17,'Scenario 25'!BG$3:BG$69)*'Scenario 25'!BG$1</f>
        <v>0</v>
      </c>
      <c r="R17" s="31">
        <f>SUMIF('Scenario 25'!$A$3:$A$69,'Portfolio 25'!$C17,'Scenario 25'!R$3:R$69)+SUMIF('Scenario 25'!$A$3:$A$69,'Portfolio 25'!$C17,'Scenario 25'!BH$3:BH$69)*'Scenario 25'!BH$1</f>
        <v>90.247500000000002</v>
      </c>
      <c r="S17" s="31">
        <f>SUMIF('Scenario 25'!$A$3:$A$69,'Portfolio 25'!$C17,'Scenario 25'!S$3:S$69)+SUMIF('Scenario 25'!$A$3:$A$69,'Portfolio 25'!$C17,'Scenario 25'!BI$3:BI$69)*'Scenario 25'!BI$1</f>
        <v>90.247500000000002</v>
      </c>
      <c r="T17" s="31">
        <f>SUMIF('Scenario 25'!$A$3:$A$69,'Portfolio 25'!$C17,'Scenario 25'!T$3:T$69)+SUMIF('Scenario 25'!$A$3:$A$69,'Portfolio 25'!$C17,'Scenario 25'!BJ$3:BJ$69)*'Scenario 25'!BJ$1</f>
        <v>300</v>
      </c>
      <c r="U17" s="31">
        <f>SUMIF('Scenario 25'!$A$3:$A$69,'Portfolio 25'!$C17,'Scenario 25'!U$3:U$69)+SUMIF('Scenario 25'!$A$3:$A$69,'Portfolio 25'!$C17,'Scenario 25'!BK$3:BK$69)*'Scenario 25'!BK$1</f>
        <v>300</v>
      </c>
      <c r="V17" s="31">
        <f>SUMIF('Scenario 25'!$A$3:$A$69,'Portfolio 25'!$C17,'Scenario 25'!V$3:V$69)+SUMIF('Scenario 25'!$A$3:$A$69,'Portfolio 25'!$C17,'Scenario 25'!BL$3:BL$69)*'Scenario 25'!BL$1</f>
        <v>300</v>
      </c>
      <c r="W17" s="31">
        <f>SUMIF('Scenario 25'!$A$3:$A$69,'Portfolio 25'!$C17,'Scenario 25'!W$3:W$69)+SUMIF('Scenario 25'!$A$3:$A$69,'Portfolio 25'!$C17,'Scenario 25'!BM$3:BM$69)*'Scenario 25'!BM$1</f>
        <v>300</v>
      </c>
      <c r="X17" s="32">
        <f t="shared" si="0"/>
        <v>1380.4949999999999</v>
      </c>
    </row>
    <row r="18" spans="3:24" x14ac:dyDescent="0.2">
      <c r="C18" s="7" t="s">
        <v>123</v>
      </c>
      <c r="D18" s="30">
        <f>SUMIF('Scenario 25'!$A$3:$A$69,'Portfolio 25'!$C18,'Scenario 25'!D$3:D$69)+SUMIF('Scenario 25'!$A$3:$A$69,'Portfolio 25'!$C18,'Scenario 25'!AT$3:AT$69)*'Scenario 25'!AT$1</f>
        <v>0</v>
      </c>
      <c r="E18" s="31">
        <f>SUMIF('Scenario 25'!$A$3:$A$69,'Portfolio 25'!$C18,'Scenario 25'!E$3:E$69)+SUMIF('Scenario 25'!$A$3:$A$69,'Portfolio 25'!$C18,'Scenario 25'!AU$3:AU$69)*'Scenario 25'!AU$1</f>
        <v>0</v>
      </c>
      <c r="F18" s="31">
        <f>SUMIF('Scenario 25'!$A$3:$A$69,'Portfolio 25'!$C18,'Scenario 25'!F$3:F$69)+SUMIF('Scenario 25'!$A$3:$A$69,'Portfolio 25'!$C18,'Scenario 25'!AV$3:AV$69)*'Scenario 25'!AV$1</f>
        <v>0</v>
      </c>
      <c r="G18" s="31">
        <f>SUMIF('Scenario 25'!$A$3:$A$69,'Portfolio 25'!$C18,'Scenario 25'!G$3:G$69)+SUMIF('Scenario 25'!$A$3:$A$69,'Portfolio 25'!$C18,'Scenario 25'!AW$3:AW$69)*'Scenario 25'!AW$1</f>
        <v>0</v>
      </c>
      <c r="H18" s="31">
        <f>SUMIF('Scenario 25'!$A$3:$A$69,'Portfolio 25'!$C18,'Scenario 25'!H$3:H$69)+SUMIF('Scenario 25'!$A$3:$A$69,'Portfolio 25'!$C18,'Scenario 25'!AX$3:AX$69)*'Scenario 25'!AX$1</f>
        <v>0</v>
      </c>
      <c r="I18" s="31">
        <f>SUMIF('Scenario 25'!$A$3:$A$69,'Portfolio 25'!$C18,'Scenario 25'!I$3:I$69)+SUMIF('Scenario 25'!$A$3:$A$69,'Portfolio 25'!$C18,'Scenario 25'!AY$3:AY$69)*'Scenario 25'!AY$1</f>
        <v>0</v>
      </c>
      <c r="J18" s="31">
        <f>SUMIF('Scenario 25'!$A$3:$A$69,'Portfolio 25'!$C18,'Scenario 25'!J$3:J$69)+SUMIF('Scenario 25'!$A$3:$A$69,'Portfolio 25'!$C18,'Scenario 25'!AZ$3:AZ$69)*'Scenario 25'!AZ$1</f>
        <v>0</v>
      </c>
      <c r="K18" s="31">
        <f>SUMIF('Scenario 25'!$A$3:$A$69,'Portfolio 25'!$C18,'Scenario 25'!K$3:K$69)+SUMIF('Scenario 25'!$A$3:$A$69,'Portfolio 25'!$C18,'Scenario 25'!BA$3:BA$69)*'Scenario 25'!BA$1</f>
        <v>0</v>
      </c>
      <c r="L18" s="31">
        <f>SUMIF('Scenario 25'!$A$3:$A$69,'Portfolio 25'!$C18,'Scenario 25'!L$3:L$69)+SUMIF('Scenario 25'!$A$3:$A$69,'Portfolio 25'!$C18,'Scenario 25'!BB$3:BB$69)*'Scenario 25'!BB$1</f>
        <v>0</v>
      </c>
      <c r="M18" s="31">
        <f>SUMIF('Scenario 25'!$A$3:$A$69,'Portfolio 25'!$C18,'Scenario 25'!M$3:M$69)+SUMIF('Scenario 25'!$A$3:$A$69,'Portfolio 25'!$C18,'Scenario 25'!BC$3:BC$69)*'Scenario 25'!BC$1</f>
        <v>0</v>
      </c>
      <c r="N18" s="31">
        <f>SUMIF('Scenario 25'!$A$3:$A$69,'Portfolio 25'!$C18,'Scenario 25'!N$3:N$69)+SUMIF('Scenario 25'!$A$3:$A$69,'Portfolio 25'!$C18,'Scenario 25'!BD$3:BD$69)*'Scenario 25'!BD$1</f>
        <v>0</v>
      </c>
      <c r="O18" s="31">
        <f>SUMIF('Scenario 25'!$A$3:$A$69,'Portfolio 25'!$C18,'Scenario 25'!O$3:O$69)+SUMIF('Scenario 25'!$A$3:$A$69,'Portfolio 25'!$C18,'Scenario 25'!BE$3:BE$69)*'Scenario 25'!BE$1</f>
        <v>0</v>
      </c>
      <c r="P18" s="31">
        <f>SUMIF('Scenario 25'!$A$3:$A$69,'Portfolio 25'!$C18,'Scenario 25'!P$3:P$69)+SUMIF('Scenario 25'!$A$3:$A$69,'Portfolio 25'!$C18,'Scenario 25'!BF$3:BF$69)*'Scenario 25'!BF$1</f>
        <v>0</v>
      </c>
      <c r="Q18" s="31">
        <f>SUMIF('Scenario 25'!$A$3:$A$69,'Portfolio 25'!$C18,'Scenario 25'!Q$3:Q$69)+SUMIF('Scenario 25'!$A$3:$A$69,'Portfolio 25'!$C18,'Scenario 25'!BG$3:BG$69)*'Scenario 25'!BG$1</f>
        <v>0</v>
      </c>
      <c r="R18" s="31">
        <f>SUMIF('Scenario 25'!$A$3:$A$69,'Portfolio 25'!$C18,'Scenario 25'!R$3:R$69)+SUMIF('Scenario 25'!$A$3:$A$69,'Portfolio 25'!$C18,'Scenario 25'!BH$3:BH$69)*'Scenario 25'!BH$1</f>
        <v>0</v>
      </c>
      <c r="S18" s="31">
        <f>SUMIF('Scenario 25'!$A$3:$A$69,'Portfolio 25'!$C18,'Scenario 25'!S$3:S$69)+SUMIF('Scenario 25'!$A$3:$A$69,'Portfolio 25'!$C18,'Scenario 25'!BI$3:BI$69)*'Scenario 25'!BI$1</f>
        <v>0</v>
      </c>
      <c r="T18" s="31">
        <f>SUMIF('Scenario 25'!$A$3:$A$69,'Portfolio 25'!$C18,'Scenario 25'!T$3:T$69)+SUMIF('Scenario 25'!$A$3:$A$69,'Portfolio 25'!$C18,'Scenario 25'!BJ$3:BJ$69)*'Scenario 25'!BJ$1</f>
        <v>0</v>
      </c>
      <c r="U18" s="31">
        <f>SUMIF('Scenario 25'!$A$3:$A$69,'Portfolio 25'!$C18,'Scenario 25'!U$3:U$69)+SUMIF('Scenario 25'!$A$3:$A$69,'Portfolio 25'!$C18,'Scenario 25'!BK$3:BK$69)*'Scenario 25'!BK$1</f>
        <v>0</v>
      </c>
      <c r="V18" s="31">
        <f>SUMIF('Scenario 25'!$A$3:$A$69,'Portfolio 25'!$C18,'Scenario 25'!V$3:V$69)+SUMIF('Scenario 25'!$A$3:$A$69,'Portfolio 25'!$C18,'Scenario 25'!BL$3:BL$69)*'Scenario 25'!BL$1</f>
        <v>0</v>
      </c>
      <c r="W18" s="31">
        <f>SUMIF('Scenario 25'!$A$3:$A$69,'Portfolio 25'!$C18,'Scenario 25'!W$3:W$69)+SUMIF('Scenario 25'!$A$3:$A$69,'Portfolio 25'!$C18,'Scenario 25'!BM$3:BM$69)*'Scenario 25'!BM$1</f>
        <v>0</v>
      </c>
      <c r="X18" s="32">
        <f t="shared" si="0"/>
        <v>0</v>
      </c>
    </row>
    <row r="19" spans="3:24" x14ac:dyDescent="0.2">
      <c r="C19" s="7" t="s">
        <v>63</v>
      </c>
      <c r="D19" s="30">
        <f>SUMIF('Scenario 25'!$A$3:$A$69,'Portfolio 25'!$C19,'Scenario 25'!D$3:D$69)+SUMIF('Scenario 25'!$A$3:$A$69,'Portfolio 25'!$C19,'Scenario 25'!AT$3:AT$69)*'Scenario 25'!AT$1</f>
        <v>0</v>
      </c>
      <c r="E19" s="31">
        <f>SUMIF('Scenario 25'!$A$3:$A$69,'Portfolio 25'!$C19,'Scenario 25'!E$3:E$69)+SUMIF('Scenario 25'!$A$3:$A$69,'Portfolio 25'!$C19,'Scenario 25'!AU$3:AU$69)*'Scenario 25'!AU$1</f>
        <v>0</v>
      </c>
      <c r="F19" s="31">
        <f>SUMIF('Scenario 25'!$A$3:$A$69,'Portfolio 25'!$C19,'Scenario 25'!F$3:F$69)+SUMIF('Scenario 25'!$A$3:$A$69,'Portfolio 25'!$C19,'Scenario 25'!AV$3:AV$69)*'Scenario 25'!AV$1</f>
        <v>0</v>
      </c>
      <c r="G19" s="31">
        <f>SUMIF('Scenario 25'!$A$3:$A$69,'Portfolio 25'!$C19,'Scenario 25'!G$3:G$69)+SUMIF('Scenario 25'!$A$3:$A$69,'Portfolio 25'!$C19,'Scenario 25'!AW$3:AW$69)*'Scenario 25'!AW$1</f>
        <v>0</v>
      </c>
      <c r="H19" s="31">
        <f>SUMIF('Scenario 25'!$A$3:$A$69,'Portfolio 25'!$C19,'Scenario 25'!H$3:H$69)+SUMIF('Scenario 25'!$A$3:$A$69,'Portfolio 25'!$C19,'Scenario 25'!AX$3:AX$69)*'Scenario 25'!AX$1</f>
        <v>0</v>
      </c>
      <c r="I19" s="31">
        <f>SUMIF('Scenario 25'!$A$3:$A$69,'Portfolio 25'!$C19,'Scenario 25'!I$3:I$69)+SUMIF('Scenario 25'!$A$3:$A$69,'Portfolio 25'!$C19,'Scenario 25'!AY$3:AY$69)*'Scenario 25'!AY$1</f>
        <v>0</v>
      </c>
      <c r="J19" s="31">
        <f>SUMIF('Scenario 25'!$A$3:$A$69,'Portfolio 25'!$C19,'Scenario 25'!J$3:J$69)+SUMIF('Scenario 25'!$A$3:$A$69,'Portfolio 25'!$C19,'Scenario 25'!AZ$3:AZ$69)*'Scenario 25'!AZ$1</f>
        <v>0</v>
      </c>
      <c r="K19" s="31">
        <f>SUMIF('Scenario 25'!$A$3:$A$69,'Portfolio 25'!$C19,'Scenario 25'!K$3:K$69)+SUMIF('Scenario 25'!$A$3:$A$69,'Portfolio 25'!$C19,'Scenario 25'!BA$3:BA$69)*'Scenario 25'!BA$1</f>
        <v>0</v>
      </c>
      <c r="L19" s="31">
        <f>SUMIF('Scenario 25'!$A$3:$A$69,'Portfolio 25'!$C19,'Scenario 25'!L$3:L$69)+SUMIF('Scenario 25'!$A$3:$A$69,'Portfolio 25'!$C19,'Scenario 25'!BB$3:BB$69)*'Scenario 25'!BB$1</f>
        <v>0</v>
      </c>
      <c r="M19" s="31">
        <f>SUMIF('Scenario 25'!$A$3:$A$69,'Portfolio 25'!$C19,'Scenario 25'!M$3:M$69)+SUMIF('Scenario 25'!$A$3:$A$69,'Portfolio 25'!$C19,'Scenario 25'!BC$3:BC$69)*'Scenario 25'!BC$1</f>
        <v>0</v>
      </c>
      <c r="N19" s="31">
        <f>SUMIF('Scenario 25'!$A$3:$A$69,'Portfolio 25'!$C19,'Scenario 25'!N$3:N$69)+SUMIF('Scenario 25'!$A$3:$A$69,'Portfolio 25'!$C19,'Scenario 25'!BD$3:BD$69)*'Scenario 25'!BD$1</f>
        <v>0</v>
      </c>
      <c r="O19" s="31">
        <f>SUMIF('Scenario 25'!$A$3:$A$69,'Portfolio 25'!$C19,'Scenario 25'!O$3:O$69)+SUMIF('Scenario 25'!$A$3:$A$69,'Portfolio 25'!$C19,'Scenario 25'!BE$3:BE$69)*'Scenario 25'!BE$1</f>
        <v>0</v>
      </c>
      <c r="P19" s="31">
        <f>SUMIF('Scenario 25'!$A$3:$A$69,'Portfolio 25'!$C19,'Scenario 25'!P$3:P$69)+SUMIF('Scenario 25'!$A$3:$A$69,'Portfolio 25'!$C19,'Scenario 25'!BF$3:BF$69)*'Scenario 25'!BF$1</f>
        <v>0</v>
      </c>
      <c r="Q19" s="31">
        <f>SUMIF('Scenario 25'!$A$3:$A$69,'Portfolio 25'!$C19,'Scenario 25'!Q$3:Q$69)+SUMIF('Scenario 25'!$A$3:$A$69,'Portfolio 25'!$C19,'Scenario 25'!BG$3:BG$69)*'Scenario 25'!BG$1</f>
        <v>0</v>
      </c>
      <c r="R19" s="31">
        <f>SUMIF('Scenario 25'!$A$3:$A$69,'Portfolio 25'!$C19,'Scenario 25'!R$3:R$69)+SUMIF('Scenario 25'!$A$3:$A$69,'Portfolio 25'!$C19,'Scenario 25'!BH$3:BH$69)*'Scenario 25'!BH$1</f>
        <v>0</v>
      </c>
      <c r="S19" s="31">
        <f>SUMIF('Scenario 25'!$A$3:$A$69,'Portfolio 25'!$C19,'Scenario 25'!S$3:S$69)+SUMIF('Scenario 25'!$A$3:$A$69,'Portfolio 25'!$C19,'Scenario 25'!BI$3:BI$69)*'Scenario 25'!BI$1</f>
        <v>0</v>
      </c>
      <c r="T19" s="31">
        <f>SUMIF('Scenario 25'!$A$3:$A$69,'Portfolio 25'!$C19,'Scenario 25'!T$3:T$69)+SUMIF('Scenario 25'!$A$3:$A$69,'Portfolio 25'!$C19,'Scenario 25'!BJ$3:BJ$69)*'Scenario 25'!BJ$1</f>
        <v>0</v>
      </c>
      <c r="U19" s="31">
        <f>SUMIF('Scenario 25'!$A$3:$A$69,'Portfolio 25'!$C19,'Scenario 25'!U$3:U$69)+SUMIF('Scenario 25'!$A$3:$A$69,'Portfolio 25'!$C19,'Scenario 25'!BK$3:BK$69)*'Scenario 25'!BK$1</f>
        <v>0</v>
      </c>
      <c r="V19" s="31">
        <f>SUMIF('Scenario 25'!$A$3:$A$69,'Portfolio 25'!$C19,'Scenario 25'!V$3:V$69)+SUMIF('Scenario 25'!$A$3:$A$69,'Portfolio 25'!$C19,'Scenario 25'!BL$3:BL$69)*'Scenario 25'!BL$1</f>
        <v>0</v>
      </c>
      <c r="W19" s="31">
        <f>SUMIF('Scenario 25'!$A$3:$A$69,'Portfolio 25'!$C19,'Scenario 25'!W$3:W$69)+SUMIF('Scenario 25'!$A$3:$A$69,'Portfolio 25'!$C19,'Scenario 25'!BM$3:BM$69)*'Scenario 25'!BM$1</f>
        <v>64.448407530015018</v>
      </c>
      <c r="X19" s="32">
        <f t="shared" si="0"/>
        <v>64.448407530015018</v>
      </c>
    </row>
    <row r="20" spans="3:24" x14ac:dyDescent="0.2">
      <c r="C20" s="7" t="s">
        <v>99</v>
      </c>
      <c r="D20" s="30">
        <f>SUMIF('Scenario 25'!$A$3:$A$69,'Portfolio 25'!$C20,'Scenario 25'!D$3:D$69)+SUMIF('Scenario 25'!$A$3:$A$69,'Portfolio 25'!$C20,'Scenario 25'!AT$3:AT$69)*'Scenario 25'!AT$1</f>
        <v>2.8758227939335208E-2</v>
      </c>
      <c r="E20" s="31">
        <f>SUMIF('Scenario 25'!$A$3:$A$69,'Portfolio 25'!$C20,'Scenario 25'!E$3:E$69)+SUMIF('Scenario 25'!$A$3:$A$69,'Portfolio 25'!$C20,'Scenario 25'!AU$3:AU$69)*'Scenario 25'!AU$1</f>
        <v>9.9288216083901898E-2</v>
      </c>
      <c r="F20" s="31">
        <f>SUMIF('Scenario 25'!$A$3:$A$69,'Portfolio 25'!$C20,'Scenario 25'!F$3:F$69)+SUMIF('Scenario 25'!$A$3:$A$69,'Portfolio 25'!$C20,'Scenario 25'!AV$3:AV$69)*'Scenario 25'!AV$1</f>
        <v>0.23608148068155033</v>
      </c>
      <c r="G20" s="31">
        <f>SUMIF('Scenario 25'!$A$3:$A$69,'Portfolio 25'!$C20,'Scenario 25'!G$3:G$69)+SUMIF('Scenario 25'!$A$3:$A$69,'Portfolio 25'!$C20,'Scenario 25'!AW$3:AW$69)*'Scenario 25'!AW$1</f>
        <v>0.91746441215765162</v>
      </c>
      <c r="H20" s="31">
        <f>SUMIF('Scenario 25'!$A$3:$A$69,'Portfolio 25'!$C20,'Scenario 25'!H$3:H$69)+SUMIF('Scenario 25'!$A$3:$A$69,'Portfolio 25'!$C20,'Scenario 25'!AX$3:AX$69)*'Scenario 25'!AX$1</f>
        <v>2.4705740859089316</v>
      </c>
      <c r="I20" s="31">
        <f>SUMIF('Scenario 25'!$A$3:$A$69,'Portfolio 25'!$C20,'Scenario 25'!I$3:I$69)+SUMIF('Scenario 25'!$A$3:$A$69,'Portfolio 25'!$C20,'Scenario 25'!AY$3:AY$69)*'Scenario 25'!AY$1</f>
        <v>3.4383334974024162</v>
      </c>
      <c r="J20" s="31">
        <f>SUMIF('Scenario 25'!$A$3:$A$69,'Portfolio 25'!$C20,'Scenario 25'!J$3:J$69)+SUMIF('Scenario 25'!$A$3:$A$69,'Portfolio 25'!$C20,'Scenario 25'!AZ$3:AZ$69)*'Scenario 25'!AZ$1</f>
        <v>3.8304364977604224</v>
      </c>
      <c r="K20" s="31">
        <f>SUMIF('Scenario 25'!$A$3:$A$69,'Portfolio 25'!$C20,'Scenario 25'!K$3:K$69)+SUMIF('Scenario 25'!$A$3:$A$69,'Portfolio 25'!$C20,'Scenario 25'!BA$3:BA$69)*'Scenario 25'!BA$1</f>
        <v>4.2763263127550974</v>
      </c>
      <c r="L20" s="31">
        <f>SUMIF('Scenario 25'!$A$3:$A$69,'Portfolio 25'!$C20,'Scenario 25'!L$3:L$69)+SUMIF('Scenario 25'!$A$3:$A$69,'Portfolio 25'!$C20,'Scenario 25'!BB$3:BB$69)*'Scenario 25'!BB$1</f>
        <v>4.7548649854250389</v>
      </c>
      <c r="M20" s="31">
        <f>SUMIF('Scenario 25'!$A$3:$A$69,'Portfolio 25'!$C20,'Scenario 25'!M$3:M$69)+SUMIF('Scenario 25'!$A$3:$A$69,'Portfolio 25'!$C20,'Scenario 25'!BC$3:BC$69)*'Scenario 25'!BC$1</f>
        <v>5.3907413282124521</v>
      </c>
      <c r="N20" s="31">
        <f>SUMIF('Scenario 25'!$A$3:$A$69,'Portfolio 25'!$C20,'Scenario 25'!N$3:N$69)+SUMIF('Scenario 25'!$A$3:$A$69,'Portfolio 25'!$C20,'Scenario 25'!BD$3:BD$69)*'Scenario 25'!BD$1</f>
        <v>5.6287719835301475</v>
      </c>
      <c r="O20" s="31">
        <f>SUMIF('Scenario 25'!$A$3:$A$69,'Portfolio 25'!$C20,'Scenario 25'!O$3:O$69)+SUMIF('Scenario 25'!$A$3:$A$69,'Portfolio 25'!$C20,'Scenario 25'!BE$3:BE$69)*'Scenario 25'!BE$1</f>
        <v>5.8465206491571786</v>
      </c>
      <c r="P20" s="31">
        <f>SUMIF('Scenario 25'!$A$3:$A$69,'Portfolio 25'!$C20,'Scenario 25'!P$3:P$69)+SUMIF('Scenario 25'!$A$3:$A$69,'Portfolio 25'!$C20,'Scenario 25'!BF$3:BF$69)*'Scenario 25'!BF$1</f>
        <v>6.9382588649993284</v>
      </c>
      <c r="Q20" s="31">
        <f>SUMIF('Scenario 25'!$A$3:$A$69,'Portfolio 25'!$C20,'Scenario 25'!Q$3:Q$69)+SUMIF('Scenario 25'!$A$3:$A$69,'Portfolio 25'!$C20,'Scenario 25'!BG$3:BG$69)*'Scenario 25'!BG$1</f>
        <v>13.632206180372764</v>
      </c>
      <c r="R20" s="31">
        <f>SUMIF('Scenario 25'!$A$3:$A$69,'Portfolio 25'!$C20,'Scenario 25'!R$3:R$69)+SUMIF('Scenario 25'!$A$3:$A$69,'Portfolio 25'!$C20,'Scenario 25'!BH$3:BH$69)*'Scenario 25'!BH$1</f>
        <v>17.523249269624877</v>
      </c>
      <c r="S20" s="31">
        <f>SUMIF('Scenario 25'!$A$3:$A$69,'Portfolio 25'!$C20,'Scenario 25'!S$3:S$69)+SUMIF('Scenario 25'!$A$3:$A$69,'Portfolio 25'!$C20,'Scenario 25'!BI$3:BI$69)*'Scenario 25'!BI$1</f>
        <v>21.445368730690518</v>
      </c>
      <c r="T20" s="31">
        <f>SUMIF('Scenario 25'!$A$3:$A$69,'Portfolio 25'!$C20,'Scenario 25'!T$3:T$69)+SUMIF('Scenario 25'!$A$3:$A$69,'Portfolio 25'!$C20,'Scenario 25'!BJ$3:BJ$69)*'Scenario 25'!BJ$1</f>
        <v>24.65616967278028</v>
      </c>
      <c r="U20" s="31">
        <f>SUMIF('Scenario 25'!$A$3:$A$69,'Portfolio 25'!$C20,'Scenario 25'!U$3:U$69)+SUMIF('Scenario 25'!$A$3:$A$69,'Portfolio 25'!$C20,'Scenario 25'!BK$3:BK$69)*'Scenario 25'!BK$1</f>
        <v>28.644326894425433</v>
      </c>
      <c r="V20" s="31">
        <f>SUMIF('Scenario 25'!$A$3:$A$69,'Portfolio 25'!$C20,'Scenario 25'!V$3:V$69)+SUMIF('Scenario 25'!$A$3:$A$69,'Portfolio 25'!$C20,'Scenario 25'!BL$3:BL$69)*'Scenario 25'!BL$1</f>
        <v>33.443013607477653</v>
      </c>
      <c r="W20" s="31">
        <f>SUMIF('Scenario 25'!$A$3:$A$69,'Portfolio 25'!$C20,'Scenario 25'!W$3:W$69)+SUMIF('Scenario 25'!$A$3:$A$69,'Portfolio 25'!$C20,'Scenario 25'!BM$3:BM$69)*'Scenario 25'!BM$1</f>
        <v>38.939485324556692</v>
      </c>
      <c r="X20" s="32">
        <f t="shared" si="0"/>
        <v>222.14024022194167</v>
      </c>
    </row>
    <row r="21" spans="3:24" ht="13.5" thickBot="1" x14ac:dyDescent="0.25">
      <c r="C21" s="10" t="s">
        <v>77</v>
      </c>
      <c r="D21" s="33">
        <f>SUMIF('Scenario 25'!$A$3:$A$69,'Portfolio 25'!$C21,'Scenario 25'!D$3:D$69)+SUMIF('Scenario 25'!$A$3:$A$69,'Portfolio 25'!$C21,'Scenario 25'!AT$3:AT$69)*'Scenario 25'!AT$1</f>
        <v>0.52291585194743251</v>
      </c>
      <c r="E21" s="34">
        <f>SUMIF('Scenario 25'!$A$3:$A$69,'Portfolio 25'!$C21,'Scenario 25'!E$3:E$69)+SUMIF('Scenario 25'!$A$3:$A$69,'Portfolio 25'!$C21,'Scenario 25'!AU$3:AU$69)*'Scenario 25'!AU$1</f>
        <v>1.5328769623755734</v>
      </c>
      <c r="F21" s="34">
        <f>SUMIF('Scenario 25'!$A$3:$A$69,'Portfolio 25'!$C21,'Scenario 25'!F$3:F$69)+SUMIF('Scenario 25'!$A$3:$A$69,'Portfolio 25'!$C21,'Scenario 25'!AV$3:AV$69)*'Scenario 25'!AV$1</f>
        <v>3.2435409564513797</v>
      </c>
      <c r="G21" s="34">
        <f>SUMIF('Scenario 25'!$A$3:$A$69,'Portfolio 25'!$C21,'Scenario 25'!G$3:G$69)+SUMIF('Scenario 25'!$A$3:$A$69,'Portfolio 25'!$C21,'Scenario 25'!AW$3:AW$69)*'Scenario 25'!AW$1</f>
        <v>4.7174536216528233</v>
      </c>
      <c r="H21" s="34">
        <f>SUMIF('Scenario 25'!$A$3:$A$69,'Portfolio 25'!$C21,'Scenario 25'!H$3:H$69)+SUMIF('Scenario 25'!$A$3:$A$69,'Portfolio 25'!$C21,'Scenario 25'!AX$3:AX$69)*'Scenario 25'!AX$1</f>
        <v>5.6246086161428135</v>
      </c>
      <c r="I21" s="34">
        <f>SUMIF('Scenario 25'!$A$3:$A$69,'Portfolio 25'!$C21,'Scenario 25'!I$3:I$69)+SUMIF('Scenario 25'!$A$3:$A$69,'Portfolio 25'!$C21,'Scenario 25'!AY$3:AY$69)*'Scenario 25'!AY$1</f>
        <v>6.1429018806787505</v>
      </c>
      <c r="J21" s="34">
        <f>SUMIF('Scenario 25'!$A$3:$A$69,'Portfolio 25'!$C21,'Scenario 25'!J$3:J$69)+SUMIF('Scenario 25'!$A$3:$A$69,'Portfolio 25'!$C21,'Scenario 25'!AZ$3:AZ$69)*'Scenario 25'!AZ$1</f>
        <v>6.5182115920872512</v>
      </c>
      <c r="K21" s="34">
        <f>SUMIF('Scenario 25'!$A$3:$A$69,'Portfolio 25'!$C21,'Scenario 25'!K$3:K$69)+SUMIF('Scenario 25'!$A$3:$A$69,'Portfolio 25'!$C21,'Scenario 25'!BA$3:BA$69)*'Scenario 25'!BA$1</f>
        <v>6.8596065548686358</v>
      </c>
      <c r="L21" s="34">
        <f>SUMIF('Scenario 25'!$A$3:$A$69,'Portfolio 25'!$C21,'Scenario 25'!L$3:L$69)+SUMIF('Scenario 25'!$A$3:$A$69,'Portfolio 25'!$C21,'Scenario 25'!BB$3:BB$69)*'Scenario 25'!BB$1</f>
        <v>7.260268207658048</v>
      </c>
      <c r="M21" s="34">
        <f>SUMIF('Scenario 25'!$A$3:$A$69,'Portfolio 25'!$C21,'Scenario 25'!M$3:M$69)+SUMIF('Scenario 25'!$A$3:$A$69,'Portfolio 25'!$C21,'Scenario 25'!BC$3:BC$69)*'Scenario 25'!BC$1</f>
        <v>7.9197137770698349</v>
      </c>
      <c r="N21" s="34">
        <f>SUMIF('Scenario 25'!$A$3:$A$69,'Portfolio 25'!$C21,'Scenario 25'!N$3:N$69)+SUMIF('Scenario 25'!$A$3:$A$69,'Portfolio 25'!$C21,'Scenario 25'!BD$3:BD$69)*'Scenario 25'!BD$1</f>
        <v>8.9601359118542057</v>
      </c>
      <c r="O21" s="34">
        <f>SUMIF('Scenario 25'!$A$3:$A$69,'Portfolio 25'!$C21,'Scenario 25'!O$3:O$69)+SUMIF('Scenario 25'!$A$3:$A$69,'Portfolio 25'!$C21,'Scenario 25'!BE$3:BE$69)*'Scenario 25'!BE$1</f>
        <v>10.19086260055253</v>
      </c>
      <c r="P21" s="34">
        <f>SUMIF('Scenario 25'!$A$3:$A$69,'Portfolio 25'!$C21,'Scenario 25'!P$3:P$69)+SUMIF('Scenario 25'!$A$3:$A$69,'Portfolio 25'!$C21,'Scenario 25'!BF$3:BF$69)*'Scenario 25'!BF$1</f>
        <v>12.626585445703812</v>
      </c>
      <c r="Q21" s="34">
        <f>SUMIF('Scenario 25'!$A$3:$A$69,'Portfolio 25'!$C21,'Scenario 25'!Q$3:Q$69)+SUMIF('Scenario 25'!$A$3:$A$69,'Portfolio 25'!$C21,'Scenario 25'!BG$3:BG$69)*'Scenario 25'!BG$1</f>
        <v>14.80930924931058</v>
      </c>
      <c r="R21" s="34">
        <f>SUMIF('Scenario 25'!$A$3:$A$69,'Portfolio 25'!$C21,'Scenario 25'!R$3:R$69)+SUMIF('Scenario 25'!$A$3:$A$69,'Portfolio 25'!$C21,'Scenario 25'!BH$3:BH$69)*'Scenario 25'!BH$1</f>
        <v>16.849596733256263</v>
      </c>
      <c r="S21" s="34">
        <f>SUMIF('Scenario 25'!$A$3:$A$69,'Portfolio 25'!$C21,'Scenario 25'!S$3:S$69)+SUMIF('Scenario 25'!$A$3:$A$69,'Portfolio 25'!$C21,'Scenario 25'!BI$3:BI$69)*'Scenario 25'!BI$1</f>
        <v>17.80661121195649</v>
      </c>
      <c r="T21" s="34">
        <f>SUMIF('Scenario 25'!$A$3:$A$69,'Portfolio 25'!$C21,'Scenario 25'!T$3:T$69)+SUMIF('Scenario 25'!$A$3:$A$69,'Portfolio 25'!$C21,'Scenario 25'!BJ$3:BJ$69)*'Scenario 25'!BJ$1</f>
        <v>19.254188176060769</v>
      </c>
      <c r="U21" s="34">
        <f>SUMIF('Scenario 25'!$A$3:$A$69,'Portfolio 25'!$C21,'Scenario 25'!U$3:U$69)+SUMIF('Scenario 25'!$A$3:$A$69,'Portfolio 25'!$C21,'Scenario 25'!BK$3:BK$69)*'Scenario 25'!BK$1</f>
        <v>20.423033130793282</v>
      </c>
      <c r="V21" s="34">
        <f>SUMIF('Scenario 25'!$A$3:$A$69,'Portfolio 25'!$C21,'Scenario 25'!V$3:V$69)+SUMIF('Scenario 25'!$A$3:$A$69,'Portfolio 25'!$C21,'Scenario 25'!BL$3:BL$69)*'Scenario 25'!BL$1</f>
        <v>21.53255635117749</v>
      </c>
      <c r="W21" s="34">
        <f>SUMIF('Scenario 25'!$A$3:$A$69,'Portfolio 25'!$C21,'Scenario 25'!W$3:W$69)+SUMIF('Scenario 25'!$A$3:$A$69,'Portfolio 25'!$C21,'Scenario 25'!BM$3:BM$69)*'Scenario 25'!BM$1</f>
        <v>22.263940982336514</v>
      </c>
      <c r="X21" s="35">
        <f t="shared" si="0"/>
        <v>215.0589178139345</v>
      </c>
    </row>
    <row r="22" spans="3:24" ht="13.5" thickBot="1" x14ac:dyDescent="0.25">
      <c r="C22" s="25" t="s">
        <v>93</v>
      </c>
      <c r="D22" s="36">
        <f>SUM(D6:D21)</f>
        <v>0.55167407988676775</v>
      </c>
      <c r="E22" s="37">
        <f t="shared" ref="E22:W22" si="1">SUM(E6:E21)</f>
        <v>2.1410231273237432</v>
      </c>
      <c r="F22" s="37">
        <f t="shared" si="1"/>
        <v>4.540351689663205</v>
      </c>
      <c r="G22" s="37">
        <f t="shared" si="1"/>
        <v>207.31104153950008</v>
      </c>
      <c r="H22" s="37">
        <f t="shared" si="1"/>
        <v>342.18954804364671</v>
      </c>
      <c r="I22" s="37">
        <f t="shared" si="1"/>
        <v>544.54909911855816</v>
      </c>
      <c r="J22" s="37">
        <f t="shared" si="1"/>
        <v>646.31183735340301</v>
      </c>
      <c r="K22" s="37">
        <f t="shared" si="1"/>
        <v>958.30477727112941</v>
      </c>
      <c r="L22" s="37">
        <f t="shared" si="1"/>
        <v>960.90331696100554</v>
      </c>
      <c r="M22" s="37">
        <f t="shared" si="1"/>
        <v>963.91707556116694</v>
      </c>
      <c r="N22" s="37">
        <f t="shared" si="1"/>
        <v>966.84598100330049</v>
      </c>
      <c r="O22" s="37">
        <f t="shared" si="1"/>
        <v>970.31649603744847</v>
      </c>
      <c r="P22" s="37">
        <f t="shared" si="1"/>
        <v>976.0716837444993</v>
      </c>
      <c r="Q22" s="37">
        <f t="shared" si="1"/>
        <v>986.98908153664399</v>
      </c>
      <c r="R22" s="37">
        <f t="shared" si="1"/>
        <v>1085.6440579134867</v>
      </c>
      <c r="S22" s="37">
        <f t="shared" si="1"/>
        <v>1232.3859544854447</v>
      </c>
      <c r="T22" s="37">
        <f t="shared" si="1"/>
        <v>1448.5884281133442</v>
      </c>
      <c r="U22" s="37">
        <f t="shared" si="1"/>
        <v>1847.4083405942845</v>
      </c>
      <c r="V22" s="37">
        <f t="shared" si="1"/>
        <v>2159.5019343686372</v>
      </c>
      <c r="W22" s="37">
        <f t="shared" si="1"/>
        <v>2731.8040039902421</v>
      </c>
      <c r="X22" s="38">
        <f>SUM(X7:X21)</f>
        <v>16408.958126595375</v>
      </c>
    </row>
    <row r="23" spans="3:24" x14ac:dyDescent="0.2">
      <c r="C23" s="8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40"/>
    </row>
    <row r="24" spans="3:24" x14ac:dyDescent="0.2">
      <c r="C24" s="8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40"/>
    </row>
    <row r="25" spans="3:24" x14ac:dyDescent="0.2">
      <c r="C25" s="6" t="s">
        <v>3</v>
      </c>
      <c r="D25" s="64">
        <v>2024</v>
      </c>
      <c r="E25" s="64">
        <v>2025</v>
      </c>
      <c r="F25" s="64">
        <v>2026</v>
      </c>
      <c r="G25" s="64">
        <v>2027</v>
      </c>
      <c r="H25" s="64">
        <v>2028</v>
      </c>
      <c r="I25" s="64">
        <v>2029</v>
      </c>
      <c r="J25" s="64">
        <v>2030</v>
      </c>
      <c r="K25" s="64">
        <v>2031</v>
      </c>
      <c r="L25" s="64">
        <v>2032</v>
      </c>
      <c r="M25" s="64">
        <v>2033</v>
      </c>
      <c r="N25" s="64">
        <v>2034</v>
      </c>
      <c r="O25" s="64">
        <v>2035</v>
      </c>
      <c r="P25" s="64">
        <v>2036</v>
      </c>
      <c r="Q25" s="64">
        <v>2037</v>
      </c>
      <c r="R25" s="64">
        <v>2038</v>
      </c>
      <c r="S25" s="64">
        <v>2039</v>
      </c>
      <c r="T25" s="64">
        <v>2040</v>
      </c>
      <c r="U25" s="64">
        <v>2041</v>
      </c>
      <c r="V25" s="64">
        <v>2042</v>
      </c>
      <c r="W25" s="64">
        <v>2043</v>
      </c>
      <c r="X25" s="41" t="s">
        <v>93</v>
      </c>
    </row>
    <row r="26" spans="3:24" x14ac:dyDescent="0.2">
      <c r="C26" s="7" t="s">
        <v>101</v>
      </c>
      <c r="D26" s="42">
        <f>SUMIF('Scenario 25'!$A$3:$A$69,'Portfolio 25'!$C26,'Scenario 25'!Y$3:Y$69)+SUMIF('Scenario 25'!$A$3:$A$69,'Portfolio 25'!$C26,'Scenario 25'!AT$3:AT$69)*(1-'Scenario 25'!AT$1)</f>
        <v>0</v>
      </c>
      <c r="E26" s="43">
        <f>SUMIF('Scenario 25'!$A$3:$A$69,'Portfolio 25'!$C26,'Scenario 25'!Z$3:Z$69)+SUMIF('Scenario 25'!$A$3:$A$69,'Portfolio 25'!$C26,'Scenario 25'!AU$3:AU$69)*(1-'Scenario 25'!AU$1)</f>
        <v>0</v>
      </c>
      <c r="F26" s="43">
        <f>SUMIF('Scenario 25'!$A$3:$A$69,'Portfolio 25'!$C26,'Scenario 25'!AA$3:AA$69)+SUMIF('Scenario 25'!$A$3:$A$69,'Portfolio 25'!$C26,'Scenario 25'!AV$3:AV$69)*(1-'Scenario 25'!AV$1)</f>
        <v>0</v>
      </c>
      <c r="G26" s="43">
        <f>SUMIF('Scenario 25'!$A$3:$A$69,'Portfolio 25'!$C26,'Scenario 25'!AB$3:AB$69)+SUMIF('Scenario 25'!$A$3:$A$69,'Portfolio 25'!$C26,'Scenario 25'!AW$3:AW$69)*(1-'Scenario 25'!AW$1)</f>
        <v>0</v>
      </c>
      <c r="H26" s="43">
        <f>SUMIF('Scenario 25'!$A$3:$A$69,'Portfolio 25'!$C26,'Scenario 25'!AC$3:AC$69)+SUMIF('Scenario 25'!$A$3:$A$69,'Portfolio 25'!$C26,'Scenario 25'!AX$3:AX$69)*(1-'Scenario 25'!AX$1)</f>
        <v>0</v>
      </c>
      <c r="I26" s="43">
        <f>SUMIF('Scenario 25'!$A$3:$A$69,'Portfolio 25'!$C26,'Scenario 25'!AD$3:AD$69)+SUMIF('Scenario 25'!$A$3:$A$69,'Portfolio 25'!$C26,'Scenario 25'!AY$3:AY$69)*(1-'Scenario 25'!AY$1)</f>
        <v>0</v>
      </c>
      <c r="J26" s="43">
        <f>SUMIF('Scenario 25'!$A$3:$A$69,'Portfolio 25'!$C26,'Scenario 25'!AE$3:AE$69)+SUMIF('Scenario 25'!$A$3:$A$69,'Portfolio 25'!$C26,'Scenario 25'!AZ$3:AZ$69)*(1-'Scenario 25'!AZ$1)</f>
        <v>0</v>
      </c>
      <c r="K26" s="43">
        <f>SUMIF('Scenario 25'!$A$3:$A$69,'Portfolio 25'!$C26,'Scenario 25'!AF$3:AF$69)+SUMIF('Scenario 25'!$A$3:$A$69,'Portfolio 25'!$C26,'Scenario 25'!BA$3:BA$69)*(1-'Scenario 25'!BA$1)</f>
        <v>101.64423293055791</v>
      </c>
      <c r="L26" s="43">
        <f>SUMIF('Scenario 25'!$A$3:$A$69,'Portfolio 25'!$C26,'Scenario 25'!AG$3:AG$69)+SUMIF('Scenario 25'!$A$3:$A$69,'Portfolio 25'!$C26,'Scenario 25'!BB$3:BB$69)*(1-'Scenario 25'!BB$1)</f>
        <v>101.09731575803792</v>
      </c>
      <c r="M26" s="43">
        <f>SUMIF('Scenario 25'!$A$3:$A$69,'Portfolio 25'!$C26,'Scenario 25'!AH$3:AH$69)+SUMIF('Scenario 25'!$A$3:$A$69,'Portfolio 25'!$C26,'Scenario 25'!BC$3:BC$69)*(1-'Scenario 25'!BC$1)</f>
        <v>100.55080346808688</v>
      </c>
      <c r="N26" s="43">
        <f>SUMIF('Scenario 25'!$A$3:$A$69,'Portfolio 25'!$C26,'Scenario 25'!AI$3:AI$69)+SUMIF('Scenario 25'!$A$3:$A$69,'Portfolio 25'!$C26,'Scenario 25'!BD$3:BD$69)*(1-'Scenario 25'!BD$1)</f>
        <v>100.03478444177733</v>
      </c>
      <c r="O26" s="43">
        <f>SUMIF('Scenario 25'!$A$3:$A$69,'Portfolio 25'!$C26,'Scenario 25'!AJ$3:AJ$69)+SUMIF('Scenario 25'!$A$3:$A$69,'Portfolio 25'!$C26,'Scenario 25'!BE$3:BE$69)*(1-'Scenario 25'!BE$1)</f>
        <v>99.352095386995671</v>
      </c>
      <c r="P26" s="43">
        <f>SUMIF('Scenario 25'!$A$3:$A$69,'Portfolio 25'!$C26,'Scenario 25'!AK$3:AK$69)+SUMIF('Scenario 25'!$A$3:$A$69,'Portfolio 25'!$C26,'Scenario 25'!BF$3:BF$69)*(1-'Scenario 25'!BF$1)</f>
        <v>98.577148395432587</v>
      </c>
      <c r="Q26" s="43">
        <f>SUMIF('Scenario 25'!$A$3:$A$69,'Portfolio 25'!$C26,'Scenario 25'!AL$3:AL$69)+SUMIF('Scenario 25'!$A$3:$A$69,'Portfolio 25'!$C26,'Scenario 25'!BG$3:BG$69)*(1-'Scenario 25'!BG$1)</f>
        <v>97.88607755797446</v>
      </c>
      <c r="R26" s="43">
        <f>SUMIF('Scenario 25'!$A$3:$A$69,'Portfolio 25'!$C26,'Scenario 25'!AM$3:AM$69)+SUMIF('Scenario 25'!$A$3:$A$69,'Portfolio 25'!$C26,'Scenario 25'!BH$3:BH$69)*(1-'Scenario 25'!BH$1)</f>
        <v>96.999705718471191</v>
      </c>
      <c r="S26" s="43">
        <f>SUMIF('Scenario 25'!$A$3:$A$69,'Portfolio 25'!$C26,'Scenario 25'!AN$3:AN$69)+SUMIF('Scenario 25'!$A$3:$A$69,'Portfolio 25'!$C26,'Scenario 25'!BI$3:BI$69)*(1-'Scenario 25'!BI$1)</f>
        <v>96.388458097534368</v>
      </c>
      <c r="T26" s="43">
        <f>SUMIF('Scenario 25'!$A$3:$A$69,'Portfolio 25'!$C26,'Scenario 25'!AO$3:AO$69)+SUMIF('Scenario 25'!$A$3:$A$69,'Portfolio 25'!$C26,'Scenario 25'!BJ$3:BJ$69)*(1-'Scenario 25'!BJ$1)</f>
        <v>95.809131372942119</v>
      </c>
      <c r="U26" s="43">
        <f>SUMIF('Scenario 25'!$A$3:$A$69,'Portfolio 25'!$C26,'Scenario 25'!AP$3:AP$69)+SUMIF('Scenario 25'!$A$3:$A$69,'Portfolio 25'!$C26,'Scenario 25'!BK$3:BK$69)*(1-'Scenario 25'!BK$1)</f>
        <v>95.171593333710817</v>
      </c>
      <c r="V26" s="43">
        <f>SUMIF('Scenario 25'!$A$3:$A$69,'Portfolio 25'!$C26,'Scenario 25'!AQ$3:AQ$69)+SUMIF('Scenario 25'!$A$3:$A$69,'Portfolio 25'!$C26,'Scenario 25'!BL$3:BL$69)*(1-'Scenario 25'!BL$1)</f>
        <v>94.623299501689743</v>
      </c>
      <c r="W26" s="43">
        <f>SUMIF('Scenario 25'!$A$3:$A$69,'Portfolio 25'!$C26,'Scenario 25'!AR$3:AR$69)+SUMIF('Scenario 25'!$A$3:$A$69,'Portfolio 25'!$C26,'Scenario 25'!BM$3:BM$69)*(1-'Scenario 25'!BM$1)</f>
        <v>94.547774099549315</v>
      </c>
      <c r="X26" s="44">
        <f t="shared" ref="X26:X41" si="2">SUM(D26:W26)</f>
        <v>1272.6824200627602</v>
      </c>
    </row>
    <row r="27" spans="3:24" x14ac:dyDescent="0.2">
      <c r="C27" s="7" t="s">
        <v>6</v>
      </c>
      <c r="D27" s="45">
        <f>SUMIF('Scenario 25'!$A$3:$A$69,'Portfolio 25'!$C27,'Scenario 25'!Y$3:Y$69)+SUMIF('Scenario 25'!$A$3:$A$69,'Portfolio 25'!$C27,'Scenario 25'!AT$3:AT$69)*(1-'Scenario 25'!AT$1)</f>
        <v>0</v>
      </c>
      <c r="E27" s="46">
        <f>SUMIF('Scenario 25'!$A$3:$A$69,'Portfolio 25'!$C27,'Scenario 25'!Z$3:Z$69)+SUMIF('Scenario 25'!$A$3:$A$69,'Portfolio 25'!$C27,'Scenario 25'!AU$3:AU$69)*(1-'Scenario 25'!AU$1)</f>
        <v>0</v>
      </c>
      <c r="F27" s="46">
        <f>SUMIF('Scenario 25'!$A$3:$A$69,'Portfolio 25'!$C27,'Scenario 25'!AA$3:AA$69)+SUMIF('Scenario 25'!$A$3:$A$69,'Portfolio 25'!$C27,'Scenario 25'!AV$3:AV$69)*(1-'Scenario 25'!AV$1)</f>
        <v>0</v>
      </c>
      <c r="G27" s="46">
        <f>SUMIF('Scenario 25'!$A$3:$A$69,'Portfolio 25'!$C27,'Scenario 25'!AB$3:AB$69)+SUMIF('Scenario 25'!$A$3:$A$69,'Portfolio 25'!$C27,'Scenario 25'!AW$3:AW$69)*(1-'Scenario 25'!AW$1)</f>
        <v>0</v>
      </c>
      <c r="H27" s="46">
        <f>SUMIF('Scenario 25'!$A$3:$A$69,'Portfolio 25'!$C27,'Scenario 25'!AC$3:AC$69)+SUMIF('Scenario 25'!$A$3:$A$69,'Portfolio 25'!$C27,'Scenario 25'!AX$3:AX$69)*(1-'Scenario 25'!AX$1)</f>
        <v>0</v>
      </c>
      <c r="I27" s="46">
        <f>SUMIF('Scenario 25'!$A$3:$A$69,'Portfolio 25'!$C27,'Scenario 25'!AD$3:AD$69)+SUMIF('Scenario 25'!$A$3:$A$69,'Portfolio 25'!$C27,'Scenario 25'!AY$3:AY$69)*(1-'Scenario 25'!AY$1)</f>
        <v>0</v>
      </c>
      <c r="J27" s="46">
        <f>SUMIF('Scenario 25'!$A$3:$A$69,'Portfolio 25'!$C27,'Scenario 25'!AE$3:AE$69)+SUMIF('Scenario 25'!$A$3:$A$69,'Portfolio 25'!$C27,'Scenario 25'!AZ$3:AZ$69)*(1-'Scenario 25'!AZ$1)</f>
        <v>0</v>
      </c>
      <c r="K27" s="46">
        <f>SUMIF('Scenario 25'!$A$3:$A$69,'Portfolio 25'!$C27,'Scenario 25'!AF$3:AF$69)+SUMIF('Scenario 25'!$A$3:$A$69,'Portfolio 25'!$C27,'Scenario 25'!BA$3:BA$69)*(1-'Scenario 25'!BA$1)</f>
        <v>0</v>
      </c>
      <c r="L27" s="46">
        <f>SUMIF('Scenario 25'!$A$3:$A$69,'Portfolio 25'!$C27,'Scenario 25'!AG$3:AG$69)+SUMIF('Scenario 25'!$A$3:$A$69,'Portfolio 25'!$C27,'Scenario 25'!BB$3:BB$69)*(1-'Scenario 25'!BB$1)</f>
        <v>0</v>
      </c>
      <c r="M27" s="46">
        <f>SUMIF('Scenario 25'!$A$3:$A$69,'Portfolio 25'!$C27,'Scenario 25'!AH$3:AH$69)+SUMIF('Scenario 25'!$A$3:$A$69,'Portfolio 25'!$C27,'Scenario 25'!BC$3:BC$69)*(1-'Scenario 25'!BC$1)</f>
        <v>0</v>
      </c>
      <c r="N27" s="46">
        <f>SUMIF('Scenario 25'!$A$3:$A$69,'Portfolio 25'!$C27,'Scenario 25'!AI$3:AI$69)+SUMIF('Scenario 25'!$A$3:$A$69,'Portfolio 25'!$C27,'Scenario 25'!BD$3:BD$69)*(1-'Scenario 25'!BD$1)</f>
        <v>0</v>
      </c>
      <c r="O27" s="46">
        <f>SUMIF('Scenario 25'!$A$3:$A$69,'Portfolio 25'!$C27,'Scenario 25'!AJ$3:AJ$69)+SUMIF('Scenario 25'!$A$3:$A$69,'Portfolio 25'!$C27,'Scenario 25'!BE$3:BE$69)*(1-'Scenario 25'!BE$1)</f>
        <v>101.60852182345208</v>
      </c>
      <c r="P27" s="46">
        <f>SUMIF('Scenario 25'!$A$3:$A$69,'Portfolio 25'!$C27,'Scenario 25'!AK$3:AK$69)+SUMIF('Scenario 25'!$A$3:$A$69,'Portfolio 25'!$C27,'Scenario 25'!BF$3:BF$69)*(1-'Scenario 25'!BF$1)</f>
        <v>101.60852182345208</v>
      </c>
      <c r="Q27" s="46">
        <f>SUMIF('Scenario 25'!$A$3:$A$69,'Portfolio 25'!$C27,'Scenario 25'!AL$3:AL$69)+SUMIF('Scenario 25'!$A$3:$A$69,'Portfolio 25'!$C27,'Scenario 25'!BG$3:BG$69)*(1-'Scenario 25'!BG$1)</f>
        <v>101.60852182345208</v>
      </c>
      <c r="R27" s="46">
        <f>SUMIF('Scenario 25'!$A$3:$A$69,'Portfolio 25'!$C27,'Scenario 25'!AM$3:AM$69)+SUMIF('Scenario 25'!$A$3:$A$69,'Portfolio 25'!$C27,'Scenario 25'!BH$3:BH$69)*(1-'Scenario 25'!BH$1)</f>
        <v>101.60852182345208</v>
      </c>
      <c r="S27" s="46">
        <f>SUMIF('Scenario 25'!$A$3:$A$69,'Portfolio 25'!$C27,'Scenario 25'!AN$3:AN$69)+SUMIF('Scenario 25'!$A$3:$A$69,'Portfolio 25'!$C27,'Scenario 25'!BI$3:BI$69)*(1-'Scenario 25'!BI$1)</f>
        <v>101.60852182345208</v>
      </c>
      <c r="T27" s="46">
        <f>SUMIF('Scenario 25'!$A$3:$A$69,'Portfolio 25'!$C27,'Scenario 25'!AO$3:AO$69)+SUMIF('Scenario 25'!$A$3:$A$69,'Portfolio 25'!$C27,'Scenario 25'!BJ$3:BJ$69)*(1-'Scenario 25'!BJ$1)</f>
        <v>254.48142051877159</v>
      </c>
      <c r="U27" s="46">
        <f>SUMIF('Scenario 25'!$A$3:$A$69,'Portfolio 25'!$C27,'Scenario 25'!AP$3:AP$69)+SUMIF('Scenario 25'!$A$3:$A$69,'Portfolio 25'!$C27,'Scenario 25'!BK$3:BK$69)*(1-'Scenario 25'!BK$1)</f>
        <v>254.48142051877159</v>
      </c>
      <c r="V27" s="46">
        <f>SUMIF('Scenario 25'!$A$3:$A$69,'Portfolio 25'!$C27,'Scenario 25'!AQ$3:AQ$69)+SUMIF('Scenario 25'!$A$3:$A$69,'Portfolio 25'!$C27,'Scenario 25'!BL$3:BL$69)*(1-'Scenario 25'!BL$1)</f>
        <v>254.48142051877159</v>
      </c>
      <c r="W27" s="46">
        <f>SUMIF('Scenario 25'!$A$3:$A$69,'Portfolio 25'!$C27,'Scenario 25'!AR$3:AR$69)+SUMIF('Scenario 25'!$A$3:$A$69,'Portfolio 25'!$C27,'Scenario 25'!BM$3:BM$69)*(1-'Scenario 25'!BM$1)</f>
        <v>254.48142051877159</v>
      </c>
      <c r="X27" s="47">
        <f t="shared" si="2"/>
        <v>1525.9682911923467</v>
      </c>
    </row>
    <row r="28" spans="3:24" x14ac:dyDescent="0.2">
      <c r="C28" s="7" t="s">
        <v>13</v>
      </c>
      <c r="D28" s="45">
        <f>SUMIF('Scenario 25'!$A$3:$A$69,'Portfolio 25'!$C28,'Scenario 25'!Y$3:Y$69)+SUMIF('Scenario 25'!$A$3:$A$69,'Portfolio 25'!$C28,'Scenario 25'!AT$3:AT$69)*(1-'Scenario 25'!AT$1)</f>
        <v>0</v>
      </c>
      <c r="E28" s="46">
        <f>SUMIF('Scenario 25'!$A$3:$A$69,'Portfolio 25'!$C28,'Scenario 25'!Z$3:Z$69)+SUMIF('Scenario 25'!$A$3:$A$69,'Portfolio 25'!$C28,'Scenario 25'!AU$3:AU$69)*(1-'Scenario 25'!AU$1)</f>
        <v>0</v>
      </c>
      <c r="F28" s="46">
        <f>SUMIF('Scenario 25'!$A$3:$A$69,'Portfolio 25'!$C28,'Scenario 25'!AA$3:AA$69)+SUMIF('Scenario 25'!$A$3:$A$69,'Portfolio 25'!$C28,'Scenario 25'!AV$3:AV$69)*(1-'Scenario 25'!AV$1)</f>
        <v>0</v>
      </c>
      <c r="G28" s="46">
        <f>SUMIF('Scenario 25'!$A$3:$A$69,'Portfolio 25'!$C28,'Scenario 25'!AB$3:AB$69)+SUMIF('Scenario 25'!$A$3:$A$69,'Portfolio 25'!$C28,'Scenario 25'!AW$3:AW$69)*(1-'Scenario 25'!AW$1)</f>
        <v>0</v>
      </c>
      <c r="H28" s="46">
        <f>SUMIF('Scenario 25'!$A$3:$A$69,'Portfolio 25'!$C28,'Scenario 25'!AC$3:AC$69)+SUMIF('Scenario 25'!$A$3:$A$69,'Portfolio 25'!$C28,'Scenario 25'!AX$3:AX$69)*(1-'Scenario 25'!AX$1)</f>
        <v>0</v>
      </c>
      <c r="I28" s="46">
        <f>SUMIF('Scenario 25'!$A$3:$A$69,'Portfolio 25'!$C28,'Scenario 25'!AD$3:AD$69)+SUMIF('Scenario 25'!$A$3:$A$69,'Portfolio 25'!$C28,'Scenario 25'!AY$3:AY$69)*(1-'Scenario 25'!AY$1)</f>
        <v>0</v>
      </c>
      <c r="J28" s="46">
        <f>SUMIF('Scenario 25'!$A$3:$A$69,'Portfolio 25'!$C28,'Scenario 25'!AE$3:AE$69)+SUMIF('Scenario 25'!$A$3:$A$69,'Portfolio 25'!$C28,'Scenario 25'!AZ$3:AZ$69)*(1-'Scenario 25'!AZ$1)</f>
        <v>0</v>
      </c>
      <c r="K28" s="46">
        <f>SUMIF('Scenario 25'!$A$3:$A$69,'Portfolio 25'!$C28,'Scenario 25'!AF$3:AF$69)+SUMIF('Scenario 25'!$A$3:$A$69,'Portfolio 25'!$C28,'Scenario 25'!BA$3:BA$69)*(1-'Scenario 25'!BA$1)</f>
        <v>0</v>
      </c>
      <c r="L28" s="46">
        <f>SUMIF('Scenario 25'!$A$3:$A$69,'Portfolio 25'!$C28,'Scenario 25'!AG$3:AG$69)+SUMIF('Scenario 25'!$A$3:$A$69,'Portfolio 25'!$C28,'Scenario 25'!BB$3:BB$69)*(1-'Scenario 25'!BB$1)</f>
        <v>0</v>
      </c>
      <c r="M28" s="46">
        <f>SUMIF('Scenario 25'!$A$3:$A$69,'Portfolio 25'!$C28,'Scenario 25'!AH$3:AH$69)+SUMIF('Scenario 25'!$A$3:$A$69,'Portfolio 25'!$C28,'Scenario 25'!BC$3:BC$69)*(1-'Scenario 25'!BC$1)</f>
        <v>0</v>
      </c>
      <c r="N28" s="46">
        <f>SUMIF('Scenario 25'!$A$3:$A$69,'Portfolio 25'!$C28,'Scenario 25'!AI$3:AI$69)+SUMIF('Scenario 25'!$A$3:$A$69,'Portfolio 25'!$C28,'Scenario 25'!BD$3:BD$69)*(1-'Scenario 25'!BD$1)</f>
        <v>0</v>
      </c>
      <c r="O28" s="46">
        <f>SUMIF('Scenario 25'!$A$3:$A$69,'Portfolio 25'!$C28,'Scenario 25'!AJ$3:AJ$69)+SUMIF('Scenario 25'!$A$3:$A$69,'Portfolio 25'!$C28,'Scenario 25'!BE$3:BE$69)*(1-'Scenario 25'!BE$1)</f>
        <v>0</v>
      </c>
      <c r="P28" s="46">
        <f>SUMIF('Scenario 25'!$A$3:$A$69,'Portfolio 25'!$C28,'Scenario 25'!AK$3:AK$69)+SUMIF('Scenario 25'!$A$3:$A$69,'Portfolio 25'!$C28,'Scenario 25'!BF$3:BF$69)*(1-'Scenario 25'!BF$1)</f>
        <v>0</v>
      </c>
      <c r="Q28" s="46">
        <f>SUMIF('Scenario 25'!$A$3:$A$69,'Portfolio 25'!$C28,'Scenario 25'!AL$3:AL$69)+SUMIF('Scenario 25'!$A$3:$A$69,'Portfolio 25'!$C28,'Scenario 25'!BG$3:BG$69)*(1-'Scenario 25'!BG$1)</f>
        <v>0</v>
      </c>
      <c r="R28" s="46">
        <f>SUMIF('Scenario 25'!$A$3:$A$69,'Portfolio 25'!$C28,'Scenario 25'!AM$3:AM$69)+SUMIF('Scenario 25'!$A$3:$A$69,'Portfolio 25'!$C28,'Scenario 25'!BH$3:BH$69)*(1-'Scenario 25'!BH$1)</f>
        <v>0</v>
      </c>
      <c r="S28" s="46">
        <f>SUMIF('Scenario 25'!$A$3:$A$69,'Portfolio 25'!$C28,'Scenario 25'!AN$3:AN$69)+SUMIF('Scenario 25'!$A$3:$A$69,'Portfolio 25'!$C28,'Scenario 25'!BI$3:BI$69)*(1-'Scenario 25'!BI$1)</f>
        <v>0</v>
      </c>
      <c r="T28" s="46">
        <f>SUMIF('Scenario 25'!$A$3:$A$69,'Portfolio 25'!$C28,'Scenario 25'!AO$3:AO$69)+SUMIF('Scenario 25'!$A$3:$A$69,'Portfolio 25'!$C28,'Scenario 25'!BJ$3:BJ$69)*(1-'Scenario 25'!BJ$1)</f>
        <v>0</v>
      </c>
      <c r="U28" s="46">
        <f>SUMIF('Scenario 25'!$A$3:$A$69,'Portfolio 25'!$C28,'Scenario 25'!AP$3:AP$69)+SUMIF('Scenario 25'!$A$3:$A$69,'Portfolio 25'!$C28,'Scenario 25'!BK$3:BK$69)*(1-'Scenario 25'!BK$1)</f>
        <v>0</v>
      </c>
      <c r="V28" s="46">
        <f>SUMIF('Scenario 25'!$A$3:$A$69,'Portfolio 25'!$C28,'Scenario 25'!AQ$3:AQ$69)+SUMIF('Scenario 25'!$A$3:$A$69,'Portfolio 25'!$C28,'Scenario 25'!BL$3:BL$69)*(1-'Scenario 25'!BL$1)</f>
        <v>0</v>
      </c>
      <c r="W28" s="46">
        <f>SUMIF('Scenario 25'!$A$3:$A$69,'Portfolio 25'!$C28,'Scenario 25'!AR$3:AR$69)+SUMIF('Scenario 25'!$A$3:$A$69,'Portfolio 25'!$C28,'Scenario 25'!BM$3:BM$69)*(1-'Scenario 25'!BM$1)</f>
        <v>0</v>
      </c>
      <c r="X28" s="47">
        <f t="shared" si="2"/>
        <v>0</v>
      </c>
    </row>
    <row r="29" spans="3:24" x14ac:dyDescent="0.2">
      <c r="C29" s="7" t="s">
        <v>2</v>
      </c>
      <c r="D29" s="45">
        <f>SUMIF('Scenario 25'!$A$3:$A$69,'Portfolio 25'!$C29,'Scenario 25'!Y$3:Y$69)+SUMIF('Scenario 25'!$A$3:$A$69,'Portfolio 25'!$C29,'Scenario 25'!AT$3:AT$69)*(1-'Scenario 25'!AT$1)</f>
        <v>0</v>
      </c>
      <c r="E29" s="46">
        <f>SUMIF('Scenario 25'!$A$3:$A$69,'Portfolio 25'!$C29,'Scenario 25'!Z$3:Z$69)+SUMIF('Scenario 25'!$A$3:$A$69,'Portfolio 25'!$C29,'Scenario 25'!AU$3:AU$69)*(1-'Scenario 25'!AU$1)</f>
        <v>0</v>
      </c>
      <c r="F29" s="46">
        <f>SUMIF('Scenario 25'!$A$3:$A$69,'Portfolio 25'!$C29,'Scenario 25'!AA$3:AA$69)+SUMIF('Scenario 25'!$A$3:$A$69,'Portfolio 25'!$C29,'Scenario 25'!AV$3:AV$69)*(1-'Scenario 25'!AV$1)</f>
        <v>0</v>
      </c>
      <c r="G29" s="46">
        <f>SUMIF('Scenario 25'!$A$3:$A$69,'Portfolio 25'!$C29,'Scenario 25'!AB$3:AB$69)+SUMIF('Scenario 25'!$A$3:$A$69,'Portfolio 25'!$C29,'Scenario 25'!AW$3:AW$69)*(1-'Scenario 25'!AW$1)</f>
        <v>0</v>
      </c>
      <c r="H29" s="46">
        <f>SUMIF('Scenario 25'!$A$3:$A$69,'Portfolio 25'!$C29,'Scenario 25'!AC$3:AC$69)+SUMIF('Scenario 25'!$A$3:$A$69,'Portfolio 25'!$C29,'Scenario 25'!AX$3:AX$69)*(1-'Scenario 25'!AX$1)</f>
        <v>68.251994800151877</v>
      </c>
      <c r="I29" s="46">
        <f>SUMIF('Scenario 25'!$A$3:$A$69,'Portfolio 25'!$C29,'Scenario 25'!AD$3:AD$69)+SUMIF('Scenario 25'!$A$3:$A$69,'Portfolio 25'!$C29,'Scenario 25'!AY$3:AY$69)*(1-'Scenario 25'!AY$1)</f>
        <v>68.13684846352794</v>
      </c>
      <c r="J29" s="46">
        <f>SUMIF('Scenario 25'!$A$3:$A$69,'Portfolio 25'!$C29,'Scenario 25'!AE$3:AE$69)+SUMIF('Scenario 25'!$A$3:$A$69,'Portfolio 25'!$C29,'Scenario 25'!AZ$3:AZ$69)*(1-'Scenario 25'!AZ$1)</f>
        <v>67.968946309448967</v>
      </c>
      <c r="K29" s="46">
        <f>SUMIF('Scenario 25'!$A$3:$A$69,'Portfolio 25'!$C29,'Scenario 25'!AF$3:AF$69)+SUMIF('Scenario 25'!$A$3:$A$69,'Portfolio 25'!$C29,'Scenario 25'!BA$3:BA$69)*(1-'Scenario 25'!BA$1)</f>
        <v>124.96926652698268</v>
      </c>
      <c r="L29" s="46">
        <f>SUMIF('Scenario 25'!$A$3:$A$69,'Portfolio 25'!$C29,'Scenario 25'!AG$3:AG$69)+SUMIF('Scenario 25'!$A$3:$A$69,'Portfolio 25'!$C29,'Scenario 25'!BB$3:BB$69)*(1-'Scenario 25'!BB$1)</f>
        <v>124.29684433508589</v>
      </c>
      <c r="M29" s="46">
        <f>SUMIF('Scenario 25'!$A$3:$A$69,'Portfolio 25'!$C29,'Scenario 25'!AH$3:AH$69)+SUMIF('Scenario 25'!$A$3:$A$69,'Portfolio 25'!$C29,'Scenario 25'!BC$3:BC$69)*(1-'Scenario 25'!BC$1)</f>
        <v>123.62491993707481</v>
      </c>
      <c r="N29" s="46">
        <f>SUMIF('Scenario 25'!$A$3:$A$69,'Portfolio 25'!$C29,'Scenario 25'!AI$3:AI$69)+SUMIF('Scenario 25'!$A$3:$A$69,'Portfolio 25'!$C29,'Scenario 25'!BD$3:BD$69)*(1-'Scenario 25'!BD$1)</f>
        <v>122.99048631135275</v>
      </c>
      <c r="O29" s="46">
        <f>SUMIF('Scenario 25'!$A$3:$A$69,'Portfolio 25'!$C29,'Scenario 25'!AJ$3:AJ$69)+SUMIF('Scenario 25'!$A$3:$A$69,'Portfolio 25'!$C29,'Scenario 25'!BE$3:BE$69)*(1-'Scenario 25'!BE$1)</f>
        <v>122.15113568631187</v>
      </c>
      <c r="P29" s="46">
        <f>SUMIF('Scenario 25'!$A$3:$A$69,'Portfolio 25'!$C29,'Scenario 25'!AK$3:AK$69)+SUMIF('Scenario 25'!$A$3:$A$69,'Portfolio 25'!$C29,'Scenario 25'!BF$3:BF$69)*(1-'Scenario 25'!BF$1)</f>
        <v>121.19835603181744</v>
      </c>
      <c r="Q29" s="46">
        <f>SUMIF('Scenario 25'!$A$3:$A$69,'Portfolio 25'!$C29,'Scenario 25'!AL$3:AL$69)+SUMIF('Scenario 25'!$A$3:$A$69,'Portfolio 25'!$C29,'Scenario 25'!BG$3:BG$69)*(1-'Scenario 25'!BG$1)</f>
        <v>120.34870019611122</v>
      </c>
      <c r="R29" s="46">
        <f>SUMIF('Scenario 25'!$A$3:$A$69,'Portfolio 25'!$C29,'Scenario 25'!AM$3:AM$69)+SUMIF('Scenario 25'!$A$3:$A$69,'Portfolio 25'!$C29,'Scenario 25'!BH$3:BH$69)*(1-'Scenario 25'!BH$1)</f>
        <v>119.25892623196934</v>
      </c>
      <c r="S29" s="46">
        <f>SUMIF('Scenario 25'!$A$3:$A$69,'Portfolio 25'!$C29,'Scenario 25'!AN$3:AN$69)+SUMIF('Scenario 25'!$A$3:$A$69,'Portfolio 25'!$C29,'Scenario 25'!BI$3:BI$69)*(1-'Scenario 25'!BI$1)</f>
        <v>118.50741122071409</v>
      </c>
      <c r="T29" s="46">
        <f>SUMIF('Scenario 25'!$A$3:$A$69,'Portfolio 25'!$C29,'Scenario 25'!AO$3:AO$69)+SUMIF('Scenario 25'!$A$3:$A$69,'Portfolio 25'!$C29,'Scenario 25'!BJ$3:BJ$69)*(1-'Scenario 25'!BJ$1)</f>
        <v>117.79514222360106</v>
      </c>
      <c r="U29" s="46">
        <f>SUMIF('Scenario 25'!$A$3:$A$69,'Portfolio 25'!$C29,'Scenario 25'!AP$3:AP$69)+SUMIF('Scenario 25'!$A$3:$A$69,'Portfolio 25'!$C29,'Scenario 25'!BK$3:BK$69)*(1-'Scenario 25'!BK$1)</f>
        <v>117.01130374257068</v>
      </c>
      <c r="V29" s="46">
        <f>SUMIF('Scenario 25'!$A$3:$A$69,'Portfolio 25'!$C29,'Scenario 25'!AQ$3:AQ$69)+SUMIF('Scenario 25'!$A$3:$A$69,'Portfolio 25'!$C29,'Scenario 25'!BL$3:BL$69)*(1-'Scenario 25'!BL$1)</f>
        <v>116.33718897921017</v>
      </c>
      <c r="W29" s="46">
        <f>SUMIF('Scenario 25'!$A$3:$A$69,'Portfolio 25'!$C29,'Scenario 25'!AR$3:AR$69)+SUMIF('Scenario 25'!$A$3:$A$69,'Portfolio 25'!$C29,'Scenario 25'!BM$3:BM$69)*(1-'Scenario 25'!BM$1)</f>
        <v>116.24433221953457</v>
      </c>
      <c r="X29" s="47">
        <f t="shared" si="2"/>
        <v>1769.091803215465</v>
      </c>
    </row>
    <row r="30" spans="3:24" x14ac:dyDescent="0.2">
      <c r="C30" s="7" t="s">
        <v>1</v>
      </c>
      <c r="D30" s="45">
        <f>SUMIF('Scenario 25'!$A$3:$A$69,'Portfolio 25'!$C30,'Scenario 25'!Y$3:Y$69)+SUMIF('Scenario 25'!$A$3:$A$69,'Portfolio 25'!$C30,'Scenario 25'!AT$3:AT$69)*(1-'Scenario 25'!AT$1)</f>
        <v>0</v>
      </c>
      <c r="E30" s="46">
        <f>SUMIF('Scenario 25'!$A$3:$A$69,'Portfolio 25'!$C30,'Scenario 25'!Z$3:Z$69)+SUMIF('Scenario 25'!$A$3:$A$69,'Portfolio 25'!$C30,'Scenario 25'!AU$3:AU$69)*(1-'Scenario 25'!AU$1)</f>
        <v>0</v>
      </c>
      <c r="F30" s="46">
        <f>SUMIF('Scenario 25'!$A$3:$A$69,'Portfolio 25'!$C30,'Scenario 25'!AA$3:AA$69)+SUMIF('Scenario 25'!$A$3:$A$69,'Portfolio 25'!$C30,'Scenario 25'!AV$3:AV$69)*(1-'Scenario 25'!AV$1)</f>
        <v>0</v>
      </c>
      <c r="G30" s="46">
        <f>SUMIF('Scenario 25'!$A$3:$A$69,'Portfolio 25'!$C30,'Scenario 25'!AB$3:AB$69)+SUMIF('Scenario 25'!$A$3:$A$69,'Portfolio 25'!$C30,'Scenario 25'!AW$3:AW$69)*(1-'Scenario 25'!AW$1)</f>
        <v>0</v>
      </c>
      <c r="H30" s="46">
        <f>SUMIF('Scenario 25'!$A$3:$A$69,'Portfolio 25'!$C30,'Scenario 25'!AC$3:AC$69)+SUMIF('Scenario 25'!$A$3:$A$69,'Portfolio 25'!$C30,'Scenario 25'!AX$3:AX$69)*(1-'Scenario 25'!AX$1)</f>
        <v>0</v>
      </c>
      <c r="I30" s="46">
        <f>SUMIF('Scenario 25'!$A$3:$A$69,'Portfolio 25'!$C30,'Scenario 25'!AD$3:AD$69)+SUMIF('Scenario 25'!$A$3:$A$69,'Portfolio 25'!$C30,'Scenario 25'!AY$3:AY$69)*(1-'Scenario 25'!AY$1)</f>
        <v>0</v>
      </c>
      <c r="J30" s="46">
        <f>SUMIF('Scenario 25'!$A$3:$A$69,'Portfolio 25'!$C30,'Scenario 25'!AE$3:AE$69)+SUMIF('Scenario 25'!$A$3:$A$69,'Portfolio 25'!$C30,'Scenario 25'!AZ$3:AZ$69)*(1-'Scenario 25'!AZ$1)</f>
        <v>0</v>
      </c>
      <c r="K30" s="46">
        <f>SUMIF('Scenario 25'!$A$3:$A$69,'Portfolio 25'!$C30,'Scenario 25'!AF$3:AF$69)+SUMIF('Scenario 25'!$A$3:$A$69,'Portfolio 25'!$C30,'Scenario 25'!BA$3:BA$69)*(1-'Scenario 25'!BA$1)</f>
        <v>0</v>
      </c>
      <c r="L30" s="46">
        <f>SUMIF('Scenario 25'!$A$3:$A$69,'Portfolio 25'!$C30,'Scenario 25'!AG$3:AG$69)+SUMIF('Scenario 25'!$A$3:$A$69,'Portfolio 25'!$C30,'Scenario 25'!BB$3:BB$69)*(1-'Scenario 25'!BB$1)</f>
        <v>0</v>
      </c>
      <c r="M30" s="46">
        <f>SUMIF('Scenario 25'!$A$3:$A$69,'Portfolio 25'!$C30,'Scenario 25'!AH$3:AH$69)+SUMIF('Scenario 25'!$A$3:$A$69,'Portfolio 25'!$C30,'Scenario 25'!BC$3:BC$69)*(1-'Scenario 25'!BC$1)</f>
        <v>0</v>
      </c>
      <c r="N30" s="46">
        <f>SUMIF('Scenario 25'!$A$3:$A$69,'Portfolio 25'!$C30,'Scenario 25'!AI$3:AI$69)+SUMIF('Scenario 25'!$A$3:$A$69,'Portfolio 25'!$C30,'Scenario 25'!BD$3:BD$69)*(1-'Scenario 25'!BD$1)</f>
        <v>0</v>
      </c>
      <c r="O30" s="46">
        <f>SUMIF('Scenario 25'!$A$3:$A$69,'Portfolio 25'!$C30,'Scenario 25'!AJ$3:AJ$69)+SUMIF('Scenario 25'!$A$3:$A$69,'Portfolio 25'!$C30,'Scenario 25'!BE$3:BE$69)*(1-'Scenario 25'!BE$1)</f>
        <v>0</v>
      </c>
      <c r="P30" s="46">
        <f>SUMIF('Scenario 25'!$A$3:$A$69,'Portfolio 25'!$C30,'Scenario 25'!AK$3:AK$69)+SUMIF('Scenario 25'!$A$3:$A$69,'Portfolio 25'!$C30,'Scenario 25'!BF$3:BF$69)*(1-'Scenario 25'!BF$1)</f>
        <v>0</v>
      </c>
      <c r="Q30" s="46">
        <f>SUMIF('Scenario 25'!$A$3:$A$69,'Portfolio 25'!$C30,'Scenario 25'!AL$3:AL$69)+SUMIF('Scenario 25'!$A$3:$A$69,'Portfolio 25'!$C30,'Scenario 25'!BG$3:BG$69)*(1-'Scenario 25'!BG$1)</f>
        <v>0</v>
      </c>
      <c r="R30" s="46">
        <f>SUMIF('Scenario 25'!$A$3:$A$69,'Portfolio 25'!$C30,'Scenario 25'!AM$3:AM$69)+SUMIF('Scenario 25'!$A$3:$A$69,'Portfolio 25'!$C30,'Scenario 25'!BH$3:BH$69)*(1-'Scenario 25'!BH$1)</f>
        <v>0</v>
      </c>
      <c r="S30" s="46">
        <f>SUMIF('Scenario 25'!$A$3:$A$69,'Portfolio 25'!$C30,'Scenario 25'!AN$3:AN$69)+SUMIF('Scenario 25'!$A$3:$A$69,'Portfolio 25'!$C30,'Scenario 25'!BI$3:BI$69)*(1-'Scenario 25'!BI$1)</f>
        <v>0</v>
      </c>
      <c r="T30" s="46">
        <f>SUMIF('Scenario 25'!$A$3:$A$69,'Portfolio 25'!$C30,'Scenario 25'!AO$3:AO$69)+SUMIF('Scenario 25'!$A$3:$A$69,'Portfolio 25'!$C30,'Scenario 25'!BJ$3:BJ$69)*(1-'Scenario 25'!BJ$1)</f>
        <v>0</v>
      </c>
      <c r="U30" s="46">
        <f>SUMIF('Scenario 25'!$A$3:$A$69,'Portfolio 25'!$C30,'Scenario 25'!AP$3:AP$69)+SUMIF('Scenario 25'!$A$3:$A$69,'Portfolio 25'!$C30,'Scenario 25'!BK$3:BK$69)*(1-'Scenario 25'!BK$1)</f>
        <v>0</v>
      </c>
      <c r="V30" s="46">
        <f>SUMIF('Scenario 25'!$A$3:$A$69,'Portfolio 25'!$C30,'Scenario 25'!AQ$3:AQ$69)+SUMIF('Scenario 25'!$A$3:$A$69,'Portfolio 25'!$C30,'Scenario 25'!BL$3:BL$69)*(1-'Scenario 25'!BL$1)</f>
        <v>0</v>
      </c>
      <c r="W30" s="46">
        <f>SUMIF('Scenario 25'!$A$3:$A$69,'Portfolio 25'!$C30,'Scenario 25'!AR$3:AR$69)+SUMIF('Scenario 25'!$A$3:$A$69,'Portfolio 25'!$C30,'Scenario 25'!BM$3:BM$69)*(1-'Scenario 25'!BM$1)</f>
        <v>0</v>
      </c>
      <c r="X30" s="47">
        <f t="shared" si="2"/>
        <v>0</v>
      </c>
    </row>
    <row r="31" spans="3:24" x14ac:dyDescent="0.2">
      <c r="C31" s="7" t="s">
        <v>107</v>
      </c>
      <c r="D31" s="45">
        <f>SUMIF('Scenario 25'!$A$3:$A$69,'Portfolio 25'!$C31,'Scenario 25'!Y$3:Y$69)+SUMIF('Scenario 25'!$A$3:$A$69,'Portfolio 25'!$C31,'Scenario 25'!AT$3:AT$69)*(1-'Scenario 25'!AT$1)</f>
        <v>0</v>
      </c>
      <c r="E31" s="46">
        <f>SUMIF('Scenario 25'!$A$3:$A$69,'Portfolio 25'!$C31,'Scenario 25'!Z$3:Z$69)+SUMIF('Scenario 25'!$A$3:$A$69,'Portfolio 25'!$C31,'Scenario 25'!AU$3:AU$69)*(1-'Scenario 25'!AU$1)</f>
        <v>0</v>
      </c>
      <c r="F31" s="46">
        <f>SUMIF('Scenario 25'!$A$3:$A$69,'Portfolio 25'!$C31,'Scenario 25'!AA$3:AA$69)+SUMIF('Scenario 25'!$A$3:$A$69,'Portfolio 25'!$C31,'Scenario 25'!AV$3:AV$69)*(1-'Scenario 25'!AV$1)</f>
        <v>0</v>
      </c>
      <c r="G31" s="46">
        <f>SUMIF('Scenario 25'!$A$3:$A$69,'Portfolio 25'!$C31,'Scenario 25'!AB$3:AB$69)+SUMIF('Scenario 25'!$A$3:$A$69,'Portfolio 25'!$C31,'Scenario 25'!AW$3:AW$69)*(1-'Scenario 25'!AW$1)</f>
        <v>0</v>
      </c>
      <c r="H31" s="46">
        <f>SUMIF('Scenario 25'!$A$3:$A$69,'Portfolio 25'!$C31,'Scenario 25'!AC$3:AC$69)+SUMIF('Scenario 25'!$A$3:$A$69,'Portfolio 25'!$C31,'Scenario 25'!AX$3:AX$69)*(1-'Scenario 25'!AX$1)</f>
        <v>0</v>
      </c>
      <c r="I31" s="46">
        <f>SUMIF('Scenario 25'!$A$3:$A$69,'Portfolio 25'!$C31,'Scenario 25'!AD$3:AD$69)+SUMIF('Scenario 25'!$A$3:$A$69,'Portfolio 25'!$C31,'Scenario 25'!AY$3:AY$69)*(1-'Scenario 25'!AY$1)</f>
        <v>0</v>
      </c>
      <c r="J31" s="46">
        <f>SUMIF('Scenario 25'!$A$3:$A$69,'Portfolio 25'!$C31,'Scenario 25'!AE$3:AE$69)+SUMIF('Scenario 25'!$A$3:$A$69,'Portfolio 25'!$C31,'Scenario 25'!AZ$3:AZ$69)*(1-'Scenario 25'!AZ$1)</f>
        <v>0</v>
      </c>
      <c r="K31" s="46">
        <f>SUMIF('Scenario 25'!$A$3:$A$69,'Portfolio 25'!$C31,'Scenario 25'!AF$3:AF$69)+SUMIF('Scenario 25'!$A$3:$A$69,'Portfolio 25'!$C31,'Scenario 25'!BA$3:BA$69)*(1-'Scenario 25'!BA$1)</f>
        <v>0</v>
      </c>
      <c r="L31" s="46">
        <f>SUMIF('Scenario 25'!$A$3:$A$69,'Portfolio 25'!$C31,'Scenario 25'!AG$3:AG$69)+SUMIF('Scenario 25'!$A$3:$A$69,'Portfolio 25'!$C31,'Scenario 25'!BB$3:BB$69)*(1-'Scenario 25'!BB$1)</f>
        <v>0</v>
      </c>
      <c r="M31" s="46">
        <f>SUMIF('Scenario 25'!$A$3:$A$69,'Portfolio 25'!$C31,'Scenario 25'!AH$3:AH$69)+SUMIF('Scenario 25'!$A$3:$A$69,'Portfolio 25'!$C31,'Scenario 25'!BC$3:BC$69)*(1-'Scenario 25'!BC$1)</f>
        <v>0</v>
      </c>
      <c r="N31" s="46">
        <f>SUMIF('Scenario 25'!$A$3:$A$69,'Portfolio 25'!$C31,'Scenario 25'!AI$3:AI$69)+SUMIF('Scenario 25'!$A$3:$A$69,'Portfolio 25'!$C31,'Scenario 25'!BD$3:BD$69)*(1-'Scenario 25'!BD$1)</f>
        <v>0</v>
      </c>
      <c r="O31" s="46">
        <f>SUMIF('Scenario 25'!$A$3:$A$69,'Portfolio 25'!$C31,'Scenario 25'!AJ$3:AJ$69)+SUMIF('Scenario 25'!$A$3:$A$69,'Portfolio 25'!$C31,'Scenario 25'!BE$3:BE$69)*(1-'Scenario 25'!BE$1)</f>
        <v>0</v>
      </c>
      <c r="P31" s="46">
        <f>SUMIF('Scenario 25'!$A$3:$A$69,'Portfolio 25'!$C31,'Scenario 25'!AK$3:AK$69)+SUMIF('Scenario 25'!$A$3:$A$69,'Portfolio 25'!$C31,'Scenario 25'!BF$3:BF$69)*(1-'Scenario 25'!BF$1)</f>
        <v>0</v>
      </c>
      <c r="Q31" s="46">
        <f>SUMIF('Scenario 25'!$A$3:$A$69,'Portfolio 25'!$C31,'Scenario 25'!AL$3:AL$69)+SUMIF('Scenario 25'!$A$3:$A$69,'Portfolio 25'!$C31,'Scenario 25'!BG$3:BG$69)*(1-'Scenario 25'!BG$1)</f>
        <v>0</v>
      </c>
      <c r="R31" s="46">
        <f>SUMIF('Scenario 25'!$A$3:$A$69,'Portfolio 25'!$C31,'Scenario 25'!AM$3:AM$69)+SUMIF('Scenario 25'!$A$3:$A$69,'Portfolio 25'!$C31,'Scenario 25'!BH$3:BH$69)*(1-'Scenario 25'!BH$1)</f>
        <v>0</v>
      </c>
      <c r="S31" s="46">
        <f>SUMIF('Scenario 25'!$A$3:$A$69,'Portfolio 25'!$C31,'Scenario 25'!AN$3:AN$69)+SUMIF('Scenario 25'!$A$3:$A$69,'Portfolio 25'!$C31,'Scenario 25'!BI$3:BI$69)*(1-'Scenario 25'!BI$1)</f>
        <v>0</v>
      </c>
      <c r="T31" s="46">
        <f>SUMIF('Scenario 25'!$A$3:$A$69,'Portfolio 25'!$C31,'Scenario 25'!AO$3:AO$69)+SUMIF('Scenario 25'!$A$3:$A$69,'Portfolio 25'!$C31,'Scenario 25'!BJ$3:BJ$69)*(1-'Scenario 25'!BJ$1)</f>
        <v>0</v>
      </c>
      <c r="U31" s="46">
        <f>SUMIF('Scenario 25'!$A$3:$A$69,'Portfolio 25'!$C31,'Scenario 25'!AP$3:AP$69)+SUMIF('Scenario 25'!$A$3:$A$69,'Portfolio 25'!$C31,'Scenario 25'!BK$3:BK$69)*(1-'Scenario 25'!BK$1)</f>
        <v>0</v>
      </c>
      <c r="V31" s="46">
        <f>SUMIF('Scenario 25'!$A$3:$A$69,'Portfolio 25'!$C31,'Scenario 25'!AQ$3:AQ$69)+SUMIF('Scenario 25'!$A$3:$A$69,'Portfolio 25'!$C31,'Scenario 25'!BL$3:BL$69)*(1-'Scenario 25'!BL$1)</f>
        <v>0</v>
      </c>
      <c r="W31" s="46">
        <f>SUMIF('Scenario 25'!$A$3:$A$69,'Portfolio 25'!$C31,'Scenario 25'!AR$3:AR$69)+SUMIF('Scenario 25'!$A$3:$A$69,'Portfolio 25'!$C31,'Scenario 25'!BM$3:BM$69)*(1-'Scenario 25'!BM$1)</f>
        <v>0</v>
      </c>
      <c r="X31" s="47">
        <f t="shared" si="2"/>
        <v>0</v>
      </c>
    </row>
    <row r="32" spans="3:24" x14ac:dyDescent="0.2">
      <c r="C32" s="7" t="s">
        <v>21</v>
      </c>
      <c r="D32" s="45">
        <f>SUMIF('Scenario 25'!$A$3:$A$69,'Portfolio 25'!$C32,'Scenario 25'!Y$3:Y$69)+SUMIF('Scenario 25'!$A$3:$A$69,'Portfolio 25'!$C32,'Scenario 25'!AT$3:AT$69)*(1-'Scenario 25'!AT$1)</f>
        <v>0</v>
      </c>
      <c r="E32" s="46">
        <f>SUMIF('Scenario 25'!$A$3:$A$69,'Portfolio 25'!$C32,'Scenario 25'!Z$3:Z$69)+SUMIF('Scenario 25'!$A$3:$A$69,'Portfolio 25'!$C32,'Scenario 25'!AU$3:AU$69)*(1-'Scenario 25'!AU$1)</f>
        <v>0</v>
      </c>
      <c r="F32" s="46">
        <f>SUMIF('Scenario 25'!$A$3:$A$69,'Portfolio 25'!$C32,'Scenario 25'!AA$3:AA$69)+SUMIF('Scenario 25'!$A$3:$A$69,'Portfolio 25'!$C32,'Scenario 25'!AV$3:AV$69)*(1-'Scenario 25'!AV$1)</f>
        <v>0</v>
      </c>
      <c r="G32" s="46">
        <f>SUMIF('Scenario 25'!$A$3:$A$69,'Portfolio 25'!$C32,'Scenario 25'!AB$3:AB$69)+SUMIF('Scenario 25'!$A$3:$A$69,'Portfolio 25'!$C32,'Scenario 25'!AW$3:AW$69)*(1-'Scenario 25'!AW$1)</f>
        <v>0</v>
      </c>
      <c r="H32" s="46">
        <f>SUMIF('Scenario 25'!$A$3:$A$69,'Portfolio 25'!$C32,'Scenario 25'!AC$3:AC$69)+SUMIF('Scenario 25'!$A$3:$A$69,'Portfolio 25'!$C32,'Scenario 25'!AX$3:AX$69)*(1-'Scenario 25'!AX$1)</f>
        <v>27.123363161965258</v>
      </c>
      <c r="I32" s="46">
        <f>SUMIF('Scenario 25'!$A$3:$A$69,'Portfolio 25'!$C32,'Scenario 25'!AD$3:AD$69)+SUMIF('Scenario 25'!$A$3:$A$69,'Portfolio 25'!$C32,'Scenario 25'!AY$3:AY$69)*(1-'Scenario 25'!AY$1)</f>
        <v>31.428607534173967</v>
      </c>
      <c r="J32" s="46">
        <f>SUMIF('Scenario 25'!$A$3:$A$69,'Portfolio 25'!$C32,'Scenario 25'!AE$3:AE$69)+SUMIF('Scenario 25'!$A$3:$A$69,'Portfolio 25'!$C32,'Scenario 25'!AZ$3:AZ$69)*(1-'Scenario 25'!AZ$1)</f>
        <v>36.282770700559894</v>
      </c>
      <c r="K32" s="46">
        <f>SUMIF('Scenario 25'!$A$3:$A$69,'Portfolio 25'!$C32,'Scenario 25'!AF$3:AF$69)+SUMIF('Scenario 25'!$A$3:$A$69,'Portfolio 25'!$C32,'Scenario 25'!BA$3:BA$69)*(1-'Scenario 25'!BA$1)</f>
        <v>36.282770700559894</v>
      </c>
      <c r="L32" s="46">
        <f>SUMIF('Scenario 25'!$A$3:$A$69,'Portfolio 25'!$C32,'Scenario 25'!AG$3:AG$69)+SUMIF('Scenario 25'!$A$3:$A$69,'Portfolio 25'!$C32,'Scenario 25'!BB$3:BB$69)*(1-'Scenario 25'!BB$1)</f>
        <v>36.282770700559894</v>
      </c>
      <c r="M32" s="46">
        <f>SUMIF('Scenario 25'!$A$3:$A$69,'Portfolio 25'!$C32,'Scenario 25'!AH$3:AH$69)+SUMIF('Scenario 25'!$A$3:$A$69,'Portfolio 25'!$C32,'Scenario 25'!BC$3:BC$69)*(1-'Scenario 25'!BC$1)</f>
        <v>36.282770700559894</v>
      </c>
      <c r="N32" s="46">
        <f>SUMIF('Scenario 25'!$A$3:$A$69,'Portfolio 25'!$C32,'Scenario 25'!AI$3:AI$69)+SUMIF('Scenario 25'!$A$3:$A$69,'Portfolio 25'!$C32,'Scenario 25'!BD$3:BD$69)*(1-'Scenario 25'!BD$1)</f>
        <v>36.282770700559894</v>
      </c>
      <c r="O32" s="46">
        <f>SUMIF('Scenario 25'!$A$3:$A$69,'Portfolio 25'!$C32,'Scenario 25'!AJ$3:AJ$69)+SUMIF('Scenario 25'!$A$3:$A$69,'Portfolio 25'!$C32,'Scenario 25'!BE$3:BE$69)*(1-'Scenario 25'!BE$1)</f>
        <v>36.282770700559894</v>
      </c>
      <c r="P32" s="46">
        <f>SUMIF('Scenario 25'!$A$3:$A$69,'Portfolio 25'!$C32,'Scenario 25'!AK$3:AK$69)+SUMIF('Scenario 25'!$A$3:$A$69,'Portfolio 25'!$C32,'Scenario 25'!BF$3:BF$69)*(1-'Scenario 25'!BF$1)</f>
        <v>36.282770700559894</v>
      </c>
      <c r="Q32" s="46">
        <f>SUMIF('Scenario 25'!$A$3:$A$69,'Portfolio 25'!$C32,'Scenario 25'!AL$3:AL$69)+SUMIF('Scenario 25'!$A$3:$A$69,'Portfolio 25'!$C32,'Scenario 25'!BG$3:BG$69)*(1-'Scenario 25'!BG$1)</f>
        <v>36.282770700559894</v>
      </c>
      <c r="R32" s="46">
        <f>SUMIF('Scenario 25'!$A$3:$A$69,'Portfolio 25'!$C32,'Scenario 25'!AM$3:AM$69)+SUMIF('Scenario 25'!$A$3:$A$69,'Portfolio 25'!$C32,'Scenario 25'!BH$3:BH$69)*(1-'Scenario 25'!BH$1)</f>
        <v>36.282770700559894</v>
      </c>
      <c r="S32" s="46">
        <f>SUMIF('Scenario 25'!$A$3:$A$69,'Portfolio 25'!$C32,'Scenario 25'!AN$3:AN$69)+SUMIF('Scenario 25'!$A$3:$A$69,'Portfolio 25'!$C32,'Scenario 25'!BI$3:BI$69)*(1-'Scenario 25'!BI$1)</f>
        <v>36.282770700559894</v>
      </c>
      <c r="T32" s="46">
        <f>SUMIF('Scenario 25'!$A$3:$A$69,'Portfolio 25'!$C32,'Scenario 25'!AO$3:AO$69)+SUMIF('Scenario 25'!$A$3:$A$69,'Portfolio 25'!$C32,'Scenario 25'!BJ$3:BJ$69)*(1-'Scenario 25'!BJ$1)</f>
        <v>36.282770700559894</v>
      </c>
      <c r="U32" s="46">
        <f>SUMIF('Scenario 25'!$A$3:$A$69,'Portfolio 25'!$C32,'Scenario 25'!AP$3:AP$69)+SUMIF('Scenario 25'!$A$3:$A$69,'Portfolio 25'!$C32,'Scenario 25'!BK$3:BK$69)*(1-'Scenario 25'!BK$1)</f>
        <v>36.282770700559894</v>
      </c>
      <c r="V32" s="46">
        <f>SUMIF('Scenario 25'!$A$3:$A$69,'Portfolio 25'!$C32,'Scenario 25'!AQ$3:AQ$69)+SUMIF('Scenario 25'!$A$3:$A$69,'Portfolio 25'!$C32,'Scenario 25'!BL$3:BL$69)*(1-'Scenario 25'!BL$1)</f>
        <v>36.282770700559894</v>
      </c>
      <c r="W32" s="46">
        <f>SUMIF('Scenario 25'!$A$3:$A$69,'Portfolio 25'!$C32,'Scenario 25'!AR$3:AR$69)+SUMIF('Scenario 25'!$A$3:$A$69,'Portfolio 25'!$C32,'Scenario 25'!BM$3:BM$69)*(1-'Scenario 25'!BM$1)</f>
        <v>36.282770700559894</v>
      </c>
      <c r="X32" s="47">
        <f t="shared" si="2"/>
        <v>566.51076050397796</v>
      </c>
    </row>
    <row r="33" spans="3:24" x14ac:dyDescent="0.2">
      <c r="C33" s="7" t="s">
        <v>48</v>
      </c>
      <c r="D33" s="45">
        <f>SUMIF('Scenario 25'!$A$3:$A$69,'Portfolio 25'!$C33,'Scenario 25'!Y$3:Y$69)+SUMIF('Scenario 25'!$A$3:$A$69,'Portfolio 25'!$C33,'Scenario 25'!AT$3:AT$69)*(1-'Scenario 25'!AT$1)</f>
        <v>0</v>
      </c>
      <c r="E33" s="46">
        <f>SUMIF('Scenario 25'!$A$3:$A$69,'Portfolio 25'!$C33,'Scenario 25'!Z$3:Z$69)+SUMIF('Scenario 25'!$A$3:$A$69,'Portfolio 25'!$C33,'Scenario 25'!AU$3:AU$69)*(1-'Scenario 25'!AU$1)</f>
        <v>0</v>
      </c>
      <c r="F33" s="46">
        <f>SUMIF('Scenario 25'!$A$3:$A$69,'Portfolio 25'!$C33,'Scenario 25'!AA$3:AA$69)+SUMIF('Scenario 25'!$A$3:$A$69,'Portfolio 25'!$C33,'Scenario 25'!AV$3:AV$69)*(1-'Scenario 25'!AV$1)</f>
        <v>0</v>
      </c>
      <c r="G33" s="46">
        <f>SUMIF('Scenario 25'!$A$3:$A$69,'Portfolio 25'!$C33,'Scenario 25'!AB$3:AB$69)+SUMIF('Scenario 25'!$A$3:$A$69,'Portfolio 25'!$C33,'Scenario 25'!AW$3:AW$69)*(1-'Scenario 25'!AW$1)</f>
        <v>0</v>
      </c>
      <c r="H33" s="46">
        <f>SUMIF('Scenario 25'!$A$3:$A$69,'Portfolio 25'!$C33,'Scenario 25'!AC$3:AC$69)+SUMIF('Scenario 25'!$A$3:$A$69,'Portfolio 25'!$C33,'Scenario 25'!AX$3:AX$69)*(1-'Scenario 25'!AX$1)</f>
        <v>0</v>
      </c>
      <c r="I33" s="46">
        <f>SUMIF('Scenario 25'!$A$3:$A$69,'Portfolio 25'!$C33,'Scenario 25'!AD$3:AD$69)+SUMIF('Scenario 25'!$A$3:$A$69,'Portfolio 25'!$C33,'Scenario 25'!AY$3:AY$69)*(1-'Scenario 25'!AY$1)</f>
        <v>0</v>
      </c>
      <c r="J33" s="46">
        <f>SUMIF('Scenario 25'!$A$3:$A$69,'Portfolio 25'!$C33,'Scenario 25'!AE$3:AE$69)+SUMIF('Scenario 25'!$A$3:$A$69,'Portfolio 25'!$C33,'Scenario 25'!AZ$3:AZ$69)*(1-'Scenario 25'!AZ$1)</f>
        <v>0</v>
      </c>
      <c r="K33" s="46">
        <f>SUMIF('Scenario 25'!$A$3:$A$69,'Portfolio 25'!$C33,'Scenario 25'!AF$3:AF$69)+SUMIF('Scenario 25'!$A$3:$A$69,'Portfolio 25'!$C33,'Scenario 25'!BA$3:BA$69)*(1-'Scenario 25'!BA$1)</f>
        <v>0</v>
      </c>
      <c r="L33" s="46">
        <f>SUMIF('Scenario 25'!$A$3:$A$69,'Portfolio 25'!$C33,'Scenario 25'!AG$3:AG$69)+SUMIF('Scenario 25'!$A$3:$A$69,'Portfolio 25'!$C33,'Scenario 25'!BB$3:BB$69)*(1-'Scenario 25'!BB$1)</f>
        <v>0</v>
      </c>
      <c r="M33" s="46">
        <f>SUMIF('Scenario 25'!$A$3:$A$69,'Portfolio 25'!$C33,'Scenario 25'!AH$3:AH$69)+SUMIF('Scenario 25'!$A$3:$A$69,'Portfolio 25'!$C33,'Scenario 25'!BC$3:BC$69)*(1-'Scenario 25'!BC$1)</f>
        <v>0</v>
      </c>
      <c r="N33" s="46">
        <f>SUMIF('Scenario 25'!$A$3:$A$69,'Portfolio 25'!$C33,'Scenario 25'!AI$3:AI$69)+SUMIF('Scenario 25'!$A$3:$A$69,'Portfolio 25'!$C33,'Scenario 25'!BD$3:BD$69)*(1-'Scenario 25'!BD$1)</f>
        <v>0</v>
      </c>
      <c r="O33" s="46">
        <f>SUMIF('Scenario 25'!$A$3:$A$69,'Portfolio 25'!$C33,'Scenario 25'!AJ$3:AJ$69)+SUMIF('Scenario 25'!$A$3:$A$69,'Portfolio 25'!$C33,'Scenario 25'!BE$3:BE$69)*(1-'Scenario 25'!BE$1)</f>
        <v>0</v>
      </c>
      <c r="P33" s="46">
        <f>SUMIF('Scenario 25'!$A$3:$A$69,'Portfolio 25'!$C33,'Scenario 25'!AK$3:AK$69)+SUMIF('Scenario 25'!$A$3:$A$69,'Portfolio 25'!$C33,'Scenario 25'!BF$3:BF$69)*(1-'Scenario 25'!BF$1)</f>
        <v>0</v>
      </c>
      <c r="Q33" s="46">
        <f>SUMIF('Scenario 25'!$A$3:$A$69,'Portfolio 25'!$C33,'Scenario 25'!AL$3:AL$69)+SUMIF('Scenario 25'!$A$3:$A$69,'Portfolio 25'!$C33,'Scenario 25'!BG$3:BG$69)*(1-'Scenario 25'!BG$1)</f>
        <v>0</v>
      </c>
      <c r="R33" s="46">
        <f>SUMIF('Scenario 25'!$A$3:$A$69,'Portfolio 25'!$C33,'Scenario 25'!AM$3:AM$69)+SUMIF('Scenario 25'!$A$3:$A$69,'Portfolio 25'!$C33,'Scenario 25'!BH$3:BH$69)*(1-'Scenario 25'!BH$1)</f>
        <v>0</v>
      </c>
      <c r="S33" s="46">
        <f>SUMIF('Scenario 25'!$A$3:$A$69,'Portfolio 25'!$C33,'Scenario 25'!AN$3:AN$69)+SUMIF('Scenario 25'!$A$3:$A$69,'Portfolio 25'!$C33,'Scenario 25'!BI$3:BI$69)*(1-'Scenario 25'!BI$1)</f>
        <v>0</v>
      </c>
      <c r="T33" s="46">
        <f>SUMIF('Scenario 25'!$A$3:$A$69,'Portfolio 25'!$C33,'Scenario 25'!AO$3:AO$69)+SUMIF('Scenario 25'!$A$3:$A$69,'Portfolio 25'!$C33,'Scenario 25'!BJ$3:BJ$69)*(1-'Scenario 25'!BJ$1)</f>
        <v>0</v>
      </c>
      <c r="U33" s="46">
        <f>SUMIF('Scenario 25'!$A$3:$A$69,'Portfolio 25'!$C33,'Scenario 25'!AP$3:AP$69)+SUMIF('Scenario 25'!$A$3:$A$69,'Portfolio 25'!$C33,'Scenario 25'!BK$3:BK$69)*(1-'Scenario 25'!BK$1)</f>
        <v>0</v>
      </c>
      <c r="V33" s="46">
        <f>SUMIF('Scenario 25'!$A$3:$A$69,'Portfolio 25'!$C33,'Scenario 25'!AQ$3:AQ$69)+SUMIF('Scenario 25'!$A$3:$A$69,'Portfolio 25'!$C33,'Scenario 25'!BL$3:BL$69)*(1-'Scenario 25'!BL$1)</f>
        <v>0</v>
      </c>
      <c r="W33" s="46">
        <f>SUMIF('Scenario 25'!$A$3:$A$69,'Portfolio 25'!$C33,'Scenario 25'!AR$3:AR$69)+SUMIF('Scenario 25'!$A$3:$A$69,'Portfolio 25'!$C33,'Scenario 25'!BM$3:BM$69)*(1-'Scenario 25'!BM$1)</f>
        <v>0</v>
      </c>
      <c r="X33" s="47">
        <f t="shared" si="2"/>
        <v>0</v>
      </c>
    </row>
    <row r="34" spans="3:24" x14ac:dyDescent="0.2">
      <c r="C34" s="7" t="s">
        <v>142</v>
      </c>
      <c r="D34" s="45">
        <f>SUMIF('Scenario 25'!$A$3:$A$69,'Portfolio 25'!$C34,'Scenario 25'!Y$3:Y$69)+SUMIF('Scenario 25'!$A$3:$A$69,'Portfolio 25'!$C34,'Scenario 25'!AT$3:AT$69)*(1-'Scenario 25'!AT$1)</f>
        <v>0</v>
      </c>
      <c r="E34" s="46">
        <f>SUMIF('Scenario 25'!$A$3:$A$69,'Portfolio 25'!$C34,'Scenario 25'!Z$3:Z$69)+SUMIF('Scenario 25'!$A$3:$A$69,'Portfolio 25'!$C34,'Scenario 25'!AU$3:AU$69)*(1-'Scenario 25'!AU$1)</f>
        <v>0</v>
      </c>
      <c r="F34" s="46">
        <f>SUMIF('Scenario 25'!$A$3:$A$69,'Portfolio 25'!$C34,'Scenario 25'!AA$3:AA$69)+SUMIF('Scenario 25'!$A$3:$A$69,'Portfolio 25'!$C34,'Scenario 25'!AV$3:AV$69)*(1-'Scenario 25'!AV$1)</f>
        <v>0</v>
      </c>
      <c r="G34" s="46">
        <f>SUMIF('Scenario 25'!$A$3:$A$69,'Portfolio 25'!$C34,'Scenario 25'!AB$3:AB$69)+SUMIF('Scenario 25'!$A$3:$A$69,'Portfolio 25'!$C34,'Scenario 25'!AW$3:AW$69)*(1-'Scenario 25'!AW$1)</f>
        <v>0</v>
      </c>
      <c r="H34" s="46">
        <f>SUMIF('Scenario 25'!$A$3:$A$69,'Portfolio 25'!$C34,'Scenario 25'!AC$3:AC$69)+SUMIF('Scenario 25'!$A$3:$A$69,'Portfolio 25'!$C34,'Scenario 25'!AX$3:AX$69)*(1-'Scenario 25'!AX$1)</f>
        <v>0</v>
      </c>
      <c r="I34" s="46">
        <f>SUMIF('Scenario 25'!$A$3:$A$69,'Portfolio 25'!$C34,'Scenario 25'!AD$3:AD$69)+SUMIF('Scenario 25'!$A$3:$A$69,'Portfolio 25'!$C34,'Scenario 25'!AY$3:AY$69)*(1-'Scenario 25'!AY$1)</f>
        <v>0</v>
      </c>
      <c r="J34" s="46">
        <f>SUMIF('Scenario 25'!$A$3:$A$69,'Portfolio 25'!$C34,'Scenario 25'!AE$3:AE$69)+SUMIF('Scenario 25'!$A$3:$A$69,'Portfolio 25'!$C34,'Scenario 25'!AZ$3:AZ$69)*(1-'Scenario 25'!AZ$1)</f>
        <v>0</v>
      </c>
      <c r="K34" s="46">
        <f>SUMIF('Scenario 25'!$A$3:$A$69,'Portfolio 25'!$C34,'Scenario 25'!AF$3:AF$69)+SUMIF('Scenario 25'!$A$3:$A$69,'Portfolio 25'!$C34,'Scenario 25'!BA$3:BA$69)*(1-'Scenario 25'!BA$1)</f>
        <v>0</v>
      </c>
      <c r="L34" s="46">
        <f>SUMIF('Scenario 25'!$A$3:$A$69,'Portfolio 25'!$C34,'Scenario 25'!AG$3:AG$69)+SUMIF('Scenario 25'!$A$3:$A$69,'Portfolio 25'!$C34,'Scenario 25'!BB$3:BB$69)*(1-'Scenario 25'!BB$1)</f>
        <v>0</v>
      </c>
      <c r="M34" s="46">
        <f>SUMIF('Scenario 25'!$A$3:$A$69,'Portfolio 25'!$C34,'Scenario 25'!AH$3:AH$69)+SUMIF('Scenario 25'!$A$3:$A$69,'Portfolio 25'!$C34,'Scenario 25'!BC$3:BC$69)*(1-'Scenario 25'!BC$1)</f>
        <v>0</v>
      </c>
      <c r="N34" s="46">
        <f>SUMIF('Scenario 25'!$A$3:$A$69,'Portfolio 25'!$C34,'Scenario 25'!AI$3:AI$69)+SUMIF('Scenario 25'!$A$3:$A$69,'Portfolio 25'!$C34,'Scenario 25'!BD$3:BD$69)*(1-'Scenario 25'!BD$1)</f>
        <v>0</v>
      </c>
      <c r="O34" s="46">
        <f>SUMIF('Scenario 25'!$A$3:$A$69,'Portfolio 25'!$C34,'Scenario 25'!AJ$3:AJ$69)+SUMIF('Scenario 25'!$A$3:$A$69,'Portfolio 25'!$C34,'Scenario 25'!BE$3:BE$69)*(1-'Scenario 25'!BE$1)</f>
        <v>0</v>
      </c>
      <c r="P34" s="46">
        <f>SUMIF('Scenario 25'!$A$3:$A$69,'Portfolio 25'!$C34,'Scenario 25'!AK$3:AK$69)+SUMIF('Scenario 25'!$A$3:$A$69,'Portfolio 25'!$C34,'Scenario 25'!BF$3:BF$69)*(1-'Scenario 25'!BF$1)</f>
        <v>0</v>
      </c>
      <c r="Q34" s="46">
        <f>SUMIF('Scenario 25'!$A$3:$A$69,'Portfolio 25'!$C34,'Scenario 25'!AL$3:AL$69)+SUMIF('Scenario 25'!$A$3:$A$69,'Portfolio 25'!$C34,'Scenario 25'!BG$3:BG$69)*(1-'Scenario 25'!BG$1)</f>
        <v>0</v>
      </c>
      <c r="R34" s="46">
        <f>SUMIF('Scenario 25'!$A$3:$A$69,'Portfolio 25'!$C34,'Scenario 25'!AM$3:AM$69)+SUMIF('Scenario 25'!$A$3:$A$69,'Portfolio 25'!$C34,'Scenario 25'!BH$3:BH$69)*(1-'Scenario 25'!BH$1)</f>
        <v>0</v>
      </c>
      <c r="S34" s="46">
        <f>SUMIF('Scenario 25'!$A$3:$A$69,'Portfolio 25'!$C34,'Scenario 25'!AN$3:AN$69)+SUMIF('Scenario 25'!$A$3:$A$69,'Portfolio 25'!$C34,'Scenario 25'!BI$3:BI$69)*(1-'Scenario 25'!BI$1)</f>
        <v>0</v>
      </c>
      <c r="T34" s="46">
        <f>SUMIF('Scenario 25'!$A$3:$A$69,'Portfolio 25'!$C34,'Scenario 25'!AO$3:AO$69)+SUMIF('Scenario 25'!$A$3:$A$69,'Portfolio 25'!$C34,'Scenario 25'!BJ$3:BJ$69)*(1-'Scenario 25'!BJ$1)</f>
        <v>0</v>
      </c>
      <c r="U34" s="46">
        <f>SUMIF('Scenario 25'!$A$3:$A$69,'Portfolio 25'!$C34,'Scenario 25'!AP$3:AP$69)+SUMIF('Scenario 25'!$A$3:$A$69,'Portfolio 25'!$C34,'Scenario 25'!BK$3:BK$69)*(1-'Scenario 25'!BK$1)</f>
        <v>0</v>
      </c>
      <c r="V34" s="46">
        <f>SUMIF('Scenario 25'!$A$3:$A$69,'Portfolio 25'!$C34,'Scenario 25'!AQ$3:AQ$69)+SUMIF('Scenario 25'!$A$3:$A$69,'Portfolio 25'!$C34,'Scenario 25'!BL$3:BL$69)*(1-'Scenario 25'!BL$1)</f>
        <v>0</v>
      </c>
      <c r="W34" s="46">
        <f>SUMIF('Scenario 25'!$A$3:$A$69,'Portfolio 25'!$C34,'Scenario 25'!AR$3:AR$69)+SUMIF('Scenario 25'!$A$3:$A$69,'Portfolio 25'!$C34,'Scenario 25'!BM$3:BM$69)*(1-'Scenario 25'!BM$1)</f>
        <v>0</v>
      </c>
      <c r="X34" s="47">
        <f t="shared" si="2"/>
        <v>0</v>
      </c>
    </row>
    <row r="35" spans="3:24" x14ac:dyDescent="0.2">
      <c r="C35" s="7" t="s">
        <v>53</v>
      </c>
      <c r="D35" s="45">
        <f>SUMIF('Scenario 25'!$A$3:$A$69,'Portfolio 25'!$C35,'Scenario 25'!Y$3:Y$69)+SUMIF('Scenario 25'!$A$3:$A$69,'Portfolio 25'!$C35,'Scenario 25'!AT$3:AT$69)*(1-'Scenario 25'!AT$1)</f>
        <v>0</v>
      </c>
      <c r="E35" s="46">
        <f>SUMIF('Scenario 25'!$A$3:$A$69,'Portfolio 25'!$C35,'Scenario 25'!Z$3:Z$69)+SUMIF('Scenario 25'!$A$3:$A$69,'Portfolio 25'!$C35,'Scenario 25'!AU$3:AU$69)*(1-'Scenario 25'!AU$1)</f>
        <v>0</v>
      </c>
      <c r="F35" s="46">
        <f>SUMIF('Scenario 25'!$A$3:$A$69,'Portfolio 25'!$C35,'Scenario 25'!AA$3:AA$69)+SUMIF('Scenario 25'!$A$3:$A$69,'Portfolio 25'!$C35,'Scenario 25'!AV$3:AV$69)*(1-'Scenario 25'!AV$1)</f>
        <v>0</v>
      </c>
      <c r="G35" s="46">
        <f>SUMIF('Scenario 25'!$A$3:$A$69,'Portfolio 25'!$C35,'Scenario 25'!AB$3:AB$69)+SUMIF('Scenario 25'!$A$3:$A$69,'Portfolio 25'!$C35,'Scenario 25'!AW$3:AW$69)*(1-'Scenario 25'!AW$1)</f>
        <v>0</v>
      </c>
      <c r="H35" s="46">
        <f>SUMIF('Scenario 25'!$A$3:$A$69,'Portfolio 25'!$C35,'Scenario 25'!AC$3:AC$69)+SUMIF('Scenario 25'!$A$3:$A$69,'Portfolio 25'!$C35,'Scenario 25'!AX$3:AX$69)*(1-'Scenario 25'!AX$1)</f>
        <v>0</v>
      </c>
      <c r="I35" s="46">
        <f>SUMIF('Scenario 25'!$A$3:$A$69,'Portfolio 25'!$C35,'Scenario 25'!AD$3:AD$69)+SUMIF('Scenario 25'!$A$3:$A$69,'Portfolio 25'!$C35,'Scenario 25'!AY$3:AY$69)*(1-'Scenario 25'!AY$1)</f>
        <v>0</v>
      </c>
      <c r="J35" s="46">
        <f>SUMIF('Scenario 25'!$A$3:$A$69,'Portfolio 25'!$C35,'Scenario 25'!AE$3:AE$69)+SUMIF('Scenario 25'!$A$3:$A$69,'Portfolio 25'!$C35,'Scenario 25'!AZ$3:AZ$69)*(1-'Scenario 25'!AZ$1)</f>
        <v>0</v>
      </c>
      <c r="K35" s="46">
        <f>SUMIF('Scenario 25'!$A$3:$A$69,'Portfolio 25'!$C35,'Scenario 25'!AF$3:AF$69)+SUMIF('Scenario 25'!$A$3:$A$69,'Portfolio 25'!$C35,'Scenario 25'!BA$3:BA$69)*(1-'Scenario 25'!BA$1)</f>
        <v>0</v>
      </c>
      <c r="L35" s="46">
        <f>SUMIF('Scenario 25'!$A$3:$A$69,'Portfolio 25'!$C35,'Scenario 25'!AG$3:AG$69)+SUMIF('Scenario 25'!$A$3:$A$69,'Portfolio 25'!$C35,'Scenario 25'!BB$3:BB$69)*(1-'Scenario 25'!BB$1)</f>
        <v>0</v>
      </c>
      <c r="M35" s="46">
        <f>SUMIF('Scenario 25'!$A$3:$A$69,'Portfolio 25'!$C35,'Scenario 25'!AH$3:AH$69)+SUMIF('Scenario 25'!$A$3:$A$69,'Portfolio 25'!$C35,'Scenario 25'!BC$3:BC$69)*(1-'Scenario 25'!BC$1)</f>
        <v>0</v>
      </c>
      <c r="N35" s="46">
        <f>SUMIF('Scenario 25'!$A$3:$A$69,'Portfolio 25'!$C35,'Scenario 25'!AI$3:AI$69)+SUMIF('Scenario 25'!$A$3:$A$69,'Portfolio 25'!$C35,'Scenario 25'!BD$3:BD$69)*(1-'Scenario 25'!BD$1)</f>
        <v>0</v>
      </c>
      <c r="O35" s="46">
        <f>SUMIF('Scenario 25'!$A$3:$A$69,'Portfolio 25'!$C35,'Scenario 25'!AJ$3:AJ$69)+SUMIF('Scenario 25'!$A$3:$A$69,'Portfolio 25'!$C35,'Scenario 25'!BE$3:BE$69)*(1-'Scenario 25'!BE$1)</f>
        <v>0</v>
      </c>
      <c r="P35" s="46">
        <f>SUMIF('Scenario 25'!$A$3:$A$69,'Portfolio 25'!$C35,'Scenario 25'!AK$3:AK$69)+SUMIF('Scenario 25'!$A$3:$A$69,'Portfolio 25'!$C35,'Scenario 25'!BF$3:BF$69)*(1-'Scenario 25'!BF$1)</f>
        <v>0</v>
      </c>
      <c r="Q35" s="46">
        <f>SUMIF('Scenario 25'!$A$3:$A$69,'Portfolio 25'!$C35,'Scenario 25'!AL$3:AL$69)+SUMIF('Scenario 25'!$A$3:$A$69,'Portfolio 25'!$C35,'Scenario 25'!BG$3:BG$69)*(1-'Scenario 25'!BG$1)</f>
        <v>0</v>
      </c>
      <c r="R35" s="46">
        <f>SUMIF('Scenario 25'!$A$3:$A$69,'Portfolio 25'!$C35,'Scenario 25'!AM$3:AM$69)+SUMIF('Scenario 25'!$A$3:$A$69,'Portfolio 25'!$C35,'Scenario 25'!BH$3:BH$69)*(1-'Scenario 25'!BH$1)</f>
        <v>0</v>
      </c>
      <c r="S35" s="46">
        <f>SUMIF('Scenario 25'!$A$3:$A$69,'Portfolio 25'!$C35,'Scenario 25'!AN$3:AN$69)+SUMIF('Scenario 25'!$A$3:$A$69,'Portfolio 25'!$C35,'Scenario 25'!BI$3:BI$69)*(1-'Scenario 25'!BI$1)</f>
        <v>0</v>
      </c>
      <c r="T35" s="46">
        <f>SUMIF('Scenario 25'!$A$3:$A$69,'Portfolio 25'!$C35,'Scenario 25'!AO$3:AO$69)+SUMIF('Scenario 25'!$A$3:$A$69,'Portfolio 25'!$C35,'Scenario 25'!BJ$3:BJ$69)*(1-'Scenario 25'!BJ$1)</f>
        <v>0</v>
      </c>
      <c r="U35" s="46">
        <f>SUMIF('Scenario 25'!$A$3:$A$69,'Portfolio 25'!$C35,'Scenario 25'!AP$3:AP$69)+SUMIF('Scenario 25'!$A$3:$A$69,'Portfolio 25'!$C35,'Scenario 25'!BK$3:BK$69)*(1-'Scenario 25'!BK$1)</f>
        <v>0</v>
      </c>
      <c r="V35" s="46">
        <f>SUMIF('Scenario 25'!$A$3:$A$69,'Portfolio 25'!$C35,'Scenario 25'!AQ$3:AQ$69)+SUMIF('Scenario 25'!$A$3:$A$69,'Portfolio 25'!$C35,'Scenario 25'!BL$3:BL$69)*(1-'Scenario 25'!BL$1)</f>
        <v>0</v>
      </c>
      <c r="W35" s="46">
        <f>SUMIF('Scenario 25'!$A$3:$A$69,'Portfolio 25'!$C35,'Scenario 25'!AR$3:AR$69)+SUMIF('Scenario 25'!$A$3:$A$69,'Portfolio 25'!$C35,'Scenario 25'!BM$3:BM$69)*(1-'Scenario 25'!BM$1)</f>
        <v>0</v>
      </c>
      <c r="X35" s="47">
        <f t="shared" si="2"/>
        <v>0</v>
      </c>
    </row>
    <row r="36" spans="3:24" x14ac:dyDescent="0.2">
      <c r="C36" s="7" t="s">
        <v>138</v>
      </c>
      <c r="D36" s="45">
        <f>SUMIF('Scenario 25'!$A$3:$A$69,'Portfolio 25'!$C36,'Scenario 25'!Y$3:Y$69)+SUMIF('Scenario 25'!$A$3:$A$69,'Portfolio 25'!$C36,'Scenario 25'!AT$3:AT$69)*(1-'Scenario 25'!AT$1)</f>
        <v>0</v>
      </c>
      <c r="E36" s="46">
        <f>SUMIF('Scenario 25'!$A$3:$A$69,'Portfolio 25'!$C36,'Scenario 25'!Z$3:Z$69)+SUMIF('Scenario 25'!$A$3:$A$69,'Portfolio 25'!$C36,'Scenario 25'!AU$3:AU$69)*(1-'Scenario 25'!AU$1)</f>
        <v>0</v>
      </c>
      <c r="F36" s="46">
        <f>SUMIF('Scenario 25'!$A$3:$A$69,'Portfolio 25'!$C36,'Scenario 25'!AA$3:AA$69)+SUMIF('Scenario 25'!$A$3:$A$69,'Portfolio 25'!$C36,'Scenario 25'!AV$3:AV$69)*(1-'Scenario 25'!AV$1)</f>
        <v>0</v>
      </c>
      <c r="G36" s="46">
        <f>SUMIF('Scenario 25'!$A$3:$A$69,'Portfolio 25'!$C36,'Scenario 25'!AB$3:AB$69)+SUMIF('Scenario 25'!$A$3:$A$69,'Portfolio 25'!$C36,'Scenario 25'!AW$3:AW$69)*(1-'Scenario 25'!AW$1)</f>
        <v>0</v>
      </c>
      <c r="H36" s="46">
        <f>SUMIF('Scenario 25'!$A$3:$A$69,'Portfolio 25'!$C36,'Scenario 25'!AC$3:AC$69)+SUMIF('Scenario 25'!$A$3:$A$69,'Portfolio 25'!$C36,'Scenario 25'!AX$3:AX$69)*(1-'Scenario 25'!AX$1)</f>
        <v>0</v>
      </c>
      <c r="I36" s="46">
        <f>SUMIF('Scenario 25'!$A$3:$A$69,'Portfolio 25'!$C36,'Scenario 25'!AD$3:AD$69)+SUMIF('Scenario 25'!$A$3:$A$69,'Portfolio 25'!$C36,'Scenario 25'!AY$3:AY$69)*(1-'Scenario 25'!AY$1)</f>
        <v>0</v>
      </c>
      <c r="J36" s="46">
        <f>SUMIF('Scenario 25'!$A$3:$A$69,'Portfolio 25'!$C36,'Scenario 25'!AE$3:AE$69)+SUMIF('Scenario 25'!$A$3:$A$69,'Portfolio 25'!$C36,'Scenario 25'!AZ$3:AZ$69)*(1-'Scenario 25'!AZ$1)</f>
        <v>0</v>
      </c>
      <c r="K36" s="46">
        <f>SUMIF('Scenario 25'!$A$3:$A$69,'Portfolio 25'!$C36,'Scenario 25'!AF$3:AF$69)+SUMIF('Scenario 25'!$A$3:$A$69,'Portfolio 25'!$C36,'Scenario 25'!BA$3:BA$69)*(1-'Scenario 25'!BA$1)</f>
        <v>0</v>
      </c>
      <c r="L36" s="46">
        <f>SUMIF('Scenario 25'!$A$3:$A$69,'Portfolio 25'!$C36,'Scenario 25'!AG$3:AG$69)+SUMIF('Scenario 25'!$A$3:$A$69,'Portfolio 25'!$C36,'Scenario 25'!BB$3:BB$69)*(1-'Scenario 25'!BB$1)</f>
        <v>0</v>
      </c>
      <c r="M36" s="46">
        <f>SUMIF('Scenario 25'!$A$3:$A$69,'Portfolio 25'!$C36,'Scenario 25'!AH$3:AH$69)+SUMIF('Scenario 25'!$A$3:$A$69,'Portfolio 25'!$C36,'Scenario 25'!BC$3:BC$69)*(1-'Scenario 25'!BC$1)</f>
        <v>0</v>
      </c>
      <c r="N36" s="46">
        <f>SUMIF('Scenario 25'!$A$3:$A$69,'Portfolio 25'!$C36,'Scenario 25'!AI$3:AI$69)+SUMIF('Scenario 25'!$A$3:$A$69,'Portfolio 25'!$C36,'Scenario 25'!BD$3:BD$69)*(1-'Scenario 25'!BD$1)</f>
        <v>0</v>
      </c>
      <c r="O36" s="46">
        <f>SUMIF('Scenario 25'!$A$3:$A$69,'Portfolio 25'!$C36,'Scenario 25'!AJ$3:AJ$69)+SUMIF('Scenario 25'!$A$3:$A$69,'Portfolio 25'!$C36,'Scenario 25'!BE$3:BE$69)*(1-'Scenario 25'!BE$1)</f>
        <v>0</v>
      </c>
      <c r="P36" s="46">
        <f>SUMIF('Scenario 25'!$A$3:$A$69,'Portfolio 25'!$C36,'Scenario 25'!AK$3:AK$69)+SUMIF('Scenario 25'!$A$3:$A$69,'Portfolio 25'!$C36,'Scenario 25'!BF$3:BF$69)*(1-'Scenario 25'!BF$1)</f>
        <v>0</v>
      </c>
      <c r="Q36" s="46">
        <f>SUMIF('Scenario 25'!$A$3:$A$69,'Portfolio 25'!$C36,'Scenario 25'!AL$3:AL$69)+SUMIF('Scenario 25'!$A$3:$A$69,'Portfolio 25'!$C36,'Scenario 25'!BG$3:BG$69)*(1-'Scenario 25'!BG$1)</f>
        <v>0</v>
      </c>
      <c r="R36" s="46">
        <f>SUMIF('Scenario 25'!$A$3:$A$69,'Portfolio 25'!$C36,'Scenario 25'!AM$3:AM$69)+SUMIF('Scenario 25'!$A$3:$A$69,'Portfolio 25'!$C36,'Scenario 25'!BH$3:BH$69)*(1-'Scenario 25'!BH$1)</f>
        <v>0</v>
      </c>
      <c r="S36" s="46">
        <f>SUMIF('Scenario 25'!$A$3:$A$69,'Portfolio 25'!$C36,'Scenario 25'!AN$3:AN$69)+SUMIF('Scenario 25'!$A$3:$A$69,'Portfolio 25'!$C36,'Scenario 25'!BI$3:BI$69)*(1-'Scenario 25'!BI$1)</f>
        <v>0</v>
      </c>
      <c r="T36" s="46">
        <f>SUMIF('Scenario 25'!$A$3:$A$69,'Portfolio 25'!$C36,'Scenario 25'!AO$3:AO$69)+SUMIF('Scenario 25'!$A$3:$A$69,'Portfolio 25'!$C36,'Scenario 25'!BJ$3:BJ$69)*(1-'Scenario 25'!BJ$1)</f>
        <v>0</v>
      </c>
      <c r="U36" s="46">
        <f>SUMIF('Scenario 25'!$A$3:$A$69,'Portfolio 25'!$C36,'Scenario 25'!AP$3:AP$69)+SUMIF('Scenario 25'!$A$3:$A$69,'Portfolio 25'!$C36,'Scenario 25'!BK$3:BK$69)*(1-'Scenario 25'!BK$1)</f>
        <v>0</v>
      </c>
      <c r="V36" s="46">
        <f>SUMIF('Scenario 25'!$A$3:$A$69,'Portfolio 25'!$C36,'Scenario 25'!AQ$3:AQ$69)+SUMIF('Scenario 25'!$A$3:$A$69,'Portfolio 25'!$C36,'Scenario 25'!BL$3:BL$69)*(1-'Scenario 25'!BL$1)</f>
        <v>0</v>
      </c>
      <c r="W36" s="46">
        <f>SUMIF('Scenario 25'!$A$3:$A$69,'Portfolio 25'!$C36,'Scenario 25'!AR$3:AR$69)+SUMIF('Scenario 25'!$A$3:$A$69,'Portfolio 25'!$C36,'Scenario 25'!BM$3:BM$69)*(1-'Scenario 25'!BM$1)</f>
        <v>0</v>
      </c>
      <c r="X36" s="47">
        <f t="shared" si="2"/>
        <v>0</v>
      </c>
    </row>
    <row r="37" spans="3:24" x14ac:dyDescent="0.2">
      <c r="C37" s="7" t="s">
        <v>139</v>
      </c>
      <c r="D37" s="45">
        <f>SUMIF('Scenario 25'!$A$3:$A$69,'Portfolio 25'!$C37,'Scenario 25'!Y$3:Y$69)+SUMIF('Scenario 25'!$A$3:$A$69,'Portfolio 25'!$C37,'Scenario 25'!AT$3:AT$69)*(1-'Scenario 25'!AT$1)</f>
        <v>0</v>
      </c>
      <c r="E37" s="46">
        <f>SUMIF('Scenario 25'!$A$3:$A$69,'Portfolio 25'!$C37,'Scenario 25'!Z$3:Z$69)+SUMIF('Scenario 25'!$A$3:$A$69,'Portfolio 25'!$C37,'Scenario 25'!AU$3:AU$69)*(1-'Scenario 25'!AU$1)</f>
        <v>0</v>
      </c>
      <c r="F37" s="46">
        <f>SUMIF('Scenario 25'!$A$3:$A$69,'Portfolio 25'!$C37,'Scenario 25'!AA$3:AA$69)+SUMIF('Scenario 25'!$A$3:$A$69,'Portfolio 25'!$C37,'Scenario 25'!AV$3:AV$69)*(1-'Scenario 25'!AV$1)</f>
        <v>0</v>
      </c>
      <c r="G37" s="46">
        <f>SUMIF('Scenario 25'!$A$3:$A$69,'Portfolio 25'!$C37,'Scenario 25'!AB$3:AB$69)+SUMIF('Scenario 25'!$A$3:$A$69,'Portfolio 25'!$C37,'Scenario 25'!AW$3:AW$69)*(1-'Scenario 25'!AW$1)</f>
        <v>0</v>
      </c>
      <c r="H37" s="46">
        <f>SUMIF('Scenario 25'!$A$3:$A$69,'Portfolio 25'!$C37,'Scenario 25'!AC$3:AC$69)+SUMIF('Scenario 25'!$A$3:$A$69,'Portfolio 25'!$C37,'Scenario 25'!AX$3:AX$69)*(1-'Scenario 25'!AX$1)</f>
        <v>0</v>
      </c>
      <c r="I37" s="46">
        <f>SUMIF('Scenario 25'!$A$3:$A$69,'Portfolio 25'!$C37,'Scenario 25'!AD$3:AD$69)+SUMIF('Scenario 25'!$A$3:$A$69,'Portfolio 25'!$C37,'Scenario 25'!AY$3:AY$69)*(1-'Scenario 25'!AY$1)</f>
        <v>0</v>
      </c>
      <c r="J37" s="46">
        <f>SUMIF('Scenario 25'!$A$3:$A$69,'Portfolio 25'!$C37,'Scenario 25'!AE$3:AE$69)+SUMIF('Scenario 25'!$A$3:$A$69,'Portfolio 25'!$C37,'Scenario 25'!AZ$3:AZ$69)*(1-'Scenario 25'!AZ$1)</f>
        <v>0</v>
      </c>
      <c r="K37" s="46">
        <f>SUMIF('Scenario 25'!$A$3:$A$69,'Portfolio 25'!$C37,'Scenario 25'!AF$3:AF$69)+SUMIF('Scenario 25'!$A$3:$A$69,'Portfolio 25'!$C37,'Scenario 25'!BA$3:BA$69)*(1-'Scenario 25'!BA$1)</f>
        <v>0</v>
      </c>
      <c r="L37" s="46">
        <f>SUMIF('Scenario 25'!$A$3:$A$69,'Portfolio 25'!$C37,'Scenario 25'!AG$3:AG$69)+SUMIF('Scenario 25'!$A$3:$A$69,'Portfolio 25'!$C37,'Scenario 25'!BB$3:BB$69)*(1-'Scenario 25'!BB$1)</f>
        <v>0</v>
      </c>
      <c r="M37" s="46">
        <f>SUMIF('Scenario 25'!$A$3:$A$69,'Portfolio 25'!$C37,'Scenario 25'!AH$3:AH$69)+SUMIF('Scenario 25'!$A$3:$A$69,'Portfolio 25'!$C37,'Scenario 25'!BC$3:BC$69)*(1-'Scenario 25'!BC$1)</f>
        <v>0</v>
      </c>
      <c r="N37" s="46">
        <f>SUMIF('Scenario 25'!$A$3:$A$69,'Portfolio 25'!$C37,'Scenario 25'!AI$3:AI$69)+SUMIF('Scenario 25'!$A$3:$A$69,'Portfolio 25'!$C37,'Scenario 25'!BD$3:BD$69)*(1-'Scenario 25'!BD$1)</f>
        <v>0</v>
      </c>
      <c r="O37" s="46">
        <f>SUMIF('Scenario 25'!$A$3:$A$69,'Portfolio 25'!$C37,'Scenario 25'!AJ$3:AJ$69)+SUMIF('Scenario 25'!$A$3:$A$69,'Portfolio 25'!$C37,'Scenario 25'!BE$3:BE$69)*(1-'Scenario 25'!BE$1)</f>
        <v>0</v>
      </c>
      <c r="P37" s="46">
        <f>SUMIF('Scenario 25'!$A$3:$A$69,'Portfolio 25'!$C37,'Scenario 25'!AK$3:AK$69)+SUMIF('Scenario 25'!$A$3:$A$69,'Portfolio 25'!$C37,'Scenario 25'!BF$3:BF$69)*(1-'Scenario 25'!BF$1)</f>
        <v>0</v>
      </c>
      <c r="Q37" s="46">
        <f>SUMIF('Scenario 25'!$A$3:$A$69,'Portfolio 25'!$C37,'Scenario 25'!AL$3:AL$69)+SUMIF('Scenario 25'!$A$3:$A$69,'Portfolio 25'!$C37,'Scenario 25'!BG$3:BG$69)*(1-'Scenario 25'!BG$1)</f>
        <v>0</v>
      </c>
      <c r="R37" s="46">
        <f>SUMIF('Scenario 25'!$A$3:$A$69,'Portfolio 25'!$C37,'Scenario 25'!AM$3:AM$69)+SUMIF('Scenario 25'!$A$3:$A$69,'Portfolio 25'!$C37,'Scenario 25'!BH$3:BH$69)*(1-'Scenario 25'!BH$1)</f>
        <v>0</v>
      </c>
      <c r="S37" s="46">
        <f>SUMIF('Scenario 25'!$A$3:$A$69,'Portfolio 25'!$C37,'Scenario 25'!AN$3:AN$69)+SUMIF('Scenario 25'!$A$3:$A$69,'Portfolio 25'!$C37,'Scenario 25'!BI$3:BI$69)*(1-'Scenario 25'!BI$1)</f>
        <v>0</v>
      </c>
      <c r="T37" s="46">
        <f>SUMIF('Scenario 25'!$A$3:$A$69,'Portfolio 25'!$C37,'Scenario 25'!AO$3:AO$69)+SUMIF('Scenario 25'!$A$3:$A$69,'Portfolio 25'!$C37,'Scenario 25'!BJ$3:BJ$69)*(1-'Scenario 25'!BJ$1)</f>
        <v>0</v>
      </c>
      <c r="U37" s="46">
        <f>SUMIF('Scenario 25'!$A$3:$A$69,'Portfolio 25'!$C37,'Scenario 25'!AP$3:AP$69)+SUMIF('Scenario 25'!$A$3:$A$69,'Portfolio 25'!$C37,'Scenario 25'!BK$3:BK$69)*(1-'Scenario 25'!BK$1)</f>
        <v>0</v>
      </c>
      <c r="V37" s="46">
        <f>SUMIF('Scenario 25'!$A$3:$A$69,'Portfolio 25'!$C37,'Scenario 25'!AQ$3:AQ$69)+SUMIF('Scenario 25'!$A$3:$A$69,'Portfolio 25'!$C37,'Scenario 25'!BL$3:BL$69)*(1-'Scenario 25'!BL$1)</f>
        <v>0</v>
      </c>
      <c r="W37" s="46">
        <f>SUMIF('Scenario 25'!$A$3:$A$69,'Portfolio 25'!$C37,'Scenario 25'!AR$3:AR$69)+SUMIF('Scenario 25'!$A$3:$A$69,'Portfolio 25'!$C37,'Scenario 25'!BM$3:BM$69)*(1-'Scenario 25'!BM$1)</f>
        <v>0</v>
      </c>
      <c r="X37" s="47">
        <f t="shared" si="2"/>
        <v>0</v>
      </c>
    </row>
    <row r="38" spans="3:24" x14ac:dyDescent="0.2">
      <c r="C38" s="7" t="s">
        <v>123</v>
      </c>
      <c r="D38" s="45">
        <f>SUMIF('Scenario 25'!$A$3:$A$69,'Portfolio 25'!$C38,'Scenario 25'!Y$3:Y$69)+SUMIF('Scenario 25'!$A$3:$A$69,'Portfolio 25'!$C38,'Scenario 25'!AT$3:AT$69)*(1-'Scenario 25'!AT$1)</f>
        <v>0</v>
      </c>
      <c r="E38" s="46">
        <f>SUMIF('Scenario 25'!$A$3:$A$69,'Portfolio 25'!$C38,'Scenario 25'!Z$3:Z$69)+SUMIF('Scenario 25'!$A$3:$A$69,'Portfolio 25'!$C38,'Scenario 25'!AU$3:AU$69)*(1-'Scenario 25'!AU$1)</f>
        <v>0</v>
      </c>
      <c r="F38" s="46">
        <f>SUMIF('Scenario 25'!$A$3:$A$69,'Portfolio 25'!$C38,'Scenario 25'!AA$3:AA$69)+SUMIF('Scenario 25'!$A$3:$A$69,'Portfolio 25'!$C38,'Scenario 25'!AV$3:AV$69)*(1-'Scenario 25'!AV$1)</f>
        <v>0</v>
      </c>
      <c r="G38" s="46">
        <f>SUMIF('Scenario 25'!$A$3:$A$69,'Portfolio 25'!$C38,'Scenario 25'!AB$3:AB$69)+SUMIF('Scenario 25'!$A$3:$A$69,'Portfolio 25'!$C38,'Scenario 25'!AW$3:AW$69)*(1-'Scenario 25'!AW$1)</f>
        <v>0</v>
      </c>
      <c r="H38" s="46">
        <f>SUMIF('Scenario 25'!$A$3:$A$69,'Portfolio 25'!$C38,'Scenario 25'!AC$3:AC$69)+SUMIF('Scenario 25'!$A$3:$A$69,'Portfolio 25'!$C38,'Scenario 25'!AX$3:AX$69)*(1-'Scenario 25'!AX$1)</f>
        <v>0</v>
      </c>
      <c r="I38" s="46">
        <f>SUMIF('Scenario 25'!$A$3:$A$69,'Portfolio 25'!$C38,'Scenario 25'!AD$3:AD$69)+SUMIF('Scenario 25'!$A$3:$A$69,'Portfolio 25'!$C38,'Scenario 25'!AY$3:AY$69)*(1-'Scenario 25'!AY$1)</f>
        <v>0</v>
      </c>
      <c r="J38" s="46">
        <f>SUMIF('Scenario 25'!$A$3:$A$69,'Portfolio 25'!$C38,'Scenario 25'!AE$3:AE$69)+SUMIF('Scenario 25'!$A$3:$A$69,'Portfolio 25'!$C38,'Scenario 25'!AZ$3:AZ$69)*(1-'Scenario 25'!AZ$1)</f>
        <v>0</v>
      </c>
      <c r="K38" s="46">
        <f>SUMIF('Scenario 25'!$A$3:$A$69,'Portfolio 25'!$C38,'Scenario 25'!AF$3:AF$69)+SUMIF('Scenario 25'!$A$3:$A$69,'Portfolio 25'!$C38,'Scenario 25'!BA$3:BA$69)*(1-'Scenario 25'!BA$1)</f>
        <v>0</v>
      </c>
      <c r="L38" s="46">
        <f>SUMIF('Scenario 25'!$A$3:$A$69,'Portfolio 25'!$C38,'Scenario 25'!AG$3:AG$69)+SUMIF('Scenario 25'!$A$3:$A$69,'Portfolio 25'!$C38,'Scenario 25'!BB$3:BB$69)*(1-'Scenario 25'!BB$1)</f>
        <v>0</v>
      </c>
      <c r="M38" s="46">
        <f>SUMIF('Scenario 25'!$A$3:$A$69,'Portfolio 25'!$C38,'Scenario 25'!AH$3:AH$69)+SUMIF('Scenario 25'!$A$3:$A$69,'Portfolio 25'!$C38,'Scenario 25'!BC$3:BC$69)*(1-'Scenario 25'!BC$1)</f>
        <v>0</v>
      </c>
      <c r="N38" s="46">
        <f>SUMIF('Scenario 25'!$A$3:$A$69,'Portfolio 25'!$C38,'Scenario 25'!AI$3:AI$69)+SUMIF('Scenario 25'!$A$3:$A$69,'Portfolio 25'!$C38,'Scenario 25'!BD$3:BD$69)*(1-'Scenario 25'!BD$1)</f>
        <v>0</v>
      </c>
      <c r="O38" s="46">
        <f>SUMIF('Scenario 25'!$A$3:$A$69,'Portfolio 25'!$C38,'Scenario 25'!AJ$3:AJ$69)+SUMIF('Scenario 25'!$A$3:$A$69,'Portfolio 25'!$C38,'Scenario 25'!BE$3:BE$69)*(1-'Scenario 25'!BE$1)</f>
        <v>0</v>
      </c>
      <c r="P38" s="46">
        <f>SUMIF('Scenario 25'!$A$3:$A$69,'Portfolio 25'!$C38,'Scenario 25'!AK$3:AK$69)+SUMIF('Scenario 25'!$A$3:$A$69,'Portfolio 25'!$C38,'Scenario 25'!BF$3:BF$69)*(1-'Scenario 25'!BF$1)</f>
        <v>0</v>
      </c>
      <c r="Q38" s="46">
        <f>SUMIF('Scenario 25'!$A$3:$A$69,'Portfolio 25'!$C38,'Scenario 25'!AL$3:AL$69)+SUMIF('Scenario 25'!$A$3:$A$69,'Portfolio 25'!$C38,'Scenario 25'!BG$3:BG$69)*(1-'Scenario 25'!BG$1)</f>
        <v>0</v>
      </c>
      <c r="R38" s="46">
        <f>SUMIF('Scenario 25'!$A$3:$A$69,'Portfolio 25'!$C38,'Scenario 25'!AM$3:AM$69)+SUMIF('Scenario 25'!$A$3:$A$69,'Portfolio 25'!$C38,'Scenario 25'!BH$3:BH$69)*(1-'Scenario 25'!BH$1)</f>
        <v>0</v>
      </c>
      <c r="S38" s="46">
        <f>SUMIF('Scenario 25'!$A$3:$A$69,'Portfolio 25'!$C38,'Scenario 25'!AN$3:AN$69)+SUMIF('Scenario 25'!$A$3:$A$69,'Portfolio 25'!$C38,'Scenario 25'!BI$3:BI$69)*(1-'Scenario 25'!BI$1)</f>
        <v>0</v>
      </c>
      <c r="T38" s="46">
        <f>SUMIF('Scenario 25'!$A$3:$A$69,'Portfolio 25'!$C38,'Scenario 25'!AO$3:AO$69)+SUMIF('Scenario 25'!$A$3:$A$69,'Portfolio 25'!$C38,'Scenario 25'!BJ$3:BJ$69)*(1-'Scenario 25'!BJ$1)</f>
        <v>0</v>
      </c>
      <c r="U38" s="46">
        <f>SUMIF('Scenario 25'!$A$3:$A$69,'Portfolio 25'!$C38,'Scenario 25'!AP$3:AP$69)+SUMIF('Scenario 25'!$A$3:$A$69,'Portfolio 25'!$C38,'Scenario 25'!BK$3:BK$69)*(1-'Scenario 25'!BK$1)</f>
        <v>0</v>
      </c>
      <c r="V38" s="46">
        <f>SUMIF('Scenario 25'!$A$3:$A$69,'Portfolio 25'!$C38,'Scenario 25'!AQ$3:AQ$69)+SUMIF('Scenario 25'!$A$3:$A$69,'Portfolio 25'!$C38,'Scenario 25'!BL$3:BL$69)*(1-'Scenario 25'!BL$1)</f>
        <v>0</v>
      </c>
      <c r="W38" s="46">
        <f>SUMIF('Scenario 25'!$A$3:$A$69,'Portfolio 25'!$C38,'Scenario 25'!AR$3:AR$69)+SUMIF('Scenario 25'!$A$3:$A$69,'Portfolio 25'!$C38,'Scenario 25'!BM$3:BM$69)*(1-'Scenario 25'!BM$1)</f>
        <v>0</v>
      </c>
      <c r="X38" s="47">
        <f t="shared" si="2"/>
        <v>0</v>
      </c>
    </row>
    <row r="39" spans="3:24" x14ac:dyDescent="0.2">
      <c r="C39" s="7" t="s">
        <v>63</v>
      </c>
      <c r="D39" s="45">
        <f>SUMIF('Scenario 25'!$A$3:$A$69,'Portfolio 25'!$C39,'Scenario 25'!Y$3:Y$69)+SUMIF('Scenario 25'!$A$3:$A$69,'Portfolio 25'!$C39,'Scenario 25'!AT$3:AT$69)*(1-'Scenario 25'!AT$1)</f>
        <v>0</v>
      </c>
      <c r="E39" s="46">
        <f>SUMIF('Scenario 25'!$A$3:$A$69,'Portfolio 25'!$C39,'Scenario 25'!Z$3:Z$69)+SUMIF('Scenario 25'!$A$3:$A$69,'Portfolio 25'!$C39,'Scenario 25'!AU$3:AU$69)*(1-'Scenario 25'!AU$1)</f>
        <v>0</v>
      </c>
      <c r="F39" s="46">
        <f>SUMIF('Scenario 25'!$A$3:$A$69,'Portfolio 25'!$C39,'Scenario 25'!AA$3:AA$69)+SUMIF('Scenario 25'!$A$3:$A$69,'Portfolio 25'!$C39,'Scenario 25'!AV$3:AV$69)*(1-'Scenario 25'!AV$1)</f>
        <v>0</v>
      </c>
      <c r="G39" s="46">
        <f>SUMIF('Scenario 25'!$A$3:$A$69,'Portfolio 25'!$C39,'Scenario 25'!AB$3:AB$69)+SUMIF('Scenario 25'!$A$3:$A$69,'Portfolio 25'!$C39,'Scenario 25'!AW$3:AW$69)*(1-'Scenario 25'!AW$1)</f>
        <v>0</v>
      </c>
      <c r="H39" s="46">
        <f>SUMIF('Scenario 25'!$A$3:$A$69,'Portfolio 25'!$C39,'Scenario 25'!AC$3:AC$69)+SUMIF('Scenario 25'!$A$3:$A$69,'Portfolio 25'!$C39,'Scenario 25'!AX$3:AX$69)*(1-'Scenario 25'!AX$1)</f>
        <v>0</v>
      </c>
      <c r="I39" s="46">
        <f>SUMIF('Scenario 25'!$A$3:$A$69,'Portfolio 25'!$C39,'Scenario 25'!AD$3:AD$69)+SUMIF('Scenario 25'!$A$3:$A$69,'Portfolio 25'!$C39,'Scenario 25'!AY$3:AY$69)*(1-'Scenario 25'!AY$1)</f>
        <v>0</v>
      </c>
      <c r="J39" s="46">
        <f>SUMIF('Scenario 25'!$A$3:$A$69,'Portfolio 25'!$C39,'Scenario 25'!AE$3:AE$69)+SUMIF('Scenario 25'!$A$3:$A$69,'Portfolio 25'!$C39,'Scenario 25'!AZ$3:AZ$69)*(1-'Scenario 25'!AZ$1)</f>
        <v>0</v>
      </c>
      <c r="K39" s="46">
        <f>SUMIF('Scenario 25'!$A$3:$A$69,'Portfolio 25'!$C39,'Scenario 25'!AF$3:AF$69)+SUMIF('Scenario 25'!$A$3:$A$69,'Portfolio 25'!$C39,'Scenario 25'!BA$3:BA$69)*(1-'Scenario 25'!BA$1)</f>
        <v>0</v>
      </c>
      <c r="L39" s="46">
        <f>SUMIF('Scenario 25'!$A$3:$A$69,'Portfolio 25'!$C39,'Scenario 25'!AG$3:AG$69)+SUMIF('Scenario 25'!$A$3:$A$69,'Portfolio 25'!$C39,'Scenario 25'!BB$3:BB$69)*(1-'Scenario 25'!BB$1)</f>
        <v>0</v>
      </c>
      <c r="M39" s="46">
        <f>SUMIF('Scenario 25'!$A$3:$A$69,'Portfolio 25'!$C39,'Scenario 25'!AH$3:AH$69)+SUMIF('Scenario 25'!$A$3:$A$69,'Portfolio 25'!$C39,'Scenario 25'!BC$3:BC$69)*(1-'Scenario 25'!BC$1)</f>
        <v>0</v>
      </c>
      <c r="N39" s="46">
        <f>SUMIF('Scenario 25'!$A$3:$A$69,'Portfolio 25'!$C39,'Scenario 25'!AI$3:AI$69)+SUMIF('Scenario 25'!$A$3:$A$69,'Portfolio 25'!$C39,'Scenario 25'!BD$3:BD$69)*(1-'Scenario 25'!BD$1)</f>
        <v>0</v>
      </c>
      <c r="O39" s="46">
        <f>SUMIF('Scenario 25'!$A$3:$A$69,'Portfolio 25'!$C39,'Scenario 25'!AJ$3:AJ$69)+SUMIF('Scenario 25'!$A$3:$A$69,'Portfolio 25'!$C39,'Scenario 25'!BE$3:BE$69)*(1-'Scenario 25'!BE$1)</f>
        <v>0</v>
      </c>
      <c r="P39" s="46">
        <f>SUMIF('Scenario 25'!$A$3:$A$69,'Portfolio 25'!$C39,'Scenario 25'!AK$3:AK$69)+SUMIF('Scenario 25'!$A$3:$A$69,'Portfolio 25'!$C39,'Scenario 25'!BF$3:BF$69)*(1-'Scenario 25'!BF$1)</f>
        <v>0</v>
      </c>
      <c r="Q39" s="46">
        <f>SUMIF('Scenario 25'!$A$3:$A$69,'Portfolio 25'!$C39,'Scenario 25'!AL$3:AL$69)+SUMIF('Scenario 25'!$A$3:$A$69,'Portfolio 25'!$C39,'Scenario 25'!BG$3:BG$69)*(1-'Scenario 25'!BG$1)</f>
        <v>0</v>
      </c>
      <c r="R39" s="46">
        <f>SUMIF('Scenario 25'!$A$3:$A$69,'Portfolio 25'!$C39,'Scenario 25'!AM$3:AM$69)+SUMIF('Scenario 25'!$A$3:$A$69,'Portfolio 25'!$C39,'Scenario 25'!BH$3:BH$69)*(1-'Scenario 25'!BH$1)</f>
        <v>0</v>
      </c>
      <c r="S39" s="46">
        <f>SUMIF('Scenario 25'!$A$3:$A$69,'Portfolio 25'!$C39,'Scenario 25'!AN$3:AN$69)+SUMIF('Scenario 25'!$A$3:$A$69,'Portfolio 25'!$C39,'Scenario 25'!BI$3:BI$69)*(1-'Scenario 25'!BI$1)</f>
        <v>0</v>
      </c>
      <c r="T39" s="46">
        <f>SUMIF('Scenario 25'!$A$3:$A$69,'Portfolio 25'!$C39,'Scenario 25'!AO$3:AO$69)+SUMIF('Scenario 25'!$A$3:$A$69,'Portfolio 25'!$C39,'Scenario 25'!BJ$3:BJ$69)*(1-'Scenario 25'!BJ$1)</f>
        <v>0</v>
      </c>
      <c r="U39" s="46">
        <f>SUMIF('Scenario 25'!$A$3:$A$69,'Portfolio 25'!$C39,'Scenario 25'!AP$3:AP$69)+SUMIF('Scenario 25'!$A$3:$A$69,'Portfolio 25'!$C39,'Scenario 25'!BK$3:BK$69)*(1-'Scenario 25'!BK$1)</f>
        <v>0</v>
      </c>
      <c r="V39" s="46">
        <f>SUMIF('Scenario 25'!$A$3:$A$69,'Portfolio 25'!$C39,'Scenario 25'!AQ$3:AQ$69)+SUMIF('Scenario 25'!$A$3:$A$69,'Portfolio 25'!$C39,'Scenario 25'!BL$3:BL$69)*(1-'Scenario 25'!BL$1)</f>
        <v>0</v>
      </c>
      <c r="W39" s="46">
        <f>SUMIF('Scenario 25'!$A$3:$A$69,'Portfolio 25'!$C39,'Scenario 25'!AR$3:AR$69)+SUMIF('Scenario 25'!$A$3:$A$69,'Portfolio 25'!$C39,'Scenario 25'!BM$3:BM$69)*(1-'Scenario 25'!BM$1)</f>
        <v>3.1515924699849771</v>
      </c>
      <c r="X39" s="47">
        <f t="shared" si="2"/>
        <v>3.1515924699849771</v>
      </c>
    </row>
    <row r="40" spans="3:24" x14ac:dyDescent="0.2">
      <c r="C40" s="7" t="s">
        <v>99</v>
      </c>
      <c r="D40" s="45">
        <f>SUMIF('Scenario 25'!$A$3:$A$69,'Portfolio 25'!$C40,'Scenario 25'!Y$3:Y$69)+SUMIF('Scenario 25'!$A$3:$A$69,'Portfolio 25'!$C40,'Scenario 25'!AT$3:AT$69)*(1-'Scenario 25'!AT$1)</f>
        <v>0</v>
      </c>
      <c r="E40" s="46">
        <f>SUMIF('Scenario 25'!$A$3:$A$69,'Portfolio 25'!$C40,'Scenario 25'!Z$3:Z$69)+SUMIF('Scenario 25'!$A$3:$A$69,'Portfolio 25'!$C40,'Scenario 25'!AU$3:AU$69)*(1-'Scenario 25'!AU$1)</f>
        <v>0</v>
      </c>
      <c r="F40" s="46">
        <f>SUMIF('Scenario 25'!$A$3:$A$69,'Portfolio 25'!$C40,'Scenario 25'!AA$3:AA$69)+SUMIF('Scenario 25'!$A$3:$A$69,'Portfolio 25'!$C40,'Scenario 25'!AV$3:AV$69)*(1-'Scenario 25'!AV$1)</f>
        <v>0</v>
      </c>
      <c r="G40" s="46">
        <f>SUMIF('Scenario 25'!$A$3:$A$69,'Portfolio 25'!$C40,'Scenario 25'!AB$3:AB$69)+SUMIF('Scenario 25'!$A$3:$A$69,'Portfolio 25'!$C40,'Scenario 25'!AW$3:AW$69)*(1-'Scenario 25'!AW$1)</f>
        <v>7.7184370014409913E-3</v>
      </c>
      <c r="H40" s="46">
        <f>SUMIF('Scenario 25'!$A$3:$A$69,'Portfolio 25'!$C40,'Scenario 25'!AC$3:AC$69)+SUMIF('Scenario 25'!$A$3:$A$69,'Portfolio 25'!$C40,'Scenario 25'!AX$3:AX$69)*(1-'Scenario 25'!AX$1)</f>
        <v>2.6648020262084772E-2</v>
      </c>
      <c r="I40" s="46">
        <f>SUMIF('Scenario 25'!$A$3:$A$69,'Portfolio 25'!$C40,'Scenario 25'!AD$3:AD$69)+SUMIF('Scenario 25'!$A$3:$A$69,'Portfolio 25'!$C40,'Scenario 25'!AY$3:AY$69)*(1-'Scenario 25'!AY$1)</f>
        <v>2.6010289642866784</v>
      </c>
      <c r="J40" s="46">
        <f>SUMIF('Scenario 25'!$A$3:$A$69,'Portfolio 25'!$C40,'Scenario 25'!AE$3:AE$69)+SUMIF('Scenario 25'!$A$3:$A$69,'Portfolio 25'!$C40,'Scenario 25'!AZ$3:AZ$69)*(1-'Scenario 25'!AZ$1)</f>
        <v>4.2320201797097186</v>
      </c>
      <c r="K40" s="46">
        <f>SUMIF('Scenario 25'!$A$3:$A$69,'Portfolio 25'!$C40,'Scenario 25'!AF$3:AF$69)+SUMIF('Scenario 25'!$A$3:$A$69,'Portfolio 25'!$C40,'Scenario 25'!BA$3:BA$69)*(1-'Scenario 25'!BA$1)</f>
        <v>5.8892549793002953</v>
      </c>
      <c r="L40" s="46">
        <f>SUMIF('Scenario 25'!$A$3:$A$69,'Portfolio 25'!$C40,'Scenario 25'!AG$3:AG$69)+SUMIF('Scenario 25'!$A$3:$A$69,'Portfolio 25'!$C40,'Scenario 25'!BB$3:BB$69)*(1-'Scenario 25'!BB$1)</f>
        <v>7.0660767281415495</v>
      </c>
      <c r="M40" s="46">
        <f>SUMIF('Scenario 25'!$A$3:$A$69,'Portfolio 25'!$C40,'Scenario 25'!AH$3:AH$69)+SUMIF('Scenario 25'!$A$3:$A$69,'Portfolio 25'!$C40,'Scenario 25'!BC$3:BC$69)*(1-'Scenario 25'!BC$1)</f>
        <v>7.7755299149424655</v>
      </c>
      <c r="N40" s="46">
        <f>SUMIF('Scenario 25'!$A$3:$A$69,'Portfolio 25'!$C40,'Scenario 25'!AI$3:AI$69)+SUMIF('Scenario 25'!$A$3:$A$69,'Portfolio 25'!$C40,'Scenario 25'!BD$3:BD$69)*(1-'Scenario 25'!BD$1)</f>
        <v>8.3286791406288021</v>
      </c>
      <c r="O40" s="46">
        <f>SUMIF('Scenario 25'!$A$3:$A$69,'Portfolio 25'!$C40,'Scenario 25'!AJ$3:AJ$69)+SUMIF('Scenario 25'!$A$3:$A$69,'Portfolio 25'!$C40,'Scenario 25'!BE$3:BE$69)*(1-'Scenario 25'!BE$1)</f>
        <v>8.5027629152986037</v>
      </c>
      <c r="P40" s="46">
        <f>SUMIF('Scenario 25'!$A$3:$A$69,'Portfolio 25'!$C40,'Scenario 25'!AK$3:AK$69)+SUMIF('Scenario 25'!$A$3:$A$69,'Portfolio 25'!$C40,'Scenario 25'!BF$3:BF$69)*(1-'Scenario 25'!BF$1)</f>
        <v>8.6539333658701469</v>
      </c>
      <c r="Q40" s="46">
        <f>SUMIF('Scenario 25'!$A$3:$A$69,'Portfolio 25'!$C40,'Scenario 25'!AL$3:AL$69)+SUMIF('Scenario 25'!$A$3:$A$69,'Portfolio 25'!$C40,'Scenario 25'!BG$3:BG$69)*(1-'Scenario 25'!BG$1)</f>
        <v>8.7002130276147245</v>
      </c>
      <c r="R40" s="46">
        <f>SUMIF('Scenario 25'!$A$3:$A$69,'Portfolio 25'!$C40,'Scenario 25'!AM$3:AM$69)+SUMIF('Scenario 25'!$A$3:$A$69,'Portfolio 25'!$C40,'Scenario 25'!BH$3:BH$69)*(1-'Scenario 25'!BH$1)</f>
        <v>8.7526481759969386</v>
      </c>
      <c r="S40" s="46">
        <f>SUMIF('Scenario 25'!$A$3:$A$69,'Portfolio 25'!$C40,'Scenario 25'!AN$3:AN$69)+SUMIF('Scenario 25'!$A$3:$A$69,'Portfolio 25'!$C40,'Scenario 25'!BI$3:BI$69)*(1-'Scenario 25'!BI$1)</f>
        <v>9.107839507088773</v>
      </c>
      <c r="T40" s="46">
        <f>SUMIF('Scenario 25'!$A$3:$A$69,'Portfolio 25'!$C40,'Scenario 25'!AO$3:AO$69)+SUMIF('Scenario 25'!$A$3:$A$69,'Portfolio 25'!$C40,'Scenario 25'!BJ$3:BJ$69)*(1-'Scenario 25'!BJ$1)</f>
        <v>8.9520930860301107</v>
      </c>
      <c r="U40" s="46">
        <f>SUMIF('Scenario 25'!$A$3:$A$69,'Portfolio 25'!$C40,'Scenario 25'!AP$3:AP$69)+SUMIF('Scenario 25'!$A$3:$A$69,'Portfolio 25'!$C40,'Scenario 25'!BK$3:BK$69)*(1-'Scenario 25'!BK$1)</f>
        <v>9.1480787890171484</v>
      </c>
      <c r="V40" s="46">
        <f>SUMIF('Scenario 25'!$A$3:$A$69,'Portfolio 25'!$C40,'Scenario 25'!AQ$3:AQ$69)+SUMIF('Scenario 25'!$A$3:$A$69,'Portfolio 25'!$C40,'Scenario 25'!BL$3:BL$69)*(1-'Scenario 25'!BL$1)</f>
        <v>9.2748749187032775</v>
      </c>
      <c r="W40" s="46">
        <f>SUMIF('Scenario 25'!$A$3:$A$69,'Portfolio 25'!$C40,'Scenario 25'!AR$3:AR$69)+SUMIF('Scenario 25'!$A$3:$A$69,'Portfolio 25'!$C40,'Scenario 25'!BM$3:BM$69)*(1-'Scenario 25'!BM$1)</f>
        <v>9.471042881249403</v>
      </c>
      <c r="X40" s="47">
        <f t="shared" si="2"/>
        <v>116.49044303114215</v>
      </c>
    </row>
    <row r="41" spans="3:24" ht="13.5" thickBot="1" x14ac:dyDescent="0.25">
      <c r="C41" s="10" t="s">
        <v>77</v>
      </c>
      <c r="D41" s="48">
        <f>SUMIF('Scenario 25'!$A$3:$A$69,'Portfolio 25'!$C41,'Scenario 25'!Y$3:Y$69)+SUMIF('Scenario 25'!$A$3:$A$69,'Portfolio 25'!$C41,'Scenario 25'!AT$3:AT$69)*(1-'Scenario 25'!AT$1)</f>
        <v>0</v>
      </c>
      <c r="E41" s="49">
        <f>SUMIF('Scenario 25'!$A$3:$A$69,'Portfolio 25'!$C41,'Scenario 25'!Z$3:Z$69)+SUMIF('Scenario 25'!$A$3:$A$69,'Portfolio 25'!$C41,'Scenario 25'!AU$3:AU$69)*(1-'Scenario 25'!AU$1)</f>
        <v>0</v>
      </c>
      <c r="F41" s="49">
        <f>SUMIF('Scenario 25'!$A$3:$A$69,'Portfolio 25'!$C41,'Scenario 25'!AA$3:AA$69)+SUMIF('Scenario 25'!$A$3:$A$69,'Portfolio 25'!$C41,'Scenario 25'!AV$3:AV$69)*(1-'Scenario 25'!AV$1)</f>
        <v>0</v>
      </c>
      <c r="G41" s="49">
        <f>SUMIF('Scenario 25'!$A$3:$A$69,'Portfolio 25'!$C41,'Scenario 25'!AB$3:AB$69)+SUMIF('Scenario 25'!$A$3:$A$69,'Portfolio 25'!$C41,'Scenario 25'!AW$3:AW$69)*(1-'Scenario 25'!AW$1)</f>
        <v>0.15105180338269569</v>
      </c>
      <c r="H41" s="49">
        <f>SUMIF('Scenario 25'!$A$3:$A$69,'Portfolio 25'!$C41,'Scenario 25'!AC$3:AC$69)+SUMIF('Scenario 25'!$A$3:$A$69,'Portfolio 25'!$C41,'Scenario 25'!AX$3:AX$69)*(1-'Scenario 25'!AX$1)</f>
        <v>0.43443553832962672</v>
      </c>
      <c r="I41" s="49">
        <f>SUMIF('Scenario 25'!$A$3:$A$69,'Portfolio 25'!$C41,'Scenario 25'!AD$3:AD$69)+SUMIF('Scenario 25'!$A$3:$A$69,'Portfolio 25'!$C41,'Scenario 25'!AY$3:AY$69)*(1-'Scenario 25'!AY$1)</f>
        <v>1.1762020184746425</v>
      </c>
      <c r="J41" s="49">
        <f>SUMIF('Scenario 25'!$A$3:$A$69,'Portfolio 25'!$C41,'Scenario 25'!AE$3:AE$69)+SUMIF('Scenario 25'!$A$3:$A$69,'Portfolio 25'!$C41,'Scenario 25'!AZ$3:AZ$69)*(1-'Scenario 25'!AZ$1)</f>
        <v>1.965101570780234</v>
      </c>
      <c r="K41" s="49">
        <f>SUMIF('Scenario 25'!$A$3:$A$69,'Portfolio 25'!$C41,'Scenario 25'!AF$3:AF$69)+SUMIF('Scenario 25'!$A$3:$A$69,'Portfolio 25'!$C41,'Scenario 25'!BA$3:BA$69)*(1-'Scenario 25'!BA$1)</f>
        <v>3.0023656833941712</v>
      </c>
      <c r="L41" s="49">
        <f>SUMIF('Scenario 25'!$A$3:$A$69,'Portfolio 25'!$C41,'Scenario 25'!AG$3:AG$69)+SUMIF('Scenario 25'!$A$3:$A$69,'Portfolio 25'!$C41,'Scenario 25'!BB$3:BB$69)*(1-'Scenario 25'!BB$1)</f>
        <v>4.9151169734414841</v>
      </c>
      <c r="M41" s="49">
        <f>SUMIF('Scenario 25'!$A$3:$A$69,'Portfolio 25'!$C41,'Scenario 25'!AH$3:AH$69)+SUMIF('Scenario 25'!$A$3:$A$69,'Portfolio 25'!$C41,'Scenario 25'!BC$3:BC$69)*(1-'Scenario 25'!BC$1)</f>
        <v>6.3483230787380194</v>
      </c>
      <c r="N41" s="49">
        <f>SUMIF('Scenario 25'!$A$3:$A$69,'Portfolio 25'!$C41,'Scenario 25'!AI$3:AI$69)+SUMIF('Scenario 25'!$A$3:$A$69,'Portfolio 25'!$C41,'Scenario 25'!BD$3:BD$69)*(1-'Scenario 25'!BD$1)</f>
        <v>7.5044862492405473</v>
      </c>
      <c r="O41" s="49">
        <f>SUMIF('Scenario 25'!$A$3:$A$69,'Portfolio 25'!$C41,'Scenario 25'!AJ$3:AJ$69)+SUMIF('Scenario 25'!$A$3:$A$69,'Portfolio 25'!$C41,'Scenario 25'!BE$3:BE$69)*(1-'Scenario 25'!BE$1)</f>
        <v>7.6501873121358237</v>
      </c>
      <c r="P41" s="49">
        <f>SUMIF('Scenario 25'!$A$3:$A$69,'Portfolio 25'!$C41,'Scenario 25'!AK$3:AK$69)+SUMIF('Scenario 25'!$A$3:$A$69,'Portfolio 25'!$C41,'Scenario 25'!BF$3:BF$69)*(1-'Scenario 25'!BF$1)</f>
        <v>7.6447085613901056</v>
      </c>
      <c r="Q41" s="49">
        <f>SUMIF('Scenario 25'!$A$3:$A$69,'Portfolio 25'!$C41,'Scenario 25'!AL$3:AL$69)+SUMIF('Scenario 25'!$A$3:$A$69,'Portfolio 25'!$C41,'Scenario 25'!BG$3:BG$69)*(1-'Scenario 25'!BG$1)</f>
        <v>7.6483214715900232</v>
      </c>
      <c r="R41" s="49">
        <f>SUMIF('Scenario 25'!$A$3:$A$69,'Portfolio 25'!$C41,'Scenario 25'!AM$3:AM$69)+SUMIF('Scenario 25'!$A$3:$A$69,'Portfolio 25'!$C41,'Scenario 25'!BH$3:BH$69)*(1-'Scenario 25'!BH$1)</f>
        <v>7.4786693673075035</v>
      </c>
      <c r="S41" s="49">
        <f>SUMIF('Scenario 25'!$A$3:$A$69,'Portfolio 25'!$C41,'Scenario 25'!AN$3:AN$69)+SUMIF('Scenario 25'!$A$3:$A$69,'Portfolio 25'!$C41,'Scenario 25'!BI$3:BI$69)*(1-'Scenario 25'!BI$1)</f>
        <v>7.5215144202099768</v>
      </c>
      <c r="T41" s="49">
        <f>SUMIF('Scenario 25'!$A$3:$A$69,'Portfolio 25'!$C41,'Scenario 25'!AO$3:AO$69)+SUMIF('Scenario 25'!$A$3:$A$69,'Portfolio 25'!$C41,'Scenario 25'!BJ$3:BJ$69)*(1-'Scenario 25'!BJ$1)</f>
        <v>7.6297424084759369</v>
      </c>
      <c r="U41" s="49">
        <f>SUMIF('Scenario 25'!$A$3:$A$69,'Portfolio 25'!$C41,'Scenario 25'!AP$3:AP$69)+SUMIF('Scenario 25'!$A$3:$A$69,'Portfolio 25'!$C41,'Scenario 25'!BK$3:BK$69)*(1-'Scenario 25'!BK$1)</f>
        <v>7.8280417642444871</v>
      </c>
      <c r="V41" s="49">
        <f>SUMIF('Scenario 25'!$A$3:$A$69,'Portfolio 25'!$C41,'Scenario 25'!AQ$3:AQ$69)+SUMIF('Scenario 25'!$A$3:$A$69,'Portfolio 25'!$C41,'Scenario 25'!BL$3:BL$69)*(1-'Scenario 25'!BL$1)</f>
        <v>7.8745688864279293</v>
      </c>
      <c r="W41" s="49">
        <f>SUMIF('Scenario 25'!$A$3:$A$69,'Portfolio 25'!$C41,'Scenario 25'!AR$3:AR$69)+SUMIF('Scenario 25'!$A$3:$A$69,'Portfolio 25'!$C41,'Scenario 25'!BM$3:BM$69)*(1-'Scenario 25'!BM$1)</f>
        <v>7.9637507606977316</v>
      </c>
      <c r="X41" s="50">
        <f t="shared" si="2"/>
        <v>94.736587868260941</v>
      </c>
    </row>
    <row r="42" spans="3:24" ht="13.5" thickBot="1" x14ac:dyDescent="0.25">
      <c r="C42" s="65" t="s">
        <v>93</v>
      </c>
      <c r="D42" s="37">
        <f>SUM(D26:D41)</f>
        <v>0</v>
      </c>
      <c r="E42" s="37">
        <f t="shared" ref="E42:W42" si="3">SUM(E26:E41)</f>
        <v>0</v>
      </c>
      <c r="F42" s="37">
        <f t="shared" si="3"/>
        <v>0</v>
      </c>
      <c r="G42" s="37">
        <f t="shared" si="3"/>
        <v>0.15877024038413667</v>
      </c>
      <c r="H42" s="37">
        <f t="shared" si="3"/>
        <v>95.836441520708846</v>
      </c>
      <c r="I42" s="37">
        <f t="shared" si="3"/>
        <v>103.34268698046323</v>
      </c>
      <c r="J42" s="37">
        <f t="shared" si="3"/>
        <v>110.44883876049882</v>
      </c>
      <c r="K42" s="37">
        <f t="shared" si="3"/>
        <v>271.78789082079493</v>
      </c>
      <c r="L42" s="37">
        <f t="shared" si="3"/>
        <v>273.65812449526669</v>
      </c>
      <c r="M42" s="37">
        <f t="shared" si="3"/>
        <v>274.58234709940206</v>
      </c>
      <c r="N42" s="37">
        <f t="shared" si="3"/>
        <v>275.1412068435593</v>
      </c>
      <c r="O42" s="37">
        <f t="shared" si="3"/>
        <v>375.54747382475398</v>
      </c>
      <c r="P42" s="37">
        <f t="shared" si="3"/>
        <v>373.96543887852226</v>
      </c>
      <c r="Q42" s="37">
        <f t="shared" si="3"/>
        <v>372.47460477730243</v>
      </c>
      <c r="R42" s="37">
        <f t="shared" si="3"/>
        <v>370.3812420177569</v>
      </c>
      <c r="S42" s="37">
        <f t="shared" si="3"/>
        <v>369.41651576955928</v>
      </c>
      <c r="T42" s="37">
        <f t="shared" si="3"/>
        <v>520.95030031038073</v>
      </c>
      <c r="U42" s="37">
        <f t="shared" si="3"/>
        <v>519.92320884887465</v>
      </c>
      <c r="V42" s="37">
        <f t="shared" si="3"/>
        <v>518.8741235053626</v>
      </c>
      <c r="W42" s="37">
        <f t="shared" si="3"/>
        <v>522.14268365034752</v>
      </c>
      <c r="X42" s="51">
        <f>SUM(X27:X41)</f>
        <v>4075.9494782811776</v>
      </c>
    </row>
    <row r="43" spans="3:24" ht="13.5" thickBot="1" x14ac:dyDescent="0.25">
      <c r="C43" s="66" t="s">
        <v>97</v>
      </c>
      <c r="D43" s="37">
        <f t="shared" ref="D43:X43" si="4">SUM(D22,D42)</f>
        <v>0.55167407988676775</v>
      </c>
      <c r="E43" s="37">
        <f t="shared" si="4"/>
        <v>2.1410231273237432</v>
      </c>
      <c r="F43" s="37">
        <f t="shared" si="4"/>
        <v>4.540351689663205</v>
      </c>
      <c r="G43" s="37">
        <f t="shared" si="4"/>
        <v>207.46981177988422</v>
      </c>
      <c r="H43" s="37">
        <f t="shared" si="4"/>
        <v>438.02598956435554</v>
      </c>
      <c r="I43" s="37">
        <f t="shared" si="4"/>
        <v>647.89178609902137</v>
      </c>
      <c r="J43" s="37">
        <f t="shared" si="4"/>
        <v>756.76067611390181</v>
      </c>
      <c r="K43" s="37">
        <f t="shared" si="4"/>
        <v>1230.0926680919242</v>
      </c>
      <c r="L43" s="37">
        <f t="shared" si="4"/>
        <v>1234.5614414562722</v>
      </c>
      <c r="M43" s="37">
        <f t="shared" si="4"/>
        <v>1238.4994226605691</v>
      </c>
      <c r="N43" s="37">
        <f t="shared" si="4"/>
        <v>1241.9871878468598</v>
      </c>
      <c r="O43" s="37">
        <f t="shared" si="4"/>
        <v>1345.8639698622023</v>
      </c>
      <c r="P43" s="37">
        <f t="shared" si="4"/>
        <v>1350.0371226230216</v>
      </c>
      <c r="Q43" s="37">
        <f t="shared" si="4"/>
        <v>1359.4636863139465</v>
      </c>
      <c r="R43" s="37">
        <f t="shared" si="4"/>
        <v>1456.0252999312436</v>
      </c>
      <c r="S43" s="37">
        <f t="shared" si="4"/>
        <v>1601.802470255004</v>
      </c>
      <c r="T43" s="37">
        <f t="shared" si="4"/>
        <v>1969.5387284237249</v>
      </c>
      <c r="U43" s="37">
        <f t="shared" si="4"/>
        <v>2367.331549443159</v>
      </c>
      <c r="V43" s="37">
        <f t="shared" si="4"/>
        <v>2678.3760578739998</v>
      </c>
      <c r="W43" s="37">
        <f t="shared" si="4"/>
        <v>3253.9466876405895</v>
      </c>
      <c r="X43" s="51">
        <f t="shared" si="4"/>
        <v>20484.907604876553</v>
      </c>
    </row>
    <row r="44" spans="3:24" ht="13.5" thickBot="1" x14ac:dyDescent="0.25">
      <c r="C44" s="8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40"/>
    </row>
    <row r="45" spans="3:24" ht="13.5" thickBot="1" x14ac:dyDescent="0.25">
      <c r="C45" s="4" t="s">
        <v>4</v>
      </c>
      <c r="D45" s="52"/>
      <c r="E45" s="53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40"/>
    </row>
    <row r="46" spans="3:24" x14ac:dyDescent="0.2">
      <c r="C46" s="26" t="s">
        <v>0</v>
      </c>
      <c r="D46" s="54">
        <f>'Scenario 25'!D72</f>
        <v>3.4493256753132089</v>
      </c>
      <c r="E46" s="55">
        <f>'Scenario 25'!E72</f>
        <v>7.117878217640615</v>
      </c>
      <c r="F46" s="55">
        <f>'Scenario 25'!F72</f>
        <v>11.244290371781972</v>
      </c>
      <c r="G46" s="55">
        <f>'Scenario 25'!G72</f>
        <v>15.910210060100145</v>
      </c>
      <c r="H46" s="55">
        <f>'Scenario 25'!H72</f>
        <v>19.800883659346507</v>
      </c>
      <c r="I46" s="55">
        <f>'Scenario 25'!I72</f>
        <v>24.104996885797291</v>
      </c>
      <c r="J46" s="55">
        <f>'Scenario 25'!J72</f>
        <v>29.217866955475529</v>
      </c>
      <c r="K46" s="55">
        <f>'Scenario 25'!K72</f>
        <v>34.550783358947783</v>
      </c>
      <c r="L46" s="55">
        <f>'Scenario 25'!L72</f>
        <v>39.846628677307486</v>
      </c>
      <c r="M46" s="55">
        <f>'Scenario 25'!M72</f>
        <v>44.510888396374156</v>
      </c>
      <c r="N46" s="55">
        <f>'Scenario 25'!N72</f>
        <v>49.162861188276914</v>
      </c>
      <c r="O46" s="55">
        <f>'Scenario 25'!O72</f>
        <v>53.589055564288074</v>
      </c>
      <c r="P46" s="55">
        <f>'Scenario 25'!P72</f>
        <v>57.656384830630394</v>
      </c>
      <c r="Q46" s="55">
        <f>'Scenario 25'!Q72</f>
        <v>61.15956212479977</v>
      </c>
      <c r="R46" s="55">
        <f>'Scenario 25'!R72</f>
        <v>64.531774078811921</v>
      </c>
      <c r="S46" s="55">
        <f>'Scenario 25'!S72</f>
        <v>67.674987558842474</v>
      </c>
      <c r="T46" s="55">
        <f>'Scenario 25'!T72</f>
        <v>70.127670113108763</v>
      </c>
      <c r="U46" s="55">
        <f>'Scenario 25'!U72</f>
        <v>72.802746265399165</v>
      </c>
      <c r="V46" s="55">
        <f>'Scenario 25'!V72</f>
        <v>75.269875778901394</v>
      </c>
      <c r="W46" s="55">
        <f>'Scenario 25'!W72</f>
        <v>77.382624782502532</v>
      </c>
      <c r="X46" s="56">
        <f>SUM(D46:W46)</f>
        <v>879.11129454364595</v>
      </c>
    </row>
    <row r="47" spans="3:24" ht="13.5" thickBot="1" x14ac:dyDescent="0.25">
      <c r="C47" s="10" t="s">
        <v>3</v>
      </c>
      <c r="D47" s="57">
        <f>'Scenario 25'!D73</f>
        <v>1.0557741383879111</v>
      </c>
      <c r="E47" s="58">
        <f>'Scenario 25'!E73</f>
        <v>2.2368585039420523</v>
      </c>
      <c r="F47" s="58">
        <f>'Scenario 25'!F73</f>
        <v>3.6087797179182739</v>
      </c>
      <c r="G47" s="58">
        <f>'Scenario 25'!G73</f>
        <v>5.2090786240274811</v>
      </c>
      <c r="H47" s="58">
        <f>'Scenario 25'!H73</f>
        <v>6.2708333657508506</v>
      </c>
      <c r="I47" s="58">
        <f>'Scenario 25'!I73</f>
        <v>7.5606455582914398</v>
      </c>
      <c r="J47" s="58">
        <f>'Scenario 25'!J73</f>
        <v>9.274555629485274</v>
      </c>
      <c r="K47" s="58">
        <f>'Scenario 25'!K73</f>
        <v>11.092968458597211</v>
      </c>
      <c r="L47" s="58">
        <f>'Scenario 25'!L73</f>
        <v>12.90252254160829</v>
      </c>
      <c r="M47" s="58">
        <f>'Scenario 25'!M73</f>
        <v>14.484912272373393</v>
      </c>
      <c r="N47" s="58">
        <f>'Scenario 25'!N73</f>
        <v>16.203907470706692</v>
      </c>
      <c r="O47" s="58">
        <f>'Scenario 25'!O73</f>
        <v>17.861306360028383</v>
      </c>
      <c r="P47" s="58">
        <f>'Scenario 25'!P73</f>
        <v>19.405965039094276</v>
      </c>
      <c r="Q47" s="58">
        <f>'Scenario 25'!Q73</f>
        <v>20.799210061742592</v>
      </c>
      <c r="R47" s="58">
        <f>'Scenario 25'!R73</f>
        <v>22.109901720350226</v>
      </c>
      <c r="S47" s="58">
        <f>'Scenario 25'!S73</f>
        <v>23.379811521093764</v>
      </c>
      <c r="T47" s="58">
        <f>'Scenario 25'!T73</f>
        <v>24.438390897910676</v>
      </c>
      <c r="U47" s="58">
        <f>'Scenario 25'!U73</f>
        <v>25.547714082753426</v>
      </c>
      <c r="V47" s="58">
        <f>'Scenario 25'!V73</f>
        <v>26.613234806028004</v>
      </c>
      <c r="W47" s="58">
        <f>'Scenario 25'!W73</f>
        <v>27.706782098201174</v>
      </c>
      <c r="X47" s="59">
        <f>SUM(D47:W47)</f>
        <v>297.7631528682914</v>
      </c>
    </row>
    <row r="48" spans="3:24" ht="13.5" thickBot="1" x14ac:dyDescent="0.25">
      <c r="C48" s="60" t="s">
        <v>93</v>
      </c>
      <c r="D48" s="61">
        <f>SUM(D46:D47)</f>
        <v>4.5050998137011202</v>
      </c>
      <c r="E48" s="62">
        <f t="shared" ref="E48:W48" si="5">SUM(E46:E47)</f>
        <v>9.3547367215826682</v>
      </c>
      <c r="F48" s="62">
        <f t="shared" si="5"/>
        <v>14.853070089700246</v>
      </c>
      <c r="G48" s="62">
        <f t="shared" si="5"/>
        <v>21.119288684127625</v>
      </c>
      <c r="H48" s="62">
        <f t="shared" si="5"/>
        <v>26.071717025097357</v>
      </c>
      <c r="I48" s="62">
        <f t="shared" si="5"/>
        <v>31.665642444088732</v>
      </c>
      <c r="J48" s="62">
        <f t="shared" si="5"/>
        <v>38.492422584960806</v>
      </c>
      <c r="K48" s="62">
        <f t="shared" si="5"/>
        <v>45.643751817544995</v>
      </c>
      <c r="L48" s="62">
        <f t="shared" si="5"/>
        <v>52.749151218915777</v>
      </c>
      <c r="M48" s="62">
        <f t="shared" si="5"/>
        <v>58.995800668747549</v>
      </c>
      <c r="N48" s="62">
        <f t="shared" si="5"/>
        <v>65.366768658983602</v>
      </c>
      <c r="O48" s="62">
        <f t="shared" si="5"/>
        <v>71.450361924316454</v>
      </c>
      <c r="P48" s="62">
        <f t="shared" si="5"/>
        <v>77.06234986972467</v>
      </c>
      <c r="Q48" s="62">
        <f t="shared" si="5"/>
        <v>81.958772186542362</v>
      </c>
      <c r="R48" s="62">
        <f t="shared" si="5"/>
        <v>86.641675799162144</v>
      </c>
      <c r="S48" s="62">
        <f t="shared" si="5"/>
        <v>91.054799079936231</v>
      </c>
      <c r="T48" s="62">
        <f t="shared" si="5"/>
        <v>94.566061011019443</v>
      </c>
      <c r="U48" s="62">
        <f t="shared" si="5"/>
        <v>98.350460348152595</v>
      </c>
      <c r="V48" s="62">
        <f t="shared" si="5"/>
        <v>101.8831105849294</v>
      </c>
      <c r="W48" s="62">
        <f t="shared" si="5"/>
        <v>105.08940688070371</v>
      </c>
      <c r="X48" s="63">
        <f>SUM(X46:X47)</f>
        <v>1176.8744474119374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3F7A4-971B-48BF-A317-65262B7DA66B}">
  <dimension ref="A1:BM74"/>
  <sheetViews>
    <sheetView topLeftCell="AK1" workbookViewId="0">
      <selection activeCell="AT3" sqref="AT3"/>
    </sheetView>
  </sheetViews>
  <sheetFormatPr defaultRowHeight="15" x14ac:dyDescent="0.25"/>
  <cols>
    <col min="1" max="1" width="23.140625" customWidth="1"/>
    <col min="3" max="3" width="64.140625" customWidth="1"/>
    <col min="4" max="21" width="9.28515625" bestFit="1" customWidth="1"/>
    <col min="22" max="23" width="9.5703125" bestFit="1" customWidth="1"/>
  </cols>
  <sheetData>
    <row r="1" spans="1:65" x14ac:dyDescent="0.25">
      <c r="AS1" t="s">
        <v>141</v>
      </c>
      <c r="AT1" s="17">
        <v>0.65489571107632405</v>
      </c>
      <c r="AU1" s="17">
        <v>0.65658574709541195</v>
      </c>
      <c r="AV1" s="17">
        <v>0.65835125306703535</v>
      </c>
      <c r="AW1" s="17">
        <v>0.65835542937033509</v>
      </c>
      <c r="AX1" s="17">
        <v>0.65874002599924064</v>
      </c>
      <c r="AY1" s="17">
        <v>0.65931575768236028</v>
      </c>
      <c r="AZ1" s="17">
        <v>0.66015526845275518</v>
      </c>
      <c r="BA1" s="17">
        <v>0.66118589023147367</v>
      </c>
      <c r="BB1" s="17">
        <v>0.66300894747320693</v>
      </c>
      <c r="BC1" s="17">
        <v>0.66483065510637707</v>
      </c>
      <c r="BD1" s="17">
        <v>0.66655071852740888</v>
      </c>
      <c r="BE1" s="17">
        <v>0.66882634871001445</v>
      </c>
      <c r="BF1" s="17">
        <v>0.67140950534855803</v>
      </c>
      <c r="BG1" s="17">
        <v>0.6737130748067518</v>
      </c>
      <c r="BH1" s="17">
        <v>0.67666764760509601</v>
      </c>
      <c r="BI1" s="17">
        <v>0.67870513967488544</v>
      </c>
      <c r="BJ1" s="17">
        <v>0.68063622875685958</v>
      </c>
      <c r="BK1" s="17">
        <v>0.68276135555429729</v>
      </c>
      <c r="BL1" s="17">
        <v>0.6845890016610342</v>
      </c>
      <c r="BM1" s="17">
        <v>0.68484075300150227</v>
      </c>
    </row>
    <row r="2" spans="1:65" x14ac:dyDescent="0.25">
      <c r="D2" s="16">
        <v>2026</v>
      </c>
      <c r="E2" s="16">
        <v>2027</v>
      </c>
      <c r="F2" s="16">
        <v>2028</v>
      </c>
      <c r="G2" s="16">
        <v>2029</v>
      </c>
      <c r="H2" s="16">
        <v>2030</v>
      </c>
      <c r="I2" s="16">
        <v>2031</v>
      </c>
      <c r="J2" s="16">
        <v>2032</v>
      </c>
      <c r="K2" s="16">
        <v>2033</v>
      </c>
      <c r="L2" s="16">
        <v>2034</v>
      </c>
      <c r="M2" s="16">
        <v>2035</v>
      </c>
      <c r="N2" s="16">
        <v>2036</v>
      </c>
      <c r="O2" s="16">
        <v>2037</v>
      </c>
      <c r="P2" s="16">
        <v>2038</v>
      </c>
      <c r="Q2" s="16">
        <v>2039</v>
      </c>
      <c r="R2" s="16">
        <v>2040</v>
      </c>
      <c r="S2" s="16">
        <v>2041</v>
      </c>
      <c r="T2" s="16">
        <v>2042</v>
      </c>
      <c r="U2" s="16">
        <v>2043</v>
      </c>
      <c r="V2" s="16">
        <v>2044</v>
      </c>
      <c r="W2" s="16">
        <v>2045</v>
      </c>
      <c r="Y2" s="14">
        <v>2026</v>
      </c>
      <c r="Z2" s="14">
        <v>2027</v>
      </c>
      <c r="AA2" s="14">
        <v>2028</v>
      </c>
      <c r="AB2" s="14">
        <v>2029</v>
      </c>
      <c r="AC2" s="14">
        <v>2030</v>
      </c>
      <c r="AD2" s="14">
        <v>2031</v>
      </c>
      <c r="AE2" s="14">
        <v>2032</v>
      </c>
      <c r="AF2" s="14">
        <v>2033</v>
      </c>
      <c r="AG2" s="14">
        <v>2034</v>
      </c>
      <c r="AH2" s="14">
        <v>2035</v>
      </c>
      <c r="AI2" s="14">
        <v>2036</v>
      </c>
      <c r="AJ2" s="14">
        <v>2037</v>
      </c>
      <c r="AK2" s="14">
        <v>2038</v>
      </c>
      <c r="AL2" s="14">
        <v>2039</v>
      </c>
      <c r="AM2" s="14">
        <v>2040</v>
      </c>
      <c r="AN2" s="14">
        <v>2041</v>
      </c>
      <c r="AO2" s="14">
        <v>2042</v>
      </c>
      <c r="AP2" s="14">
        <v>2043</v>
      </c>
      <c r="AQ2" s="14">
        <v>2044</v>
      </c>
      <c r="AR2" s="14">
        <v>2045</v>
      </c>
      <c r="AT2" s="15">
        <v>2026</v>
      </c>
      <c r="AU2" s="15">
        <v>2027</v>
      </c>
      <c r="AV2" s="15">
        <v>2028</v>
      </c>
      <c r="AW2" s="15">
        <v>2029</v>
      </c>
      <c r="AX2" s="15">
        <v>2030</v>
      </c>
      <c r="AY2" s="15">
        <v>2031</v>
      </c>
      <c r="AZ2" s="15">
        <v>2032</v>
      </c>
      <c r="BA2" s="15">
        <v>2033</v>
      </c>
      <c r="BB2" s="15">
        <v>2034</v>
      </c>
      <c r="BC2" s="15">
        <v>2035</v>
      </c>
      <c r="BD2" s="15">
        <v>2036</v>
      </c>
      <c r="BE2" s="15">
        <v>2037</v>
      </c>
      <c r="BF2" s="15">
        <v>2038</v>
      </c>
      <c r="BG2" s="15">
        <v>2039</v>
      </c>
      <c r="BH2" s="15">
        <v>2040</v>
      </c>
      <c r="BI2" s="15">
        <v>2041</v>
      </c>
      <c r="BJ2" s="15">
        <v>2042</v>
      </c>
      <c r="BK2" s="15">
        <v>2043</v>
      </c>
      <c r="BL2" s="15">
        <v>2044</v>
      </c>
      <c r="BM2" s="15">
        <v>2045</v>
      </c>
    </row>
    <row r="3" spans="1:65" x14ac:dyDescent="0.25">
      <c r="A3" t="s">
        <v>100</v>
      </c>
      <c r="C3" t="s">
        <v>94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T3" s="20">
        <v>39.395365527687133</v>
      </c>
      <c r="AU3" s="20">
        <v>3.7676399476892617</v>
      </c>
      <c r="AV3" s="20">
        <v>9.6716726194745863</v>
      </c>
      <c r="AW3" s="20">
        <v>0</v>
      </c>
      <c r="AX3" s="20">
        <v>0</v>
      </c>
      <c r="AY3" s="20">
        <v>0</v>
      </c>
      <c r="AZ3" s="20">
        <v>0</v>
      </c>
      <c r="BA3" s="20">
        <v>0</v>
      </c>
      <c r="BB3" s="20">
        <v>0</v>
      </c>
      <c r="BC3" s="20">
        <v>0</v>
      </c>
      <c r="BD3" s="20">
        <v>0</v>
      </c>
      <c r="BE3" s="20">
        <v>0</v>
      </c>
      <c r="BF3" s="20">
        <v>0</v>
      </c>
      <c r="BG3" s="20">
        <v>0</v>
      </c>
      <c r="BH3" s="20">
        <v>0</v>
      </c>
      <c r="BI3" s="20">
        <v>0</v>
      </c>
      <c r="BJ3" s="20">
        <v>0</v>
      </c>
      <c r="BK3" s="20">
        <v>0</v>
      </c>
      <c r="BL3" s="20">
        <v>0</v>
      </c>
      <c r="BM3" s="20">
        <v>0</v>
      </c>
    </row>
    <row r="4" spans="1:65" x14ac:dyDescent="0.25">
      <c r="A4" t="s">
        <v>101</v>
      </c>
      <c r="C4" t="s">
        <v>101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T4" s="2">
        <v>0</v>
      </c>
      <c r="AU4" s="2">
        <v>0</v>
      </c>
      <c r="AV4" s="2">
        <v>0</v>
      </c>
      <c r="AW4" s="2">
        <v>0</v>
      </c>
      <c r="AX4" s="2">
        <v>0</v>
      </c>
      <c r="AY4" s="2">
        <v>0</v>
      </c>
      <c r="AZ4" s="2">
        <v>0</v>
      </c>
      <c r="BA4" s="2">
        <v>300</v>
      </c>
      <c r="BB4" s="2">
        <v>0</v>
      </c>
      <c r="BC4" s="2">
        <v>0</v>
      </c>
      <c r="BD4" s="2">
        <v>0</v>
      </c>
      <c r="BE4" s="2">
        <v>0</v>
      </c>
      <c r="BF4" s="2">
        <v>0</v>
      </c>
      <c r="BG4" s="2">
        <v>0</v>
      </c>
      <c r="BH4" s="2">
        <v>0</v>
      </c>
      <c r="BI4" s="2">
        <v>0</v>
      </c>
      <c r="BJ4" s="2">
        <v>0</v>
      </c>
      <c r="BK4" s="2">
        <v>0</v>
      </c>
      <c r="BL4" s="2">
        <v>0</v>
      </c>
      <c r="BM4" s="2">
        <v>0</v>
      </c>
    </row>
    <row r="5" spans="1:65" x14ac:dyDescent="0.25">
      <c r="A5" t="s">
        <v>6</v>
      </c>
      <c r="B5" t="s">
        <v>7</v>
      </c>
      <c r="C5" t="s">
        <v>8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90.247500000000002</v>
      </c>
      <c r="AL5">
        <v>0</v>
      </c>
      <c r="AM5">
        <v>0</v>
      </c>
      <c r="AN5">
        <v>0</v>
      </c>
      <c r="AO5">
        <v>90.247500000000059</v>
      </c>
      <c r="AP5">
        <v>0</v>
      </c>
      <c r="AQ5">
        <v>0</v>
      </c>
      <c r="AR5">
        <v>0</v>
      </c>
      <c r="AT5" s="2">
        <v>0</v>
      </c>
      <c r="AU5" s="2">
        <v>0</v>
      </c>
      <c r="AV5" s="2">
        <v>0</v>
      </c>
      <c r="AW5" s="2">
        <v>0</v>
      </c>
      <c r="AX5" s="2">
        <v>0</v>
      </c>
      <c r="AY5" s="2">
        <v>0</v>
      </c>
      <c r="AZ5" s="2">
        <v>0</v>
      </c>
      <c r="BA5" s="2">
        <v>0</v>
      </c>
      <c r="BB5" s="2">
        <v>0</v>
      </c>
      <c r="BC5" s="2">
        <v>0</v>
      </c>
      <c r="BD5" s="2">
        <v>0</v>
      </c>
      <c r="BE5" s="2">
        <v>0</v>
      </c>
      <c r="BF5" s="2">
        <v>0</v>
      </c>
      <c r="BG5" s="2">
        <v>0</v>
      </c>
      <c r="BH5" s="2">
        <v>0</v>
      </c>
      <c r="BI5" s="2">
        <v>0</v>
      </c>
      <c r="BJ5" s="2">
        <v>0</v>
      </c>
      <c r="BK5" s="2">
        <v>0</v>
      </c>
      <c r="BL5" s="2">
        <v>0</v>
      </c>
      <c r="BM5" s="2">
        <v>0</v>
      </c>
    </row>
    <row r="6" spans="1:65" x14ac:dyDescent="0.25">
      <c r="A6" t="s">
        <v>6</v>
      </c>
      <c r="B6" t="s">
        <v>9</v>
      </c>
      <c r="C6" t="s">
        <v>10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Y6">
        <v>0</v>
      </c>
      <c r="Z6">
        <v>0</v>
      </c>
      <c r="AA6">
        <v>0</v>
      </c>
      <c r="AB6">
        <v>0</v>
      </c>
      <c r="AC6">
        <v>46.460433326702827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46.424445571092143</v>
      </c>
      <c r="AQ6">
        <v>0</v>
      </c>
      <c r="AR6">
        <v>0</v>
      </c>
      <c r="AT6" s="2">
        <v>0</v>
      </c>
      <c r="AU6" s="2">
        <v>0</v>
      </c>
      <c r="AV6" s="2">
        <v>0</v>
      </c>
      <c r="AW6" s="2">
        <v>0</v>
      </c>
      <c r="AX6" s="2">
        <v>0</v>
      </c>
      <c r="AY6" s="2">
        <v>0</v>
      </c>
      <c r="AZ6" s="2">
        <v>0</v>
      </c>
      <c r="BA6" s="2">
        <v>0</v>
      </c>
      <c r="BB6" s="2">
        <v>0</v>
      </c>
      <c r="BC6" s="2">
        <v>0</v>
      </c>
      <c r="BD6" s="2">
        <v>0</v>
      </c>
      <c r="BE6" s="2">
        <v>0</v>
      </c>
      <c r="BF6" s="2">
        <v>0</v>
      </c>
      <c r="BG6" s="2">
        <v>0</v>
      </c>
      <c r="BH6" s="2">
        <v>0</v>
      </c>
      <c r="BI6" s="2">
        <v>0</v>
      </c>
      <c r="BJ6" s="2">
        <v>0</v>
      </c>
      <c r="BK6" s="2">
        <v>0</v>
      </c>
      <c r="BL6" s="2">
        <v>0</v>
      </c>
      <c r="BM6" s="2">
        <v>0</v>
      </c>
    </row>
    <row r="7" spans="1:65" x14ac:dyDescent="0.25">
      <c r="A7" t="s">
        <v>6</v>
      </c>
      <c r="B7" t="s">
        <v>11</v>
      </c>
      <c r="C7" t="s">
        <v>12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0</v>
      </c>
      <c r="BI7" s="2">
        <v>0</v>
      </c>
      <c r="BJ7" s="2">
        <v>0</v>
      </c>
      <c r="BK7" s="2">
        <v>0</v>
      </c>
      <c r="BL7" s="2">
        <v>0</v>
      </c>
      <c r="BM7" s="2">
        <v>0</v>
      </c>
    </row>
    <row r="8" spans="1:65" x14ac:dyDescent="0.25">
      <c r="A8" t="s">
        <v>13</v>
      </c>
      <c r="B8" t="s">
        <v>14</v>
      </c>
      <c r="C8" t="s">
        <v>15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134.07803865760118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0</v>
      </c>
      <c r="BI8" s="2">
        <v>0</v>
      </c>
      <c r="BJ8" s="2">
        <v>0</v>
      </c>
      <c r="BK8" s="2">
        <v>0</v>
      </c>
      <c r="BL8" s="2">
        <v>0</v>
      </c>
      <c r="BM8" s="2">
        <v>0</v>
      </c>
    </row>
    <row r="9" spans="1:65" x14ac:dyDescent="0.25">
      <c r="A9" t="s">
        <v>2</v>
      </c>
      <c r="B9" t="s">
        <v>16</v>
      </c>
      <c r="C9" t="s">
        <v>102</v>
      </c>
      <c r="D9">
        <v>0</v>
      </c>
      <c r="E9">
        <v>0</v>
      </c>
      <c r="F9">
        <v>0</v>
      </c>
      <c r="G9">
        <v>0</v>
      </c>
      <c r="H9">
        <v>0</v>
      </c>
      <c r="I9">
        <v>200</v>
      </c>
      <c r="J9">
        <v>200</v>
      </c>
      <c r="K9">
        <v>100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0</v>
      </c>
      <c r="BI9" s="2">
        <v>0</v>
      </c>
      <c r="BJ9" s="2">
        <v>0</v>
      </c>
      <c r="BK9" s="2">
        <v>0</v>
      </c>
      <c r="BL9" s="2">
        <v>0</v>
      </c>
      <c r="BM9" s="2">
        <v>0</v>
      </c>
    </row>
    <row r="10" spans="1:65" x14ac:dyDescent="0.25">
      <c r="A10" t="s">
        <v>2</v>
      </c>
      <c r="B10" t="s">
        <v>17</v>
      </c>
      <c r="C10" t="s">
        <v>103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100</v>
      </c>
      <c r="U10">
        <v>0</v>
      </c>
      <c r="V10">
        <v>100</v>
      </c>
      <c r="W10">
        <v>200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0</v>
      </c>
      <c r="BI10" s="2">
        <v>0</v>
      </c>
      <c r="BJ10" s="2">
        <v>0</v>
      </c>
      <c r="BK10" s="2">
        <v>0</v>
      </c>
      <c r="BL10" s="2">
        <v>0</v>
      </c>
      <c r="BM10" s="2">
        <v>0</v>
      </c>
    </row>
    <row r="11" spans="1:65" x14ac:dyDescent="0.25">
      <c r="A11" t="s">
        <v>2</v>
      </c>
      <c r="B11" t="s">
        <v>18</v>
      </c>
      <c r="C11" t="s">
        <v>104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T11" s="2">
        <v>0</v>
      </c>
      <c r="AU11" s="2">
        <v>0</v>
      </c>
      <c r="AV11" s="2">
        <v>0</v>
      </c>
      <c r="AW11" s="2">
        <v>0</v>
      </c>
      <c r="AX11" s="2">
        <v>200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F11" s="2">
        <v>0</v>
      </c>
      <c r="BG11" s="2">
        <v>0</v>
      </c>
      <c r="BH11" s="2">
        <v>0</v>
      </c>
      <c r="BI11" s="2">
        <v>0</v>
      </c>
      <c r="BJ11" s="2">
        <v>0</v>
      </c>
      <c r="BK11" s="2">
        <v>0</v>
      </c>
      <c r="BL11" s="2">
        <v>0</v>
      </c>
      <c r="BM11" s="2">
        <v>0</v>
      </c>
    </row>
    <row r="12" spans="1:65" x14ac:dyDescent="0.25">
      <c r="A12" t="s">
        <v>2</v>
      </c>
      <c r="B12" t="s">
        <v>19</v>
      </c>
      <c r="C12" t="s">
        <v>105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0</v>
      </c>
      <c r="BI12" s="2">
        <v>0</v>
      </c>
      <c r="BJ12" s="2">
        <v>0</v>
      </c>
      <c r="BK12" s="2">
        <v>0</v>
      </c>
      <c r="BL12" s="2">
        <v>0</v>
      </c>
      <c r="BM12" s="2">
        <v>0</v>
      </c>
    </row>
    <row r="13" spans="1:65" x14ac:dyDescent="0.25">
      <c r="A13" t="s">
        <v>1</v>
      </c>
      <c r="B13" t="s">
        <v>20</v>
      </c>
      <c r="C13" t="s">
        <v>106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2">
        <v>0</v>
      </c>
      <c r="BJ13" s="2">
        <v>0</v>
      </c>
      <c r="BK13" s="2">
        <v>0</v>
      </c>
      <c r="BL13" s="2">
        <v>0</v>
      </c>
      <c r="BM13" s="2">
        <v>0</v>
      </c>
    </row>
    <row r="14" spans="1:65" x14ac:dyDescent="0.25">
      <c r="A14" t="s">
        <v>107</v>
      </c>
      <c r="B14" t="s">
        <v>22</v>
      </c>
      <c r="C14" t="s">
        <v>108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0</v>
      </c>
      <c r="BI14" s="2">
        <v>0</v>
      </c>
      <c r="BJ14" s="2">
        <v>0</v>
      </c>
      <c r="BK14" s="2">
        <v>0</v>
      </c>
      <c r="BL14" s="2">
        <v>0</v>
      </c>
      <c r="BM14" s="2">
        <v>0</v>
      </c>
    </row>
    <row r="15" spans="1:65" x14ac:dyDescent="0.25">
      <c r="A15" t="s">
        <v>1</v>
      </c>
      <c r="B15" t="s">
        <v>23</v>
      </c>
      <c r="C15" t="s">
        <v>109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</row>
    <row r="16" spans="1:65" x14ac:dyDescent="0.25">
      <c r="A16" t="s">
        <v>21</v>
      </c>
      <c r="B16" t="s">
        <v>24</v>
      </c>
      <c r="C16" t="s">
        <v>110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T16" s="2">
        <v>0</v>
      </c>
      <c r="AU16" s="2">
        <v>0</v>
      </c>
      <c r="AV16" s="2">
        <v>0</v>
      </c>
      <c r="AW16" s="2">
        <v>0</v>
      </c>
      <c r="AX16" s="2">
        <v>0</v>
      </c>
      <c r="AY16" s="2">
        <v>0</v>
      </c>
      <c r="AZ16" s="2">
        <v>0</v>
      </c>
      <c r="BA16" s="2">
        <v>0</v>
      </c>
      <c r="BB16" s="2">
        <v>0</v>
      </c>
      <c r="BC16" s="2">
        <v>0</v>
      </c>
      <c r="BD16" s="2">
        <v>0</v>
      </c>
      <c r="BE16" s="2">
        <v>0</v>
      </c>
      <c r="BF16" s="2">
        <v>0</v>
      </c>
      <c r="BG16" s="2">
        <v>0</v>
      </c>
      <c r="BH16" s="2">
        <v>0</v>
      </c>
      <c r="BI16" s="2">
        <v>0</v>
      </c>
      <c r="BJ16" s="2">
        <v>0</v>
      </c>
      <c r="BK16" s="2">
        <v>0</v>
      </c>
      <c r="BL16" s="2">
        <v>0</v>
      </c>
      <c r="BM16" s="2">
        <v>0</v>
      </c>
    </row>
    <row r="17" spans="1:65" x14ac:dyDescent="0.25">
      <c r="A17" t="s">
        <v>1</v>
      </c>
      <c r="B17" t="s">
        <v>25</v>
      </c>
      <c r="C17" t="s">
        <v>26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5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T17" s="2">
        <v>0</v>
      </c>
      <c r="AU17" s="2">
        <v>0</v>
      </c>
      <c r="AV17" s="2">
        <v>0</v>
      </c>
      <c r="AW17" s="2">
        <v>0</v>
      </c>
      <c r="AX17" s="2">
        <v>0</v>
      </c>
      <c r="AY17" s="2">
        <v>0</v>
      </c>
      <c r="AZ17" s="2">
        <v>0</v>
      </c>
      <c r="BA17" s="2">
        <v>0</v>
      </c>
      <c r="BB17" s="2">
        <v>0</v>
      </c>
      <c r="BC17" s="2">
        <v>0</v>
      </c>
      <c r="BD17" s="2">
        <v>0</v>
      </c>
      <c r="BE17" s="2">
        <v>0</v>
      </c>
      <c r="BF17" s="2">
        <v>0</v>
      </c>
      <c r="BG17" s="2">
        <v>0</v>
      </c>
      <c r="BH17" s="2">
        <v>0</v>
      </c>
      <c r="BI17" s="2">
        <v>0</v>
      </c>
      <c r="BJ17" s="2">
        <v>0</v>
      </c>
      <c r="BK17" s="2">
        <v>0</v>
      </c>
      <c r="BL17" s="2">
        <v>0</v>
      </c>
      <c r="BM17" s="2">
        <v>0</v>
      </c>
    </row>
    <row r="18" spans="1:65" x14ac:dyDescent="0.25">
      <c r="A18" t="s">
        <v>21</v>
      </c>
      <c r="B18" t="s">
        <v>27</v>
      </c>
      <c r="C18" t="s">
        <v>111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T18" s="2">
        <v>0</v>
      </c>
      <c r="AU18" s="2">
        <v>0</v>
      </c>
      <c r="AV18" s="2">
        <v>0</v>
      </c>
      <c r="AW18" s="2">
        <v>0</v>
      </c>
      <c r="AX18" s="2">
        <v>0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2">
        <v>0</v>
      </c>
      <c r="BI18" s="2">
        <v>0</v>
      </c>
      <c r="BJ18" s="2">
        <v>0</v>
      </c>
      <c r="BK18" s="2">
        <v>0</v>
      </c>
      <c r="BL18" s="2">
        <v>0</v>
      </c>
      <c r="BM18" s="2">
        <v>0</v>
      </c>
    </row>
    <row r="19" spans="1:65" x14ac:dyDescent="0.25">
      <c r="A19" t="s">
        <v>1</v>
      </c>
      <c r="B19" t="s">
        <v>28</v>
      </c>
      <c r="C19" t="s">
        <v>76</v>
      </c>
      <c r="D19">
        <v>0</v>
      </c>
      <c r="E19">
        <v>0.50885794886426816</v>
      </c>
      <c r="F19">
        <v>0.55187130366600656</v>
      </c>
      <c r="G19">
        <v>0.61539425315934737</v>
      </c>
      <c r="H19">
        <v>0.67023663605730777</v>
      </c>
      <c r="I19">
        <v>0.75835206225816409</v>
      </c>
      <c r="J19">
        <v>0.82742336899936764</v>
      </c>
      <c r="K19">
        <v>2.5935479205274006</v>
      </c>
      <c r="L19">
        <v>0.5</v>
      </c>
      <c r="M19">
        <v>0.5</v>
      </c>
      <c r="N19">
        <v>0.5</v>
      </c>
      <c r="O19">
        <v>0.5</v>
      </c>
      <c r="P19">
        <v>0.5</v>
      </c>
      <c r="Q19">
        <v>0.5</v>
      </c>
      <c r="R19">
        <v>0.5</v>
      </c>
      <c r="S19">
        <v>0.5</v>
      </c>
      <c r="T19">
        <v>0.5</v>
      </c>
      <c r="U19">
        <v>0.52422025224636792</v>
      </c>
      <c r="V19">
        <v>0.53271766913106822</v>
      </c>
      <c r="W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T19" s="2">
        <v>0</v>
      </c>
      <c r="AU19" s="2">
        <v>0</v>
      </c>
      <c r="AV19" s="2">
        <v>0</v>
      </c>
      <c r="AW19" s="2">
        <v>0</v>
      </c>
      <c r="AX19" s="2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0</v>
      </c>
      <c r="BI19" s="2">
        <v>0</v>
      </c>
      <c r="BJ19" s="2">
        <v>0</v>
      </c>
      <c r="BK19" s="2">
        <v>0</v>
      </c>
      <c r="BL19" s="2">
        <v>0</v>
      </c>
      <c r="BM19" s="2">
        <v>0</v>
      </c>
    </row>
    <row r="20" spans="1:65" x14ac:dyDescent="0.25">
      <c r="A20" t="s">
        <v>1</v>
      </c>
      <c r="B20" t="s">
        <v>29</v>
      </c>
      <c r="C20" t="s">
        <v>112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2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T20" s="2">
        <v>0</v>
      </c>
      <c r="AU20" s="2">
        <v>0</v>
      </c>
      <c r="AV20" s="2">
        <v>0</v>
      </c>
      <c r="AW20" s="2">
        <v>0</v>
      </c>
      <c r="AX20" s="2">
        <v>0</v>
      </c>
      <c r="AY20" s="2">
        <v>0</v>
      </c>
      <c r="AZ20" s="2">
        <v>0</v>
      </c>
      <c r="BA20" s="2">
        <v>0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0</v>
      </c>
      <c r="BI20" s="2">
        <v>0</v>
      </c>
      <c r="BJ20" s="2">
        <v>0</v>
      </c>
      <c r="BK20" s="2">
        <v>0</v>
      </c>
      <c r="BL20" s="2">
        <v>0</v>
      </c>
      <c r="BM20" s="2">
        <v>0</v>
      </c>
    </row>
    <row r="21" spans="1:65" x14ac:dyDescent="0.25">
      <c r="A21" t="s">
        <v>21</v>
      </c>
      <c r="B21" t="s">
        <v>30</v>
      </c>
      <c r="C21" t="s">
        <v>113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T21" s="2">
        <v>0</v>
      </c>
      <c r="AU21" s="2">
        <v>0</v>
      </c>
      <c r="AV21" s="2">
        <v>0</v>
      </c>
      <c r="AW21" s="2">
        <v>0</v>
      </c>
      <c r="AX21" s="2">
        <v>0</v>
      </c>
      <c r="AY21" s="2">
        <v>0</v>
      </c>
      <c r="AZ21" s="2">
        <v>0</v>
      </c>
      <c r="BA21" s="2">
        <v>0</v>
      </c>
      <c r="BB21" s="2">
        <v>0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0</v>
      </c>
      <c r="BI21" s="2">
        <v>0</v>
      </c>
      <c r="BJ21" s="2">
        <v>0</v>
      </c>
      <c r="BK21" s="2">
        <v>0</v>
      </c>
      <c r="BL21" s="2">
        <v>0</v>
      </c>
      <c r="BM21" s="2">
        <v>0</v>
      </c>
    </row>
    <row r="22" spans="1:65" x14ac:dyDescent="0.25">
      <c r="A22" t="s">
        <v>1</v>
      </c>
      <c r="B22" t="s">
        <v>31</v>
      </c>
      <c r="C22" t="s">
        <v>114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T22" s="2">
        <v>0</v>
      </c>
      <c r="AU22" s="2">
        <v>0</v>
      </c>
      <c r="AV22" s="2"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0</v>
      </c>
      <c r="BI22" s="2">
        <v>0</v>
      </c>
      <c r="BJ22" s="2">
        <v>0</v>
      </c>
      <c r="BK22" s="2">
        <v>0</v>
      </c>
      <c r="BL22" s="2">
        <v>0</v>
      </c>
      <c r="BM22" s="2">
        <v>0</v>
      </c>
    </row>
    <row r="23" spans="1:65" x14ac:dyDescent="0.25">
      <c r="A23" t="s">
        <v>21</v>
      </c>
      <c r="B23" t="s">
        <v>32</v>
      </c>
      <c r="C23" t="s">
        <v>115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T23" s="2">
        <v>0</v>
      </c>
      <c r="AU23" s="2">
        <v>0</v>
      </c>
      <c r="AV23" s="2">
        <v>0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2">
        <v>0</v>
      </c>
      <c r="BI23" s="2">
        <v>0</v>
      </c>
      <c r="BJ23" s="2">
        <v>0</v>
      </c>
      <c r="BK23" s="2">
        <v>0</v>
      </c>
      <c r="BL23" s="2">
        <v>0</v>
      </c>
      <c r="BM23" s="2">
        <v>0</v>
      </c>
    </row>
    <row r="24" spans="1:65" x14ac:dyDescent="0.25">
      <c r="A24" t="s">
        <v>1</v>
      </c>
      <c r="B24" t="s">
        <v>33</v>
      </c>
      <c r="C24" t="s">
        <v>116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T24" s="2">
        <v>0</v>
      </c>
      <c r="AU24" s="2">
        <v>0</v>
      </c>
      <c r="AV24" s="2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0</v>
      </c>
      <c r="BI24" s="2">
        <v>0</v>
      </c>
      <c r="BJ24" s="2">
        <v>0</v>
      </c>
      <c r="BK24" s="2">
        <v>0</v>
      </c>
      <c r="BL24" s="2">
        <v>0</v>
      </c>
      <c r="BM24" s="2">
        <v>0</v>
      </c>
    </row>
    <row r="25" spans="1:65" x14ac:dyDescent="0.25">
      <c r="A25" t="s">
        <v>21</v>
      </c>
      <c r="B25" t="s">
        <v>35</v>
      </c>
      <c r="C25" t="s">
        <v>117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T25" s="2">
        <v>0</v>
      </c>
      <c r="AU25" s="2">
        <v>0</v>
      </c>
      <c r="AV25" s="2">
        <v>0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0</v>
      </c>
      <c r="BF25" s="2">
        <v>0</v>
      </c>
      <c r="BG25" s="2">
        <v>0</v>
      </c>
      <c r="BH25" s="2">
        <v>0</v>
      </c>
      <c r="BI25" s="2">
        <v>0</v>
      </c>
      <c r="BJ25" s="2">
        <v>0</v>
      </c>
      <c r="BK25" s="2">
        <v>0</v>
      </c>
      <c r="BL25" s="2">
        <v>0</v>
      </c>
      <c r="BM25" s="2">
        <v>0</v>
      </c>
    </row>
    <row r="26" spans="1:65" x14ac:dyDescent="0.25">
      <c r="A26" t="s">
        <v>1</v>
      </c>
      <c r="B26" t="s">
        <v>36</v>
      </c>
      <c r="C26" t="s">
        <v>118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187.79673039682251</v>
      </c>
      <c r="V26">
        <v>112.20326960317759</v>
      </c>
      <c r="W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T26" s="2">
        <v>0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0</v>
      </c>
      <c r="BG26" s="2">
        <v>0</v>
      </c>
      <c r="BH26" s="2">
        <v>0</v>
      </c>
      <c r="BI26" s="2">
        <v>0</v>
      </c>
      <c r="BJ26" s="2">
        <v>0</v>
      </c>
      <c r="BK26" s="2">
        <v>0</v>
      </c>
      <c r="BL26" s="2">
        <v>0</v>
      </c>
      <c r="BM26" s="2">
        <v>0</v>
      </c>
    </row>
    <row r="27" spans="1:65" x14ac:dyDescent="0.25">
      <c r="A27" t="s">
        <v>21</v>
      </c>
      <c r="B27" t="s">
        <v>37</v>
      </c>
      <c r="C27" t="s">
        <v>119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93.898365198411256</v>
      </c>
      <c r="V27">
        <v>56.101634801588808</v>
      </c>
      <c r="W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D27" s="2">
        <v>0</v>
      </c>
      <c r="BE27" s="2">
        <v>0</v>
      </c>
      <c r="BF27" s="2">
        <v>0</v>
      </c>
      <c r="BG27" s="2">
        <v>0</v>
      </c>
      <c r="BH27" s="2">
        <v>0</v>
      </c>
      <c r="BI27" s="2">
        <v>0</v>
      </c>
      <c r="BJ27" s="2">
        <v>0</v>
      </c>
      <c r="BK27" s="2">
        <v>0</v>
      </c>
      <c r="BL27" s="2">
        <v>0</v>
      </c>
      <c r="BM27" s="2">
        <v>0</v>
      </c>
    </row>
    <row r="28" spans="1:65" x14ac:dyDescent="0.25">
      <c r="A28" t="s">
        <v>1</v>
      </c>
      <c r="B28" t="s">
        <v>38</v>
      </c>
      <c r="C28" t="s">
        <v>34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T28" s="2">
        <v>0</v>
      </c>
      <c r="AU28" s="2">
        <v>0</v>
      </c>
      <c r="AV28" s="2">
        <v>0</v>
      </c>
      <c r="AW28" s="2">
        <v>0</v>
      </c>
      <c r="AX28" s="2">
        <v>0</v>
      </c>
      <c r="AY28" s="2">
        <v>0</v>
      </c>
      <c r="AZ28" s="2">
        <v>0</v>
      </c>
      <c r="BA28" s="2">
        <v>0</v>
      </c>
      <c r="BB28" s="2">
        <v>0</v>
      </c>
      <c r="BC28" s="2">
        <v>0</v>
      </c>
      <c r="BD28" s="2">
        <v>0</v>
      </c>
      <c r="BE28" s="2">
        <v>0</v>
      </c>
      <c r="BF28" s="2">
        <v>0</v>
      </c>
      <c r="BG28" s="2">
        <v>0</v>
      </c>
      <c r="BH28" s="2">
        <v>0</v>
      </c>
      <c r="BI28" s="2">
        <v>0</v>
      </c>
      <c r="BJ28" s="2">
        <v>0</v>
      </c>
      <c r="BK28" s="2">
        <v>0</v>
      </c>
      <c r="BL28" s="2">
        <v>0</v>
      </c>
      <c r="BM28" s="2">
        <v>0</v>
      </c>
    </row>
    <row r="29" spans="1:65" x14ac:dyDescent="0.25">
      <c r="A29" t="s">
        <v>21</v>
      </c>
      <c r="B29" t="s">
        <v>40</v>
      </c>
      <c r="C29" t="s">
        <v>39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0</v>
      </c>
      <c r="BI29" s="2">
        <v>0</v>
      </c>
      <c r="BJ29" s="2">
        <v>0</v>
      </c>
      <c r="BK29" s="2">
        <v>0</v>
      </c>
      <c r="BL29" s="2">
        <v>0</v>
      </c>
      <c r="BM29" s="2">
        <v>0</v>
      </c>
    </row>
    <row r="30" spans="1:65" x14ac:dyDescent="0.25">
      <c r="A30" t="s">
        <v>21</v>
      </c>
      <c r="B30" t="s">
        <v>42</v>
      </c>
      <c r="C30" t="s">
        <v>41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T30" s="2">
        <v>0</v>
      </c>
      <c r="AU30" s="2">
        <v>0</v>
      </c>
      <c r="AV30" s="2">
        <v>0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2">
        <v>0</v>
      </c>
      <c r="BI30" s="2">
        <v>0</v>
      </c>
      <c r="BJ30" s="2">
        <v>0</v>
      </c>
      <c r="BK30" s="2">
        <v>0</v>
      </c>
      <c r="BL30" s="2">
        <v>0</v>
      </c>
      <c r="BM30" s="2">
        <v>0</v>
      </c>
    </row>
    <row r="31" spans="1:65" x14ac:dyDescent="0.25">
      <c r="A31" t="s">
        <v>21</v>
      </c>
      <c r="B31" t="s">
        <v>44</v>
      </c>
      <c r="C31" t="s">
        <v>43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T31" s="2">
        <v>0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2">
        <v>0</v>
      </c>
      <c r="BJ31" s="2">
        <v>0</v>
      </c>
      <c r="BK31" s="2">
        <v>0</v>
      </c>
      <c r="BL31" s="2">
        <v>0</v>
      </c>
      <c r="BM31" s="2">
        <v>0</v>
      </c>
    </row>
    <row r="32" spans="1:65" x14ac:dyDescent="0.25">
      <c r="A32" t="s">
        <v>21</v>
      </c>
      <c r="B32" t="s">
        <v>46</v>
      </c>
      <c r="C32" t="s">
        <v>45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0</v>
      </c>
      <c r="BI32" s="2">
        <v>0</v>
      </c>
      <c r="BJ32" s="2">
        <v>0</v>
      </c>
      <c r="BK32" s="2">
        <v>0</v>
      </c>
      <c r="BL32" s="2">
        <v>0</v>
      </c>
      <c r="BM32" s="2">
        <v>0</v>
      </c>
    </row>
    <row r="33" spans="1:65" x14ac:dyDescent="0.25">
      <c r="A33" t="s">
        <v>21</v>
      </c>
      <c r="B33" t="s">
        <v>49</v>
      </c>
      <c r="C33" t="s">
        <v>47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0</v>
      </c>
      <c r="BI33" s="2">
        <v>0</v>
      </c>
      <c r="BJ33" s="2">
        <v>0</v>
      </c>
      <c r="BK33" s="2">
        <v>0</v>
      </c>
      <c r="BL33" s="2">
        <v>0</v>
      </c>
      <c r="BM33" s="2">
        <v>0</v>
      </c>
    </row>
    <row r="34" spans="1:65" x14ac:dyDescent="0.25">
      <c r="A34" t="s">
        <v>48</v>
      </c>
      <c r="B34" t="s">
        <v>50</v>
      </c>
      <c r="C34" t="s">
        <v>120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2">
        <v>0</v>
      </c>
      <c r="BJ34" s="2">
        <v>0</v>
      </c>
      <c r="BK34" s="2">
        <v>0</v>
      </c>
      <c r="BL34" s="2">
        <v>0</v>
      </c>
      <c r="BM34" s="2">
        <v>0</v>
      </c>
    </row>
    <row r="35" spans="1:65" x14ac:dyDescent="0.25">
      <c r="A35" t="s">
        <v>48</v>
      </c>
      <c r="B35" t="s">
        <v>51</v>
      </c>
      <c r="C35" t="s">
        <v>121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T35" s="2">
        <v>0</v>
      </c>
      <c r="AU35" s="2">
        <v>0</v>
      </c>
      <c r="AV35" s="2">
        <v>0</v>
      </c>
      <c r="AW35" s="2">
        <v>0</v>
      </c>
      <c r="AX35" s="2">
        <v>0</v>
      </c>
      <c r="AY35" s="2">
        <v>0</v>
      </c>
      <c r="AZ35" s="2">
        <v>0</v>
      </c>
      <c r="BA35" s="2">
        <v>0</v>
      </c>
      <c r="BB35" s="2">
        <v>0</v>
      </c>
      <c r="BC35" s="2">
        <v>0</v>
      </c>
      <c r="BD35" s="2">
        <v>0</v>
      </c>
      <c r="BE35" s="2">
        <v>0</v>
      </c>
      <c r="BF35" s="2">
        <v>0</v>
      </c>
      <c r="BG35" s="2">
        <v>0</v>
      </c>
      <c r="BH35" s="2">
        <v>0</v>
      </c>
      <c r="BI35" s="2">
        <v>0</v>
      </c>
      <c r="BJ35" s="2">
        <v>0</v>
      </c>
      <c r="BK35" s="2">
        <v>0</v>
      </c>
      <c r="BL35" s="2">
        <v>0</v>
      </c>
      <c r="BM35" s="2">
        <v>0</v>
      </c>
    </row>
    <row r="36" spans="1:65" x14ac:dyDescent="0.25">
      <c r="A36" t="s">
        <v>142</v>
      </c>
      <c r="B36" t="s">
        <v>54</v>
      </c>
      <c r="C36" t="s">
        <v>52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28.78655313285612</v>
      </c>
      <c r="W36">
        <v>109.53292070365292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T36" s="2">
        <v>0</v>
      </c>
      <c r="AU36" s="2">
        <v>0</v>
      </c>
      <c r="AV36" s="2">
        <v>0</v>
      </c>
      <c r="AW36" s="2">
        <v>0</v>
      </c>
      <c r="AX36" s="2">
        <v>0</v>
      </c>
      <c r="AY36" s="2">
        <v>0</v>
      </c>
      <c r="AZ36" s="2">
        <v>0</v>
      </c>
      <c r="BA36" s="2">
        <v>0</v>
      </c>
      <c r="BB36" s="2">
        <v>0</v>
      </c>
      <c r="BC36" s="2">
        <v>0</v>
      </c>
      <c r="BD36" s="2">
        <v>0</v>
      </c>
      <c r="BE36" s="2">
        <v>0</v>
      </c>
      <c r="BF36" s="2">
        <v>0</v>
      </c>
      <c r="BG36" s="2">
        <v>0</v>
      </c>
      <c r="BH36" s="2">
        <v>0</v>
      </c>
      <c r="BI36" s="2">
        <v>0</v>
      </c>
      <c r="BJ36" s="2">
        <v>0</v>
      </c>
      <c r="BK36" s="2">
        <v>0</v>
      </c>
      <c r="BL36" s="2">
        <v>0</v>
      </c>
      <c r="BM36" s="2">
        <v>0</v>
      </c>
    </row>
    <row r="37" spans="1:65" x14ac:dyDescent="0.25">
      <c r="A37" t="s">
        <v>53</v>
      </c>
      <c r="B37" t="s">
        <v>56</v>
      </c>
      <c r="C37" t="s">
        <v>55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20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T37" s="2">
        <v>0</v>
      </c>
      <c r="AU37" s="2">
        <v>0</v>
      </c>
      <c r="AV37" s="2">
        <v>0</v>
      </c>
      <c r="AW37" s="2">
        <v>0</v>
      </c>
      <c r="AX37" s="2">
        <v>0</v>
      </c>
      <c r="AY37" s="2">
        <v>0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0</v>
      </c>
      <c r="BI37" s="2">
        <v>0</v>
      </c>
      <c r="BJ37" s="2">
        <v>0</v>
      </c>
      <c r="BK37" s="2">
        <v>0</v>
      </c>
      <c r="BL37" s="2">
        <v>0</v>
      </c>
      <c r="BM37" s="2">
        <v>0</v>
      </c>
    </row>
    <row r="38" spans="1:65" x14ac:dyDescent="0.25">
      <c r="A38" t="s">
        <v>138</v>
      </c>
      <c r="B38" t="s">
        <v>58</v>
      </c>
      <c r="C38" t="s">
        <v>57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T38" s="2">
        <v>0</v>
      </c>
      <c r="AU38" s="2">
        <v>0</v>
      </c>
      <c r="AV38" s="2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0</v>
      </c>
      <c r="BI38" s="2">
        <v>0</v>
      </c>
      <c r="BJ38" s="2">
        <v>0</v>
      </c>
      <c r="BK38" s="2">
        <v>0</v>
      </c>
      <c r="BL38" s="2">
        <v>0</v>
      </c>
      <c r="BM38" s="2">
        <v>0</v>
      </c>
    </row>
    <row r="39" spans="1:65" x14ac:dyDescent="0.25">
      <c r="A39" t="s">
        <v>139</v>
      </c>
      <c r="B39" t="s">
        <v>59</v>
      </c>
      <c r="C39" t="s">
        <v>122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90.247500000000002</v>
      </c>
      <c r="S39">
        <v>0</v>
      </c>
      <c r="T39">
        <v>209.75249999999997</v>
      </c>
      <c r="U39">
        <v>0</v>
      </c>
      <c r="V39">
        <v>0</v>
      </c>
      <c r="W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T39" s="2">
        <v>0</v>
      </c>
      <c r="AU39" s="2">
        <v>0</v>
      </c>
      <c r="AV39" s="2">
        <v>0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0</v>
      </c>
      <c r="BI39" s="2">
        <v>0</v>
      </c>
      <c r="BJ39" s="2">
        <v>0</v>
      </c>
      <c r="BK39" s="2">
        <v>0</v>
      </c>
      <c r="BL39" s="2">
        <v>0</v>
      </c>
      <c r="BM39" s="2">
        <v>0</v>
      </c>
    </row>
    <row r="40" spans="1:65" x14ac:dyDescent="0.25">
      <c r="A40" t="s">
        <v>123</v>
      </c>
      <c r="B40" t="s">
        <v>60</v>
      </c>
      <c r="C40" t="s">
        <v>124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T40" s="2">
        <v>0</v>
      </c>
      <c r="AU40" s="2">
        <v>0</v>
      </c>
      <c r="AV40" s="2">
        <v>0</v>
      </c>
      <c r="AW40" s="2">
        <v>0</v>
      </c>
      <c r="AX40" s="2">
        <v>0</v>
      </c>
      <c r="AY40" s="2">
        <v>0</v>
      </c>
      <c r="AZ40" s="2">
        <v>0</v>
      </c>
      <c r="BA40" s="2">
        <v>0</v>
      </c>
      <c r="BB40" s="2">
        <v>0</v>
      </c>
      <c r="BC40" s="2">
        <v>0</v>
      </c>
      <c r="BD40" s="2">
        <v>0</v>
      </c>
      <c r="BE40" s="2">
        <v>0</v>
      </c>
      <c r="BF40" s="2">
        <v>0</v>
      </c>
      <c r="BG40" s="2">
        <v>0</v>
      </c>
      <c r="BH40" s="2">
        <v>0</v>
      </c>
      <c r="BI40" s="2">
        <v>0</v>
      </c>
      <c r="BJ40" s="2">
        <v>0</v>
      </c>
      <c r="BK40" s="2">
        <v>0</v>
      </c>
      <c r="BL40" s="2">
        <v>0</v>
      </c>
      <c r="BM40" s="2">
        <v>0</v>
      </c>
    </row>
    <row r="41" spans="1:65" x14ac:dyDescent="0.25">
      <c r="A41" t="s">
        <v>107</v>
      </c>
      <c r="B41" t="s">
        <v>61</v>
      </c>
      <c r="C41" t="s">
        <v>125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T41" s="2">
        <v>0</v>
      </c>
      <c r="AU41" s="2">
        <v>0</v>
      </c>
      <c r="AV41" s="2">
        <v>0</v>
      </c>
      <c r="AW41" s="2">
        <v>0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C41" s="2">
        <v>0</v>
      </c>
      <c r="BD41" s="2">
        <v>0</v>
      </c>
      <c r="BE41" s="2">
        <v>0</v>
      </c>
      <c r="BF41" s="2">
        <v>0</v>
      </c>
      <c r="BG41" s="2">
        <v>0</v>
      </c>
      <c r="BH41" s="2">
        <v>0</v>
      </c>
      <c r="BI41" s="2">
        <v>0</v>
      </c>
      <c r="BJ41" s="2">
        <v>0</v>
      </c>
      <c r="BK41" s="2">
        <v>0</v>
      </c>
      <c r="BL41" s="2">
        <v>0</v>
      </c>
      <c r="BM41" s="2">
        <v>0</v>
      </c>
    </row>
    <row r="42" spans="1:65" x14ac:dyDescent="0.25">
      <c r="A42" t="s">
        <v>107</v>
      </c>
      <c r="B42" t="s">
        <v>62</v>
      </c>
      <c r="C42" t="s">
        <v>126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T42" s="2">
        <v>0</v>
      </c>
      <c r="AU42" s="2">
        <v>0</v>
      </c>
      <c r="AV42" s="2">
        <v>0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0</v>
      </c>
      <c r="BI42" s="2">
        <v>0</v>
      </c>
      <c r="BJ42" s="2">
        <v>0</v>
      </c>
      <c r="BK42" s="2">
        <v>0</v>
      </c>
      <c r="BL42" s="2">
        <v>0</v>
      </c>
      <c r="BM42" s="2">
        <v>0</v>
      </c>
    </row>
    <row r="43" spans="1:65" x14ac:dyDescent="0.25">
      <c r="A43" t="s">
        <v>107</v>
      </c>
      <c r="B43" t="s">
        <v>64</v>
      </c>
      <c r="C43" t="s">
        <v>127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T43" s="2">
        <v>0</v>
      </c>
      <c r="AU43" s="2">
        <v>0</v>
      </c>
      <c r="AV43" s="2">
        <v>0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0</v>
      </c>
      <c r="BI43" s="2">
        <v>0</v>
      </c>
      <c r="BJ43" s="2">
        <v>0</v>
      </c>
      <c r="BK43" s="2">
        <v>0</v>
      </c>
      <c r="BL43" s="2">
        <v>0</v>
      </c>
      <c r="BM43" s="2">
        <v>0</v>
      </c>
    </row>
    <row r="44" spans="1:65" x14ac:dyDescent="0.25">
      <c r="A44" t="s">
        <v>63</v>
      </c>
      <c r="B44" t="s">
        <v>65</v>
      </c>
      <c r="C44" t="s">
        <v>128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T44" s="2">
        <v>0</v>
      </c>
      <c r="AU44" s="2">
        <v>0</v>
      </c>
      <c r="AV44" s="2">
        <v>0</v>
      </c>
      <c r="AW44" s="2">
        <v>0</v>
      </c>
      <c r="AX44" s="2">
        <v>0</v>
      </c>
      <c r="AY44" s="2">
        <v>0</v>
      </c>
      <c r="AZ44" s="2">
        <v>0</v>
      </c>
      <c r="BA44" s="2">
        <v>0</v>
      </c>
      <c r="BB44" s="2">
        <v>0</v>
      </c>
      <c r="BC44" s="2">
        <v>0</v>
      </c>
      <c r="BD44" s="2">
        <v>0</v>
      </c>
      <c r="BE44" s="2">
        <v>0</v>
      </c>
      <c r="BF44" s="2">
        <v>0</v>
      </c>
      <c r="BG44" s="2">
        <v>0</v>
      </c>
      <c r="BH44" s="2">
        <v>0</v>
      </c>
      <c r="BI44" s="2">
        <v>0</v>
      </c>
      <c r="BJ44" s="2">
        <v>0</v>
      </c>
      <c r="BK44" s="2">
        <v>0</v>
      </c>
      <c r="BL44" s="2">
        <v>0</v>
      </c>
      <c r="BM44" s="2">
        <v>0</v>
      </c>
    </row>
    <row r="45" spans="1:65" x14ac:dyDescent="0.25">
      <c r="A45" t="s">
        <v>6</v>
      </c>
      <c r="B45" t="s">
        <v>67</v>
      </c>
      <c r="C45" t="s">
        <v>66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T45" s="2">
        <v>0</v>
      </c>
      <c r="AU45" s="2">
        <v>0</v>
      </c>
      <c r="AV45" s="2">
        <v>0</v>
      </c>
      <c r="AW45" s="2">
        <v>0</v>
      </c>
      <c r="AX45" s="2">
        <v>0</v>
      </c>
      <c r="AY45" s="2">
        <v>0</v>
      </c>
      <c r="AZ45" s="2">
        <v>0</v>
      </c>
      <c r="BA45" s="2">
        <v>0</v>
      </c>
      <c r="BB45" s="2">
        <v>0</v>
      </c>
      <c r="BC45" s="2">
        <v>0</v>
      </c>
      <c r="BD45" s="2">
        <v>0</v>
      </c>
      <c r="BE45" s="2">
        <v>0</v>
      </c>
      <c r="BF45" s="2">
        <v>0</v>
      </c>
      <c r="BG45" s="2">
        <v>0</v>
      </c>
      <c r="BH45" s="2">
        <v>0</v>
      </c>
      <c r="BI45" s="2">
        <v>0</v>
      </c>
      <c r="BJ45" s="2">
        <v>0</v>
      </c>
      <c r="BK45" s="2">
        <v>0</v>
      </c>
      <c r="BL45" s="2">
        <v>0</v>
      </c>
      <c r="BM45" s="2">
        <v>0</v>
      </c>
    </row>
    <row r="46" spans="1:65" x14ac:dyDescent="0.25">
      <c r="A46" t="s">
        <v>6</v>
      </c>
      <c r="B46" t="s">
        <v>69</v>
      </c>
      <c r="C46" t="s">
        <v>68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T46" s="2">
        <v>0</v>
      </c>
      <c r="AU46" s="2">
        <v>0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0</v>
      </c>
      <c r="BI46" s="2">
        <v>0</v>
      </c>
      <c r="BJ46" s="2">
        <v>0</v>
      </c>
      <c r="BK46" s="2">
        <v>0</v>
      </c>
      <c r="BL46" s="2">
        <v>0</v>
      </c>
      <c r="BM46" s="2">
        <v>0</v>
      </c>
    </row>
    <row r="47" spans="1:65" x14ac:dyDescent="0.25">
      <c r="A47" t="s">
        <v>63</v>
      </c>
      <c r="B47" t="s">
        <v>70</v>
      </c>
      <c r="C47" t="s">
        <v>129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T47" s="2">
        <v>0</v>
      </c>
      <c r="AU47" s="2">
        <v>0</v>
      </c>
      <c r="AV47" s="2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0</v>
      </c>
      <c r="BI47" s="2">
        <v>0</v>
      </c>
      <c r="BJ47" s="2">
        <v>0</v>
      </c>
      <c r="BK47" s="2">
        <v>0</v>
      </c>
      <c r="BL47" s="2">
        <v>0</v>
      </c>
      <c r="BM47" s="2">
        <v>10</v>
      </c>
    </row>
    <row r="48" spans="1:65" x14ac:dyDescent="0.25">
      <c r="A48" t="s">
        <v>2</v>
      </c>
      <c r="B48" t="s">
        <v>72</v>
      </c>
      <c r="C48" t="s">
        <v>71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120</v>
      </c>
      <c r="V48">
        <v>0</v>
      </c>
      <c r="W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T48" s="2">
        <v>0</v>
      </c>
      <c r="AU48" s="2">
        <v>0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0</v>
      </c>
      <c r="BI48" s="2">
        <v>0</v>
      </c>
      <c r="BJ48" s="2">
        <v>0</v>
      </c>
      <c r="BK48" s="2">
        <v>0</v>
      </c>
      <c r="BL48" s="2">
        <v>0</v>
      </c>
      <c r="BM48" s="2">
        <v>0</v>
      </c>
    </row>
    <row r="49" spans="1:65" x14ac:dyDescent="0.25">
      <c r="A49" t="s">
        <v>2</v>
      </c>
      <c r="B49" t="s">
        <v>74</v>
      </c>
      <c r="C49" t="s">
        <v>73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140</v>
      </c>
      <c r="T49">
        <v>0</v>
      </c>
      <c r="U49">
        <v>0</v>
      </c>
      <c r="V49">
        <v>0</v>
      </c>
      <c r="W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T49" s="2">
        <v>0</v>
      </c>
      <c r="AU49" s="2">
        <v>0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0</v>
      </c>
      <c r="BI49" s="2">
        <v>0</v>
      </c>
      <c r="BJ49" s="2">
        <v>0</v>
      </c>
      <c r="BK49" s="2">
        <v>0</v>
      </c>
      <c r="BL49" s="2">
        <v>0</v>
      </c>
      <c r="BM49" s="2">
        <v>0</v>
      </c>
    </row>
    <row r="50" spans="1:65" x14ac:dyDescent="0.25">
      <c r="A50" t="s">
        <v>1</v>
      </c>
      <c r="B50" t="s">
        <v>130</v>
      </c>
      <c r="C50" t="s">
        <v>75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0</v>
      </c>
      <c r="BI50" s="2">
        <v>0</v>
      </c>
      <c r="BJ50" s="2">
        <v>0</v>
      </c>
      <c r="BK50" s="2">
        <v>0</v>
      </c>
      <c r="BL50" s="2">
        <v>0</v>
      </c>
      <c r="BM50" s="2">
        <v>0</v>
      </c>
    </row>
    <row r="51" spans="1:65" x14ac:dyDescent="0.25">
      <c r="A51" t="s">
        <v>138</v>
      </c>
      <c r="B51" t="s">
        <v>131</v>
      </c>
      <c r="C51" t="s">
        <v>132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94.328162321264884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0</v>
      </c>
      <c r="BI51" s="2">
        <v>0</v>
      </c>
      <c r="BJ51" s="2">
        <v>0</v>
      </c>
      <c r="BK51" s="2">
        <v>0</v>
      </c>
      <c r="BL51" s="2">
        <v>0</v>
      </c>
      <c r="BM51" s="2">
        <v>0</v>
      </c>
    </row>
    <row r="52" spans="1:65" x14ac:dyDescent="0.25">
      <c r="A52" t="s">
        <v>138</v>
      </c>
      <c r="B52" t="s">
        <v>133</v>
      </c>
      <c r="C52" t="s">
        <v>134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T52" s="2">
        <v>0</v>
      </c>
      <c r="AU52" s="2">
        <v>0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0</v>
      </c>
      <c r="BI52" s="2">
        <v>0</v>
      </c>
      <c r="BJ52" s="2">
        <v>0</v>
      </c>
      <c r="BK52" s="2">
        <v>0</v>
      </c>
      <c r="BL52" s="2">
        <v>0</v>
      </c>
      <c r="BM52" s="2">
        <v>0</v>
      </c>
    </row>
    <row r="53" spans="1:65" x14ac:dyDescent="0.25">
      <c r="A53" t="s">
        <v>99</v>
      </c>
      <c r="B53" t="s">
        <v>135</v>
      </c>
      <c r="C53" t="s">
        <v>90</v>
      </c>
      <c r="D53">
        <v>10.447846432123574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Y53">
        <v>0</v>
      </c>
      <c r="Z53">
        <v>0</v>
      </c>
      <c r="AA53">
        <v>0</v>
      </c>
      <c r="AB53">
        <v>2.8041033911124913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</row>
    <row r="54" spans="1:65" x14ac:dyDescent="0.25">
      <c r="A54" t="s">
        <v>99</v>
      </c>
      <c r="B54" t="s">
        <v>135</v>
      </c>
      <c r="C54" t="s">
        <v>79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1.9183625793706565</v>
      </c>
      <c r="V54">
        <v>0</v>
      </c>
      <c r="W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1.2764996237294715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</row>
    <row r="55" spans="1:65" x14ac:dyDescent="0.25">
      <c r="A55" t="s">
        <v>99</v>
      </c>
      <c r="B55" t="s">
        <v>135</v>
      </c>
      <c r="C55" t="s">
        <v>80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9.8165815361444491</v>
      </c>
      <c r="W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</row>
    <row r="56" spans="1:65" x14ac:dyDescent="0.25">
      <c r="A56" t="s">
        <v>99</v>
      </c>
      <c r="B56" t="s">
        <v>135</v>
      </c>
      <c r="C56" t="s">
        <v>136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</row>
    <row r="57" spans="1:65" x14ac:dyDescent="0.25">
      <c r="A57" t="s">
        <v>99</v>
      </c>
      <c r="B57" t="s">
        <v>135</v>
      </c>
      <c r="C57" t="s">
        <v>81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2.5400461270968981</v>
      </c>
      <c r="W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</row>
    <row r="58" spans="1:65" x14ac:dyDescent="0.25">
      <c r="A58" t="s">
        <v>99</v>
      </c>
      <c r="B58" t="s">
        <v>135</v>
      </c>
      <c r="C58" t="s">
        <v>82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</row>
    <row r="59" spans="1:65" x14ac:dyDescent="0.25">
      <c r="A59" t="s">
        <v>99</v>
      </c>
      <c r="B59" t="s">
        <v>135</v>
      </c>
      <c r="C59" t="s">
        <v>83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</row>
    <row r="60" spans="1:65" x14ac:dyDescent="0.25">
      <c r="A60" t="s">
        <v>99</v>
      </c>
      <c r="B60" t="s">
        <v>135</v>
      </c>
      <c r="C60" t="s">
        <v>84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</row>
    <row r="61" spans="1:65" x14ac:dyDescent="0.25">
      <c r="A61" t="s">
        <v>99</v>
      </c>
      <c r="B61" t="s">
        <v>135</v>
      </c>
      <c r="C61" t="s">
        <v>85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5.5898978423295098</v>
      </c>
      <c r="V61">
        <v>0</v>
      </c>
      <c r="W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</row>
    <row r="62" spans="1:65" x14ac:dyDescent="0.25">
      <c r="A62" t="s">
        <v>99</v>
      </c>
      <c r="B62" t="s">
        <v>135</v>
      </c>
      <c r="C62" t="s">
        <v>86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</row>
    <row r="63" spans="1:65" x14ac:dyDescent="0.25">
      <c r="A63" t="s">
        <v>99</v>
      </c>
      <c r="B63" t="s">
        <v>135</v>
      </c>
      <c r="C63" t="s">
        <v>87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</row>
    <row r="64" spans="1:65" x14ac:dyDescent="0.25">
      <c r="A64" t="s">
        <v>99</v>
      </c>
      <c r="B64" t="s">
        <v>135</v>
      </c>
      <c r="C64" t="s">
        <v>88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20.023105816069368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6.603153827975067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</row>
    <row r="65" spans="1:44" x14ac:dyDescent="0.25">
      <c r="A65" t="s">
        <v>77</v>
      </c>
      <c r="B65" t="s">
        <v>135</v>
      </c>
      <c r="C65" t="s">
        <v>89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2.5397464208615816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</row>
    <row r="66" spans="1:44" x14ac:dyDescent="0.25">
      <c r="A66" t="s">
        <v>77</v>
      </c>
      <c r="B66" t="s">
        <v>135</v>
      </c>
      <c r="C66" t="s">
        <v>137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</row>
    <row r="67" spans="1:44" x14ac:dyDescent="0.25">
      <c r="A67" t="s">
        <v>77</v>
      </c>
      <c r="B67" t="s">
        <v>135</v>
      </c>
      <c r="C67" t="s">
        <v>91</v>
      </c>
      <c r="D67">
        <v>8.7833562341783669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Y67">
        <v>0</v>
      </c>
      <c r="Z67">
        <v>0</v>
      </c>
      <c r="AA67">
        <v>0</v>
      </c>
      <c r="AB67">
        <v>0.85295706974421281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</row>
    <row r="68" spans="1:44" x14ac:dyDescent="0.25">
      <c r="A68" t="s">
        <v>77</v>
      </c>
      <c r="B68" t="s">
        <v>135</v>
      </c>
      <c r="C68" t="s">
        <v>92</v>
      </c>
      <c r="D68">
        <v>5.394187824421703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Y68">
        <v>0</v>
      </c>
      <c r="Z68">
        <v>0</v>
      </c>
      <c r="AA68">
        <v>0</v>
      </c>
      <c r="AB68">
        <v>1.7772709750692242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</row>
    <row r="69" spans="1:44" x14ac:dyDescent="0.25">
      <c r="A69" t="s">
        <v>77</v>
      </c>
      <c r="B69" t="s">
        <v>135</v>
      </c>
      <c r="C69" t="s">
        <v>78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5.9749285655601563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4.1720477078358877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</row>
    <row r="71" spans="1:44" x14ac:dyDescent="0.25">
      <c r="C71" t="s">
        <v>140</v>
      </c>
    </row>
    <row r="72" spans="1:44" x14ac:dyDescent="0.25">
      <c r="C72" s="3" t="s">
        <v>95</v>
      </c>
      <c r="D72" s="2">
        <v>3.4493256753132089</v>
      </c>
      <c r="E72" s="2">
        <v>7.117878217640615</v>
      </c>
      <c r="F72" s="2">
        <v>11.244290371781972</v>
      </c>
      <c r="G72" s="2">
        <v>15.910210060100145</v>
      </c>
      <c r="H72" s="2">
        <v>19.800883659346507</v>
      </c>
      <c r="I72" s="2">
        <v>24.104996885797291</v>
      </c>
      <c r="J72" s="2">
        <v>29.217866955475529</v>
      </c>
      <c r="K72" s="2">
        <v>34.550783358947783</v>
      </c>
      <c r="L72" s="2">
        <v>39.846628677307486</v>
      </c>
      <c r="M72" s="2">
        <v>44.510888396374156</v>
      </c>
      <c r="N72" s="2">
        <v>49.162861188276914</v>
      </c>
      <c r="O72" s="2">
        <v>53.589055564288074</v>
      </c>
      <c r="P72" s="2">
        <v>57.656384830630394</v>
      </c>
      <c r="Q72" s="2">
        <v>61.15956212479977</v>
      </c>
      <c r="R72" s="2">
        <v>64.531774078811921</v>
      </c>
      <c r="S72" s="2">
        <v>67.674987558842474</v>
      </c>
      <c r="T72" s="2">
        <v>70.127670113108763</v>
      </c>
      <c r="U72" s="2">
        <v>72.802746265399165</v>
      </c>
      <c r="V72" s="2">
        <v>75.269875778901394</v>
      </c>
      <c r="W72" s="2">
        <v>77.382624782502532</v>
      </c>
    </row>
    <row r="73" spans="1:44" x14ac:dyDescent="0.25">
      <c r="C73" s="3" t="s">
        <v>5</v>
      </c>
      <c r="D73" s="2">
        <v>1.0557741383879111</v>
      </c>
      <c r="E73" s="2">
        <v>2.2368585039420523</v>
      </c>
      <c r="F73" s="2">
        <v>3.6087797179182739</v>
      </c>
      <c r="G73" s="2">
        <v>5.2090786240274811</v>
      </c>
      <c r="H73" s="2">
        <v>6.2708333657508506</v>
      </c>
      <c r="I73" s="2">
        <v>7.5606455582914398</v>
      </c>
      <c r="J73" s="2">
        <v>9.274555629485274</v>
      </c>
      <c r="K73" s="2">
        <v>11.092968458597211</v>
      </c>
      <c r="L73" s="2">
        <v>12.90252254160829</v>
      </c>
      <c r="M73" s="2">
        <v>14.484912272373393</v>
      </c>
      <c r="N73" s="2">
        <v>16.203907470706692</v>
      </c>
      <c r="O73" s="2">
        <v>17.861306360028383</v>
      </c>
      <c r="P73" s="2">
        <v>19.405965039094276</v>
      </c>
      <c r="Q73" s="2">
        <v>20.799210061742592</v>
      </c>
      <c r="R73" s="2">
        <v>22.109901720350226</v>
      </c>
      <c r="S73" s="2">
        <v>23.379811521093764</v>
      </c>
      <c r="T73" s="2">
        <v>24.438390897910676</v>
      </c>
      <c r="U73" s="2">
        <v>25.547714082753426</v>
      </c>
      <c r="V73" s="2">
        <v>26.613234806028004</v>
      </c>
      <c r="W73" s="2">
        <v>27.706782098201174</v>
      </c>
    </row>
    <row r="74" spans="1:44" x14ac:dyDescent="0.25">
      <c r="C74" s="3" t="s">
        <v>93</v>
      </c>
      <c r="D74" s="2">
        <v>4.5050998137011202</v>
      </c>
      <c r="E74" s="2">
        <v>9.3547367215826682</v>
      </c>
      <c r="F74" s="2">
        <v>14.853070089700246</v>
      </c>
      <c r="G74" s="2">
        <v>21.119288684127625</v>
      </c>
      <c r="H74" s="2">
        <v>26.071717025097357</v>
      </c>
      <c r="I74" s="2">
        <v>31.665642444088732</v>
      </c>
      <c r="J74" s="2">
        <v>38.492422584960806</v>
      </c>
      <c r="K74" s="2">
        <v>45.643751817544995</v>
      </c>
      <c r="L74" s="2">
        <v>52.749151218915777</v>
      </c>
      <c r="M74" s="2">
        <v>58.995800668747549</v>
      </c>
      <c r="N74" s="2">
        <v>65.366768658983602</v>
      </c>
      <c r="O74" s="2">
        <v>71.450361924316454</v>
      </c>
      <c r="P74" s="2">
        <v>77.06234986972467</v>
      </c>
      <c r="Q74" s="2">
        <v>81.958772186542362</v>
      </c>
      <c r="R74" s="2">
        <v>86.641675799162144</v>
      </c>
      <c r="S74" s="2">
        <v>91.054799079936231</v>
      </c>
      <c r="T74" s="2">
        <v>94.566061011019443</v>
      </c>
      <c r="U74" s="2">
        <v>98.350460348152595</v>
      </c>
      <c r="V74" s="2">
        <v>101.8831105849294</v>
      </c>
      <c r="W74" s="2">
        <v>105.08940688070371</v>
      </c>
    </row>
  </sheetData>
  <conditionalFormatting sqref="AT3:BM52">
    <cfRule type="cellIs" dxfId="0" priority="1" operator="greaterThan">
      <formula>0</formula>
    </cfRule>
  </conditionalFormatting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10DD2-1C9E-4F4F-977A-54ABFC741A83}">
  <dimension ref="C4:X48"/>
  <sheetViews>
    <sheetView showGridLines="0" zoomScale="80" zoomScaleNormal="80" workbookViewId="0">
      <selection activeCell="AB17" sqref="AB17"/>
    </sheetView>
  </sheetViews>
  <sheetFormatPr defaultColWidth="9.140625" defaultRowHeight="12.75" x14ac:dyDescent="0.2"/>
  <cols>
    <col min="1" max="1" width="6.5703125" style="1" bestFit="1" customWidth="1"/>
    <col min="2" max="2" width="4.42578125" style="1" customWidth="1"/>
    <col min="3" max="3" width="24.42578125" style="1" customWidth="1"/>
    <col min="4" max="23" width="9.140625" style="1"/>
    <col min="24" max="24" width="10.42578125" style="12" customWidth="1"/>
    <col min="25" max="16384" width="9.140625" style="1"/>
  </cols>
  <sheetData>
    <row r="4" spans="3:24" ht="18.75" thickBot="1" x14ac:dyDescent="0.3">
      <c r="C4" s="11" t="s">
        <v>167</v>
      </c>
    </row>
    <row r="5" spans="3:24" x14ac:dyDescent="0.2">
      <c r="C5" s="9" t="s">
        <v>96</v>
      </c>
      <c r="D5" s="5">
        <v>2026</v>
      </c>
      <c r="E5" s="5">
        <v>2027</v>
      </c>
      <c r="F5" s="5">
        <v>2028</v>
      </c>
      <c r="G5" s="5">
        <v>2029</v>
      </c>
      <c r="H5" s="5">
        <v>2030</v>
      </c>
      <c r="I5" s="5">
        <v>2031</v>
      </c>
      <c r="J5" s="5">
        <v>2032</v>
      </c>
      <c r="K5" s="5">
        <v>2033</v>
      </c>
      <c r="L5" s="5">
        <v>2034</v>
      </c>
      <c r="M5" s="5">
        <v>2035</v>
      </c>
      <c r="N5" s="5">
        <v>2036</v>
      </c>
      <c r="O5" s="5">
        <v>2037</v>
      </c>
      <c r="P5" s="5">
        <v>2038</v>
      </c>
      <c r="Q5" s="5">
        <v>2039</v>
      </c>
      <c r="R5" s="5">
        <v>2040</v>
      </c>
      <c r="S5" s="5">
        <v>2041</v>
      </c>
      <c r="T5" s="5">
        <v>2042</v>
      </c>
      <c r="U5" s="5">
        <v>2043</v>
      </c>
      <c r="V5" s="5">
        <v>2044</v>
      </c>
      <c r="W5" s="5">
        <v>2045</v>
      </c>
      <c r="X5" s="13" t="s">
        <v>93</v>
      </c>
    </row>
    <row r="6" spans="3:24" x14ac:dyDescent="0.2">
      <c r="C6" s="7" t="s">
        <v>101</v>
      </c>
      <c r="D6" s="27">
        <f>SUMIF('Scenario 26'!$A$3:$A$69,'Portfolio 26'!$C6,'Scenario 26'!D$3:D$69)+SUMIF('Scenario 26'!$A$3:$A$69,'Portfolio 26'!$C6,'Scenario 26'!AT$3:AT$69)*'Scenario 26'!AT$1</f>
        <v>0</v>
      </c>
      <c r="E6" s="28">
        <f>SUMIF('Scenario 26'!$A$3:$A$69,'Portfolio 25'!$C6,'Scenario 26'!E$3:E$69)+SUMIF('Scenario 26'!$A$3:$A$69,'Portfolio 25'!$C6,'Scenario 26'!AU$3:AU$69)*'Scenario 26'!AU$1</f>
        <v>0</v>
      </c>
      <c r="F6" s="28">
        <f>SUMIF('Scenario 26'!$A$3:$A$69,'Portfolio 25'!$C6,'Scenario 26'!F$3:F$69)+SUMIF('Scenario 26'!$A$3:$A$69,'Portfolio 25'!$C6,'Scenario 26'!AV$3:AV$69)*'Scenario 26'!AV$1</f>
        <v>0</v>
      </c>
      <c r="G6" s="28">
        <f>SUMIF('Scenario 26'!$A$3:$A$69,'Portfolio 25'!$C6,'Scenario 26'!G$3:G$69)+SUMIF('Scenario 26'!$A$3:$A$69,'Portfolio 25'!$C6,'Scenario 26'!AW$3:AW$69)*'Scenario 26'!AW$1</f>
        <v>0</v>
      </c>
      <c r="H6" s="28">
        <f>SUMIF('Scenario 26'!$A$3:$A$69,'Portfolio 25'!$C6,'Scenario 26'!H$3:H$69)+SUMIF('Scenario 26'!$A$3:$A$69,'Portfolio 25'!$C6,'Scenario 26'!AX$3:AX$69)*'Scenario 26'!AX$1</f>
        <v>0</v>
      </c>
      <c r="I6" s="28">
        <f>SUMIF('Scenario 26'!$A$3:$A$69,'Portfolio 25'!$C6,'Scenario 26'!I$3:I$69)+SUMIF('Scenario 26'!$A$3:$A$69,'Portfolio 25'!$C6,'Scenario 26'!AY$3:AY$69)*'Scenario 26'!AY$1</f>
        <v>0</v>
      </c>
      <c r="J6" s="28">
        <f>SUMIF('Scenario 26'!$A$3:$A$69,'Portfolio 25'!$C6,'Scenario 26'!J$3:J$69)+SUMIF('Scenario 26'!$A$3:$A$69,'Portfolio 25'!$C6,'Scenario 26'!AZ$3:AZ$69)*'Scenario 26'!AZ$1</f>
        <v>0</v>
      </c>
      <c r="K6" s="28">
        <f>SUMIF('Scenario 26'!$A$3:$A$69,'Portfolio 25'!$C6,'Scenario 26'!K$3:K$69)+SUMIF('Scenario 26'!$A$3:$A$69,'Portfolio 25'!$C6,'Scenario 26'!BA$3:BA$69)*'Scenario 26'!BA$1</f>
        <v>198.35576706944209</v>
      </c>
      <c r="L6" s="28">
        <f>SUMIF('Scenario 26'!$A$3:$A$69,'Portfolio 25'!$C6,'Scenario 26'!L$3:L$69)+SUMIF('Scenario 26'!$A$3:$A$69,'Portfolio 25'!$C6,'Scenario 26'!BB$3:BB$69)*'Scenario 26'!BB$1</f>
        <v>0</v>
      </c>
      <c r="M6" s="28">
        <f>SUMIF('Scenario 26'!$A$3:$A$69,'Portfolio 25'!$C6,'Scenario 26'!M$3:M$69)+SUMIF('Scenario 26'!$A$3:$A$69,'Portfolio 25'!$C6,'Scenario 26'!BC$3:BC$69)*'Scenario 26'!BC$1</f>
        <v>0</v>
      </c>
      <c r="N6" s="28">
        <f>SUMIF('Scenario 26'!$A$3:$A$69,'Portfolio 25'!$C6,'Scenario 26'!N$3:N$69)+SUMIF('Scenario 26'!$A$3:$A$69,'Portfolio 25'!$C6,'Scenario 26'!BD$3:BD$69)*'Scenario 26'!BD$1</f>
        <v>0</v>
      </c>
      <c r="O6" s="28">
        <f>SUMIF('Scenario 26'!$A$3:$A$69,'Portfolio 25'!$C6,'Scenario 26'!O$3:O$69)+SUMIF('Scenario 26'!$A$3:$A$69,'Portfolio 25'!$C6,'Scenario 26'!BE$3:BE$69)*'Scenario 26'!BE$1</f>
        <v>0</v>
      </c>
      <c r="P6" s="28">
        <f>SUMIF('Scenario 26'!$A$3:$A$69,'Portfolio 25'!$C6,'Scenario 26'!P$3:P$69)+SUMIF('Scenario 26'!$A$3:$A$69,'Portfolio 25'!$C6,'Scenario 26'!BF$3:BF$69)*'Scenario 26'!BF$1</f>
        <v>0</v>
      </c>
      <c r="Q6" s="28">
        <f>SUMIF('Scenario 26'!$A$3:$A$69,'Portfolio 25'!$C6,'Scenario 26'!Q$3:Q$69)+SUMIF('Scenario 26'!$A$3:$A$69,'Portfolio 25'!$C6,'Scenario 26'!BG$3:BG$69)*'Scenario 26'!BG$1</f>
        <v>0</v>
      </c>
      <c r="R6" s="28">
        <f>SUMIF('Scenario 26'!$A$3:$A$69,'Portfolio 25'!$C6,'Scenario 26'!R$3:R$69)+SUMIF('Scenario 26'!$A$3:$A$69,'Portfolio 25'!$C6,'Scenario 26'!BH$3:BH$69)*'Scenario 26'!BH$1</f>
        <v>0</v>
      </c>
      <c r="S6" s="28">
        <f>SUMIF('Scenario 26'!$A$3:$A$69,'Portfolio 25'!$C6,'Scenario 26'!S$3:S$69)+SUMIF('Scenario 26'!$A$3:$A$69,'Portfolio 25'!$C6,'Scenario 26'!BI$3:BI$69)*'Scenario 26'!BI$1</f>
        <v>0</v>
      </c>
      <c r="T6" s="28">
        <f>SUMIF('Scenario 26'!$A$3:$A$69,'Portfolio 25'!$C6,'Scenario 26'!T$3:T$69)+SUMIF('Scenario 26'!$A$3:$A$69,'Portfolio 25'!$C6,'Scenario 26'!BJ$3:BJ$69)*'Scenario 26'!BJ$1</f>
        <v>0</v>
      </c>
      <c r="U6" s="28">
        <f>SUMIF('Scenario 26'!$A$3:$A$69,'Portfolio 25'!$C6,'Scenario 26'!U$3:U$69)+SUMIF('Scenario 26'!$A$3:$A$69,'Portfolio 25'!$C6,'Scenario 26'!BK$3:BK$69)*'Scenario 26'!BK$1</f>
        <v>0</v>
      </c>
      <c r="V6" s="28">
        <f>SUMIF('Scenario 26'!$A$3:$A$69,'Portfolio 25'!$C6,'Scenario 26'!V$3:V$69)+SUMIF('Scenario 26'!$A$3:$A$69,'Portfolio 25'!$C6,'Scenario 26'!BL$3:BL$69)*'Scenario 26'!BL$1</f>
        <v>0</v>
      </c>
      <c r="W6" s="28">
        <f>SUMIF('Scenario 26'!$A$3:$A$69,'Portfolio 25'!$C6,'Scenario 26'!W$3:W$69)+SUMIF('Scenario 26'!$A$3:$A$69,'Portfolio 25'!$C6,'Scenario 26'!BM$3:BM$69)*'Scenario 26'!BM$1</f>
        <v>0</v>
      </c>
      <c r="X6" s="29">
        <f>SUM(D6:W6)</f>
        <v>198.35576706944209</v>
      </c>
    </row>
    <row r="7" spans="3:24" x14ac:dyDescent="0.2">
      <c r="C7" s="7" t="s">
        <v>6</v>
      </c>
      <c r="D7" s="30">
        <f>SUMIF('Scenario 26'!$A$3:$A$69,'Portfolio 25'!$C7,'Scenario 26'!D$3:D$69)+SUMIF('Scenario 26'!$A$3:$A$69,'Portfolio 25'!$C7,'Scenario 26'!AT$3:AT$69)*'Scenario 26'!AT$1</f>
        <v>0</v>
      </c>
      <c r="E7" s="31">
        <f>SUMIF('Scenario 26'!$A$3:$A$69,'Portfolio 25'!$C7,'Scenario 26'!E$3:E$69)+SUMIF('Scenario 26'!$A$3:$A$69,'Portfolio 25'!$C7,'Scenario 26'!AU$3:AU$69)*'Scenario 26'!AU$1</f>
        <v>0</v>
      </c>
      <c r="F7" s="31">
        <f>SUMIF('Scenario 26'!$A$3:$A$69,'Portfolio 25'!$C7,'Scenario 26'!F$3:F$69)+SUMIF('Scenario 26'!$A$3:$A$69,'Portfolio 25'!$C7,'Scenario 26'!AV$3:AV$69)*'Scenario 26'!AV$1</f>
        <v>0</v>
      </c>
      <c r="G7" s="31">
        <f>SUMIF('Scenario 26'!$A$3:$A$69,'Portfolio 25'!$C7,'Scenario 26'!G$3:G$69)+SUMIF('Scenario 26'!$A$3:$A$69,'Portfolio 25'!$C7,'Scenario 26'!AW$3:AW$69)*'Scenario 26'!AW$1</f>
        <v>0</v>
      </c>
      <c r="H7" s="31">
        <f>SUMIF('Scenario 26'!$A$3:$A$69,'Portfolio 25'!$C7,'Scenario 26'!H$3:H$69)+SUMIF('Scenario 26'!$A$3:$A$69,'Portfolio 25'!$C7,'Scenario 26'!AX$3:AX$69)*'Scenario 26'!AX$1</f>
        <v>0</v>
      </c>
      <c r="I7" s="31">
        <f>SUMIF('Scenario 26'!$A$3:$A$69,'Portfolio 25'!$C7,'Scenario 26'!I$3:I$69)+SUMIF('Scenario 26'!$A$3:$A$69,'Portfolio 25'!$C7,'Scenario 26'!AY$3:AY$69)*'Scenario 26'!AY$1</f>
        <v>0</v>
      </c>
      <c r="J7" s="31">
        <f>SUMIF('Scenario 26'!$A$3:$A$69,'Portfolio 25'!$C7,'Scenario 26'!J$3:J$69)+SUMIF('Scenario 26'!$A$3:$A$69,'Portfolio 25'!$C7,'Scenario 26'!AZ$3:AZ$69)*'Scenario 26'!AZ$1</f>
        <v>0</v>
      </c>
      <c r="K7" s="31">
        <f>SUMIF('Scenario 26'!$A$3:$A$69,'Portfolio 25'!$C7,'Scenario 26'!K$3:K$69)+SUMIF('Scenario 26'!$A$3:$A$69,'Portfolio 25'!$C7,'Scenario 26'!BA$3:BA$69)*'Scenario 26'!BA$1</f>
        <v>0</v>
      </c>
      <c r="L7" s="31">
        <f>SUMIF('Scenario 26'!$A$3:$A$69,'Portfolio 25'!$C7,'Scenario 26'!L$3:L$69)+SUMIF('Scenario 26'!$A$3:$A$69,'Portfolio 25'!$C7,'Scenario 26'!BB$3:BB$69)*'Scenario 26'!BB$1</f>
        <v>0</v>
      </c>
      <c r="M7" s="31">
        <f>SUMIF('Scenario 26'!$A$3:$A$69,'Portfolio 25'!$C7,'Scenario 26'!M$3:M$69)+SUMIF('Scenario 26'!$A$3:$A$69,'Portfolio 25'!$C7,'Scenario 26'!BC$3:BC$69)*'Scenario 26'!BC$1</f>
        <v>0</v>
      </c>
      <c r="N7" s="31">
        <f>SUMIF('Scenario 26'!$A$3:$A$69,'Portfolio 25'!$C7,'Scenario 26'!N$3:N$69)+SUMIF('Scenario 26'!$A$3:$A$69,'Portfolio 25'!$C7,'Scenario 26'!BD$3:BD$69)*'Scenario 26'!BD$1</f>
        <v>0</v>
      </c>
      <c r="O7" s="31">
        <f>SUMIF('Scenario 26'!$A$3:$A$69,'Portfolio 25'!$C7,'Scenario 26'!O$3:O$69)+SUMIF('Scenario 26'!$A$3:$A$69,'Portfolio 25'!$C7,'Scenario 26'!BE$3:BE$69)*'Scenario 26'!BE$1</f>
        <v>0</v>
      </c>
      <c r="P7" s="31">
        <f>SUMIF('Scenario 26'!$A$3:$A$69,'Portfolio 25'!$C7,'Scenario 26'!P$3:P$69)+SUMIF('Scenario 26'!$A$3:$A$69,'Portfolio 25'!$C7,'Scenario 26'!BF$3:BF$69)*'Scenario 26'!BF$1</f>
        <v>0</v>
      </c>
      <c r="Q7" s="31">
        <f>SUMIF('Scenario 26'!$A$3:$A$69,'Portfolio 25'!$C7,'Scenario 26'!Q$3:Q$69)+SUMIF('Scenario 26'!$A$3:$A$69,'Portfolio 25'!$C7,'Scenario 26'!BG$3:BG$69)*'Scenario 26'!BG$1</f>
        <v>0</v>
      </c>
      <c r="R7" s="31">
        <f>SUMIF('Scenario 26'!$A$3:$A$69,'Portfolio 25'!$C7,'Scenario 26'!R$3:R$69)+SUMIF('Scenario 26'!$A$3:$A$69,'Portfolio 25'!$C7,'Scenario 26'!BH$3:BH$69)*'Scenario 26'!BH$1</f>
        <v>0</v>
      </c>
      <c r="S7" s="31">
        <f>SUMIF('Scenario 26'!$A$3:$A$69,'Portfolio 25'!$C7,'Scenario 26'!S$3:S$69)+SUMIF('Scenario 26'!$A$3:$A$69,'Portfolio 25'!$C7,'Scenario 26'!BI$3:BI$69)*'Scenario 26'!BI$1</f>
        <v>0</v>
      </c>
      <c r="T7" s="31">
        <f>SUMIF('Scenario 26'!$A$3:$A$69,'Portfolio 25'!$C7,'Scenario 26'!T$3:T$69)+SUMIF('Scenario 26'!$A$3:$A$69,'Portfolio 25'!$C7,'Scenario 26'!BJ$3:BJ$69)*'Scenario 26'!BJ$1</f>
        <v>0</v>
      </c>
      <c r="U7" s="31">
        <f>SUMIF('Scenario 26'!$A$3:$A$69,'Portfolio 25'!$C7,'Scenario 26'!U$3:U$69)+SUMIF('Scenario 26'!$A$3:$A$69,'Portfolio 25'!$C7,'Scenario 26'!BK$3:BK$69)*'Scenario 26'!BK$1</f>
        <v>0</v>
      </c>
      <c r="V7" s="31">
        <f>SUMIF('Scenario 26'!$A$3:$A$69,'Portfolio 25'!$C7,'Scenario 26'!V$3:V$69)+SUMIF('Scenario 26'!$A$3:$A$69,'Portfolio 25'!$C7,'Scenario 26'!BL$3:BL$69)*'Scenario 26'!BL$1</f>
        <v>0</v>
      </c>
      <c r="W7" s="31">
        <f>SUMIF('Scenario 26'!$A$3:$A$69,'Portfolio 25'!$C7,'Scenario 26'!W$3:W$69)+SUMIF('Scenario 26'!$A$3:$A$69,'Portfolio 25'!$C7,'Scenario 26'!BM$3:BM$69)*'Scenario 26'!BM$1</f>
        <v>0</v>
      </c>
      <c r="X7" s="32">
        <f t="shared" ref="X7:X21" si="0">SUM(D7:W7)</f>
        <v>0</v>
      </c>
    </row>
    <row r="8" spans="3:24" x14ac:dyDescent="0.2">
      <c r="C8" s="7" t="s">
        <v>13</v>
      </c>
      <c r="D8" s="30">
        <f>SUMIF('Scenario 26'!$A$3:$A$69,'Portfolio 25'!$C8,'Scenario 26'!D$3:D$69)+SUMIF('Scenario 26'!$A$3:$A$69,'Portfolio 25'!$C8,'Scenario 26'!AT$3:AT$69)*'Scenario 26'!AT$1</f>
        <v>0</v>
      </c>
      <c r="E8" s="31">
        <f>SUMIF('Scenario 26'!$A$3:$A$69,'Portfolio 25'!$C8,'Scenario 26'!E$3:E$69)+SUMIF('Scenario 26'!$A$3:$A$69,'Portfolio 25'!$C8,'Scenario 26'!AU$3:AU$69)*'Scenario 26'!AU$1</f>
        <v>0</v>
      </c>
      <c r="F8" s="31">
        <f>SUMIF('Scenario 26'!$A$3:$A$69,'Portfolio 25'!$C8,'Scenario 26'!F$3:F$69)+SUMIF('Scenario 26'!$A$3:$A$69,'Portfolio 25'!$C8,'Scenario 26'!AV$3:AV$69)*'Scenario 26'!AV$1</f>
        <v>0</v>
      </c>
      <c r="G8" s="31">
        <f>SUMIF('Scenario 26'!$A$3:$A$69,'Portfolio 25'!$C8,'Scenario 26'!G$3:G$69)+SUMIF('Scenario 26'!$A$3:$A$69,'Portfolio 25'!$C8,'Scenario 26'!AW$3:AW$69)*'Scenario 26'!AW$1</f>
        <v>0</v>
      </c>
      <c r="H8" s="31">
        <f>SUMIF('Scenario 26'!$A$3:$A$69,'Portfolio 25'!$C8,'Scenario 26'!H$3:H$69)+SUMIF('Scenario 26'!$A$3:$A$69,'Portfolio 25'!$C8,'Scenario 26'!AX$3:AX$69)*'Scenario 26'!AX$1</f>
        <v>0</v>
      </c>
      <c r="I8" s="31">
        <f>SUMIF('Scenario 26'!$A$3:$A$69,'Portfolio 25'!$C8,'Scenario 26'!I$3:I$69)+SUMIF('Scenario 26'!$A$3:$A$69,'Portfolio 25'!$C8,'Scenario 26'!AY$3:AY$69)*'Scenario 26'!AY$1</f>
        <v>0</v>
      </c>
      <c r="J8" s="31">
        <f>SUMIF('Scenario 26'!$A$3:$A$69,'Portfolio 25'!$C8,'Scenario 26'!J$3:J$69)+SUMIF('Scenario 26'!$A$3:$A$69,'Portfolio 25'!$C8,'Scenario 26'!AZ$3:AZ$69)*'Scenario 26'!AZ$1</f>
        <v>0</v>
      </c>
      <c r="K8" s="31">
        <f>SUMIF('Scenario 26'!$A$3:$A$69,'Portfolio 25'!$C8,'Scenario 26'!K$3:K$69)+SUMIF('Scenario 26'!$A$3:$A$69,'Portfolio 25'!$C8,'Scenario 26'!BA$3:BA$69)*'Scenario 26'!BA$1</f>
        <v>0</v>
      </c>
      <c r="L8" s="31">
        <f>SUMIF('Scenario 26'!$A$3:$A$69,'Portfolio 25'!$C8,'Scenario 26'!L$3:L$69)+SUMIF('Scenario 26'!$A$3:$A$69,'Portfolio 25'!$C8,'Scenario 26'!BB$3:BB$69)*'Scenario 26'!BB$1</f>
        <v>0</v>
      </c>
      <c r="M8" s="31">
        <f>SUMIF('Scenario 26'!$A$3:$A$69,'Portfolio 25'!$C8,'Scenario 26'!M$3:M$69)+SUMIF('Scenario 26'!$A$3:$A$69,'Portfolio 25'!$C8,'Scenario 26'!BC$3:BC$69)*'Scenario 26'!BC$1</f>
        <v>0</v>
      </c>
      <c r="N8" s="31">
        <f>SUMIF('Scenario 26'!$A$3:$A$69,'Portfolio 25'!$C8,'Scenario 26'!N$3:N$69)+SUMIF('Scenario 26'!$A$3:$A$69,'Portfolio 25'!$C8,'Scenario 26'!BD$3:BD$69)*'Scenario 26'!BD$1</f>
        <v>0</v>
      </c>
      <c r="O8" s="31">
        <f>SUMIF('Scenario 26'!$A$3:$A$69,'Portfolio 25'!$C8,'Scenario 26'!O$3:O$69)+SUMIF('Scenario 26'!$A$3:$A$69,'Portfolio 25'!$C8,'Scenario 26'!BE$3:BE$69)*'Scenario 26'!BE$1</f>
        <v>0</v>
      </c>
      <c r="P8" s="31">
        <f>SUMIF('Scenario 26'!$A$3:$A$69,'Portfolio 25'!$C8,'Scenario 26'!P$3:P$69)+SUMIF('Scenario 26'!$A$3:$A$69,'Portfolio 25'!$C8,'Scenario 26'!BF$3:BF$69)*'Scenario 26'!BF$1</f>
        <v>0</v>
      </c>
      <c r="Q8" s="31">
        <f>SUMIF('Scenario 26'!$A$3:$A$69,'Portfolio 25'!$C8,'Scenario 26'!Q$3:Q$69)+SUMIF('Scenario 26'!$A$3:$A$69,'Portfolio 25'!$C8,'Scenario 26'!BG$3:BG$69)*'Scenario 26'!BG$1</f>
        <v>0</v>
      </c>
      <c r="R8" s="31">
        <f>SUMIF('Scenario 26'!$A$3:$A$69,'Portfolio 25'!$C8,'Scenario 26'!R$3:R$69)+SUMIF('Scenario 26'!$A$3:$A$69,'Portfolio 25'!$C8,'Scenario 26'!BH$3:BH$69)*'Scenario 26'!BH$1</f>
        <v>0</v>
      </c>
      <c r="S8" s="31">
        <f>SUMIF('Scenario 26'!$A$3:$A$69,'Portfolio 25'!$C8,'Scenario 26'!S$3:S$69)+SUMIF('Scenario 26'!$A$3:$A$69,'Portfolio 25'!$C8,'Scenario 26'!BI$3:BI$69)*'Scenario 26'!BI$1</f>
        <v>0</v>
      </c>
      <c r="T8" s="31">
        <f>SUMIF('Scenario 26'!$A$3:$A$69,'Portfolio 25'!$C8,'Scenario 26'!T$3:T$69)+SUMIF('Scenario 26'!$A$3:$A$69,'Portfolio 25'!$C8,'Scenario 26'!BJ$3:BJ$69)*'Scenario 26'!BJ$1</f>
        <v>0</v>
      </c>
      <c r="U8" s="31">
        <f>SUMIF('Scenario 26'!$A$3:$A$69,'Portfolio 25'!$C8,'Scenario 26'!U$3:U$69)+SUMIF('Scenario 26'!$A$3:$A$69,'Portfolio 25'!$C8,'Scenario 26'!BK$3:BK$69)*'Scenario 26'!BK$1</f>
        <v>0</v>
      </c>
      <c r="V8" s="31">
        <f>SUMIF('Scenario 26'!$A$3:$A$69,'Portfolio 25'!$C8,'Scenario 26'!V$3:V$69)+SUMIF('Scenario 26'!$A$3:$A$69,'Portfolio 25'!$C8,'Scenario 26'!BL$3:BL$69)*'Scenario 26'!BL$1</f>
        <v>0</v>
      </c>
      <c r="W8" s="31">
        <f>SUMIF('Scenario 26'!$A$3:$A$69,'Portfolio 25'!$C8,'Scenario 26'!W$3:W$69)+SUMIF('Scenario 26'!$A$3:$A$69,'Portfolio 25'!$C8,'Scenario 26'!BM$3:BM$69)*'Scenario 26'!BM$1</f>
        <v>134.07803865760118</v>
      </c>
      <c r="X8" s="32">
        <f t="shared" si="0"/>
        <v>134.07803865760118</v>
      </c>
    </row>
    <row r="9" spans="3:24" x14ac:dyDescent="0.2">
      <c r="C9" s="7" t="s">
        <v>2</v>
      </c>
      <c r="D9" s="30">
        <f>SUMIF('Scenario 26'!$A$3:$A$69,'Portfolio 25'!$C9,'Scenario 26'!D$3:D$69)+SUMIF('Scenario 26'!$A$3:$A$69,'Portfolio 25'!$C9,'Scenario 26'!AT$3:AT$69)*'Scenario 26'!AT$1</f>
        <v>0</v>
      </c>
      <c r="E9" s="31">
        <f>SUMIF('Scenario 26'!$A$3:$A$69,'Portfolio 25'!$C9,'Scenario 26'!E$3:E$69)+SUMIF('Scenario 26'!$A$3:$A$69,'Portfolio 25'!$C9,'Scenario 26'!AU$3:AU$69)*'Scenario 26'!AU$1</f>
        <v>0</v>
      </c>
      <c r="F9" s="31">
        <f>SUMIF('Scenario 26'!$A$3:$A$69,'Portfolio 25'!$C9,'Scenario 26'!F$3:F$69)+SUMIF('Scenario 26'!$A$3:$A$69,'Portfolio 25'!$C9,'Scenario 26'!AV$3:AV$69)*'Scenario 26'!AV$1</f>
        <v>0</v>
      </c>
      <c r="G9" s="31">
        <f>SUMIF('Scenario 26'!$A$3:$A$69,'Portfolio 25'!$C9,'Scenario 26'!G$3:G$69)+SUMIF('Scenario 26'!$A$3:$A$69,'Portfolio 25'!$C9,'Scenario 26'!AW$3:AW$69)*'Scenario 26'!AW$1</f>
        <v>0</v>
      </c>
      <c r="H9" s="31">
        <f>SUMIF('Scenario 26'!$A$3:$A$69,'Portfolio 25'!$C9,'Scenario 26'!H$3:H$69)+SUMIF('Scenario 26'!$A$3:$A$69,'Portfolio 25'!$C9,'Scenario 26'!AX$3:AX$69)*'Scenario 26'!AX$1</f>
        <v>131.74800519984814</v>
      </c>
      <c r="I9" s="31">
        <f>SUMIF('Scenario 26'!$A$3:$A$69,'Portfolio 25'!$C9,'Scenario 26'!I$3:I$69)+SUMIF('Scenario 26'!$A$3:$A$69,'Portfolio 25'!$C9,'Scenario 26'!AY$3:AY$69)*'Scenario 26'!AY$1</f>
        <v>200</v>
      </c>
      <c r="J9" s="31">
        <f>SUMIF('Scenario 26'!$A$3:$A$69,'Portfolio 25'!$C9,'Scenario 26'!J$3:J$69)+SUMIF('Scenario 26'!$A$3:$A$69,'Portfolio 25'!$C9,'Scenario 26'!AZ$3:AZ$69)*'Scenario 26'!AZ$1</f>
        <v>200</v>
      </c>
      <c r="K9" s="31">
        <f>SUMIF('Scenario 26'!$A$3:$A$69,'Portfolio 25'!$C9,'Scenario 26'!K$3:K$69)+SUMIF('Scenario 26'!$A$3:$A$69,'Portfolio 25'!$C9,'Scenario 26'!BA$3:BA$69)*'Scenario 26'!BA$1</f>
        <v>100</v>
      </c>
      <c r="L9" s="31">
        <f>SUMIF('Scenario 26'!$A$3:$A$69,'Portfolio 25'!$C9,'Scenario 26'!L$3:L$69)+SUMIF('Scenario 26'!$A$3:$A$69,'Portfolio 25'!$C9,'Scenario 26'!BB$3:BB$69)*'Scenario 26'!BB$1</f>
        <v>0</v>
      </c>
      <c r="M9" s="31">
        <f>SUMIF('Scenario 26'!$A$3:$A$69,'Portfolio 25'!$C9,'Scenario 26'!M$3:M$69)+SUMIF('Scenario 26'!$A$3:$A$69,'Portfolio 25'!$C9,'Scenario 26'!BC$3:BC$69)*'Scenario 26'!BC$1</f>
        <v>0</v>
      </c>
      <c r="N9" s="31">
        <f>SUMIF('Scenario 26'!$A$3:$A$69,'Portfolio 25'!$C9,'Scenario 26'!N$3:N$69)+SUMIF('Scenario 26'!$A$3:$A$69,'Portfolio 25'!$C9,'Scenario 26'!BD$3:BD$69)*'Scenario 26'!BD$1</f>
        <v>0</v>
      </c>
      <c r="O9" s="31">
        <f>SUMIF('Scenario 26'!$A$3:$A$69,'Portfolio 25'!$C9,'Scenario 26'!O$3:O$69)+SUMIF('Scenario 26'!$A$3:$A$69,'Portfolio 25'!$C9,'Scenario 26'!BE$3:BE$69)*'Scenario 26'!BE$1</f>
        <v>0</v>
      </c>
      <c r="P9" s="31">
        <f>SUMIF('Scenario 26'!$A$3:$A$69,'Portfolio 25'!$C9,'Scenario 26'!P$3:P$69)+SUMIF('Scenario 26'!$A$3:$A$69,'Portfolio 25'!$C9,'Scenario 26'!BF$3:BF$69)*'Scenario 26'!BF$1</f>
        <v>0</v>
      </c>
      <c r="Q9" s="31">
        <f>SUMIF('Scenario 26'!$A$3:$A$69,'Portfolio 25'!$C9,'Scenario 26'!Q$3:Q$69)+SUMIF('Scenario 26'!$A$3:$A$69,'Portfolio 25'!$C9,'Scenario 26'!BG$3:BG$69)*'Scenario 26'!BG$1</f>
        <v>0</v>
      </c>
      <c r="R9" s="31">
        <f>SUMIF('Scenario 26'!$A$3:$A$69,'Portfolio 25'!$C9,'Scenario 26'!R$3:R$69)+SUMIF('Scenario 26'!$A$3:$A$69,'Portfolio 25'!$C9,'Scenario 26'!BH$3:BH$69)*'Scenario 26'!BH$1</f>
        <v>0</v>
      </c>
      <c r="S9" s="31">
        <f>SUMIF('Scenario 26'!$A$3:$A$69,'Portfolio 25'!$C9,'Scenario 26'!S$3:S$69)+SUMIF('Scenario 26'!$A$3:$A$69,'Portfolio 25'!$C9,'Scenario 26'!BI$3:BI$69)*'Scenario 26'!BI$1</f>
        <v>140</v>
      </c>
      <c r="T9" s="31">
        <f>SUMIF('Scenario 26'!$A$3:$A$69,'Portfolio 25'!$C9,'Scenario 26'!T$3:T$69)+SUMIF('Scenario 26'!$A$3:$A$69,'Portfolio 25'!$C9,'Scenario 26'!BJ$3:BJ$69)*'Scenario 26'!BJ$1</f>
        <v>100</v>
      </c>
      <c r="U9" s="31">
        <f>SUMIF('Scenario 26'!$A$3:$A$69,'Portfolio 25'!$C9,'Scenario 26'!U$3:U$69)+SUMIF('Scenario 26'!$A$3:$A$69,'Portfolio 25'!$C9,'Scenario 26'!BK$3:BK$69)*'Scenario 26'!BK$1</f>
        <v>120</v>
      </c>
      <c r="V9" s="31">
        <f>SUMIF('Scenario 26'!$A$3:$A$69,'Portfolio 25'!$C9,'Scenario 26'!V$3:V$69)+SUMIF('Scenario 26'!$A$3:$A$69,'Portfolio 25'!$C9,'Scenario 26'!BL$3:BL$69)*'Scenario 26'!BL$1</f>
        <v>100</v>
      </c>
      <c r="W9" s="31">
        <f>SUMIF('Scenario 26'!$A$3:$A$69,'Portfolio 25'!$C9,'Scenario 26'!W$3:W$69)+SUMIF('Scenario 26'!$A$3:$A$69,'Portfolio 25'!$C9,'Scenario 26'!BM$3:BM$69)*'Scenario 26'!BM$1</f>
        <v>200</v>
      </c>
      <c r="X9" s="32">
        <f t="shared" si="0"/>
        <v>1291.7480051998482</v>
      </c>
    </row>
    <row r="10" spans="3:24" x14ac:dyDescent="0.2">
      <c r="C10" s="7" t="s">
        <v>1</v>
      </c>
      <c r="D10" s="30">
        <f>SUMIF('Scenario 26'!$A$3:$A$69,'Portfolio 25'!$C10,'Scenario 26'!D$3:D$69)+SUMIF('Scenario 26'!$A$3:$A$69,'Portfolio 25'!$C10,'Scenario 26'!AT$3:AT$69)*'Scenario 26'!AT$1</f>
        <v>0</v>
      </c>
      <c r="E10" s="31">
        <f>SUMIF('Scenario 26'!$A$3:$A$69,'Portfolio 25'!$C10,'Scenario 26'!E$3:E$69)+SUMIF('Scenario 26'!$A$3:$A$69,'Portfolio 25'!$C10,'Scenario 26'!AU$3:AU$69)*'Scenario 26'!AU$1</f>
        <v>0.50885794886426816</v>
      </c>
      <c r="F10" s="31">
        <f>SUMIF('Scenario 26'!$A$3:$A$69,'Portfolio 25'!$C10,'Scenario 26'!F$3:F$69)+SUMIF('Scenario 26'!$A$3:$A$69,'Portfolio 25'!$C10,'Scenario 26'!AV$3:AV$69)*'Scenario 26'!AV$1</f>
        <v>0.55187130366600656</v>
      </c>
      <c r="G10" s="31">
        <f>SUMIF('Scenario 26'!$A$3:$A$69,'Portfolio 25'!$C10,'Scenario 26'!G$3:G$69)+SUMIF('Scenario 26'!$A$3:$A$69,'Portfolio 25'!$C10,'Scenario 26'!AW$3:AW$69)*'Scenario 26'!AW$1</f>
        <v>0.61539425315934737</v>
      </c>
      <c r="H10" s="31">
        <f>SUMIF('Scenario 26'!$A$3:$A$69,'Portfolio 25'!$C10,'Scenario 26'!H$3:H$69)+SUMIF('Scenario 26'!$A$3:$A$69,'Portfolio 25'!$C10,'Scenario 26'!AX$3:AX$69)*'Scenario 26'!AX$1</f>
        <v>0.67023663605730777</v>
      </c>
      <c r="I10" s="31">
        <f>SUMIF('Scenario 26'!$A$3:$A$69,'Portfolio 25'!$C10,'Scenario 26'!I$3:I$69)+SUMIF('Scenario 26'!$A$3:$A$69,'Portfolio 25'!$C10,'Scenario 26'!AY$3:AY$69)*'Scenario 26'!AY$1</f>
        <v>0.75835206225816409</v>
      </c>
      <c r="J10" s="31">
        <f>SUMIF('Scenario 26'!$A$3:$A$69,'Portfolio 25'!$C10,'Scenario 26'!J$3:J$69)+SUMIF('Scenario 26'!$A$3:$A$69,'Portfolio 25'!$C10,'Scenario 26'!AZ$3:AZ$69)*'Scenario 26'!AZ$1</f>
        <v>0.82742336899936764</v>
      </c>
      <c r="K10" s="31">
        <f>SUMIF('Scenario 26'!$A$3:$A$69,'Portfolio 25'!$C10,'Scenario 26'!K$3:K$69)+SUMIF('Scenario 26'!$A$3:$A$69,'Portfolio 25'!$C10,'Scenario 26'!BA$3:BA$69)*'Scenario 26'!BA$1</f>
        <v>2.5935479205274006</v>
      </c>
      <c r="L10" s="31">
        <f>SUMIF('Scenario 26'!$A$3:$A$69,'Portfolio 25'!$C10,'Scenario 26'!L$3:L$69)+SUMIF('Scenario 26'!$A$3:$A$69,'Portfolio 25'!$C10,'Scenario 26'!BB$3:BB$69)*'Scenario 26'!BB$1</f>
        <v>0.5</v>
      </c>
      <c r="M10" s="31">
        <f>SUMIF('Scenario 26'!$A$3:$A$69,'Portfolio 25'!$C10,'Scenario 26'!M$3:M$69)+SUMIF('Scenario 26'!$A$3:$A$69,'Portfolio 25'!$C10,'Scenario 26'!BC$3:BC$69)*'Scenario 26'!BC$1</f>
        <v>0.5</v>
      </c>
      <c r="N10" s="31">
        <f>SUMIF('Scenario 26'!$A$3:$A$69,'Portfolio 25'!$C10,'Scenario 26'!N$3:N$69)+SUMIF('Scenario 26'!$A$3:$A$69,'Portfolio 25'!$C10,'Scenario 26'!BD$3:BD$69)*'Scenario 26'!BD$1</f>
        <v>0.5</v>
      </c>
      <c r="O10" s="31">
        <f>SUMIF('Scenario 26'!$A$3:$A$69,'Portfolio 25'!$C10,'Scenario 26'!O$3:O$69)+SUMIF('Scenario 26'!$A$3:$A$69,'Portfolio 25'!$C10,'Scenario 26'!BE$3:BE$69)*'Scenario 26'!BE$1</f>
        <v>0.5</v>
      </c>
      <c r="P10" s="31">
        <f>SUMIF('Scenario 26'!$A$3:$A$69,'Portfolio 25'!$C10,'Scenario 26'!P$3:P$69)+SUMIF('Scenario 26'!$A$3:$A$69,'Portfolio 25'!$C10,'Scenario 26'!BF$3:BF$69)*'Scenario 26'!BF$1</f>
        <v>0.5</v>
      </c>
      <c r="Q10" s="31">
        <f>SUMIF('Scenario 26'!$A$3:$A$69,'Portfolio 25'!$C10,'Scenario 26'!Q$3:Q$69)+SUMIF('Scenario 26'!$A$3:$A$69,'Portfolio 25'!$C10,'Scenario 26'!BG$3:BG$69)*'Scenario 26'!BG$1</f>
        <v>0.5</v>
      </c>
      <c r="R10" s="31">
        <f>SUMIF('Scenario 26'!$A$3:$A$69,'Portfolio 25'!$C10,'Scenario 26'!R$3:R$69)+SUMIF('Scenario 26'!$A$3:$A$69,'Portfolio 25'!$C10,'Scenario 26'!BH$3:BH$69)*'Scenario 26'!BH$1</f>
        <v>0.5</v>
      </c>
      <c r="S10" s="31">
        <f>SUMIF('Scenario 26'!$A$3:$A$69,'Portfolio 25'!$C10,'Scenario 26'!S$3:S$69)+SUMIF('Scenario 26'!$A$3:$A$69,'Portfolio 25'!$C10,'Scenario 26'!BI$3:BI$69)*'Scenario 26'!BI$1</f>
        <v>0.5</v>
      </c>
      <c r="T10" s="31">
        <f>SUMIF('Scenario 26'!$A$3:$A$69,'Portfolio 25'!$C10,'Scenario 26'!T$3:T$69)+SUMIF('Scenario 26'!$A$3:$A$69,'Portfolio 25'!$C10,'Scenario 26'!BJ$3:BJ$69)*'Scenario 26'!BJ$1</f>
        <v>0.5</v>
      </c>
      <c r="U10" s="31">
        <f>SUMIF('Scenario 26'!$A$3:$A$69,'Portfolio 25'!$C10,'Scenario 26'!U$3:U$69)+SUMIF('Scenario 26'!$A$3:$A$69,'Portfolio 25'!$C10,'Scenario 26'!BK$3:BK$69)*'Scenario 26'!BK$1</f>
        <v>188.32095064906889</v>
      </c>
      <c r="V10" s="31">
        <f>SUMIF('Scenario 26'!$A$3:$A$69,'Portfolio 25'!$C10,'Scenario 26'!V$3:V$69)+SUMIF('Scenario 26'!$A$3:$A$69,'Portfolio 25'!$C10,'Scenario 26'!BL$3:BL$69)*'Scenario 26'!BL$1</f>
        <v>112.73598727230866</v>
      </c>
      <c r="W10" s="31">
        <f>SUMIF('Scenario 26'!$A$3:$A$69,'Portfolio 25'!$C10,'Scenario 26'!W$3:W$69)+SUMIF('Scenario 26'!$A$3:$A$69,'Portfolio 25'!$C10,'Scenario 26'!BM$3:BM$69)*'Scenario 26'!BM$1</f>
        <v>7</v>
      </c>
      <c r="X10" s="32">
        <f t="shared" si="0"/>
        <v>319.0826214149094</v>
      </c>
    </row>
    <row r="11" spans="3:24" x14ac:dyDescent="0.2">
      <c r="C11" s="7" t="s">
        <v>107</v>
      </c>
      <c r="D11" s="30">
        <f>SUMIF('Scenario 26'!$A$3:$A$69,'Portfolio 25'!$C11,'Scenario 26'!D$3:D$69)+SUMIF('Scenario 26'!$A$3:$A$69,'Portfolio 25'!$C11,'Scenario 26'!AT$3:AT$69)*'Scenario 26'!AT$1</f>
        <v>0</v>
      </c>
      <c r="E11" s="31">
        <f>SUMIF('Scenario 26'!$A$3:$A$69,'Portfolio 25'!$C11,'Scenario 26'!E$3:E$69)+SUMIF('Scenario 26'!$A$3:$A$69,'Portfolio 25'!$C11,'Scenario 26'!AU$3:AU$69)*'Scenario 26'!AU$1</f>
        <v>0</v>
      </c>
      <c r="F11" s="31">
        <f>SUMIF('Scenario 26'!$A$3:$A$69,'Portfolio 25'!$C11,'Scenario 26'!F$3:F$69)+SUMIF('Scenario 26'!$A$3:$A$69,'Portfolio 25'!$C11,'Scenario 26'!AV$3:AV$69)*'Scenario 26'!AV$1</f>
        <v>0</v>
      </c>
      <c r="G11" s="31">
        <f>SUMIF('Scenario 26'!$A$3:$A$69,'Portfolio 25'!$C11,'Scenario 26'!G$3:G$69)+SUMIF('Scenario 26'!$A$3:$A$69,'Portfolio 25'!$C11,'Scenario 26'!AW$3:AW$69)*'Scenario 26'!AW$1</f>
        <v>0</v>
      </c>
      <c r="H11" s="31">
        <f>SUMIF('Scenario 26'!$A$3:$A$69,'Portfolio 25'!$C11,'Scenario 26'!H$3:H$69)+SUMIF('Scenario 26'!$A$3:$A$69,'Portfolio 25'!$C11,'Scenario 26'!AX$3:AX$69)*'Scenario 26'!AX$1</f>
        <v>0</v>
      </c>
      <c r="I11" s="31">
        <f>SUMIF('Scenario 26'!$A$3:$A$69,'Portfolio 25'!$C11,'Scenario 26'!I$3:I$69)+SUMIF('Scenario 26'!$A$3:$A$69,'Portfolio 25'!$C11,'Scenario 26'!AY$3:AY$69)*'Scenario 26'!AY$1</f>
        <v>0</v>
      </c>
      <c r="J11" s="31">
        <f>SUMIF('Scenario 26'!$A$3:$A$69,'Portfolio 25'!$C11,'Scenario 26'!J$3:J$69)+SUMIF('Scenario 26'!$A$3:$A$69,'Portfolio 25'!$C11,'Scenario 26'!AZ$3:AZ$69)*'Scenario 26'!AZ$1</f>
        <v>0</v>
      </c>
      <c r="K11" s="31">
        <f>SUMIF('Scenario 26'!$A$3:$A$69,'Portfolio 25'!$C11,'Scenario 26'!K$3:K$69)+SUMIF('Scenario 26'!$A$3:$A$69,'Portfolio 25'!$C11,'Scenario 26'!BA$3:BA$69)*'Scenario 26'!BA$1</f>
        <v>0</v>
      </c>
      <c r="L11" s="31">
        <f>SUMIF('Scenario 26'!$A$3:$A$69,'Portfolio 25'!$C11,'Scenario 26'!L$3:L$69)+SUMIF('Scenario 26'!$A$3:$A$69,'Portfolio 25'!$C11,'Scenario 26'!BB$3:BB$69)*'Scenario 26'!BB$1</f>
        <v>0</v>
      </c>
      <c r="M11" s="31">
        <f>SUMIF('Scenario 26'!$A$3:$A$69,'Portfolio 25'!$C11,'Scenario 26'!M$3:M$69)+SUMIF('Scenario 26'!$A$3:$A$69,'Portfolio 25'!$C11,'Scenario 26'!BC$3:BC$69)*'Scenario 26'!BC$1</f>
        <v>0</v>
      </c>
      <c r="N11" s="31">
        <f>SUMIF('Scenario 26'!$A$3:$A$69,'Portfolio 25'!$C11,'Scenario 26'!N$3:N$69)+SUMIF('Scenario 26'!$A$3:$A$69,'Portfolio 25'!$C11,'Scenario 26'!BD$3:BD$69)*'Scenario 26'!BD$1</f>
        <v>0</v>
      </c>
      <c r="O11" s="31">
        <f>SUMIF('Scenario 26'!$A$3:$A$69,'Portfolio 25'!$C11,'Scenario 26'!O$3:O$69)+SUMIF('Scenario 26'!$A$3:$A$69,'Portfolio 25'!$C11,'Scenario 26'!BE$3:BE$69)*'Scenario 26'!BE$1</f>
        <v>0</v>
      </c>
      <c r="P11" s="31">
        <f>SUMIF('Scenario 26'!$A$3:$A$69,'Portfolio 25'!$C11,'Scenario 26'!P$3:P$69)+SUMIF('Scenario 26'!$A$3:$A$69,'Portfolio 25'!$C11,'Scenario 26'!BF$3:BF$69)*'Scenario 26'!BF$1</f>
        <v>0</v>
      </c>
      <c r="Q11" s="31">
        <f>SUMIF('Scenario 26'!$A$3:$A$69,'Portfolio 25'!$C11,'Scenario 26'!Q$3:Q$69)+SUMIF('Scenario 26'!$A$3:$A$69,'Portfolio 25'!$C11,'Scenario 26'!BG$3:BG$69)*'Scenario 26'!BG$1</f>
        <v>0</v>
      </c>
      <c r="R11" s="31">
        <f>SUMIF('Scenario 26'!$A$3:$A$69,'Portfolio 25'!$C11,'Scenario 26'!R$3:R$69)+SUMIF('Scenario 26'!$A$3:$A$69,'Portfolio 25'!$C11,'Scenario 26'!BH$3:BH$69)*'Scenario 26'!BH$1</f>
        <v>0</v>
      </c>
      <c r="S11" s="31">
        <f>SUMIF('Scenario 26'!$A$3:$A$69,'Portfolio 25'!$C11,'Scenario 26'!S$3:S$69)+SUMIF('Scenario 26'!$A$3:$A$69,'Portfolio 25'!$C11,'Scenario 26'!BI$3:BI$69)*'Scenario 26'!BI$1</f>
        <v>0</v>
      </c>
      <c r="T11" s="31">
        <f>SUMIF('Scenario 26'!$A$3:$A$69,'Portfolio 25'!$C11,'Scenario 26'!T$3:T$69)+SUMIF('Scenario 26'!$A$3:$A$69,'Portfolio 25'!$C11,'Scenario 26'!BJ$3:BJ$69)*'Scenario 26'!BJ$1</f>
        <v>0</v>
      </c>
      <c r="U11" s="31">
        <f>SUMIF('Scenario 26'!$A$3:$A$69,'Portfolio 25'!$C11,'Scenario 26'!U$3:U$69)+SUMIF('Scenario 26'!$A$3:$A$69,'Portfolio 25'!$C11,'Scenario 26'!BK$3:BK$69)*'Scenario 26'!BK$1</f>
        <v>0</v>
      </c>
      <c r="V11" s="31">
        <f>SUMIF('Scenario 26'!$A$3:$A$69,'Portfolio 25'!$C11,'Scenario 26'!V$3:V$69)+SUMIF('Scenario 26'!$A$3:$A$69,'Portfolio 25'!$C11,'Scenario 26'!BL$3:BL$69)*'Scenario 26'!BL$1</f>
        <v>0</v>
      </c>
      <c r="W11" s="31">
        <f>SUMIF('Scenario 26'!$A$3:$A$69,'Portfolio 25'!$C11,'Scenario 26'!W$3:W$69)+SUMIF('Scenario 26'!$A$3:$A$69,'Portfolio 25'!$C11,'Scenario 26'!BM$3:BM$69)*'Scenario 26'!BM$1</f>
        <v>0</v>
      </c>
      <c r="X11" s="32">
        <f t="shared" si="0"/>
        <v>0</v>
      </c>
    </row>
    <row r="12" spans="3:24" x14ac:dyDescent="0.2">
      <c r="C12" s="7" t="s">
        <v>21</v>
      </c>
      <c r="D12" s="30">
        <f>SUMIF('Scenario 26'!$A$3:$A$69,'Portfolio 25'!$C12,'Scenario 26'!D$3:D$69)+SUMIF('Scenario 26'!$A$3:$A$69,'Portfolio 25'!$C12,'Scenario 26'!AT$3:AT$69)*'Scenario 26'!AT$1</f>
        <v>0</v>
      </c>
      <c r="E12" s="31">
        <f>SUMIF('Scenario 26'!$A$3:$A$69,'Portfolio 25'!$C12,'Scenario 26'!E$3:E$69)+SUMIF('Scenario 26'!$A$3:$A$69,'Portfolio 25'!$C12,'Scenario 26'!AU$3:AU$69)*'Scenario 26'!AU$1</f>
        <v>0</v>
      </c>
      <c r="F12" s="31">
        <f>SUMIF('Scenario 26'!$A$3:$A$69,'Portfolio 25'!$C12,'Scenario 26'!F$3:F$69)+SUMIF('Scenario 26'!$A$3:$A$69,'Portfolio 25'!$C12,'Scenario 26'!AV$3:AV$69)*'Scenario 26'!AV$1</f>
        <v>0</v>
      </c>
      <c r="G12" s="31">
        <f>SUMIF('Scenario 26'!$A$3:$A$69,'Portfolio 25'!$C12,'Scenario 26'!G$3:G$69)+SUMIF('Scenario 26'!$A$3:$A$69,'Portfolio 25'!$C12,'Scenario 26'!AW$3:AW$69)*'Scenario 26'!AW$1</f>
        <v>0</v>
      </c>
      <c r="H12" s="31">
        <f>SUMIF('Scenario 26'!$A$3:$A$69,'Portfolio 25'!$C12,'Scenario 26'!H$3:H$69)+SUMIF('Scenario 26'!$A$3:$A$69,'Portfolio 25'!$C12,'Scenario 26'!AX$3:AX$69)*'Scenario 26'!AX$1</f>
        <v>0</v>
      </c>
      <c r="I12" s="31">
        <f>SUMIF('Scenario 26'!$A$3:$A$69,'Portfolio 25'!$C12,'Scenario 26'!I$3:I$69)+SUMIF('Scenario 26'!$A$3:$A$69,'Portfolio 25'!$C12,'Scenario 26'!AY$3:AY$69)*'Scenario 26'!AY$1</f>
        <v>0</v>
      </c>
      <c r="J12" s="31">
        <f>SUMIF('Scenario 26'!$A$3:$A$69,'Portfolio 25'!$C12,'Scenario 26'!J$3:J$69)+SUMIF('Scenario 26'!$A$3:$A$69,'Portfolio 25'!$C12,'Scenario 26'!AZ$3:AZ$69)*'Scenario 26'!AZ$1</f>
        <v>0</v>
      </c>
      <c r="K12" s="31">
        <f>SUMIF('Scenario 26'!$A$3:$A$69,'Portfolio 25'!$C12,'Scenario 26'!K$3:K$69)+SUMIF('Scenario 26'!$A$3:$A$69,'Portfolio 25'!$C12,'Scenario 26'!BA$3:BA$69)*'Scenario 26'!BA$1</f>
        <v>0</v>
      </c>
      <c r="L12" s="31">
        <f>SUMIF('Scenario 26'!$A$3:$A$69,'Portfolio 25'!$C12,'Scenario 26'!L$3:L$69)+SUMIF('Scenario 26'!$A$3:$A$69,'Portfolio 25'!$C12,'Scenario 26'!BB$3:BB$69)*'Scenario 26'!BB$1</f>
        <v>0</v>
      </c>
      <c r="M12" s="31">
        <f>SUMIF('Scenario 26'!$A$3:$A$69,'Portfolio 25'!$C12,'Scenario 26'!M$3:M$69)+SUMIF('Scenario 26'!$A$3:$A$69,'Portfolio 25'!$C12,'Scenario 26'!BC$3:BC$69)*'Scenario 26'!BC$1</f>
        <v>0</v>
      </c>
      <c r="N12" s="31">
        <f>SUMIF('Scenario 26'!$A$3:$A$69,'Portfolio 25'!$C12,'Scenario 26'!N$3:N$69)+SUMIF('Scenario 26'!$A$3:$A$69,'Portfolio 25'!$C12,'Scenario 26'!BD$3:BD$69)*'Scenario 26'!BD$1</f>
        <v>0</v>
      </c>
      <c r="O12" s="31">
        <f>SUMIF('Scenario 26'!$A$3:$A$69,'Portfolio 25'!$C12,'Scenario 26'!O$3:O$69)+SUMIF('Scenario 26'!$A$3:$A$69,'Portfolio 25'!$C12,'Scenario 26'!BE$3:BE$69)*'Scenario 26'!BE$1</f>
        <v>0</v>
      </c>
      <c r="P12" s="31">
        <f>SUMIF('Scenario 26'!$A$3:$A$69,'Portfolio 25'!$C12,'Scenario 26'!P$3:P$69)+SUMIF('Scenario 26'!$A$3:$A$69,'Portfolio 25'!$C12,'Scenario 26'!BF$3:BF$69)*'Scenario 26'!BF$1</f>
        <v>0</v>
      </c>
      <c r="Q12" s="31">
        <f>SUMIF('Scenario 26'!$A$3:$A$69,'Portfolio 25'!$C12,'Scenario 26'!Q$3:Q$69)+SUMIF('Scenario 26'!$A$3:$A$69,'Portfolio 25'!$C12,'Scenario 26'!BG$3:BG$69)*'Scenario 26'!BG$1</f>
        <v>0</v>
      </c>
      <c r="R12" s="31">
        <f>SUMIF('Scenario 26'!$A$3:$A$69,'Portfolio 25'!$C12,'Scenario 26'!R$3:R$69)+SUMIF('Scenario 26'!$A$3:$A$69,'Portfolio 25'!$C12,'Scenario 26'!BH$3:BH$69)*'Scenario 26'!BH$1</f>
        <v>0</v>
      </c>
      <c r="S12" s="31">
        <f>SUMIF('Scenario 26'!$A$3:$A$69,'Portfolio 25'!$C12,'Scenario 26'!S$3:S$69)+SUMIF('Scenario 26'!$A$3:$A$69,'Portfolio 25'!$C12,'Scenario 26'!BI$3:BI$69)*'Scenario 26'!BI$1</f>
        <v>0</v>
      </c>
      <c r="T12" s="31">
        <f>SUMIF('Scenario 26'!$A$3:$A$69,'Portfolio 25'!$C12,'Scenario 26'!T$3:T$69)+SUMIF('Scenario 26'!$A$3:$A$69,'Portfolio 25'!$C12,'Scenario 26'!BJ$3:BJ$69)*'Scenario 26'!BJ$1</f>
        <v>0</v>
      </c>
      <c r="U12" s="31">
        <f>SUMIF('Scenario 26'!$A$3:$A$69,'Portfolio 25'!$C12,'Scenario 26'!U$3:U$69)+SUMIF('Scenario 26'!$A$3:$A$69,'Portfolio 25'!$C12,'Scenario 26'!BK$3:BK$69)*'Scenario 26'!BK$1</f>
        <v>93.898365198411256</v>
      </c>
      <c r="V12" s="31">
        <f>SUMIF('Scenario 26'!$A$3:$A$69,'Portfolio 25'!$C12,'Scenario 26'!V$3:V$69)+SUMIF('Scenario 26'!$A$3:$A$69,'Portfolio 25'!$C12,'Scenario 26'!BL$3:BL$69)*'Scenario 26'!BL$1</f>
        <v>56.101634801588808</v>
      </c>
      <c r="W12" s="31">
        <f>SUMIF('Scenario 26'!$A$3:$A$69,'Portfolio 25'!$C12,'Scenario 26'!W$3:W$69)+SUMIF('Scenario 26'!$A$3:$A$69,'Portfolio 25'!$C12,'Scenario 26'!BM$3:BM$69)*'Scenario 26'!BM$1</f>
        <v>0</v>
      </c>
      <c r="X12" s="32">
        <f t="shared" si="0"/>
        <v>150.00000000000006</v>
      </c>
    </row>
    <row r="13" spans="3:24" x14ac:dyDescent="0.2">
      <c r="C13" s="7" t="s">
        <v>48</v>
      </c>
      <c r="D13" s="30">
        <f>SUMIF('Scenario 26'!$A$3:$A$69,'Portfolio 25'!$C13,'Scenario 26'!D$3:D$69)+SUMIF('Scenario 26'!$A$3:$A$69,'Portfolio 25'!$C13,'Scenario 26'!AT$3:AT$69)*'Scenario 26'!AT$1</f>
        <v>0</v>
      </c>
      <c r="E13" s="31">
        <f>SUMIF('Scenario 26'!$A$3:$A$69,'Portfolio 25'!$C13,'Scenario 26'!E$3:E$69)+SUMIF('Scenario 26'!$A$3:$A$69,'Portfolio 25'!$C13,'Scenario 26'!AU$3:AU$69)*'Scenario 26'!AU$1</f>
        <v>0</v>
      </c>
      <c r="F13" s="31">
        <f>SUMIF('Scenario 26'!$A$3:$A$69,'Portfolio 25'!$C13,'Scenario 26'!F$3:F$69)+SUMIF('Scenario 26'!$A$3:$A$69,'Portfolio 25'!$C13,'Scenario 26'!AV$3:AV$69)*'Scenario 26'!AV$1</f>
        <v>0</v>
      </c>
      <c r="G13" s="31">
        <f>SUMIF('Scenario 26'!$A$3:$A$69,'Portfolio 25'!$C13,'Scenario 26'!G$3:G$69)+SUMIF('Scenario 26'!$A$3:$A$69,'Portfolio 25'!$C13,'Scenario 26'!AW$3:AW$69)*'Scenario 26'!AW$1</f>
        <v>0</v>
      </c>
      <c r="H13" s="31">
        <f>SUMIF('Scenario 26'!$A$3:$A$69,'Portfolio 25'!$C13,'Scenario 26'!H$3:H$69)+SUMIF('Scenario 26'!$A$3:$A$69,'Portfolio 25'!$C13,'Scenario 26'!AX$3:AX$69)*'Scenario 26'!AX$1</f>
        <v>0</v>
      </c>
      <c r="I13" s="31">
        <f>SUMIF('Scenario 26'!$A$3:$A$69,'Portfolio 25'!$C13,'Scenario 26'!I$3:I$69)+SUMIF('Scenario 26'!$A$3:$A$69,'Portfolio 25'!$C13,'Scenario 26'!AY$3:AY$69)*'Scenario 26'!AY$1</f>
        <v>0</v>
      </c>
      <c r="J13" s="31">
        <f>SUMIF('Scenario 26'!$A$3:$A$69,'Portfolio 25'!$C13,'Scenario 26'!J$3:J$69)+SUMIF('Scenario 26'!$A$3:$A$69,'Portfolio 25'!$C13,'Scenario 26'!AZ$3:AZ$69)*'Scenario 26'!AZ$1</f>
        <v>0</v>
      </c>
      <c r="K13" s="31">
        <f>SUMIF('Scenario 26'!$A$3:$A$69,'Portfolio 25'!$C13,'Scenario 26'!K$3:K$69)+SUMIF('Scenario 26'!$A$3:$A$69,'Portfolio 25'!$C13,'Scenario 26'!BA$3:BA$69)*'Scenario 26'!BA$1</f>
        <v>0</v>
      </c>
      <c r="L13" s="31">
        <f>SUMIF('Scenario 26'!$A$3:$A$69,'Portfolio 25'!$C13,'Scenario 26'!L$3:L$69)+SUMIF('Scenario 26'!$A$3:$A$69,'Portfolio 25'!$C13,'Scenario 26'!BB$3:BB$69)*'Scenario 26'!BB$1</f>
        <v>0</v>
      </c>
      <c r="M13" s="31">
        <f>SUMIF('Scenario 26'!$A$3:$A$69,'Portfolio 25'!$C13,'Scenario 26'!M$3:M$69)+SUMIF('Scenario 26'!$A$3:$A$69,'Portfolio 25'!$C13,'Scenario 26'!BC$3:BC$69)*'Scenario 26'!BC$1</f>
        <v>0</v>
      </c>
      <c r="N13" s="31">
        <f>SUMIF('Scenario 26'!$A$3:$A$69,'Portfolio 25'!$C13,'Scenario 26'!N$3:N$69)+SUMIF('Scenario 26'!$A$3:$A$69,'Portfolio 25'!$C13,'Scenario 26'!BD$3:BD$69)*'Scenario 26'!BD$1</f>
        <v>0</v>
      </c>
      <c r="O13" s="31">
        <f>SUMIF('Scenario 26'!$A$3:$A$69,'Portfolio 25'!$C13,'Scenario 26'!O$3:O$69)+SUMIF('Scenario 26'!$A$3:$A$69,'Portfolio 25'!$C13,'Scenario 26'!BE$3:BE$69)*'Scenario 26'!BE$1</f>
        <v>0</v>
      </c>
      <c r="P13" s="31">
        <f>SUMIF('Scenario 26'!$A$3:$A$69,'Portfolio 25'!$C13,'Scenario 26'!P$3:P$69)+SUMIF('Scenario 26'!$A$3:$A$69,'Portfolio 25'!$C13,'Scenario 26'!BF$3:BF$69)*'Scenario 26'!BF$1</f>
        <v>0</v>
      </c>
      <c r="Q13" s="31">
        <f>SUMIF('Scenario 26'!$A$3:$A$69,'Portfolio 25'!$C13,'Scenario 26'!Q$3:Q$69)+SUMIF('Scenario 26'!$A$3:$A$69,'Portfolio 25'!$C13,'Scenario 26'!BG$3:BG$69)*'Scenario 26'!BG$1</f>
        <v>0</v>
      </c>
      <c r="R13" s="31">
        <f>SUMIF('Scenario 26'!$A$3:$A$69,'Portfolio 25'!$C13,'Scenario 26'!R$3:R$69)+SUMIF('Scenario 26'!$A$3:$A$69,'Portfolio 25'!$C13,'Scenario 26'!BH$3:BH$69)*'Scenario 26'!BH$1</f>
        <v>0</v>
      </c>
      <c r="S13" s="31">
        <f>SUMIF('Scenario 26'!$A$3:$A$69,'Portfolio 25'!$C13,'Scenario 26'!S$3:S$69)+SUMIF('Scenario 26'!$A$3:$A$69,'Portfolio 25'!$C13,'Scenario 26'!BI$3:BI$69)*'Scenario 26'!BI$1</f>
        <v>0</v>
      </c>
      <c r="T13" s="31">
        <f>SUMIF('Scenario 26'!$A$3:$A$69,'Portfolio 25'!$C13,'Scenario 26'!T$3:T$69)+SUMIF('Scenario 26'!$A$3:$A$69,'Portfolio 25'!$C13,'Scenario 26'!BJ$3:BJ$69)*'Scenario 26'!BJ$1</f>
        <v>0</v>
      </c>
      <c r="U13" s="31">
        <f>SUMIF('Scenario 26'!$A$3:$A$69,'Portfolio 25'!$C13,'Scenario 26'!U$3:U$69)+SUMIF('Scenario 26'!$A$3:$A$69,'Portfolio 25'!$C13,'Scenario 26'!BK$3:BK$69)*'Scenario 26'!BK$1</f>
        <v>0</v>
      </c>
      <c r="V13" s="31">
        <f>SUMIF('Scenario 26'!$A$3:$A$69,'Portfolio 25'!$C13,'Scenario 26'!V$3:V$69)+SUMIF('Scenario 26'!$A$3:$A$69,'Portfolio 25'!$C13,'Scenario 26'!BL$3:BL$69)*'Scenario 26'!BL$1</f>
        <v>0</v>
      </c>
      <c r="W13" s="31">
        <f>SUMIF('Scenario 26'!$A$3:$A$69,'Portfolio 25'!$C13,'Scenario 26'!W$3:W$69)+SUMIF('Scenario 26'!$A$3:$A$69,'Portfolio 25'!$C13,'Scenario 26'!BM$3:BM$69)*'Scenario 26'!BM$1</f>
        <v>0</v>
      </c>
      <c r="X13" s="32">
        <f t="shared" si="0"/>
        <v>0</v>
      </c>
    </row>
    <row r="14" spans="3:24" x14ac:dyDescent="0.2">
      <c r="C14" s="7" t="s">
        <v>142</v>
      </c>
      <c r="D14" s="30">
        <f>SUMIF('Scenario 26'!$A$3:$A$69,'Portfolio 25'!$C14,'Scenario 26'!D$3:D$69)+SUMIF('Scenario 26'!$A$3:$A$69,'Portfolio 25'!$C14,'Scenario 26'!AT$3:AT$69)*'Scenario 26'!AT$1</f>
        <v>0</v>
      </c>
      <c r="E14" s="31">
        <f>SUMIF('Scenario 26'!$A$3:$A$69,'Portfolio 25'!$C14,'Scenario 26'!E$3:E$69)+SUMIF('Scenario 26'!$A$3:$A$69,'Portfolio 25'!$C14,'Scenario 26'!AU$3:AU$69)*'Scenario 26'!AU$1</f>
        <v>0</v>
      </c>
      <c r="F14" s="31">
        <f>SUMIF('Scenario 26'!$A$3:$A$69,'Portfolio 25'!$C14,'Scenario 26'!F$3:F$69)+SUMIF('Scenario 26'!$A$3:$A$69,'Portfolio 25'!$C14,'Scenario 26'!AV$3:AV$69)*'Scenario 26'!AV$1</f>
        <v>0</v>
      </c>
      <c r="G14" s="31">
        <f>SUMIF('Scenario 26'!$A$3:$A$69,'Portfolio 25'!$C14,'Scenario 26'!G$3:G$69)+SUMIF('Scenario 26'!$A$3:$A$69,'Portfolio 25'!$C14,'Scenario 26'!AW$3:AW$69)*'Scenario 26'!AW$1</f>
        <v>0</v>
      </c>
      <c r="H14" s="31">
        <f>SUMIF('Scenario 26'!$A$3:$A$69,'Portfolio 25'!$C14,'Scenario 26'!H$3:H$69)+SUMIF('Scenario 26'!$A$3:$A$69,'Portfolio 25'!$C14,'Scenario 26'!AX$3:AX$69)*'Scenario 26'!AX$1</f>
        <v>0</v>
      </c>
      <c r="I14" s="31">
        <f>SUMIF('Scenario 26'!$A$3:$A$69,'Portfolio 25'!$C14,'Scenario 26'!I$3:I$69)+SUMIF('Scenario 26'!$A$3:$A$69,'Portfolio 25'!$C14,'Scenario 26'!AY$3:AY$69)*'Scenario 26'!AY$1</f>
        <v>0</v>
      </c>
      <c r="J14" s="31">
        <f>SUMIF('Scenario 26'!$A$3:$A$69,'Portfolio 25'!$C14,'Scenario 26'!J$3:J$69)+SUMIF('Scenario 26'!$A$3:$A$69,'Portfolio 25'!$C14,'Scenario 26'!AZ$3:AZ$69)*'Scenario 26'!AZ$1</f>
        <v>0</v>
      </c>
      <c r="K14" s="31">
        <f>SUMIF('Scenario 26'!$A$3:$A$69,'Portfolio 25'!$C14,'Scenario 26'!K$3:K$69)+SUMIF('Scenario 26'!$A$3:$A$69,'Portfolio 25'!$C14,'Scenario 26'!BA$3:BA$69)*'Scenario 26'!BA$1</f>
        <v>0</v>
      </c>
      <c r="L14" s="31">
        <f>SUMIF('Scenario 26'!$A$3:$A$69,'Portfolio 25'!$C14,'Scenario 26'!L$3:L$69)+SUMIF('Scenario 26'!$A$3:$A$69,'Portfolio 25'!$C14,'Scenario 26'!BB$3:BB$69)*'Scenario 26'!BB$1</f>
        <v>0</v>
      </c>
      <c r="M14" s="31">
        <f>SUMIF('Scenario 26'!$A$3:$A$69,'Portfolio 25'!$C14,'Scenario 26'!M$3:M$69)+SUMIF('Scenario 26'!$A$3:$A$69,'Portfolio 25'!$C14,'Scenario 26'!BC$3:BC$69)*'Scenario 26'!BC$1</f>
        <v>0</v>
      </c>
      <c r="N14" s="31">
        <f>SUMIF('Scenario 26'!$A$3:$A$69,'Portfolio 25'!$C14,'Scenario 26'!N$3:N$69)+SUMIF('Scenario 26'!$A$3:$A$69,'Portfolio 25'!$C14,'Scenario 26'!BD$3:BD$69)*'Scenario 26'!BD$1</f>
        <v>0</v>
      </c>
      <c r="O14" s="31">
        <f>SUMIF('Scenario 26'!$A$3:$A$69,'Portfolio 25'!$C14,'Scenario 26'!O$3:O$69)+SUMIF('Scenario 26'!$A$3:$A$69,'Portfolio 25'!$C14,'Scenario 26'!BE$3:BE$69)*'Scenario 26'!BE$1</f>
        <v>0</v>
      </c>
      <c r="P14" s="31">
        <f>SUMIF('Scenario 26'!$A$3:$A$69,'Portfolio 25'!$C14,'Scenario 26'!P$3:P$69)+SUMIF('Scenario 26'!$A$3:$A$69,'Portfolio 25'!$C14,'Scenario 26'!BF$3:BF$69)*'Scenario 26'!BF$1</f>
        <v>0</v>
      </c>
      <c r="Q14" s="31">
        <f>SUMIF('Scenario 26'!$A$3:$A$69,'Portfolio 25'!$C14,'Scenario 26'!Q$3:Q$69)+SUMIF('Scenario 26'!$A$3:$A$69,'Portfolio 25'!$C14,'Scenario 26'!BG$3:BG$69)*'Scenario 26'!BG$1</f>
        <v>0</v>
      </c>
      <c r="R14" s="31">
        <f>SUMIF('Scenario 26'!$A$3:$A$69,'Portfolio 25'!$C14,'Scenario 26'!R$3:R$69)+SUMIF('Scenario 26'!$A$3:$A$69,'Portfolio 25'!$C14,'Scenario 26'!BH$3:BH$69)*'Scenario 26'!BH$1</f>
        <v>0</v>
      </c>
      <c r="S14" s="31">
        <f>SUMIF('Scenario 26'!$A$3:$A$69,'Portfolio 25'!$C14,'Scenario 26'!S$3:S$69)+SUMIF('Scenario 26'!$A$3:$A$69,'Portfolio 25'!$C14,'Scenario 26'!BI$3:BI$69)*'Scenario 26'!BI$1</f>
        <v>0</v>
      </c>
      <c r="T14" s="31">
        <f>SUMIF('Scenario 26'!$A$3:$A$69,'Portfolio 25'!$C14,'Scenario 26'!T$3:T$69)+SUMIF('Scenario 26'!$A$3:$A$69,'Portfolio 25'!$C14,'Scenario 26'!BJ$3:BJ$69)*'Scenario 26'!BJ$1</f>
        <v>0</v>
      </c>
      <c r="U14" s="31">
        <f>SUMIF('Scenario 26'!$A$3:$A$69,'Portfolio 25'!$C14,'Scenario 26'!U$3:U$69)+SUMIF('Scenario 26'!$A$3:$A$69,'Portfolio 25'!$C14,'Scenario 26'!BK$3:BK$69)*'Scenario 26'!BK$1</f>
        <v>0</v>
      </c>
      <c r="V14" s="31">
        <f>SUMIF('Scenario 26'!$A$3:$A$69,'Portfolio 25'!$C14,'Scenario 26'!V$3:V$69)+SUMIF('Scenario 26'!$A$3:$A$69,'Portfolio 25'!$C14,'Scenario 26'!BL$3:BL$69)*'Scenario 26'!BL$1</f>
        <v>28.78655313285612</v>
      </c>
      <c r="W14" s="31">
        <f>SUMIF('Scenario 26'!$A$3:$A$69,'Portfolio 25'!$C14,'Scenario 26'!W$3:W$69)+SUMIF('Scenario 26'!$A$3:$A$69,'Portfolio 25'!$C14,'Scenario 26'!BM$3:BM$69)*'Scenario 26'!BM$1</f>
        <v>109.53292070365292</v>
      </c>
      <c r="X14" s="32">
        <f t="shared" si="0"/>
        <v>138.31947383650905</v>
      </c>
    </row>
    <row r="15" spans="3:24" x14ac:dyDescent="0.2">
      <c r="C15" s="7" t="s">
        <v>53</v>
      </c>
      <c r="D15" s="30">
        <f>SUMIF('Scenario 26'!$A$3:$A$69,'Portfolio 25'!$C15,'Scenario 26'!D$3:D$69)+SUMIF('Scenario 26'!$A$3:$A$69,'Portfolio 25'!$C15,'Scenario 26'!AT$3:AT$69)*'Scenario 26'!AT$1</f>
        <v>0</v>
      </c>
      <c r="E15" s="31">
        <f>SUMIF('Scenario 26'!$A$3:$A$69,'Portfolio 25'!$C15,'Scenario 26'!E$3:E$69)+SUMIF('Scenario 26'!$A$3:$A$69,'Portfolio 25'!$C15,'Scenario 26'!AU$3:AU$69)*'Scenario 26'!AU$1</f>
        <v>0</v>
      </c>
      <c r="F15" s="31">
        <f>SUMIF('Scenario 26'!$A$3:$A$69,'Portfolio 25'!$C15,'Scenario 26'!F$3:F$69)+SUMIF('Scenario 26'!$A$3:$A$69,'Portfolio 25'!$C15,'Scenario 26'!AV$3:AV$69)*'Scenario 26'!AV$1</f>
        <v>0</v>
      </c>
      <c r="G15" s="31">
        <f>SUMIF('Scenario 26'!$A$3:$A$69,'Portfolio 25'!$C15,'Scenario 26'!G$3:G$69)+SUMIF('Scenario 26'!$A$3:$A$69,'Portfolio 25'!$C15,'Scenario 26'!AW$3:AW$69)*'Scenario 26'!AW$1</f>
        <v>0</v>
      </c>
      <c r="H15" s="31">
        <f>SUMIF('Scenario 26'!$A$3:$A$69,'Portfolio 25'!$C15,'Scenario 26'!H$3:H$69)+SUMIF('Scenario 26'!$A$3:$A$69,'Portfolio 25'!$C15,'Scenario 26'!AX$3:AX$69)*'Scenario 26'!AX$1</f>
        <v>0</v>
      </c>
      <c r="I15" s="31">
        <f>SUMIF('Scenario 26'!$A$3:$A$69,'Portfolio 25'!$C15,'Scenario 26'!I$3:I$69)+SUMIF('Scenario 26'!$A$3:$A$69,'Portfolio 25'!$C15,'Scenario 26'!AY$3:AY$69)*'Scenario 26'!AY$1</f>
        <v>0</v>
      </c>
      <c r="J15" s="31">
        <f>SUMIF('Scenario 26'!$A$3:$A$69,'Portfolio 25'!$C15,'Scenario 26'!J$3:J$69)+SUMIF('Scenario 26'!$A$3:$A$69,'Portfolio 25'!$C15,'Scenario 26'!AZ$3:AZ$69)*'Scenario 26'!AZ$1</f>
        <v>0</v>
      </c>
      <c r="K15" s="31">
        <f>SUMIF('Scenario 26'!$A$3:$A$69,'Portfolio 25'!$C15,'Scenario 26'!K$3:K$69)+SUMIF('Scenario 26'!$A$3:$A$69,'Portfolio 25'!$C15,'Scenario 26'!BA$3:BA$69)*'Scenario 26'!BA$1</f>
        <v>0</v>
      </c>
      <c r="L15" s="31">
        <f>SUMIF('Scenario 26'!$A$3:$A$69,'Portfolio 25'!$C15,'Scenario 26'!L$3:L$69)+SUMIF('Scenario 26'!$A$3:$A$69,'Portfolio 25'!$C15,'Scenario 26'!BB$3:BB$69)*'Scenario 26'!BB$1</f>
        <v>0</v>
      </c>
      <c r="M15" s="31">
        <f>SUMIF('Scenario 26'!$A$3:$A$69,'Portfolio 25'!$C15,'Scenario 26'!M$3:M$69)+SUMIF('Scenario 26'!$A$3:$A$69,'Portfolio 25'!$C15,'Scenario 26'!BC$3:BC$69)*'Scenario 26'!BC$1</f>
        <v>0</v>
      </c>
      <c r="N15" s="31">
        <f>SUMIF('Scenario 26'!$A$3:$A$69,'Portfolio 25'!$C15,'Scenario 26'!N$3:N$69)+SUMIF('Scenario 26'!$A$3:$A$69,'Portfolio 25'!$C15,'Scenario 26'!BD$3:BD$69)*'Scenario 26'!BD$1</f>
        <v>0</v>
      </c>
      <c r="O15" s="31">
        <f>SUMIF('Scenario 26'!$A$3:$A$69,'Portfolio 25'!$C15,'Scenario 26'!O$3:O$69)+SUMIF('Scenario 26'!$A$3:$A$69,'Portfolio 25'!$C15,'Scenario 26'!BE$3:BE$69)*'Scenario 26'!BE$1</f>
        <v>0</v>
      </c>
      <c r="P15" s="31">
        <f>SUMIF('Scenario 26'!$A$3:$A$69,'Portfolio 25'!$C15,'Scenario 26'!P$3:P$69)+SUMIF('Scenario 26'!$A$3:$A$69,'Portfolio 25'!$C15,'Scenario 26'!BF$3:BF$69)*'Scenario 26'!BF$1</f>
        <v>0</v>
      </c>
      <c r="Q15" s="31">
        <f>SUMIF('Scenario 26'!$A$3:$A$69,'Portfolio 25'!$C15,'Scenario 26'!Q$3:Q$69)+SUMIF('Scenario 26'!$A$3:$A$69,'Portfolio 25'!$C15,'Scenario 26'!BG$3:BG$69)*'Scenario 26'!BG$1</f>
        <v>0</v>
      </c>
      <c r="R15" s="31">
        <f>SUMIF('Scenario 26'!$A$3:$A$69,'Portfolio 25'!$C15,'Scenario 26'!R$3:R$69)+SUMIF('Scenario 26'!$A$3:$A$69,'Portfolio 25'!$C15,'Scenario 26'!BH$3:BH$69)*'Scenario 26'!BH$1</f>
        <v>0</v>
      </c>
      <c r="S15" s="31">
        <f>SUMIF('Scenario 26'!$A$3:$A$69,'Portfolio 25'!$C15,'Scenario 26'!S$3:S$69)+SUMIF('Scenario 26'!$A$3:$A$69,'Portfolio 25'!$C15,'Scenario 26'!BI$3:BI$69)*'Scenario 26'!BI$1</f>
        <v>0</v>
      </c>
      <c r="T15" s="31">
        <f>SUMIF('Scenario 26'!$A$3:$A$69,'Portfolio 25'!$C15,'Scenario 26'!T$3:T$69)+SUMIF('Scenario 26'!$A$3:$A$69,'Portfolio 25'!$C15,'Scenario 26'!BJ$3:BJ$69)*'Scenario 26'!BJ$1</f>
        <v>0</v>
      </c>
      <c r="U15" s="31">
        <f>SUMIF('Scenario 26'!$A$3:$A$69,'Portfolio 25'!$C15,'Scenario 26'!U$3:U$69)+SUMIF('Scenario 26'!$A$3:$A$69,'Portfolio 25'!$C15,'Scenario 26'!BK$3:BK$69)*'Scenario 26'!BK$1</f>
        <v>0</v>
      </c>
      <c r="V15" s="31">
        <f>SUMIF('Scenario 26'!$A$3:$A$69,'Portfolio 25'!$C15,'Scenario 26'!V$3:V$69)+SUMIF('Scenario 26'!$A$3:$A$69,'Portfolio 25'!$C15,'Scenario 26'!BL$3:BL$69)*'Scenario 26'!BL$1</f>
        <v>0</v>
      </c>
      <c r="W15" s="31">
        <f>SUMIF('Scenario 26'!$A$3:$A$69,'Portfolio 25'!$C15,'Scenario 26'!W$3:W$69)+SUMIF('Scenario 26'!$A$3:$A$69,'Portfolio 25'!$C15,'Scenario 26'!BM$3:BM$69)*'Scenario 26'!BM$1</f>
        <v>20</v>
      </c>
      <c r="X15" s="32">
        <f t="shared" si="0"/>
        <v>20</v>
      </c>
    </row>
    <row r="16" spans="3:24" x14ac:dyDescent="0.2">
      <c r="C16" s="7" t="s">
        <v>138</v>
      </c>
      <c r="D16" s="30">
        <f>SUMIF('Scenario 26'!$A$3:$A$69,'Portfolio 25'!$C16,'Scenario 26'!D$3:D$69)+SUMIF('Scenario 26'!$A$3:$A$69,'Portfolio 25'!$C16,'Scenario 26'!AT$3:AT$69)*'Scenario 26'!AT$1</f>
        <v>0</v>
      </c>
      <c r="E16" s="31">
        <f>SUMIF('Scenario 26'!$A$3:$A$69,'Portfolio 25'!$C16,'Scenario 26'!E$3:E$69)+SUMIF('Scenario 26'!$A$3:$A$69,'Portfolio 25'!$C16,'Scenario 26'!AU$3:AU$69)*'Scenario 26'!AU$1</f>
        <v>0</v>
      </c>
      <c r="F16" s="31">
        <f>SUMIF('Scenario 26'!$A$3:$A$69,'Portfolio 25'!$C16,'Scenario 26'!F$3:F$69)+SUMIF('Scenario 26'!$A$3:$A$69,'Portfolio 25'!$C16,'Scenario 26'!AV$3:AV$69)*'Scenario 26'!AV$1</f>
        <v>0</v>
      </c>
      <c r="G16" s="31">
        <f>SUMIF('Scenario 26'!$A$3:$A$69,'Portfolio 25'!$C16,'Scenario 26'!G$3:G$69)+SUMIF('Scenario 26'!$A$3:$A$69,'Portfolio 25'!$C16,'Scenario 26'!AW$3:AW$69)*'Scenario 26'!AW$1</f>
        <v>0</v>
      </c>
      <c r="H16" s="31">
        <f>SUMIF('Scenario 26'!$A$3:$A$69,'Portfolio 25'!$C16,'Scenario 26'!H$3:H$69)+SUMIF('Scenario 26'!$A$3:$A$69,'Portfolio 25'!$C16,'Scenario 26'!AX$3:AX$69)*'Scenario 26'!AX$1</f>
        <v>0</v>
      </c>
      <c r="I16" s="31">
        <f>SUMIF('Scenario 26'!$A$3:$A$69,'Portfolio 25'!$C16,'Scenario 26'!I$3:I$69)+SUMIF('Scenario 26'!$A$3:$A$69,'Portfolio 25'!$C16,'Scenario 26'!AY$3:AY$69)*'Scenario 26'!AY$1</f>
        <v>0</v>
      </c>
      <c r="J16" s="31">
        <f>SUMIF('Scenario 26'!$A$3:$A$69,'Portfolio 25'!$C16,'Scenario 26'!J$3:J$69)+SUMIF('Scenario 26'!$A$3:$A$69,'Portfolio 25'!$C16,'Scenario 26'!AZ$3:AZ$69)*'Scenario 26'!AZ$1</f>
        <v>0</v>
      </c>
      <c r="K16" s="31">
        <f>SUMIF('Scenario 26'!$A$3:$A$69,'Portfolio 25'!$C16,'Scenario 26'!K$3:K$69)+SUMIF('Scenario 26'!$A$3:$A$69,'Portfolio 25'!$C16,'Scenario 26'!BA$3:BA$69)*'Scenario 26'!BA$1</f>
        <v>0</v>
      </c>
      <c r="L16" s="31">
        <f>SUMIF('Scenario 26'!$A$3:$A$69,'Portfolio 25'!$C16,'Scenario 26'!L$3:L$69)+SUMIF('Scenario 26'!$A$3:$A$69,'Portfolio 25'!$C16,'Scenario 26'!BB$3:BB$69)*'Scenario 26'!BB$1</f>
        <v>0</v>
      </c>
      <c r="M16" s="31">
        <f>SUMIF('Scenario 26'!$A$3:$A$69,'Portfolio 25'!$C16,'Scenario 26'!M$3:M$69)+SUMIF('Scenario 26'!$A$3:$A$69,'Portfolio 25'!$C16,'Scenario 26'!BC$3:BC$69)*'Scenario 26'!BC$1</f>
        <v>0</v>
      </c>
      <c r="N16" s="31">
        <f>SUMIF('Scenario 26'!$A$3:$A$69,'Portfolio 25'!$C16,'Scenario 26'!N$3:N$69)+SUMIF('Scenario 26'!$A$3:$A$69,'Portfolio 25'!$C16,'Scenario 26'!BD$3:BD$69)*'Scenario 26'!BD$1</f>
        <v>0</v>
      </c>
      <c r="O16" s="31">
        <f>SUMIF('Scenario 26'!$A$3:$A$69,'Portfolio 25'!$C16,'Scenario 26'!O$3:O$69)+SUMIF('Scenario 26'!$A$3:$A$69,'Portfolio 25'!$C16,'Scenario 26'!BE$3:BE$69)*'Scenario 26'!BE$1</f>
        <v>0</v>
      </c>
      <c r="P16" s="31">
        <f>SUMIF('Scenario 26'!$A$3:$A$69,'Portfolio 25'!$C16,'Scenario 26'!P$3:P$69)+SUMIF('Scenario 26'!$A$3:$A$69,'Portfolio 25'!$C16,'Scenario 26'!BF$3:BF$69)*'Scenario 26'!BF$1</f>
        <v>0</v>
      </c>
      <c r="Q16" s="31">
        <f>SUMIF('Scenario 26'!$A$3:$A$69,'Portfolio 25'!$C16,'Scenario 26'!Q$3:Q$69)+SUMIF('Scenario 26'!$A$3:$A$69,'Portfolio 25'!$C16,'Scenario 26'!BG$3:BG$69)*'Scenario 26'!BG$1</f>
        <v>0</v>
      </c>
      <c r="R16" s="31">
        <f>SUMIF('Scenario 26'!$A$3:$A$69,'Portfolio 25'!$C16,'Scenario 26'!R$3:R$69)+SUMIF('Scenario 26'!$A$3:$A$69,'Portfolio 25'!$C16,'Scenario 26'!BH$3:BH$69)*'Scenario 26'!BH$1</f>
        <v>0</v>
      </c>
      <c r="S16" s="31">
        <f>SUMIF('Scenario 26'!$A$3:$A$69,'Portfolio 25'!$C16,'Scenario 26'!S$3:S$69)+SUMIF('Scenario 26'!$A$3:$A$69,'Portfolio 25'!$C16,'Scenario 26'!BI$3:BI$69)*'Scenario 26'!BI$1</f>
        <v>0</v>
      </c>
      <c r="T16" s="31">
        <f>SUMIF('Scenario 26'!$A$3:$A$69,'Portfolio 25'!$C16,'Scenario 26'!T$3:T$69)+SUMIF('Scenario 26'!$A$3:$A$69,'Portfolio 25'!$C16,'Scenario 26'!BJ$3:BJ$69)*'Scenario 26'!BJ$1</f>
        <v>0</v>
      </c>
      <c r="U16" s="31">
        <f>SUMIF('Scenario 26'!$A$3:$A$69,'Portfolio 25'!$C16,'Scenario 26'!U$3:U$69)+SUMIF('Scenario 26'!$A$3:$A$69,'Portfolio 25'!$C16,'Scenario 26'!BK$3:BK$69)*'Scenario 26'!BK$1</f>
        <v>0</v>
      </c>
      <c r="V16" s="31">
        <f>SUMIF('Scenario 26'!$A$3:$A$69,'Portfolio 25'!$C16,'Scenario 26'!V$3:V$69)+SUMIF('Scenario 26'!$A$3:$A$69,'Portfolio 25'!$C16,'Scenario 26'!BL$3:BL$69)*'Scenario 26'!BL$1</f>
        <v>0</v>
      </c>
      <c r="W16" s="31">
        <f>SUMIF('Scenario 26'!$A$3:$A$69,'Portfolio 25'!$C16,'Scenario 26'!W$3:W$69)+SUMIF('Scenario 26'!$A$3:$A$69,'Portfolio 25'!$C16,'Scenario 26'!BM$3:BM$69)*'Scenario 26'!BM$1</f>
        <v>94.328162321264884</v>
      </c>
      <c r="X16" s="32">
        <f t="shared" si="0"/>
        <v>94.328162321264884</v>
      </c>
    </row>
    <row r="17" spans="3:24" x14ac:dyDescent="0.2">
      <c r="C17" s="7" t="s">
        <v>139</v>
      </c>
      <c r="D17" s="30">
        <f>SUMIF('Scenario 26'!$A$3:$A$69,'Portfolio 25'!$C17,'Scenario 26'!D$3:D$69)+SUMIF('Scenario 26'!$A$3:$A$69,'Portfolio 25'!$C17,'Scenario 26'!AT$3:AT$69)*'Scenario 26'!AT$1</f>
        <v>0</v>
      </c>
      <c r="E17" s="31">
        <f>SUMIF('Scenario 26'!$A$3:$A$69,'Portfolio 25'!$C17,'Scenario 26'!E$3:E$69)+SUMIF('Scenario 26'!$A$3:$A$69,'Portfolio 25'!$C17,'Scenario 26'!AU$3:AU$69)*'Scenario 26'!AU$1</f>
        <v>0</v>
      </c>
      <c r="F17" s="31">
        <f>SUMIF('Scenario 26'!$A$3:$A$69,'Portfolio 25'!$C17,'Scenario 26'!F$3:F$69)+SUMIF('Scenario 26'!$A$3:$A$69,'Portfolio 25'!$C17,'Scenario 26'!AV$3:AV$69)*'Scenario 26'!AV$1</f>
        <v>0</v>
      </c>
      <c r="G17" s="31">
        <f>SUMIF('Scenario 26'!$A$3:$A$69,'Portfolio 25'!$C17,'Scenario 26'!G$3:G$69)+SUMIF('Scenario 26'!$A$3:$A$69,'Portfolio 25'!$C17,'Scenario 26'!AW$3:AW$69)*'Scenario 26'!AW$1</f>
        <v>0</v>
      </c>
      <c r="H17" s="31">
        <f>SUMIF('Scenario 26'!$A$3:$A$69,'Portfolio 25'!$C17,'Scenario 26'!H$3:H$69)+SUMIF('Scenario 26'!$A$3:$A$69,'Portfolio 25'!$C17,'Scenario 26'!AX$3:AX$69)*'Scenario 26'!AX$1</f>
        <v>0</v>
      </c>
      <c r="I17" s="31">
        <f>SUMIF('Scenario 26'!$A$3:$A$69,'Portfolio 25'!$C17,'Scenario 26'!I$3:I$69)+SUMIF('Scenario 26'!$A$3:$A$69,'Portfolio 25'!$C17,'Scenario 26'!AY$3:AY$69)*'Scenario 26'!AY$1</f>
        <v>0</v>
      </c>
      <c r="J17" s="31">
        <f>SUMIF('Scenario 26'!$A$3:$A$69,'Portfolio 25'!$C17,'Scenario 26'!J$3:J$69)+SUMIF('Scenario 26'!$A$3:$A$69,'Portfolio 25'!$C17,'Scenario 26'!AZ$3:AZ$69)*'Scenario 26'!AZ$1</f>
        <v>0</v>
      </c>
      <c r="K17" s="31">
        <f>SUMIF('Scenario 26'!$A$3:$A$69,'Portfolio 25'!$C17,'Scenario 26'!K$3:K$69)+SUMIF('Scenario 26'!$A$3:$A$69,'Portfolio 25'!$C17,'Scenario 26'!BA$3:BA$69)*'Scenario 26'!BA$1</f>
        <v>0</v>
      </c>
      <c r="L17" s="31">
        <f>SUMIF('Scenario 26'!$A$3:$A$69,'Portfolio 25'!$C17,'Scenario 26'!L$3:L$69)+SUMIF('Scenario 26'!$A$3:$A$69,'Portfolio 25'!$C17,'Scenario 26'!BB$3:BB$69)*'Scenario 26'!BB$1</f>
        <v>0</v>
      </c>
      <c r="M17" s="31">
        <f>SUMIF('Scenario 26'!$A$3:$A$69,'Portfolio 25'!$C17,'Scenario 26'!M$3:M$69)+SUMIF('Scenario 26'!$A$3:$A$69,'Portfolio 25'!$C17,'Scenario 26'!BC$3:BC$69)*'Scenario 26'!BC$1</f>
        <v>0</v>
      </c>
      <c r="N17" s="31">
        <f>SUMIF('Scenario 26'!$A$3:$A$69,'Portfolio 25'!$C17,'Scenario 26'!N$3:N$69)+SUMIF('Scenario 26'!$A$3:$A$69,'Portfolio 25'!$C17,'Scenario 26'!BD$3:BD$69)*'Scenario 26'!BD$1</f>
        <v>0</v>
      </c>
      <c r="O17" s="31">
        <f>SUMIF('Scenario 26'!$A$3:$A$69,'Portfolio 25'!$C17,'Scenario 26'!O$3:O$69)+SUMIF('Scenario 26'!$A$3:$A$69,'Portfolio 25'!$C17,'Scenario 26'!BE$3:BE$69)*'Scenario 26'!BE$1</f>
        <v>0</v>
      </c>
      <c r="P17" s="31">
        <f>SUMIF('Scenario 26'!$A$3:$A$69,'Portfolio 25'!$C17,'Scenario 26'!P$3:P$69)+SUMIF('Scenario 26'!$A$3:$A$69,'Portfolio 25'!$C17,'Scenario 26'!BF$3:BF$69)*'Scenario 26'!BF$1</f>
        <v>0</v>
      </c>
      <c r="Q17" s="31">
        <f>SUMIF('Scenario 26'!$A$3:$A$69,'Portfolio 25'!$C17,'Scenario 26'!Q$3:Q$69)+SUMIF('Scenario 26'!$A$3:$A$69,'Portfolio 25'!$C17,'Scenario 26'!BG$3:BG$69)*'Scenario 26'!BG$1</f>
        <v>0</v>
      </c>
      <c r="R17" s="31">
        <f>SUMIF('Scenario 26'!$A$3:$A$69,'Portfolio 25'!$C17,'Scenario 26'!R$3:R$69)+SUMIF('Scenario 26'!$A$3:$A$69,'Portfolio 25'!$C17,'Scenario 26'!BH$3:BH$69)*'Scenario 26'!BH$1</f>
        <v>90.247500000000002</v>
      </c>
      <c r="S17" s="31">
        <f>SUMIF('Scenario 26'!$A$3:$A$69,'Portfolio 25'!$C17,'Scenario 26'!S$3:S$69)+SUMIF('Scenario 26'!$A$3:$A$69,'Portfolio 25'!$C17,'Scenario 26'!BI$3:BI$69)*'Scenario 26'!BI$1</f>
        <v>0</v>
      </c>
      <c r="T17" s="31">
        <f>SUMIF('Scenario 26'!$A$3:$A$69,'Portfolio 25'!$C17,'Scenario 26'!T$3:T$69)+SUMIF('Scenario 26'!$A$3:$A$69,'Portfolio 25'!$C17,'Scenario 26'!BJ$3:BJ$69)*'Scenario 26'!BJ$1</f>
        <v>209.75249999999997</v>
      </c>
      <c r="U17" s="31">
        <f>SUMIF('Scenario 26'!$A$3:$A$69,'Portfolio 25'!$C17,'Scenario 26'!U$3:U$69)+SUMIF('Scenario 26'!$A$3:$A$69,'Portfolio 25'!$C17,'Scenario 26'!BK$3:BK$69)*'Scenario 26'!BK$1</f>
        <v>0</v>
      </c>
      <c r="V17" s="31">
        <f>SUMIF('Scenario 26'!$A$3:$A$69,'Portfolio 25'!$C17,'Scenario 26'!V$3:V$69)+SUMIF('Scenario 26'!$A$3:$A$69,'Portfolio 25'!$C17,'Scenario 26'!BL$3:BL$69)*'Scenario 26'!BL$1</f>
        <v>0</v>
      </c>
      <c r="W17" s="31">
        <f>SUMIF('Scenario 26'!$A$3:$A$69,'Portfolio 25'!$C17,'Scenario 26'!W$3:W$69)+SUMIF('Scenario 26'!$A$3:$A$69,'Portfolio 25'!$C17,'Scenario 26'!BM$3:BM$69)*'Scenario 26'!BM$1</f>
        <v>0</v>
      </c>
      <c r="X17" s="32">
        <f t="shared" si="0"/>
        <v>300</v>
      </c>
    </row>
    <row r="18" spans="3:24" x14ac:dyDescent="0.2">
      <c r="C18" s="7" t="s">
        <v>123</v>
      </c>
      <c r="D18" s="30">
        <f>SUMIF('Scenario 26'!$A$3:$A$69,'Portfolio 25'!$C18,'Scenario 26'!D$3:D$69)+SUMIF('Scenario 26'!$A$3:$A$69,'Portfolio 25'!$C18,'Scenario 26'!AT$3:AT$69)*'Scenario 26'!AT$1</f>
        <v>0</v>
      </c>
      <c r="E18" s="31">
        <f>SUMIF('Scenario 26'!$A$3:$A$69,'Portfolio 25'!$C18,'Scenario 26'!E$3:E$69)+SUMIF('Scenario 26'!$A$3:$A$69,'Portfolio 25'!$C18,'Scenario 26'!AU$3:AU$69)*'Scenario 26'!AU$1</f>
        <v>0</v>
      </c>
      <c r="F18" s="31">
        <f>SUMIF('Scenario 26'!$A$3:$A$69,'Portfolio 25'!$C18,'Scenario 26'!F$3:F$69)+SUMIF('Scenario 26'!$A$3:$A$69,'Portfolio 25'!$C18,'Scenario 26'!AV$3:AV$69)*'Scenario 26'!AV$1</f>
        <v>0</v>
      </c>
      <c r="G18" s="31">
        <f>SUMIF('Scenario 26'!$A$3:$A$69,'Portfolio 25'!$C18,'Scenario 26'!G$3:G$69)+SUMIF('Scenario 26'!$A$3:$A$69,'Portfolio 25'!$C18,'Scenario 26'!AW$3:AW$69)*'Scenario 26'!AW$1</f>
        <v>0</v>
      </c>
      <c r="H18" s="31">
        <f>SUMIF('Scenario 26'!$A$3:$A$69,'Portfolio 25'!$C18,'Scenario 26'!H$3:H$69)+SUMIF('Scenario 26'!$A$3:$A$69,'Portfolio 25'!$C18,'Scenario 26'!AX$3:AX$69)*'Scenario 26'!AX$1</f>
        <v>0</v>
      </c>
      <c r="I18" s="31">
        <f>SUMIF('Scenario 26'!$A$3:$A$69,'Portfolio 25'!$C18,'Scenario 26'!I$3:I$69)+SUMIF('Scenario 26'!$A$3:$A$69,'Portfolio 25'!$C18,'Scenario 26'!AY$3:AY$69)*'Scenario 26'!AY$1</f>
        <v>0</v>
      </c>
      <c r="J18" s="31">
        <f>SUMIF('Scenario 26'!$A$3:$A$69,'Portfolio 25'!$C18,'Scenario 26'!J$3:J$69)+SUMIF('Scenario 26'!$A$3:$A$69,'Portfolio 25'!$C18,'Scenario 26'!AZ$3:AZ$69)*'Scenario 26'!AZ$1</f>
        <v>0</v>
      </c>
      <c r="K18" s="31">
        <f>SUMIF('Scenario 26'!$A$3:$A$69,'Portfolio 25'!$C18,'Scenario 26'!K$3:K$69)+SUMIF('Scenario 26'!$A$3:$A$69,'Portfolio 25'!$C18,'Scenario 26'!BA$3:BA$69)*'Scenario 26'!BA$1</f>
        <v>0</v>
      </c>
      <c r="L18" s="31">
        <f>SUMIF('Scenario 26'!$A$3:$A$69,'Portfolio 25'!$C18,'Scenario 26'!L$3:L$69)+SUMIF('Scenario 26'!$A$3:$A$69,'Portfolio 25'!$C18,'Scenario 26'!BB$3:BB$69)*'Scenario 26'!BB$1</f>
        <v>0</v>
      </c>
      <c r="M18" s="31">
        <f>SUMIF('Scenario 26'!$A$3:$A$69,'Portfolio 25'!$C18,'Scenario 26'!M$3:M$69)+SUMIF('Scenario 26'!$A$3:$A$69,'Portfolio 25'!$C18,'Scenario 26'!BC$3:BC$69)*'Scenario 26'!BC$1</f>
        <v>0</v>
      </c>
      <c r="N18" s="31">
        <f>SUMIF('Scenario 26'!$A$3:$A$69,'Portfolio 25'!$C18,'Scenario 26'!N$3:N$69)+SUMIF('Scenario 26'!$A$3:$A$69,'Portfolio 25'!$C18,'Scenario 26'!BD$3:BD$69)*'Scenario 26'!BD$1</f>
        <v>0</v>
      </c>
      <c r="O18" s="31">
        <f>SUMIF('Scenario 26'!$A$3:$A$69,'Portfolio 25'!$C18,'Scenario 26'!O$3:O$69)+SUMIF('Scenario 26'!$A$3:$A$69,'Portfolio 25'!$C18,'Scenario 26'!BE$3:BE$69)*'Scenario 26'!BE$1</f>
        <v>0</v>
      </c>
      <c r="P18" s="31">
        <f>SUMIF('Scenario 26'!$A$3:$A$69,'Portfolio 25'!$C18,'Scenario 26'!P$3:P$69)+SUMIF('Scenario 26'!$A$3:$A$69,'Portfolio 25'!$C18,'Scenario 26'!BF$3:BF$69)*'Scenario 26'!BF$1</f>
        <v>0</v>
      </c>
      <c r="Q18" s="31">
        <f>SUMIF('Scenario 26'!$A$3:$A$69,'Portfolio 25'!$C18,'Scenario 26'!Q$3:Q$69)+SUMIF('Scenario 26'!$A$3:$A$69,'Portfolio 25'!$C18,'Scenario 26'!BG$3:BG$69)*'Scenario 26'!BG$1</f>
        <v>0</v>
      </c>
      <c r="R18" s="31">
        <f>SUMIF('Scenario 26'!$A$3:$A$69,'Portfolio 25'!$C18,'Scenario 26'!R$3:R$69)+SUMIF('Scenario 26'!$A$3:$A$69,'Portfolio 25'!$C18,'Scenario 26'!BH$3:BH$69)*'Scenario 26'!BH$1</f>
        <v>0</v>
      </c>
      <c r="S18" s="31">
        <f>SUMIF('Scenario 26'!$A$3:$A$69,'Portfolio 25'!$C18,'Scenario 26'!S$3:S$69)+SUMIF('Scenario 26'!$A$3:$A$69,'Portfolio 25'!$C18,'Scenario 26'!BI$3:BI$69)*'Scenario 26'!BI$1</f>
        <v>0</v>
      </c>
      <c r="T18" s="31">
        <f>SUMIF('Scenario 26'!$A$3:$A$69,'Portfolio 25'!$C18,'Scenario 26'!T$3:T$69)+SUMIF('Scenario 26'!$A$3:$A$69,'Portfolio 25'!$C18,'Scenario 26'!BJ$3:BJ$69)*'Scenario 26'!BJ$1</f>
        <v>0</v>
      </c>
      <c r="U18" s="31">
        <f>SUMIF('Scenario 26'!$A$3:$A$69,'Portfolio 25'!$C18,'Scenario 26'!U$3:U$69)+SUMIF('Scenario 26'!$A$3:$A$69,'Portfolio 25'!$C18,'Scenario 26'!BK$3:BK$69)*'Scenario 26'!BK$1</f>
        <v>0</v>
      </c>
      <c r="V18" s="31">
        <f>SUMIF('Scenario 26'!$A$3:$A$69,'Portfolio 25'!$C18,'Scenario 26'!V$3:V$69)+SUMIF('Scenario 26'!$A$3:$A$69,'Portfolio 25'!$C18,'Scenario 26'!BL$3:BL$69)*'Scenario 26'!BL$1</f>
        <v>0</v>
      </c>
      <c r="W18" s="31">
        <f>SUMIF('Scenario 26'!$A$3:$A$69,'Portfolio 25'!$C18,'Scenario 26'!W$3:W$69)+SUMIF('Scenario 26'!$A$3:$A$69,'Portfolio 25'!$C18,'Scenario 26'!BM$3:BM$69)*'Scenario 26'!BM$1</f>
        <v>0</v>
      </c>
      <c r="X18" s="32">
        <f t="shared" si="0"/>
        <v>0</v>
      </c>
    </row>
    <row r="19" spans="3:24" x14ac:dyDescent="0.2">
      <c r="C19" s="7" t="s">
        <v>63</v>
      </c>
      <c r="D19" s="30">
        <f>SUMIF('Scenario 26'!$A$3:$A$69,'Portfolio 25'!$C19,'Scenario 26'!D$3:D$69)+SUMIF('Scenario 26'!$A$3:$A$69,'Portfolio 25'!$C19,'Scenario 26'!AT$3:AT$69)*'Scenario 26'!AT$1</f>
        <v>0</v>
      </c>
      <c r="E19" s="31">
        <f>SUMIF('Scenario 26'!$A$3:$A$69,'Portfolio 25'!$C19,'Scenario 26'!E$3:E$69)+SUMIF('Scenario 26'!$A$3:$A$69,'Portfolio 25'!$C19,'Scenario 26'!AU$3:AU$69)*'Scenario 26'!AU$1</f>
        <v>0</v>
      </c>
      <c r="F19" s="31">
        <f>SUMIF('Scenario 26'!$A$3:$A$69,'Portfolio 25'!$C19,'Scenario 26'!F$3:F$69)+SUMIF('Scenario 26'!$A$3:$A$69,'Portfolio 25'!$C19,'Scenario 26'!AV$3:AV$69)*'Scenario 26'!AV$1</f>
        <v>0</v>
      </c>
      <c r="G19" s="31">
        <f>SUMIF('Scenario 26'!$A$3:$A$69,'Portfolio 25'!$C19,'Scenario 26'!G$3:G$69)+SUMIF('Scenario 26'!$A$3:$A$69,'Portfolio 25'!$C19,'Scenario 26'!AW$3:AW$69)*'Scenario 26'!AW$1</f>
        <v>0</v>
      </c>
      <c r="H19" s="31">
        <f>SUMIF('Scenario 26'!$A$3:$A$69,'Portfolio 25'!$C19,'Scenario 26'!H$3:H$69)+SUMIF('Scenario 26'!$A$3:$A$69,'Portfolio 25'!$C19,'Scenario 26'!AX$3:AX$69)*'Scenario 26'!AX$1</f>
        <v>0</v>
      </c>
      <c r="I19" s="31">
        <f>SUMIF('Scenario 26'!$A$3:$A$69,'Portfolio 25'!$C19,'Scenario 26'!I$3:I$69)+SUMIF('Scenario 26'!$A$3:$A$69,'Portfolio 25'!$C19,'Scenario 26'!AY$3:AY$69)*'Scenario 26'!AY$1</f>
        <v>0</v>
      </c>
      <c r="J19" s="31">
        <f>SUMIF('Scenario 26'!$A$3:$A$69,'Portfolio 25'!$C19,'Scenario 26'!J$3:J$69)+SUMIF('Scenario 26'!$A$3:$A$69,'Portfolio 25'!$C19,'Scenario 26'!AZ$3:AZ$69)*'Scenario 26'!AZ$1</f>
        <v>0</v>
      </c>
      <c r="K19" s="31">
        <f>SUMIF('Scenario 26'!$A$3:$A$69,'Portfolio 25'!$C19,'Scenario 26'!K$3:K$69)+SUMIF('Scenario 26'!$A$3:$A$69,'Portfolio 25'!$C19,'Scenario 26'!BA$3:BA$69)*'Scenario 26'!BA$1</f>
        <v>0</v>
      </c>
      <c r="L19" s="31">
        <f>SUMIF('Scenario 26'!$A$3:$A$69,'Portfolio 25'!$C19,'Scenario 26'!L$3:L$69)+SUMIF('Scenario 26'!$A$3:$A$69,'Portfolio 25'!$C19,'Scenario 26'!BB$3:BB$69)*'Scenario 26'!BB$1</f>
        <v>0</v>
      </c>
      <c r="M19" s="31">
        <f>SUMIF('Scenario 26'!$A$3:$A$69,'Portfolio 25'!$C19,'Scenario 26'!M$3:M$69)+SUMIF('Scenario 26'!$A$3:$A$69,'Portfolio 25'!$C19,'Scenario 26'!BC$3:BC$69)*'Scenario 26'!BC$1</f>
        <v>0</v>
      </c>
      <c r="N19" s="31">
        <f>SUMIF('Scenario 26'!$A$3:$A$69,'Portfolio 25'!$C19,'Scenario 26'!N$3:N$69)+SUMIF('Scenario 26'!$A$3:$A$69,'Portfolio 25'!$C19,'Scenario 26'!BD$3:BD$69)*'Scenario 26'!BD$1</f>
        <v>0</v>
      </c>
      <c r="O19" s="31">
        <f>SUMIF('Scenario 26'!$A$3:$A$69,'Portfolio 25'!$C19,'Scenario 26'!O$3:O$69)+SUMIF('Scenario 26'!$A$3:$A$69,'Portfolio 25'!$C19,'Scenario 26'!BE$3:BE$69)*'Scenario 26'!BE$1</f>
        <v>0</v>
      </c>
      <c r="P19" s="31">
        <f>SUMIF('Scenario 26'!$A$3:$A$69,'Portfolio 25'!$C19,'Scenario 26'!P$3:P$69)+SUMIF('Scenario 26'!$A$3:$A$69,'Portfolio 25'!$C19,'Scenario 26'!BF$3:BF$69)*'Scenario 26'!BF$1</f>
        <v>0</v>
      </c>
      <c r="Q19" s="31">
        <f>SUMIF('Scenario 26'!$A$3:$A$69,'Portfolio 25'!$C19,'Scenario 26'!Q$3:Q$69)+SUMIF('Scenario 26'!$A$3:$A$69,'Portfolio 25'!$C19,'Scenario 26'!BG$3:BG$69)*'Scenario 26'!BG$1</f>
        <v>0</v>
      </c>
      <c r="R19" s="31">
        <f>SUMIF('Scenario 26'!$A$3:$A$69,'Portfolio 25'!$C19,'Scenario 26'!R$3:R$69)+SUMIF('Scenario 26'!$A$3:$A$69,'Portfolio 25'!$C19,'Scenario 26'!BH$3:BH$69)*'Scenario 26'!BH$1</f>
        <v>0</v>
      </c>
      <c r="S19" s="31">
        <f>SUMIF('Scenario 26'!$A$3:$A$69,'Portfolio 25'!$C19,'Scenario 26'!S$3:S$69)+SUMIF('Scenario 26'!$A$3:$A$69,'Portfolio 25'!$C19,'Scenario 26'!BI$3:BI$69)*'Scenario 26'!BI$1</f>
        <v>0</v>
      </c>
      <c r="T19" s="31">
        <f>SUMIF('Scenario 26'!$A$3:$A$69,'Portfolio 25'!$C19,'Scenario 26'!T$3:T$69)+SUMIF('Scenario 26'!$A$3:$A$69,'Portfolio 25'!$C19,'Scenario 26'!BJ$3:BJ$69)*'Scenario 26'!BJ$1</f>
        <v>0</v>
      </c>
      <c r="U19" s="31">
        <f>SUMIF('Scenario 26'!$A$3:$A$69,'Portfolio 25'!$C19,'Scenario 26'!U$3:U$69)+SUMIF('Scenario 26'!$A$3:$A$69,'Portfolio 25'!$C19,'Scenario 26'!BK$3:BK$69)*'Scenario 26'!BK$1</f>
        <v>0</v>
      </c>
      <c r="V19" s="31">
        <f>SUMIF('Scenario 26'!$A$3:$A$69,'Portfolio 25'!$C19,'Scenario 26'!V$3:V$69)+SUMIF('Scenario 26'!$A$3:$A$69,'Portfolio 25'!$C19,'Scenario 26'!BL$3:BL$69)*'Scenario 26'!BL$1</f>
        <v>0</v>
      </c>
      <c r="W19" s="31">
        <f>SUMIF('Scenario 26'!$A$3:$A$69,'Portfolio 25'!$C19,'Scenario 26'!W$3:W$69)+SUMIF('Scenario 26'!$A$3:$A$69,'Portfolio 25'!$C19,'Scenario 26'!BM$3:BM$69)*'Scenario 26'!BM$1</f>
        <v>6.8484075300150229</v>
      </c>
      <c r="X19" s="32">
        <f t="shared" si="0"/>
        <v>6.8484075300150229</v>
      </c>
    </row>
    <row r="20" spans="3:24" x14ac:dyDescent="0.2">
      <c r="C20" s="7" t="s">
        <v>99</v>
      </c>
      <c r="D20" s="30">
        <f>SUMIF('Scenario 26'!$A$3:$A$69,'Portfolio 25'!$C20,'Scenario 26'!D$3:D$69)+SUMIF('Scenario 26'!$A$3:$A$69,'Portfolio 25'!$C20,'Scenario 26'!AT$3:AT$69)*'Scenario 26'!AT$1</f>
        <v>10.447846432123574</v>
      </c>
      <c r="E20" s="31">
        <f>SUMIF('Scenario 26'!$A$3:$A$69,'Portfolio 25'!$C20,'Scenario 26'!E$3:E$69)+SUMIF('Scenario 26'!$A$3:$A$69,'Portfolio 25'!$C20,'Scenario 26'!AU$3:AU$69)*'Scenario 26'!AU$1</f>
        <v>0</v>
      </c>
      <c r="F20" s="31">
        <f>SUMIF('Scenario 26'!$A$3:$A$69,'Portfolio 25'!$C20,'Scenario 26'!F$3:F$69)+SUMIF('Scenario 26'!$A$3:$A$69,'Portfolio 25'!$C20,'Scenario 26'!AV$3:AV$69)*'Scenario 26'!AV$1</f>
        <v>0</v>
      </c>
      <c r="G20" s="31">
        <f>SUMIF('Scenario 26'!$A$3:$A$69,'Portfolio 25'!$C20,'Scenario 26'!G$3:G$69)+SUMIF('Scenario 26'!$A$3:$A$69,'Portfolio 25'!$C20,'Scenario 26'!AW$3:AW$69)*'Scenario 26'!AW$1</f>
        <v>0</v>
      </c>
      <c r="H20" s="31">
        <f>SUMIF('Scenario 26'!$A$3:$A$69,'Portfolio 25'!$C20,'Scenario 26'!H$3:H$69)+SUMIF('Scenario 26'!$A$3:$A$69,'Portfolio 25'!$C20,'Scenario 26'!AX$3:AX$69)*'Scenario 26'!AX$1</f>
        <v>0</v>
      </c>
      <c r="I20" s="31">
        <f>SUMIF('Scenario 26'!$A$3:$A$69,'Portfolio 25'!$C20,'Scenario 26'!I$3:I$69)+SUMIF('Scenario 26'!$A$3:$A$69,'Portfolio 25'!$C20,'Scenario 26'!AY$3:AY$69)*'Scenario 26'!AY$1</f>
        <v>0</v>
      </c>
      <c r="J20" s="31">
        <f>SUMIF('Scenario 26'!$A$3:$A$69,'Portfolio 25'!$C20,'Scenario 26'!J$3:J$69)+SUMIF('Scenario 26'!$A$3:$A$69,'Portfolio 25'!$C20,'Scenario 26'!AZ$3:AZ$69)*'Scenario 26'!AZ$1</f>
        <v>0</v>
      </c>
      <c r="K20" s="31">
        <f>SUMIF('Scenario 26'!$A$3:$A$69,'Portfolio 25'!$C20,'Scenario 26'!K$3:K$69)+SUMIF('Scenario 26'!$A$3:$A$69,'Portfolio 25'!$C20,'Scenario 26'!BA$3:BA$69)*'Scenario 26'!BA$1</f>
        <v>0</v>
      </c>
      <c r="L20" s="31">
        <f>SUMIF('Scenario 26'!$A$3:$A$69,'Portfolio 25'!$C20,'Scenario 26'!L$3:L$69)+SUMIF('Scenario 26'!$A$3:$A$69,'Portfolio 25'!$C20,'Scenario 26'!BB$3:BB$69)*'Scenario 26'!BB$1</f>
        <v>0</v>
      </c>
      <c r="M20" s="31">
        <f>SUMIF('Scenario 26'!$A$3:$A$69,'Portfolio 25'!$C20,'Scenario 26'!M$3:M$69)+SUMIF('Scenario 26'!$A$3:$A$69,'Portfolio 25'!$C20,'Scenario 26'!BC$3:BC$69)*'Scenario 26'!BC$1</f>
        <v>0</v>
      </c>
      <c r="N20" s="31">
        <f>SUMIF('Scenario 26'!$A$3:$A$69,'Portfolio 25'!$C20,'Scenario 26'!N$3:N$69)+SUMIF('Scenario 26'!$A$3:$A$69,'Portfolio 25'!$C20,'Scenario 26'!BD$3:BD$69)*'Scenario 26'!BD$1</f>
        <v>0</v>
      </c>
      <c r="O20" s="31">
        <f>SUMIF('Scenario 26'!$A$3:$A$69,'Portfolio 25'!$C20,'Scenario 26'!O$3:O$69)+SUMIF('Scenario 26'!$A$3:$A$69,'Portfolio 25'!$C20,'Scenario 26'!BE$3:BE$69)*'Scenario 26'!BE$1</f>
        <v>20.023105816069368</v>
      </c>
      <c r="P20" s="31">
        <f>SUMIF('Scenario 26'!$A$3:$A$69,'Portfolio 25'!$C20,'Scenario 26'!P$3:P$69)+SUMIF('Scenario 26'!$A$3:$A$69,'Portfolio 25'!$C20,'Scenario 26'!BF$3:BF$69)*'Scenario 26'!BF$1</f>
        <v>0</v>
      </c>
      <c r="Q20" s="31">
        <f>SUMIF('Scenario 26'!$A$3:$A$69,'Portfolio 25'!$C20,'Scenario 26'!Q$3:Q$69)+SUMIF('Scenario 26'!$A$3:$A$69,'Portfolio 25'!$C20,'Scenario 26'!BG$3:BG$69)*'Scenario 26'!BG$1</f>
        <v>0</v>
      </c>
      <c r="R20" s="31">
        <f>SUMIF('Scenario 26'!$A$3:$A$69,'Portfolio 25'!$C20,'Scenario 26'!R$3:R$69)+SUMIF('Scenario 26'!$A$3:$A$69,'Portfolio 25'!$C20,'Scenario 26'!BH$3:BH$69)*'Scenario 26'!BH$1</f>
        <v>0</v>
      </c>
      <c r="S20" s="31">
        <f>SUMIF('Scenario 26'!$A$3:$A$69,'Portfolio 25'!$C20,'Scenario 26'!S$3:S$69)+SUMIF('Scenario 26'!$A$3:$A$69,'Portfolio 25'!$C20,'Scenario 26'!BI$3:BI$69)*'Scenario 26'!BI$1</f>
        <v>0</v>
      </c>
      <c r="T20" s="31">
        <f>SUMIF('Scenario 26'!$A$3:$A$69,'Portfolio 25'!$C20,'Scenario 26'!T$3:T$69)+SUMIF('Scenario 26'!$A$3:$A$69,'Portfolio 25'!$C20,'Scenario 26'!BJ$3:BJ$69)*'Scenario 26'!BJ$1</f>
        <v>0</v>
      </c>
      <c r="U20" s="31">
        <f>SUMIF('Scenario 26'!$A$3:$A$69,'Portfolio 25'!$C20,'Scenario 26'!U$3:U$69)+SUMIF('Scenario 26'!$A$3:$A$69,'Portfolio 25'!$C20,'Scenario 26'!BK$3:BK$69)*'Scenario 26'!BK$1</f>
        <v>7.5082604217001663</v>
      </c>
      <c r="V20" s="31">
        <f>SUMIF('Scenario 26'!$A$3:$A$69,'Portfolio 25'!$C20,'Scenario 26'!V$3:V$69)+SUMIF('Scenario 26'!$A$3:$A$69,'Portfolio 25'!$C20,'Scenario 26'!BL$3:BL$69)*'Scenario 26'!BL$1</f>
        <v>12.356627663241348</v>
      </c>
      <c r="W20" s="31">
        <f>SUMIF('Scenario 26'!$A$3:$A$69,'Portfolio 25'!$C20,'Scenario 26'!W$3:W$69)+SUMIF('Scenario 26'!$A$3:$A$69,'Portfolio 25'!$C20,'Scenario 26'!BM$3:BM$69)*'Scenario 26'!BM$1</f>
        <v>0</v>
      </c>
      <c r="X20" s="32">
        <f t="shared" si="0"/>
        <v>50.335840333134456</v>
      </c>
    </row>
    <row r="21" spans="3:24" ht="13.5" thickBot="1" x14ac:dyDescent="0.25">
      <c r="C21" s="10" t="s">
        <v>77</v>
      </c>
      <c r="D21" s="33">
        <f>SUMIF('Scenario 26'!$A$3:$A$69,'Portfolio 25'!$C21,'Scenario 26'!D$3:D$69)+SUMIF('Scenario 26'!$A$3:$A$69,'Portfolio 25'!$C21,'Scenario 26'!AT$3:AT$69)*'Scenario 26'!AT$1</f>
        <v>14.17754405860007</v>
      </c>
      <c r="E21" s="34">
        <f>SUMIF('Scenario 26'!$A$3:$A$69,'Portfolio 25'!$C21,'Scenario 26'!E$3:E$69)+SUMIF('Scenario 26'!$A$3:$A$69,'Portfolio 25'!$C21,'Scenario 26'!AU$3:AU$69)*'Scenario 26'!AU$1</f>
        <v>0</v>
      </c>
      <c r="F21" s="34">
        <f>SUMIF('Scenario 26'!$A$3:$A$69,'Portfolio 25'!$C21,'Scenario 26'!F$3:F$69)+SUMIF('Scenario 26'!$A$3:$A$69,'Portfolio 25'!$C21,'Scenario 26'!AV$3:AV$69)*'Scenario 26'!AV$1</f>
        <v>0</v>
      </c>
      <c r="G21" s="34">
        <f>SUMIF('Scenario 26'!$A$3:$A$69,'Portfolio 25'!$C21,'Scenario 26'!G$3:G$69)+SUMIF('Scenario 26'!$A$3:$A$69,'Portfolio 25'!$C21,'Scenario 26'!AW$3:AW$69)*'Scenario 26'!AW$1</f>
        <v>0</v>
      </c>
      <c r="H21" s="34">
        <f>SUMIF('Scenario 26'!$A$3:$A$69,'Portfolio 25'!$C21,'Scenario 26'!H$3:H$69)+SUMIF('Scenario 26'!$A$3:$A$69,'Portfolio 25'!$C21,'Scenario 26'!AX$3:AX$69)*'Scenario 26'!AX$1</f>
        <v>0</v>
      </c>
      <c r="I21" s="34">
        <f>SUMIF('Scenario 26'!$A$3:$A$69,'Portfolio 25'!$C21,'Scenario 26'!I$3:I$69)+SUMIF('Scenario 26'!$A$3:$A$69,'Portfolio 25'!$C21,'Scenario 26'!AY$3:AY$69)*'Scenario 26'!AY$1</f>
        <v>0</v>
      </c>
      <c r="J21" s="34">
        <f>SUMIF('Scenario 26'!$A$3:$A$69,'Portfolio 25'!$C21,'Scenario 26'!J$3:J$69)+SUMIF('Scenario 26'!$A$3:$A$69,'Portfolio 25'!$C21,'Scenario 26'!AZ$3:AZ$69)*'Scenario 26'!AZ$1</f>
        <v>0</v>
      </c>
      <c r="K21" s="34">
        <f>SUMIF('Scenario 26'!$A$3:$A$69,'Portfolio 25'!$C21,'Scenario 26'!K$3:K$69)+SUMIF('Scenario 26'!$A$3:$A$69,'Portfolio 25'!$C21,'Scenario 26'!BA$3:BA$69)*'Scenario 26'!BA$1</f>
        <v>0</v>
      </c>
      <c r="L21" s="34">
        <f>SUMIF('Scenario 26'!$A$3:$A$69,'Portfolio 25'!$C21,'Scenario 26'!L$3:L$69)+SUMIF('Scenario 26'!$A$3:$A$69,'Portfolio 25'!$C21,'Scenario 26'!BB$3:BB$69)*'Scenario 26'!BB$1</f>
        <v>5.9749285655601563</v>
      </c>
      <c r="M21" s="34">
        <f>SUMIF('Scenario 26'!$A$3:$A$69,'Portfolio 25'!$C21,'Scenario 26'!M$3:M$69)+SUMIF('Scenario 26'!$A$3:$A$69,'Portfolio 25'!$C21,'Scenario 26'!BC$3:BC$69)*'Scenario 26'!BC$1</f>
        <v>0</v>
      </c>
      <c r="N21" s="34">
        <f>SUMIF('Scenario 26'!$A$3:$A$69,'Portfolio 25'!$C21,'Scenario 26'!N$3:N$69)+SUMIF('Scenario 26'!$A$3:$A$69,'Portfolio 25'!$C21,'Scenario 26'!BD$3:BD$69)*'Scenario 26'!BD$1</f>
        <v>0</v>
      </c>
      <c r="O21" s="34">
        <f>SUMIF('Scenario 26'!$A$3:$A$69,'Portfolio 25'!$C21,'Scenario 26'!O$3:O$69)+SUMIF('Scenario 26'!$A$3:$A$69,'Portfolio 25'!$C21,'Scenario 26'!BE$3:BE$69)*'Scenario 26'!BE$1</f>
        <v>0</v>
      </c>
      <c r="P21" s="34">
        <f>SUMIF('Scenario 26'!$A$3:$A$69,'Portfolio 25'!$C21,'Scenario 26'!P$3:P$69)+SUMIF('Scenario 26'!$A$3:$A$69,'Portfolio 25'!$C21,'Scenario 26'!BF$3:BF$69)*'Scenario 26'!BF$1</f>
        <v>2.5397464208615816</v>
      </c>
      <c r="Q21" s="34">
        <f>SUMIF('Scenario 26'!$A$3:$A$69,'Portfolio 25'!$C21,'Scenario 26'!Q$3:Q$69)+SUMIF('Scenario 26'!$A$3:$A$69,'Portfolio 25'!$C21,'Scenario 26'!BG$3:BG$69)*'Scenario 26'!BG$1</f>
        <v>0</v>
      </c>
      <c r="R21" s="34">
        <f>SUMIF('Scenario 26'!$A$3:$A$69,'Portfolio 25'!$C21,'Scenario 26'!R$3:R$69)+SUMIF('Scenario 26'!$A$3:$A$69,'Portfolio 25'!$C21,'Scenario 26'!BH$3:BH$69)*'Scenario 26'!BH$1</f>
        <v>0</v>
      </c>
      <c r="S21" s="34">
        <f>SUMIF('Scenario 26'!$A$3:$A$69,'Portfolio 25'!$C21,'Scenario 26'!S$3:S$69)+SUMIF('Scenario 26'!$A$3:$A$69,'Portfolio 25'!$C21,'Scenario 26'!BI$3:BI$69)*'Scenario 26'!BI$1</f>
        <v>0</v>
      </c>
      <c r="T21" s="34">
        <f>SUMIF('Scenario 26'!$A$3:$A$69,'Portfolio 25'!$C21,'Scenario 26'!T$3:T$69)+SUMIF('Scenario 26'!$A$3:$A$69,'Portfolio 25'!$C21,'Scenario 26'!BJ$3:BJ$69)*'Scenario 26'!BJ$1</f>
        <v>0</v>
      </c>
      <c r="U21" s="34">
        <f>SUMIF('Scenario 26'!$A$3:$A$69,'Portfolio 25'!$C21,'Scenario 26'!U$3:U$69)+SUMIF('Scenario 26'!$A$3:$A$69,'Portfolio 25'!$C21,'Scenario 26'!BK$3:BK$69)*'Scenario 26'!BK$1</f>
        <v>0</v>
      </c>
      <c r="V21" s="34">
        <f>SUMIF('Scenario 26'!$A$3:$A$69,'Portfolio 25'!$C21,'Scenario 26'!V$3:V$69)+SUMIF('Scenario 26'!$A$3:$A$69,'Portfolio 25'!$C21,'Scenario 26'!BL$3:BL$69)*'Scenario 26'!BL$1</f>
        <v>0</v>
      </c>
      <c r="W21" s="34">
        <f>SUMIF('Scenario 26'!$A$3:$A$69,'Portfolio 25'!$C21,'Scenario 26'!W$3:W$69)+SUMIF('Scenario 26'!$A$3:$A$69,'Portfolio 25'!$C21,'Scenario 26'!BM$3:BM$69)*'Scenario 26'!BM$1</f>
        <v>0</v>
      </c>
      <c r="X21" s="35">
        <f t="shared" si="0"/>
        <v>22.692219045021808</v>
      </c>
    </row>
    <row r="22" spans="3:24" ht="13.5" thickBot="1" x14ac:dyDescent="0.25">
      <c r="C22" s="25" t="s">
        <v>93</v>
      </c>
      <c r="D22" s="36">
        <f>SUM(D6:D21)</f>
        <v>24.625390490723646</v>
      </c>
      <c r="E22" s="37">
        <f>SUM(E6:E21)</f>
        <v>0.50885794886426816</v>
      </c>
      <c r="F22" s="37">
        <f t="shared" ref="F22:W22" si="1">SUM(F6:F21)</f>
        <v>0.55187130366600656</v>
      </c>
      <c r="G22" s="37">
        <f t="shared" si="1"/>
        <v>0.61539425315934737</v>
      </c>
      <c r="H22" s="37">
        <f t="shared" si="1"/>
        <v>132.41824183590543</v>
      </c>
      <c r="I22" s="37">
        <f t="shared" si="1"/>
        <v>200.75835206225815</v>
      </c>
      <c r="J22" s="37">
        <f t="shared" si="1"/>
        <v>200.82742336899938</v>
      </c>
      <c r="K22" s="37">
        <f t="shared" si="1"/>
        <v>300.94931498996948</v>
      </c>
      <c r="L22" s="37">
        <f t="shared" si="1"/>
        <v>6.4749285655601563</v>
      </c>
      <c r="M22" s="37">
        <f t="shared" si="1"/>
        <v>0.5</v>
      </c>
      <c r="N22" s="37">
        <f t="shared" si="1"/>
        <v>0.5</v>
      </c>
      <c r="O22" s="37">
        <f t="shared" si="1"/>
        <v>20.523105816069368</v>
      </c>
      <c r="P22" s="37">
        <f t="shared" si="1"/>
        <v>3.0397464208615816</v>
      </c>
      <c r="Q22" s="37">
        <f t="shared" si="1"/>
        <v>0.5</v>
      </c>
      <c r="R22" s="37">
        <f t="shared" si="1"/>
        <v>90.747500000000002</v>
      </c>
      <c r="S22" s="37">
        <f t="shared" si="1"/>
        <v>140.5</v>
      </c>
      <c r="T22" s="37">
        <f t="shared" si="1"/>
        <v>310.25249999999994</v>
      </c>
      <c r="U22" s="37">
        <f t="shared" si="1"/>
        <v>409.72757626918036</v>
      </c>
      <c r="V22" s="37">
        <f t="shared" si="1"/>
        <v>309.98080286999493</v>
      </c>
      <c r="W22" s="37">
        <f t="shared" si="1"/>
        <v>571.78752921253397</v>
      </c>
      <c r="X22" s="38">
        <f>SUM(X7:X21)</f>
        <v>2527.432768338304</v>
      </c>
    </row>
    <row r="23" spans="3:24" x14ac:dyDescent="0.2">
      <c r="C23" s="8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40"/>
    </row>
    <row r="24" spans="3:24" x14ac:dyDescent="0.2">
      <c r="C24" s="8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40"/>
    </row>
    <row r="25" spans="3:24" x14ac:dyDescent="0.2">
      <c r="C25" s="6" t="s">
        <v>3</v>
      </c>
      <c r="D25" s="64">
        <v>2024</v>
      </c>
      <c r="E25" s="64">
        <v>2025</v>
      </c>
      <c r="F25" s="64">
        <v>2026</v>
      </c>
      <c r="G25" s="64">
        <v>2027</v>
      </c>
      <c r="H25" s="64">
        <v>2028</v>
      </c>
      <c r="I25" s="64">
        <v>2029</v>
      </c>
      <c r="J25" s="64">
        <v>2030</v>
      </c>
      <c r="K25" s="64">
        <v>2031</v>
      </c>
      <c r="L25" s="64">
        <v>2032</v>
      </c>
      <c r="M25" s="64">
        <v>2033</v>
      </c>
      <c r="N25" s="64">
        <v>2034</v>
      </c>
      <c r="O25" s="64">
        <v>2035</v>
      </c>
      <c r="P25" s="64">
        <v>2036</v>
      </c>
      <c r="Q25" s="64">
        <v>2037</v>
      </c>
      <c r="R25" s="64">
        <v>2038</v>
      </c>
      <c r="S25" s="64">
        <v>2039</v>
      </c>
      <c r="T25" s="64">
        <v>2040</v>
      </c>
      <c r="U25" s="64">
        <v>2041</v>
      </c>
      <c r="V25" s="64">
        <v>2042</v>
      </c>
      <c r="W25" s="64">
        <v>2043</v>
      </c>
      <c r="X25" s="41" t="s">
        <v>93</v>
      </c>
    </row>
    <row r="26" spans="3:24" x14ac:dyDescent="0.2">
      <c r="C26" s="7" t="s">
        <v>101</v>
      </c>
      <c r="D26" s="42">
        <f>SUMIF('Scenario 26'!$A$3:$A$69,'Portfolio 25'!$C26,'Scenario 26'!Y$3:Y$69)+SUMIF('Scenario 26'!$A$3:$A$69,'Portfolio 25'!$C26,'Scenario 26'!AT$3:AT$69)*(1-'Scenario 26'!AT$1)</f>
        <v>0</v>
      </c>
      <c r="E26" s="43">
        <f>SUMIF('Scenario 26'!$A$3:$A$69,'Portfolio 25'!$C26,'Scenario 26'!Z$3:Z$69)+SUMIF('Scenario 26'!$A$3:$A$69,'Portfolio 25'!$C26,'Scenario 26'!AU$3:AU$69)*(1-'Scenario 26'!AU$1)</f>
        <v>0</v>
      </c>
      <c r="F26" s="43">
        <f>SUMIF('Scenario 26'!$A$3:$A$69,'Portfolio 25'!$C26,'Scenario 26'!AA$3:AA$69)+SUMIF('Scenario 26'!$A$3:$A$69,'Portfolio 25'!$C26,'Scenario 26'!AV$3:AV$69)*(1-'Scenario 26'!AV$1)</f>
        <v>0</v>
      </c>
      <c r="G26" s="43">
        <f>SUMIF('Scenario 26'!$A$3:$A$69,'Portfolio 25'!$C26,'Scenario 26'!AB$3:AB$69)+SUMIF('Scenario 26'!$A$3:$A$69,'Portfolio 25'!$C26,'Scenario 26'!AW$3:AW$69)*(1-'Scenario 26'!AW$1)</f>
        <v>0</v>
      </c>
      <c r="H26" s="43">
        <f>SUMIF('Scenario 26'!$A$3:$A$69,'Portfolio 25'!$C26,'Scenario 26'!AC$3:AC$69)+SUMIF('Scenario 26'!$A$3:$A$69,'Portfolio 25'!$C26,'Scenario 26'!AX$3:AX$69)*(1-'Scenario 26'!AX$1)</f>
        <v>0</v>
      </c>
      <c r="I26" s="43">
        <f>SUMIF('Scenario 26'!$A$3:$A$69,'Portfolio 25'!$C26,'Scenario 26'!AD$3:AD$69)+SUMIF('Scenario 26'!$A$3:$A$69,'Portfolio 25'!$C26,'Scenario 26'!AY$3:AY$69)*(1-'Scenario 26'!AY$1)</f>
        <v>0</v>
      </c>
      <c r="J26" s="43">
        <f>SUMIF('Scenario 26'!$A$3:$A$69,'Portfolio 25'!$C26,'Scenario 26'!AE$3:AE$69)+SUMIF('Scenario 26'!$A$3:$A$69,'Portfolio 25'!$C26,'Scenario 26'!AZ$3:AZ$69)*(1-'Scenario 26'!AZ$1)</f>
        <v>0</v>
      </c>
      <c r="K26" s="43">
        <f>SUMIF('Scenario 26'!$A$3:$A$69,'Portfolio 25'!$C26,'Scenario 26'!AF$3:AF$69)+SUMIF('Scenario 26'!$A$3:$A$69,'Portfolio 25'!$C26,'Scenario 26'!BA$3:BA$69)*(1-'Scenario 26'!BA$1)</f>
        <v>101.64423293055791</v>
      </c>
      <c r="L26" s="43">
        <f>SUMIF('Scenario 26'!$A$3:$A$69,'Portfolio 25'!$C26,'Scenario 26'!AG$3:AG$69)+SUMIF('Scenario 26'!$A$3:$A$69,'Portfolio 25'!$C26,'Scenario 26'!BB$3:BB$69)*(1-'Scenario 26'!BB$1)</f>
        <v>0</v>
      </c>
      <c r="M26" s="43">
        <f>SUMIF('Scenario 26'!$A$3:$A$69,'Portfolio 25'!$C26,'Scenario 26'!AH$3:AH$69)+SUMIF('Scenario 26'!$A$3:$A$69,'Portfolio 25'!$C26,'Scenario 26'!BC$3:BC$69)*(1-'Scenario 26'!BC$1)</f>
        <v>0</v>
      </c>
      <c r="N26" s="43">
        <f>SUMIF('Scenario 26'!$A$3:$A$69,'Portfolio 25'!$C26,'Scenario 26'!AI$3:AI$69)+SUMIF('Scenario 26'!$A$3:$A$69,'Portfolio 25'!$C26,'Scenario 26'!BD$3:BD$69)*(1-'Scenario 26'!BD$1)</f>
        <v>0</v>
      </c>
      <c r="O26" s="43">
        <f>SUMIF('Scenario 26'!$A$3:$A$69,'Portfolio 25'!$C26,'Scenario 26'!AJ$3:AJ$69)+SUMIF('Scenario 26'!$A$3:$A$69,'Portfolio 25'!$C26,'Scenario 26'!BE$3:BE$69)*(1-'Scenario 26'!BE$1)</f>
        <v>0</v>
      </c>
      <c r="P26" s="43">
        <f>SUMIF('Scenario 26'!$A$3:$A$69,'Portfolio 25'!$C26,'Scenario 26'!AK$3:AK$69)+SUMIF('Scenario 26'!$A$3:$A$69,'Portfolio 25'!$C26,'Scenario 26'!BF$3:BF$69)*(1-'Scenario 26'!BF$1)</f>
        <v>0</v>
      </c>
      <c r="Q26" s="43">
        <f>SUMIF('Scenario 26'!$A$3:$A$69,'Portfolio 25'!$C26,'Scenario 26'!AL$3:AL$69)+SUMIF('Scenario 26'!$A$3:$A$69,'Portfolio 25'!$C26,'Scenario 26'!BG$3:BG$69)*(1-'Scenario 26'!BG$1)</f>
        <v>0</v>
      </c>
      <c r="R26" s="43">
        <f>SUMIF('Scenario 26'!$A$3:$A$69,'Portfolio 25'!$C26,'Scenario 26'!AM$3:AM$69)+SUMIF('Scenario 26'!$A$3:$A$69,'Portfolio 25'!$C26,'Scenario 26'!BH$3:BH$69)*(1-'Scenario 26'!BH$1)</f>
        <v>0</v>
      </c>
      <c r="S26" s="43">
        <f>SUMIF('Scenario 26'!$A$3:$A$69,'Portfolio 25'!$C26,'Scenario 26'!AN$3:AN$69)+SUMIF('Scenario 26'!$A$3:$A$69,'Portfolio 25'!$C26,'Scenario 26'!BI$3:BI$69)*(1-'Scenario 26'!BI$1)</f>
        <v>0</v>
      </c>
      <c r="T26" s="43">
        <f>SUMIF('Scenario 26'!$A$3:$A$69,'Portfolio 25'!$C26,'Scenario 26'!AO$3:AO$69)+SUMIF('Scenario 26'!$A$3:$A$69,'Portfolio 25'!$C26,'Scenario 26'!BJ$3:BJ$69)*(1-'Scenario 26'!BJ$1)</f>
        <v>0</v>
      </c>
      <c r="U26" s="43">
        <f>SUMIF('Scenario 26'!$A$3:$A$69,'Portfolio 25'!$C26,'Scenario 26'!AP$3:AP$69)+SUMIF('Scenario 26'!$A$3:$A$69,'Portfolio 25'!$C26,'Scenario 26'!BK$3:BK$69)*(1-'Scenario 26'!BK$1)</f>
        <v>0</v>
      </c>
      <c r="V26" s="43">
        <f>SUMIF('Scenario 26'!$A$3:$A$69,'Portfolio 25'!$C26,'Scenario 26'!AQ$3:AQ$69)+SUMIF('Scenario 26'!$A$3:$A$69,'Portfolio 25'!$C26,'Scenario 26'!BL$3:BL$69)*(1-'Scenario 26'!BL$1)</f>
        <v>0</v>
      </c>
      <c r="W26" s="43">
        <f>SUMIF('Scenario 26'!$A$3:$A$69,'Portfolio 25'!$C26,'Scenario 26'!AR$3:AR$69)+SUMIF('Scenario 26'!$A$3:$A$69,'Portfolio 25'!$C26,'Scenario 26'!BM$3:BM$69)*(1-'Scenario 26'!BM$1)</f>
        <v>0</v>
      </c>
      <c r="X26" s="44">
        <f t="shared" ref="X26:X41" si="2">SUM(D26:W26)</f>
        <v>101.64423293055791</v>
      </c>
    </row>
    <row r="27" spans="3:24" x14ac:dyDescent="0.2">
      <c r="C27" s="7" t="s">
        <v>6</v>
      </c>
      <c r="D27" s="45">
        <f>SUMIF('Scenario 26'!$A$3:$A$69,'Portfolio 25'!$C27,'Scenario 26'!Y$3:Y$69)+SUMIF('Scenario 26'!$A$3:$A$69,'Portfolio 25'!$C27,'Scenario 26'!AT$3:AT$69)*(1-'Scenario 26'!AT$1)</f>
        <v>0</v>
      </c>
      <c r="E27" s="46">
        <f>SUMIF('Scenario 26'!$A$3:$A$69,'Portfolio 25'!$C27,'Scenario 26'!Z$3:Z$69)+SUMIF('Scenario 26'!$A$3:$A$69,'Portfolio 25'!$C27,'Scenario 26'!AU$3:AU$69)*(1-'Scenario 26'!AU$1)</f>
        <v>0</v>
      </c>
      <c r="F27" s="46">
        <f>SUMIF('Scenario 26'!$A$3:$A$69,'Portfolio 25'!$C27,'Scenario 26'!AA$3:AA$69)+SUMIF('Scenario 26'!$A$3:$A$69,'Portfolio 25'!$C27,'Scenario 26'!AV$3:AV$69)*(1-'Scenario 26'!AV$1)</f>
        <v>0</v>
      </c>
      <c r="G27" s="46">
        <f>SUMIF('Scenario 26'!$A$3:$A$69,'Portfolio 25'!$C27,'Scenario 26'!AB$3:AB$69)+SUMIF('Scenario 26'!$A$3:$A$69,'Portfolio 25'!$C27,'Scenario 26'!AW$3:AW$69)*(1-'Scenario 26'!AW$1)</f>
        <v>0</v>
      </c>
      <c r="H27" s="46">
        <f>SUMIF('Scenario 26'!$A$3:$A$69,'Portfolio 25'!$C27,'Scenario 26'!AC$3:AC$69)+SUMIF('Scenario 26'!$A$3:$A$69,'Portfolio 25'!$C27,'Scenario 26'!AX$3:AX$69)*(1-'Scenario 26'!AX$1)</f>
        <v>46.460433326702827</v>
      </c>
      <c r="I27" s="46">
        <f>SUMIF('Scenario 26'!$A$3:$A$69,'Portfolio 25'!$C27,'Scenario 26'!AD$3:AD$69)+SUMIF('Scenario 26'!$A$3:$A$69,'Portfolio 25'!$C27,'Scenario 26'!AY$3:AY$69)*(1-'Scenario 26'!AY$1)</f>
        <v>0</v>
      </c>
      <c r="J27" s="46">
        <f>SUMIF('Scenario 26'!$A$3:$A$69,'Portfolio 25'!$C27,'Scenario 26'!AE$3:AE$69)+SUMIF('Scenario 26'!$A$3:$A$69,'Portfolio 25'!$C27,'Scenario 26'!AZ$3:AZ$69)*(1-'Scenario 26'!AZ$1)</f>
        <v>0</v>
      </c>
      <c r="K27" s="46">
        <f>SUMIF('Scenario 26'!$A$3:$A$69,'Portfolio 25'!$C27,'Scenario 26'!AF$3:AF$69)+SUMIF('Scenario 26'!$A$3:$A$69,'Portfolio 25'!$C27,'Scenario 26'!BA$3:BA$69)*(1-'Scenario 26'!BA$1)</f>
        <v>0</v>
      </c>
      <c r="L27" s="46">
        <f>SUMIF('Scenario 26'!$A$3:$A$69,'Portfolio 25'!$C27,'Scenario 26'!AG$3:AG$69)+SUMIF('Scenario 26'!$A$3:$A$69,'Portfolio 25'!$C27,'Scenario 26'!BB$3:BB$69)*(1-'Scenario 26'!BB$1)</f>
        <v>0</v>
      </c>
      <c r="M27" s="46">
        <f>SUMIF('Scenario 26'!$A$3:$A$69,'Portfolio 25'!$C27,'Scenario 26'!AH$3:AH$69)+SUMIF('Scenario 26'!$A$3:$A$69,'Portfolio 25'!$C27,'Scenario 26'!BC$3:BC$69)*(1-'Scenario 26'!BC$1)</f>
        <v>0</v>
      </c>
      <c r="N27" s="46">
        <f>SUMIF('Scenario 26'!$A$3:$A$69,'Portfolio 25'!$C27,'Scenario 26'!AI$3:AI$69)+SUMIF('Scenario 26'!$A$3:$A$69,'Portfolio 25'!$C27,'Scenario 26'!BD$3:BD$69)*(1-'Scenario 26'!BD$1)</f>
        <v>0</v>
      </c>
      <c r="O27" s="46">
        <f>SUMIF('Scenario 26'!$A$3:$A$69,'Portfolio 25'!$C27,'Scenario 26'!AJ$3:AJ$69)+SUMIF('Scenario 26'!$A$3:$A$69,'Portfolio 25'!$C27,'Scenario 26'!BE$3:BE$69)*(1-'Scenario 26'!BE$1)</f>
        <v>0</v>
      </c>
      <c r="P27" s="46">
        <f>SUMIF('Scenario 26'!$A$3:$A$69,'Portfolio 25'!$C27,'Scenario 26'!AK$3:AK$69)+SUMIF('Scenario 26'!$A$3:$A$69,'Portfolio 25'!$C27,'Scenario 26'!BF$3:BF$69)*(1-'Scenario 26'!BF$1)</f>
        <v>90.247500000000002</v>
      </c>
      <c r="Q27" s="46">
        <f>SUMIF('Scenario 26'!$A$3:$A$69,'Portfolio 25'!$C27,'Scenario 26'!AL$3:AL$69)+SUMIF('Scenario 26'!$A$3:$A$69,'Portfolio 25'!$C27,'Scenario 26'!BG$3:BG$69)*(1-'Scenario 26'!BG$1)</f>
        <v>0</v>
      </c>
      <c r="R27" s="46">
        <f>SUMIF('Scenario 26'!$A$3:$A$69,'Portfolio 25'!$C27,'Scenario 26'!AM$3:AM$69)+SUMIF('Scenario 26'!$A$3:$A$69,'Portfolio 25'!$C27,'Scenario 26'!BH$3:BH$69)*(1-'Scenario 26'!BH$1)</f>
        <v>0</v>
      </c>
      <c r="S27" s="46">
        <f>SUMIF('Scenario 26'!$A$3:$A$69,'Portfolio 25'!$C27,'Scenario 26'!AN$3:AN$69)+SUMIF('Scenario 26'!$A$3:$A$69,'Portfolio 25'!$C27,'Scenario 26'!BI$3:BI$69)*(1-'Scenario 26'!BI$1)</f>
        <v>0</v>
      </c>
      <c r="T27" s="46">
        <f>SUMIF('Scenario 26'!$A$3:$A$69,'Portfolio 25'!$C27,'Scenario 26'!AO$3:AO$69)+SUMIF('Scenario 26'!$A$3:$A$69,'Portfolio 25'!$C27,'Scenario 26'!BJ$3:BJ$69)*(1-'Scenario 26'!BJ$1)</f>
        <v>90.247500000000059</v>
      </c>
      <c r="U27" s="46">
        <f>SUMIF('Scenario 26'!$A$3:$A$69,'Portfolio 25'!$C27,'Scenario 26'!AP$3:AP$69)+SUMIF('Scenario 26'!$A$3:$A$69,'Portfolio 25'!$C27,'Scenario 26'!BK$3:BK$69)*(1-'Scenario 26'!BK$1)</f>
        <v>46.424445571092143</v>
      </c>
      <c r="V27" s="46">
        <f>SUMIF('Scenario 26'!$A$3:$A$69,'Portfolio 25'!$C27,'Scenario 26'!AQ$3:AQ$69)+SUMIF('Scenario 26'!$A$3:$A$69,'Portfolio 25'!$C27,'Scenario 26'!BL$3:BL$69)*(1-'Scenario 26'!BL$1)</f>
        <v>0</v>
      </c>
      <c r="W27" s="46">
        <f>SUMIF('Scenario 26'!$A$3:$A$69,'Portfolio 25'!$C27,'Scenario 26'!AR$3:AR$69)+SUMIF('Scenario 26'!$A$3:$A$69,'Portfolio 25'!$C27,'Scenario 26'!BM$3:BM$69)*(1-'Scenario 26'!BM$1)</f>
        <v>0</v>
      </c>
      <c r="X27" s="47">
        <f t="shared" si="2"/>
        <v>273.37987889779504</v>
      </c>
    </row>
    <row r="28" spans="3:24" x14ac:dyDescent="0.2">
      <c r="C28" s="7" t="s">
        <v>13</v>
      </c>
      <c r="D28" s="45">
        <f>SUMIF('Scenario 26'!$A$3:$A$69,'Portfolio 25'!$C28,'Scenario 26'!Y$3:Y$69)+SUMIF('Scenario 26'!$A$3:$A$69,'Portfolio 25'!$C28,'Scenario 26'!AT$3:AT$69)*(1-'Scenario 26'!AT$1)</f>
        <v>0</v>
      </c>
      <c r="E28" s="46">
        <f>SUMIF('Scenario 26'!$A$3:$A$69,'Portfolio 25'!$C28,'Scenario 26'!Z$3:Z$69)+SUMIF('Scenario 26'!$A$3:$A$69,'Portfolio 25'!$C28,'Scenario 26'!AU$3:AU$69)*(1-'Scenario 26'!AU$1)</f>
        <v>0</v>
      </c>
      <c r="F28" s="46">
        <f>SUMIF('Scenario 26'!$A$3:$A$69,'Portfolio 25'!$C28,'Scenario 26'!AA$3:AA$69)+SUMIF('Scenario 26'!$A$3:$A$69,'Portfolio 25'!$C28,'Scenario 26'!AV$3:AV$69)*(1-'Scenario 26'!AV$1)</f>
        <v>0</v>
      </c>
      <c r="G28" s="46">
        <f>SUMIF('Scenario 26'!$A$3:$A$69,'Portfolio 25'!$C28,'Scenario 26'!AB$3:AB$69)+SUMIF('Scenario 26'!$A$3:$A$69,'Portfolio 25'!$C28,'Scenario 26'!AW$3:AW$69)*(1-'Scenario 26'!AW$1)</f>
        <v>0</v>
      </c>
      <c r="H28" s="46">
        <f>SUMIF('Scenario 26'!$A$3:$A$69,'Portfolio 25'!$C28,'Scenario 26'!AC$3:AC$69)+SUMIF('Scenario 26'!$A$3:$A$69,'Portfolio 25'!$C28,'Scenario 26'!AX$3:AX$69)*(1-'Scenario 26'!AX$1)</f>
        <v>0</v>
      </c>
      <c r="I28" s="46">
        <f>SUMIF('Scenario 26'!$A$3:$A$69,'Portfolio 25'!$C28,'Scenario 26'!AD$3:AD$69)+SUMIF('Scenario 26'!$A$3:$A$69,'Portfolio 25'!$C28,'Scenario 26'!AY$3:AY$69)*(1-'Scenario 26'!AY$1)</f>
        <v>0</v>
      </c>
      <c r="J28" s="46">
        <f>SUMIF('Scenario 26'!$A$3:$A$69,'Portfolio 25'!$C28,'Scenario 26'!AE$3:AE$69)+SUMIF('Scenario 26'!$A$3:$A$69,'Portfolio 25'!$C28,'Scenario 26'!AZ$3:AZ$69)*(1-'Scenario 26'!AZ$1)</f>
        <v>0</v>
      </c>
      <c r="K28" s="46">
        <f>SUMIF('Scenario 26'!$A$3:$A$69,'Portfolio 25'!$C28,'Scenario 26'!AF$3:AF$69)+SUMIF('Scenario 26'!$A$3:$A$69,'Portfolio 25'!$C28,'Scenario 26'!BA$3:BA$69)*(1-'Scenario 26'!BA$1)</f>
        <v>0</v>
      </c>
      <c r="L28" s="46">
        <f>SUMIF('Scenario 26'!$A$3:$A$69,'Portfolio 25'!$C28,'Scenario 26'!AG$3:AG$69)+SUMIF('Scenario 26'!$A$3:$A$69,'Portfolio 25'!$C28,'Scenario 26'!BB$3:BB$69)*(1-'Scenario 26'!BB$1)</f>
        <v>0</v>
      </c>
      <c r="M28" s="46">
        <f>SUMIF('Scenario 26'!$A$3:$A$69,'Portfolio 25'!$C28,'Scenario 26'!AH$3:AH$69)+SUMIF('Scenario 26'!$A$3:$A$69,'Portfolio 25'!$C28,'Scenario 26'!BC$3:BC$69)*(1-'Scenario 26'!BC$1)</f>
        <v>0</v>
      </c>
      <c r="N28" s="46">
        <f>SUMIF('Scenario 26'!$A$3:$A$69,'Portfolio 25'!$C28,'Scenario 26'!AI$3:AI$69)+SUMIF('Scenario 26'!$A$3:$A$69,'Portfolio 25'!$C28,'Scenario 26'!BD$3:BD$69)*(1-'Scenario 26'!BD$1)</f>
        <v>0</v>
      </c>
      <c r="O28" s="46">
        <f>SUMIF('Scenario 26'!$A$3:$A$69,'Portfolio 25'!$C28,'Scenario 26'!AJ$3:AJ$69)+SUMIF('Scenario 26'!$A$3:$A$69,'Portfolio 25'!$C28,'Scenario 26'!BE$3:BE$69)*(1-'Scenario 26'!BE$1)</f>
        <v>0</v>
      </c>
      <c r="P28" s="46">
        <f>SUMIF('Scenario 26'!$A$3:$A$69,'Portfolio 25'!$C28,'Scenario 26'!AK$3:AK$69)+SUMIF('Scenario 26'!$A$3:$A$69,'Portfolio 25'!$C28,'Scenario 26'!BF$3:BF$69)*(1-'Scenario 26'!BF$1)</f>
        <v>0</v>
      </c>
      <c r="Q28" s="46">
        <f>SUMIF('Scenario 26'!$A$3:$A$69,'Portfolio 25'!$C28,'Scenario 26'!AL$3:AL$69)+SUMIF('Scenario 26'!$A$3:$A$69,'Portfolio 25'!$C28,'Scenario 26'!BG$3:BG$69)*(1-'Scenario 26'!BG$1)</f>
        <v>0</v>
      </c>
      <c r="R28" s="46">
        <f>SUMIF('Scenario 26'!$A$3:$A$69,'Portfolio 25'!$C28,'Scenario 26'!AM$3:AM$69)+SUMIF('Scenario 26'!$A$3:$A$69,'Portfolio 25'!$C28,'Scenario 26'!BH$3:BH$69)*(1-'Scenario 26'!BH$1)</f>
        <v>0</v>
      </c>
      <c r="S28" s="46">
        <f>SUMIF('Scenario 26'!$A$3:$A$69,'Portfolio 25'!$C28,'Scenario 26'!AN$3:AN$69)+SUMIF('Scenario 26'!$A$3:$A$69,'Portfolio 25'!$C28,'Scenario 26'!BI$3:BI$69)*(1-'Scenario 26'!BI$1)</f>
        <v>0</v>
      </c>
      <c r="T28" s="46">
        <f>SUMIF('Scenario 26'!$A$3:$A$69,'Portfolio 25'!$C28,'Scenario 26'!AO$3:AO$69)+SUMIF('Scenario 26'!$A$3:$A$69,'Portfolio 25'!$C28,'Scenario 26'!BJ$3:BJ$69)*(1-'Scenario 26'!BJ$1)</f>
        <v>0</v>
      </c>
      <c r="U28" s="46">
        <f>SUMIF('Scenario 26'!$A$3:$A$69,'Portfolio 25'!$C28,'Scenario 26'!AP$3:AP$69)+SUMIF('Scenario 26'!$A$3:$A$69,'Portfolio 25'!$C28,'Scenario 26'!BK$3:BK$69)*(1-'Scenario 26'!BK$1)</f>
        <v>0</v>
      </c>
      <c r="V28" s="46">
        <f>SUMIF('Scenario 26'!$A$3:$A$69,'Portfolio 25'!$C28,'Scenario 26'!AQ$3:AQ$69)+SUMIF('Scenario 26'!$A$3:$A$69,'Portfolio 25'!$C28,'Scenario 26'!BL$3:BL$69)*(1-'Scenario 26'!BL$1)</f>
        <v>0</v>
      </c>
      <c r="W28" s="46">
        <f>SUMIF('Scenario 26'!$A$3:$A$69,'Portfolio 25'!$C28,'Scenario 26'!AR$3:AR$69)+SUMIF('Scenario 26'!$A$3:$A$69,'Portfolio 25'!$C28,'Scenario 26'!BM$3:BM$69)*(1-'Scenario 26'!BM$1)</f>
        <v>0</v>
      </c>
      <c r="X28" s="47">
        <f t="shared" si="2"/>
        <v>0</v>
      </c>
    </row>
    <row r="29" spans="3:24" x14ac:dyDescent="0.2">
      <c r="C29" s="7" t="s">
        <v>2</v>
      </c>
      <c r="D29" s="45">
        <f>SUMIF('Scenario 26'!$A$3:$A$69,'Portfolio 25'!$C29,'Scenario 26'!Y$3:Y$69)+SUMIF('Scenario 26'!$A$3:$A$69,'Portfolio 25'!$C29,'Scenario 26'!AT$3:AT$69)*(1-'Scenario 26'!AT$1)</f>
        <v>0</v>
      </c>
      <c r="E29" s="46">
        <f>SUMIF('Scenario 26'!$A$3:$A$69,'Portfolio 25'!$C29,'Scenario 26'!Z$3:Z$69)+SUMIF('Scenario 26'!$A$3:$A$69,'Portfolio 25'!$C29,'Scenario 26'!AU$3:AU$69)*(1-'Scenario 26'!AU$1)</f>
        <v>0</v>
      </c>
      <c r="F29" s="46">
        <f>SUMIF('Scenario 26'!$A$3:$A$69,'Portfolio 25'!$C29,'Scenario 26'!AA$3:AA$69)+SUMIF('Scenario 26'!$A$3:$A$69,'Portfolio 25'!$C29,'Scenario 26'!AV$3:AV$69)*(1-'Scenario 26'!AV$1)</f>
        <v>0</v>
      </c>
      <c r="G29" s="46">
        <f>SUMIF('Scenario 26'!$A$3:$A$69,'Portfolio 25'!$C29,'Scenario 26'!AB$3:AB$69)+SUMIF('Scenario 26'!$A$3:$A$69,'Portfolio 25'!$C29,'Scenario 26'!AW$3:AW$69)*(1-'Scenario 26'!AW$1)</f>
        <v>0</v>
      </c>
      <c r="H29" s="46">
        <f>SUMIF('Scenario 26'!$A$3:$A$69,'Portfolio 25'!$C29,'Scenario 26'!AC$3:AC$69)+SUMIF('Scenario 26'!$A$3:$A$69,'Portfolio 25'!$C29,'Scenario 26'!AX$3:AX$69)*(1-'Scenario 26'!AX$1)</f>
        <v>68.251994800151877</v>
      </c>
      <c r="I29" s="46">
        <f>SUMIF('Scenario 26'!$A$3:$A$69,'Portfolio 25'!$C29,'Scenario 26'!AD$3:AD$69)+SUMIF('Scenario 26'!$A$3:$A$69,'Portfolio 25'!$C29,'Scenario 26'!AY$3:AY$69)*(1-'Scenario 26'!AY$1)</f>
        <v>0</v>
      </c>
      <c r="J29" s="46">
        <f>SUMIF('Scenario 26'!$A$3:$A$69,'Portfolio 25'!$C29,'Scenario 26'!AE$3:AE$69)+SUMIF('Scenario 26'!$A$3:$A$69,'Portfolio 25'!$C29,'Scenario 26'!AZ$3:AZ$69)*(1-'Scenario 26'!AZ$1)</f>
        <v>0</v>
      </c>
      <c r="K29" s="46">
        <f>SUMIF('Scenario 26'!$A$3:$A$69,'Portfolio 25'!$C29,'Scenario 26'!AF$3:AF$69)+SUMIF('Scenario 26'!$A$3:$A$69,'Portfolio 25'!$C29,'Scenario 26'!BA$3:BA$69)*(1-'Scenario 26'!BA$1)</f>
        <v>0</v>
      </c>
      <c r="L29" s="46">
        <f>SUMIF('Scenario 26'!$A$3:$A$69,'Portfolio 25'!$C29,'Scenario 26'!AG$3:AG$69)+SUMIF('Scenario 26'!$A$3:$A$69,'Portfolio 25'!$C29,'Scenario 26'!BB$3:BB$69)*(1-'Scenario 26'!BB$1)</f>
        <v>0</v>
      </c>
      <c r="M29" s="46">
        <f>SUMIF('Scenario 26'!$A$3:$A$69,'Portfolio 25'!$C29,'Scenario 26'!AH$3:AH$69)+SUMIF('Scenario 26'!$A$3:$A$69,'Portfolio 25'!$C29,'Scenario 26'!BC$3:BC$69)*(1-'Scenario 26'!BC$1)</f>
        <v>0</v>
      </c>
      <c r="N29" s="46">
        <f>SUMIF('Scenario 26'!$A$3:$A$69,'Portfolio 25'!$C29,'Scenario 26'!AI$3:AI$69)+SUMIF('Scenario 26'!$A$3:$A$69,'Portfolio 25'!$C29,'Scenario 26'!BD$3:BD$69)*(1-'Scenario 26'!BD$1)</f>
        <v>0</v>
      </c>
      <c r="O29" s="46">
        <f>SUMIF('Scenario 26'!$A$3:$A$69,'Portfolio 25'!$C29,'Scenario 26'!AJ$3:AJ$69)+SUMIF('Scenario 26'!$A$3:$A$69,'Portfolio 25'!$C29,'Scenario 26'!BE$3:BE$69)*(1-'Scenario 26'!BE$1)</f>
        <v>0</v>
      </c>
      <c r="P29" s="46">
        <f>SUMIF('Scenario 26'!$A$3:$A$69,'Portfolio 25'!$C29,'Scenario 26'!AK$3:AK$69)+SUMIF('Scenario 26'!$A$3:$A$69,'Portfolio 25'!$C29,'Scenario 26'!BF$3:BF$69)*(1-'Scenario 26'!BF$1)</f>
        <v>0</v>
      </c>
      <c r="Q29" s="46">
        <f>SUMIF('Scenario 26'!$A$3:$A$69,'Portfolio 25'!$C29,'Scenario 26'!AL$3:AL$69)+SUMIF('Scenario 26'!$A$3:$A$69,'Portfolio 25'!$C29,'Scenario 26'!BG$3:BG$69)*(1-'Scenario 26'!BG$1)</f>
        <v>0</v>
      </c>
      <c r="R29" s="46">
        <f>SUMIF('Scenario 26'!$A$3:$A$69,'Portfolio 25'!$C29,'Scenario 26'!AM$3:AM$69)+SUMIF('Scenario 26'!$A$3:$A$69,'Portfolio 25'!$C29,'Scenario 26'!BH$3:BH$69)*(1-'Scenario 26'!BH$1)</f>
        <v>0</v>
      </c>
      <c r="S29" s="46">
        <f>SUMIF('Scenario 26'!$A$3:$A$69,'Portfolio 25'!$C29,'Scenario 26'!AN$3:AN$69)+SUMIF('Scenario 26'!$A$3:$A$69,'Portfolio 25'!$C29,'Scenario 26'!BI$3:BI$69)*(1-'Scenario 26'!BI$1)</f>
        <v>0</v>
      </c>
      <c r="T29" s="46">
        <f>SUMIF('Scenario 26'!$A$3:$A$69,'Portfolio 25'!$C29,'Scenario 26'!AO$3:AO$69)+SUMIF('Scenario 26'!$A$3:$A$69,'Portfolio 25'!$C29,'Scenario 26'!BJ$3:BJ$69)*(1-'Scenario 26'!BJ$1)</f>
        <v>0</v>
      </c>
      <c r="U29" s="46">
        <f>SUMIF('Scenario 26'!$A$3:$A$69,'Portfolio 25'!$C29,'Scenario 26'!AP$3:AP$69)+SUMIF('Scenario 26'!$A$3:$A$69,'Portfolio 25'!$C29,'Scenario 26'!BK$3:BK$69)*(1-'Scenario 26'!BK$1)</f>
        <v>0</v>
      </c>
      <c r="V29" s="46">
        <f>SUMIF('Scenario 26'!$A$3:$A$69,'Portfolio 25'!$C29,'Scenario 26'!AQ$3:AQ$69)+SUMIF('Scenario 26'!$A$3:$A$69,'Portfolio 25'!$C29,'Scenario 26'!BL$3:BL$69)*(1-'Scenario 26'!BL$1)</f>
        <v>0</v>
      </c>
      <c r="W29" s="46">
        <f>SUMIF('Scenario 26'!$A$3:$A$69,'Portfolio 25'!$C29,'Scenario 26'!AR$3:AR$69)+SUMIF('Scenario 26'!$A$3:$A$69,'Portfolio 25'!$C29,'Scenario 26'!BM$3:BM$69)*(1-'Scenario 26'!BM$1)</f>
        <v>0</v>
      </c>
      <c r="X29" s="47">
        <f t="shared" si="2"/>
        <v>68.251994800151877</v>
      </c>
    </row>
    <row r="30" spans="3:24" x14ac:dyDescent="0.2">
      <c r="C30" s="7" t="s">
        <v>1</v>
      </c>
      <c r="D30" s="45">
        <f>SUMIF('Scenario 26'!$A$3:$A$69,'Portfolio 25'!$C30,'Scenario 26'!Y$3:Y$69)+SUMIF('Scenario 26'!$A$3:$A$69,'Portfolio 25'!$C30,'Scenario 26'!AT$3:AT$69)*(1-'Scenario 26'!AT$1)</f>
        <v>0</v>
      </c>
      <c r="E30" s="46">
        <f>SUMIF('Scenario 26'!$A$3:$A$69,'Portfolio 25'!$C30,'Scenario 26'!Z$3:Z$69)+SUMIF('Scenario 26'!$A$3:$A$69,'Portfolio 25'!$C30,'Scenario 26'!AU$3:AU$69)*(1-'Scenario 26'!AU$1)</f>
        <v>0</v>
      </c>
      <c r="F30" s="46">
        <f>SUMIF('Scenario 26'!$A$3:$A$69,'Portfolio 25'!$C30,'Scenario 26'!AA$3:AA$69)+SUMIF('Scenario 26'!$A$3:$A$69,'Portfolio 25'!$C30,'Scenario 26'!AV$3:AV$69)*(1-'Scenario 26'!AV$1)</f>
        <v>0</v>
      </c>
      <c r="G30" s="46">
        <f>SUMIF('Scenario 26'!$A$3:$A$69,'Portfolio 25'!$C30,'Scenario 26'!AB$3:AB$69)+SUMIF('Scenario 26'!$A$3:$A$69,'Portfolio 25'!$C30,'Scenario 26'!AW$3:AW$69)*(1-'Scenario 26'!AW$1)</f>
        <v>0</v>
      </c>
      <c r="H30" s="46">
        <f>SUMIF('Scenario 26'!$A$3:$A$69,'Portfolio 25'!$C30,'Scenario 26'!AC$3:AC$69)+SUMIF('Scenario 26'!$A$3:$A$69,'Portfolio 25'!$C30,'Scenario 26'!AX$3:AX$69)*(1-'Scenario 26'!AX$1)</f>
        <v>0</v>
      </c>
      <c r="I30" s="46">
        <f>SUMIF('Scenario 26'!$A$3:$A$69,'Portfolio 25'!$C30,'Scenario 26'!AD$3:AD$69)+SUMIF('Scenario 26'!$A$3:$A$69,'Portfolio 25'!$C30,'Scenario 26'!AY$3:AY$69)*(1-'Scenario 26'!AY$1)</f>
        <v>0</v>
      </c>
      <c r="J30" s="46">
        <f>SUMIF('Scenario 26'!$A$3:$A$69,'Portfolio 25'!$C30,'Scenario 26'!AE$3:AE$69)+SUMIF('Scenario 26'!$A$3:$A$69,'Portfolio 25'!$C30,'Scenario 26'!AZ$3:AZ$69)*(1-'Scenario 26'!AZ$1)</f>
        <v>0</v>
      </c>
      <c r="K30" s="46">
        <f>SUMIF('Scenario 26'!$A$3:$A$69,'Portfolio 25'!$C30,'Scenario 26'!AF$3:AF$69)+SUMIF('Scenario 26'!$A$3:$A$69,'Portfolio 25'!$C30,'Scenario 26'!BA$3:BA$69)*(1-'Scenario 26'!BA$1)</f>
        <v>0</v>
      </c>
      <c r="L30" s="46">
        <f>SUMIF('Scenario 26'!$A$3:$A$69,'Portfolio 25'!$C30,'Scenario 26'!AG$3:AG$69)+SUMIF('Scenario 26'!$A$3:$A$69,'Portfolio 25'!$C30,'Scenario 26'!BB$3:BB$69)*(1-'Scenario 26'!BB$1)</f>
        <v>0</v>
      </c>
      <c r="M30" s="46">
        <f>SUMIF('Scenario 26'!$A$3:$A$69,'Portfolio 25'!$C30,'Scenario 26'!AH$3:AH$69)+SUMIF('Scenario 26'!$A$3:$A$69,'Portfolio 25'!$C30,'Scenario 26'!BC$3:BC$69)*(1-'Scenario 26'!BC$1)</f>
        <v>0</v>
      </c>
      <c r="N30" s="46">
        <f>SUMIF('Scenario 26'!$A$3:$A$69,'Portfolio 25'!$C30,'Scenario 26'!AI$3:AI$69)+SUMIF('Scenario 26'!$A$3:$A$69,'Portfolio 25'!$C30,'Scenario 26'!BD$3:BD$69)*(1-'Scenario 26'!BD$1)</f>
        <v>0</v>
      </c>
      <c r="O30" s="46">
        <f>SUMIF('Scenario 26'!$A$3:$A$69,'Portfolio 25'!$C30,'Scenario 26'!AJ$3:AJ$69)+SUMIF('Scenario 26'!$A$3:$A$69,'Portfolio 25'!$C30,'Scenario 26'!BE$3:BE$69)*(1-'Scenario 26'!BE$1)</f>
        <v>0</v>
      </c>
      <c r="P30" s="46">
        <f>SUMIF('Scenario 26'!$A$3:$A$69,'Portfolio 25'!$C30,'Scenario 26'!AK$3:AK$69)+SUMIF('Scenario 26'!$A$3:$A$69,'Portfolio 25'!$C30,'Scenario 26'!BF$3:BF$69)*(1-'Scenario 26'!BF$1)</f>
        <v>0</v>
      </c>
      <c r="Q30" s="46">
        <f>SUMIF('Scenario 26'!$A$3:$A$69,'Portfolio 25'!$C30,'Scenario 26'!AL$3:AL$69)+SUMIF('Scenario 26'!$A$3:$A$69,'Portfolio 25'!$C30,'Scenario 26'!BG$3:BG$69)*(1-'Scenario 26'!BG$1)</f>
        <v>0</v>
      </c>
      <c r="R30" s="46">
        <f>SUMIF('Scenario 26'!$A$3:$A$69,'Portfolio 25'!$C30,'Scenario 26'!AM$3:AM$69)+SUMIF('Scenario 26'!$A$3:$A$69,'Portfolio 25'!$C30,'Scenario 26'!BH$3:BH$69)*(1-'Scenario 26'!BH$1)</f>
        <v>0</v>
      </c>
      <c r="S30" s="46">
        <f>SUMIF('Scenario 26'!$A$3:$A$69,'Portfolio 25'!$C30,'Scenario 26'!AN$3:AN$69)+SUMIF('Scenario 26'!$A$3:$A$69,'Portfolio 25'!$C30,'Scenario 26'!BI$3:BI$69)*(1-'Scenario 26'!BI$1)</f>
        <v>0</v>
      </c>
      <c r="T30" s="46">
        <f>SUMIF('Scenario 26'!$A$3:$A$69,'Portfolio 25'!$C30,'Scenario 26'!AO$3:AO$69)+SUMIF('Scenario 26'!$A$3:$A$69,'Portfolio 25'!$C30,'Scenario 26'!BJ$3:BJ$69)*(1-'Scenario 26'!BJ$1)</f>
        <v>0</v>
      </c>
      <c r="U30" s="46">
        <f>SUMIF('Scenario 26'!$A$3:$A$69,'Portfolio 25'!$C30,'Scenario 26'!AP$3:AP$69)+SUMIF('Scenario 26'!$A$3:$A$69,'Portfolio 25'!$C30,'Scenario 26'!BK$3:BK$69)*(1-'Scenario 26'!BK$1)</f>
        <v>0</v>
      </c>
      <c r="V30" s="46">
        <f>SUMIF('Scenario 26'!$A$3:$A$69,'Portfolio 25'!$C30,'Scenario 26'!AQ$3:AQ$69)+SUMIF('Scenario 26'!$A$3:$A$69,'Portfolio 25'!$C30,'Scenario 26'!BL$3:BL$69)*(1-'Scenario 26'!BL$1)</f>
        <v>0</v>
      </c>
      <c r="W30" s="46">
        <f>SUMIF('Scenario 26'!$A$3:$A$69,'Portfolio 25'!$C30,'Scenario 26'!AR$3:AR$69)+SUMIF('Scenario 26'!$A$3:$A$69,'Portfolio 25'!$C30,'Scenario 26'!BM$3:BM$69)*(1-'Scenario 26'!BM$1)</f>
        <v>0</v>
      </c>
      <c r="X30" s="47">
        <f t="shared" si="2"/>
        <v>0</v>
      </c>
    </row>
    <row r="31" spans="3:24" x14ac:dyDescent="0.2">
      <c r="C31" s="7" t="s">
        <v>107</v>
      </c>
      <c r="D31" s="45">
        <f>SUMIF('Scenario 26'!$A$3:$A$69,'Portfolio 25'!$C31,'Scenario 26'!Y$3:Y$69)+SUMIF('Scenario 26'!$A$3:$A$69,'Portfolio 25'!$C31,'Scenario 26'!AT$3:AT$69)*(1-'Scenario 26'!AT$1)</f>
        <v>0</v>
      </c>
      <c r="E31" s="46">
        <f>SUMIF('Scenario 26'!$A$3:$A$69,'Portfolio 25'!$C31,'Scenario 26'!Z$3:Z$69)+SUMIF('Scenario 26'!$A$3:$A$69,'Portfolio 25'!$C31,'Scenario 26'!AU$3:AU$69)*(1-'Scenario 26'!AU$1)</f>
        <v>0</v>
      </c>
      <c r="F31" s="46">
        <f>SUMIF('Scenario 26'!$A$3:$A$69,'Portfolio 25'!$C31,'Scenario 26'!AA$3:AA$69)+SUMIF('Scenario 26'!$A$3:$A$69,'Portfolio 25'!$C31,'Scenario 26'!AV$3:AV$69)*(1-'Scenario 26'!AV$1)</f>
        <v>0</v>
      </c>
      <c r="G31" s="46">
        <f>SUMIF('Scenario 26'!$A$3:$A$69,'Portfolio 25'!$C31,'Scenario 26'!AB$3:AB$69)+SUMIF('Scenario 26'!$A$3:$A$69,'Portfolio 25'!$C31,'Scenario 26'!AW$3:AW$69)*(1-'Scenario 26'!AW$1)</f>
        <v>0</v>
      </c>
      <c r="H31" s="46">
        <f>SUMIF('Scenario 26'!$A$3:$A$69,'Portfolio 25'!$C31,'Scenario 26'!AC$3:AC$69)+SUMIF('Scenario 26'!$A$3:$A$69,'Portfolio 25'!$C31,'Scenario 26'!AX$3:AX$69)*(1-'Scenario 26'!AX$1)</f>
        <v>0</v>
      </c>
      <c r="I31" s="46">
        <f>SUMIF('Scenario 26'!$A$3:$A$69,'Portfolio 25'!$C31,'Scenario 26'!AD$3:AD$69)+SUMIF('Scenario 26'!$A$3:$A$69,'Portfolio 25'!$C31,'Scenario 26'!AY$3:AY$69)*(1-'Scenario 26'!AY$1)</f>
        <v>0</v>
      </c>
      <c r="J31" s="46">
        <f>SUMIF('Scenario 26'!$A$3:$A$69,'Portfolio 25'!$C31,'Scenario 26'!AE$3:AE$69)+SUMIF('Scenario 26'!$A$3:$A$69,'Portfolio 25'!$C31,'Scenario 26'!AZ$3:AZ$69)*(1-'Scenario 26'!AZ$1)</f>
        <v>0</v>
      </c>
      <c r="K31" s="46">
        <f>SUMIF('Scenario 26'!$A$3:$A$69,'Portfolio 25'!$C31,'Scenario 26'!AF$3:AF$69)+SUMIF('Scenario 26'!$A$3:$A$69,'Portfolio 25'!$C31,'Scenario 26'!BA$3:BA$69)*(1-'Scenario 26'!BA$1)</f>
        <v>0</v>
      </c>
      <c r="L31" s="46">
        <f>SUMIF('Scenario 26'!$A$3:$A$69,'Portfolio 25'!$C31,'Scenario 26'!AG$3:AG$69)+SUMIF('Scenario 26'!$A$3:$A$69,'Portfolio 25'!$C31,'Scenario 26'!BB$3:BB$69)*(1-'Scenario 26'!BB$1)</f>
        <v>0</v>
      </c>
      <c r="M31" s="46">
        <f>SUMIF('Scenario 26'!$A$3:$A$69,'Portfolio 25'!$C31,'Scenario 26'!AH$3:AH$69)+SUMIF('Scenario 26'!$A$3:$A$69,'Portfolio 25'!$C31,'Scenario 26'!BC$3:BC$69)*(1-'Scenario 26'!BC$1)</f>
        <v>0</v>
      </c>
      <c r="N31" s="46">
        <f>SUMIF('Scenario 26'!$A$3:$A$69,'Portfolio 25'!$C31,'Scenario 26'!AI$3:AI$69)+SUMIF('Scenario 26'!$A$3:$A$69,'Portfolio 25'!$C31,'Scenario 26'!BD$3:BD$69)*(1-'Scenario 26'!BD$1)</f>
        <v>0</v>
      </c>
      <c r="O31" s="46">
        <f>SUMIF('Scenario 26'!$A$3:$A$69,'Portfolio 25'!$C31,'Scenario 26'!AJ$3:AJ$69)+SUMIF('Scenario 26'!$A$3:$A$69,'Portfolio 25'!$C31,'Scenario 26'!BE$3:BE$69)*(1-'Scenario 26'!BE$1)</f>
        <v>0</v>
      </c>
      <c r="P31" s="46">
        <f>SUMIF('Scenario 26'!$A$3:$A$69,'Portfolio 25'!$C31,'Scenario 26'!AK$3:AK$69)+SUMIF('Scenario 26'!$A$3:$A$69,'Portfolio 25'!$C31,'Scenario 26'!BF$3:BF$69)*(1-'Scenario 26'!BF$1)</f>
        <v>0</v>
      </c>
      <c r="Q31" s="46">
        <f>SUMIF('Scenario 26'!$A$3:$A$69,'Portfolio 25'!$C31,'Scenario 26'!AL$3:AL$69)+SUMIF('Scenario 26'!$A$3:$A$69,'Portfolio 25'!$C31,'Scenario 26'!BG$3:BG$69)*(1-'Scenario 26'!BG$1)</f>
        <v>0</v>
      </c>
      <c r="R31" s="46">
        <f>SUMIF('Scenario 26'!$A$3:$A$69,'Portfolio 25'!$C31,'Scenario 26'!AM$3:AM$69)+SUMIF('Scenario 26'!$A$3:$A$69,'Portfolio 25'!$C31,'Scenario 26'!BH$3:BH$69)*(1-'Scenario 26'!BH$1)</f>
        <v>0</v>
      </c>
      <c r="S31" s="46">
        <f>SUMIF('Scenario 26'!$A$3:$A$69,'Portfolio 25'!$C31,'Scenario 26'!AN$3:AN$69)+SUMIF('Scenario 26'!$A$3:$A$69,'Portfolio 25'!$C31,'Scenario 26'!BI$3:BI$69)*(1-'Scenario 26'!BI$1)</f>
        <v>0</v>
      </c>
      <c r="T31" s="46">
        <f>SUMIF('Scenario 26'!$A$3:$A$69,'Portfolio 25'!$C31,'Scenario 26'!AO$3:AO$69)+SUMIF('Scenario 26'!$A$3:$A$69,'Portfolio 25'!$C31,'Scenario 26'!BJ$3:BJ$69)*(1-'Scenario 26'!BJ$1)</f>
        <v>0</v>
      </c>
      <c r="U31" s="46">
        <f>SUMIF('Scenario 26'!$A$3:$A$69,'Portfolio 25'!$C31,'Scenario 26'!AP$3:AP$69)+SUMIF('Scenario 26'!$A$3:$A$69,'Portfolio 25'!$C31,'Scenario 26'!BK$3:BK$69)*(1-'Scenario 26'!BK$1)</f>
        <v>0</v>
      </c>
      <c r="V31" s="46">
        <f>SUMIF('Scenario 26'!$A$3:$A$69,'Portfolio 25'!$C31,'Scenario 26'!AQ$3:AQ$69)+SUMIF('Scenario 26'!$A$3:$A$69,'Portfolio 25'!$C31,'Scenario 26'!BL$3:BL$69)*(1-'Scenario 26'!BL$1)</f>
        <v>0</v>
      </c>
      <c r="W31" s="46">
        <f>SUMIF('Scenario 26'!$A$3:$A$69,'Portfolio 25'!$C31,'Scenario 26'!AR$3:AR$69)+SUMIF('Scenario 26'!$A$3:$A$69,'Portfolio 25'!$C31,'Scenario 26'!BM$3:BM$69)*(1-'Scenario 26'!BM$1)</f>
        <v>0</v>
      </c>
      <c r="X31" s="47">
        <f t="shared" si="2"/>
        <v>0</v>
      </c>
    </row>
    <row r="32" spans="3:24" x14ac:dyDescent="0.2">
      <c r="C32" s="7" t="s">
        <v>21</v>
      </c>
      <c r="D32" s="45">
        <f>SUMIF('Scenario 26'!$A$3:$A$69,'Portfolio 25'!$C32,'Scenario 26'!Y$3:Y$69)+SUMIF('Scenario 26'!$A$3:$A$69,'Portfolio 25'!$C32,'Scenario 26'!AT$3:AT$69)*(1-'Scenario 26'!AT$1)</f>
        <v>0</v>
      </c>
      <c r="E32" s="46">
        <f>SUMIF('Scenario 26'!$A$3:$A$69,'Portfolio 25'!$C32,'Scenario 26'!Z$3:Z$69)+SUMIF('Scenario 26'!$A$3:$A$69,'Portfolio 25'!$C32,'Scenario 26'!AU$3:AU$69)*(1-'Scenario 26'!AU$1)</f>
        <v>0</v>
      </c>
      <c r="F32" s="46">
        <f>SUMIF('Scenario 26'!$A$3:$A$69,'Portfolio 25'!$C32,'Scenario 26'!AA$3:AA$69)+SUMIF('Scenario 26'!$A$3:$A$69,'Portfolio 25'!$C32,'Scenario 26'!AV$3:AV$69)*(1-'Scenario 26'!AV$1)</f>
        <v>0</v>
      </c>
      <c r="G32" s="46">
        <f>SUMIF('Scenario 26'!$A$3:$A$69,'Portfolio 25'!$C32,'Scenario 26'!AB$3:AB$69)+SUMIF('Scenario 26'!$A$3:$A$69,'Portfolio 25'!$C32,'Scenario 26'!AW$3:AW$69)*(1-'Scenario 26'!AW$1)</f>
        <v>0</v>
      </c>
      <c r="H32" s="46">
        <f>SUMIF('Scenario 26'!$A$3:$A$69,'Portfolio 25'!$C32,'Scenario 26'!AC$3:AC$69)+SUMIF('Scenario 26'!$A$3:$A$69,'Portfolio 25'!$C32,'Scenario 26'!AX$3:AX$69)*(1-'Scenario 26'!AX$1)</f>
        <v>0</v>
      </c>
      <c r="I32" s="46">
        <f>SUMIF('Scenario 26'!$A$3:$A$69,'Portfolio 25'!$C32,'Scenario 26'!AD$3:AD$69)+SUMIF('Scenario 26'!$A$3:$A$69,'Portfolio 25'!$C32,'Scenario 26'!AY$3:AY$69)*(1-'Scenario 26'!AY$1)</f>
        <v>0</v>
      </c>
      <c r="J32" s="46">
        <f>SUMIF('Scenario 26'!$A$3:$A$69,'Portfolio 25'!$C32,'Scenario 26'!AE$3:AE$69)+SUMIF('Scenario 26'!$A$3:$A$69,'Portfolio 25'!$C32,'Scenario 26'!AZ$3:AZ$69)*(1-'Scenario 26'!AZ$1)</f>
        <v>0</v>
      </c>
      <c r="K32" s="46">
        <f>SUMIF('Scenario 26'!$A$3:$A$69,'Portfolio 25'!$C32,'Scenario 26'!AF$3:AF$69)+SUMIF('Scenario 26'!$A$3:$A$69,'Portfolio 25'!$C32,'Scenario 26'!BA$3:BA$69)*(1-'Scenario 26'!BA$1)</f>
        <v>0</v>
      </c>
      <c r="L32" s="46">
        <f>SUMIF('Scenario 26'!$A$3:$A$69,'Portfolio 25'!$C32,'Scenario 26'!AG$3:AG$69)+SUMIF('Scenario 26'!$A$3:$A$69,'Portfolio 25'!$C32,'Scenario 26'!BB$3:BB$69)*(1-'Scenario 26'!BB$1)</f>
        <v>0</v>
      </c>
      <c r="M32" s="46">
        <f>SUMIF('Scenario 26'!$A$3:$A$69,'Portfolio 25'!$C32,'Scenario 26'!AH$3:AH$69)+SUMIF('Scenario 26'!$A$3:$A$69,'Portfolio 25'!$C32,'Scenario 26'!BC$3:BC$69)*(1-'Scenario 26'!BC$1)</f>
        <v>0</v>
      </c>
      <c r="N32" s="46">
        <f>SUMIF('Scenario 26'!$A$3:$A$69,'Portfolio 25'!$C32,'Scenario 26'!AI$3:AI$69)+SUMIF('Scenario 26'!$A$3:$A$69,'Portfolio 25'!$C32,'Scenario 26'!BD$3:BD$69)*(1-'Scenario 26'!BD$1)</f>
        <v>0</v>
      </c>
      <c r="O32" s="46">
        <f>SUMIF('Scenario 26'!$A$3:$A$69,'Portfolio 25'!$C32,'Scenario 26'!AJ$3:AJ$69)+SUMIF('Scenario 26'!$A$3:$A$69,'Portfolio 25'!$C32,'Scenario 26'!BE$3:BE$69)*(1-'Scenario 26'!BE$1)</f>
        <v>0</v>
      </c>
      <c r="P32" s="46">
        <f>SUMIF('Scenario 26'!$A$3:$A$69,'Portfolio 25'!$C32,'Scenario 26'!AK$3:AK$69)+SUMIF('Scenario 26'!$A$3:$A$69,'Portfolio 25'!$C32,'Scenario 26'!BF$3:BF$69)*(1-'Scenario 26'!BF$1)</f>
        <v>0</v>
      </c>
      <c r="Q32" s="46">
        <f>SUMIF('Scenario 26'!$A$3:$A$69,'Portfolio 25'!$C32,'Scenario 26'!AL$3:AL$69)+SUMIF('Scenario 26'!$A$3:$A$69,'Portfolio 25'!$C32,'Scenario 26'!BG$3:BG$69)*(1-'Scenario 26'!BG$1)</f>
        <v>0</v>
      </c>
      <c r="R32" s="46">
        <f>SUMIF('Scenario 26'!$A$3:$A$69,'Portfolio 25'!$C32,'Scenario 26'!AM$3:AM$69)+SUMIF('Scenario 26'!$A$3:$A$69,'Portfolio 25'!$C32,'Scenario 26'!BH$3:BH$69)*(1-'Scenario 26'!BH$1)</f>
        <v>0</v>
      </c>
      <c r="S32" s="46">
        <f>SUMIF('Scenario 26'!$A$3:$A$69,'Portfolio 25'!$C32,'Scenario 26'!AN$3:AN$69)+SUMIF('Scenario 26'!$A$3:$A$69,'Portfolio 25'!$C32,'Scenario 26'!BI$3:BI$69)*(1-'Scenario 26'!BI$1)</f>
        <v>0</v>
      </c>
      <c r="T32" s="46">
        <f>SUMIF('Scenario 26'!$A$3:$A$69,'Portfolio 25'!$C32,'Scenario 26'!AO$3:AO$69)+SUMIF('Scenario 26'!$A$3:$A$69,'Portfolio 25'!$C32,'Scenario 26'!BJ$3:BJ$69)*(1-'Scenario 26'!BJ$1)</f>
        <v>0</v>
      </c>
      <c r="U32" s="46">
        <f>SUMIF('Scenario 26'!$A$3:$A$69,'Portfolio 25'!$C32,'Scenario 26'!AP$3:AP$69)+SUMIF('Scenario 26'!$A$3:$A$69,'Portfolio 25'!$C32,'Scenario 26'!BK$3:BK$69)*(1-'Scenario 26'!BK$1)</f>
        <v>0</v>
      </c>
      <c r="V32" s="46">
        <f>SUMIF('Scenario 26'!$A$3:$A$69,'Portfolio 25'!$C32,'Scenario 26'!AQ$3:AQ$69)+SUMIF('Scenario 26'!$A$3:$A$69,'Portfolio 25'!$C32,'Scenario 26'!BL$3:BL$69)*(1-'Scenario 26'!BL$1)</f>
        <v>0</v>
      </c>
      <c r="W32" s="46">
        <f>SUMIF('Scenario 26'!$A$3:$A$69,'Portfolio 25'!$C32,'Scenario 26'!AR$3:AR$69)+SUMIF('Scenario 26'!$A$3:$A$69,'Portfolio 25'!$C32,'Scenario 26'!BM$3:BM$69)*(1-'Scenario 26'!BM$1)</f>
        <v>0</v>
      </c>
      <c r="X32" s="47">
        <f t="shared" si="2"/>
        <v>0</v>
      </c>
    </row>
    <row r="33" spans="3:24" x14ac:dyDescent="0.2">
      <c r="C33" s="7" t="s">
        <v>48</v>
      </c>
      <c r="D33" s="45">
        <f>SUMIF('Scenario 26'!$A$3:$A$69,'Portfolio 25'!$C33,'Scenario 26'!Y$3:Y$69)+SUMIF('Scenario 26'!$A$3:$A$69,'Portfolio 25'!$C33,'Scenario 26'!AT$3:AT$69)*(1-'Scenario 26'!AT$1)</f>
        <v>0</v>
      </c>
      <c r="E33" s="46">
        <f>SUMIF('Scenario 26'!$A$3:$A$69,'Portfolio 25'!$C33,'Scenario 26'!Z$3:Z$69)+SUMIF('Scenario 26'!$A$3:$A$69,'Portfolio 25'!$C33,'Scenario 26'!AU$3:AU$69)*(1-'Scenario 26'!AU$1)</f>
        <v>0</v>
      </c>
      <c r="F33" s="46">
        <f>SUMIF('Scenario 26'!$A$3:$A$69,'Portfolio 25'!$C33,'Scenario 26'!AA$3:AA$69)+SUMIF('Scenario 26'!$A$3:$A$69,'Portfolio 25'!$C33,'Scenario 26'!AV$3:AV$69)*(1-'Scenario 26'!AV$1)</f>
        <v>0</v>
      </c>
      <c r="G33" s="46">
        <f>SUMIF('Scenario 26'!$A$3:$A$69,'Portfolio 25'!$C33,'Scenario 26'!AB$3:AB$69)+SUMIF('Scenario 26'!$A$3:$A$69,'Portfolio 25'!$C33,'Scenario 26'!AW$3:AW$69)*(1-'Scenario 26'!AW$1)</f>
        <v>0</v>
      </c>
      <c r="H33" s="46">
        <f>SUMIF('Scenario 26'!$A$3:$A$69,'Portfolio 25'!$C33,'Scenario 26'!AC$3:AC$69)+SUMIF('Scenario 26'!$A$3:$A$69,'Portfolio 25'!$C33,'Scenario 26'!AX$3:AX$69)*(1-'Scenario 26'!AX$1)</f>
        <v>0</v>
      </c>
      <c r="I33" s="46">
        <f>SUMIF('Scenario 26'!$A$3:$A$69,'Portfolio 25'!$C33,'Scenario 26'!AD$3:AD$69)+SUMIF('Scenario 26'!$A$3:$A$69,'Portfolio 25'!$C33,'Scenario 26'!AY$3:AY$69)*(1-'Scenario 26'!AY$1)</f>
        <v>0</v>
      </c>
      <c r="J33" s="46">
        <f>SUMIF('Scenario 26'!$A$3:$A$69,'Portfolio 25'!$C33,'Scenario 26'!AE$3:AE$69)+SUMIF('Scenario 26'!$A$3:$A$69,'Portfolio 25'!$C33,'Scenario 26'!AZ$3:AZ$69)*(1-'Scenario 26'!AZ$1)</f>
        <v>0</v>
      </c>
      <c r="K33" s="46">
        <f>SUMIF('Scenario 26'!$A$3:$A$69,'Portfolio 25'!$C33,'Scenario 26'!AF$3:AF$69)+SUMIF('Scenario 26'!$A$3:$A$69,'Portfolio 25'!$C33,'Scenario 26'!BA$3:BA$69)*(1-'Scenario 26'!BA$1)</f>
        <v>0</v>
      </c>
      <c r="L33" s="46">
        <f>SUMIF('Scenario 26'!$A$3:$A$69,'Portfolio 25'!$C33,'Scenario 26'!AG$3:AG$69)+SUMIF('Scenario 26'!$A$3:$A$69,'Portfolio 25'!$C33,'Scenario 26'!BB$3:BB$69)*(1-'Scenario 26'!BB$1)</f>
        <v>0</v>
      </c>
      <c r="M33" s="46">
        <f>SUMIF('Scenario 26'!$A$3:$A$69,'Portfolio 25'!$C33,'Scenario 26'!AH$3:AH$69)+SUMIF('Scenario 26'!$A$3:$A$69,'Portfolio 25'!$C33,'Scenario 26'!BC$3:BC$69)*(1-'Scenario 26'!BC$1)</f>
        <v>0</v>
      </c>
      <c r="N33" s="46">
        <f>SUMIF('Scenario 26'!$A$3:$A$69,'Portfolio 25'!$C33,'Scenario 26'!AI$3:AI$69)+SUMIF('Scenario 26'!$A$3:$A$69,'Portfolio 25'!$C33,'Scenario 26'!BD$3:BD$69)*(1-'Scenario 26'!BD$1)</f>
        <v>0</v>
      </c>
      <c r="O33" s="46">
        <f>SUMIF('Scenario 26'!$A$3:$A$69,'Portfolio 25'!$C33,'Scenario 26'!AJ$3:AJ$69)+SUMIF('Scenario 26'!$A$3:$A$69,'Portfolio 25'!$C33,'Scenario 26'!BE$3:BE$69)*(1-'Scenario 26'!BE$1)</f>
        <v>0</v>
      </c>
      <c r="P33" s="46">
        <f>SUMIF('Scenario 26'!$A$3:$A$69,'Portfolio 25'!$C33,'Scenario 26'!AK$3:AK$69)+SUMIF('Scenario 26'!$A$3:$A$69,'Portfolio 25'!$C33,'Scenario 26'!BF$3:BF$69)*(1-'Scenario 26'!BF$1)</f>
        <v>0</v>
      </c>
      <c r="Q33" s="46">
        <f>SUMIF('Scenario 26'!$A$3:$A$69,'Portfolio 25'!$C33,'Scenario 26'!AL$3:AL$69)+SUMIF('Scenario 26'!$A$3:$A$69,'Portfolio 25'!$C33,'Scenario 26'!BG$3:BG$69)*(1-'Scenario 26'!BG$1)</f>
        <v>0</v>
      </c>
      <c r="R33" s="46">
        <f>SUMIF('Scenario 26'!$A$3:$A$69,'Portfolio 25'!$C33,'Scenario 26'!AM$3:AM$69)+SUMIF('Scenario 26'!$A$3:$A$69,'Portfolio 25'!$C33,'Scenario 26'!BH$3:BH$69)*(1-'Scenario 26'!BH$1)</f>
        <v>0</v>
      </c>
      <c r="S33" s="46">
        <f>SUMIF('Scenario 26'!$A$3:$A$69,'Portfolio 25'!$C33,'Scenario 26'!AN$3:AN$69)+SUMIF('Scenario 26'!$A$3:$A$69,'Portfolio 25'!$C33,'Scenario 26'!BI$3:BI$69)*(1-'Scenario 26'!BI$1)</f>
        <v>0</v>
      </c>
      <c r="T33" s="46">
        <f>SUMIF('Scenario 26'!$A$3:$A$69,'Portfolio 25'!$C33,'Scenario 26'!AO$3:AO$69)+SUMIF('Scenario 26'!$A$3:$A$69,'Portfolio 25'!$C33,'Scenario 26'!BJ$3:BJ$69)*(1-'Scenario 26'!BJ$1)</f>
        <v>0</v>
      </c>
      <c r="U33" s="46">
        <f>SUMIF('Scenario 26'!$A$3:$A$69,'Portfolio 25'!$C33,'Scenario 26'!AP$3:AP$69)+SUMIF('Scenario 26'!$A$3:$A$69,'Portfolio 25'!$C33,'Scenario 26'!BK$3:BK$69)*(1-'Scenario 26'!BK$1)</f>
        <v>0</v>
      </c>
      <c r="V33" s="46">
        <f>SUMIF('Scenario 26'!$A$3:$A$69,'Portfolio 25'!$C33,'Scenario 26'!AQ$3:AQ$69)+SUMIF('Scenario 26'!$A$3:$A$69,'Portfolio 25'!$C33,'Scenario 26'!BL$3:BL$69)*(1-'Scenario 26'!BL$1)</f>
        <v>0</v>
      </c>
      <c r="W33" s="46">
        <f>SUMIF('Scenario 26'!$A$3:$A$69,'Portfolio 25'!$C33,'Scenario 26'!AR$3:AR$69)+SUMIF('Scenario 26'!$A$3:$A$69,'Portfolio 25'!$C33,'Scenario 26'!BM$3:BM$69)*(1-'Scenario 26'!BM$1)</f>
        <v>0</v>
      </c>
      <c r="X33" s="47">
        <f t="shared" si="2"/>
        <v>0</v>
      </c>
    </row>
    <row r="34" spans="3:24" x14ac:dyDescent="0.2">
      <c r="C34" s="7" t="s">
        <v>142</v>
      </c>
      <c r="D34" s="45">
        <f>SUMIF('Scenario 26'!$A$3:$A$69,'Portfolio 25'!$C34,'Scenario 26'!Y$3:Y$69)+SUMIF('Scenario 26'!$A$3:$A$69,'Portfolio 25'!$C34,'Scenario 26'!AT$3:AT$69)*(1-'Scenario 26'!AT$1)</f>
        <v>0</v>
      </c>
      <c r="E34" s="46">
        <f>SUMIF('Scenario 26'!$A$3:$A$69,'Portfolio 25'!$C34,'Scenario 26'!Z$3:Z$69)+SUMIF('Scenario 26'!$A$3:$A$69,'Portfolio 25'!$C34,'Scenario 26'!AU$3:AU$69)*(1-'Scenario 26'!AU$1)</f>
        <v>0</v>
      </c>
      <c r="F34" s="46">
        <f>SUMIF('Scenario 26'!$A$3:$A$69,'Portfolio 25'!$C34,'Scenario 26'!AA$3:AA$69)+SUMIF('Scenario 26'!$A$3:$A$69,'Portfolio 25'!$C34,'Scenario 26'!AV$3:AV$69)*(1-'Scenario 26'!AV$1)</f>
        <v>0</v>
      </c>
      <c r="G34" s="46">
        <f>SUMIF('Scenario 26'!$A$3:$A$69,'Portfolio 25'!$C34,'Scenario 26'!AB$3:AB$69)+SUMIF('Scenario 26'!$A$3:$A$69,'Portfolio 25'!$C34,'Scenario 26'!AW$3:AW$69)*(1-'Scenario 26'!AW$1)</f>
        <v>0</v>
      </c>
      <c r="H34" s="46">
        <f>SUMIF('Scenario 26'!$A$3:$A$69,'Portfolio 25'!$C34,'Scenario 26'!AC$3:AC$69)+SUMIF('Scenario 26'!$A$3:$A$69,'Portfolio 25'!$C34,'Scenario 26'!AX$3:AX$69)*(1-'Scenario 26'!AX$1)</f>
        <v>0</v>
      </c>
      <c r="I34" s="46">
        <f>SUMIF('Scenario 26'!$A$3:$A$69,'Portfolio 25'!$C34,'Scenario 26'!AD$3:AD$69)+SUMIF('Scenario 26'!$A$3:$A$69,'Portfolio 25'!$C34,'Scenario 26'!AY$3:AY$69)*(1-'Scenario 26'!AY$1)</f>
        <v>0</v>
      </c>
      <c r="J34" s="46">
        <f>SUMIF('Scenario 26'!$A$3:$A$69,'Portfolio 25'!$C34,'Scenario 26'!AE$3:AE$69)+SUMIF('Scenario 26'!$A$3:$A$69,'Portfolio 25'!$C34,'Scenario 26'!AZ$3:AZ$69)*(1-'Scenario 26'!AZ$1)</f>
        <v>0</v>
      </c>
      <c r="K34" s="46">
        <f>SUMIF('Scenario 26'!$A$3:$A$69,'Portfolio 25'!$C34,'Scenario 26'!AF$3:AF$69)+SUMIF('Scenario 26'!$A$3:$A$69,'Portfolio 25'!$C34,'Scenario 26'!BA$3:BA$69)*(1-'Scenario 26'!BA$1)</f>
        <v>0</v>
      </c>
      <c r="L34" s="46">
        <f>SUMIF('Scenario 26'!$A$3:$A$69,'Portfolio 25'!$C34,'Scenario 26'!AG$3:AG$69)+SUMIF('Scenario 26'!$A$3:$A$69,'Portfolio 25'!$C34,'Scenario 26'!BB$3:BB$69)*(1-'Scenario 26'!BB$1)</f>
        <v>0</v>
      </c>
      <c r="M34" s="46">
        <f>SUMIF('Scenario 26'!$A$3:$A$69,'Portfolio 25'!$C34,'Scenario 26'!AH$3:AH$69)+SUMIF('Scenario 26'!$A$3:$A$69,'Portfolio 25'!$C34,'Scenario 26'!BC$3:BC$69)*(1-'Scenario 26'!BC$1)</f>
        <v>0</v>
      </c>
      <c r="N34" s="46">
        <f>SUMIF('Scenario 26'!$A$3:$A$69,'Portfolio 25'!$C34,'Scenario 26'!AI$3:AI$69)+SUMIF('Scenario 26'!$A$3:$A$69,'Portfolio 25'!$C34,'Scenario 26'!BD$3:BD$69)*(1-'Scenario 26'!BD$1)</f>
        <v>0</v>
      </c>
      <c r="O34" s="46">
        <f>SUMIF('Scenario 26'!$A$3:$A$69,'Portfolio 25'!$C34,'Scenario 26'!AJ$3:AJ$69)+SUMIF('Scenario 26'!$A$3:$A$69,'Portfolio 25'!$C34,'Scenario 26'!BE$3:BE$69)*(1-'Scenario 26'!BE$1)</f>
        <v>0</v>
      </c>
      <c r="P34" s="46">
        <f>SUMIF('Scenario 26'!$A$3:$A$69,'Portfolio 25'!$C34,'Scenario 26'!AK$3:AK$69)+SUMIF('Scenario 26'!$A$3:$A$69,'Portfolio 25'!$C34,'Scenario 26'!BF$3:BF$69)*(1-'Scenario 26'!BF$1)</f>
        <v>0</v>
      </c>
      <c r="Q34" s="46">
        <f>SUMIF('Scenario 26'!$A$3:$A$69,'Portfolio 25'!$C34,'Scenario 26'!AL$3:AL$69)+SUMIF('Scenario 26'!$A$3:$A$69,'Portfolio 25'!$C34,'Scenario 26'!BG$3:BG$69)*(1-'Scenario 26'!BG$1)</f>
        <v>0</v>
      </c>
      <c r="R34" s="46">
        <f>SUMIF('Scenario 26'!$A$3:$A$69,'Portfolio 25'!$C34,'Scenario 26'!AM$3:AM$69)+SUMIF('Scenario 26'!$A$3:$A$69,'Portfolio 25'!$C34,'Scenario 26'!BH$3:BH$69)*(1-'Scenario 26'!BH$1)</f>
        <v>0</v>
      </c>
      <c r="S34" s="46">
        <f>SUMIF('Scenario 26'!$A$3:$A$69,'Portfolio 25'!$C34,'Scenario 26'!AN$3:AN$69)+SUMIF('Scenario 26'!$A$3:$A$69,'Portfolio 25'!$C34,'Scenario 26'!BI$3:BI$69)*(1-'Scenario 26'!BI$1)</f>
        <v>0</v>
      </c>
      <c r="T34" s="46">
        <f>SUMIF('Scenario 26'!$A$3:$A$69,'Portfolio 25'!$C34,'Scenario 26'!AO$3:AO$69)+SUMIF('Scenario 26'!$A$3:$A$69,'Portfolio 25'!$C34,'Scenario 26'!BJ$3:BJ$69)*(1-'Scenario 26'!BJ$1)</f>
        <v>0</v>
      </c>
      <c r="U34" s="46">
        <f>SUMIF('Scenario 26'!$A$3:$A$69,'Portfolio 25'!$C34,'Scenario 26'!AP$3:AP$69)+SUMIF('Scenario 26'!$A$3:$A$69,'Portfolio 25'!$C34,'Scenario 26'!BK$3:BK$69)*(1-'Scenario 26'!BK$1)</f>
        <v>0</v>
      </c>
      <c r="V34" s="46">
        <f>SUMIF('Scenario 26'!$A$3:$A$69,'Portfolio 25'!$C34,'Scenario 26'!AQ$3:AQ$69)+SUMIF('Scenario 26'!$A$3:$A$69,'Portfolio 25'!$C34,'Scenario 26'!BL$3:BL$69)*(1-'Scenario 26'!BL$1)</f>
        <v>0</v>
      </c>
      <c r="W34" s="46">
        <f>SUMIF('Scenario 26'!$A$3:$A$69,'Portfolio 25'!$C34,'Scenario 26'!AR$3:AR$69)+SUMIF('Scenario 26'!$A$3:$A$69,'Portfolio 25'!$C34,'Scenario 26'!BM$3:BM$69)*(1-'Scenario 26'!BM$1)</f>
        <v>0</v>
      </c>
      <c r="X34" s="47">
        <f t="shared" si="2"/>
        <v>0</v>
      </c>
    </row>
    <row r="35" spans="3:24" x14ac:dyDescent="0.2">
      <c r="C35" s="7" t="s">
        <v>53</v>
      </c>
      <c r="D35" s="45">
        <f>SUMIF('Scenario 26'!$A$3:$A$69,'Portfolio 25'!$C35,'Scenario 26'!Y$3:Y$69)+SUMIF('Scenario 26'!$A$3:$A$69,'Portfolio 25'!$C35,'Scenario 26'!AT$3:AT$69)*(1-'Scenario 26'!AT$1)</f>
        <v>0</v>
      </c>
      <c r="E35" s="46">
        <f>SUMIF('Scenario 26'!$A$3:$A$69,'Portfolio 25'!$C35,'Scenario 26'!Z$3:Z$69)+SUMIF('Scenario 26'!$A$3:$A$69,'Portfolio 25'!$C35,'Scenario 26'!AU$3:AU$69)*(1-'Scenario 26'!AU$1)</f>
        <v>0</v>
      </c>
      <c r="F35" s="46">
        <f>SUMIF('Scenario 26'!$A$3:$A$69,'Portfolio 25'!$C35,'Scenario 26'!AA$3:AA$69)+SUMIF('Scenario 26'!$A$3:$A$69,'Portfolio 25'!$C35,'Scenario 26'!AV$3:AV$69)*(1-'Scenario 26'!AV$1)</f>
        <v>0</v>
      </c>
      <c r="G35" s="46">
        <f>SUMIF('Scenario 26'!$A$3:$A$69,'Portfolio 25'!$C35,'Scenario 26'!AB$3:AB$69)+SUMIF('Scenario 26'!$A$3:$A$69,'Portfolio 25'!$C35,'Scenario 26'!AW$3:AW$69)*(1-'Scenario 26'!AW$1)</f>
        <v>0</v>
      </c>
      <c r="H35" s="46">
        <f>SUMIF('Scenario 26'!$A$3:$A$69,'Portfolio 25'!$C35,'Scenario 26'!AC$3:AC$69)+SUMIF('Scenario 26'!$A$3:$A$69,'Portfolio 25'!$C35,'Scenario 26'!AX$3:AX$69)*(1-'Scenario 26'!AX$1)</f>
        <v>0</v>
      </c>
      <c r="I35" s="46">
        <f>SUMIF('Scenario 26'!$A$3:$A$69,'Portfolio 25'!$C35,'Scenario 26'!AD$3:AD$69)+SUMIF('Scenario 26'!$A$3:$A$69,'Portfolio 25'!$C35,'Scenario 26'!AY$3:AY$69)*(1-'Scenario 26'!AY$1)</f>
        <v>0</v>
      </c>
      <c r="J35" s="46">
        <f>SUMIF('Scenario 26'!$A$3:$A$69,'Portfolio 25'!$C35,'Scenario 26'!AE$3:AE$69)+SUMIF('Scenario 26'!$A$3:$A$69,'Portfolio 25'!$C35,'Scenario 26'!AZ$3:AZ$69)*(1-'Scenario 26'!AZ$1)</f>
        <v>0</v>
      </c>
      <c r="K35" s="46">
        <f>SUMIF('Scenario 26'!$A$3:$A$69,'Portfolio 25'!$C35,'Scenario 26'!AF$3:AF$69)+SUMIF('Scenario 26'!$A$3:$A$69,'Portfolio 25'!$C35,'Scenario 26'!BA$3:BA$69)*(1-'Scenario 26'!BA$1)</f>
        <v>0</v>
      </c>
      <c r="L35" s="46">
        <f>SUMIF('Scenario 26'!$A$3:$A$69,'Portfolio 25'!$C35,'Scenario 26'!AG$3:AG$69)+SUMIF('Scenario 26'!$A$3:$A$69,'Portfolio 25'!$C35,'Scenario 26'!BB$3:BB$69)*(1-'Scenario 26'!BB$1)</f>
        <v>0</v>
      </c>
      <c r="M35" s="46">
        <f>SUMIF('Scenario 26'!$A$3:$A$69,'Portfolio 25'!$C35,'Scenario 26'!AH$3:AH$69)+SUMIF('Scenario 26'!$A$3:$A$69,'Portfolio 25'!$C35,'Scenario 26'!BC$3:BC$69)*(1-'Scenario 26'!BC$1)</f>
        <v>0</v>
      </c>
      <c r="N35" s="46">
        <f>SUMIF('Scenario 26'!$A$3:$A$69,'Portfolio 25'!$C35,'Scenario 26'!AI$3:AI$69)+SUMIF('Scenario 26'!$A$3:$A$69,'Portfolio 25'!$C35,'Scenario 26'!BD$3:BD$69)*(1-'Scenario 26'!BD$1)</f>
        <v>0</v>
      </c>
      <c r="O35" s="46">
        <f>SUMIF('Scenario 26'!$A$3:$A$69,'Portfolio 25'!$C35,'Scenario 26'!AJ$3:AJ$69)+SUMIF('Scenario 26'!$A$3:$A$69,'Portfolio 25'!$C35,'Scenario 26'!BE$3:BE$69)*(1-'Scenario 26'!BE$1)</f>
        <v>0</v>
      </c>
      <c r="P35" s="46">
        <f>SUMIF('Scenario 26'!$A$3:$A$69,'Portfolio 25'!$C35,'Scenario 26'!AK$3:AK$69)+SUMIF('Scenario 26'!$A$3:$A$69,'Portfolio 25'!$C35,'Scenario 26'!BF$3:BF$69)*(1-'Scenario 26'!BF$1)</f>
        <v>0</v>
      </c>
      <c r="Q35" s="46">
        <f>SUMIF('Scenario 26'!$A$3:$A$69,'Portfolio 25'!$C35,'Scenario 26'!AL$3:AL$69)+SUMIF('Scenario 26'!$A$3:$A$69,'Portfolio 25'!$C35,'Scenario 26'!BG$3:BG$69)*(1-'Scenario 26'!BG$1)</f>
        <v>0</v>
      </c>
      <c r="R35" s="46">
        <f>SUMIF('Scenario 26'!$A$3:$A$69,'Portfolio 25'!$C35,'Scenario 26'!AM$3:AM$69)+SUMIF('Scenario 26'!$A$3:$A$69,'Portfolio 25'!$C35,'Scenario 26'!BH$3:BH$69)*(1-'Scenario 26'!BH$1)</f>
        <v>0</v>
      </c>
      <c r="S35" s="46">
        <f>SUMIF('Scenario 26'!$A$3:$A$69,'Portfolio 25'!$C35,'Scenario 26'!AN$3:AN$69)+SUMIF('Scenario 26'!$A$3:$A$69,'Portfolio 25'!$C35,'Scenario 26'!BI$3:BI$69)*(1-'Scenario 26'!BI$1)</f>
        <v>0</v>
      </c>
      <c r="T35" s="46">
        <f>SUMIF('Scenario 26'!$A$3:$A$69,'Portfolio 25'!$C35,'Scenario 26'!AO$3:AO$69)+SUMIF('Scenario 26'!$A$3:$A$69,'Portfolio 25'!$C35,'Scenario 26'!BJ$3:BJ$69)*(1-'Scenario 26'!BJ$1)</f>
        <v>0</v>
      </c>
      <c r="U35" s="46">
        <f>SUMIF('Scenario 26'!$A$3:$A$69,'Portfolio 25'!$C35,'Scenario 26'!AP$3:AP$69)+SUMIF('Scenario 26'!$A$3:$A$69,'Portfolio 25'!$C35,'Scenario 26'!BK$3:BK$69)*(1-'Scenario 26'!BK$1)</f>
        <v>0</v>
      </c>
      <c r="V35" s="46">
        <f>SUMIF('Scenario 26'!$A$3:$A$69,'Portfolio 25'!$C35,'Scenario 26'!AQ$3:AQ$69)+SUMIF('Scenario 26'!$A$3:$A$69,'Portfolio 25'!$C35,'Scenario 26'!BL$3:BL$69)*(1-'Scenario 26'!BL$1)</f>
        <v>0</v>
      </c>
      <c r="W35" s="46">
        <f>SUMIF('Scenario 26'!$A$3:$A$69,'Portfolio 25'!$C35,'Scenario 26'!AR$3:AR$69)+SUMIF('Scenario 26'!$A$3:$A$69,'Portfolio 25'!$C35,'Scenario 26'!BM$3:BM$69)*(1-'Scenario 26'!BM$1)</f>
        <v>0</v>
      </c>
      <c r="X35" s="47">
        <f t="shared" si="2"/>
        <v>0</v>
      </c>
    </row>
    <row r="36" spans="3:24" x14ac:dyDescent="0.2">
      <c r="C36" s="7" t="s">
        <v>138</v>
      </c>
      <c r="D36" s="45">
        <f>SUMIF('Scenario 26'!$A$3:$A$69,'Portfolio 25'!$C36,'Scenario 26'!Y$3:Y$69)+SUMIF('Scenario 26'!$A$3:$A$69,'Portfolio 25'!$C36,'Scenario 26'!AT$3:AT$69)*(1-'Scenario 26'!AT$1)</f>
        <v>0</v>
      </c>
      <c r="E36" s="46">
        <f>SUMIF('Scenario 26'!$A$3:$A$69,'Portfolio 25'!$C36,'Scenario 26'!Z$3:Z$69)+SUMIF('Scenario 26'!$A$3:$A$69,'Portfolio 25'!$C36,'Scenario 26'!AU$3:AU$69)*(1-'Scenario 26'!AU$1)</f>
        <v>0</v>
      </c>
      <c r="F36" s="46">
        <f>SUMIF('Scenario 26'!$A$3:$A$69,'Portfolio 25'!$C36,'Scenario 26'!AA$3:AA$69)+SUMIF('Scenario 26'!$A$3:$A$69,'Portfolio 25'!$C36,'Scenario 26'!AV$3:AV$69)*(1-'Scenario 26'!AV$1)</f>
        <v>0</v>
      </c>
      <c r="G36" s="46">
        <f>SUMIF('Scenario 26'!$A$3:$A$69,'Portfolio 25'!$C36,'Scenario 26'!AB$3:AB$69)+SUMIF('Scenario 26'!$A$3:$A$69,'Portfolio 25'!$C36,'Scenario 26'!AW$3:AW$69)*(1-'Scenario 26'!AW$1)</f>
        <v>0</v>
      </c>
      <c r="H36" s="46">
        <f>SUMIF('Scenario 26'!$A$3:$A$69,'Portfolio 25'!$C36,'Scenario 26'!AC$3:AC$69)+SUMIF('Scenario 26'!$A$3:$A$69,'Portfolio 25'!$C36,'Scenario 26'!AX$3:AX$69)*(1-'Scenario 26'!AX$1)</f>
        <v>0</v>
      </c>
      <c r="I36" s="46">
        <f>SUMIF('Scenario 26'!$A$3:$A$69,'Portfolio 25'!$C36,'Scenario 26'!AD$3:AD$69)+SUMIF('Scenario 26'!$A$3:$A$69,'Portfolio 25'!$C36,'Scenario 26'!AY$3:AY$69)*(1-'Scenario 26'!AY$1)</f>
        <v>0</v>
      </c>
      <c r="J36" s="46">
        <f>SUMIF('Scenario 26'!$A$3:$A$69,'Portfolio 25'!$C36,'Scenario 26'!AE$3:AE$69)+SUMIF('Scenario 26'!$A$3:$A$69,'Portfolio 25'!$C36,'Scenario 26'!AZ$3:AZ$69)*(1-'Scenario 26'!AZ$1)</f>
        <v>0</v>
      </c>
      <c r="K36" s="46">
        <f>SUMIF('Scenario 26'!$A$3:$A$69,'Portfolio 25'!$C36,'Scenario 26'!AF$3:AF$69)+SUMIF('Scenario 26'!$A$3:$A$69,'Portfolio 25'!$C36,'Scenario 26'!BA$3:BA$69)*(1-'Scenario 26'!BA$1)</f>
        <v>0</v>
      </c>
      <c r="L36" s="46">
        <f>SUMIF('Scenario 26'!$A$3:$A$69,'Portfolio 25'!$C36,'Scenario 26'!AG$3:AG$69)+SUMIF('Scenario 26'!$A$3:$A$69,'Portfolio 25'!$C36,'Scenario 26'!BB$3:BB$69)*(1-'Scenario 26'!BB$1)</f>
        <v>0</v>
      </c>
      <c r="M36" s="46">
        <f>SUMIF('Scenario 26'!$A$3:$A$69,'Portfolio 25'!$C36,'Scenario 26'!AH$3:AH$69)+SUMIF('Scenario 26'!$A$3:$A$69,'Portfolio 25'!$C36,'Scenario 26'!BC$3:BC$69)*(1-'Scenario 26'!BC$1)</f>
        <v>0</v>
      </c>
      <c r="N36" s="46">
        <f>SUMIF('Scenario 26'!$A$3:$A$69,'Portfolio 25'!$C36,'Scenario 26'!AI$3:AI$69)+SUMIF('Scenario 26'!$A$3:$A$69,'Portfolio 25'!$C36,'Scenario 26'!BD$3:BD$69)*(1-'Scenario 26'!BD$1)</f>
        <v>0</v>
      </c>
      <c r="O36" s="46">
        <f>SUMIF('Scenario 26'!$A$3:$A$69,'Portfolio 25'!$C36,'Scenario 26'!AJ$3:AJ$69)+SUMIF('Scenario 26'!$A$3:$A$69,'Portfolio 25'!$C36,'Scenario 26'!BE$3:BE$69)*(1-'Scenario 26'!BE$1)</f>
        <v>0</v>
      </c>
      <c r="P36" s="46">
        <f>SUMIF('Scenario 26'!$A$3:$A$69,'Portfolio 25'!$C36,'Scenario 26'!AK$3:AK$69)+SUMIF('Scenario 26'!$A$3:$A$69,'Portfolio 25'!$C36,'Scenario 26'!BF$3:BF$69)*(1-'Scenario 26'!BF$1)</f>
        <v>0</v>
      </c>
      <c r="Q36" s="46">
        <f>SUMIF('Scenario 26'!$A$3:$A$69,'Portfolio 25'!$C36,'Scenario 26'!AL$3:AL$69)+SUMIF('Scenario 26'!$A$3:$A$69,'Portfolio 25'!$C36,'Scenario 26'!BG$3:BG$69)*(1-'Scenario 26'!BG$1)</f>
        <v>0</v>
      </c>
      <c r="R36" s="46">
        <f>SUMIF('Scenario 26'!$A$3:$A$69,'Portfolio 25'!$C36,'Scenario 26'!AM$3:AM$69)+SUMIF('Scenario 26'!$A$3:$A$69,'Portfolio 25'!$C36,'Scenario 26'!BH$3:BH$69)*(1-'Scenario 26'!BH$1)</f>
        <v>0</v>
      </c>
      <c r="S36" s="46">
        <f>SUMIF('Scenario 26'!$A$3:$A$69,'Portfolio 25'!$C36,'Scenario 26'!AN$3:AN$69)+SUMIF('Scenario 26'!$A$3:$A$69,'Portfolio 25'!$C36,'Scenario 26'!BI$3:BI$69)*(1-'Scenario 26'!BI$1)</f>
        <v>0</v>
      </c>
      <c r="T36" s="46">
        <f>SUMIF('Scenario 26'!$A$3:$A$69,'Portfolio 25'!$C36,'Scenario 26'!AO$3:AO$69)+SUMIF('Scenario 26'!$A$3:$A$69,'Portfolio 25'!$C36,'Scenario 26'!BJ$3:BJ$69)*(1-'Scenario 26'!BJ$1)</f>
        <v>0</v>
      </c>
      <c r="U36" s="46">
        <f>SUMIF('Scenario 26'!$A$3:$A$69,'Portfolio 25'!$C36,'Scenario 26'!AP$3:AP$69)+SUMIF('Scenario 26'!$A$3:$A$69,'Portfolio 25'!$C36,'Scenario 26'!BK$3:BK$69)*(1-'Scenario 26'!BK$1)</f>
        <v>0</v>
      </c>
      <c r="V36" s="46">
        <f>SUMIF('Scenario 26'!$A$3:$A$69,'Portfolio 25'!$C36,'Scenario 26'!AQ$3:AQ$69)+SUMIF('Scenario 26'!$A$3:$A$69,'Portfolio 25'!$C36,'Scenario 26'!BL$3:BL$69)*(1-'Scenario 26'!BL$1)</f>
        <v>0</v>
      </c>
      <c r="W36" s="46">
        <f>SUMIF('Scenario 26'!$A$3:$A$69,'Portfolio 25'!$C36,'Scenario 26'!AR$3:AR$69)+SUMIF('Scenario 26'!$A$3:$A$69,'Portfolio 25'!$C36,'Scenario 26'!BM$3:BM$69)*(1-'Scenario 26'!BM$1)</f>
        <v>0</v>
      </c>
      <c r="X36" s="47">
        <f t="shared" si="2"/>
        <v>0</v>
      </c>
    </row>
    <row r="37" spans="3:24" x14ac:dyDescent="0.2">
      <c r="C37" s="7" t="s">
        <v>139</v>
      </c>
      <c r="D37" s="45">
        <f>SUMIF('Scenario 26'!$A$3:$A$69,'Portfolio 25'!$C37,'Scenario 26'!Y$3:Y$69)+SUMIF('Scenario 26'!$A$3:$A$69,'Portfolio 25'!$C37,'Scenario 26'!AT$3:AT$69)*(1-'Scenario 26'!AT$1)</f>
        <v>0</v>
      </c>
      <c r="E37" s="46">
        <f>SUMIF('Scenario 26'!$A$3:$A$69,'Portfolio 25'!$C37,'Scenario 26'!Z$3:Z$69)+SUMIF('Scenario 26'!$A$3:$A$69,'Portfolio 25'!$C37,'Scenario 26'!AU$3:AU$69)*(1-'Scenario 26'!AU$1)</f>
        <v>0</v>
      </c>
      <c r="F37" s="46">
        <f>SUMIF('Scenario 26'!$A$3:$A$69,'Portfolio 25'!$C37,'Scenario 26'!AA$3:AA$69)+SUMIF('Scenario 26'!$A$3:$A$69,'Portfolio 25'!$C37,'Scenario 26'!AV$3:AV$69)*(1-'Scenario 26'!AV$1)</f>
        <v>0</v>
      </c>
      <c r="G37" s="46">
        <f>SUMIF('Scenario 26'!$A$3:$A$69,'Portfolio 25'!$C37,'Scenario 26'!AB$3:AB$69)+SUMIF('Scenario 26'!$A$3:$A$69,'Portfolio 25'!$C37,'Scenario 26'!AW$3:AW$69)*(1-'Scenario 26'!AW$1)</f>
        <v>0</v>
      </c>
      <c r="H37" s="46">
        <f>SUMIF('Scenario 26'!$A$3:$A$69,'Portfolio 25'!$C37,'Scenario 26'!AC$3:AC$69)+SUMIF('Scenario 26'!$A$3:$A$69,'Portfolio 25'!$C37,'Scenario 26'!AX$3:AX$69)*(1-'Scenario 26'!AX$1)</f>
        <v>0</v>
      </c>
      <c r="I37" s="46">
        <f>SUMIF('Scenario 26'!$A$3:$A$69,'Portfolio 25'!$C37,'Scenario 26'!AD$3:AD$69)+SUMIF('Scenario 26'!$A$3:$A$69,'Portfolio 25'!$C37,'Scenario 26'!AY$3:AY$69)*(1-'Scenario 26'!AY$1)</f>
        <v>0</v>
      </c>
      <c r="J37" s="46">
        <f>SUMIF('Scenario 26'!$A$3:$A$69,'Portfolio 25'!$C37,'Scenario 26'!AE$3:AE$69)+SUMIF('Scenario 26'!$A$3:$A$69,'Portfolio 25'!$C37,'Scenario 26'!AZ$3:AZ$69)*(1-'Scenario 26'!AZ$1)</f>
        <v>0</v>
      </c>
      <c r="K37" s="46">
        <f>SUMIF('Scenario 26'!$A$3:$A$69,'Portfolio 25'!$C37,'Scenario 26'!AF$3:AF$69)+SUMIF('Scenario 26'!$A$3:$A$69,'Portfolio 25'!$C37,'Scenario 26'!BA$3:BA$69)*(1-'Scenario 26'!BA$1)</f>
        <v>0</v>
      </c>
      <c r="L37" s="46">
        <f>SUMIF('Scenario 26'!$A$3:$A$69,'Portfolio 25'!$C37,'Scenario 26'!AG$3:AG$69)+SUMIF('Scenario 26'!$A$3:$A$69,'Portfolio 25'!$C37,'Scenario 26'!BB$3:BB$69)*(1-'Scenario 26'!BB$1)</f>
        <v>0</v>
      </c>
      <c r="M37" s="46">
        <f>SUMIF('Scenario 26'!$A$3:$A$69,'Portfolio 25'!$C37,'Scenario 26'!AH$3:AH$69)+SUMIF('Scenario 26'!$A$3:$A$69,'Portfolio 25'!$C37,'Scenario 26'!BC$3:BC$69)*(1-'Scenario 26'!BC$1)</f>
        <v>0</v>
      </c>
      <c r="N37" s="46">
        <f>SUMIF('Scenario 26'!$A$3:$A$69,'Portfolio 25'!$C37,'Scenario 26'!AI$3:AI$69)+SUMIF('Scenario 26'!$A$3:$A$69,'Portfolio 25'!$C37,'Scenario 26'!BD$3:BD$69)*(1-'Scenario 26'!BD$1)</f>
        <v>0</v>
      </c>
      <c r="O37" s="46">
        <f>SUMIF('Scenario 26'!$A$3:$A$69,'Portfolio 25'!$C37,'Scenario 26'!AJ$3:AJ$69)+SUMIF('Scenario 26'!$A$3:$A$69,'Portfolio 25'!$C37,'Scenario 26'!BE$3:BE$69)*(1-'Scenario 26'!BE$1)</f>
        <v>0</v>
      </c>
      <c r="P37" s="46">
        <f>SUMIF('Scenario 26'!$A$3:$A$69,'Portfolio 25'!$C37,'Scenario 26'!AK$3:AK$69)+SUMIF('Scenario 26'!$A$3:$A$69,'Portfolio 25'!$C37,'Scenario 26'!BF$3:BF$69)*(1-'Scenario 26'!BF$1)</f>
        <v>0</v>
      </c>
      <c r="Q37" s="46">
        <f>SUMIF('Scenario 26'!$A$3:$A$69,'Portfolio 25'!$C37,'Scenario 26'!AL$3:AL$69)+SUMIF('Scenario 26'!$A$3:$A$69,'Portfolio 25'!$C37,'Scenario 26'!BG$3:BG$69)*(1-'Scenario 26'!BG$1)</f>
        <v>0</v>
      </c>
      <c r="R37" s="46">
        <f>SUMIF('Scenario 26'!$A$3:$A$69,'Portfolio 25'!$C37,'Scenario 26'!AM$3:AM$69)+SUMIF('Scenario 26'!$A$3:$A$69,'Portfolio 25'!$C37,'Scenario 26'!BH$3:BH$69)*(1-'Scenario 26'!BH$1)</f>
        <v>0</v>
      </c>
      <c r="S37" s="46">
        <f>SUMIF('Scenario 26'!$A$3:$A$69,'Portfolio 25'!$C37,'Scenario 26'!AN$3:AN$69)+SUMIF('Scenario 26'!$A$3:$A$69,'Portfolio 25'!$C37,'Scenario 26'!BI$3:BI$69)*(1-'Scenario 26'!BI$1)</f>
        <v>0</v>
      </c>
      <c r="T37" s="46">
        <f>SUMIF('Scenario 26'!$A$3:$A$69,'Portfolio 25'!$C37,'Scenario 26'!AO$3:AO$69)+SUMIF('Scenario 26'!$A$3:$A$69,'Portfolio 25'!$C37,'Scenario 26'!BJ$3:BJ$69)*(1-'Scenario 26'!BJ$1)</f>
        <v>0</v>
      </c>
      <c r="U37" s="46">
        <f>SUMIF('Scenario 26'!$A$3:$A$69,'Portfolio 25'!$C37,'Scenario 26'!AP$3:AP$69)+SUMIF('Scenario 26'!$A$3:$A$69,'Portfolio 25'!$C37,'Scenario 26'!BK$3:BK$69)*(1-'Scenario 26'!BK$1)</f>
        <v>0</v>
      </c>
      <c r="V37" s="46">
        <f>SUMIF('Scenario 26'!$A$3:$A$69,'Portfolio 25'!$C37,'Scenario 26'!AQ$3:AQ$69)+SUMIF('Scenario 26'!$A$3:$A$69,'Portfolio 25'!$C37,'Scenario 26'!BL$3:BL$69)*(1-'Scenario 26'!BL$1)</f>
        <v>0</v>
      </c>
      <c r="W37" s="46">
        <f>SUMIF('Scenario 26'!$A$3:$A$69,'Portfolio 25'!$C37,'Scenario 26'!AR$3:AR$69)+SUMIF('Scenario 26'!$A$3:$A$69,'Portfolio 25'!$C37,'Scenario 26'!BM$3:BM$69)*(1-'Scenario 26'!BM$1)</f>
        <v>0</v>
      </c>
      <c r="X37" s="47">
        <f t="shared" si="2"/>
        <v>0</v>
      </c>
    </row>
    <row r="38" spans="3:24" x14ac:dyDescent="0.2">
      <c r="C38" s="7" t="s">
        <v>123</v>
      </c>
      <c r="D38" s="45">
        <f>SUMIF('Scenario 26'!$A$3:$A$69,'Portfolio 25'!$C38,'Scenario 26'!Y$3:Y$69)+SUMIF('Scenario 26'!$A$3:$A$69,'Portfolio 25'!$C38,'Scenario 26'!AT$3:AT$69)*(1-'Scenario 26'!AT$1)</f>
        <v>0</v>
      </c>
      <c r="E38" s="46">
        <f>SUMIF('Scenario 26'!$A$3:$A$69,'Portfolio 25'!$C38,'Scenario 26'!Z$3:Z$69)+SUMIF('Scenario 26'!$A$3:$A$69,'Portfolio 25'!$C38,'Scenario 26'!AU$3:AU$69)*(1-'Scenario 26'!AU$1)</f>
        <v>0</v>
      </c>
      <c r="F38" s="46">
        <f>SUMIF('Scenario 26'!$A$3:$A$69,'Portfolio 25'!$C38,'Scenario 26'!AA$3:AA$69)+SUMIF('Scenario 26'!$A$3:$A$69,'Portfolio 25'!$C38,'Scenario 26'!AV$3:AV$69)*(1-'Scenario 26'!AV$1)</f>
        <v>0</v>
      </c>
      <c r="G38" s="46">
        <f>SUMIF('Scenario 26'!$A$3:$A$69,'Portfolio 25'!$C38,'Scenario 26'!AB$3:AB$69)+SUMIF('Scenario 26'!$A$3:$A$69,'Portfolio 25'!$C38,'Scenario 26'!AW$3:AW$69)*(1-'Scenario 26'!AW$1)</f>
        <v>0</v>
      </c>
      <c r="H38" s="46">
        <f>SUMIF('Scenario 26'!$A$3:$A$69,'Portfolio 25'!$C38,'Scenario 26'!AC$3:AC$69)+SUMIF('Scenario 26'!$A$3:$A$69,'Portfolio 25'!$C38,'Scenario 26'!AX$3:AX$69)*(1-'Scenario 26'!AX$1)</f>
        <v>0</v>
      </c>
      <c r="I38" s="46">
        <f>SUMIF('Scenario 26'!$A$3:$A$69,'Portfolio 25'!$C38,'Scenario 26'!AD$3:AD$69)+SUMIF('Scenario 26'!$A$3:$A$69,'Portfolio 25'!$C38,'Scenario 26'!AY$3:AY$69)*(1-'Scenario 26'!AY$1)</f>
        <v>0</v>
      </c>
      <c r="J38" s="46">
        <f>SUMIF('Scenario 26'!$A$3:$A$69,'Portfolio 25'!$C38,'Scenario 26'!AE$3:AE$69)+SUMIF('Scenario 26'!$A$3:$A$69,'Portfolio 25'!$C38,'Scenario 26'!AZ$3:AZ$69)*(1-'Scenario 26'!AZ$1)</f>
        <v>0</v>
      </c>
      <c r="K38" s="46">
        <f>SUMIF('Scenario 26'!$A$3:$A$69,'Portfolio 25'!$C38,'Scenario 26'!AF$3:AF$69)+SUMIF('Scenario 26'!$A$3:$A$69,'Portfolio 25'!$C38,'Scenario 26'!BA$3:BA$69)*(1-'Scenario 26'!BA$1)</f>
        <v>0</v>
      </c>
      <c r="L38" s="46">
        <f>SUMIF('Scenario 26'!$A$3:$A$69,'Portfolio 25'!$C38,'Scenario 26'!AG$3:AG$69)+SUMIF('Scenario 26'!$A$3:$A$69,'Portfolio 25'!$C38,'Scenario 26'!BB$3:BB$69)*(1-'Scenario 26'!BB$1)</f>
        <v>0</v>
      </c>
      <c r="M38" s="46">
        <f>SUMIF('Scenario 26'!$A$3:$A$69,'Portfolio 25'!$C38,'Scenario 26'!AH$3:AH$69)+SUMIF('Scenario 26'!$A$3:$A$69,'Portfolio 25'!$C38,'Scenario 26'!BC$3:BC$69)*(1-'Scenario 26'!BC$1)</f>
        <v>0</v>
      </c>
      <c r="N38" s="46">
        <f>SUMIF('Scenario 26'!$A$3:$A$69,'Portfolio 25'!$C38,'Scenario 26'!AI$3:AI$69)+SUMIF('Scenario 26'!$A$3:$A$69,'Portfolio 25'!$C38,'Scenario 26'!BD$3:BD$69)*(1-'Scenario 26'!BD$1)</f>
        <v>0</v>
      </c>
      <c r="O38" s="46">
        <f>SUMIF('Scenario 26'!$A$3:$A$69,'Portfolio 25'!$C38,'Scenario 26'!AJ$3:AJ$69)+SUMIF('Scenario 26'!$A$3:$A$69,'Portfolio 25'!$C38,'Scenario 26'!BE$3:BE$69)*(1-'Scenario 26'!BE$1)</f>
        <v>0</v>
      </c>
      <c r="P38" s="46">
        <f>SUMIF('Scenario 26'!$A$3:$A$69,'Portfolio 25'!$C38,'Scenario 26'!AK$3:AK$69)+SUMIF('Scenario 26'!$A$3:$A$69,'Portfolio 25'!$C38,'Scenario 26'!BF$3:BF$69)*(1-'Scenario 26'!BF$1)</f>
        <v>0</v>
      </c>
      <c r="Q38" s="46">
        <f>SUMIF('Scenario 26'!$A$3:$A$69,'Portfolio 25'!$C38,'Scenario 26'!AL$3:AL$69)+SUMIF('Scenario 26'!$A$3:$A$69,'Portfolio 25'!$C38,'Scenario 26'!BG$3:BG$69)*(1-'Scenario 26'!BG$1)</f>
        <v>0</v>
      </c>
      <c r="R38" s="46">
        <f>SUMIF('Scenario 26'!$A$3:$A$69,'Portfolio 25'!$C38,'Scenario 26'!AM$3:AM$69)+SUMIF('Scenario 26'!$A$3:$A$69,'Portfolio 25'!$C38,'Scenario 26'!BH$3:BH$69)*(1-'Scenario 26'!BH$1)</f>
        <v>0</v>
      </c>
      <c r="S38" s="46">
        <f>SUMIF('Scenario 26'!$A$3:$A$69,'Portfolio 25'!$C38,'Scenario 26'!AN$3:AN$69)+SUMIF('Scenario 26'!$A$3:$A$69,'Portfolio 25'!$C38,'Scenario 26'!BI$3:BI$69)*(1-'Scenario 26'!BI$1)</f>
        <v>0</v>
      </c>
      <c r="T38" s="46">
        <f>SUMIF('Scenario 26'!$A$3:$A$69,'Portfolio 25'!$C38,'Scenario 26'!AO$3:AO$69)+SUMIF('Scenario 26'!$A$3:$A$69,'Portfolio 25'!$C38,'Scenario 26'!BJ$3:BJ$69)*(1-'Scenario 26'!BJ$1)</f>
        <v>0</v>
      </c>
      <c r="U38" s="46">
        <f>SUMIF('Scenario 26'!$A$3:$A$69,'Portfolio 25'!$C38,'Scenario 26'!AP$3:AP$69)+SUMIF('Scenario 26'!$A$3:$A$69,'Portfolio 25'!$C38,'Scenario 26'!BK$3:BK$69)*(1-'Scenario 26'!BK$1)</f>
        <v>0</v>
      </c>
      <c r="V38" s="46">
        <f>SUMIF('Scenario 26'!$A$3:$A$69,'Portfolio 25'!$C38,'Scenario 26'!AQ$3:AQ$69)+SUMIF('Scenario 26'!$A$3:$A$69,'Portfolio 25'!$C38,'Scenario 26'!BL$3:BL$69)*(1-'Scenario 26'!BL$1)</f>
        <v>0</v>
      </c>
      <c r="W38" s="46">
        <f>SUMIF('Scenario 26'!$A$3:$A$69,'Portfolio 25'!$C38,'Scenario 26'!AR$3:AR$69)+SUMIF('Scenario 26'!$A$3:$A$69,'Portfolio 25'!$C38,'Scenario 26'!BM$3:BM$69)*(1-'Scenario 26'!BM$1)</f>
        <v>0</v>
      </c>
      <c r="X38" s="47">
        <f t="shared" si="2"/>
        <v>0</v>
      </c>
    </row>
    <row r="39" spans="3:24" x14ac:dyDescent="0.2">
      <c r="C39" s="7" t="s">
        <v>63</v>
      </c>
      <c r="D39" s="45">
        <f>SUMIF('Scenario 26'!$A$3:$A$69,'Portfolio 25'!$C39,'Scenario 26'!Y$3:Y$69)+SUMIF('Scenario 26'!$A$3:$A$69,'Portfolio 25'!$C39,'Scenario 26'!AT$3:AT$69)*(1-'Scenario 26'!AT$1)</f>
        <v>0</v>
      </c>
      <c r="E39" s="46">
        <f>SUMIF('Scenario 26'!$A$3:$A$69,'Portfolio 25'!$C39,'Scenario 26'!Z$3:Z$69)+SUMIF('Scenario 26'!$A$3:$A$69,'Portfolio 25'!$C39,'Scenario 26'!AU$3:AU$69)*(1-'Scenario 26'!AU$1)</f>
        <v>0</v>
      </c>
      <c r="F39" s="46">
        <f>SUMIF('Scenario 26'!$A$3:$A$69,'Portfolio 25'!$C39,'Scenario 26'!AA$3:AA$69)+SUMIF('Scenario 26'!$A$3:$A$69,'Portfolio 25'!$C39,'Scenario 26'!AV$3:AV$69)*(1-'Scenario 26'!AV$1)</f>
        <v>0</v>
      </c>
      <c r="G39" s="46">
        <f>SUMIF('Scenario 26'!$A$3:$A$69,'Portfolio 25'!$C39,'Scenario 26'!AB$3:AB$69)+SUMIF('Scenario 26'!$A$3:$A$69,'Portfolio 25'!$C39,'Scenario 26'!AW$3:AW$69)*(1-'Scenario 26'!AW$1)</f>
        <v>0</v>
      </c>
      <c r="H39" s="46">
        <f>SUMIF('Scenario 26'!$A$3:$A$69,'Portfolio 25'!$C39,'Scenario 26'!AC$3:AC$69)+SUMIF('Scenario 26'!$A$3:$A$69,'Portfolio 25'!$C39,'Scenario 26'!AX$3:AX$69)*(1-'Scenario 26'!AX$1)</f>
        <v>0</v>
      </c>
      <c r="I39" s="46">
        <f>SUMIF('Scenario 26'!$A$3:$A$69,'Portfolio 25'!$C39,'Scenario 26'!AD$3:AD$69)+SUMIF('Scenario 26'!$A$3:$A$69,'Portfolio 25'!$C39,'Scenario 26'!AY$3:AY$69)*(1-'Scenario 26'!AY$1)</f>
        <v>0</v>
      </c>
      <c r="J39" s="46">
        <f>SUMIF('Scenario 26'!$A$3:$A$69,'Portfolio 25'!$C39,'Scenario 26'!AE$3:AE$69)+SUMIF('Scenario 26'!$A$3:$A$69,'Portfolio 25'!$C39,'Scenario 26'!AZ$3:AZ$69)*(1-'Scenario 26'!AZ$1)</f>
        <v>0</v>
      </c>
      <c r="K39" s="46">
        <f>SUMIF('Scenario 26'!$A$3:$A$69,'Portfolio 25'!$C39,'Scenario 26'!AF$3:AF$69)+SUMIF('Scenario 26'!$A$3:$A$69,'Portfolio 25'!$C39,'Scenario 26'!BA$3:BA$69)*(1-'Scenario 26'!BA$1)</f>
        <v>0</v>
      </c>
      <c r="L39" s="46">
        <f>SUMIF('Scenario 26'!$A$3:$A$69,'Portfolio 25'!$C39,'Scenario 26'!AG$3:AG$69)+SUMIF('Scenario 26'!$A$3:$A$69,'Portfolio 25'!$C39,'Scenario 26'!BB$3:BB$69)*(1-'Scenario 26'!BB$1)</f>
        <v>0</v>
      </c>
      <c r="M39" s="46">
        <f>SUMIF('Scenario 26'!$A$3:$A$69,'Portfolio 25'!$C39,'Scenario 26'!AH$3:AH$69)+SUMIF('Scenario 26'!$A$3:$A$69,'Portfolio 25'!$C39,'Scenario 26'!BC$3:BC$69)*(1-'Scenario 26'!BC$1)</f>
        <v>0</v>
      </c>
      <c r="N39" s="46">
        <f>SUMIF('Scenario 26'!$A$3:$A$69,'Portfolio 25'!$C39,'Scenario 26'!AI$3:AI$69)+SUMIF('Scenario 26'!$A$3:$A$69,'Portfolio 25'!$C39,'Scenario 26'!BD$3:BD$69)*(1-'Scenario 26'!BD$1)</f>
        <v>0</v>
      </c>
      <c r="O39" s="46">
        <f>SUMIF('Scenario 26'!$A$3:$A$69,'Portfolio 25'!$C39,'Scenario 26'!AJ$3:AJ$69)+SUMIF('Scenario 26'!$A$3:$A$69,'Portfolio 25'!$C39,'Scenario 26'!BE$3:BE$69)*(1-'Scenario 26'!BE$1)</f>
        <v>0</v>
      </c>
      <c r="P39" s="46">
        <f>SUMIF('Scenario 26'!$A$3:$A$69,'Portfolio 25'!$C39,'Scenario 26'!AK$3:AK$69)+SUMIF('Scenario 26'!$A$3:$A$69,'Portfolio 25'!$C39,'Scenario 26'!BF$3:BF$69)*(1-'Scenario 26'!BF$1)</f>
        <v>0</v>
      </c>
      <c r="Q39" s="46">
        <f>SUMIF('Scenario 26'!$A$3:$A$69,'Portfolio 25'!$C39,'Scenario 26'!AL$3:AL$69)+SUMIF('Scenario 26'!$A$3:$A$69,'Portfolio 25'!$C39,'Scenario 26'!BG$3:BG$69)*(1-'Scenario 26'!BG$1)</f>
        <v>0</v>
      </c>
      <c r="R39" s="46">
        <f>SUMIF('Scenario 26'!$A$3:$A$69,'Portfolio 25'!$C39,'Scenario 26'!AM$3:AM$69)+SUMIF('Scenario 26'!$A$3:$A$69,'Portfolio 25'!$C39,'Scenario 26'!BH$3:BH$69)*(1-'Scenario 26'!BH$1)</f>
        <v>0</v>
      </c>
      <c r="S39" s="46">
        <f>SUMIF('Scenario 26'!$A$3:$A$69,'Portfolio 25'!$C39,'Scenario 26'!AN$3:AN$69)+SUMIF('Scenario 26'!$A$3:$A$69,'Portfolio 25'!$C39,'Scenario 26'!BI$3:BI$69)*(1-'Scenario 26'!BI$1)</f>
        <v>0</v>
      </c>
      <c r="T39" s="46">
        <f>SUMIF('Scenario 26'!$A$3:$A$69,'Portfolio 25'!$C39,'Scenario 26'!AO$3:AO$69)+SUMIF('Scenario 26'!$A$3:$A$69,'Portfolio 25'!$C39,'Scenario 26'!BJ$3:BJ$69)*(1-'Scenario 26'!BJ$1)</f>
        <v>0</v>
      </c>
      <c r="U39" s="46">
        <f>SUMIF('Scenario 26'!$A$3:$A$69,'Portfolio 25'!$C39,'Scenario 26'!AP$3:AP$69)+SUMIF('Scenario 26'!$A$3:$A$69,'Portfolio 25'!$C39,'Scenario 26'!BK$3:BK$69)*(1-'Scenario 26'!BK$1)</f>
        <v>0</v>
      </c>
      <c r="V39" s="46">
        <f>SUMIF('Scenario 26'!$A$3:$A$69,'Portfolio 25'!$C39,'Scenario 26'!AQ$3:AQ$69)+SUMIF('Scenario 26'!$A$3:$A$69,'Portfolio 25'!$C39,'Scenario 26'!BL$3:BL$69)*(1-'Scenario 26'!BL$1)</f>
        <v>0</v>
      </c>
      <c r="W39" s="46">
        <f>SUMIF('Scenario 26'!$A$3:$A$69,'Portfolio 25'!$C39,'Scenario 26'!AR$3:AR$69)+SUMIF('Scenario 26'!$A$3:$A$69,'Portfolio 25'!$C39,'Scenario 26'!BM$3:BM$69)*(1-'Scenario 26'!BM$1)</f>
        <v>3.1515924699849771</v>
      </c>
      <c r="X39" s="47">
        <f t="shared" si="2"/>
        <v>3.1515924699849771</v>
      </c>
    </row>
    <row r="40" spans="3:24" x14ac:dyDescent="0.2">
      <c r="C40" s="7" t="s">
        <v>99</v>
      </c>
      <c r="D40" s="45">
        <f>SUMIF('Scenario 26'!$A$3:$A$69,'Portfolio 25'!$C40,'Scenario 26'!Y$3:Y$69)+SUMIF('Scenario 26'!$A$3:$A$69,'Portfolio 25'!$C40,'Scenario 26'!AT$3:AT$69)*(1-'Scenario 26'!AT$1)</f>
        <v>0</v>
      </c>
      <c r="E40" s="46">
        <f>SUMIF('Scenario 26'!$A$3:$A$69,'Portfolio 25'!$C40,'Scenario 26'!Z$3:Z$69)+SUMIF('Scenario 26'!$A$3:$A$69,'Portfolio 25'!$C40,'Scenario 26'!AU$3:AU$69)*(1-'Scenario 26'!AU$1)</f>
        <v>0</v>
      </c>
      <c r="F40" s="46">
        <f>SUMIF('Scenario 26'!$A$3:$A$69,'Portfolio 25'!$C40,'Scenario 26'!AA$3:AA$69)+SUMIF('Scenario 26'!$A$3:$A$69,'Portfolio 25'!$C40,'Scenario 26'!AV$3:AV$69)*(1-'Scenario 26'!AV$1)</f>
        <v>0</v>
      </c>
      <c r="G40" s="46">
        <f>SUMIF('Scenario 26'!$A$3:$A$69,'Portfolio 25'!$C40,'Scenario 26'!AB$3:AB$69)+SUMIF('Scenario 26'!$A$3:$A$69,'Portfolio 25'!$C40,'Scenario 26'!AW$3:AW$69)*(1-'Scenario 26'!AW$1)</f>
        <v>2.8041033911124913</v>
      </c>
      <c r="H40" s="46">
        <f>SUMIF('Scenario 26'!$A$3:$A$69,'Portfolio 25'!$C40,'Scenario 26'!AC$3:AC$69)+SUMIF('Scenario 26'!$A$3:$A$69,'Portfolio 25'!$C40,'Scenario 26'!AX$3:AX$69)*(1-'Scenario 26'!AX$1)</f>
        <v>0</v>
      </c>
      <c r="I40" s="46">
        <f>SUMIF('Scenario 26'!$A$3:$A$69,'Portfolio 25'!$C40,'Scenario 26'!AD$3:AD$69)+SUMIF('Scenario 26'!$A$3:$A$69,'Portfolio 25'!$C40,'Scenario 26'!AY$3:AY$69)*(1-'Scenario 26'!AY$1)</f>
        <v>6.603153827975067</v>
      </c>
      <c r="J40" s="46">
        <f>SUMIF('Scenario 26'!$A$3:$A$69,'Portfolio 25'!$C40,'Scenario 26'!AE$3:AE$69)+SUMIF('Scenario 26'!$A$3:$A$69,'Portfolio 25'!$C40,'Scenario 26'!AZ$3:AZ$69)*(1-'Scenario 26'!AZ$1)</f>
        <v>1.2764996237294715</v>
      </c>
      <c r="K40" s="46">
        <f>SUMIF('Scenario 26'!$A$3:$A$69,'Portfolio 25'!$C40,'Scenario 26'!AF$3:AF$69)+SUMIF('Scenario 26'!$A$3:$A$69,'Portfolio 25'!$C40,'Scenario 26'!BA$3:BA$69)*(1-'Scenario 26'!BA$1)</f>
        <v>0</v>
      </c>
      <c r="L40" s="46">
        <f>SUMIF('Scenario 26'!$A$3:$A$69,'Portfolio 25'!$C40,'Scenario 26'!AG$3:AG$69)+SUMIF('Scenario 26'!$A$3:$A$69,'Portfolio 25'!$C40,'Scenario 26'!BB$3:BB$69)*(1-'Scenario 26'!BB$1)</f>
        <v>0</v>
      </c>
      <c r="M40" s="46">
        <f>SUMIF('Scenario 26'!$A$3:$A$69,'Portfolio 25'!$C40,'Scenario 26'!AH$3:AH$69)+SUMIF('Scenario 26'!$A$3:$A$69,'Portfolio 25'!$C40,'Scenario 26'!BC$3:BC$69)*(1-'Scenario 26'!BC$1)</f>
        <v>0</v>
      </c>
      <c r="N40" s="46">
        <f>SUMIF('Scenario 26'!$A$3:$A$69,'Portfolio 25'!$C40,'Scenario 26'!AI$3:AI$69)+SUMIF('Scenario 26'!$A$3:$A$69,'Portfolio 25'!$C40,'Scenario 26'!BD$3:BD$69)*(1-'Scenario 26'!BD$1)</f>
        <v>0</v>
      </c>
      <c r="O40" s="46">
        <f>SUMIF('Scenario 26'!$A$3:$A$69,'Portfolio 25'!$C40,'Scenario 26'!AJ$3:AJ$69)+SUMIF('Scenario 26'!$A$3:$A$69,'Portfolio 25'!$C40,'Scenario 26'!BE$3:BE$69)*(1-'Scenario 26'!BE$1)</f>
        <v>0</v>
      </c>
      <c r="P40" s="46">
        <f>SUMIF('Scenario 26'!$A$3:$A$69,'Portfolio 25'!$C40,'Scenario 26'!AK$3:AK$69)+SUMIF('Scenario 26'!$A$3:$A$69,'Portfolio 25'!$C40,'Scenario 26'!BF$3:BF$69)*(1-'Scenario 26'!BF$1)</f>
        <v>0</v>
      </c>
      <c r="Q40" s="46">
        <f>SUMIF('Scenario 26'!$A$3:$A$69,'Portfolio 25'!$C40,'Scenario 26'!AL$3:AL$69)+SUMIF('Scenario 26'!$A$3:$A$69,'Portfolio 25'!$C40,'Scenario 26'!BG$3:BG$69)*(1-'Scenario 26'!BG$1)</f>
        <v>0</v>
      </c>
      <c r="R40" s="46">
        <f>SUMIF('Scenario 26'!$A$3:$A$69,'Portfolio 25'!$C40,'Scenario 26'!AM$3:AM$69)+SUMIF('Scenario 26'!$A$3:$A$69,'Portfolio 25'!$C40,'Scenario 26'!BH$3:BH$69)*(1-'Scenario 26'!BH$1)</f>
        <v>0</v>
      </c>
      <c r="S40" s="46">
        <f>SUMIF('Scenario 26'!$A$3:$A$69,'Portfolio 25'!$C40,'Scenario 26'!AN$3:AN$69)+SUMIF('Scenario 26'!$A$3:$A$69,'Portfolio 25'!$C40,'Scenario 26'!BI$3:BI$69)*(1-'Scenario 26'!BI$1)</f>
        <v>0</v>
      </c>
      <c r="T40" s="46">
        <f>SUMIF('Scenario 26'!$A$3:$A$69,'Portfolio 25'!$C40,'Scenario 26'!AO$3:AO$69)+SUMIF('Scenario 26'!$A$3:$A$69,'Portfolio 25'!$C40,'Scenario 26'!BJ$3:BJ$69)*(1-'Scenario 26'!BJ$1)</f>
        <v>0</v>
      </c>
      <c r="U40" s="46">
        <f>SUMIF('Scenario 26'!$A$3:$A$69,'Portfolio 25'!$C40,'Scenario 26'!AP$3:AP$69)+SUMIF('Scenario 26'!$A$3:$A$69,'Portfolio 25'!$C40,'Scenario 26'!BK$3:BK$69)*(1-'Scenario 26'!BK$1)</f>
        <v>0</v>
      </c>
      <c r="V40" s="46">
        <f>SUMIF('Scenario 26'!$A$3:$A$69,'Portfolio 25'!$C40,'Scenario 26'!AQ$3:AQ$69)+SUMIF('Scenario 26'!$A$3:$A$69,'Portfolio 25'!$C40,'Scenario 26'!BL$3:BL$69)*(1-'Scenario 26'!BL$1)</f>
        <v>0</v>
      </c>
      <c r="W40" s="46">
        <f>SUMIF('Scenario 26'!$A$3:$A$69,'Portfolio 25'!$C40,'Scenario 26'!AR$3:AR$69)+SUMIF('Scenario 26'!$A$3:$A$69,'Portfolio 25'!$C40,'Scenario 26'!BM$3:BM$69)*(1-'Scenario 26'!BM$1)</f>
        <v>0</v>
      </c>
      <c r="X40" s="47">
        <f t="shared" si="2"/>
        <v>10.683756842817029</v>
      </c>
    </row>
    <row r="41" spans="3:24" ht="13.5" thickBot="1" x14ac:dyDescent="0.25">
      <c r="C41" s="10" t="s">
        <v>77</v>
      </c>
      <c r="D41" s="48">
        <f>SUMIF('Scenario 26'!$A$3:$A$69,'Portfolio 25'!$C41,'Scenario 26'!Y$3:Y$69)+SUMIF('Scenario 26'!$A$3:$A$69,'Portfolio 25'!$C41,'Scenario 26'!AT$3:AT$69)*(1-'Scenario 26'!AT$1)</f>
        <v>0</v>
      </c>
      <c r="E41" s="49">
        <f>SUMIF('Scenario 26'!$A$3:$A$69,'Portfolio 25'!$C41,'Scenario 26'!Z$3:Z$69)+SUMIF('Scenario 26'!$A$3:$A$69,'Portfolio 25'!$C41,'Scenario 26'!AU$3:AU$69)*(1-'Scenario 26'!AU$1)</f>
        <v>0</v>
      </c>
      <c r="F41" s="49">
        <f>SUMIF('Scenario 26'!$A$3:$A$69,'Portfolio 25'!$C41,'Scenario 26'!AA$3:AA$69)+SUMIF('Scenario 26'!$A$3:$A$69,'Portfolio 25'!$C41,'Scenario 26'!AV$3:AV$69)*(1-'Scenario 26'!AV$1)</f>
        <v>0</v>
      </c>
      <c r="G41" s="49">
        <f>SUMIF('Scenario 26'!$A$3:$A$69,'Portfolio 25'!$C41,'Scenario 26'!AB$3:AB$69)+SUMIF('Scenario 26'!$A$3:$A$69,'Portfolio 25'!$C41,'Scenario 26'!AW$3:AW$69)*(1-'Scenario 26'!AW$1)</f>
        <v>2.6302280448134372</v>
      </c>
      <c r="H41" s="49">
        <f>SUMIF('Scenario 26'!$A$3:$A$69,'Portfolio 25'!$C41,'Scenario 26'!AC$3:AC$69)+SUMIF('Scenario 26'!$A$3:$A$69,'Portfolio 25'!$C41,'Scenario 26'!AX$3:AX$69)*(1-'Scenario 26'!AX$1)</f>
        <v>0</v>
      </c>
      <c r="I41" s="49">
        <f>SUMIF('Scenario 26'!$A$3:$A$69,'Portfolio 25'!$C41,'Scenario 26'!AD$3:AD$69)+SUMIF('Scenario 26'!$A$3:$A$69,'Portfolio 25'!$C41,'Scenario 26'!AY$3:AY$69)*(1-'Scenario 26'!AY$1)</f>
        <v>0</v>
      </c>
      <c r="J41" s="49">
        <f>SUMIF('Scenario 26'!$A$3:$A$69,'Portfolio 25'!$C41,'Scenario 26'!AE$3:AE$69)+SUMIF('Scenario 26'!$A$3:$A$69,'Portfolio 25'!$C41,'Scenario 26'!AZ$3:AZ$69)*(1-'Scenario 26'!AZ$1)</f>
        <v>4.1720477078358877</v>
      </c>
      <c r="K41" s="49">
        <f>SUMIF('Scenario 26'!$A$3:$A$69,'Portfolio 25'!$C41,'Scenario 26'!AF$3:AF$69)+SUMIF('Scenario 26'!$A$3:$A$69,'Portfolio 25'!$C41,'Scenario 26'!BA$3:BA$69)*(1-'Scenario 26'!BA$1)</f>
        <v>0</v>
      </c>
      <c r="L41" s="49">
        <f>SUMIF('Scenario 26'!$A$3:$A$69,'Portfolio 25'!$C41,'Scenario 26'!AG$3:AG$69)+SUMIF('Scenario 26'!$A$3:$A$69,'Portfolio 25'!$C41,'Scenario 26'!BB$3:BB$69)*(1-'Scenario 26'!BB$1)</f>
        <v>0</v>
      </c>
      <c r="M41" s="49">
        <f>SUMIF('Scenario 26'!$A$3:$A$69,'Portfolio 25'!$C41,'Scenario 26'!AH$3:AH$69)+SUMIF('Scenario 26'!$A$3:$A$69,'Portfolio 25'!$C41,'Scenario 26'!BC$3:BC$69)*(1-'Scenario 26'!BC$1)</f>
        <v>0</v>
      </c>
      <c r="N41" s="49">
        <f>SUMIF('Scenario 26'!$A$3:$A$69,'Portfolio 25'!$C41,'Scenario 26'!AI$3:AI$69)+SUMIF('Scenario 26'!$A$3:$A$69,'Portfolio 25'!$C41,'Scenario 26'!BD$3:BD$69)*(1-'Scenario 26'!BD$1)</f>
        <v>0</v>
      </c>
      <c r="O41" s="49">
        <f>SUMIF('Scenario 26'!$A$3:$A$69,'Portfolio 25'!$C41,'Scenario 26'!AJ$3:AJ$69)+SUMIF('Scenario 26'!$A$3:$A$69,'Portfolio 25'!$C41,'Scenario 26'!BE$3:BE$69)*(1-'Scenario 26'!BE$1)</f>
        <v>0</v>
      </c>
      <c r="P41" s="49">
        <f>SUMIF('Scenario 26'!$A$3:$A$69,'Portfolio 25'!$C41,'Scenario 26'!AK$3:AK$69)+SUMIF('Scenario 26'!$A$3:$A$69,'Portfolio 25'!$C41,'Scenario 26'!BF$3:BF$69)*(1-'Scenario 26'!BF$1)</f>
        <v>0</v>
      </c>
      <c r="Q41" s="49">
        <f>SUMIF('Scenario 26'!$A$3:$A$69,'Portfolio 25'!$C41,'Scenario 26'!AL$3:AL$69)+SUMIF('Scenario 26'!$A$3:$A$69,'Portfolio 25'!$C41,'Scenario 26'!BG$3:BG$69)*(1-'Scenario 26'!BG$1)</f>
        <v>0</v>
      </c>
      <c r="R41" s="49">
        <f>SUMIF('Scenario 26'!$A$3:$A$69,'Portfolio 25'!$C41,'Scenario 26'!AM$3:AM$69)+SUMIF('Scenario 26'!$A$3:$A$69,'Portfolio 25'!$C41,'Scenario 26'!BH$3:BH$69)*(1-'Scenario 26'!BH$1)</f>
        <v>0</v>
      </c>
      <c r="S41" s="49">
        <f>SUMIF('Scenario 26'!$A$3:$A$69,'Portfolio 25'!$C41,'Scenario 26'!AN$3:AN$69)+SUMIF('Scenario 26'!$A$3:$A$69,'Portfolio 25'!$C41,'Scenario 26'!BI$3:BI$69)*(1-'Scenario 26'!BI$1)</f>
        <v>0</v>
      </c>
      <c r="T41" s="49">
        <f>SUMIF('Scenario 26'!$A$3:$A$69,'Portfolio 25'!$C41,'Scenario 26'!AO$3:AO$69)+SUMIF('Scenario 26'!$A$3:$A$69,'Portfolio 25'!$C41,'Scenario 26'!BJ$3:BJ$69)*(1-'Scenario 26'!BJ$1)</f>
        <v>0</v>
      </c>
      <c r="U41" s="49">
        <f>SUMIF('Scenario 26'!$A$3:$A$69,'Portfolio 25'!$C41,'Scenario 26'!AP$3:AP$69)+SUMIF('Scenario 26'!$A$3:$A$69,'Portfolio 25'!$C41,'Scenario 26'!BK$3:BK$69)*(1-'Scenario 26'!BK$1)</f>
        <v>0</v>
      </c>
      <c r="V41" s="49">
        <f>SUMIF('Scenario 26'!$A$3:$A$69,'Portfolio 25'!$C41,'Scenario 26'!AQ$3:AQ$69)+SUMIF('Scenario 26'!$A$3:$A$69,'Portfolio 25'!$C41,'Scenario 26'!BL$3:BL$69)*(1-'Scenario 26'!BL$1)</f>
        <v>0</v>
      </c>
      <c r="W41" s="49">
        <f>SUMIF('Scenario 26'!$A$3:$A$69,'Portfolio 25'!$C41,'Scenario 26'!AR$3:AR$69)+SUMIF('Scenario 26'!$A$3:$A$69,'Portfolio 25'!$C41,'Scenario 26'!BM$3:BM$69)*(1-'Scenario 26'!BM$1)</f>
        <v>0</v>
      </c>
      <c r="X41" s="50">
        <f t="shared" si="2"/>
        <v>6.8022757526493249</v>
      </c>
    </row>
    <row r="42" spans="3:24" ht="13.5" thickBot="1" x14ac:dyDescent="0.25">
      <c r="C42" s="65" t="s">
        <v>93</v>
      </c>
      <c r="D42" s="37">
        <f>SUM(D26:D41)</f>
        <v>0</v>
      </c>
      <c r="E42" s="37">
        <f t="shared" ref="E42:W42" si="3">SUM(E26:E41)</f>
        <v>0</v>
      </c>
      <c r="F42" s="37">
        <f t="shared" si="3"/>
        <v>0</v>
      </c>
      <c r="G42" s="37">
        <f t="shared" si="3"/>
        <v>5.4343314359259285</v>
      </c>
      <c r="H42" s="37">
        <f t="shared" si="3"/>
        <v>114.7124281268547</v>
      </c>
      <c r="I42" s="37">
        <f t="shared" si="3"/>
        <v>6.603153827975067</v>
      </c>
      <c r="J42" s="37">
        <f t="shared" si="3"/>
        <v>5.4485473315653596</v>
      </c>
      <c r="K42" s="37">
        <f t="shared" si="3"/>
        <v>101.64423293055791</v>
      </c>
      <c r="L42" s="37">
        <f t="shared" si="3"/>
        <v>0</v>
      </c>
      <c r="M42" s="37">
        <f t="shared" si="3"/>
        <v>0</v>
      </c>
      <c r="N42" s="37">
        <f t="shared" si="3"/>
        <v>0</v>
      </c>
      <c r="O42" s="37">
        <f t="shared" si="3"/>
        <v>0</v>
      </c>
      <c r="P42" s="37">
        <f t="shared" si="3"/>
        <v>90.247500000000002</v>
      </c>
      <c r="Q42" s="37">
        <f t="shared" si="3"/>
        <v>0</v>
      </c>
      <c r="R42" s="37">
        <f t="shared" si="3"/>
        <v>0</v>
      </c>
      <c r="S42" s="37">
        <f t="shared" si="3"/>
        <v>0</v>
      </c>
      <c r="T42" s="37">
        <f t="shared" si="3"/>
        <v>90.247500000000059</v>
      </c>
      <c r="U42" s="37">
        <f t="shared" si="3"/>
        <v>46.424445571092143</v>
      </c>
      <c r="V42" s="37">
        <f t="shared" si="3"/>
        <v>0</v>
      </c>
      <c r="W42" s="37">
        <f t="shared" si="3"/>
        <v>3.1515924699849771</v>
      </c>
      <c r="X42" s="51">
        <f>SUM(X27:X41)</f>
        <v>362.26949876339825</v>
      </c>
    </row>
    <row r="43" spans="3:24" ht="13.5" thickBot="1" x14ac:dyDescent="0.25">
      <c r="C43" s="66" t="s">
        <v>97</v>
      </c>
      <c r="D43" s="37">
        <f t="shared" ref="D43:X43" si="4">SUM(D22,D42)</f>
        <v>24.625390490723646</v>
      </c>
      <c r="E43" s="37">
        <f t="shared" si="4"/>
        <v>0.50885794886426816</v>
      </c>
      <c r="F43" s="37">
        <f t="shared" si="4"/>
        <v>0.55187130366600656</v>
      </c>
      <c r="G43" s="37">
        <f t="shared" si="4"/>
        <v>6.0497256890852755</v>
      </c>
      <c r="H43" s="37">
        <f t="shared" si="4"/>
        <v>247.13066996276012</v>
      </c>
      <c r="I43" s="37">
        <f t="shared" si="4"/>
        <v>207.36150589023322</v>
      </c>
      <c r="J43" s="37">
        <f t="shared" si="4"/>
        <v>206.27597070056473</v>
      </c>
      <c r="K43" s="37">
        <f t="shared" si="4"/>
        <v>402.59354792052739</v>
      </c>
      <c r="L43" s="37">
        <f t="shared" si="4"/>
        <v>6.4749285655601563</v>
      </c>
      <c r="M43" s="37">
        <f t="shared" si="4"/>
        <v>0.5</v>
      </c>
      <c r="N43" s="37">
        <f t="shared" si="4"/>
        <v>0.5</v>
      </c>
      <c r="O43" s="37">
        <f t="shared" si="4"/>
        <v>20.523105816069368</v>
      </c>
      <c r="P43" s="37">
        <f t="shared" si="4"/>
        <v>93.287246420861578</v>
      </c>
      <c r="Q43" s="37">
        <f t="shared" si="4"/>
        <v>0.5</v>
      </c>
      <c r="R43" s="37">
        <f t="shared" si="4"/>
        <v>90.747500000000002</v>
      </c>
      <c r="S43" s="37">
        <f t="shared" si="4"/>
        <v>140.5</v>
      </c>
      <c r="T43" s="37">
        <f t="shared" si="4"/>
        <v>400.5</v>
      </c>
      <c r="U43" s="37">
        <f t="shared" si="4"/>
        <v>456.15202184027248</v>
      </c>
      <c r="V43" s="37">
        <f t="shared" si="4"/>
        <v>309.98080286999493</v>
      </c>
      <c r="W43" s="37">
        <f t="shared" si="4"/>
        <v>574.93912168251893</v>
      </c>
      <c r="X43" s="51">
        <f t="shared" si="4"/>
        <v>2889.7022671017021</v>
      </c>
    </row>
    <row r="44" spans="3:24" ht="13.5" thickBot="1" x14ac:dyDescent="0.25">
      <c r="C44" s="8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40"/>
    </row>
    <row r="45" spans="3:24" ht="13.5" thickBot="1" x14ac:dyDescent="0.25">
      <c r="C45" s="4" t="s">
        <v>4</v>
      </c>
      <c r="D45" s="52"/>
      <c r="E45" s="53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40"/>
    </row>
    <row r="46" spans="3:24" x14ac:dyDescent="0.2">
      <c r="C46" s="26" t="s">
        <v>0</v>
      </c>
      <c r="D46" s="54">
        <f>'Scenario 26'!D72</f>
        <v>3.4493256753132089</v>
      </c>
      <c r="E46" s="55">
        <f>'Scenario 26'!E72</f>
        <v>7.117878217640615</v>
      </c>
      <c r="F46" s="55">
        <f>'Scenario 26'!F72</f>
        <v>11.244290371781972</v>
      </c>
      <c r="G46" s="55">
        <f>'Scenario 26'!G72</f>
        <v>15.910210060100145</v>
      </c>
      <c r="H46" s="55">
        <f>'Scenario 26'!H72</f>
        <v>19.800883659346507</v>
      </c>
      <c r="I46" s="55">
        <f>'Scenario 26'!I72</f>
        <v>24.104996885797291</v>
      </c>
      <c r="J46" s="55">
        <f>'Scenario 26'!J72</f>
        <v>29.217866955475529</v>
      </c>
      <c r="K46" s="55">
        <f>'Scenario 26'!K72</f>
        <v>34.550783358947783</v>
      </c>
      <c r="L46" s="55">
        <f>'Scenario 26'!L72</f>
        <v>39.846628677307486</v>
      </c>
      <c r="M46" s="55">
        <f>'Scenario 26'!M72</f>
        <v>44.510888396374156</v>
      </c>
      <c r="N46" s="55">
        <f>'Scenario 26'!N72</f>
        <v>49.162861188276914</v>
      </c>
      <c r="O46" s="55">
        <f>'Scenario 26'!O72</f>
        <v>53.589055564288074</v>
      </c>
      <c r="P46" s="55">
        <f>'Scenario 26'!P72</f>
        <v>57.656384830630394</v>
      </c>
      <c r="Q46" s="55">
        <f>'Scenario 26'!Q72</f>
        <v>61.15956212479977</v>
      </c>
      <c r="R46" s="55">
        <f>'Scenario 26'!R72</f>
        <v>64.531774078811921</v>
      </c>
      <c r="S46" s="55">
        <f>'Scenario 26'!S72</f>
        <v>67.674987558842474</v>
      </c>
      <c r="T46" s="55">
        <f>'Scenario 26'!T72</f>
        <v>70.127670113108763</v>
      </c>
      <c r="U46" s="55">
        <f>'Scenario 26'!U72</f>
        <v>72.802746265399165</v>
      </c>
      <c r="V46" s="55">
        <f>'Scenario 26'!V72</f>
        <v>75.269875778901394</v>
      </c>
      <c r="W46" s="55">
        <f>'Scenario 26'!W72</f>
        <v>77.382624782502532</v>
      </c>
      <c r="X46" s="56">
        <f>SUM(D46:W46)</f>
        <v>879.11129454364595</v>
      </c>
    </row>
    <row r="47" spans="3:24" ht="13.5" thickBot="1" x14ac:dyDescent="0.25">
      <c r="C47" s="10" t="s">
        <v>3</v>
      </c>
      <c r="D47" s="57">
        <f>'Scenario 26'!D73</f>
        <v>1.0557741383879111</v>
      </c>
      <c r="E47" s="58">
        <f>'Scenario 26'!E73</f>
        <v>2.2368585039420523</v>
      </c>
      <c r="F47" s="58">
        <f>'Scenario 26'!F73</f>
        <v>3.6087797179182739</v>
      </c>
      <c r="G47" s="58">
        <f>'Scenario 26'!G73</f>
        <v>5.2090786240274811</v>
      </c>
      <c r="H47" s="58">
        <f>'Scenario 26'!H73</f>
        <v>6.2708333657508506</v>
      </c>
      <c r="I47" s="58">
        <f>'Scenario 26'!I73</f>
        <v>7.5606455582914398</v>
      </c>
      <c r="J47" s="58">
        <f>'Scenario 26'!J73</f>
        <v>9.274555629485274</v>
      </c>
      <c r="K47" s="58">
        <f>'Scenario 26'!K73</f>
        <v>11.092968458597211</v>
      </c>
      <c r="L47" s="58">
        <f>'Scenario 26'!L73</f>
        <v>12.90252254160829</v>
      </c>
      <c r="M47" s="58">
        <f>'Scenario 26'!M73</f>
        <v>14.484912272373393</v>
      </c>
      <c r="N47" s="58">
        <f>'Scenario 26'!N73</f>
        <v>16.203907470706692</v>
      </c>
      <c r="O47" s="58">
        <f>'Scenario 26'!O73</f>
        <v>17.861306360028383</v>
      </c>
      <c r="P47" s="58">
        <f>'Scenario 26'!P73</f>
        <v>19.405965039094276</v>
      </c>
      <c r="Q47" s="58">
        <f>'Scenario 26'!Q73</f>
        <v>20.799210061742592</v>
      </c>
      <c r="R47" s="58">
        <f>'Scenario 26'!R73</f>
        <v>22.109901720350226</v>
      </c>
      <c r="S47" s="58">
        <f>'Scenario 26'!S73</f>
        <v>23.379811521093764</v>
      </c>
      <c r="T47" s="58">
        <f>'Scenario 26'!T73</f>
        <v>24.438390897910676</v>
      </c>
      <c r="U47" s="58">
        <f>'Scenario 26'!U73</f>
        <v>25.547714082753426</v>
      </c>
      <c r="V47" s="58">
        <f>'Scenario 26'!V73</f>
        <v>26.613234806028004</v>
      </c>
      <c r="W47" s="58">
        <f>'Scenario 26'!W73</f>
        <v>27.706782098201174</v>
      </c>
      <c r="X47" s="59">
        <f>SUM(D47:W47)</f>
        <v>297.7631528682914</v>
      </c>
    </row>
    <row r="48" spans="3:24" ht="13.5" thickBot="1" x14ac:dyDescent="0.25">
      <c r="C48" s="60" t="s">
        <v>93</v>
      </c>
      <c r="D48" s="61">
        <f>SUM(D46:D47)</f>
        <v>4.5050998137011202</v>
      </c>
      <c r="E48" s="62">
        <f t="shared" ref="E48:W48" si="5">SUM(E46:E47)</f>
        <v>9.3547367215826682</v>
      </c>
      <c r="F48" s="62">
        <f t="shared" si="5"/>
        <v>14.853070089700246</v>
      </c>
      <c r="G48" s="62">
        <f t="shared" si="5"/>
        <v>21.119288684127625</v>
      </c>
      <c r="H48" s="62">
        <f t="shared" si="5"/>
        <v>26.071717025097357</v>
      </c>
      <c r="I48" s="62">
        <f t="shared" si="5"/>
        <v>31.665642444088732</v>
      </c>
      <c r="J48" s="62">
        <f t="shared" si="5"/>
        <v>38.492422584960806</v>
      </c>
      <c r="K48" s="62">
        <f t="shared" si="5"/>
        <v>45.643751817544995</v>
      </c>
      <c r="L48" s="62">
        <f t="shared" si="5"/>
        <v>52.749151218915777</v>
      </c>
      <c r="M48" s="62">
        <f t="shared" si="5"/>
        <v>58.995800668747549</v>
      </c>
      <c r="N48" s="62">
        <f t="shared" si="5"/>
        <v>65.366768658983602</v>
      </c>
      <c r="O48" s="62">
        <f t="shared" si="5"/>
        <v>71.450361924316454</v>
      </c>
      <c r="P48" s="62">
        <f t="shared" si="5"/>
        <v>77.06234986972467</v>
      </c>
      <c r="Q48" s="62">
        <f t="shared" si="5"/>
        <v>81.958772186542362</v>
      </c>
      <c r="R48" s="62">
        <f t="shared" si="5"/>
        <v>86.641675799162144</v>
      </c>
      <c r="S48" s="62">
        <f t="shared" si="5"/>
        <v>91.054799079936231</v>
      </c>
      <c r="T48" s="62">
        <f t="shared" si="5"/>
        <v>94.566061011019443</v>
      </c>
      <c r="U48" s="62">
        <f t="shared" si="5"/>
        <v>98.350460348152595</v>
      </c>
      <c r="V48" s="62">
        <f t="shared" si="5"/>
        <v>101.8831105849294</v>
      </c>
      <c r="W48" s="62">
        <f t="shared" si="5"/>
        <v>105.08940688070371</v>
      </c>
      <c r="X48" s="63">
        <f>SUM(X46:X47)</f>
        <v>1176.8744474119374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CCD375AA95B414DBEFD00C5E3F3E6CF" ma:contentTypeVersion="24" ma:contentTypeDescription="" ma:contentTypeScope="" ma:versionID="608a3a8a7c3f5762aaf45079893c26a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Plan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140</IndustryCode>
    <CaseStatus xmlns="dc463f71-b30c-4ab2-9473-d307f9d35888">Pending</CaseStatus>
    <OpenedDate xmlns="dc463f71-b30c-4ab2-9473-d307f9d35888">2023-09-27T07:00:00+00:00</OpenedDate>
    <SignificantOrder xmlns="dc463f71-b30c-4ab2-9473-d307f9d35888">false</SignificantOrder>
    <Date1 xmlns="dc463f71-b30c-4ab2-9473-d307f9d35888">2024-10-01T07:00:00+00:00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230793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5AD4C57-7552-49E4-9CD9-4014F29A0F9A}"/>
</file>

<file path=customXml/itemProps2.xml><?xml version="1.0" encoding="utf-8"?>
<ds:datastoreItem xmlns:ds="http://schemas.openxmlformats.org/officeDocument/2006/customXml" ds:itemID="{B4BF56A4-C6A6-4BF1-9B2E-2C054A6EE52F}"/>
</file>

<file path=customXml/itemProps3.xml><?xml version="1.0" encoding="utf-8"?>
<ds:datastoreItem xmlns:ds="http://schemas.openxmlformats.org/officeDocument/2006/customXml" ds:itemID="{D6000065-E2CE-4271-AC35-02F922DD05ED}"/>
</file>

<file path=customXml/itemProps4.xml><?xml version="1.0" encoding="utf-8"?>
<ds:datastoreItem xmlns:ds="http://schemas.openxmlformats.org/officeDocument/2006/customXml" ds:itemID="{E5D5EC81-CD59-4C6C-8347-BDF474D5E2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52</vt:i4>
      </vt:variant>
      <vt:variant>
        <vt:lpstr>Named Ranges</vt:lpstr>
      </vt:variant>
      <vt:variant>
        <vt:i4>1</vt:i4>
      </vt:variant>
    </vt:vector>
  </HeadingPairs>
  <TitlesOfParts>
    <vt:vector size="53" baseType="lpstr">
      <vt:lpstr>Scenario 1</vt:lpstr>
      <vt:lpstr>Portfolio 1</vt:lpstr>
      <vt:lpstr>Scenario 2</vt:lpstr>
      <vt:lpstr>Portfolio 2</vt:lpstr>
      <vt:lpstr>Scenario 3</vt:lpstr>
      <vt:lpstr>Portfolio 3</vt:lpstr>
      <vt:lpstr>Scenario 4</vt:lpstr>
      <vt:lpstr>Portfolio 4</vt:lpstr>
      <vt:lpstr>Scenario 5 </vt:lpstr>
      <vt:lpstr>Portfolio 5</vt:lpstr>
      <vt:lpstr>Scenario 6 </vt:lpstr>
      <vt:lpstr>Portfolio 6</vt:lpstr>
      <vt:lpstr>Scenario 7 </vt:lpstr>
      <vt:lpstr>Portfolio 7</vt:lpstr>
      <vt:lpstr>Scenario 8 </vt:lpstr>
      <vt:lpstr>Portfolio 8</vt:lpstr>
      <vt:lpstr>Scenario 9 </vt:lpstr>
      <vt:lpstr>Portfolio 9</vt:lpstr>
      <vt:lpstr>Scenario 10 </vt:lpstr>
      <vt:lpstr>Portfolio 10</vt:lpstr>
      <vt:lpstr>Scenario 11 </vt:lpstr>
      <vt:lpstr>Portfolio 11</vt:lpstr>
      <vt:lpstr>Scenario 12 </vt:lpstr>
      <vt:lpstr>Portfolio 12</vt:lpstr>
      <vt:lpstr>Scenario 13 </vt:lpstr>
      <vt:lpstr>Portfolio 13</vt:lpstr>
      <vt:lpstr>Scenario 14</vt:lpstr>
      <vt:lpstr>Portfolio 14</vt:lpstr>
      <vt:lpstr>Scenario 15</vt:lpstr>
      <vt:lpstr>Portfolio 15</vt:lpstr>
      <vt:lpstr>Scenario 16</vt:lpstr>
      <vt:lpstr>Portfolio 16</vt:lpstr>
      <vt:lpstr>Scenario 17</vt:lpstr>
      <vt:lpstr>Portfolio 17</vt:lpstr>
      <vt:lpstr>Scenario 18</vt:lpstr>
      <vt:lpstr>Portfolio 18</vt:lpstr>
      <vt:lpstr>Scenario 19</vt:lpstr>
      <vt:lpstr>Portfolio 19</vt:lpstr>
      <vt:lpstr>Scenario 20</vt:lpstr>
      <vt:lpstr>Portfolio 20</vt:lpstr>
      <vt:lpstr>Scenario 21</vt:lpstr>
      <vt:lpstr>Portfolio 21</vt:lpstr>
      <vt:lpstr>Scenario 22</vt:lpstr>
      <vt:lpstr>Portfolio 22</vt:lpstr>
      <vt:lpstr>Scenario 23</vt:lpstr>
      <vt:lpstr>Portfolio 23</vt:lpstr>
      <vt:lpstr>Scenario 24</vt:lpstr>
      <vt:lpstr>Portfolio 24</vt:lpstr>
      <vt:lpstr>Scenario 25</vt:lpstr>
      <vt:lpstr>Portfolio 25</vt:lpstr>
      <vt:lpstr>Scenario 26</vt:lpstr>
      <vt:lpstr>Portfolio 26</vt:lpstr>
      <vt:lpstr>'Portfolio 1'!Print_Area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Kropelnicki, Ben</dc:creator>
  <cp:lastModifiedBy>Gall, James</cp:lastModifiedBy>
  <cp:lastPrinted>2024-09-10T17:19:05Z</cp:lastPrinted>
  <dcterms:created xsi:type="dcterms:W3CDTF">2023-03-20T16:40:31Z</dcterms:created>
  <dcterms:modified xsi:type="dcterms:W3CDTF">2024-09-30T20:23:23Z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0x0101006E56B4D1795A2E4DB2F0B01679ED314A00BCCD375AA95B414DBEFD00C5E3F3E6CF</vt:lpwstr>
  </property>
  <property fmtid="{D5CDD505-2E9C-101B-9397-08002B2CF9AE}" pid="3" name="_docset_NoMedatataSyncRequired">
    <vt:lpwstr>False</vt:lpwstr>
  </property>
</Properties>
</file>