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0\2020 COVID-19\WUTC U-200281 COVID-19 Docket\2021-WA-COVID-19 Reporting\2021-WA-COVID-19 November Reporting\"/>
    </mc:Choice>
  </mc:AlternateContent>
  <xr:revisionPtr revIDLastSave="0" documentId="13_ncr:1_{65A1643B-AD00-4DA6-BA94-CBE3C7F0AAC2}" xr6:coauthVersionLast="45" xr6:coauthVersionMax="45" xr10:uidLastSave="{00000000-0000-0000-0000-000000000000}"/>
  <bookViews>
    <workbookView xWindow="-98" yWindow="-98" windowWidth="20715" windowHeight="13425" activeTab="1" xr2:uid="{00000000-000D-0000-FFFF-FFFF00000000}"/>
  </bookViews>
  <sheets>
    <sheet name="Section K. #1 " sheetId="9" r:id="rId1"/>
    <sheet name="Section K. #2. a,b,c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10" l="1"/>
  <c r="E7" i="10" l="1"/>
  <c r="C7" i="10"/>
  <c r="G12" i="9" l="1"/>
  <c r="F12" i="9"/>
  <c r="L11" i="9"/>
  <c r="K11" i="9"/>
  <c r="J5" i="10" l="1"/>
  <c r="J6" i="10"/>
  <c r="J4" i="10"/>
  <c r="I5" i="10"/>
  <c r="I6" i="10"/>
  <c r="I4" i="10"/>
  <c r="D14" i="10" l="1"/>
  <c r="C14" i="10"/>
  <c r="H7" i="10"/>
  <c r="F7" i="10"/>
  <c r="D7" i="10"/>
  <c r="I7" i="10" l="1"/>
  <c r="J7" i="10"/>
</calcChain>
</file>

<file path=xl/sharedStrings.xml><?xml version="1.0" encoding="utf-8"?>
<sst xmlns="http://schemas.openxmlformats.org/spreadsheetml/2006/main" count="60" uniqueCount="37">
  <si>
    <t>Commercial</t>
  </si>
  <si>
    <t>Residential</t>
  </si>
  <si>
    <t>Temporary COVID Debt Relief Programs</t>
  </si>
  <si>
    <t>Automatic Grants</t>
  </si>
  <si>
    <t>Total</t>
  </si>
  <si>
    <t>Number of accounts</t>
  </si>
  <si>
    <t>Average Benefits</t>
  </si>
  <si>
    <t>Forgiveness Grants</t>
  </si>
  <si>
    <t>Electric</t>
  </si>
  <si>
    <t>Gas</t>
  </si>
  <si>
    <t>Dual</t>
  </si>
  <si>
    <t>N/A*</t>
  </si>
  <si>
    <t>*Account no longer active</t>
  </si>
  <si>
    <t>Debt Relief Total</t>
  </si>
  <si>
    <t>Low-Income*</t>
  </si>
  <si>
    <t>*Low-income residential customers are also included in the residential category</t>
  </si>
  <si>
    <t>Industrial</t>
  </si>
  <si>
    <t>Grand Total</t>
  </si>
  <si>
    <t>Days Past Due</t>
  </si>
  <si>
    <t># of Customers</t>
  </si>
  <si>
    <t>Past Due Amt.</t>
  </si>
  <si>
    <t>30+</t>
  </si>
  <si>
    <t>60+</t>
  </si>
  <si>
    <t>90+</t>
  </si>
  <si>
    <t>Avista - Nov 2021 COVID-19 Credit and Collections Monthly Reporting</t>
  </si>
  <si>
    <t>Total LIHEAP</t>
  </si>
  <si>
    <t>Total LIRAP</t>
  </si>
  <si>
    <t>Current Amount</t>
  </si>
  <si>
    <t>Number of Payments</t>
  </si>
  <si>
    <t>Housing</t>
  </si>
  <si>
    <t>LIHEAP</t>
  </si>
  <si>
    <t>LIRAP</t>
  </si>
  <si>
    <t>MISC EA</t>
  </si>
  <si>
    <t>Project Share</t>
  </si>
  <si>
    <t>Rate Discount*</t>
  </si>
  <si>
    <t>COVID-19 Debt Relief</t>
  </si>
  <si>
    <t>*For rate discount only: number of payments = number of customers actively enrolled.  This is also LIRAP funding.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</si>
</sst>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Tahoma"/>
      <family val="2"/>
    </font>
    <font>
      <sz val="11"/>
      <color rgb="FF454545"/>
      <name val="Calibri"/>
      <family val="2"/>
      <scheme val="minor"/>
    </font>
    <font>
      <b/>
      <sz val="11"/>
      <color rgb="FF454545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1" fillId="0" borderId="1" xfId="0" applyFont="1" applyBorder="1" applyAlignment="1">
      <alignment vertical="center" wrapText="1"/>
    </xf>
    <xf numFmtId="0" fontId="3" fillId="0" borderId="0" xfId="0" applyFont="1"/>
    <xf numFmtId="44" fontId="0" fillId="0" borderId="9" xfId="2" applyFont="1" applyBorder="1"/>
    <xf numFmtId="0" fontId="0" fillId="0" borderId="0" xfId="0" applyFont="1" applyFill="1" applyBorder="1"/>
    <xf numFmtId="0" fontId="0" fillId="0" borderId="16" xfId="0" applyBorder="1"/>
    <xf numFmtId="0" fontId="1" fillId="0" borderId="1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7" xfId="0" applyFont="1" applyBorder="1"/>
    <xf numFmtId="3" fontId="4" fillId="0" borderId="8" xfId="0" applyNumberFormat="1" applyFont="1" applyBorder="1" applyAlignment="1">
      <alignment horizontal="right" vertical="top"/>
    </xf>
    <xf numFmtId="44" fontId="0" fillId="0" borderId="18" xfId="2" applyFont="1" applyBorder="1"/>
    <xf numFmtId="164" fontId="0" fillId="0" borderId="8" xfId="1" applyNumberFormat="1" applyFont="1" applyBorder="1" applyAlignment="1"/>
    <xf numFmtId="164" fontId="0" fillId="0" borderId="8" xfId="1" applyNumberFormat="1" applyFont="1" applyBorder="1"/>
    <xf numFmtId="44" fontId="0" fillId="0" borderId="2" xfId="2" applyFont="1" applyBorder="1"/>
    <xf numFmtId="164" fontId="4" fillId="0" borderId="8" xfId="1" applyNumberFormat="1" applyFont="1" applyBorder="1" applyAlignment="1">
      <alignment vertical="top"/>
    </xf>
    <xf numFmtId="3" fontId="0" fillId="0" borderId="19" xfId="0" applyNumberFormat="1" applyBorder="1"/>
    <xf numFmtId="44" fontId="4" fillId="0" borderId="9" xfId="2" applyFont="1" applyBorder="1" applyAlignment="1">
      <alignment horizontal="right" vertical="top"/>
    </xf>
    <xf numFmtId="44" fontId="4" fillId="0" borderId="18" xfId="2" applyFont="1" applyBorder="1" applyAlignment="1">
      <alignment horizontal="right" vertical="top"/>
    </xf>
    <xf numFmtId="164" fontId="4" fillId="0" borderId="8" xfId="1" applyNumberFormat="1" applyFont="1" applyBorder="1" applyAlignment="1">
      <alignment horizontal="right" vertical="top"/>
    </xf>
    <xf numFmtId="44" fontId="4" fillId="0" borderId="2" xfId="2" applyFont="1" applyBorder="1" applyAlignment="1">
      <alignment horizontal="right" vertical="top"/>
    </xf>
    <xf numFmtId="0" fontId="1" fillId="0" borderId="20" xfId="0" applyFont="1" applyBorder="1"/>
    <xf numFmtId="44" fontId="5" fillId="0" borderId="12" xfId="2" applyFont="1" applyBorder="1" applyAlignment="1">
      <alignment horizontal="right" vertical="top"/>
    </xf>
    <xf numFmtId="164" fontId="5" fillId="0" borderId="10" xfId="1" applyNumberFormat="1" applyFont="1" applyBorder="1" applyAlignment="1">
      <alignment horizontal="right" vertical="top"/>
    </xf>
    <xf numFmtId="44" fontId="5" fillId="0" borderId="21" xfId="2" applyFont="1" applyBorder="1" applyAlignment="1">
      <alignment horizontal="right" vertical="top"/>
    </xf>
    <xf numFmtId="44" fontId="1" fillId="0" borderId="12" xfId="2" applyFont="1" applyBorder="1"/>
    <xf numFmtId="0" fontId="0" fillId="0" borderId="5" xfId="0" applyBorder="1"/>
    <xf numFmtId="0" fontId="1" fillId="0" borderId="8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1" fillId="0" borderId="8" xfId="0" applyFont="1" applyBorder="1"/>
    <xf numFmtId="164" fontId="4" fillId="0" borderId="1" xfId="1" applyNumberFormat="1" applyFont="1" applyBorder="1" applyAlignment="1">
      <alignment horizontal="right" vertical="top"/>
    </xf>
    <xf numFmtId="164" fontId="0" fillId="0" borderId="0" xfId="0" applyNumberFormat="1"/>
    <xf numFmtId="0" fontId="1" fillId="0" borderId="10" xfId="0" applyFont="1" applyBorder="1"/>
    <xf numFmtId="164" fontId="5" fillId="0" borderId="11" xfId="1" applyNumberFormat="1" applyFont="1" applyBorder="1" applyAlignment="1">
      <alignment horizontal="right" vertical="top"/>
    </xf>
    <xf numFmtId="164" fontId="0" fillId="0" borderId="10" xfId="1" applyNumberFormat="1" applyFont="1" applyBorder="1"/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3" xfId="0" applyFont="1" applyBorder="1"/>
    <xf numFmtId="0" fontId="2" fillId="3" borderId="5" xfId="0" applyFont="1" applyFill="1" applyBorder="1" applyAlignment="1">
      <alignment horizontal="right" wrapText="1"/>
    </xf>
    <xf numFmtId="0" fontId="2" fillId="3" borderId="6" xfId="0" applyFont="1" applyFill="1" applyBorder="1" applyAlignment="1">
      <alignment horizontal="right" wrapText="1"/>
    </xf>
    <xf numFmtId="0" fontId="2" fillId="3" borderId="7" xfId="0" applyFont="1" applyFill="1" applyBorder="1" applyAlignment="1">
      <alignment horizontal="center" wrapText="1"/>
    </xf>
    <xf numFmtId="0" fontId="2" fillId="0" borderId="34" xfId="0" applyFont="1" applyBorder="1" applyAlignment="1">
      <alignment vertical="center"/>
    </xf>
    <xf numFmtId="0" fontId="2" fillId="0" borderId="34" xfId="0" applyFont="1" applyBorder="1" applyAlignment="1">
      <alignment vertical="center" wrapText="1"/>
    </xf>
    <xf numFmtId="165" fontId="0" fillId="0" borderId="1" xfId="2" applyNumberFormat="1" applyFont="1" applyBorder="1"/>
    <xf numFmtId="164" fontId="0" fillId="0" borderId="9" xfId="1" applyNumberFormat="1" applyFont="1" applyBorder="1"/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/>
    <xf numFmtId="0" fontId="2" fillId="3" borderId="10" xfId="0" applyFont="1" applyFill="1" applyBorder="1" applyAlignment="1">
      <alignment horizontal="right" wrapText="1"/>
    </xf>
    <xf numFmtId="44" fontId="2" fillId="3" borderId="11" xfId="2" applyFont="1" applyFill="1" applyBorder="1" applyAlignment="1">
      <alignment horizontal="right" wrapText="1"/>
    </xf>
    <xf numFmtId="44" fontId="2" fillId="3" borderId="12" xfId="0" applyNumberFormat="1" applyFont="1" applyFill="1" applyBorder="1" applyAlignment="1">
      <alignment horizontal="center" wrapText="1"/>
    </xf>
    <xf numFmtId="44" fontId="2" fillId="0" borderId="35" xfId="2" applyFont="1" applyBorder="1" applyAlignment="1">
      <alignment vertical="center"/>
    </xf>
    <xf numFmtId="44" fontId="2" fillId="0" borderId="35" xfId="2" applyFont="1" applyBorder="1" applyAlignment="1">
      <alignment vertical="center" wrapText="1"/>
    </xf>
    <xf numFmtId="165" fontId="0" fillId="0" borderId="0" xfId="2" applyNumberFormat="1" applyFont="1" applyBorder="1"/>
    <xf numFmtId="0" fontId="2" fillId="3" borderId="10" xfId="0" applyFont="1" applyFill="1" applyBorder="1" applyAlignment="1">
      <alignment horizontal="right" vertical="center" wrapText="1"/>
    </xf>
    <xf numFmtId="44" fontId="2" fillId="3" borderId="11" xfId="2" applyFont="1" applyFill="1" applyBorder="1" applyAlignment="1">
      <alignment horizontal="right" vertical="center" wrapText="1"/>
    </xf>
    <xf numFmtId="44" fontId="2" fillId="3" borderId="12" xfId="0" applyNumberFormat="1" applyFont="1" applyFill="1" applyBorder="1" applyAlignment="1">
      <alignment vertical="center"/>
    </xf>
    <xf numFmtId="165" fontId="0" fillId="0" borderId="38" xfId="2" applyNumberFormat="1" applyFont="1" applyBorder="1"/>
    <xf numFmtId="164" fontId="0" fillId="0" borderId="39" xfId="1" applyNumberFormat="1" applyFont="1" applyBorder="1"/>
    <xf numFmtId="0" fontId="1" fillId="0" borderId="29" xfId="0" applyFont="1" applyBorder="1" applyAlignment="1">
      <alignment horizontal="center" vertical="center"/>
    </xf>
    <xf numFmtId="0" fontId="1" fillId="0" borderId="40" xfId="0" applyFont="1" applyBorder="1"/>
    <xf numFmtId="0" fontId="2" fillId="3" borderId="29" xfId="0" applyFont="1" applyFill="1" applyBorder="1" applyAlignment="1">
      <alignment horizontal="right" vertical="center" wrapText="1"/>
    </xf>
    <xf numFmtId="44" fontId="2" fillId="3" borderId="30" xfId="2" applyFont="1" applyFill="1" applyBorder="1" applyAlignment="1">
      <alignment horizontal="right" vertical="center" wrapText="1"/>
    </xf>
    <xf numFmtId="44" fontId="2" fillId="3" borderId="31" xfId="0" applyNumberFormat="1" applyFont="1" applyFill="1" applyBorder="1" applyAlignment="1">
      <alignment vertical="center"/>
    </xf>
    <xf numFmtId="44" fontId="2" fillId="0" borderId="41" xfId="2" applyFont="1" applyBorder="1" applyAlignment="1">
      <alignment vertical="center"/>
    </xf>
    <xf numFmtId="44" fontId="2" fillId="0" borderId="41" xfId="2" applyFont="1" applyBorder="1" applyAlignment="1">
      <alignment vertical="center" wrapText="1"/>
    </xf>
    <xf numFmtId="165" fontId="0" fillId="0" borderId="43" xfId="2" applyNumberFormat="1" applyFont="1" applyBorder="1"/>
    <xf numFmtId="164" fontId="0" fillId="0" borderId="44" xfId="1" applyNumberFormat="1" applyFont="1" applyBorder="1"/>
    <xf numFmtId="0" fontId="7" fillId="3" borderId="5" xfId="0" applyFont="1" applyFill="1" applyBorder="1"/>
    <xf numFmtId="0" fontId="7" fillId="3" borderId="6" xfId="0" applyFont="1" applyFill="1" applyBorder="1" applyAlignment="1">
      <alignment horizontal="right"/>
    </xf>
    <xf numFmtId="0" fontId="7" fillId="3" borderId="7" xfId="0" applyFont="1" applyFill="1" applyBorder="1"/>
    <xf numFmtId="0" fontId="7" fillId="0" borderId="34" xfId="0" applyFont="1" applyBorder="1"/>
    <xf numFmtId="44" fontId="7" fillId="3" borderId="10" xfId="2" applyFont="1" applyFill="1" applyBorder="1"/>
    <xf numFmtId="44" fontId="7" fillId="3" borderId="11" xfId="2" applyFont="1" applyFill="1" applyBorder="1" applyAlignment="1">
      <alignment horizontal="right"/>
    </xf>
    <xf numFmtId="44" fontId="7" fillId="3" borderId="12" xfId="2" applyFont="1" applyFill="1" applyBorder="1"/>
    <xf numFmtId="44" fontId="7" fillId="0" borderId="35" xfId="2" applyFont="1" applyBorder="1"/>
    <xf numFmtId="3" fontId="1" fillId="5" borderId="10" xfId="0" applyNumberFormat="1" applyFont="1" applyFill="1" applyBorder="1"/>
    <xf numFmtId="0" fontId="0" fillId="4" borderId="28" xfId="0" applyFill="1" applyBorder="1" applyAlignment="1">
      <alignment horizontal="center"/>
    </xf>
    <xf numFmtId="17" fontId="6" fillId="2" borderId="23" xfId="3" applyNumberFormat="1" applyFont="1" applyFill="1" applyBorder="1" applyAlignment="1">
      <alignment horizontal="center" vertical="center"/>
    </xf>
    <xf numFmtId="0" fontId="6" fillId="2" borderId="24" xfId="3" applyFont="1" applyFill="1" applyBorder="1" applyAlignment="1">
      <alignment horizontal="center" vertical="center"/>
    </xf>
    <xf numFmtId="0" fontId="6" fillId="2" borderId="27" xfId="3" applyFont="1" applyFill="1" applyBorder="1" applyAlignment="1">
      <alignment horizontal="center" vertical="center"/>
    </xf>
    <xf numFmtId="0" fontId="6" fillId="2" borderId="28" xfId="3" applyFont="1" applyFill="1" applyBorder="1" applyAlignment="1">
      <alignment horizontal="center" vertical="center"/>
    </xf>
    <xf numFmtId="0" fontId="7" fillId="0" borderId="17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17" fontId="6" fillId="2" borderId="5" xfId="3" applyNumberFormat="1" applyFont="1" applyFill="1" applyBorder="1" applyAlignment="1">
      <alignment horizontal="center" vertical="center" wrapText="1"/>
    </xf>
    <xf numFmtId="0" fontId="6" fillId="2" borderId="6" xfId="3" applyFont="1" applyFill="1" applyBorder="1" applyAlignment="1">
      <alignment horizontal="center" vertical="center" wrapText="1"/>
    </xf>
    <xf numFmtId="0" fontId="6" fillId="2" borderId="8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7" fillId="0" borderId="42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left"/>
    </xf>
    <xf numFmtId="0" fontId="7" fillId="0" borderId="37" xfId="0" applyFont="1" applyBorder="1" applyAlignment="1">
      <alignment horizontal="lef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Normal 2 2" xfId="3" xr:uid="{52994ACA-2EF0-4D53-9788-3F32C470FA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workbookViewId="0">
      <selection activeCell="F19" sqref="F19"/>
    </sheetView>
  </sheetViews>
  <sheetFormatPr defaultRowHeight="14.25" x14ac:dyDescent="0.45"/>
  <cols>
    <col min="1" max="1" width="23.1328125" bestFit="1" customWidth="1"/>
    <col min="2" max="2" width="19" bestFit="1" customWidth="1"/>
    <col min="3" max="3" width="10.1328125" bestFit="1" customWidth="1"/>
    <col min="4" max="4" width="18.1328125" bestFit="1" customWidth="1"/>
    <col min="5" max="5" width="10.59765625" bestFit="1" customWidth="1"/>
    <col min="6" max="6" width="12" bestFit="1" customWidth="1"/>
    <col min="7" max="7" width="10.86328125" bestFit="1" customWidth="1"/>
    <col min="11" max="11" width="15.3984375" bestFit="1" customWidth="1"/>
    <col min="12" max="12" width="13.3984375" customWidth="1"/>
  </cols>
  <sheetData>
    <row r="1" spans="1:12" ht="14.65" thickBot="1" x14ac:dyDescent="0.5">
      <c r="A1" s="79"/>
      <c r="B1" s="79"/>
      <c r="C1" s="79"/>
      <c r="D1" s="79"/>
      <c r="E1" s="79"/>
      <c r="F1" s="79"/>
      <c r="G1" s="79"/>
      <c r="I1" s="79"/>
      <c r="J1" s="79"/>
      <c r="K1" s="79"/>
      <c r="L1" s="79"/>
    </row>
    <row r="2" spans="1:12" x14ac:dyDescent="0.45">
      <c r="A2" s="80">
        <v>44521</v>
      </c>
      <c r="B2" s="81"/>
      <c r="C2" s="94" t="s">
        <v>2</v>
      </c>
      <c r="D2" s="95"/>
      <c r="E2" s="96"/>
      <c r="F2" s="97" t="s">
        <v>25</v>
      </c>
      <c r="G2" s="99" t="s">
        <v>26</v>
      </c>
      <c r="I2" s="86">
        <v>44521</v>
      </c>
      <c r="J2" s="87"/>
      <c r="K2" s="90" t="s">
        <v>27</v>
      </c>
      <c r="L2" s="92" t="s">
        <v>28</v>
      </c>
    </row>
    <row r="3" spans="1:12" ht="28.35" customHeight="1" thickBot="1" x14ac:dyDescent="0.5">
      <c r="A3" s="82"/>
      <c r="B3" s="83"/>
      <c r="C3" s="36" t="s">
        <v>3</v>
      </c>
      <c r="D3" s="37" t="s">
        <v>7</v>
      </c>
      <c r="E3" s="38" t="s">
        <v>13</v>
      </c>
      <c r="F3" s="98"/>
      <c r="G3" s="100"/>
      <c r="I3" s="88"/>
      <c r="J3" s="89"/>
      <c r="K3" s="91"/>
      <c r="L3" s="93"/>
    </row>
    <row r="4" spans="1:12" x14ac:dyDescent="0.45">
      <c r="A4" s="39" t="s">
        <v>8</v>
      </c>
      <c r="B4" s="40" t="s">
        <v>5</v>
      </c>
      <c r="C4" s="41"/>
      <c r="D4" s="42"/>
      <c r="E4" s="43"/>
      <c r="F4" s="44">
        <v>162</v>
      </c>
      <c r="G4" s="45">
        <v>556</v>
      </c>
      <c r="I4" s="84" t="s">
        <v>29</v>
      </c>
      <c r="J4" s="85"/>
      <c r="K4" s="46">
        <v>14836</v>
      </c>
      <c r="L4" s="47">
        <v>215</v>
      </c>
    </row>
    <row r="5" spans="1:12" ht="14.65" thickBot="1" x14ac:dyDescent="0.5">
      <c r="A5" s="48"/>
      <c r="B5" s="49" t="s">
        <v>6</v>
      </c>
      <c r="C5" s="50"/>
      <c r="D5" s="51"/>
      <c r="E5" s="52"/>
      <c r="F5" s="53">
        <v>548.99</v>
      </c>
      <c r="G5" s="54">
        <v>423.37</v>
      </c>
      <c r="I5" s="84" t="s">
        <v>30</v>
      </c>
      <c r="J5" s="85"/>
      <c r="K5" s="46">
        <v>174015.65</v>
      </c>
      <c r="L5" s="47">
        <v>306</v>
      </c>
    </row>
    <row r="6" spans="1:12" x14ac:dyDescent="0.45">
      <c r="A6" s="39" t="s">
        <v>9</v>
      </c>
      <c r="B6" s="40" t="s">
        <v>5</v>
      </c>
      <c r="C6" s="41"/>
      <c r="D6" s="42"/>
      <c r="E6" s="43"/>
      <c r="F6" s="44">
        <v>6</v>
      </c>
      <c r="G6" s="45">
        <v>10</v>
      </c>
      <c r="I6" s="84" t="s">
        <v>31</v>
      </c>
      <c r="J6" s="85"/>
      <c r="K6" s="55">
        <v>404171</v>
      </c>
      <c r="L6" s="47">
        <v>1060</v>
      </c>
    </row>
    <row r="7" spans="1:12" ht="14.65" thickBot="1" x14ac:dyDescent="0.5">
      <c r="A7" s="48"/>
      <c r="B7" s="49" t="s">
        <v>6</v>
      </c>
      <c r="C7" s="50"/>
      <c r="D7" s="51"/>
      <c r="E7" s="52"/>
      <c r="F7" s="53">
        <v>279.83</v>
      </c>
      <c r="G7" s="54">
        <v>289.07</v>
      </c>
      <c r="I7" s="84" t="s">
        <v>32</v>
      </c>
      <c r="J7" s="85"/>
      <c r="K7" s="46">
        <v>251740.79</v>
      </c>
      <c r="L7" s="47">
        <v>558</v>
      </c>
    </row>
    <row r="8" spans="1:12" x14ac:dyDescent="0.45">
      <c r="A8" s="39" t="s">
        <v>10</v>
      </c>
      <c r="B8" s="40" t="s">
        <v>5</v>
      </c>
      <c r="C8" s="41"/>
      <c r="D8" s="42"/>
      <c r="E8" s="43"/>
      <c r="F8" s="44">
        <v>115</v>
      </c>
      <c r="G8" s="45">
        <v>463</v>
      </c>
      <c r="I8" s="84" t="s">
        <v>33</v>
      </c>
      <c r="J8" s="85"/>
      <c r="K8" s="46">
        <v>0</v>
      </c>
      <c r="L8" s="47">
        <v>0</v>
      </c>
    </row>
    <row r="9" spans="1:12" ht="14.65" thickBot="1" x14ac:dyDescent="0.5">
      <c r="A9" s="48"/>
      <c r="B9" s="49" t="s">
        <v>6</v>
      </c>
      <c r="C9" s="56"/>
      <c r="D9" s="57"/>
      <c r="E9" s="58"/>
      <c r="F9" s="53">
        <v>756.98</v>
      </c>
      <c r="G9" s="54">
        <v>358.23</v>
      </c>
      <c r="I9" s="84" t="s">
        <v>34</v>
      </c>
      <c r="J9" s="85"/>
      <c r="K9" s="46">
        <v>33481</v>
      </c>
      <c r="L9" s="47">
        <v>1033</v>
      </c>
    </row>
    <row r="10" spans="1:12" ht="14.65" thickBot="1" x14ac:dyDescent="0.5">
      <c r="A10" s="39" t="s">
        <v>11</v>
      </c>
      <c r="B10" s="40" t="s">
        <v>5</v>
      </c>
      <c r="C10" s="41"/>
      <c r="D10" s="42"/>
      <c r="E10" s="43"/>
      <c r="F10" s="44">
        <v>1</v>
      </c>
      <c r="G10" s="45">
        <v>11</v>
      </c>
      <c r="I10" s="111" t="s">
        <v>35</v>
      </c>
      <c r="J10" s="112"/>
      <c r="K10" s="59">
        <v>0</v>
      </c>
      <c r="L10" s="60">
        <v>0</v>
      </c>
    </row>
    <row r="11" spans="1:12" ht="15" thickTop="1" thickBot="1" x14ac:dyDescent="0.5">
      <c r="A11" s="61"/>
      <c r="B11" s="62" t="s">
        <v>6</v>
      </c>
      <c r="C11" s="63"/>
      <c r="D11" s="64"/>
      <c r="E11" s="65"/>
      <c r="F11" s="66">
        <v>748.3</v>
      </c>
      <c r="G11" s="67">
        <v>395.2</v>
      </c>
      <c r="I11" s="101" t="s">
        <v>4</v>
      </c>
      <c r="J11" s="102"/>
      <c r="K11" s="68">
        <f>SUM(K4:K10)</f>
        <v>878244.44000000006</v>
      </c>
      <c r="L11" s="69">
        <f>SUM(L4:L10)</f>
        <v>3172</v>
      </c>
    </row>
    <row r="12" spans="1:12" ht="17.25" customHeight="1" x14ac:dyDescent="0.45">
      <c r="A12" s="103" t="s">
        <v>4</v>
      </c>
      <c r="B12" s="40" t="s">
        <v>5</v>
      </c>
      <c r="C12" s="70"/>
      <c r="D12" s="71"/>
      <c r="E12" s="72"/>
      <c r="F12" s="73">
        <f>SUM(F4,F6,F8,F10)</f>
        <v>284</v>
      </c>
      <c r="G12" s="73">
        <f>SUM(G4,G6,G8,G10)</f>
        <v>1040</v>
      </c>
      <c r="I12" s="105" t="s">
        <v>36</v>
      </c>
      <c r="J12" s="106"/>
      <c r="K12" s="106"/>
      <c r="L12" s="107"/>
    </row>
    <row r="13" spans="1:12" ht="18.399999999999999" customHeight="1" thickBot="1" x14ac:dyDescent="0.5">
      <c r="A13" s="104"/>
      <c r="B13" s="49" t="s">
        <v>6</v>
      </c>
      <c r="C13" s="74"/>
      <c r="D13" s="75"/>
      <c r="E13" s="76"/>
      <c r="F13" s="77">
        <v>628.22</v>
      </c>
      <c r="G13" s="77">
        <v>392.78</v>
      </c>
      <c r="I13" s="108"/>
      <c r="J13" s="109"/>
      <c r="K13" s="109"/>
      <c r="L13" s="110"/>
    </row>
    <row r="16" spans="1:12" x14ac:dyDescent="0.45">
      <c r="A16" s="2" t="s">
        <v>12</v>
      </c>
    </row>
  </sheetData>
  <mergeCells count="19">
    <mergeCell ref="I11:J11"/>
    <mergeCell ref="A12:A13"/>
    <mergeCell ref="I12:L13"/>
    <mergeCell ref="I10:J10"/>
    <mergeCell ref="I8:J8"/>
    <mergeCell ref="I9:J9"/>
    <mergeCell ref="I2:J3"/>
    <mergeCell ref="K2:K3"/>
    <mergeCell ref="L2:L3"/>
    <mergeCell ref="I4:J4"/>
    <mergeCell ref="I5:J5"/>
    <mergeCell ref="A1:G1"/>
    <mergeCell ref="A2:B3"/>
    <mergeCell ref="I1:L1"/>
    <mergeCell ref="I6:J6"/>
    <mergeCell ref="I7:J7"/>
    <mergeCell ref="C2:E2"/>
    <mergeCell ref="F2:F3"/>
    <mergeCell ref="G2:G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2"/>
  <sheetViews>
    <sheetView tabSelected="1" topLeftCell="A7" workbookViewId="0">
      <selection activeCell="J33" sqref="J33"/>
    </sheetView>
  </sheetViews>
  <sheetFormatPr defaultRowHeight="14.25" x14ac:dyDescent="0.45"/>
  <cols>
    <col min="1" max="1" width="6.86328125" customWidth="1"/>
    <col min="2" max="2" width="16.265625" customWidth="1"/>
    <col min="3" max="3" width="14.265625" bestFit="1" customWidth="1"/>
    <col min="4" max="7" width="16.86328125" bestFit="1" customWidth="1"/>
    <col min="8" max="8" width="13.59765625" bestFit="1" customWidth="1"/>
    <col min="10" max="10" width="15.265625" bestFit="1" customWidth="1"/>
  </cols>
  <sheetData>
    <row r="1" spans="2:10" ht="14.65" thickBot="1" x14ac:dyDescent="0.5">
      <c r="B1" s="115" t="s">
        <v>24</v>
      </c>
      <c r="C1" s="116"/>
      <c r="D1" s="116"/>
      <c r="E1" s="116"/>
      <c r="F1" s="116"/>
      <c r="G1" s="116"/>
      <c r="H1" s="116"/>
      <c r="I1" s="116"/>
      <c r="J1" s="117"/>
    </row>
    <row r="2" spans="2:10" x14ac:dyDescent="0.45">
      <c r="B2" s="5"/>
      <c r="C2" s="118" t="s">
        <v>1</v>
      </c>
      <c r="D2" s="119"/>
      <c r="E2" s="118" t="s">
        <v>0</v>
      </c>
      <c r="F2" s="119"/>
      <c r="G2" s="118" t="s">
        <v>16</v>
      </c>
      <c r="H2" s="119"/>
      <c r="I2" s="120" t="s">
        <v>17</v>
      </c>
      <c r="J2" s="121"/>
    </row>
    <row r="3" spans="2:10" x14ac:dyDescent="0.45">
      <c r="B3" s="6" t="s">
        <v>18</v>
      </c>
      <c r="C3" s="7" t="s">
        <v>19</v>
      </c>
      <c r="D3" s="8" t="s">
        <v>20</v>
      </c>
      <c r="E3" s="7" t="s">
        <v>19</v>
      </c>
      <c r="F3" s="8" t="s">
        <v>20</v>
      </c>
      <c r="G3" s="7" t="s">
        <v>19</v>
      </c>
      <c r="H3" s="9" t="s">
        <v>20</v>
      </c>
      <c r="I3" s="7" t="s">
        <v>19</v>
      </c>
      <c r="J3" s="8" t="s">
        <v>20</v>
      </c>
    </row>
    <row r="4" spans="2:10" x14ac:dyDescent="0.45">
      <c r="B4" s="10" t="s">
        <v>21</v>
      </c>
      <c r="C4" s="11">
        <v>11255</v>
      </c>
      <c r="D4" s="12">
        <v>948061.79</v>
      </c>
      <c r="E4" s="13">
        <v>1113</v>
      </c>
      <c r="F4" s="12">
        <v>852942.28</v>
      </c>
      <c r="G4" s="14">
        <v>21</v>
      </c>
      <c r="H4" s="15">
        <v>31177.79</v>
      </c>
      <c r="I4" s="14">
        <f>C4+E4+G4</f>
        <v>12389</v>
      </c>
      <c r="J4" s="3">
        <f>D4+F4+H4</f>
        <v>1832181.86</v>
      </c>
    </row>
    <row r="5" spans="2:10" x14ac:dyDescent="0.45">
      <c r="B5" s="10" t="s">
        <v>22</v>
      </c>
      <c r="C5" s="11">
        <v>5169</v>
      </c>
      <c r="D5" s="12">
        <v>835979.63</v>
      </c>
      <c r="E5" s="16">
        <v>325</v>
      </c>
      <c r="F5" s="12">
        <v>242997.64</v>
      </c>
      <c r="G5" s="14">
        <v>11</v>
      </c>
      <c r="H5" s="15">
        <v>57490.1</v>
      </c>
      <c r="I5" s="14">
        <f t="shared" ref="I5:I7" si="0">C5+E5+G5</f>
        <v>5505</v>
      </c>
      <c r="J5" s="3">
        <f t="shared" ref="J5:J6" si="1">D5+F5+H5</f>
        <v>1136467.3700000001</v>
      </c>
    </row>
    <row r="6" spans="2:10" x14ac:dyDescent="0.45">
      <c r="B6" s="10" t="s">
        <v>23</v>
      </c>
      <c r="C6" s="17">
        <v>11434</v>
      </c>
      <c r="D6" s="18">
        <v>6648054.1200000001</v>
      </c>
      <c r="E6" s="16">
        <v>625</v>
      </c>
      <c r="F6" s="19">
        <v>2012279.19</v>
      </c>
      <c r="G6" s="20">
        <v>12</v>
      </c>
      <c r="H6" s="21">
        <v>67769.149999999994</v>
      </c>
      <c r="I6" s="14">
        <f t="shared" si="0"/>
        <v>12071</v>
      </c>
      <c r="J6" s="3">
        <f t="shared" si="1"/>
        <v>8728102.4600000009</v>
      </c>
    </row>
    <row r="7" spans="2:10" ht="14.65" thickBot="1" x14ac:dyDescent="0.5">
      <c r="B7" s="22" t="s">
        <v>4</v>
      </c>
      <c r="C7" s="78">
        <f t="shared" ref="C7" si="2">SUM(C4:C6)</f>
        <v>27858</v>
      </c>
      <c r="D7" s="23">
        <f t="shared" ref="D7:J7" si="3">SUM(D4:D6)</f>
        <v>8432095.5399999991</v>
      </c>
      <c r="E7" s="24">
        <f t="shared" si="3"/>
        <v>2063</v>
      </c>
      <c r="F7" s="23">
        <f t="shared" si="3"/>
        <v>3108219.11</v>
      </c>
      <c r="G7" s="24">
        <f t="shared" si="3"/>
        <v>44</v>
      </c>
      <c r="H7" s="25">
        <f t="shared" si="3"/>
        <v>156437.03999999998</v>
      </c>
      <c r="I7" s="35">
        <f t="shared" si="0"/>
        <v>29965</v>
      </c>
      <c r="J7" s="26">
        <f t="shared" si="3"/>
        <v>11696751.690000001</v>
      </c>
    </row>
    <row r="8" spans="2:10" ht="14.65" thickBot="1" x14ac:dyDescent="0.5"/>
    <row r="9" spans="2:10" x14ac:dyDescent="0.45">
      <c r="B9" s="27"/>
      <c r="C9" s="113" t="s">
        <v>14</v>
      </c>
      <c r="D9" s="114"/>
    </row>
    <row r="10" spans="2:10" x14ac:dyDescent="0.45">
      <c r="B10" s="28" t="s">
        <v>18</v>
      </c>
      <c r="C10" s="1" t="s">
        <v>19</v>
      </c>
      <c r="D10" s="29" t="s">
        <v>20</v>
      </c>
    </row>
    <row r="11" spans="2:10" x14ac:dyDescent="0.45">
      <c r="B11" s="30" t="s">
        <v>21</v>
      </c>
      <c r="C11" s="31">
        <v>2506</v>
      </c>
      <c r="D11" s="3">
        <v>225500.34</v>
      </c>
    </row>
    <row r="12" spans="2:10" x14ac:dyDescent="0.45">
      <c r="B12" s="30" t="s">
        <v>22</v>
      </c>
      <c r="C12" s="31">
        <v>1682</v>
      </c>
      <c r="D12" s="3">
        <v>306237.65999999997</v>
      </c>
      <c r="G12" s="32"/>
    </row>
    <row r="13" spans="2:10" x14ac:dyDescent="0.45">
      <c r="B13" s="30" t="s">
        <v>23</v>
      </c>
      <c r="C13" s="31">
        <v>4675</v>
      </c>
      <c r="D13" s="18">
        <v>2872895.99</v>
      </c>
    </row>
    <row r="14" spans="2:10" ht="14.65" thickBot="1" x14ac:dyDescent="0.5">
      <c r="B14" s="33" t="s">
        <v>4</v>
      </c>
      <c r="C14" s="34">
        <f>C11+C12+C13</f>
        <v>8863</v>
      </c>
      <c r="D14" s="23">
        <f>SUM(D11:D13)</f>
        <v>3404633.99</v>
      </c>
    </row>
    <row r="15" spans="2:10" x14ac:dyDescent="0.45">
      <c r="B15" t="s">
        <v>15</v>
      </c>
    </row>
    <row r="16" spans="2:10" x14ac:dyDescent="0.45">
      <c r="B16" s="4"/>
    </row>
    <row r="17" spans="2:2" x14ac:dyDescent="0.45">
      <c r="B17" s="4"/>
    </row>
    <row r="18" spans="2:2" ht="15" customHeight="1" x14ac:dyDescent="0.45">
      <c r="B18" s="4"/>
    </row>
    <row r="19" spans="2:2" x14ac:dyDescent="0.45">
      <c r="B19" s="4"/>
    </row>
    <row r="20" spans="2:2" x14ac:dyDescent="0.45">
      <c r="B20" s="4"/>
    </row>
    <row r="21" spans="2:2" x14ac:dyDescent="0.45">
      <c r="B21" s="4"/>
    </row>
    <row r="22" spans="2:2" x14ac:dyDescent="0.45">
      <c r="B22" s="4"/>
    </row>
    <row r="23" spans="2:2" x14ac:dyDescent="0.45">
      <c r="B23" s="4"/>
    </row>
    <row r="24" spans="2:2" x14ac:dyDescent="0.45">
      <c r="B24" s="4"/>
    </row>
    <row r="25" spans="2:2" x14ac:dyDescent="0.45">
      <c r="B25" s="4"/>
    </row>
    <row r="26" spans="2:2" x14ac:dyDescent="0.45">
      <c r="B26" s="4"/>
    </row>
    <row r="27" spans="2:2" x14ac:dyDescent="0.45">
      <c r="B27" s="4"/>
    </row>
    <row r="28" spans="2:2" x14ac:dyDescent="0.45">
      <c r="B28" s="4"/>
    </row>
    <row r="29" spans="2:2" x14ac:dyDescent="0.45">
      <c r="B29" s="4"/>
    </row>
    <row r="30" spans="2:2" x14ac:dyDescent="0.45">
      <c r="B30" s="4"/>
    </row>
    <row r="31" spans="2:2" x14ac:dyDescent="0.45">
      <c r="B31" s="4"/>
    </row>
    <row r="32" spans="2:2" x14ac:dyDescent="0.45">
      <c r="B32" s="4"/>
    </row>
  </sheetData>
  <mergeCells count="6">
    <mergeCell ref="C9:D9"/>
    <mergeCell ref="B1:J1"/>
    <mergeCell ref="C2:D2"/>
    <mergeCell ref="E2:F2"/>
    <mergeCell ref="G2:H2"/>
    <mergeCell ref="I2:J2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2021-12-16T08:00:00+00:00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D8ED4AF-89C4-406B-9928-3F21931C653C}"/>
</file>

<file path=customXml/itemProps2.xml><?xml version="1.0" encoding="utf-8"?>
<ds:datastoreItem xmlns:ds="http://schemas.openxmlformats.org/officeDocument/2006/customXml" ds:itemID="{3E28341C-6C43-44E3-BD73-40F1A4E4D51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61B5D2-0757-4BAD-B823-FF9FD639790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99DD23C-935B-4433-B9A8-482A3AD3BB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Section K. #1 </vt:lpstr>
      <vt:lpstr>Section K. #2. a,b,c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Ghering, Amanda</dc:creator>
  <cp:lastModifiedBy>Ghering, Amanda</cp:lastModifiedBy>
  <dcterms:created xsi:type="dcterms:W3CDTF">2021-05-07T15:36:02Z</dcterms:created>
  <dcterms:modified xsi:type="dcterms:W3CDTF">2021-12-15T21:24:17Z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