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comments2.xml" ContentType="application/vnd.openxmlformats-officedocument.spreadsheetml.comments+xml"/>
  <Override PartName="/xl/customProperty17.bin" ContentType="application/vnd.openxmlformats-officedocument.spreadsheetml.customProperty"/>
  <Override PartName="/xl/customProperty3.bin" ContentType="application/vnd.openxmlformats-officedocument.spreadsheetml.customProperty"/>
  <Override PartName="/xl/customProperty16.bin" ContentType="application/vnd.openxmlformats-officedocument.spreadsheetml.customProperty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2.xml" ContentType="application/vnd.openxmlformats-officedocument.spreadsheetml.comments+xml"/>
  <Override PartName="/xl/customProperty4.bin" ContentType="application/vnd.openxmlformats-officedocument.spreadsheetml.customProperty"/>
  <Override PartName="/xl/customProperty7.bin" ContentType="application/vnd.openxmlformats-officedocument.spreadsheetml.customProperty"/>
  <Override PartName="/xl/customProperty10.bin" ContentType="application/vnd.openxmlformats-officedocument.spreadsheetml.customProperty"/>
  <Override PartName="/xl/comments5.xml" ContentType="application/vnd.openxmlformats-officedocument.spreadsheetml.comments+xml"/>
  <Override PartName="/xl/customProperty11.bin" ContentType="application/vnd.openxmlformats-officedocument.spreadsheetml.customProperty"/>
  <Override PartName="/xl/comments4.xml" ContentType="application/vnd.openxmlformats-officedocument.spreadsheetml.comments+xml"/>
  <Override PartName="/xl/comments1.xml" ContentType="application/vnd.openxmlformats-officedocument.spreadsheetml.comments+xml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omments3.xml" ContentType="application/vnd.openxmlformats-officedocument.spreadsheetml.comments+xml"/>
  <Override PartName="/xl/customProperty6.bin" ContentType="application/vnd.openxmlformats-officedocument.spreadsheetml.customProperty"/>
  <Override PartName="/xl/comments6.xml" ContentType="application/vnd.openxmlformats-officedocument.spreadsheetml.comments+xml"/>
  <Override PartName="/xl/customProperty14.bin" ContentType="application/vnd.openxmlformats-officedocument.spreadsheetml.customProperty"/>
  <Override PartName="/xl/comments9.xml" ContentType="application/vnd.openxmlformats-officedocument.spreadsheetml.comments+xml"/>
  <Override PartName="/xl/customProperty15.bin" ContentType="application/vnd.openxmlformats-officedocument.spreadsheetml.customProperty"/>
  <Override PartName="/xl/comments8.xml" ContentType="application/vnd.openxmlformats-officedocument.spreadsheetml.comments+xml"/>
  <Override PartName="/xl/customProperty5.bin" ContentType="application/vnd.openxmlformats-officedocument.spreadsheetml.customProperty"/>
  <Override PartName="/xl/customProperty12.bin" ContentType="application/vnd.openxmlformats-officedocument.spreadsheetml.customProperty"/>
  <Override PartName="/xl/comments7.xml" ContentType="application/vnd.openxmlformats-officedocument.spreadsheetml.comments+xml"/>
  <Override PartName="/xl/customProperty13.bin" ContentType="application/vnd.openxmlformats-officedocument.spreadsheetml.customProperty"/>
  <Override PartName="/xl/comments10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UBLIC\# Commission Basis Report\Dec_31_20\To File 2020 CBR WP\"/>
    </mc:Choice>
  </mc:AlternateContent>
  <bookViews>
    <workbookView xWindow="0" yWindow="156" windowWidth="20100" windowHeight="9156" tabRatio="877"/>
  </bookViews>
  <sheets>
    <sheet name="3.11E" sheetId="1" r:id="rId1"/>
    <sheet name="3.11G" sheetId="2" r:id="rId2"/>
    <sheet name="SAPBW70_DOWNLOAD" sheetId="46" r:id="rId3"/>
    <sheet name="E&amp;G Split" sheetId="3" r:id="rId4"/>
    <sheet name="2020 PO " sheetId="33" r:id="rId5"/>
    <sheet name="Jan.20" sheetId="34" r:id="rId6"/>
    <sheet name="Feb.20" sheetId="35" r:id="rId7"/>
    <sheet name="Mar.20" sheetId="36" r:id="rId8"/>
    <sheet name="Apr.20" sheetId="37" r:id="rId9"/>
    <sheet name="May.20" sheetId="38" r:id="rId10"/>
    <sheet name="Jun.20" sheetId="39" r:id="rId11"/>
    <sheet name="Jul.20" sheetId="40" r:id="rId12"/>
    <sheet name="Aug.20" sheetId="41" r:id="rId13"/>
    <sheet name="Sep.20" sheetId="42" r:id="rId14"/>
    <sheet name="Oct.20" sheetId="43" r:id="rId15"/>
    <sheet name="Nov.20" sheetId="44" r:id="rId16"/>
    <sheet name="Dec.20" sheetId="45" r:id="rId17"/>
  </sheets>
  <definedNames>
    <definedName name="SAPPO_AR_Post_Conversion" localSheetId="8">Apr.20!$A$13:$D$18</definedName>
    <definedName name="SAPPO_AR_Post_Conversion" localSheetId="12">Aug.20!$A$13:$D$18</definedName>
    <definedName name="SAPPO_AR_Post_Conversion" localSheetId="16">Dec.20!$A$13:$D$18</definedName>
    <definedName name="SAPPO_AR_Post_Conversion" localSheetId="6">Feb.20!$A$13:$D$18</definedName>
    <definedName name="SAPPO_AR_Post_Conversion" localSheetId="11">Jul.20!$A$13:$D$18</definedName>
    <definedName name="SAPPO_AR_Post_Conversion" localSheetId="10">Jun.20!$A$13:$D$18</definedName>
    <definedName name="SAPPO_AR_Post_Conversion" localSheetId="7">Mar.20!$A$13:$D$18</definedName>
    <definedName name="SAPPO_AR_Post_Conversion" localSheetId="9">May.20!$A$13:$D$18</definedName>
    <definedName name="SAPPO_AR_Post_Conversion" localSheetId="15">Nov.20!$A$13:$D$18</definedName>
    <definedName name="SAPPO_AR_Post_Conversion" localSheetId="14">Oct.20!$A$13:$D$18</definedName>
    <definedName name="SAPPO_AR_Post_Conversion" localSheetId="13">Sep.20!$A$13:$D$18</definedName>
    <definedName name="SAPPO_AR_Post_Conversion">Jan.20!$A$13:$D$18</definedName>
    <definedName name="SAPPO_AR_Pre_Conversion" localSheetId="8">Apr.20!$A$4:$D$9</definedName>
    <definedName name="SAPPO_AR_Pre_Conversion" localSheetId="12">Aug.20!$A$4:$D$9</definedName>
    <definedName name="SAPPO_AR_Pre_Conversion" localSheetId="16">Dec.20!$A$4:$D$9</definedName>
    <definedName name="SAPPO_AR_Pre_Conversion" localSheetId="6">Feb.20!$A$4:$D$9</definedName>
    <definedName name="SAPPO_AR_Pre_Conversion" localSheetId="11">Jul.20!$A$4:$D$9</definedName>
    <definedName name="SAPPO_AR_Pre_Conversion" localSheetId="10">Jun.20!$A$4:$D$9</definedName>
    <definedName name="SAPPO_AR_Pre_Conversion" localSheetId="7">Mar.20!$A$4:$D$9</definedName>
    <definedName name="SAPPO_AR_Pre_Conversion" localSheetId="9">May.20!$A$4:$D$9</definedName>
    <definedName name="SAPPO_AR_Pre_Conversion" localSheetId="15">Nov.20!$A$4:$D$9</definedName>
    <definedName name="SAPPO_AR_Pre_Conversion" localSheetId="14">Oct.20!$A$4:$D$9</definedName>
    <definedName name="SAPPO_AR_Pre_Conversion" localSheetId="13">Sep.20!$A$4:$D$9</definedName>
    <definedName name="SAPPO_AR_Pre_Conversion">Jan.20!$A$4:$D$9</definedName>
  </definedNames>
  <calcPr calcId="162913"/>
</workbook>
</file>

<file path=xl/calcChain.xml><?xml version="1.0" encoding="utf-8"?>
<calcChain xmlns="http://schemas.openxmlformats.org/spreadsheetml/2006/main">
  <c r="G2" i="33" l="1"/>
  <c r="D19" i="45"/>
  <c r="E16" i="45"/>
  <c r="E15" i="45"/>
  <c r="E17" i="45" s="1"/>
  <c r="D10" i="45"/>
  <c r="E7" i="45"/>
  <c r="E22" i="45" s="1"/>
  <c r="E6" i="45"/>
  <c r="E21" i="45" s="1"/>
  <c r="E23" i="45" s="1"/>
  <c r="E25" i="45" s="1"/>
  <c r="D19" i="44"/>
  <c r="E16" i="44"/>
  <c r="E15" i="44"/>
  <c r="E17" i="44" s="1"/>
  <c r="D10" i="44"/>
  <c r="E7" i="44"/>
  <c r="E22" i="44" s="1"/>
  <c r="E6" i="44"/>
  <c r="E8" i="44" s="1"/>
  <c r="E22" i="43"/>
  <c r="E21" i="43"/>
  <c r="E23" i="43" s="1"/>
  <c r="E25" i="43" s="1"/>
  <c r="D19" i="43"/>
  <c r="E16" i="43"/>
  <c r="E15" i="43"/>
  <c r="E17" i="43" s="1"/>
  <c r="D10" i="43"/>
  <c r="E7" i="43"/>
  <c r="E6" i="43"/>
  <c r="E8" i="43" s="1"/>
  <c r="E22" i="42"/>
  <c r="E21" i="42"/>
  <c r="E23" i="42" s="1"/>
  <c r="E25" i="42" s="1"/>
  <c r="D19" i="42"/>
  <c r="E16" i="42"/>
  <c r="E15" i="42"/>
  <c r="E17" i="42" s="1"/>
  <c r="D10" i="42"/>
  <c r="E7" i="42"/>
  <c r="E6" i="42"/>
  <c r="E8" i="42" s="1"/>
  <c r="E22" i="41"/>
  <c r="E21" i="41"/>
  <c r="E23" i="41" s="1"/>
  <c r="E25" i="41" s="1"/>
  <c r="D19" i="41"/>
  <c r="E17" i="41"/>
  <c r="E16" i="41"/>
  <c r="E15" i="41"/>
  <c r="D10" i="41"/>
  <c r="E7" i="41"/>
  <c r="E6" i="41"/>
  <c r="E8" i="41" s="1"/>
  <c r="D19" i="40"/>
  <c r="E16" i="40"/>
  <c r="E15" i="40"/>
  <c r="E17" i="40" s="1"/>
  <c r="D10" i="40"/>
  <c r="E7" i="40"/>
  <c r="E22" i="40" s="1"/>
  <c r="E6" i="40"/>
  <c r="E8" i="40" s="1"/>
  <c r="D19" i="39"/>
  <c r="E16" i="39"/>
  <c r="E15" i="39"/>
  <c r="E17" i="39" s="1"/>
  <c r="D10" i="39"/>
  <c r="E7" i="39"/>
  <c r="E22" i="39" s="1"/>
  <c r="E6" i="39"/>
  <c r="E21" i="39" s="1"/>
  <c r="E23" i="39" s="1"/>
  <c r="E25" i="39" s="1"/>
  <c r="D19" i="38"/>
  <c r="E16" i="38"/>
  <c r="E15" i="38"/>
  <c r="E17" i="38" s="1"/>
  <c r="D10" i="38"/>
  <c r="E7" i="38"/>
  <c r="E22" i="38" s="1"/>
  <c r="E6" i="38"/>
  <c r="E21" i="38" s="1"/>
  <c r="E23" i="38" s="1"/>
  <c r="E25" i="38" s="1"/>
  <c r="D19" i="37"/>
  <c r="E16" i="37"/>
  <c r="E15" i="37"/>
  <c r="E17" i="37" s="1"/>
  <c r="D10" i="37"/>
  <c r="E7" i="37"/>
  <c r="E22" i="37" s="1"/>
  <c r="E6" i="37"/>
  <c r="E21" i="37" s="1"/>
  <c r="E23" i="37" s="1"/>
  <c r="E25" i="37" s="1"/>
  <c r="D19" i="36"/>
  <c r="E16" i="36"/>
  <c r="E15" i="36"/>
  <c r="E17" i="36" s="1"/>
  <c r="D10" i="36"/>
  <c r="E7" i="36"/>
  <c r="E22" i="36" s="1"/>
  <c r="E6" i="36"/>
  <c r="E8" i="36" s="1"/>
  <c r="D19" i="35"/>
  <c r="E16" i="35"/>
  <c r="E15" i="35"/>
  <c r="E17" i="35" s="1"/>
  <c r="D10" i="35"/>
  <c r="E7" i="35"/>
  <c r="E22" i="35" s="1"/>
  <c r="E6" i="35"/>
  <c r="E8" i="35" s="1"/>
  <c r="E22" i="34"/>
  <c r="E21" i="34"/>
  <c r="E23" i="34" s="1"/>
  <c r="E25" i="34" s="1"/>
  <c r="D19" i="34"/>
  <c r="E16" i="34"/>
  <c r="E15" i="34"/>
  <c r="E17" i="34" s="1"/>
  <c r="D10" i="34"/>
  <c r="E7" i="34"/>
  <c r="E6" i="34"/>
  <c r="E8" i="34" s="1"/>
  <c r="E8" i="45" l="1"/>
  <c r="E21" i="44"/>
  <c r="E23" i="44" s="1"/>
  <c r="E25" i="44" s="1"/>
  <c r="E21" i="40"/>
  <c r="E23" i="40" s="1"/>
  <c r="E25" i="40" s="1"/>
  <c r="E8" i="39"/>
  <c r="E8" i="38"/>
  <c r="E8" i="37"/>
  <c r="E21" i="36"/>
  <c r="E23" i="36" s="1"/>
  <c r="E25" i="36" s="1"/>
  <c r="E21" i="35"/>
  <c r="E23" i="35" s="1"/>
  <c r="E25" i="35" s="1"/>
  <c r="D202" i="33" l="1"/>
  <c r="D201" i="33"/>
  <c r="D200" i="33"/>
  <c r="D199" i="33"/>
  <c r="D193" i="33"/>
  <c r="D192" i="33"/>
  <c r="D191" i="33"/>
  <c r="D190" i="33"/>
  <c r="D183" i="33"/>
  <c r="D182" i="33"/>
  <c r="D181" i="33"/>
  <c r="D180" i="33"/>
  <c r="D174" i="33"/>
  <c r="D173" i="33"/>
  <c r="D172" i="33"/>
  <c r="D171" i="33"/>
  <c r="D166" i="33"/>
  <c r="D165" i="33"/>
  <c r="D164" i="33"/>
  <c r="D163" i="33"/>
  <c r="D157" i="33"/>
  <c r="D156" i="33"/>
  <c r="D155" i="33"/>
  <c r="D154" i="33"/>
  <c r="D148" i="33"/>
  <c r="D147" i="33"/>
  <c r="D146" i="33"/>
  <c r="D145" i="33"/>
  <c r="D139" i="33"/>
  <c r="D138" i="33"/>
  <c r="D137" i="33"/>
  <c r="D136" i="33"/>
  <c r="D130" i="33"/>
  <c r="D129" i="33"/>
  <c r="D128" i="33"/>
  <c r="D127" i="33"/>
  <c r="D121" i="33"/>
  <c r="D120" i="33"/>
  <c r="D119" i="33"/>
  <c r="D118" i="33"/>
  <c r="D112" i="33"/>
  <c r="D111" i="33"/>
  <c r="D110" i="33"/>
  <c r="D109" i="33"/>
  <c r="D103" i="33"/>
  <c r="D102" i="33"/>
  <c r="D101" i="33"/>
  <c r="D100" i="33"/>
  <c r="D95" i="33"/>
  <c r="D94" i="33"/>
  <c r="D93" i="33"/>
  <c r="D92" i="33"/>
  <c r="D88" i="33"/>
  <c r="D87" i="33"/>
  <c r="D86" i="33"/>
  <c r="D85" i="33"/>
  <c r="D79" i="33"/>
  <c r="D78" i="33"/>
  <c r="D77" i="33"/>
  <c r="D76" i="33"/>
  <c r="D72" i="33"/>
  <c r="D71" i="33"/>
  <c r="D70" i="33"/>
  <c r="D69" i="33"/>
  <c r="D63" i="33"/>
  <c r="D62" i="33"/>
  <c r="D61" i="33"/>
  <c r="D60" i="33"/>
  <c r="D56" i="33"/>
  <c r="D55" i="33"/>
  <c r="D54" i="33"/>
  <c r="D53" i="33"/>
  <c r="D47" i="33"/>
  <c r="D46" i="33"/>
  <c r="D45" i="33"/>
  <c r="D44" i="33"/>
  <c r="D40" i="33"/>
  <c r="D39" i="33"/>
  <c r="D38" i="33"/>
  <c r="D37" i="33"/>
  <c r="D32" i="33"/>
  <c r="D31" i="33"/>
  <c r="D30" i="33"/>
  <c r="D29" i="33"/>
  <c r="D24" i="33"/>
  <c r="D23" i="33"/>
  <c r="D22" i="33"/>
  <c r="D21" i="33"/>
  <c r="D15" i="33"/>
  <c r="D14" i="33"/>
  <c r="D13" i="33"/>
  <c r="D12" i="33"/>
  <c r="D8" i="33"/>
  <c r="D7" i="33"/>
  <c r="D6" i="33"/>
  <c r="D5" i="33"/>
  <c r="J15" i="45"/>
  <c r="J15" i="44"/>
  <c r="J15" i="43"/>
  <c r="J15" i="42"/>
  <c r="J15" i="41"/>
  <c r="J15" i="40"/>
  <c r="J15" i="39"/>
  <c r="J15" i="38"/>
  <c r="J15" i="37"/>
  <c r="J15" i="36"/>
  <c r="J15" i="35"/>
  <c r="J15" i="34"/>
  <c r="E5" i="33" l="1"/>
  <c r="E191" i="33"/>
  <c r="F191" i="33" s="1"/>
  <c r="E190" i="33"/>
  <c r="F190" i="33" s="1"/>
  <c r="E181" i="33"/>
  <c r="F181" i="33" s="1"/>
  <c r="E180" i="33"/>
  <c r="F180" i="33" s="1"/>
  <c r="E155" i="33"/>
  <c r="F155" i="33" s="1"/>
  <c r="E154" i="33"/>
  <c r="F154" i="33" s="1"/>
  <c r="E146" i="33"/>
  <c r="F146" i="33" s="1"/>
  <c r="E145" i="33"/>
  <c r="F145" i="33" s="1"/>
  <c r="E118" i="33"/>
  <c r="F118" i="33" s="1"/>
  <c r="E119" i="33"/>
  <c r="F119" i="33" s="1"/>
  <c r="E110" i="33"/>
  <c r="F110" i="33" s="1"/>
  <c r="E109" i="33"/>
  <c r="F109" i="33" s="1"/>
  <c r="E86" i="33"/>
  <c r="F86" i="33" s="1"/>
  <c r="E85" i="33"/>
  <c r="F85" i="33" s="1"/>
  <c r="E77" i="33"/>
  <c r="F77" i="33" s="1"/>
  <c r="E76" i="33"/>
  <c r="F76" i="33" s="1"/>
  <c r="E54" i="33"/>
  <c r="F54" i="33" s="1"/>
  <c r="E53" i="33"/>
  <c r="F53" i="33" s="1"/>
  <c r="E45" i="33"/>
  <c r="F45" i="33" s="1"/>
  <c r="E44" i="33"/>
  <c r="F44" i="33" s="1"/>
  <c r="E22" i="33"/>
  <c r="F22" i="33" s="1"/>
  <c r="E21" i="33"/>
  <c r="F21" i="33" s="1"/>
  <c r="E12" i="33"/>
  <c r="F12" i="33" s="1"/>
  <c r="E128" i="33" l="1"/>
  <c r="F128" i="33" s="1"/>
  <c r="H119" i="33" s="1"/>
  <c r="C10" i="3" s="1"/>
  <c r="E200" i="33"/>
  <c r="F200" i="33" s="1"/>
  <c r="H191" i="33" s="1"/>
  <c r="C14" i="3" s="1"/>
  <c r="F5" i="33"/>
  <c r="G5" i="33" s="1"/>
  <c r="B3" i="3" s="1"/>
  <c r="E13" i="33"/>
  <c r="F13" i="33" s="1"/>
  <c r="E6" i="33"/>
  <c r="F6" i="33" s="1"/>
  <c r="E61" i="33"/>
  <c r="F61" i="33" s="1"/>
  <c r="H54" i="33" s="1"/>
  <c r="C6" i="3" s="1"/>
  <c r="E30" i="33"/>
  <c r="F30" i="33" s="1"/>
  <c r="H22" i="33" s="1"/>
  <c r="C4" i="3" s="1"/>
  <c r="E93" i="33"/>
  <c r="F93" i="33" s="1"/>
  <c r="H86" i="33" s="1"/>
  <c r="C8" i="3" s="1"/>
  <c r="E164" i="33"/>
  <c r="F164" i="33" s="1"/>
  <c r="H155" i="33" s="1"/>
  <c r="C12" i="3" s="1"/>
  <c r="E29" i="33"/>
  <c r="F29" i="33" s="1"/>
  <c r="G21" i="33" s="1"/>
  <c r="B4" i="3" s="1"/>
  <c r="E37" i="33"/>
  <c r="F37" i="33" s="1"/>
  <c r="G37" i="33" s="1"/>
  <c r="B5" i="3" s="1"/>
  <c r="E38" i="33"/>
  <c r="F38" i="33" s="1"/>
  <c r="H38" i="33" s="1"/>
  <c r="C5" i="3" s="1"/>
  <c r="E60" i="33"/>
  <c r="F60" i="33" s="1"/>
  <c r="G53" i="33" s="1"/>
  <c r="B6" i="3" s="1"/>
  <c r="E69" i="33"/>
  <c r="F69" i="33" s="1"/>
  <c r="G69" i="33" s="1"/>
  <c r="B7" i="3" s="1"/>
  <c r="E70" i="33"/>
  <c r="F70" i="33" s="1"/>
  <c r="H70" i="33" s="1"/>
  <c r="C7" i="3" s="1"/>
  <c r="E92" i="33"/>
  <c r="F92" i="33" s="1"/>
  <c r="G85" i="33" s="1"/>
  <c r="B8" i="3" s="1"/>
  <c r="E100" i="33"/>
  <c r="F100" i="33" s="1"/>
  <c r="G100" i="33" s="1"/>
  <c r="B9" i="3" s="1"/>
  <c r="E101" i="33"/>
  <c r="F101" i="33" s="1"/>
  <c r="H101" i="33" s="1"/>
  <c r="C9" i="3" s="1"/>
  <c r="E127" i="33"/>
  <c r="F127" i="33" s="1"/>
  <c r="G118" i="33" s="1"/>
  <c r="B10" i="3" s="1"/>
  <c r="E136" i="33"/>
  <c r="F136" i="33" s="1"/>
  <c r="G136" i="33" s="1"/>
  <c r="B11" i="3" s="1"/>
  <c r="E137" i="33"/>
  <c r="F137" i="33" s="1"/>
  <c r="H137" i="33" s="1"/>
  <c r="C11" i="3" s="1"/>
  <c r="E163" i="33"/>
  <c r="F163" i="33" s="1"/>
  <c r="G154" i="33" s="1"/>
  <c r="B12" i="3" s="1"/>
  <c r="E171" i="33"/>
  <c r="F171" i="33" s="1"/>
  <c r="G171" i="33" s="1"/>
  <c r="B13" i="3" s="1"/>
  <c r="E172" i="33"/>
  <c r="F172" i="33" s="1"/>
  <c r="H172" i="33" s="1"/>
  <c r="C13" i="3" s="1"/>
  <c r="E199" i="33"/>
  <c r="F199" i="33" s="1"/>
  <c r="G190" i="33" s="1"/>
  <c r="B14" i="3" s="1"/>
  <c r="H6" i="33" l="1"/>
  <c r="C3" i="3" s="1"/>
  <c r="G3" i="33"/>
  <c r="H3" i="33" l="1"/>
  <c r="I3" i="33" s="1"/>
  <c r="B7" i="2" l="1"/>
  <c r="D12" i="3" l="1"/>
  <c r="F12" i="3" s="1"/>
  <c r="D11" i="3"/>
  <c r="G11" i="3" s="1"/>
  <c r="D10" i="3"/>
  <c r="D9" i="3"/>
  <c r="F9" i="3" s="1"/>
  <c r="D6" i="3"/>
  <c r="G6" i="3" s="1"/>
  <c r="D4" i="3"/>
  <c r="F4" i="3" s="1"/>
  <c r="G4" i="3"/>
  <c r="H4" i="3" s="1"/>
  <c r="F11" i="3" l="1"/>
  <c r="H11" i="3" s="1"/>
  <c r="D14" i="3"/>
  <c r="G14" i="3" s="1"/>
  <c r="D13" i="3"/>
  <c r="G13" i="3" s="1"/>
  <c r="G12" i="3"/>
  <c r="H12" i="3" s="1"/>
  <c r="G10" i="3"/>
  <c r="F10" i="3"/>
  <c r="G9" i="3"/>
  <c r="H9" i="3" s="1"/>
  <c r="D8" i="3"/>
  <c r="F8" i="3" s="1"/>
  <c r="D7" i="3"/>
  <c r="D5" i="3"/>
  <c r="G5" i="3" s="1"/>
  <c r="F6" i="3"/>
  <c r="H6" i="3" s="1"/>
  <c r="F14" i="3" l="1"/>
  <c r="H14" i="3" s="1"/>
  <c r="H10" i="3"/>
  <c r="F13" i="3"/>
  <c r="H13" i="3" s="1"/>
  <c r="F5" i="3"/>
  <c r="H5" i="3" s="1"/>
  <c r="G8" i="3"/>
  <c r="H8" i="3" s="1"/>
  <c r="G7" i="3"/>
  <c r="F7" i="3"/>
  <c r="C16" i="3"/>
  <c r="B16" i="3"/>
  <c r="D3" i="3"/>
  <c r="D16" i="3" s="1"/>
  <c r="H7" i="3" l="1"/>
  <c r="F16" i="3"/>
  <c r="E27" i="46" s="1"/>
  <c r="F27" i="46" s="1"/>
  <c r="G16" i="3"/>
  <c r="E28" i="46" s="1"/>
  <c r="F28" i="46" s="1"/>
  <c r="F33" i="46" s="1"/>
  <c r="D12" i="2" s="1"/>
  <c r="F3" i="3"/>
  <c r="G3" i="3"/>
  <c r="F32" i="46" l="1"/>
  <c r="F29" i="46"/>
  <c r="F30" i="46" s="1"/>
  <c r="D14" i="2"/>
  <c r="H3" i="3"/>
  <c r="H16" i="3"/>
  <c r="F34" i="46" l="1"/>
  <c r="D11" i="1"/>
  <c r="D13" i="1" s="1"/>
</calcChain>
</file>

<file path=xl/comments1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10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11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12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2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3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4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5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6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7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8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9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sharedStrings.xml><?xml version="1.0" encoding="utf-8"?>
<sst xmlns="http://schemas.openxmlformats.org/spreadsheetml/2006/main" count="1099" uniqueCount="96">
  <si>
    <t>PUGET SOUND ENERGY-ELECTRIC</t>
  </si>
  <si>
    <t>COMMISSION BASIS REPORT</t>
  </si>
  <si>
    <t>Interest on Customer Deposits</t>
  </si>
  <si>
    <t>LINE</t>
  </si>
  <si>
    <t>NO.</t>
  </si>
  <si>
    <t>DESCRIPTION</t>
  </si>
  <si>
    <t>AMOUNT</t>
  </si>
  <si>
    <t>INTEREST EXPENSE FOR THE RESTATED TEST YEAR</t>
  </si>
  <si>
    <t>INCREASE (DECREASE) NOI</t>
  </si>
  <si>
    <t>PUGET SOUND ENERGY-GAS</t>
  </si>
  <si>
    <t>Month Allocation Used</t>
  </si>
  <si>
    <t>Electric</t>
  </si>
  <si>
    <t>Gas</t>
  </si>
  <si>
    <t>Total</t>
  </si>
  <si>
    <t>Prior Obligation AR (Pre Conversion)</t>
  </si>
  <si>
    <t/>
  </si>
  <si>
    <t>Open Amount Grand Total</t>
  </si>
  <si>
    <t>Prior Obligation Flag</t>
  </si>
  <si>
    <t>G/L Account</t>
  </si>
  <si>
    <t>$</t>
  </si>
  <si>
    <t>Allocate Unapplied Cr</t>
  </si>
  <si>
    <t>Net Balance</t>
  </si>
  <si>
    <t>Total Electric</t>
  </si>
  <si>
    <t>Total Gas</t>
  </si>
  <si>
    <t>X</t>
  </si>
  <si>
    <t>14200201</t>
  </si>
  <si>
    <t>Electric Cust A/R</t>
  </si>
  <si>
    <t>14200202</t>
  </si>
  <si>
    <t>Gas Cust A/R</t>
  </si>
  <si>
    <t>14200203</t>
  </si>
  <si>
    <t>Cust AR Unapp Credit</t>
  </si>
  <si>
    <t>23202353</t>
  </si>
  <si>
    <t>UnCr-Cust Overpymt</t>
  </si>
  <si>
    <t>Prior Obligation AR (Post Conversion)</t>
  </si>
  <si>
    <t>43100673</t>
  </si>
  <si>
    <t>Common Gas</t>
  </si>
  <si>
    <t xml:space="preserve">     Total</t>
  </si>
  <si>
    <t>check</t>
  </si>
  <si>
    <t>Prior Obligation AR</t>
  </si>
  <si>
    <t>a</t>
  </si>
  <si>
    <t>E</t>
  </si>
  <si>
    <t>G</t>
  </si>
  <si>
    <t>b</t>
  </si>
  <si>
    <r>
      <t>Total Gas PO (</t>
    </r>
    <r>
      <rPr>
        <b/>
        <sz val="11"/>
        <color indexed="10"/>
        <rFont val="Calibri"/>
        <family val="2"/>
      </rPr>
      <t>sum of 2</t>
    </r>
    <r>
      <rPr>
        <sz val="11"/>
        <color theme="1"/>
        <rFont val="Calibri"/>
        <family val="2"/>
        <scheme val="minor"/>
      </rPr>
      <t>)</t>
    </r>
  </si>
  <si>
    <r>
      <t>Total Electric PO (</t>
    </r>
    <r>
      <rPr>
        <b/>
        <sz val="11"/>
        <color indexed="10"/>
        <rFont val="Calibri"/>
        <family val="2"/>
      </rPr>
      <t>sum of 1</t>
    </r>
    <r>
      <rPr>
        <sz val="11"/>
        <color theme="1"/>
        <rFont val="Calibri"/>
        <family val="2"/>
        <scheme val="minor"/>
      </rPr>
      <t>)</t>
    </r>
  </si>
  <si>
    <t>Balances by Regulatory Account _PP</t>
  </si>
  <si>
    <t>Latest Data Update (MultiProvider)</t>
  </si>
  <si>
    <t>Static Filters</t>
  </si>
  <si>
    <t>CO Order</t>
  </si>
  <si>
    <t>43100673 1110 - Other Interest - Customer Deposit</t>
  </si>
  <si>
    <t>Record type</t>
  </si>
  <si>
    <t>0</t>
  </si>
  <si>
    <t>Fiscal year/period</t>
  </si>
  <si>
    <t>Reg Account</t>
  </si>
  <si>
    <t>Oth Interest Expense PSE/9431000</t>
  </si>
  <si>
    <t xml:space="preserve"> </t>
  </si>
  <si>
    <t>Dynamic Filters</t>
  </si>
  <si>
    <t>None</t>
  </si>
  <si>
    <t>Variables</t>
  </si>
  <si>
    <t>Overall Result</t>
  </si>
  <si>
    <t>Amount</t>
  </si>
  <si>
    <t>Oth Interest Expense</t>
  </si>
  <si>
    <t>PSE/9431000</t>
  </si>
  <si>
    <t>1110 - Other Interest - Customer Deposit</t>
  </si>
  <si>
    <t>Result</t>
  </si>
  <si>
    <t>Common Electric</t>
  </si>
  <si>
    <t>02/10/2021 18:28:49</t>
  </si>
  <si>
    <t>001/2020 - 012/2020</t>
  </si>
  <si>
    <t>K1/001/2020</t>
  </si>
  <si>
    <t>K1/002/2020</t>
  </si>
  <si>
    <t>K1/003/2020</t>
  </si>
  <si>
    <t>K1/004/2020</t>
  </si>
  <si>
    <t>K1/005/2020</t>
  </si>
  <si>
    <t>K1/006/2020</t>
  </si>
  <si>
    <t>K1/007/2020</t>
  </si>
  <si>
    <t>K1/008/2020</t>
  </si>
  <si>
    <t>K1/009/2020</t>
  </si>
  <si>
    <t>K1/010/2020</t>
  </si>
  <si>
    <t>K1/011/2020</t>
  </si>
  <si>
    <t>K1/012/2020</t>
  </si>
  <si>
    <t>Prior Obligation AR January 2020</t>
  </si>
  <si>
    <t>12 ME 12/31/2020</t>
  </si>
  <si>
    <t>Prior Obligation AR February 2020</t>
  </si>
  <si>
    <t>Prior Obligation AR March 2020</t>
  </si>
  <si>
    <t>Prior Obligation AR April 2020</t>
  </si>
  <si>
    <t>Prior Obligation AR May 2020</t>
  </si>
  <si>
    <t>Prior Obligation AR June 2020</t>
  </si>
  <si>
    <t>Prior Obligation AR July 2020</t>
  </si>
  <si>
    <t>Prior Obligation AR August 2020</t>
  </si>
  <si>
    <t>Prior Obligation AR September 2020</t>
  </si>
  <si>
    <t>Prior Obligation AR October 2020</t>
  </si>
  <si>
    <t>Prior Obligation AR November 2020</t>
  </si>
  <si>
    <t>Prior Obligation AR December 2020</t>
  </si>
  <si>
    <t>For The Twelve Months Ended December 31, 2020</t>
  </si>
  <si>
    <t>Adj 3.11E</t>
  </si>
  <si>
    <t>Adj 3.11G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</si>
</sst>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##,000"/>
    <numFmt numFmtId="166" formatCode="dddd\,\ mmmm\ dd\,\ yyyy"/>
    <numFmt numFmtId="167" formatCode="#,##0.00;\-#,##0.00;#,##0.00"/>
    <numFmt numFmtId="168" formatCode="#,##0.00;\-#,##0.00;#,##0.00;@"/>
    <numFmt numFmtId="169" formatCode=";;"/>
  </numFmts>
  <fonts count="50">
    <font>
      <sz val="11"/>
      <color theme="1"/>
      <name val="Calibri"/>
      <family val="2"/>
      <scheme val="minor"/>
    </font>
    <font>
      <sz val="9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Arial"/>
      <family val="2"/>
    </font>
    <font>
      <b/>
      <sz val="12"/>
      <name val="Times New Roman"/>
      <family val="1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3"/>
      <name val="Arial"/>
      <family val="2"/>
    </font>
    <font>
      <sz val="8"/>
      <color theme="1"/>
      <name val="Verdana"/>
      <family val="2"/>
    </font>
    <font>
      <b/>
      <sz val="9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rgb="FF0000FF"/>
      <name val="Calibri"/>
      <family val="2"/>
      <scheme val="minor"/>
    </font>
    <font>
      <b/>
      <sz val="15"/>
      <color theme="3"/>
      <name val="Times New Roman"/>
      <family val="2"/>
    </font>
    <font>
      <b/>
      <sz val="11"/>
      <color theme="3"/>
      <name val="Times New Roman"/>
      <family val="2"/>
    </font>
    <font>
      <sz val="9"/>
      <color rgb="FF006100"/>
      <name val="Times New Roman"/>
      <family val="2"/>
    </font>
    <font>
      <sz val="9"/>
      <color rgb="FF9C0006"/>
      <name val="Times New Roman"/>
      <family val="2"/>
    </font>
    <font>
      <sz val="9"/>
      <color rgb="FF9C6500"/>
      <name val="Times New Roman"/>
      <family val="2"/>
    </font>
    <font>
      <sz val="9"/>
      <color rgb="FF3F3F76"/>
      <name val="Times New Roman"/>
      <family val="2"/>
    </font>
    <font>
      <b/>
      <sz val="9"/>
      <color rgb="FF3F3F3F"/>
      <name val="Times New Roman"/>
      <family val="2"/>
    </font>
    <font>
      <b/>
      <sz val="9"/>
      <color rgb="FFFA7D00"/>
      <name val="Times New Roman"/>
      <family val="2"/>
    </font>
    <font>
      <sz val="9"/>
      <color rgb="FFFA7D00"/>
      <name val="Times New Roman"/>
      <family val="2"/>
    </font>
    <font>
      <b/>
      <sz val="9"/>
      <color theme="0"/>
      <name val="Times New Roman"/>
      <family val="2"/>
    </font>
    <font>
      <sz val="9"/>
      <color rgb="FFFF0000"/>
      <name val="Times New Roman"/>
      <family val="2"/>
    </font>
    <font>
      <i/>
      <sz val="9"/>
      <color rgb="FF7F7F7F"/>
      <name val="Times New Roman"/>
      <family val="2"/>
    </font>
    <font>
      <b/>
      <sz val="9"/>
      <color theme="1"/>
      <name val="Times New Roman"/>
      <family val="2"/>
    </font>
    <font>
      <sz val="9"/>
      <color theme="0"/>
      <name val="Times New Roman"/>
      <family val="2"/>
    </font>
    <font>
      <sz val="18"/>
      <color theme="3"/>
      <name val="Cambria"/>
      <family val="2"/>
      <scheme val="major"/>
    </font>
    <font>
      <b/>
      <sz val="13"/>
      <color theme="3"/>
      <name val="Times New Roman"/>
      <family val="2"/>
    </font>
    <font>
      <b/>
      <sz val="12"/>
      <color rgb="FF000000"/>
      <name val="Arial"/>
      <family val="2"/>
    </font>
    <font>
      <sz val="10"/>
      <color theme="1"/>
      <name val="Arial Unicode MS"/>
    </font>
  </fonts>
  <fills count="56">
    <fill>
      <patternFill patternType="none"/>
    </fill>
    <fill>
      <patternFill patternType="gray125"/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rgb="FFFFFDB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AC090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5E3F2"/>
        <bgColor rgb="FF000000"/>
      </patternFill>
    </fill>
    <fill>
      <patternFill patternType="solid">
        <fgColor rgb="FFE1E7F5"/>
        <bgColor rgb="FF000000"/>
      </patternFill>
    </fill>
    <fill>
      <patternFill patternType="solid">
        <fgColor rgb="FFF1F5FB"/>
        <bgColor rgb="FF000000"/>
      </patternFill>
    </fill>
    <fill>
      <gradientFill degree="90">
        <stop position="0">
          <color rgb="FFF7F7F7"/>
        </stop>
        <stop position="1">
          <color rgb="FFFCFCFC"/>
        </stop>
      </gradientFill>
    </fill>
    <fill>
      <patternFill patternType="solid">
        <fgColor rgb="FFE9EFF7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6C4C4"/>
        <bgColor indexed="64"/>
      </patternFill>
    </fill>
    <fill>
      <patternFill patternType="solid">
        <fgColor rgb="FFFFF843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3" tint="-0.24994659260841701"/>
      </left>
      <right style="thin">
        <color rgb="FF808080"/>
      </right>
      <top style="thin">
        <color theme="3" tint="-0.24994659260841701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theme="3" tint="-0.24994659260841701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theme="3" tint="-0.24994659260841701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hair">
        <color rgb="FFC0C0C0"/>
      </left>
      <right style="thin">
        <color theme="3" tint="-0.24994659260841701"/>
      </right>
      <top style="hair">
        <color rgb="FFC0C0C0"/>
      </top>
      <bottom style="hair">
        <color rgb="FFC0C0C0"/>
      </bottom>
      <diagonal/>
    </border>
    <border>
      <left style="hair">
        <color rgb="FFC0C0C0"/>
      </left>
      <right style="thin">
        <color theme="3" tint="-0.24994659260841701"/>
      </right>
      <top style="hair">
        <color rgb="FFC0C0C0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808080"/>
      </left>
      <right/>
      <top style="thin">
        <color rgb="FF808080"/>
      </top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-0.24994659260841701"/>
      </bottom>
      <diagonal/>
    </border>
    <border>
      <left style="thin">
        <color rgb="FF808080"/>
      </left>
      <right/>
      <top style="thin">
        <color theme="3" tint="-0.24994659260841701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3" tint="-0.24994659260841701"/>
      </right>
      <top style="medium">
        <color indexed="64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indexed="64"/>
      </top>
      <bottom style="thin">
        <color theme="3" tint="-0.24994659260841701"/>
      </bottom>
      <diagonal/>
    </border>
    <border>
      <left style="hair">
        <color rgb="FFC0C0C0"/>
      </left>
      <right style="thin">
        <color theme="3" tint="-0.24994659260841701"/>
      </right>
      <top style="medium">
        <color indexed="64"/>
      </top>
      <bottom style="hair">
        <color rgb="FFC0C0C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rgb="FF808080"/>
      </right>
      <top style="thin">
        <color theme="3" tint="-0.24994659260841701"/>
      </top>
      <bottom style="thin">
        <color rgb="FF808080"/>
      </bottom>
      <diagonal/>
    </border>
    <border>
      <left style="medium">
        <color indexed="64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medium">
        <color indexed="64"/>
      </left>
      <right style="thin">
        <color theme="3" tint="-0.24994659260841701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/>
      <diagonal/>
    </border>
    <border>
      <left/>
      <right/>
      <top style="medium">
        <color rgb="FFAEAEAE"/>
      </top>
      <bottom/>
      <diagonal/>
    </border>
    <border>
      <left/>
      <right style="medium">
        <color rgb="FFAEAEAE"/>
      </right>
      <top style="medium">
        <color rgb="FFAEAEAE"/>
      </top>
      <bottom/>
      <diagonal/>
    </border>
    <border>
      <left style="medium">
        <color rgb="FFAEAEAE"/>
      </left>
      <right/>
      <top/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/>
      <right style="medium">
        <color rgb="FFAEAEAE"/>
      </right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</borders>
  <cellStyleXfs count="9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9" fillId="0" borderId="3" applyNumberFormat="0" applyAlignment="0" applyProtection="0">
      <alignment horizontal="right" vertical="center" indent="1"/>
    </xf>
    <xf numFmtId="0" fontId="10" fillId="2" borderId="4" applyNumberFormat="0" applyAlignment="0" applyProtection="0">
      <alignment horizontal="left" vertical="center" indent="1"/>
    </xf>
    <xf numFmtId="165" fontId="9" fillId="2" borderId="5" applyNumberFormat="0" applyAlignment="0" applyProtection="0">
      <alignment horizontal="left" vertical="center" indent="1"/>
    </xf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1" fillId="0" borderId="5" applyNumberFormat="0" applyFont="0" applyFill="0" applyAlignment="0" applyProtection="0"/>
    <xf numFmtId="165" fontId="10" fillId="3" borderId="6" applyNumberFormat="0" applyAlignment="0" applyProtection="0">
      <alignment horizontal="right" vertical="center" indent="1"/>
    </xf>
    <xf numFmtId="165" fontId="9" fillId="4" borderId="4" applyNumberFormat="0" applyAlignment="0" applyProtection="0">
      <alignment horizontal="left" vertical="center" indent="1"/>
    </xf>
    <xf numFmtId="0" fontId="9" fillId="4" borderId="4" applyNumberFormat="0" applyAlignment="0" applyProtection="0">
      <alignment horizontal="left" vertical="center" indent="1"/>
    </xf>
    <xf numFmtId="0" fontId="12" fillId="0" borderId="7" applyNumberFormat="0" applyFill="0" applyBorder="0" applyAlignment="0" applyProtection="0"/>
    <xf numFmtId="165" fontId="13" fillId="5" borderId="8" applyNumberFormat="0" applyBorder="0" applyAlignment="0" applyProtection="0">
      <alignment horizontal="right" vertical="center" indent="1"/>
    </xf>
    <xf numFmtId="165" fontId="13" fillId="6" borderId="8" applyNumberFormat="0" applyBorder="0" applyAlignment="0" applyProtection="0">
      <alignment horizontal="right" vertical="center" indent="1"/>
    </xf>
    <xf numFmtId="165" fontId="13" fillId="7" borderId="8" applyNumberFormat="0" applyBorder="0" applyAlignment="0" applyProtection="0">
      <alignment horizontal="right" vertical="center" indent="1"/>
    </xf>
    <xf numFmtId="165" fontId="14" fillId="8" borderId="8" applyNumberFormat="0" applyBorder="0" applyAlignment="0" applyProtection="0">
      <alignment horizontal="right" vertical="center" indent="1"/>
    </xf>
    <xf numFmtId="165" fontId="14" fillId="9" borderId="8" applyNumberFormat="0" applyBorder="0" applyAlignment="0" applyProtection="0">
      <alignment horizontal="right" vertical="center" indent="1"/>
    </xf>
    <xf numFmtId="165" fontId="14" fillId="10" borderId="8" applyNumberFormat="0" applyBorder="0" applyAlignment="0" applyProtection="0">
      <alignment horizontal="right" vertical="center" indent="1"/>
    </xf>
    <xf numFmtId="165" fontId="15" fillId="11" borderId="8" applyNumberFormat="0" applyBorder="0" applyAlignment="0" applyProtection="0">
      <alignment horizontal="right" vertical="center" indent="1"/>
    </xf>
    <xf numFmtId="165" fontId="15" fillId="12" borderId="8" applyNumberFormat="0" applyBorder="0" applyAlignment="0" applyProtection="0">
      <alignment horizontal="right" vertical="center" indent="1"/>
    </xf>
    <xf numFmtId="165" fontId="15" fillId="13" borderId="8" applyNumberFormat="0" applyBorder="0" applyAlignment="0" applyProtection="0">
      <alignment horizontal="right" vertical="center" indent="1"/>
    </xf>
    <xf numFmtId="0" fontId="9" fillId="2" borderId="6" applyNumberFormat="0" applyAlignment="0" applyProtection="0">
      <alignment horizontal="left" vertical="center" indent="1"/>
    </xf>
    <xf numFmtId="0" fontId="9" fillId="14" borderId="4" applyNumberFormat="0" applyAlignment="0" applyProtection="0">
      <alignment horizontal="left" vertical="center" indent="1"/>
    </xf>
    <xf numFmtId="0" fontId="9" fillId="15" borderId="4" applyNumberFormat="0" applyAlignment="0" applyProtection="0">
      <alignment horizontal="left" vertical="center" indent="1"/>
    </xf>
    <xf numFmtId="0" fontId="9" fillId="16" borderId="4" applyNumberFormat="0" applyAlignment="0" applyProtection="0">
      <alignment horizontal="left" vertical="center" indent="1"/>
    </xf>
    <xf numFmtId="0" fontId="9" fillId="17" borderId="4" applyNumberFormat="0" applyAlignment="0" applyProtection="0">
      <alignment horizontal="left" vertical="center" indent="1"/>
    </xf>
    <xf numFmtId="0" fontId="9" fillId="18" borderId="4" applyNumberFormat="0" applyAlignment="0" applyProtection="0">
      <alignment horizontal="left" vertical="center" indent="1"/>
    </xf>
    <xf numFmtId="0" fontId="9" fillId="19" borderId="6" applyNumberFormat="0" applyAlignment="0" applyProtection="0">
      <alignment horizontal="left" vertical="center" indent="1"/>
    </xf>
    <xf numFmtId="165" fontId="9" fillId="20" borderId="3" applyNumberFormat="0" applyBorder="0" applyAlignment="0" applyProtection="0">
      <alignment horizontal="right" vertical="center" indent="1"/>
    </xf>
    <xf numFmtId="165" fontId="10" fillId="20" borderId="6" applyNumberFormat="0" applyAlignment="0" applyProtection="0">
      <alignment horizontal="right" vertical="center" indent="1"/>
    </xf>
    <xf numFmtId="0" fontId="10" fillId="21" borderId="4" applyNumberFormat="0" applyAlignment="0" applyProtection="0">
      <alignment horizontal="left" vertical="center" indent="1"/>
    </xf>
    <xf numFmtId="0" fontId="9" fillId="18" borderId="4" applyNumberFormat="0" applyAlignment="0" applyProtection="0">
      <alignment horizontal="left" vertical="center" indent="1"/>
    </xf>
    <xf numFmtId="165" fontId="10" fillId="3" borderId="6" applyNumberFormat="0" applyAlignment="0" applyProtection="0">
      <alignment horizontal="right" vertical="center" indent="1"/>
    </xf>
    <xf numFmtId="0" fontId="2" fillId="0" borderId="0"/>
    <xf numFmtId="43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32" fillId="0" borderId="54" applyNumberFormat="0" applyFill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35" fillId="23" borderId="0" applyNumberFormat="0" applyBorder="0" applyAlignment="0" applyProtection="0"/>
    <xf numFmtId="0" fontId="36" fillId="24" borderId="0" applyNumberFormat="0" applyBorder="0" applyAlignment="0" applyProtection="0"/>
    <xf numFmtId="0" fontId="37" fillId="25" borderId="57" applyNumberFormat="0" applyAlignment="0" applyProtection="0"/>
    <xf numFmtId="0" fontId="38" fillId="26" borderId="58" applyNumberFormat="0" applyAlignment="0" applyProtection="0"/>
    <xf numFmtId="0" fontId="39" fillId="26" borderId="57" applyNumberFormat="0" applyAlignment="0" applyProtection="0"/>
    <xf numFmtId="0" fontId="40" fillId="0" borderId="59" applyNumberFormat="0" applyFill="0" applyAlignment="0" applyProtection="0"/>
    <xf numFmtId="0" fontId="41" fillId="27" borderId="60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62" applyNumberFormat="0" applyFill="0" applyAlignment="0" applyProtection="0"/>
    <xf numFmtId="0" fontId="4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5" fillId="32" borderId="0" applyNumberFormat="0" applyBorder="0" applyAlignment="0" applyProtection="0"/>
    <xf numFmtId="0" fontId="4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45" fillId="36" borderId="0" applyNumberFormat="0" applyBorder="0" applyAlignment="0" applyProtection="0"/>
    <xf numFmtId="0" fontId="4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45" fillId="40" borderId="0" applyNumberFormat="0" applyBorder="0" applyAlignment="0" applyProtection="0"/>
    <xf numFmtId="0" fontId="45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45" fillId="48" borderId="0" applyNumberFormat="0" applyBorder="0" applyAlignment="0" applyProtection="0"/>
    <xf numFmtId="0" fontId="45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45" fillId="52" borderId="0" applyNumberFormat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33" fillId="0" borderId="10" applyNumberFormat="0" applyFill="0" applyAlignment="0" applyProtection="0"/>
    <xf numFmtId="0" fontId="1" fillId="28" borderId="61" applyNumberFormat="0" applyFont="0" applyAlignment="0" applyProtection="0"/>
  </cellStyleXfs>
  <cellXfs count="241">
    <xf numFmtId="0" fontId="0" fillId="0" borderId="0" xfId="0"/>
    <xf numFmtId="0" fontId="8" fillId="0" borderId="0" xfId="6" applyFont="1" applyAlignment="1">
      <alignment horizontal="center"/>
    </xf>
    <xf numFmtId="0" fontId="6" fillId="0" borderId="0" xfId="3" applyFont="1" applyFill="1" applyAlignment="1">
      <alignment horizontal="center" vertical="center" wrapText="1"/>
    </xf>
    <xf numFmtId="0" fontId="3" fillId="0" borderId="0" xfId="3"/>
    <xf numFmtId="0" fontId="6" fillId="0" borderId="0" xfId="3" applyFont="1" applyFill="1" applyAlignment="1"/>
    <xf numFmtId="0" fontId="6" fillId="0" borderId="0" xfId="3" applyFont="1" applyFill="1" applyAlignment="1">
      <alignment horizontal="center"/>
    </xf>
    <xf numFmtId="0" fontId="6" fillId="0" borderId="1" xfId="3" applyFont="1" applyFill="1" applyBorder="1" applyAlignment="1">
      <alignment horizontal="center"/>
    </xf>
    <xf numFmtId="0" fontId="6" fillId="0" borderId="1" xfId="3" applyFont="1" applyFill="1" applyBorder="1" applyAlignment="1" applyProtection="1">
      <protection locked="0"/>
    </xf>
    <xf numFmtId="0" fontId="6" fillId="0" borderId="1" xfId="3" applyFont="1" applyFill="1" applyBorder="1" applyAlignment="1"/>
    <xf numFmtId="0" fontId="5" fillId="0" borderId="0" xfId="3" applyFont="1" applyFill="1" applyAlignment="1"/>
    <xf numFmtId="0" fontId="5" fillId="0" borderId="0" xfId="3" applyFont="1" applyFill="1" applyAlignment="1">
      <alignment horizontal="center"/>
    </xf>
    <xf numFmtId="0" fontId="5" fillId="0" borderId="0" xfId="5" applyNumberFormat="1" applyFont="1" applyFill="1" applyAlignment="1" applyProtection="1">
      <protection locked="0"/>
    </xf>
    <xf numFmtId="42" fontId="5" fillId="0" borderId="0" xfId="3" applyNumberFormat="1" applyFont="1" applyFill="1" applyBorder="1" applyAlignment="1" applyProtection="1">
      <protection locked="0"/>
    </xf>
    <xf numFmtId="37" fontId="5" fillId="0" borderId="0" xfId="13" applyNumberFormat="1" applyFont="1" applyFill="1" applyBorder="1" applyAlignment="1"/>
    <xf numFmtId="0" fontId="3" fillId="0" borderId="0" xfId="3" applyFill="1" applyAlignment="1"/>
    <xf numFmtId="3" fontId="5" fillId="0" borderId="0" xfId="13" applyNumberFormat="1" applyFont="1" applyFill="1" applyAlignment="1">
      <alignment horizontal="center"/>
    </xf>
    <xf numFmtId="37" fontId="5" fillId="0" borderId="2" xfId="13" applyNumberFormat="1" applyFont="1" applyFill="1" applyBorder="1" applyAlignment="1"/>
    <xf numFmtId="0" fontId="3" fillId="0" borderId="0" xfId="3"/>
    <xf numFmtId="0" fontId="6" fillId="0" borderId="0" xfId="3" applyFont="1" applyFill="1" applyAlignment="1"/>
    <xf numFmtId="0" fontId="6" fillId="0" borderId="0" xfId="3" applyFont="1" applyFill="1" applyAlignment="1">
      <alignment horizontal="center"/>
    </xf>
    <xf numFmtId="0" fontId="6" fillId="0" borderId="1" xfId="3" applyFont="1" applyFill="1" applyBorder="1" applyAlignment="1">
      <alignment horizontal="center"/>
    </xf>
    <xf numFmtId="0" fontId="6" fillId="0" borderId="1" xfId="3" applyFont="1" applyFill="1" applyBorder="1" applyAlignment="1" applyProtection="1">
      <protection locked="0"/>
    </xf>
    <xf numFmtId="0" fontId="6" fillId="0" borderId="1" xfId="3" applyFont="1" applyFill="1" applyBorder="1" applyAlignment="1"/>
    <xf numFmtId="0" fontId="5" fillId="0" borderId="0" xfId="3" applyFont="1" applyFill="1" applyAlignment="1"/>
    <xf numFmtId="0" fontId="5" fillId="0" borderId="0" xfId="3" applyFont="1" applyFill="1" applyAlignment="1">
      <alignment horizontal="center"/>
    </xf>
    <xf numFmtId="0" fontId="5" fillId="0" borderId="0" xfId="5" applyNumberFormat="1" applyFont="1" applyFill="1" applyAlignment="1" applyProtection="1">
      <protection locked="0"/>
    </xf>
    <xf numFmtId="42" fontId="5" fillId="0" borderId="0" xfId="3" applyNumberFormat="1" applyFont="1" applyFill="1" applyBorder="1" applyAlignment="1" applyProtection="1">
      <protection locked="0"/>
    </xf>
    <xf numFmtId="37" fontId="5" fillId="0" borderId="0" xfId="13" applyNumberFormat="1" applyFont="1" applyFill="1" applyBorder="1" applyAlignment="1"/>
    <xf numFmtId="0" fontId="3" fillId="0" borderId="0" xfId="3" applyFill="1" applyAlignment="1"/>
    <xf numFmtId="3" fontId="5" fillId="0" borderId="0" xfId="13" applyNumberFormat="1" applyFont="1" applyFill="1" applyAlignment="1">
      <alignment horizontal="center"/>
    </xf>
    <xf numFmtId="37" fontId="5" fillId="0" borderId="2" xfId="13" applyNumberFormat="1" applyFont="1" applyFill="1" applyBorder="1" applyAlignment="1"/>
    <xf numFmtId="0" fontId="8" fillId="0" borderId="0" xfId="6" applyFont="1" applyFill="1" applyAlignment="1">
      <alignment horizontal="center"/>
    </xf>
    <xf numFmtId="0" fontId="6" fillId="0" borderId="0" xfId="3" applyFont="1" applyFill="1" applyAlignment="1" applyProtection="1">
      <alignment horizontal="center" vertical="center" wrapText="1"/>
      <protection locked="0"/>
    </xf>
    <xf numFmtId="0" fontId="3" fillId="0" borderId="0" xfId="3"/>
    <xf numFmtId="0" fontId="4" fillId="0" borderId="0" xfId="7"/>
    <xf numFmtId="17" fontId="4" fillId="0" borderId="0" xfId="7" applyNumberFormat="1"/>
    <xf numFmtId="0" fontId="3" fillId="0" borderId="0" xfId="3"/>
    <xf numFmtId="164" fontId="3" fillId="0" borderId="0" xfId="13" applyNumberFormat="1" applyFont="1"/>
    <xf numFmtId="167" fontId="20" fillId="0" borderId="0" xfId="14" applyNumberFormat="1" applyFont="1" applyFill="1" applyBorder="1" applyAlignment="1"/>
    <xf numFmtId="0" fontId="20" fillId="0" borderId="0" xfId="16" quotePrefix="1" applyNumberFormat="1" applyFont="1" applyFill="1" applyBorder="1" applyAlignment="1">
      <alignment horizontal="right"/>
    </xf>
    <xf numFmtId="0" fontId="20" fillId="0" borderId="0" xfId="16" quotePrefix="1" applyNumberFormat="1" applyFont="1" applyFill="1" applyBorder="1" applyAlignment="1"/>
    <xf numFmtId="0" fontId="20" fillId="0" borderId="0" xfId="16" applyNumberFormat="1" applyFont="1" applyFill="1" applyBorder="1" applyAlignment="1">
      <alignment horizontal="center"/>
    </xf>
    <xf numFmtId="0" fontId="19" fillId="0" borderId="0" xfId="50" applyFont="1" applyFill="1"/>
    <xf numFmtId="43" fontId="20" fillId="0" borderId="0" xfId="51" applyFont="1" applyFill="1" applyBorder="1" applyAlignment="1"/>
    <xf numFmtId="43" fontId="19" fillId="0" borderId="0" xfId="51" applyFont="1" applyFill="1" applyBorder="1"/>
    <xf numFmtId="0" fontId="19" fillId="0" borderId="0" xfId="50" applyFont="1" applyFill="1" applyBorder="1" applyAlignment="1">
      <alignment horizontal="center"/>
    </xf>
    <xf numFmtId="43" fontId="20" fillId="0" borderId="0" xfId="51" quotePrefix="1" applyFont="1" applyFill="1" applyBorder="1" applyAlignment="1"/>
    <xf numFmtId="43" fontId="20" fillId="0" borderId="0" xfId="51" quotePrefix="1" applyFont="1" applyFill="1" applyBorder="1" applyAlignment="1">
      <alignment horizontal="right"/>
    </xf>
    <xf numFmtId="43" fontId="20" fillId="0" borderId="0" xfId="51" applyFont="1" applyFill="1" applyBorder="1" applyAlignment="1">
      <alignment horizontal="center"/>
    </xf>
    <xf numFmtId="43" fontId="19" fillId="0" borderId="0" xfId="50" applyNumberFormat="1" applyFont="1" applyFill="1" applyBorder="1"/>
    <xf numFmtId="167" fontId="20" fillId="0" borderId="44" xfId="14" applyNumberFormat="1" applyFont="1" applyFill="1" applyBorder="1" applyAlignment="1"/>
    <xf numFmtId="43" fontId="19" fillId="0" borderId="44" xfId="50" applyNumberFormat="1" applyFont="1" applyFill="1" applyBorder="1"/>
    <xf numFmtId="0" fontId="19" fillId="0" borderId="44" xfId="50" applyFont="1" applyFill="1" applyBorder="1" applyAlignment="1">
      <alignment horizontal="center"/>
    </xf>
    <xf numFmtId="0" fontId="19" fillId="0" borderId="44" xfId="50" applyFont="1" applyFill="1" applyBorder="1"/>
    <xf numFmtId="166" fontId="22" fillId="0" borderId="9" xfId="53" applyNumberFormat="1" applyFont="1" applyFill="1" applyBorder="1"/>
    <xf numFmtId="0" fontId="19" fillId="0" borderId="38" xfId="50" applyFont="1" applyFill="1" applyBorder="1"/>
    <xf numFmtId="0" fontId="21" fillId="0" borderId="40" xfId="15" quotePrefix="1" applyNumberFormat="1" applyFont="1" applyFill="1" applyBorder="1" applyAlignment="1"/>
    <xf numFmtId="0" fontId="21" fillId="0" borderId="12" xfId="15" applyNumberFormat="1" applyFont="1" applyFill="1" applyBorder="1" applyAlignment="1"/>
    <xf numFmtId="0" fontId="21" fillId="0" borderId="13" xfId="15" quotePrefix="1" applyNumberFormat="1" applyFont="1" applyFill="1" applyBorder="1" applyAlignment="1"/>
    <xf numFmtId="0" fontId="20" fillId="0" borderId="5" xfId="16" quotePrefix="1" applyNumberFormat="1" applyFont="1" applyFill="1" applyBorder="1" applyAlignment="1"/>
    <xf numFmtId="0" fontId="21" fillId="0" borderId="14" xfId="15" quotePrefix="1" applyNumberFormat="1" applyFont="1" applyFill="1" applyBorder="1" applyAlignment="1"/>
    <xf numFmtId="0" fontId="21" fillId="0" borderId="15" xfId="15" quotePrefix="1" applyNumberFormat="1" applyFont="1" applyFill="1" applyBorder="1" applyAlignment="1"/>
    <xf numFmtId="0" fontId="20" fillId="0" borderId="18" xfId="16" quotePrefix="1" applyNumberFormat="1" applyFont="1" applyFill="1" applyBorder="1" applyAlignment="1">
      <alignment horizontal="right"/>
    </xf>
    <xf numFmtId="0" fontId="9" fillId="0" borderId="37" xfId="16" quotePrefix="1" applyNumberFormat="1" applyFill="1" applyBorder="1" applyAlignment="1"/>
    <xf numFmtId="0" fontId="9" fillId="0" borderId="5" xfId="16" quotePrefix="1" applyNumberFormat="1" applyFill="1" applyBorder="1" applyAlignment="1"/>
    <xf numFmtId="43" fontId="3" fillId="0" borderId="0" xfId="13" applyFont="1" applyFill="1" applyBorder="1"/>
    <xf numFmtId="0" fontId="9" fillId="0" borderId="37" xfId="16" applyNumberFormat="1" applyFill="1" applyBorder="1" applyAlignment="1"/>
    <xf numFmtId="0" fontId="19" fillId="0" borderId="49" xfId="50" applyFont="1" applyFill="1" applyBorder="1"/>
    <xf numFmtId="167" fontId="19" fillId="0" borderId="0" xfId="50" applyNumberFormat="1" applyFont="1" applyFill="1" applyBorder="1"/>
    <xf numFmtId="0" fontId="20" fillId="0" borderId="5" xfId="16" quotePrefix="1" applyNumberFormat="1" applyFont="1" applyFill="1" applyBorder="1" applyAlignment="1">
      <alignment horizontal="right"/>
    </xf>
    <xf numFmtId="43" fontId="19" fillId="0" borderId="0" xfId="50" applyNumberFormat="1" applyFont="1" applyFill="1" applyBorder="1" applyAlignment="1">
      <alignment horizontal="center"/>
    </xf>
    <xf numFmtId="0" fontId="9" fillId="0" borderId="42" xfId="16" applyNumberFormat="1" applyFill="1" applyBorder="1" applyAlignment="1"/>
    <xf numFmtId="0" fontId="9" fillId="0" borderId="43" xfId="16" quotePrefix="1" applyNumberFormat="1" applyFill="1" applyBorder="1" applyAlignment="1"/>
    <xf numFmtId="43" fontId="3" fillId="0" borderId="44" xfId="13" applyFont="1" applyFill="1" applyBorder="1"/>
    <xf numFmtId="0" fontId="21" fillId="0" borderId="11" xfId="15" quotePrefix="1" applyNumberFormat="1" applyFont="1" applyFill="1" applyBorder="1" applyAlignment="1"/>
    <xf numFmtId="0" fontId="21" fillId="0" borderId="26" xfId="15" quotePrefix="1" applyNumberFormat="1" applyFont="1" applyFill="1" applyBorder="1" applyAlignment="1"/>
    <xf numFmtId="0" fontId="21" fillId="0" borderId="27" xfId="15" quotePrefix="1" applyNumberFormat="1" applyFont="1" applyFill="1" applyBorder="1" applyAlignment="1"/>
    <xf numFmtId="0" fontId="21" fillId="0" borderId="28" xfId="15" quotePrefix="1" applyNumberFormat="1" applyFont="1" applyFill="1" applyBorder="1" applyAlignment="1"/>
    <xf numFmtId="0" fontId="20" fillId="0" borderId="29" xfId="16" quotePrefix="1" applyNumberFormat="1" applyFont="1" applyFill="1" applyBorder="1" applyAlignment="1">
      <alignment horizontal="right"/>
    </xf>
    <xf numFmtId="0" fontId="19" fillId="0" borderId="30" xfId="50" applyFont="1" applyFill="1" applyBorder="1" applyAlignment="1">
      <alignment horizontal="center"/>
    </xf>
    <xf numFmtId="0" fontId="19" fillId="0" borderId="31" xfId="50" applyFont="1" applyFill="1" applyBorder="1" applyAlignment="1">
      <alignment horizontal="center"/>
    </xf>
    <xf numFmtId="0" fontId="20" fillId="0" borderId="32" xfId="16" quotePrefix="1" applyNumberFormat="1" applyFont="1" applyFill="1" applyBorder="1" applyAlignment="1"/>
    <xf numFmtId="0" fontId="20" fillId="0" borderId="33" xfId="16" quotePrefix="1" applyNumberFormat="1" applyFont="1" applyFill="1" applyBorder="1" applyAlignment="1"/>
    <xf numFmtId="0" fontId="19" fillId="0" borderId="36" xfId="50" applyFont="1" applyFill="1" applyBorder="1"/>
    <xf numFmtId="0" fontId="20" fillId="0" borderId="37" xfId="16" applyNumberFormat="1" applyFont="1" applyFill="1" applyBorder="1" applyAlignment="1"/>
    <xf numFmtId="0" fontId="20" fillId="0" borderId="21" xfId="16" quotePrefix="1" applyNumberFormat="1" applyFont="1" applyFill="1" applyBorder="1" applyAlignment="1"/>
    <xf numFmtId="0" fontId="21" fillId="0" borderId="20" xfId="15" quotePrefix="1" applyNumberFormat="1" applyFont="1" applyFill="1" applyBorder="1" applyAlignment="1"/>
    <xf numFmtId="0" fontId="21" fillId="0" borderId="22" xfId="15" quotePrefix="1" applyNumberFormat="1" applyFont="1" applyFill="1" applyBorder="1" applyAlignment="1"/>
    <xf numFmtId="0" fontId="3" fillId="0" borderId="49" xfId="3" quotePrefix="1" applyFill="1" applyBorder="1"/>
    <xf numFmtId="0" fontId="3" fillId="0" borderId="0" xfId="3" quotePrefix="1" applyFill="1" applyBorder="1"/>
    <xf numFmtId="43" fontId="3" fillId="0" borderId="0" xfId="3" applyNumberFormat="1" applyFill="1" applyBorder="1"/>
    <xf numFmtId="0" fontId="3" fillId="0" borderId="49" xfId="3" applyFill="1" applyBorder="1"/>
    <xf numFmtId="0" fontId="3" fillId="0" borderId="0" xfId="3" applyFill="1" applyBorder="1"/>
    <xf numFmtId="167" fontId="20" fillId="0" borderId="38" xfId="14" applyNumberFormat="1" applyFont="1" applyFill="1" applyBorder="1" applyAlignment="1"/>
    <xf numFmtId="0" fontId="20" fillId="0" borderId="38" xfId="16" quotePrefix="1" applyNumberFormat="1" applyFont="1" applyFill="1" applyBorder="1" applyAlignment="1"/>
    <xf numFmtId="0" fontId="20" fillId="0" borderId="38" xfId="16" quotePrefix="1" applyNumberFormat="1" applyFont="1" applyFill="1" applyBorder="1" applyAlignment="1">
      <alignment horizontal="right"/>
    </xf>
    <xf numFmtId="0" fontId="3" fillId="0" borderId="50" xfId="3" applyFill="1" applyBorder="1"/>
    <xf numFmtId="0" fontId="3" fillId="0" borderId="44" xfId="3" quotePrefix="1" applyFill="1" applyBorder="1"/>
    <xf numFmtId="0" fontId="3" fillId="0" borderId="44" xfId="3" applyFill="1" applyBorder="1"/>
    <xf numFmtId="0" fontId="19" fillId="0" borderId="35" xfId="50" applyFont="1" applyFill="1" applyBorder="1"/>
    <xf numFmtId="43" fontId="19" fillId="0" borderId="38" xfId="51" applyFont="1" applyFill="1" applyBorder="1"/>
    <xf numFmtId="0" fontId="10" fillId="0" borderId="12" xfId="15" applyNumberFormat="1" applyFill="1" applyBorder="1" applyAlignment="1"/>
    <xf numFmtId="0" fontId="10" fillId="0" borderId="13" xfId="15" quotePrefix="1" applyNumberFormat="1" applyFill="1" applyBorder="1" applyAlignment="1"/>
    <xf numFmtId="0" fontId="10" fillId="0" borderId="14" xfId="15" quotePrefix="1" applyNumberFormat="1" applyFill="1" applyBorder="1" applyAlignment="1"/>
    <xf numFmtId="0" fontId="10" fillId="0" borderId="15" xfId="15" quotePrefix="1" applyNumberFormat="1" applyFill="1" applyBorder="1" applyAlignment="1"/>
    <xf numFmtId="0" fontId="10" fillId="0" borderId="40" xfId="15" quotePrefix="1" applyNumberFormat="1" applyFill="1" applyBorder="1" applyAlignment="1"/>
    <xf numFmtId="0" fontId="4" fillId="0" borderId="0" xfId="7" applyFill="1" applyBorder="1"/>
    <xf numFmtId="0" fontId="10" fillId="0" borderId="41" xfId="15" quotePrefix="1" applyNumberFormat="1" applyFill="1" applyBorder="1" applyAlignment="1"/>
    <xf numFmtId="43" fontId="23" fillId="0" borderId="0" xfId="13" applyFont="1" applyFill="1" applyBorder="1" applyAlignment="1">
      <alignment horizontal="center"/>
    </xf>
    <xf numFmtId="0" fontId="4" fillId="0" borderId="49" xfId="7" applyFill="1" applyBorder="1"/>
    <xf numFmtId="0" fontId="19" fillId="0" borderId="50" xfId="50" applyFont="1" applyFill="1" applyBorder="1"/>
    <xf numFmtId="0" fontId="23" fillId="0" borderId="0" xfId="7" applyFont="1" applyFill="1" applyBorder="1"/>
    <xf numFmtId="0" fontId="22" fillId="0" borderId="51" xfId="52" applyFont="1" applyFill="1" applyBorder="1"/>
    <xf numFmtId="0" fontId="22" fillId="0" borderId="25" xfId="52" applyFont="1" applyFill="1" applyBorder="1"/>
    <xf numFmtId="0" fontId="22" fillId="0" borderId="23" xfId="52" applyFont="1" applyFill="1" applyBorder="1"/>
    <xf numFmtId="167" fontId="4" fillId="0" borderId="0" xfId="7" applyNumberFormat="1" applyFill="1" applyBorder="1"/>
    <xf numFmtId="0" fontId="10" fillId="0" borderId="12" xfId="15" quotePrefix="1" applyNumberFormat="1" applyFill="1" applyBorder="1" applyAlignment="1"/>
    <xf numFmtId="0" fontId="3" fillId="0" borderId="38" xfId="3" applyFill="1" applyBorder="1"/>
    <xf numFmtId="43" fontId="23" fillId="0" borderId="0" xfId="51" applyFont="1" applyFill="1" applyBorder="1" applyAlignment="1">
      <alignment horizontal="center"/>
    </xf>
    <xf numFmtId="0" fontId="23" fillId="0" borderId="0" xfId="51" applyNumberFormat="1" applyFont="1" applyFill="1" applyBorder="1" applyAlignment="1">
      <alignment horizontal="center"/>
    </xf>
    <xf numFmtId="0" fontId="23" fillId="0" borderId="44" xfId="51" applyNumberFormat="1" applyFont="1" applyFill="1" applyBorder="1" applyAlignment="1">
      <alignment horizontal="center"/>
    </xf>
    <xf numFmtId="43" fontId="3" fillId="0" borderId="0" xfId="51" applyFont="1" applyFill="1" applyBorder="1"/>
    <xf numFmtId="0" fontId="8" fillId="0" borderId="0" xfId="6" applyFont="1" applyFill="1" applyAlignment="1">
      <alignment horizontal="center"/>
    </xf>
    <xf numFmtId="0" fontId="6" fillId="0" borderId="0" xfId="3" applyFont="1" applyFill="1" applyAlignment="1" applyProtection="1">
      <alignment horizontal="center" vertical="center" wrapText="1"/>
      <protection locked="0"/>
    </xf>
    <xf numFmtId="0" fontId="19" fillId="0" borderId="52" xfId="50" applyFont="1" applyFill="1" applyBorder="1" applyAlignment="1">
      <alignment horizontal="center"/>
    </xf>
    <xf numFmtId="164" fontId="0" fillId="0" borderId="0" xfId="1" applyNumberFormat="1" applyFont="1"/>
    <xf numFmtId="0" fontId="19" fillId="0" borderId="53" xfId="50" applyFont="1" applyFill="1" applyBorder="1" applyAlignment="1">
      <alignment horizontal="center"/>
    </xf>
    <xf numFmtId="164" fontId="0" fillId="0" borderId="2" xfId="0" applyNumberFormat="1" applyBorder="1"/>
    <xf numFmtId="0" fontId="19" fillId="0" borderId="0" xfId="50" applyFont="1" applyFill="1" applyBorder="1"/>
    <xf numFmtId="0" fontId="19" fillId="0" borderId="45" xfId="50" applyFont="1" applyFill="1" applyBorder="1"/>
    <xf numFmtId="0" fontId="22" fillId="0" borderId="39" xfId="53" applyFont="1" applyFill="1" applyBorder="1"/>
    <xf numFmtId="0" fontId="22" fillId="0" borderId="9" xfId="53" applyFont="1" applyFill="1" applyBorder="1"/>
    <xf numFmtId="0" fontId="21" fillId="0" borderId="41" xfId="15" quotePrefix="1" applyNumberFormat="1" applyFont="1" applyFill="1" applyBorder="1" applyAlignment="1"/>
    <xf numFmtId="0" fontId="19" fillId="0" borderId="24" xfId="50" applyFont="1" applyFill="1" applyBorder="1" applyAlignment="1">
      <alignment horizontal="center"/>
    </xf>
    <xf numFmtId="0" fontId="19" fillId="0" borderId="23" xfId="50" applyFont="1" applyFill="1" applyBorder="1" applyAlignment="1">
      <alignment horizontal="center"/>
    </xf>
    <xf numFmtId="43" fontId="19" fillId="0" borderId="38" xfId="50" applyNumberFormat="1" applyFont="1" applyFill="1" applyBorder="1"/>
    <xf numFmtId="0" fontId="22" fillId="0" borderId="10" xfId="54" applyFont="1" applyFill="1" applyBorder="1"/>
    <xf numFmtId="43" fontId="2" fillId="0" borderId="35" xfId="13" applyFont="1" applyFill="1" applyBorder="1"/>
    <xf numFmtId="43" fontId="19" fillId="0" borderId="35" xfId="50" applyNumberFormat="1" applyFont="1" applyFill="1" applyBorder="1"/>
    <xf numFmtId="43" fontId="2" fillId="0" borderId="0" xfId="13" applyFont="1" applyFill="1" applyBorder="1"/>
    <xf numFmtId="0" fontId="20" fillId="0" borderId="19" xfId="16" quotePrefix="1" applyNumberFormat="1" applyFont="1" applyFill="1" applyBorder="1" applyAlignment="1">
      <alignment horizontal="right"/>
    </xf>
    <xf numFmtId="43" fontId="23" fillId="0" borderId="0" xfId="13" applyFont="1" applyFill="1" applyBorder="1"/>
    <xf numFmtId="43" fontId="23" fillId="0" borderId="0" xfId="51" applyFont="1" applyFill="1" applyBorder="1"/>
    <xf numFmtId="0" fontId="23" fillId="0" borderId="0" xfId="3" applyFont="1" applyFill="1" applyBorder="1"/>
    <xf numFmtId="0" fontId="23" fillId="0" borderId="44" xfId="3" applyFont="1" applyFill="1" applyBorder="1"/>
    <xf numFmtId="164" fontId="0" fillId="0" borderId="0" xfId="0" applyNumberFormat="1"/>
    <xf numFmtId="0" fontId="0" fillId="0" borderId="0" xfId="0" applyAlignment="1">
      <alignment horizontal="center"/>
    </xf>
    <xf numFmtId="0" fontId="24" fillId="0" borderId="0" xfId="50" applyFont="1" applyFill="1"/>
    <xf numFmtId="0" fontId="3" fillId="0" borderId="0" xfId="3" applyFont="1" applyAlignment="1">
      <alignment vertical="top"/>
    </xf>
    <xf numFmtId="10" fontId="3" fillId="0" borderId="0" xfId="3" applyNumberFormat="1" applyFont="1"/>
    <xf numFmtId="164" fontId="3" fillId="0" borderId="0" xfId="3" applyNumberFormat="1" applyFont="1"/>
    <xf numFmtId="10" fontId="3" fillId="0" borderId="2" xfId="3" applyNumberFormat="1" applyFont="1" applyBorder="1"/>
    <xf numFmtId="164" fontId="3" fillId="0" borderId="2" xfId="3" applyNumberFormat="1" applyFont="1" applyFill="1" applyBorder="1"/>
    <xf numFmtId="0" fontId="27" fillId="0" borderId="0" xfId="0" applyFont="1" applyAlignment="1">
      <alignment horizontal="right"/>
    </xf>
    <xf numFmtId="44" fontId="27" fillId="0" borderId="0" xfId="3" applyNumberFormat="1" applyFont="1" applyAlignment="1">
      <alignment horizontal="right"/>
    </xf>
    <xf numFmtId="0" fontId="3" fillId="0" borderId="0" xfId="3" applyFont="1"/>
    <xf numFmtId="0" fontId="22" fillId="0" borderId="24" xfId="52" applyFont="1" applyFill="1" applyBorder="1"/>
    <xf numFmtId="0" fontId="3" fillId="0" borderId="0" xfId="3" applyFill="1"/>
    <xf numFmtId="43" fontId="19" fillId="0" borderId="0" xfId="50" applyNumberFormat="1" applyFont="1" applyFill="1"/>
    <xf numFmtId="0" fontId="0" fillId="0" borderId="0" xfId="0" applyFill="1"/>
    <xf numFmtId="0" fontId="22" fillId="0" borderId="9" xfId="53" applyFont="1" applyFill="1"/>
    <xf numFmtId="166" fontId="22" fillId="0" borderId="9" xfId="53" applyNumberFormat="1" applyFont="1" applyFill="1"/>
    <xf numFmtId="43" fontId="0" fillId="0" borderId="0" xfId="0" applyNumberFormat="1" applyFill="1"/>
    <xf numFmtId="0" fontId="22" fillId="0" borderId="46" xfId="52" applyFont="1" applyFill="1" applyBorder="1"/>
    <xf numFmtId="0" fontId="22" fillId="0" borderId="47" xfId="52" applyFont="1" applyFill="1" applyBorder="1"/>
    <xf numFmtId="0" fontId="22" fillId="0" borderId="48" xfId="52" applyFont="1" applyFill="1" applyBorder="1"/>
    <xf numFmtId="166" fontId="19" fillId="0" borderId="0" xfId="50" applyNumberFormat="1" applyFont="1" applyFill="1"/>
    <xf numFmtId="43" fontId="19" fillId="0" borderId="0" xfId="51" applyFont="1" applyFill="1"/>
    <xf numFmtId="167" fontId="19" fillId="0" borderId="0" xfId="50" applyNumberFormat="1" applyFont="1" applyFill="1"/>
    <xf numFmtId="0" fontId="4" fillId="0" borderId="35" xfId="7" applyFill="1" applyBorder="1"/>
    <xf numFmtId="0" fontId="23" fillId="0" borderId="35" xfId="7" applyFont="1" applyFill="1" applyBorder="1"/>
    <xf numFmtId="43" fontId="3" fillId="0" borderId="0" xfId="3" applyNumberFormat="1" applyFill="1"/>
    <xf numFmtId="0" fontId="0" fillId="0" borderId="49" xfId="0" applyFill="1" applyBorder="1"/>
    <xf numFmtId="0" fontId="0" fillId="0" borderId="0" xfId="0" applyFill="1" applyBorder="1"/>
    <xf numFmtId="166" fontId="3" fillId="0" borderId="0" xfId="3" applyNumberFormat="1" applyFill="1"/>
    <xf numFmtId="0" fontId="3" fillId="0" borderId="35" xfId="3" applyFill="1" applyBorder="1"/>
    <xf numFmtId="0" fontId="3" fillId="0" borderId="36" xfId="3" applyFill="1" applyBorder="1"/>
    <xf numFmtId="43" fontId="3" fillId="0" borderId="44" xfId="51" applyFont="1" applyFill="1" applyBorder="1"/>
    <xf numFmtId="0" fontId="6" fillId="0" borderId="0" xfId="3" quotePrefix="1" applyFont="1" applyFill="1" applyBorder="1" applyAlignment="1">
      <alignment horizontal="right"/>
    </xf>
    <xf numFmtId="167" fontId="0" fillId="0" borderId="0" xfId="0" applyNumberFormat="1"/>
    <xf numFmtId="43" fontId="0" fillId="0" borderId="0" xfId="0" applyNumberFormat="1"/>
    <xf numFmtId="0" fontId="29" fillId="0" borderId="0" xfId="0" applyFont="1"/>
    <xf numFmtId="43" fontId="0" fillId="0" borderId="1" xfId="0" applyNumberFormat="1" applyBorder="1"/>
    <xf numFmtId="167" fontId="10" fillId="0" borderId="2" xfId="14" applyNumberFormat="1" applyFont="1" applyBorder="1" applyAlignment="1"/>
    <xf numFmtId="0" fontId="31" fillId="0" borderId="0" xfId="0" applyFont="1" applyAlignment="1">
      <alignment horizontal="right"/>
    </xf>
    <xf numFmtId="0" fontId="9" fillId="2" borderId="0" xfId="16" quotePrefix="1" applyNumberFormat="1" applyBorder="1" applyAlignment="1"/>
    <xf numFmtId="0" fontId="9" fillId="2" borderId="0" xfId="16" applyNumberFormat="1" applyBorder="1" applyAlignment="1"/>
    <xf numFmtId="167" fontId="9" fillId="0" borderId="17" xfId="14" applyNumberFormat="1" applyBorder="1" applyAlignment="1"/>
    <xf numFmtId="0" fontId="9" fillId="2" borderId="5" xfId="16" quotePrefix="1" applyNumberFormat="1" applyBorder="1" applyAlignment="1"/>
    <xf numFmtId="0" fontId="9" fillId="2" borderId="5" xfId="16" applyNumberFormat="1" applyBorder="1" applyAlignment="1"/>
    <xf numFmtId="0" fontId="31" fillId="0" borderId="0" xfId="0" applyFont="1"/>
    <xf numFmtId="43" fontId="28" fillId="0" borderId="56" xfId="0" applyNumberFormat="1" applyFont="1" applyBorder="1"/>
    <xf numFmtId="167" fontId="9" fillId="0" borderId="16" xfId="14" applyNumberFormat="1" applyBorder="1" applyAlignment="1"/>
    <xf numFmtId="0" fontId="9" fillId="2" borderId="5" xfId="16" quotePrefix="1" applyNumberFormat="1" applyAlignment="1"/>
    <xf numFmtId="0" fontId="29" fillId="0" borderId="0" xfId="0" applyFont="1" applyAlignment="1">
      <alignment horizontal="left"/>
    </xf>
    <xf numFmtId="43" fontId="2" fillId="0" borderId="0" xfId="1" applyFont="1"/>
    <xf numFmtId="0" fontId="9" fillId="2" borderId="5" xfId="16" quotePrefix="1" applyNumberFormat="1" applyBorder="1" applyAlignment="1">
      <alignment horizontal="right"/>
    </xf>
    <xf numFmtId="0" fontId="10" fillId="2" borderId="15" xfId="15" quotePrefix="1" applyNumberFormat="1" applyBorder="1" applyAlignment="1"/>
    <xf numFmtId="0" fontId="10" fillId="2" borderId="14" xfId="15" quotePrefix="1" applyNumberFormat="1" applyBorder="1" applyAlignment="1"/>
    <xf numFmtId="0" fontId="10" fillId="2" borderId="55" xfId="15" quotePrefix="1" applyNumberFormat="1" applyBorder="1" applyAlignment="1"/>
    <xf numFmtId="0" fontId="10" fillId="2" borderId="13" xfId="15" quotePrefix="1" applyNumberFormat="1" applyBorder="1" applyAlignment="1"/>
    <xf numFmtId="0" fontId="10" fillId="2" borderId="12" xfId="15" quotePrefix="1" applyNumberFormat="1" applyBorder="1" applyAlignment="1"/>
    <xf numFmtId="0" fontId="10" fillId="2" borderId="11" xfId="15" quotePrefix="1" applyNumberFormat="1" applyBorder="1" applyAlignment="1"/>
    <xf numFmtId="0" fontId="18" fillId="0" borderId="10" xfId="54"/>
    <xf numFmtId="0" fontId="17" fillId="0" borderId="9" xfId="53"/>
    <xf numFmtId="167" fontId="28" fillId="0" borderId="2" xfId="0" applyNumberFormat="1" applyFont="1" applyBorder="1"/>
    <xf numFmtId="166" fontId="17" fillId="0" borderId="9" xfId="53" applyNumberFormat="1"/>
    <xf numFmtId="166" fontId="0" fillId="0" borderId="0" xfId="0" applyNumberFormat="1"/>
    <xf numFmtId="0" fontId="16" fillId="0" borderId="54" xfId="52" applyBorder="1"/>
    <xf numFmtId="0" fontId="16" fillId="0" borderId="0" xfId="52"/>
    <xf numFmtId="43" fontId="9" fillId="0" borderId="34" xfId="14" applyNumberFormat="1" applyFill="1" applyBorder="1" applyAlignment="1"/>
    <xf numFmtId="43" fontId="9" fillId="0" borderId="16" xfId="14" applyNumberFormat="1" applyFill="1" applyBorder="1" applyAlignment="1"/>
    <xf numFmtId="43" fontId="9" fillId="0" borderId="17" xfId="14" applyNumberFormat="1" applyFill="1" applyBorder="1" applyAlignment="1"/>
    <xf numFmtId="169" fontId="11" fillId="53" borderId="0" xfId="92" applyNumberFormat="1" applyFont="1" applyFill="1" applyAlignment="1">
      <alignment wrapText="1"/>
    </xf>
    <xf numFmtId="0" fontId="1" fillId="0" borderId="0" xfId="92"/>
    <xf numFmtId="49" fontId="48" fillId="53" borderId="0" xfId="92" applyNumberFormat="1" applyFont="1" applyFill="1" applyAlignment="1">
      <alignment wrapText="1"/>
    </xf>
    <xf numFmtId="0" fontId="49" fillId="0" borderId="0" xfId="92" applyFont="1" applyAlignment="1">
      <alignment wrapText="1"/>
    </xf>
    <xf numFmtId="49" fontId="11" fillId="53" borderId="0" xfId="92" applyNumberFormat="1" applyFont="1" applyFill="1" applyAlignment="1">
      <alignment wrapText="1"/>
    </xf>
    <xf numFmtId="49" fontId="1" fillId="54" borderId="63" xfId="92" applyNumberFormat="1" applyFill="1" applyBorder="1" applyAlignment="1">
      <alignment horizontal="right" vertical="center" wrapText="1"/>
    </xf>
    <xf numFmtId="49" fontId="11" fillId="54" borderId="63" xfId="92" applyNumberFormat="1" applyFont="1" applyFill="1" applyBorder="1" applyAlignment="1">
      <alignment horizontal="right" vertical="center" wrapText="1"/>
    </xf>
    <xf numFmtId="49" fontId="11" fillId="54" borderId="63" xfId="92" applyNumberFormat="1" applyFont="1" applyFill="1" applyBorder="1" applyAlignment="1">
      <alignment horizontal="left" vertical="center" wrapText="1"/>
    </xf>
    <xf numFmtId="49" fontId="11" fillId="55" borderId="63" xfId="92" applyNumberFormat="1" applyFont="1" applyFill="1" applyBorder="1" applyAlignment="1">
      <alignment horizontal="left" vertical="center" wrapText="1"/>
    </xf>
    <xf numFmtId="49" fontId="11" fillId="55" borderId="63" xfId="92" applyNumberFormat="1" applyFont="1" applyFill="1" applyBorder="1" applyAlignment="1">
      <alignment horizontal="right" vertical="center" wrapText="1"/>
    </xf>
    <xf numFmtId="168" fontId="11" fillId="53" borderId="63" xfId="92" applyNumberFormat="1" applyFont="1" applyFill="1" applyBorder="1" applyAlignment="1">
      <alignment horizontal="right" vertical="center" wrapText="1"/>
    </xf>
    <xf numFmtId="168" fontId="11" fillId="55" borderId="63" xfId="92" applyNumberFormat="1" applyFont="1" applyFill="1" applyBorder="1" applyAlignment="1">
      <alignment horizontal="right" vertical="center" wrapText="1"/>
    </xf>
    <xf numFmtId="49" fontId="11" fillId="54" borderId="70" xfId="92" applyNumberFormat="1" applyFont="1" applyFill="1" applyBorder="1" applyAlignment="1">
      <alignment horizontal="left" vertical="center" wrapText="1"/>
    </xf>
    <xf numFmtId="49" fontId="11" fillId="54" borderId="71" xfId="92" applyNumberFormat="1" applyFont="1" applyFill="1" applyBorder="1" applyAlignment="1">
      <alignment horizontal="left" vertical="center" wrapText="1"/>
    </xf>
    <xf numFmtId="49" fontId="11" fillId="55" borderId="70" xfId="92" applyNumberFormat="1" applyFont="1" applyFill="1" applyBorder="1" applyAlignment="1">
      <alignment horizontal="left" vertical="center" wrapText="1"/>
    </xf>
    <xf numFmtId="49" fontId="11" fillId="55" borderId="71" xfId="92" applyNumberFormat="1" applyFont="1" applyFill="1" applyBorder="1" applyAlignment="1">
      <alignment horizontal="left" vertical="center" wrapText="1"/>
    </xf>
    <xf numFmtId="49" fontId="11" fillId="55" borderId="72" xfId="92" applyNumberFormat="1" applyFont="1" applyFill="1" applyBorder="1" applyAlignment="1">
      <alignment horizontal="left" vertical="center" wrapText="1"/>
    </xf>
    <xf numFmtId="169" fontId="48" fillId="53" borderId="0" xfId="92" applyNumberFormat="1" applyFont="1" applyFill="1" applyAlignment="1">
      <alignment wrapText="1"/>
    </xf>
    <xf numFmtId="169" fontId="11" fillId="53" borderId="0" xfId="92" applyNumberFormat="1" applyFont="1" applyFill="1" applyAlignment="1">
      <alignment wrapText="1"/>
    </xf>
    <xf numFmtId="49" fontId="1" fillId="54" borderId="64" xfId="92" applyNumberFormat="1" applyFill="1" applyBorder="1" applyAlignment="1">
      <alignment horizontal="left" vertical="center" wrapText="1"/>
    </xf>
    <xf numFmtId="49" fontId="1" fillId="54" borderId="65" xfId="92" applyNumberFormat="1" applyFill="1" applyBorder="1" applyAlignment="1">
      <alignment horizontal="left" vertical="center" wrapText="1"/>
    </xf>
    <xf numFmtId="49" fontId="1" fillId="54" borderId="66" xfId="92" applyNumberFormat="1" applyFill="1" applyBorder="1" applyAlignment="1">
      <alignment horizontal="left" vertical="center" wrapText="1"/>
    </xf>
    <xf numFmtId="49" fontId="1" fillId="54" borderId="67" xfId="92" applyNumberFormat="1" applyFill="1" applyBorder="1" applyAlignment="1">
      <alignment horizontal="left" vertical="center" wrapText="1"/>
    </xf>
    <xf numFmtId="49" fontId="1" fillId="54" borderId="68" xfId="92" applyNumberFormat="1" applyFill="1" applyBorder="1" applyAlignment="1">
      <alignment horizontal="left" vertical="center" wrapText="1"/>
    </xf>
    <xf numFmtId="49" fontId="1" fillId="54" borderId="69" xfId="92" applyNumberFormat="1" applyFill="1" applyBorder="1" applyAlignment="1">
      <alignment horizontal="left" vertical="center" wrapText="1"/>
    </xf>
    <xf numFmtId="10" fontId="0" fillId="0" borderId="0" xfId="2" applyNumberFormat="1" applyFont="1"/>
    <xf numFmtId="10" fontId="0" fillId="0" borderId="0" xfId="0" applyNumberFormat="1"/>
    <xf numFmtId="10" fontId="0" fillId="0" borderId="2" xfId="0" applyNumberFormat="1" applyBorder="1"/>
  </cellXfs>
  <cellStyles count="97">
    <cellStyle name="20% - Accent1" xfId="69" builtinId="30" customBuiltin="1"/>
    <cellStyle name="20% - Accent2" xfId="73" builtinId="34" customBuiltin="1"/>
    <cellStyle name="20% - Accent3" xfId="77" builtinId="38" customBuiltin="1"/>
    <cellStyle name="20% - Accent4" xfId="81" builtinId="42" customBuiltin="1"/>
    <cellStyle name="20% - Accent5" xfId="85" builtinId="46" customBuiltin="1"/>
    <cellStyle name="20% - Accent6" xfId="89" builtinId="50" customBuiltin="1"/>
    <cellStyle name="40% - Accent1" xfId="70" builtinId="31" customBuiltin="1"/>
    <cellStyle name="40% - Accent2" xfId="74" builtinId="35" customBuiltin="1"/>
    <cellStyle name="40% - Accent3" xfId="78" builtinId="39" customBuiltin="1"/>
    <cellStyle name="40% - Accent4" xfId="82" builtinId="43" customBuiltin="1"/>
    <cellStyle name="40% - Accent5" xfId="86" builtinId="47" customBuiltin="1"/>
    <cellStyle name="40% - Accent6" xfId="90" builtinId="51" customBuiltin="1"/>
    <cellStyle name="60% - Accent1" xfId="71" builtinId="32" customBuiltin="1"/>
    <cellStyle name="60% - Accent2" xfId="75" builtinId="36" customBuiltin="1"/>
    <cellStyle name="60% - Accent3" xfId="79" builtinId="40" customBuiltin="1"/>
    <cellStyle name="60% - Accent4" xfId="83" builtinId="44" customBuiltin="1"/>
    <cellStyle name="60% - Accent5" xfId="87" builtinId="48" customBuiltin="1"/>
    <cellStyle name="60% - Accent6" xfId="91" builtinId="52" customBuiltin="1"/>
    <cellStyle name="Accent1" xfId="68" builtinId="29" customBuiltin="1"/>
    <cellStyle name="Accent2" xfId="72" builtinId="33" customBuiltin="1"/>
    <cellStyle name="Accent3" xfId="76" builtinId="37" customBuiltin="1"/>
    <cellStyle name="Accent4" xfId="80" builtinId="41" customBuiltin="1"/>
    <cellStyle name="Accent5" xfId="84" builtinId="45" customBuiltin="1"/>
    <cellStyle name="Accent6" xfId="88" builtinId="49" customBuiltin="1"/>
    <cellStyle name="Bad" xfId="58" builtinId="27" customBuiltin="1"/>
    <cellStyle name="Calculation" xfId="62" builtinId="22" customBuiltin="1"/>
    <cellStyle name="Check Cell" xfId="64" builtinId="23" customBuiltin="1"/>
    <cellStyle name="Comma" xfId="1" builtinId="3"/>
    <cellStyle name="Comma 2" xfId="10"/>
    <cellStyle name="Comma 3" xfId="13"/>
    <cellStyle name="Comma 4" xfId="18"/>
    <cellStyle name="Comma 5" xfId="20"/>
    <cellStyle name="Comma 5 2" xfId="51"/>
    <cellStyle name="Comma 6" xfId="48"/>
    <cellStyle name="Comma 7" xfId="4"/>
    <cellStyle name="Currency 2" xfId="5"/>
    <cellStyle name="Explanatory Text" xfId="66" builtinId="53" customBuiltin="1"/>
    <cellStyle name="Good" xfId="57" builtinId="26" customBuiltin="1"/>
    <cellStyle name="Heading 1" xfId="55" builtinId="16" customBuiltin="1"/>
    <cellStyle name="Heading 2" xfId="53" builtinId="17"/>
    <cellStyle name="Heading 2 2" xfId="94"/>
    <cellStyle name="Heading 3" xfId="54" builtinId="18"/>
    <cellStyle name="Heading 3 2" xfId="95"/>
    <cellStyle name="Heading 4" xfId="56" builtinId="19" customBuiltin="1"/>
    <cellStyle name="Input" xfId="60" builtinId="20" customBuiltin="1"/>
    <cellStyle name="Linked Cell" xfId="63" builtinId="24" customBuiltin="1"/>
    <cellStyle name="Neutral" xfId="59" builtinId="28" customBuiltin="1"/>
    <cellStyle name="Normal" xfId="0" builtinId="0"/>
    <cellStyle name="Normal 2" xfId="7"/>
    <cellStyle name="Normal 2 2" xfId="9"/>
    <cellStyle name="Normal 3" xfId="11"/>
    <cellStyle name="Normal 4" xfId="17"/>
    <cellStyle name="Normal 5" xfId="19"/>
    <cellStyle name="Normal 5 2" xfId="50"/>
    <cellStyle name="Normal 6" xfId="47"/>
    <cellStyle name="Normal 7" xfId="3"/>
    <cellStyle name="Normal 8" xfId="92"/>
    <cellStyle name="Normal_Reviewer Checklist" xfId="6"/>
    <cellStyle name="Note 2" xfId="96"/>
    <cellStyle name="Output" xfId="61" builtinId="21" customBuiltin="1"/>
    <cellStyle name="Percent" xfId="2" builtinId="5"/>
    <cellStyle name="Percent 2" xfId="8"/>
    <cellStyle name="Percent 3" xfId="12"/>
    <cellStyle name="Percent 4" xfId="49"/>
    <cellStyle name="SAPBorder" xfId="21"/>
    <cellStyle name="SAPDataCell" xfId="14"/>
    <cellStyle name="SAPDataTotalCell" xfId="22"/>
    <cellStyle name="SAPDimensionCell" xfId="15"/>
    <cellStyle name="SAPEditableDataCell" xfId="23"/>
    <cellStyle name="SAPEditableDataTotalCell" xfId="24"/>
    <cellStyle name="SAPEmphasized" xfId="25"/>
    <cellStyle name="SAPExceptionLevel1" xfId="26"/>
    <cellStyle name="SAPExceptionLevel2" xfId="27"/>
    <cellStyle name="SAPExceptionLevel3" xfId="28"/>
    <cellStyle name="SAPExceptionLevel4" xfId="29"/>
    <cellStyle name="SAPExceptionLevel5" xfId="30"/>
    <cellStyle name="SAPExceptionLevel6" xfId="31"/>
    <cellStyle name="SAPExceptionLevel7" xfId="32"/>
    <cellStyle name="SAPExceptionLevel8" xfId="33"/>
    <cellStyle name="SAPExceptionLevel9" xfId="34"/>
    <cellStyle name="SAPHierarchyCell" xfId="35"/>
    <cellStyle name="SAPHierarchyCell0" xfId="36"/>
    <cellStyle name="SAPHierarchyCell1" xfId="37"/>
    <cellStyle name="SAPHierarchyCell2" xfId="38"/>
    <cellStyle name="SAPHierarchyCell3" xfId="39"/>
    <cellStyle name="SAPHierarchyCell4" xfId="40"/>
    <cellStyle name="SAPHierarchyOddCell" xfId="41"/>
    <cellStyle name="SAPLockedDataCell" xfId="42"/>
    <cellStyle name="SAPLockedDataTotalCell" xfId="43"/>
    <cellStyle name="SAPMemberCell" xfId="16"/>
    <cellStyle name="SAPMemberTotalCell" xfId="44"/>
    <cellStyle name="SAPReadonlyDataCell" xfId="45"/>
    <cellStyle name="SAPReadonlyDataTotalCell" xfId="46"/>
    <cellStyle name="Title" xfId="52" builtinId="15"/>
    <cellStyle name="Title 2" xfId="93"/>
    <cellStyle name="Total" xfId="67" builtinId="25" customBuiltin="1"/>
    <cellStyle name="Warning Text" xfId="65" builtinId="11" customBuiltin="1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D1" sqref="D1"/>
    </sheetView>
  </sheetViews>
  <sheetFormatPr defaultRowHeight="14.4"/>
  <cols>
    <col min="2" max="2" width="46" bestFit="1" customWidth="1"/>
    <col min="4" max="4" width="10.5546875" bestFit="1" customWidth="1"/>
    <col min="5" max="5" width="29.33203125" customWidth="1"/>
    <col min="6" max="6" width="10.5546875" bestFit="1" customWidth="1"/>
  </cols>
  <sheetData>
    <row r="1" spans="1:5">
      <c r="D1" s="123" t="s">
        <v>94</v>
      </c>
    </row>
    <row r="3" spans="1:5">
      <c r="A3" s="146"/>
      <c r="B3" s="123" t="s">
        <v>0</v>
      </c>
      <c r="C3" s="123"/>
      <c r="D3" s="178"/>
      <c r="E3" s="123"/>
    </row>
    <row r="4" spans="1:5" ht="15.6">
      <c r="A4" s="146"/>
      <c r="B4" s="122" t="s">
        <v>1</v>
      </c>
      <c r="C4" s="122"/>
      <c r="D4" s="122"/>
      <c r="E4" s="122"/>
    </row>
    <row r="5" spans="1:5" ht="15.6">
      <c r="A5" s="146"/>
      <c r="B5" s="122" t="s">
        <v>2</v>
      </c>
      <c r="C5" s="122"/>
      <c r="D5" s="122"/>
      <c r="E5" s="122"/>
    </row>
    <row r="6" spans="1:5" ht="15.6">
      <c r="A6" s="146"/>
      <c r="B6" s="122" t="s">
        <v>93</v>
      </c>
      <c r="C6" s="122"/>
      <c r="D6" s="122"/>
      <c r="E6" s="122"/>
    </row>
    <row r="7" spans="1:5">
      <c r="A7" s="146"/>
      <c r="B7" s="146"/>
      <c r="C7" s="146"/>
      <c r="D7" s="146"/>
      <c r="E7" s="146"/>
    </row>
    <row r="8" spans="1:5">
      <c r="A8" s="5" t="s">
        <v>3</v>
      </c>
      <c r="B8" s="4"/>
      <c r="C8" s="4"/>
      <c r="D8" s="4"/>
    </row>
    <row r="9" spans="1:5">
      <c r="A9" s="6" t="s">
        <v>4</v>
      </c>
      <c r="B9" s="7" t="s">
        <v>5</v>
      </c>
      <c r="C9" s="8"/>
      <c r="D9" s="6" t="s">
        <v>6</v>
      </c>
    </row>
    <row r="10" spans="1:5">
      <c r="A10" s="9"/>
      <c r="B10" s="9"/>
      <c r="C10" s="9"/>
      <c r="D10" s="9"/>
    </row>
    <row r="11" spans="1:5">
      <c r="A11" s="10">
        <v>1</v>
      </c>
      <c r="B11" s="11" t="s">
        <v>7</v>
      </c>
      <c r="C11" s="11"/>
      <c r="D11" s="12">
        <f>SAPBW70_DOWNLOAD!F32</f>
        <v>316905.9521234514</v>
      </c>
    </row>
    <row r="12" spans="1:5">
      <c r="A12" s="15">
        <v>2</v>
      </c>
      <c r="B12" s="3"/>
      <c r="C12" s="3"/>
      <c r="D12" s="3"/>
    </row>
    <row r="13" spans="1:5" ht="15" thickBot="1">
      <c r="A13" s="10">
        <v>3</v>
      </c>
      <c r="B13" s="13" t="s">
        <v>8</v>
      </c>
      <c r="C13" s="14"/>
      <c r="D13" s="16">
        <f>-D11</f>
        <v>-316905.9521234514</v>
      </c>
    </row>
    <row r="14" spans="1:5" ht="15" thickTop="1">
      <c r="A14" s="14"/>
      <c r="B14" s="14"/>
      <c r="C14" s="14"/>
      <c r="D14" s="14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I21" sqref="I21"/>
    </sheetView>
  </sheetViews>
  <sheetFormatPr defaultRowHeight="14.4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9.109375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  <col min="257" max="257" width="20.44140625" customWidth="1"/>
    <col min="258" max="258" width="12.44140625" customWidth="1"/>
    <col min="259" max="259" width="19.109375" customWidth="1"/>
    <col min="260" max="261" width="22.6640625" customWidth="1"/>
    <col min="262" max="262" width="2.44140625" bestFit="1" customWidth="1"/>
    <col min="263" max="263" width="9.109375" customWidth="1"/>
    <col min="264" max="264" width="18.109375" customWidth="1"/>
    <col min="265" max="265" width="22.6640625" bestFit="1" customWidth="1"/>
    <col min="266" max="266" width="22.88671875" customWidth="1"/>
    <col min="267" max="271" width="21.88671875" bestFit="1" customWidth="1"/>
    <col min="272" max="272" width="21.5546875" bestFit="1" customWidth="1"/>
    <col min="273" max="273" width="18.109375" bestFit="1" customWidth="1"/>
    <col min="274" max="274" width="23.44140625" bestFit="1" customWidth="1"/>
    <col min="275" max="275" width="22.6640625" bestFit="1" customWidth="1"/>
    <col min="513" max="513" width="20.44140625" customWidth="1"/>
    <col min="514" max="514" width="12.44140625" customWidth="1"/>
    <col min="515" max="515" width="19.109375" customWidth="1"/>
    <col min="516" max="517" width="22.6640625" customWidth="1"/>
    <col min="518" max="518" width="2.44140625" bestFit="1" customWidth="1"/>
    <col min="519" max="519" width="9.109375" customWidth="1"/>
    <col min="520" max="520" width="18.109375" customWidth="1"/>
    <col min="521" max="521" width="22.6640625" bestFit="1" customWidth="1"/>
    <col min="522" max="522" width="22.88671875" customWidth="1"/>
    <col min="523" max="527" width="21.88671875" bestFit="1" customWidth="1"/>
    <col min="528" max="528" width="21.5546875" bestFit="1" customWidth="1"/>
    <col min="529" max="529" width="18.109375" bestFit="1" customWidth="1"/>
    <col min="530" max="530" width="23.44140625" bestFit="1" customWidth="1"/>
    <col min="531" max="531" width="22.6640625" bestFit="1" customWidth="1"/>
    <col min="769" max="769" width="20.44140625" customWidth="1"/>
    <col min="770" max="770" width="12.44140625" customWidth="1"/>
    <col min="771" max="771" width="19.109375" customWidth="1"/>
    <col min="772" max="773" width="22.6640625" customWidth="1"/>
    <col min="774" max="774" width="2.44140625" bestFit="1" customWidth="1"/>
    <col min="775" max="775" width="9.109375" customWidth="1"/>
    <col min="776" max="776" width="18.109375" customWidth="1"/>
    <col min="777" max="777" width="22.6640625" bestFit="1" customWidth="1"/>
    <col min="778" max="778" width="22.88671875" customWidth="1"/>
    <col min="779" max="783" width="21.88671875" bestFit="1" customWidth="1"/>
    <col min="784" max="784" width="21.5546875" bestFit="1" customWidth="1"/>
    <col min="785" max="785" width="18.109375" bestFit="1" customWidth="1"/>
    <col min="786" max="786" width="23.44140625" bestFit="1" customWidth="1"/>
    <col min="787" max="787" width="22.6640625" bestFit="1" customWidth="1"/>
    <col min="1025" max="1025" width="20.44140625" customWidth="1"/>
    <col min="1026" max="1026" width="12.44140625" customWidth="1"/>
    <col min="1027" max="1027" width="19.109375" customWidth="1"/>
    <col min="1028" max="1029" width="22.6640625" customWidth="1"/>
    <col min="1030" max="1030" width="2.44140625" bestFit="1" customWidth="1"/>
    <col min="1031" max="1031" width="9.109375" customWidth="1"/>
    <col min="1032" max="1032" width="18.109375" customWidth="1"/>
    <col min="1033" max="1033" width="22.6640625" bestFit="1" customWidth="1"/>
    <col min="1034" max="1034" width="22.88671875" customWidth="1"/>
    <col min="1035" max="1039" width="21.88671875" bestFit="1" customWidth="1"/>
    <col min="1040" max="1040" width="21.5546875" bestFit="1" customWidth="1"/>
    <col min="1041" max="1041" width="18.109375" bestFit="1" customWidth="1"/>
    <col min="1042" max="1042" width="23.44140625" bestFit="1" customWidth="1"/>
    <col min="1043" max="1043" width="22.6640625" bestFit="1" customWidth="1"/>
    <col min="1281" max="1281" width="20.44140625" customWidth="1"/>
    <col min="1282" max="1282" width="12.44140625" customWidth="1"/>
    <col min="1283" max="1283" width="19.109375" customWidth="1"/>
    <col min="1284" max="1285" width="22.6640625" customWidth="1"/>
    <col min="1286" max="1286" width="2.44140625" bestFit="1" customWidth="1"/>
    <col min="1287" max="1287" width="9.109375" customWidth="1"/>
    <col min="1288" max="1288" width="18.109375" customWidth="1"/>
    <col min="1289" max="1289" width="22.6640625" bestFit="1" customWidth="1"/>
    <col min="1290" max="1290" width="22.88671875" customWidth="1"/>
    <col min="1291" max="1295" width="21.88671875" bestFit="1" customWidth="1"/>
    <col min="1296" max="1296" width="21.5546875" bestFit="1" customWidth="1"/>
    <col min="1297" max="1297" width="18.109375" bestFit="1" customWidth="1"/>
    <col min="1298" max="1298" width="23.44140625" bestFit="1" customWidth="1"/>
    <col min="1299" max="1299" width="22.6640625" bestFit="1" customWidth="1"/>
    <col min="1537" max="1537" width="20.44140625" customWidth="1"/>
    <col min="1538" max="1538" width="12.44140625" customWidth="1"/>
    <col min="1539" max="1539" width="19.109375" customWidth="1"/>
    <col min="1540" max="1541" width="22.6640625" customWidth="1"/>
    <col min="1542" max="1542" width="2.44140625" bestFit="1" customWidth="1"/>
    <col min="1543" max="1543" width="9.109375" customWidth="1"/>
    <col min="1544" max="1544" width="18.109375" customWidth="1"/>
    <col min="1545" max="1545" width="22.6640625" bestFit="1" customWidth="1"/>
    <col min="1546" max="1546" width="22.88671875" customWidth="1"/>
    <col min="1547" max="1551" width="21.88671875" bestFit="1" customWidth="1"/>
    <col min="1552" max="1552" width="21.5546875" bestFit="1" customWidth="1"/>
    <col min="1553" max="1553" width="18.109375" bestFit="1" customWidth="1"/>
    <col min="1554" max="1554" width="23.44140625" bestFit="1" customWidth="1"/>
    <col min="1555" max="1555" width="22.6640625" bestFit="1" customWidth="1"/>
    <col min="1793" max="1793" width="20.44140625" customWidth="1"/>
    <col min="1794" max="1794" width="12.44140625" customWidth="1"/>
    <col min="1795" max="1795" width="19.109375" customWidth="1"/>
    <col min="1796" max="1797" width="22.6640625" customWidth="1"/>
    <col min="1798" max="1798" width="2.44140625" bestFit="1" customWidth="1"/>
    <col min="1799" max="1799" width="9.109375" customWidth="1"/>
    <col min="1800" max="1800" width="18.109375" customWidth="1"/>
    <col min="1801" max="1801" width="22.6640625" bestFit="1" customWidth="1"/>
    <col min="1802" max="1802" width="22.88671875" customWidth="1"/>
    <col min="1803" max="1807" width="21.88671875" bestFit="1" customWidth="1"/>
    <col min="1808" max="1808" width="21.5546875" bestFit="1" customWidth="1"/>
    <col min="1809" max="1809" width="18.109375" bestFit="1" customWidth="1"/>
    <col min="1810" max="1810" width="23.44140625" bestFit="1" customWidth="1"/>
    <col min="1811" max="1811" width="22.6640625" bestFit="1" customWidth="1"/>
    <col min="2049" max="2049" width="20.44140625" customWidth="1"/>
    <col min="2050" max="2050" width="12.44140625" customWidth="1"/>
    <col min="2051" max="2051" width="19.109375" customWidth="1"/>
    <col min="2052" max="2053" width="22.6640625" customWidth="1"/>
    <col min="2054" max="2054" width="2.44140625" bestFit="1" customWidth="1"/>
    <col min="2055" max="2055" width="9.109375" customWidth="1"/>
    <col min="2056" max="2056" width="18.109375" customWidth="1"/>
    <col min="2057" max="2057" width="22.6640625" bestFit="1" customWidth="1"/>
    <col min="2058" max="2058" width="22.88671875" customWidth="1"/>
    <col min="2059" max="2063" width="21.88671875" bestFit="1" customWidth="1"/>
    <col min="2064" max="2064" width="21.5546875" bestFit="1" customWidth="1"/>
    <col min="2065" max="2065" width="18.109375" bestFit="1" customWidth="1"/>
    <col min="2066" max="2066" width="23.44140625" bestFit="1" customWidth="1"/>
    <col min="2067" max="2067" width="22.6640625" bestFit="1" customWidth="1"/>
    <col min="2305" max="2305" width="20.44140625" customWidth="1"/>
    <col min="2306" max="2306" width="12.44140625" customWidth="1"/>
    <col min="2307" max="2307" width="19.109375" customWidth="1"/>
    <col min="2308" max="2309" width="22.6640625" customWidth="1"/>
    <col min="2310" max="2310" width="2.44140625" bestFit="1" customWidth="1"/>
    <col min="2311" max="2311" width="9.109375" customWidth="1"/>
    <col min="2312" max="2312" width="18.109375" customWidth="1"/>
    <col min="2313" max="2313" width="22.6640625" bestFit="1" customWidth="1"/>
    <col min="2314" max="2314" width="22.88671875" customWidth="1"/>
    <col min="2315" max="2319" width="21.88671875" bestFit="1" customWidth="1"/>
    <col min="2320" max="2320" width="21.5546875" bestFit="1" customWidth="1"/>
    <col min="2321" max="2321" width="18.109375" bestFit="1" customWidth="1"/>
    <col min="2322" max="2322" width="23.44140625" bestFit="1" customWidth="1"/>
    <col min="2323" max="2323" width="22.6640625" bestFit="1" customWidth="1"/>
    <col min="2561" max="2561" width="20.44140625" customWidth="1"/>
    <col min="2562" max="2562" width="12.44140625" customWidth="1"/>
    <col min="2563" max="2563" width="19.109375" customWidth="1"/>
    <col min="2564" max="2565" width="22.6640625" customWidth="1"/>
    <col min="2566" max="2566" width="2.44140625" bestFit="1" customWidth="1"/>
    <col min="2567" max="2567" width="9.109375" customWidth="1"/>
    <col min="2568" max="2568" width="18.109375" customWidth="1"/>
    <col min="2569" max="2569" width="22.6640625" bestFit="1" customWidth="1"/>
    <col min="2570" max="2570" width="22.88671875" customWidth="1"/>
    <col min="2571" max="2575" width="21.88671875" bestFit="1" customWidth="1"/>
    <col min="2576" max="2576" width="21.5546875" bestFit="1" customWidth="1"/>
    <col min="2577" max="2577" width="18.109375" bestFit="1" customWidth="1"/>
    <col min="2578" max="2578" width="23.44140625" bestFit="1" customWidth="1"/>
    <col min="2579" max="2579" width="22.6640625" bestFit="1" customWidth="1"/>
    <col min="2817" max="2817" width="20.44140625" customWidth="1"/>
    <col min="2818" max="2818" width="12.44140625" customWidth="1"/>
    <col min="2819" max="2819" width="19.109375" customWidth="1"/>
    <col min="2820" max="2821" width="22.6640625" customWidth="1"/>
    <col min="2822" max="2822" width="2.44140625" bestFit="1" customWidth="1"/>
    <col min="2823" max="2823" width="9.109375" customWidth="1"/>
    <col min="2824" max="2824" width="18.109375" customWidth="1"/>
    <col min="2825" max="2825" width="22.6640625" bestFit="1" customWidth="1"/>
    <col min="2826" max="2826" width="22.88671875" customWidth="1"/>
    <col min="2827" max="2831" width="21.88671875" bestFit="1" customWidth="1"/>
    <col min="2832" max="2832" width="21.5546875" bestFit="1" customWidth="1"/>
    <col min="2833" max="2833" width="18.109375" bestFit="1" customWidth="1"/>
    <col min="2834" max="2834" width="23.44140625" bestFit="1" customWidth="1"/>
    <col min="2835" max="2835" width="22.6640625" bestFit="1" customWidth="1"/>
    <col min="3073" max="3073" width="20.44140625" customWidth="1"/>
    <col min="3074" max="3074" width="12.44140625" customWidth="1"/>
    <col min="3075" max="3075" width="19.109375" customWidth="1"/>
    <col min="3076" max="3077" width="22.6640625" customWidth="1"/>
    <col min="3078" max="3078" width="2.44140625" bestFit="1" customWidth="1"/>
    <col min="3079" max="3079" width="9.109375" customWidth="1"/>
    <col min="3080" max="3080" width="18.109375" customWidth="1"/>
    <col min="3081" max="3081" width="22.6640625" bestFit="1" customWidth="1"/>
    <col min="3082" max="3082" width="22.88671875" customWidth="1"/>
    <col min="3083" max="3087" width="21.88671875" bestFit="1" customWidth="1"/>
    <col min="3088" max="3088" width="21.5546875" bestFit="1" customWidth="1"/>
    <col min="3089" max="3089" width="18.109375" bestFit="1" customWidth="1"/>
    <col min="3090" max="3090" width="23.44140625" bestFit="1" customWidth="1"/>
    <col min="3091" max="3091" width="22.6640625" bestFit="1" customWidth="1"/>
    <col min="3329" max="3329" width="20.44140625" customWidth="1"/>
    <col min="3330" max="3330" width="12.44140625" customWidth="1"/>
    <col min="3331" max="3331" width="19.109375" customWidth="1"/>
    <col min="3332" max="3333" width="22.6640625" customWidth="1"/>
    <col min="3334" max="3334" width="2.44140625" bestFit="1" customWidth="1"/>
    <col min="3335" max="3335" width="9.109375" customWidth="1"/>
    <col min="3336" max="3336" width="18.109375" customWidth="1"/>
    <col min="3337" max="3337" width="22.6640625" bestFit="1" customWidth="1"/>
    <col min="3338" max="3338" width="22.88671875" customWidth="1"/>
    <col min="3339" max="3343" width="21.88671875" bestFit="1" customWidth="1"/>
    <col min="3344" max="3344" width="21.5546875" bestFit="1" customWidth="1"/>
    <col min="3345" max="3345" width="18.109375" bestFit="1" customWidth="1"/>
    <col min="3346" max="3346" width="23.44140625" bestFit="1" customWidth="1"/>
    <col min="3347" max="3347" width="22.6640625" bestFit="1" customWidth="1"/>
    <col min="3585" max="3585" width="20.44140625" customWidth="1"/>
    <col min="3586" max="3586" width="12.44140625" customWidth="1"/>
    <col min="3587" max="3587" width="19.109375" customWidth="1"/>
    <col min="3588" max="3589" width="22.6640625" customWidth="1"/>
    <col min="3590" max="3590" width="2.44140625" bestFit="1" customWidth="1"/>
    <col min="3591" max="3591" width="9.109375" customWidth="1"/>
    <col min="3592" max="3592" width="18.109375" customWidth="1"/>
    <col min="3593" max="3593" width="22.6640625" bestFit="1" customWidth="1"/>
    <col min="3594" max="3594" width="22.88671875" customWidth="1"/>
    <col min="3595" max="3599" width="21.88671875" bestFit="1" customWidth="1"/>
    <col min="3600" max="3600" width="21.5546875" bestFit="1" customWidth="1"/>
    <col min="3601" max="3601" width="18.109375" bestFit="1" customWidth="1"/>
    <col min="3602" max="3602" width="23.44140625" bestFit="1" customWidth="1"/>
    <col min="3603" max="3603" width="22.6640625" bestFit="1" customWidth="1"/>
    <col min="3841" max="3841" width="20.44140625" customWidth="1"/>
    <col min="3842" max="3842" width="12.44140625" customWidth="1"/>
    <col min="3843" max="3843" width="19.109375" customWidth="1"/>
    <col min="3844" max="3845" width="22.6640625" customWidth="1"/>
    <col min="3846" max="3846" width="2.44140625" bestFit="1" customWidth="1"/>
    <col min="3847" max="3847" width="9.109375" customWidth="1"/>
    <col min="3848" max="3848" width="18.109375" customWidth="1"/>
    <col min="3849" max="3849" width="22.6640625" bestFit="1" customWidth="1"/>
    <col min="3850" max="3850" width="22.88671875" customWidth="1"/>
    <col min="3851" max="3855" width="21.88671875" bestFit="1" customWidth="1"/>
    <col min="3856" max="3856" width="21.5546875" bestFit="1" customWidth="1"/>
    <col min="3857" max="3857" width="18.109375" bestFit="1" customWidth="1"/>
    <col min="3858" max="3858" width="23.44140625" bestFit="1" customWidth="1"/>
    <col min="3859" max="3859" width="22.6640625" bestFit="1" customWidth="1"/>
    <col min="4097" max="4097" width="20.44140625" customWidth="1"/>
    <col min="4098" max="4098" width="12.44140625" customWidth="1"/>
    <col min="4099" max="4099" width="19.109375" customWidth="1"/>
    <col min="4100" max="4101" width="22.6640625" customWidth="1"/>
    <col min="4102" max="4102" width="2.44140625" bestFit="1" customWidth="1"/>
    <col min="4103" max="4103" width="9.109375" customWidth="1"/>
    <col min="4104" max="4104" width="18.109375" customWidth="1"/>
    <col min="4105" max="4105" width="22.6640625" bestFit="1" customWidth="1"/>
    <col min="4106" max="4106" width="22.88671875" customWidth="1"/>
    <col min="4107" max="4111" width="21.88671875" bestFit="1" customWidth="1"/>
    <col min="4112" max="4112" width="21.5546875" bestFit="1" customWidth="1"/>
    <col min="4113" max="4113" width="18.109375" bestFit="1" customWidth="1"/>
    <col min="4114" max="4114" width="23.44140625" bestFit="1" customWidth="1"/>
    <col min="4115" max="4115" width="22.6640625" bestFit="1" customWidth="1"/>
    <col min="4353" max="4353" width="20.44140625" customWidth="1"/>
    <col min="4354" max="4354" width="12.44140625" customWidth="1"/>
    <col min="4355" max="4355" width="19.109375" customWidth="1"/>
    <col min="4356" max="4357" width="22.6640625" customWidth="1"/>
    <col min="4358" max="4358" width="2.44140625" bestFit="1" customWidth="1"/>
    <col min="4359" max="4359" width="9.109375" customWidth="1"/>
    <col min="4360" max="4360" width="18.109375" customWidth="1"/>
    <col min="4361" max="4361" width="22.6640625" bestFit="1" customWidth="1"/>
    <col min="4362" max="4362" width="22.88671875" customWidth="1"/>
    <col min="4363" max="4367" width="21.88671875" bestFit="1" customWidth="1"/>
    <col min="4368" max="4368" width="21.5546875" bestFit="1" customWidth="1"/>
    <col min="4369" max="4369" width="18.109375" bestFit="1" customWidth="1"/>
    <col min="4370" max="4370" width="23.44140625" bestFit="1" customWidth="1"/>
    <col min="4371" max="4371" width="22.6640625" bestFit="1" customWidth="1"/>
    <col min="4609" max="4609" width="20.44140625" customWidth="1"/>
    <col min="4610" max="4610" width="12.44140625" customWidth="1"/>
    <col min="4611" max="4611" width="19.109375" customWidth="1"/>
    <col min="4612" max="4613" width="22.6640625" customWidth="1"/>
    <col min="4614" max="4614" width="2.44140625" bestFit="1" customWidth="1"/>
    <col min="4615" max="4615" width="9.109375" customWidth="1"/>
    <col min="4616" max="4616" width="18.109375" customWidth="1"/>
    <col min="4617" max="4617" width="22.6640625" bestFit="1" customWidth="1"/>
    <col min="4618" max="4618" width="22.88671875" customWidth="1"/>
    <col min="4619" max="4623" width="21.88671875" bestFit="1" customWidth="1"/>
    <col min="4624" max="4624" width="21.5546875" bestFit="1" customWidth="1"/>
    <col min="4625" max="4625" width="18.109375" bestFit="1" customWidth="1"/>
    <col min="4626" max="4626" width="23.44140625" bestFit="1" customWidth="1"/>
    <col min="4627" max="4627" width="22.6640625" bestFit="1" customWidth="1"/>
    <col min="4865" max="4865" width="20.44140625" customWidth="1"/>
    <col min="4866" max="4866" width="12.44140625" customWidth="1"/>
    <col min="4867" max="4867" width="19.109375" customWidth="1"/>
    <col min="4868" max="4869" width="22.6640625" customWidth="1"/>
    <col min="4870" max="4870" width="2.44140625" bestFit="1" customWidth="1"/>
    <col min="4871" max="4871" width="9.109375" customWidth="1"/>
    <col min="4872" max="4872" width="18.109375" customWidth="1"/>
    <col min="4873" max="4873" width="22.6640625" bestFit="1" customWidth="1"/>
    <col min="4874" max="4874" width="22.88671875" customWidth="1"/>
    <col min="4875" max="4879" width="21.88671875" bestFit="1" customWidth="1"/>
    <col min="4880" max="4880" width="21.5546875" bestFit="1" customWidth="1"/>
    <col min="4881" max="4881" width="18.109375" bestFit="1" customWidth="1"/>
    <col min="4882" max="4882" width="23.44140625" bestFit="1" customWidth="1"/>
    <col min="4883" max="4883" width="22.6640625" bestFit="1" customWidth="1"/>
    <col min="5121" max="5121" width="20.44140625" customWidth="1"/>
    <col min="5122" max="5122" width="12.44140625" customWidth="1"/>
    <col min="5123" max="5123" width="19.109375" customWidth="1"/>
    <col min="5124" max="5125" width="22.6640625" customWidth="1"/>
    <col min="5126" max="5126" width="2.44140625" bestFit="1" customWidth="1"/>
    <col min="5127" max="5127" width="9.109375" customWidth="1"/>
    <col min="5128" max="5128" width="18.109375" customWidth="1"/>
    <col min="5129" max="5129" width="22.6640625" bestFit="1" customWidth="1"/>
    <col min="5130" max="5130" width="22.88671875" customWidth="1"/>
    <col min="5131" max="5135" width="21.88671875" bestFit="1" customWidth="1"/>
    <col min="5136" max="5136" width="21.5546875" bestFit="1" customWidth="1"/>
    <col min="5137" max="5137" width="18.109375" bestFit="1" customWidth="1"/>
    <col min="5138" max="5138" width="23.44140625" bestFit="1" customWidth="1"/>
    <col min="5139" max="5139" width="22.6640625" bestFit="1" customWidth="1"/>
    <col min="5377" max="5377" width="20.44140625" customWidth="1"/>
    <col min="5378" max="5378" width="12.44140625" customWidth="1"/>
    <col min="5379" max="5379" width="19.109375" customWidth="1"/>
    <col min="5380" max="5381" width="22.6640625" customWidth="1"/>
    <col min="5382" max="5382" width="2.44140625" bestFit="1" customWidth="1"/>
    <col min="5383" max="5383" width="9.109375" customWidth="1"/>
    <col min="5384" max="5384" width="18.109375" customWidth="1"/>
    <col min="5385" max="5385" width="22.6640625" bestFit="1" customWidth="1"/>
    <col min="5386" max="5386" width="22.88671875" customWidth="1"/>
    <col min="5387" max="5391" width="21.88671875" bestFit="1" customWidth="1"/>
    <col min="5392" max="5392" width="21.5546875" bestFit="1" customWidth="1"/>
    <col min="5393" max="5393" width="18.109375" bestFit="1" customWidth="1"/>
    <col min="5394" max="5394" width="23.44140625" bestFit="1" customWidth="1"/>
    <col min="5395" max="5395" width="22.6640625" bestFit="1" customWidth="1"/>
    <col min="5633" max="5633" width="20.44140625" customWidth="1"/>
    <col min="5634" max="5634" width="12.44140625" customWidth="1"/>
    <col min="5635" max="5635" width="19.109375" customWidth="1"/>
    <col min="5636" max="5637" width="22.6640625" customWidth="1"/>
    <col min="5638" max="5638" width="2.44140625" bestFit="1" customWidth="1"/>
    <col min="5639" max="5639" width="9.109375" customWidth="1"/>
    <col min="5640" max="5640" width="18.109375" customWidth="1"/>
    <col min="5641" max="5641" width="22.6640625" bestFit="1" customWidth="1"/>
    <col min="5642" max="5642" width="22.88671875" customWidth="1"/>
    <col min="5643" max="5647" width="21.88671875" bestFit="1" customWidth="1"/>
    <col min="5648" max="5648" width="21.5546875" bestFit="1" customWidth="1"/>
    <col min="5649" max="5649" width="18.109375" bestFit="1" customWidth="1"/>
    <col min="5650" max="5650" width="23.44140625" bestFit="1" customWidth="1"/>
    <col min="5651" max="5651" width="22.6640625" bestFit="1" customWidth="1"/>
    <col min="5889" max="5889" width="20.44140625" customWidth="1"/>
    <col min="5890" max="5890" width="12.44140625" customWidth="1"/>
    <col min="5891" max="5891" width="19.109375" customWidth="1"/>
    <col min="5892" max="5893" width="22.6640625" customWidth="1"/>
    <col min="5894" max="5894" width="2.44140625" bestFit="1" customWidth="1"/>
    <col min="5895" max="5895" width="9.109375" customWidth="1"/>
    <col min="5896" max="5896" width="18.109375" customWidth="1"/>
    <col min="5897" max="5897" width="22.6640625" bestFit="1" customWidth="1"/>
    <col min="5898" max="5898" width="22.88671875" customWidth="1"/>
    <col min="5899" max="5903" width="21.88671875" bestFit="1" customWidth="1"/>
    <col min="5904" max="5904" width="21.5546875" bestFit="1" customWidth="1"/>
    <col min="5905" max="5905" width="18.109375" bestFit="1" customWidth="1"/>
    <col min="5906" max="5906" width="23.44140625" bestFit="1" customWidth="1"/>
    <col min="5907" max="5907" width="22.6640625" bestFit="1" customWidth="1"/>
    <col min="6145" max="6145" width="20.44140625" customWidth="1"/>
    <col min="6146" max="6146" width="12.44140625" customWidth="1"/>
    <col min="6147" max="6147" width="19.109375" customWidth="1"/>
    <col min="6148" max="6149" width="22.6640625" customWidth="1"/>
    <col min="6150" max="6150" width="2.44140625" bestFit="1" customWidth="1"/>
    <col min="6151" max="6151" width="9.109375" customWidth="1"/>
    <col min="6152" max="6152" width="18.109375" customWidth="1"/>
    <col min="6153" max="6153" width="22.6640625" bestFit="1" customWidth="1"/>
    <col min="6154" max="6154" width="22.88671875" customWidth="1"/>
    <col min="6155" max="6159" width="21.88671875" bestFit="1" customWidth="1"/>
    <col min="6160" max="6160" width="21.5546875" bestFit="1" customWidth="1"/>
    <col min="6161" max="6161" width="18.109375" bestFit="1" customWidth="1"/>
    <col min="6162" max="6162" width="23.44140625" bestFit="1" customWidth="1"/>
    <col min="6163" max="6163" width="22.6640625" bestFit="1" customWidth="1"/>
    <col min="6401" max="6401" width="20.44140625" customWidth="1"/>
    <col min="6402" max="6402" width="12.44140625" customWidth="1"/>
    <col min="6403" max="6403" width="19.109375" customWidth="1"/>
    <col min="6404" max="6405" width="22.6640625" customWidth="1"/>
    <col min="6406" max="6406" width="2.44140625" bestFit="1" customWidth="1"/>
    <col min="6407" max="6407" width="9.109375" customWidth="1"/>
    <col min="6408" max="6408" width="18.109375" customWidth="1"/>
    <col min="6409" max="6409" width="22.6640625" bestFit="1" customWidth="1"/>
    <col min="6410" max="6410" width="22.88671875" customWidth="1"/>
    <col min="6411" max="6415" width="21.88671875" bestFit="1" customWidth="1"/>
    <col min="6416" max="6416" width="21.5546875" bestFit="1" customWidth="1"/>
    <col min="6417" max="6417" width="18.109375" bestFit="1" customWidth="1"/>
    <col min="6418" max="6418" width="23.44140625" bestFit="1" customWidth="1"/>
    <col min="6419" max="6419" width="22.6640625" bestFit="1" customWidth="1"/>
    <col min="6657" max="6657" width="20.44140625" customWidth="1"/>
    <col min="6658" max="6658" width="12.44140625" customWidth="1"/>
    <col min="6659" max="6659" width="19.109375" customWidth="1"/>
    <col min="6660" max="6661" width="22.6640625" customWidth="1"/>
    <col min="6662" max="6662" width="2.44140625" bestFit="1" customWidth="1"/>
    <col min="6663" max="6663" width="9.109375" customWidth="1"/>
    <col min="6664" max="6664" width="18.109375" customWidth="1"/>
    <col min="6665" max="6665" width="22.6640625" bestFit="1" customWidth="1"/>
    <col min="6666" max="6666" width="22.88671875" customWidth="1"/>
    <col min="6667" max="6671" width="21.88671875" bestFit="1" customWidth="1"/>
    <col min="6672" max="6672" width="21.5546875" bestFit="1" customWidth="1"/>
    <col min="6673" max="6673" width="18.109375" bestFit="1" customWidth="1"/>
    <col min="6674" max="6674" width="23.44140625" bestFit="1" customWidth="1"/>
    <col min="6675" max="6675" width="22.6640625" bestFit="1" customWidth="1"/>
    <col min="6913" max="6913" width="20.44140625" customWidth="1"/>
    <col min="6914" max="6914" width="12.44140625" customWidth="1"/>
    <col min="6915" max="6915" width="19.109375" customWidth="1"/>
    <col min="6916" max="6917" width="22.6640625" customWidth="1"/>
    <col min="6918" max="6918" width="2.44140625" bestFit="1" customWidth="1"/>
    <col min="6919" max="6919" width="9.109375" customWidth="1"/>
    <col min="6920" max="6920" width="18.109375" customWidth="1"/>
    <col min="6921" max="6921" width="22.6640625" bestFit="1" customWidth="1"/>
    <col min="6922" max="6922" width="22.88671875" customWidth="1"/>
    <col min="6923" max="6927" width="21.88671875" bestFit="1" customWidth="1"/>
    <col min="6928" max="6928" width="21.5546875" bestFit="1" customWidth="1"/>
    <col min="6929" max="6929" width="18.109375" bestFit="1" customWidth="1"/>
    <col min="6930" max="6930" width="23.44140625" bestFit="1" customWidth="1"/>
    <col min="6931" max="6931" width="22.6640625" bestFit="1" customWidth="1"/>
    <col min="7169" max="7169" width="20.44140625" customWidth="1"/>
    <col min="7170" max="7170" width="12.44140625" customWidth="1"/>
    <col min="7171" max="7171" width="19.109375" customWidth="1"/>
    <col min="7172" max="7173" width="22.6640625" customWidth="1"/>
    <col min="7174" max="7174" width="2.44140625" bestFit="1" customWidth="1"/>
    <col min="7175" max="7175" width="9.109375" customWidth="1"/>
    <col min="7176" max="7176" width="18.109375" customWidth="1"/>
    <col min="7177" max="7177" width="22.6640625" bestFit="1" customWidth="1"/>
    <col min="7178" max="7178" width="22.88671875" customWidth="1"/>
    <col min="7179" max="7183" width="21.88671875" bestFit="1" customWidth="1"/>
    <col min="7184" max="7184" width="21.5546875" bestFit="1" customWidth="1"/>
    <col min="7185" max="7185" width="18.109375" bestFit="1" customWidth="1"/>
    <col min="7186" max="7186" width="23.44140625" bestFit="1" customWidth="1"/>
    <col min="7187" max="7187" width="22.6640625" bestFit="1" customWidth="1"/>
    <col min="7425" max="7425" width="20.44140625" customWidth="1"/>
    <col min="7426" max="7426" width="12.44140625" customWidth="1"/>
    <col min="7427" max="7427" width="19.109375" customWidth="1"/>
    <col min="7428" max="7429" width="22.6640625" customWidth="1"/>
    <col min="7430" max="7430" width="2.44140625" bestFit="1" customWidth="1"/>
    <col min="7431" max="7431" width="9.109375" customWidth="1"/>
    <col min="7432" max="7432" width="18.109375" customWidth="1"/>
    <col min="7433" max="7433" width="22.6640625" bestFit="1" customWidth="1"/>
    <col min="7434" max="7434" width="22.88671875" customWidth="1"/>
    <col min="7435" max="7439" width="21.88671875" bestFit="1" customWidth="1"/>
    <col min="7440" max="7440" width="21.5546875" bestFit="1" customWidth="1"/>
    <col min="7441" max="7441" width="18.109375" bestFit="1" customWidth="1"/>
    <col min="7442" max="7442" width="23.44140625" bestFit="1" customWidth="1"/>
    <col min="7443" max="7443" width="22.6640625" bestFit="1" customWidth="1"/>
    <col min="7681" max="7681" width="20.44140625" customWidth="1"/>
    <col min="7682" max="7682" width="12.44140625" customWidth="1"/>
    <col min="7683" max="7683" width="19.109375" customWidth="1"/>
    <col min="7684" max="7685" width="22.6640625" customWidth="1"/>
    <col min="7686" max="7686" width="2.44140625" bestFit="1" customWidth="1"/>
    <col min="7687" max="7687" width="9.109375" customWidth="1"/>
    <col min="7688" max="7688" width="18.109375" customWidth="1"/>
    <col min="7689" max="7689" width="22.6640625" bestFit="1" customWidth="1"/>
    <col min="7690" max="7690" width="22.88671875" customWidth="1"/>
    <col min="7691" max="7695" width="21.88671875" bestFit="1" customWidth="1"/>
    <col min="7696" max="7696" width="21.5546875" bestFit="1" customWidth="1"/>
    <col min="7697" max="7697" width="18.109375" bestFit="1" customWidth="1"/>
    <col min="7698" max="7698" width="23.44140625" bestFit="1" customWidth="1"/>
    <col min="7699" max="7699" width="22.6640625" bestFit="1" customWidth="1"/>
    <col min="7937" max="7937" width="20.44140625" customWidth="1"/>
    <col min="7938" max="7938" width="12.44140625" customWidth="1"/>
    <col min="7939" max="7939" width="19.109375" customWidth="1"/>
    <col min="7940" max="7941" width="22.6640625" customWidth="1"/>
    <col min="7942" max="7942" width="2.44140625" bestFit="1" customWidth="1"/>
    <col min="7943" max="7943" width="9.109375" customWidth="1"/>
    <col min="7944" max="7944" width="18.109375" customWidth="1"/>
    <col min="7945" max="7945" width="22.6640625" bestFit="1" customWidth="1"/>
    <col min="7946" max="7946" width="22.88671875" customWidth="1"/>
    <col min="7947" max="7951" width="21.88671875" bestFit="1" customWidth="1"/>
    <col min="7952" max="7952" width="21.5546875" bestFit="1" customWidth="1"/>
    <col min="7953" max="7953" width="18.109375" bestFit="1" customWidth="1"/>
    <col min="7954" max="7954" width="23.44140625" bestFit="1" customWidth="1"/>
    <col min="7955" max="7955" width="22.6640625" bestFit="1" customWidth="1"/>
    <col min="8193" max="8193" width="20.44140625" customWidth="1"/>
    <col min="8194" max="8194" width="12.44140625" customWidth="1"/>
    <col min="8195" max="8195" width="19.109375" customWidth="1"/>
    <col min="8196" max="8197" width="22.6640625" customWidth="1"/>
    <col min="8198" max="8198" width="2.44140625" bestFit="1" customWidth="1"/>
    <col min="8199" max="8199" width="9.109375" customWidth="1"/>
    <col min="8200" max="8200" width="18.109375" customWidth="1"/>
    <col min="8201" max="8201" width="22.6640625" bestFit="1" customWidth="1"/>
    <col min="8202" max="8202" width="22.88671875" customWidth="1"/>
    <col min="8203" max="8207" width="21.88671875" bestFit="1" customWidth="1"/>
    <col min="8208" max="8208" width="21.5546875" bestFit="1" customWidth="1"/>
    <col min="8209" max="8209" width="18.109375" bestFit="1" customWidth="1"/>
    <col min="8210" max="8210" width="23.44140625" bestFit="1" customWidth="1"/>
    <col min="8211" max="8211" width="22.6640625" bestFit="1" customWidth="1"/>
    <col min="8449" max="8449" width="20.44140625" customWidth="1"/>
    <col min="8450" max="8450" width="12.44140625" customWidth="1"/>
    <col min="8451" max="8451" width="19.109375" customWidth="1"/>
    <col min="8452" max="8453" width="22.6640625" customWidth="1"/>
    <col min="8454" max="8454" width="2.44140625" bestFit="1" customWidth="1"/>
    <col min="8455" max="8455" width="9.109375" customWidth="1"/>
    <col min="8456" max="8456" width="18.109375" customWidth="1"/>
    <col min="8457" max="8457" width="22.6640625" bestFit="1" customWidth="1"/>
    <col min="8458" max="8458" width="22.88671875" customWidth="1"/>
    <col min="8459" max="8463" width="21.88671875" bestFit="1" customWidth="1"/>
    <col min="8464" max="8464" width="21.5546875" bestFit="1" customWidth="1"/>
    <col min="8465" max="8465" width="18.109375" bestFit="1" customWidth="1"/>
    <col min="8466" max="8466" width="23.44140625" bestFit="1" customWidth="1"/>
    <col min="8467" max="8467" width="22.6640625" bestFit="1" customWidth="1"/>
    <col min="8705" max="8705" width="20.44140625" customWidth="1"/>
    <col min="8706" max="8706" width="12.44140625" customWidth="1"/>
    <col min="8707" max="8707" width="19.109375" customWidth="1"/>
    <col min="8708" max="8709" width="22.6640625" customWidth="1"/>
    <col min="8710" max="8710" width="2.44140625" bestFit="1" customWidth="1"/>
    <col min="8711" max="8711" width="9.109375" customWidth="1"/>
    <col min="8712" max="8712" width="18.109375" customWidth="1"/>
    <col min="8713" max="8713" width="22.6640625" bestFit="1" customWidth="1"/>
    <col min="8714" max="8714" width="22.88671875" customWidth="1"/>
    <col min="8715" max="8719" width="21.88671875" bestFit="1" customWidth="1"/>
    <col min="8720" max="8720" width="21.5546875" bestFit="1" customWidth="1"/>
    <col min="8721" max="8721" width="18.109375" bestFit="1" customWidth="1"/>
    <col min="8722" max="8722" width="23.44140625" bestFit="1" customWidth="1"/>
    <col min="8723" max="8723" width="22.6640625" bestFit="1" customWidth="1"/>
    <col min="8961" max="8961" width="20.44140625" customWidth="1"/>
    <col min="8962" max="8962" width="12.44140625" customWidth="1"/>
    <col min="8963" max="8963" width="19.109375" customWidth="1"/>
    <col min="8964" max="8965" width="22.6640625" customWidth="1"/>
    <col min="8966" max="8966" width="2.44140625" bestFit="1" customWidth="1"/>
    <col min="8967" max="8967" width="9.109375" customWidth="1"/>
    <col min="8968" max="8968" width="18.109375" customWidth="1"/>
    <col min="8969" max="8969" width="22.6640625" bestFit="1" customWidth="1"/>
    <col min="8970" max="8970" width="22.88671875" customWidth="1"/>
    <col min="8971" max="8975" width="21.88671875" bestFit="1" customWidth="1"/>
    <col min="8976" max="8976" width="21.5546875" bestFit="1" customWidth="1"/>
    <col min="8977" max="8977" width="18.109375" bestFit="1" customWidth="1"/>
    <col min="8978" max="8978" width="23.44140625" bestFit="1" customWidth="1"/>
    <col min="8979" max="8979" width="22.6640625" bestFit="1" customWidth="1"/>
    <col min="9217" max="9217" width="20.44140625" customWidth="1"/>
    <col min="9218" max="9218" width="12.44140625" customWidth="1"/>
    <col min="9219" max="9219" width="19.109375" customWidth="1"/>
    <col min="9220" max="9221" width="22.6640625" customWidth="1"/>
    <col min="9222" max="9222" width="2.44140625" bestFit="1" customWidth="1"/>
    <col min="9223" max="9223" width="9.109375" customWidth="1"/>
    <col min="9224" max="9224" width="18.109375" customWidth="1"/>
    <col min="9225" max="9225" width="22.6640625" bestFit="1" customWidth="1"/>
    <col min="9226" max="9226" width="22.88671875" customWidth="1"/>
    <col min="9227" max="9231" width="21.88671875" bestFit="1" customWidth="1"/>
    <col min="9232" max="9232" width="21.5546875" bestFit="1" customWidth="1"/>
    <col min="9233" max="9233" width="18.109375" bestFit="1" customWidth="1"/>
    <col min="9234" max="9234" width="23.44140625" bestFit="1" customWidth="1"/>
    <col min="9235" max="9235" width="22.6640625" bestFit="1" customWidth="1"/>
    <col min="9473" max="9473" width="20.44140625" customWidth="1"/>
    <col min="9474" max="9474" width="12.44140625" customWidth="1"/>
    <col min="9475" max="9475" width="19.109375" customWidth="1"/>
    <col min="9476" max="9477" width="22.6640625" customWidth="1"/>
    <col min="9478" max="9478" width="2.44140625" bestFit="1" customWidth="1"/>
    <col min="9479" max="9479" width="9.109375" customWidth="1"/>
    <col min="9480" max="9480" width="18.109375" customWidth="1"/>
    <col min="9481" max="9481" width="22.6640625" bestFit="1" customWidth="1"/>
    <col min="9482" max="9482" width="22.88671875" customWidth="1"/>
    <col min="9483" max="9487" width="21.88671875" bestFit="1" customWidth="1"/>
    <col min="9488" max="9488" width="21.5546875" bestFit="1" customWidth="1"/>
    <col min="9489" max="9489" width="18.109375" bestFit="1" customWidth="1"/>
    <col min="9490" max="9490" width="23.44140625" bestFit="1" customWidth="1"/>
    <col min="9491" max="9491" width="22.6640625" bestFit="1" customWidth="1"/>
    <col min="9729" max="9729" width="20.44140625" customWidth="1"/>
    <col min="9730" max="9730" width="12.44140625" customWidth="1"/>
    <col min="9731" max="9731" width="19.109375" customWidth="1"/>
    <col min="9732" max="9733" width="22.6640625" customWidth="1"/>
    <col min="9734" max="9734" width="2.44140625" bestFit="1" customWidth="1"/>
    <col min="9735" max="9735" width="9.109375" customWidth="1"/>
    <col min="9736" max="9736" width="18.109375" customWidth="1"/>
    <col min="9737" max="9737" width="22.6640625" bestFit="1" customWidth="1"/>
    <col min="9738" max="9738" width="22.88671875" customWidth="1"/>
    <col min="9739" max="9743" width="21.88671875" bestFit="1" customWidth="1"/>
    <col min="9744" max="9744" width="21.5546875" bestFit="1" customWidth="1"/>
    <col min="9745" max="9745" width="18.109375" bestFit="1" customWidth="1"/>
    <col min="9746" max="9746" width="23.44140625" bestFit="1" customWidth="1"/>
    <col min="9747" max="9747" width="22.6640625" bestFit="1" customWidth="1"/>
    <col min="9985" max="9985" width="20.44140625" customWidth="1"/>
    <col min="9986" max="9986" width="12.44140625" customWidth="1"/>
    <col min="9987" max="9987" width="19.109375" customWidth="1"/>
    <col min="9988" max="9989" width="22.6640625" customWidth="1"/>
    <col min="9990" max="9990" width="2.44140625" bestFit="1" customWidth="1"/>
    <col min="9991" max="9991" width="9.109375" customWidth="1"/>
    <col min="9992" max="9992" width="18.109375" customWidth="1"/>
    <col min="9993" max="9993" width="22.6640625" bestFit="1" customWidth="1"/>
    <col min="9994" max="9994" width="22.88671875" customWidth="1"/>
    <col min="9995" max="9999" width="21.88671875" bestFit="1" customWidth="1"/>
    <col min="10000" max="10000" width="21.5546875" bestFit="1" customWidth="1"/>
    <col min="10001" max="10001" width="18.109375" bestFit="1" customWidth="1"/>
    <col min="10002" max="10002" width="23.44140625" bestFit="1" customWidth="1"/>
    <col min="10003" max="10003" width="22.6640625" bestFit="1" customWidth="1"/>
    <col min="10241" max="10241" width="20.44140625" customWidth="1"/>
    <col min="10242" max="10242" width="12.44140625" customWidth="1"/>
    <col min="10243" max="10243" width="19.109375" customWidth="1"/>
    <col min="10244" max="10245" width="22.6640625" customWidth="1"/>
    <col min="10246" max="10246" width="2.44140625" bestFit="1" customWidth="1"/>
    <col min="10247" max="10247" width="9.109375" customWidth="1"/>
    <col min="10248" max="10248" width="18.109375" customWidth="1"/>
    <col min="10249" max="10249" width="22.6640625" bestFit="1" customWidth="1"/>
    <col min="10250" max="10250" width="22.88671875" customWidth="1"/>
    <col min="10251" max="10255" width="21.88671875" bestFit="1" customWidth="1"/>
    <col min="10256" max="10256" width="21.5546875" bestFit="1" customWidth="1"/>
    <col min="10257" max="10257" width="18.109375" bestFit="1" customWidth="1"/>
    <col min="10258" max="10258" width="23.44140625" bestFit="1" customWidth="1"/>
    <col min="10259" max="10259" width="22.6640625" bestFit="1" customWidth="1"/>
    <col min="10497" max="10497" width="20.44140625" customWidth="1"/>
    <col min="10498" max="10498" width="12.44140625" customWidth="1"/>
    <col min="10499" max="10499" width="19.109375" customWidth="1"/>
    <col min="10500" max="10501" width="22.6640625" customWidth="1"/>
    <col min="10502" max="10502" width="2.44140625" bestFit="1" customWidth="1"/>
    <col min="10503" max="10503" width="9.109375" customWidth="1"/>
    <col min="10504" max="10504" width="18.109375" customWidth="1"/>
    <col min="10505" max="10505" width="22.6640625" bestFit="1" customWidth="1"/>
    <col min="10506" max="10506" width="22.88671875" customWidth="1"/>
    <col min="10507" max="10511" width="21.88671875" bestFit="1" customWidth="1"/>
    <col min="10512" max="10512" width="21.5546875" bestFit="1" customWidth="1"/>
    <col min="10513" max="10513" width="18.109375" bestFit="1" customWidth="1"/>
    <col min="10514" max="10514" width="23.44140625" bestFit="1" customWidth="1"/>
    <col min="10515" max="10515" width="22.6640625" bestFit="1" customWidth="1"/>
    <col min="10753" max="10753" width="20.44140625" customWidth="1"/>
    <col min="10754" max="10754" width="12.44140625" customWidth="1"/>
    <col min="10755" max="10755" width="19.109375" customWidth="1"/>
    <col min="10756" max="10757" width="22.6640625" customWidth="1"/>
    <col min="10758" max="10758" width="2.44140625" bestFit="1" customWidth="1"/>
    <col min="10759" max="10759" width="9.109375" customWidth="1"/>
    <col min="10760" max="10760" width="18.109375" customWidth="1"/>
    <col min="10761" max="10761" width="22.6640625" bestFit="1" customWidth="1"/>
    <col min="10762" max="10762" width="22.88671875" customWidth="1"/>
    <col min="10763" max="10767" width="21.88671875" bestFit="1" customWidth="1"/>
    <col min="10768" max="10768" width="21.5546875" bestFit="1" customWidth="1"/>
    <col min="10769" max="10769" width="18.109375" bestFit="1" customWidth="1"/>
    <col min="10770" max="10770" width="23.44140625" bestFit="1" customWidth="1"/>
    <col min="10771" max="10771" width="22.6640625" bestFit="1" customWidth="1"/>
    <col min="11009" max="11009" width="20.44140625" customWidth="1"/>
    <col min="11010" max="11010" width="12.44140625" customWidth="1"/>
    <col min="11011" max="11011" width="19.109375" customWidth="1"/>
    <col min="11012" max="11013" width="22.6640625" customWidth="1"/>
    <col min="11014" max="11014" width="2.44140625" bestFit="1" customWidth="1"/>
    <col min="11015" max="11015" width="9.109375" customWidth="1"/>
    <col min="11016" max="11016" width="18.109375" customWidth="1"/>
    <col min="11017" max="11017" width="22.6640625" bestFit="1" customWidth="1"/>
    <col min="11018" max="11018" width="22.88671875" customWidth="1"/>
    <col min="11019" max="11023" width="21.88671875" bestFit="1" customWidth="1"/>
    <col min="11024" max="11024" width="21.5546875" bestFit="1" customWidth="1"/>
    <col min="11025" max="11025" width="18.109375" bestFit="1" customWidth="1"/>
    <col min="11026" max="11026" width="23.44140625" bestFit="1" customWidth="1"/>
    <col min="11027" max="11027" width="22.6640625" bestFit="1" customWidth="1"/>
    <col min="11265" max="11265" width="20.44140625" customWidth="1"/>
    <col min="11266" max="11266" width="12.44140625" customWidth="1"/>
    <col min="11267" max="11267" width="19.109375" customWidth="1"/>
    <col min="11268" max="11269" width="22.6640625" customWidth="1"/>
    <col min="11270" max="11270" width="2.44140625" bestFit="1" customWidth="1"/>
    <col min="11271" max="11271" width="9.109375" customWidth="1"/>
    <col min="11272" max="11272" width="18.109375" customWidth="1"/>
    <col min="11273" max="11273" width="22.6640625" bestFit="1" customWidth="1"/>
    <col min="11274" max="11274" width="22.88671875" customWidth="1"/>
    <col min="11275" max="11279" width="21.88671875" bestFit="1" customWidth="1"/>
    <col min="11280" max="11280" width="21.5546875" bestFit="1" customWidth="1"/>
    <col min="11281" max="11281" width="18.109375" bestFit="1" customWidth="1"/>
    <col min="11282" max="11282" width="23.44140625" bestFit="1" customWidth="1"/>
    <col min="11283" max="11283" width="22.6640625" bestFit="1" customWidth="1"/>
    <col min="11521" max="11521" width="20.44140625" customWidth="1"/>
    <col min="11522" max="11522" width="12.44140625" customWidth="1"/>
    <col min="11523" max="11523" width="19.109375" customWidth="1"/>
    <col min="11524" max="11525" width="22.6640625" customWidth="1"/>
    <col min="11526" max="11526" width="2.44140625" bestFit="1" customWidth="1"/>
    <col min="11527" max="11527" width="9.109375" customWidth="1"/>
    <col min="11528" max="11528" width="18.109375" customWidth="1"/>
    <col min="11529" max="11529" width="22.6640625" bestFit="1" customWidth="1"/>
    <col min="11530" max="11530" width="22.88671875" customWidth="1"/>
    <col min="11531" max="11535" width="21.88671875" bestFit="1" customWidth="1"/>
    <col min="11536" max="11536" width="21.5546875" bestFit="1" customWidth="1"/>
    <col min="11537" max="11537" width="18.109375" bestFit="1" customWidth="1"/>
    <col min="11538" max="11538" width="23.44140625" bestFit="1" customWidth="1"/>
    <col min="11539" max="11539" width="22.6640625" bestFit="1" customWidth="1"/>
    <col min="11777" max="11777" width="20.44140625" customWidth="1"/>
    <col min="11778" max="11778" width="12.44140625" customWidth="1"/>
    <col min="11779" max="11779" width="19.109375" customWidth="1"/>
    <col min="11780" max="11781" width="22.6640625" customWidth="1"/>
    <col min="11782" max="11782" width="2.44140625" bestFit="1" customWidth="1"/>
    <col min="11783" max="11783" width="9.109375" customWidth="1"/>
    <col min="11784" max="11784" width="18.109375" customWidth="1"/>
    <col min="11785" max="11785" width="22.6640625" bestFit="1" customWidth="1"/>
    <col min="11786" max="11786" width="22.88671875" customWidth="1"/>
    <col min="11787" max="11791" width="21.88671875" bestFit="1" customWidth="1"/>
    <col min="11792" max="11792" width="21.5546875" bestFit="1" customWidth="1"/>
    <col min="11793" max="11793" width="18.109375" bestFit="1" customWidth="1"/>
    <col min="11794" max="11794" width="23.44140625" bestFit="1" customWidth="1"/>
    <col min="11795" max="11795" width="22.6640625" bestFit="1" customWidth="1"/>
    <col min="12033" max="12033" width="20.44140625" customWidth="1"/>
    <col min="12034" max="12034" width="12.44140625" customWidth="1"/>
    <col min="12035" max="12035" width="19.109375" customWidth="1"/>
    <col min="12036" max="12037" width="22.6640625" customWidth="1"/>
    <col min="12038" max="12038" width="2.44140625" bestFit="1" customWidth="1"/>
    <col min="12039" max="12039" width="9.109375" customWidth="1"/>
    <col min="12040" max="12040" width="18.109375" customWidth="1"/>
    <col min="12041" max="12041" width="22.6640625" bestFit="1" customWidth="1"/>
    <col min="12042" max="12042" width="22.88671875" customWidth="1"/>
    <col min="12043" max="12047" width="21.88671875" bestFit="1" customWidth="1"/>
    <col min="12048" max="12048" width="21.5546875" bestFit="1" customWidth="1"/>
    <col min="12049" max="12049" width="18.109375" bestFit="1" customWidth="1"/>
    <col min="12050" max="12050" width="23.44140625" bestFit="1" customWidth="1"/>
    <col min="12051" max="12051" width="22.6640625" bestFit="1" customWidth="1"/>
    <col min="12289" max="12289" width="20.44140625" customWidth="1"/>
    <col min="12290" max="12290" width="12.44140625" customWidth="1"/>
    <col min="12291" max="12291" width="19.109375" customWidth="1"/>
    <col min="12292" max="12293" width="22.6640625" customWidth="1"/>
    <col min="12294" max="12294" width="2.44140625" bestFit="1" customWidth="1"/>
    <col min="12295" max="12295" width="9.109375" customWidth="1"/>
    <col min="12296" max="12296" width="18.109375" customWidth="1"/>
    <col min="12297" max="12297" width="22.6640625" bestFit="1" customWidth="1"/>
    <col min="12298" max="12298" width="22.88671875" customWidth="1"/>
    <col min="12299" max="12303" width="21.88671875" bestFit="1" customWidth="1"/>
    <col min="12304" max="12304" width="21.5546875" bestFit="1" customWidth="1"/>
    <col min="12305" max="12305" width="18.109375" bestFit="1" customWidth="1"/>
    <col min="12306" max="12306" width="23.44140625" bestFit="1" customWidth="1"/>
    <col min="12307" max="12307" width="22.6640625" bestFit="1" customWidth="1"/>
    <col min="12545" max="12545" width="20.44140625" customWidth="1"/>
    <col min="12546" max="12546" width="12.44140625" customWidth="1"/>
    <col min="12547" max="12547" width="19.109375" customWidth="1"/>
    <col min="12548" max="12549" width="22.6640625" customWidth="1"/>
    <col min="12550" max="12550" width="2.44140625" bestFit="1" customWidth="1"/>
    <col min="12551" max="12551" width="9.109375" customWidth="1"/>
    <col min="12552" max="12552" width="18.109375" customWidth="1"/>
    <col min="12553" max="12553" width="22.6640625" bestFit="1" customWidth="1"/>
    <col min="12554" max="12554" width="22.88671875" customWidth="1"/>
    <col min="12555" max="12559" width="21.88671875" bestFit="1" customWidth="1"/>
    <col min="12560" max="12560" width="21.5546875" bestFit="1" customWidth="1"/>
    <col min="12561" max="12561" width="18.109375" bestFit="1" customWidth="1"/>
    <col min="12562" max="12562" width="23.44140625" bestFit="1" customWidth="1"/>
    <col min="12563" max="12563" width="22.6640625" bestFit="1" customWidth="1"/>
    <col min="12801" max="12801" width="20.44140625" customWidth="1"/>
    <col min="12802" max="12802" width="12.44140625" customWidth="1"/>
    <col min="12803" max="12803" width="19.109375" customWidth="1"/>
    <col min="12804" max="12805" width="22.6640625" customWidth="1"/>
    <col min="12806" max="12806" width="2.44140625" bestFit="1" customWidth="1"/>
    <col min="12807" max="12807" width="9.109375" customWidth="1"/>
    <col min="12808" max="12808" width="18.109375" customWidth="1"/>
    <col min="12809" max="12809" width="22.6640625" bestFit="1" customWidth="1"/>
    <col min="12810" max="12810" width="22.88671875" customWidth="1"/>
    <col min="12811" max="12815" width="21.88671875" bestFit="1" customWidth="1"/>
    <col min="12816" max="12816" width="21.5546875" bestFit="1" customWidth="1"/>
    <col min="12817" max="12817" width="18.109375" bestFit="1" customWidth="1"/>
    <col min="12818" max="12818" width="23.44140625" bestFit="1" customWidth="1"/>
    <col min="12819" max="12819" width="22.6640625" bestFit="1" customWidth="1"/>
    <col min="13057" max="13057" width="20.44140625" customWidth="1"/>
    <col min="13058" max="13058" width="12.44140625" customWidth="1"/>
    <col min="13059" max="13059" width="19.109375" customWidth="1"/>
    <col min="13060" max="13061" width="22.6640625" customWidth="1"/>
    <col min="13062" max="13062" width="2.44140625" bestFit="1" customWidth="1"/>
    <col min="13063" max="13063" width="9.109375" customWidth="1"/>
    <col min="13064" max="13064" width="18.109375" customWidth="1"/>
    <col min="13065" max="13065" width="22.6640625" bestFit="1" customWidth="1"/>
    <col min="13066" max="13066" width="22.88671875" customWidth="1"/>
    <col min="13067" max="13071" width="21.88671875" bestFit="1" customWidth="1"/>
    <col min="13072" max="13072" width="21.5546875" bestFit="1" customWidth="1"/>
    <col min="13073" max="13073" width="18.109375" bestFit="1" customWidth="1"/>
    <col min="13074" max="13074" width="23.44140625" bestFit="1" customWidth="1"/>
    <col min="13075" max="13075" width="22.6640625" bestFit="1" customWidth="1"/>
    <col min="13313" max="13313" width="20.44140625" customWidth="1"/>
    <col min="13314" max="13314" width="12.44140625" customWidth="1"/>
    <col min="13315" max="13315" width="19.109375" customWidth="1"/>
    <col min="13316" max="13317" width="22.6640625" customWidth="1"/>
    <col min="13318" max="13318" width="2.44140625" bestFit="1" customWidth="1"/>
    <col min="13319" max="13319" width="9.109375" customWidth="1"/>
    <col min="13320" max="13320" width="18.109375" customWidth="1"/>
    <col min="13321" max="13321" width="22.6640625" bestFit="1" customWidth="1"/>
    <col min="13322" max="13322" width="22.88671875" customWidth="1"/>
    <col min="13323" max="13327" width="21.88671875" bestFit="1" customWidth="1"/>
    <col min="13328" max="13328" width="21.5546875" bestFit="1" customWidth="1"/>
    <col min="13329" max="13329" width="18.109375" bestFit="1" customWidth="1"/>
    <col min="13330" max="13330" width="23.44140625" bestFit="1" customWidth="1"/>
    <col min="13331" max="13331" width="22.6640625" bestFit="1" customWidth="1"/>
    <col min="13569" max="13569" width="20.44140625" customWidth="1"/>
    <col min="13570" max="13570" width="12.44140625" customWidth="1"/>
    <col min="13571" max="13571" width="19.109375" customWidth="1"/>
    <col min="13572" max="13573" width="22.6640625" customWidth="1"/>
    <col min="13574" max="13574" width="2.44140625" bestFit="1" customWidth="1"/>
    <col min="13575" max="13575" width="9.109375" customWidth="1"/>
    <col min="13576" max="13576" width="18.109375" customWidth="1"/>
    <col min="13577" max="13577" width="22.6640625" bestFit="1" customWidth="1"/>
    <col min="13578" max="13578" width="22.88671875" customWidth="1"/>
    <col min="13579" max="13583" width="21.88671875" bestFit="1" customWidth="1"/>
    <col min="13584" max="13584" width="21.5546875" bestFit="1" customWidth="1"/>
    <col min="13585" max="13585" width="18.109375" bestFit="1" customWidth="1"/>
    <col min="13586" max="13586" width="23.44140625" bestFit="1" customWidth="1"/>
    <col min="13587" max="13587" width="22.6640625" bestFit="1" customWidth="1"/>
    <col min="13825" max="13825" width="20.44140625" customWidth="1"/>
    <col min="13826" max="13826" width="12.44140625" customWidth="1"/>
    <col min="13827" max="13827" width="19.109375" customWidth="1"/>
    <col min="13828" max="13829" width="22.6640625" customWidth="1"/>
    <col min="13830" max="13830" width="2.44140625" bestFit="1" customWidth="1"/>
    <col min="13831" max="13831" width="9.109375" customWidth="1"/>
    <col min="13832" max="13832" width="18.109375" customWidth="1"/>
    <col min="13833" max="13833" width="22.6640625" bestFit="1" customWidth="1"/>
    <col min="13834" max="13834" width="22.88671875" customWidth="1"/>
    <col min="13835" max="13839" width="21.88671875" bestFit="1" customWidth="1"/>
    <col min="13840" max="13840" width="21.5546875" bestFit="1" customWidth="1"/>
    <col min="13841" max="13841" width="18.109375" bestFit="1" customWidth="1"/>
    <col min="13842" max="13842" width="23.44140625" bestFit="1" customWidth="1"/>
    <col min="13843" max="13843" width="22.6640625" bestFit="1" customWidth="1"/>
    <col min="14081" max="14081" width="20.44140625" customWidth="1"/>
    <col min="14082" max="14082" width="12.44140625" customWidth="1"/>
    <col min="14083" max="14083" width="19.109375" customWidth="1"/>
    <col min="14084" max="14085" width="22.6640625" customWidth="1"/>
    <col min="14086" max="14086" width="2.44140625" bestFit="1" customWidth="1"/>
    <col min="14087" max="14087" width="9.109375" customWidth="1"/>
    <col min="14088" max="14088" width="18.109375" customWidth="1"/>
    <col min="14089" max="14089" width="22.6640625" bestFit="1" customWidth="1"/>
    <col min="14090" max="14090" width="22.88671875" customWidth="1"/>
    <col min="14091" max="14095" width="21.88671875" bestFit="1" customWidth="1"/>
    <col min="14096" max="14096" width="21.5546875" bestFit="1" customWidth="1"/>
    <col min="14097" max="14097" width="18.109375" bestFit="1" customWidth="1"/>
    <col min="14098" max="14098" width="23.44140625" bestFit="1" customWidth="1"/>
    <col min="14099" max="14099" width="22.6640625" bestFit="1" customWidth="1"/>
    <col min="14337" max="14337" width="20.44140625" customWidth="1"/>
    <col min="14338" max="14338" width="12.44140625" customWidth="1"/>
    <col min="14339" max="14339" width="19.109375" customWidth="1"/>
    <col min="14340" max="14341" width="22.6640625" customWidth="1"/>
    <col min="14342" max="14342" width="2.44140625" bestFit="1" customWidth="1"/>
    <col min="14343" max="14343" width="9.109375" customWidth="1"/>
    <col min="14344" max="14344" width="18.109375" customWidth="1"/>
    <col min="14345" max="14345" width="22.6640625" bestFit="1" customWidth="1"/>
    <col min="14346" max="14346" width="22.88671875" customWidth="1"/>
    <col min="14347" max="14351" width="21.88671875" bestFit="1" customWidth="1"/>
    <col min="14352" max="14352" width="21.5546875" bestFit="1" customWidth="1"/>
    <col min="14353" max="14353" width="18.109375" bestFit="1" customWidth="1"/>
    <col min="14354" max="14354" width="23.44140625" bestFit="1" customWidth="1"/>
    <col min="14355" max="14355" width="22.6640625" bestFit="1" customWidth="1"/>
    <col min="14593" max="14593" width="20.44140625" customWidth="1"/>
    <col min="14594" max="14594" width="12.44140625" customWidth="1"/>
    <col min="14595" max="14595" width="19.109375" customWidth="1"/>
    <col min="14596" max="14597" width="22.6640625" customWidth="1"/>
    <col min="14598" max="14598" width="2.44140625" bestFit="1" customWidth="1"/>
    <col min="14599" max="14599" width="9.109375" customWidth="1"/>
    <col min="14600" max="14600" width="18.109375" customWidth="1"/>
    <col min="14601" max="14601" width="22.6640625" bestFit="1" customWidth="1"/>
    <col min="14602" max="14602" width="22.88671875" customWidth="1"/>
    <col min="14603" max="14607" width="21.88671875" bestFit="1" customWidth="1"/>
    <col min="14608" max="14608" width="21.5546875" bestFit="1" customWidth="1"/>
    <col min="14609" max="14609" width="18.109375" bestFit="1" customWidth="1"/>
    <col min="14610" max="14610" width="23.44140625" bestFit="1" customWidth="1"/>
    <col min="14611" max="14611" width="22.6640625" bestFit="1" customWidth="1"/>
    <col min="14849" max="14849" width="20.44140625" customWidth="1"/>
    <col min="14850" max="14850" width="12.44140625" customWidth="1"/>
    <col min="14851" max="14851" width="19.109375" customWidth="1"/>
    <col min="14852" max="14853" width="22.6640625" customWidth="1"/>
    <col min="14854" max="14854" width="2.44140625" bestFit="1" customWidth="1"/>
    <col min="14855" max="14855" width="9.109375" customWidth="1"/>
    <col min="14856" max="14856" width="18.109375" customWidth="1"/>
    <col min="14857" max="14857" width="22.6640625" bestFit="1" customWidth="1"/>
    <col min="14858" max="14858" width="22.88671875" customWidth="1"/>
    <col min="14859" max="14863" width="21.88671875" bestFit="1" customWidth="1"/>
    <col min="14864" max="14864" width="21.5546875" bestFit="1" customWidth="1"/>
    <col min="14865" max="14865" width="18.109375" bestFit="1" customWidth="1"/>
    <col min="14866" max="14866" width="23.44140625" bestFit="1" customWidth="1"/>
    <col min="14867" max="14867" width="22.6640625" bestFit="1" customWidth="1"/>
    <col min="15105" max="15105" width="20.44140625" customWidth="1"/>
    <col min="15106" max="15106" width="12.44140625" customWidth="1"/>
    <col min="15107" max="15107" width="19.109375" customWidth="1"/>
    <col min="15108" max="15109" width="22.6640625" customWidth="1"/>
    <col min="15110" max="15110" width="2.44140625" bestFit="1" customWidth="1"/>
    <col min="15111" max="15111" width="9.109375" customWidth="1"/>
    <col min="15112" max="15112" width="18.109375" customWidth="1"/>
    <col min="15113" max="15113" width="22.6640625" bestFit="1" customWidth="1"/>
    <col min="15114" max="15114" width="22.88671875" customWidth="1"/>
    <col min="15115" max="15119" width="21.88671875" bestFit="1" customWidth="1"/>
    <col min="15120" max="15120" width="21.5546875" bestFit="1" customWidth="1"/>
    <col min="15121" max="15121" width="18.109375" bestFit="1" customWidth="1"/>
    <col min="15122" max="15122" width="23.44140625" bestFit="1" customWidth="1"/>
    <col min="15123" max="15123" width="22.6640625" bestFit="1" customWidth="1"/>
    <col min="15361" max="15361" width="20.44140625" customWidth="1"/>
    <col min="15362" max="15362" width="12.44140625" customWidth="1"/>
    <col min="15363" max="15363" width="19.109375" customWidth="1"/>
    <col min="15364" max="15365" width="22.6640625" customWidth="1"/>
    <col min="15366" max="15366" width="2.44140625" bestFit="1" customWidth="1"/>
    <col min="15367" max="15367" width="9.109375" customWidth="1"/>
    <col min="15368" max="15368" width="18.109375" customWidth="1"/>
    <col min="15369" max="15369" width="22.6640625" bestFit="1" customWidth="1"/>
    <col min="15370" max="15370" width="22.88671875" customWidth="1"/>
    <col min="15371" max="15375" width="21.88671875" bestFit="1" customWidth="1"/>
    <col min="15376" max="15376" width="21.5546875" bestFit="1" customWidth="1"/>
    <col min="15377" max="15377" width="18.109375" bestFit="1" customWidth="1"/>
    <col min="15378" max="15378" width="23.44140625" bestFit="1" customWidth="1"/>
    <col min="15379" max="15379" width="22.6640625" bestFit="1" customWidth="1"/>
    <col min="15617" max="15617" width="20.44140625" customWidth="1"/>
    <col min="15618" max="15618" width="12.44140625" customWidth="1"/>
    <col min="15619" max="15619" width="19.109375" customWidth="1"/>
    <col min="15620" max="15621" width="22.6640625" customWidth="1"/>
    <col min="15622" max="15622" width="2.44140625" bestFit="1" customWidth="1"/>
    <col min="15623" max="15623" width="9.109375" customWidth="1"/>
    <col min="15624" max="15624" width="18.109375" customWidth="1"/>
    <col min="15625" max="15625" width="22.6640625" bestFit="1" customWidth="1"/>
    <col min="15626" max="15626" width="22.88671875" customWidth="1"/>
    <col min="15627" max="15631" width="21.88671875" bestFit="1" customWidth="1"/>
    <col min="15632" max="15632" width="21.5546875" bestFit="1" customWidth="1"/>
    <col min="15633" max="15633" width="18.109375" bestFit="1" customWidth="1"/>
    <col min="15634" max="15634" width="23.44140625" bestFit="1" customWidth="1"/>
    <col min="15635" max="15635" width="22.6640625" bestFit="1" customWidth="1"/>
    <col min="15873" max="15873" width="20.44140625" customWidth="1"/>
    <col min="15874" max="15874" width="12.44140625" customWidth="1"/>
    <col min="15875" max="15875" width="19.109375" customWidth="1"/>
    <col min="15876" max="15877" width="22.6640625" customWidth="1"/>
    <col min="15878" max="15878" width="2.44140625" bestFit="1" customWidth="1"/>
    <col min="15879" max="15879" width="9.109375" customWidth="1"/>
    <col min="15880" max="15880" width="18.109375" customWidth="1"/>
    <col min="15881" max="15881" width="22.6640625" bestFit="1" customWidth="1"/>
    <col min="15882" max="15882" width="22.88671875" customWidth="1"/>
    <col min="15883" max="15887" width="21.88671875" bestFit="1" customWidth="1"/>
    <col min="15888" max="15888" width="21.5546875" bestFit="1" customWidth="1"/>
    <col min="15889" max="15889" width="18.109375" bestFit="1" customWidth="1"/>
    <col min="15890" max="15890" width="23.44140625" bestFit="1" customWidth="1"/>
    <col min="15891" max="15891" width="22.6640625" bestFit="1" customWidth="1"/>
    <col min="16129" max="16129" width="20.44140625" customWidth="1"/>
    <col min="16130" max="16130" width="12.44140625" customWidth="1"/>
    <col min="16131" max="16131" width="19.109375" customWidth="1"/>
    <col min="16132" max="16133" width="22.6640625" customWidth="1"/>
    <col min="16134" max="16134" width="2.44140625" bestFit="1" customWidth="1"/>
    <col min="16135" max="16135" width="9.109375" customWidth="1"/>
    <col min="16136" max="16136" width="18.109375" customWidth="1"/>
    <col min="16137" max="16137" width="22.6640625" bestFit="1" customWidth="1"/>
    <col min="16138" max="16138" width="22.88671875" customWidth="1"/>
    <col min="16139" max="16143" width="21.88671875" bestFit="1" customWidth="1"/>
    <col min="16144" max="16144" width="21.5546875" bestFit="1" customWidth="1"/>
    <col min="16145" max="16145" width="18.109375" bestFit="1" customWidth="1"/>
    <col min="16146" max="16146" width="23.44140625" bestFit="1" customWidth="1"/>
    <col min="16147" max="16147" width="22.6640625" bestFit="1" customWidth="1"/>
  </cols>
  <sheetData>
    <row r="1" spans="1:10" ht="23.4" thickBot="1">
      <c r="A1" s="209" t="s">
        <v>38</v>
      </c>
      <c r="B1" s="208"/>
      <c r="C1" s="208"/>
    </row>
    <row r="2" spans="1:10" ht="15" thickTop="1">
      <c r="B2" s="207"/>
    </row>
    <row r="3" spans="1:10" ht="18" thickBot="1">
      <c r="A3" s="204" t="s">
        <v>14</v>
      </c>
      <c r="B3" s="206"/>
      <c r="C3" s="204"/>
    </row>
    <row r="4" spans="1:10" ht="15" thickTop="1">
      <c r="A4" s="202" t="s">
        <v>15</v>
      </c>
      <c r="B4" s="201" t="s">
        <v>15</v>
      </c>
      <c r="C4" s="200" t="s">
        <v>15</v>
      </c>
      <c r="D4" s="188" t="s">
        <v>16</v>
      </c>
    </row>
    <row r="5" spans="1:10">
      <c r="A5" s="199" t="s">
        <v>17</v>
      </c>
      <c r="B5" s="198" t="s">
        <v>18</v>
      </c>
      <c r="C5" s="197" t="s">
        <v>15</v>
      </c>
      <c r="D5" s="196" t="s">
        <v>19</v>
      </c>
    </row>
    <row r="6" spans="1:10">
      <c r="A6" s="188" t="s">
        <v>24</v>
      </c>
      <c r="B6" s="193" t="s">
        <v>25</v>
      </c>
      <c r="C6" s="188" t="s">
        <v>26</v>
      </c>
      <c r="D6" s="192">
        <v>2384.5700000000002</v>
      </c>
      <c r="E6" s="195">
        <f>((D6/(D6+D7))*(D8+D9))+D6</f>
        <v>-75267.399526690002</v>
      </c>
      <c r="F6" s="194">
        <v>1</v>
      </c>
    </row>
    <row r="7" spans="1:10">
      <c r="A7" s="189"/>
      <c r="B7" s="193" t="s">
        <v>27</v>
      </c>
      <c r="C7" s="188" t="s">
        <v>28</v>
      </c>
      <c r="D7" s="192">
        <v>121.61</v>
      </c>
      <c r="E7" s="195">
        <f>((D7/(D7+D6))*(D8+D9))+D7</f>
        <v>-3838.5404733099772</v>
      </c>
      <c r="F7" s="194">
        <v>2</v>
      </c>
    </row>
    <row r="8" spans="1:10" ht="15" thickBot="1">
      <c r="A8" s="189"/>
      <c r="B8" s="193" t="s">
        <v>29</v>
      </c>
      <c r="C8" s="188" t="s">
        <v>30</v>
      </c>
      <c r="D8" s="192">
        <v>-28726.66</v>
      </c>
      <c r="E8" s="191">
        <f>SUM(E6:E7)</f>
        <v>-79105.939999999973</v>
      </c>
      <c r="F8" s="190" t="s">
        <v>39</v>
      </c>
    </row>
    <row r="9" spans="1:10" ht="15" thickTop="1">
      <c r="A9" s="189"/>
      <c r="B9" s="188" t="s">
        <v>31</v>
      </c>
      <c r="C9" s="188" t="s">
        <v>32</v>
      </c>
      <c r="D9" s="187">
        <v>-52885.46</v>
      </c>
    </row>
    <row r="10" spans="1:10" ht="15" thickBot="1">
      <c r="C10" s="184" t="s">
        <v>39</v>
      </c>
      <c r="D10" s="205">
        <f>SUM(D6:D9)</f>
        <v>-79105.94</v>
      </c>
    </row>
    <row r="11" spans="1:10" ht="15" thickTop="1"/>
    <row r="12" spans="1:10" ht="18" thickBot="1">
      <c r="A12" s="204" t="s">
        <v>33</v>
      </c>
      <c r="B12" s="204"/>
      <c r="C12" s="203"/>
    </row>
    <row r="13" spans="1:10" ht="15" thickTop="1">
      <c r="A13" s="202" t="s">
        <v>15</v>
      </c>
      <c r="B13" s="201" t="s">
        <v>15</v>
      </c>
      <c r="C13" s="200" t="s">
        <v>15</v>
      </c>
      <c r="D13" s="188" t="s">
        <v>16</v>
      </c>
    </row>
    <row r="14" spans="1:10">
      <c r="A14" s="199" t="s">
        <v>17</v>
      </c>
      <c r="B14" s="198" t="s">
        <v>18</v>
      </c>
      <c r="C14" s="197" t="s">
        <v>15</v>
      </c>
      <c r="D14" s="196" t="s">
        <v>19</v>
      </c>
    </row>
    <row r="15" spans="1:10">
      <c r="A15" s="188" t="s">
        <v>24</v>
      </c>
      <c r="B15" s="193" t="s">
        <v>25</v>
      </c>
      <c r="C15" s="188" t="s">
        <v>26</v>
      </c>
      <c r="D15" s="192">
        <v>513785.44</v>
      </c>
      <c r="E15" s="195">
        <f>((D15/(D15+D16))*(D17+D18))+D15</f>
        <v>399541.81256295193</v>
      </c>
      <c r="F15" s="194">
        <v>1</v>
      </c>
      <c r="H15" s="180"/>
      <c r="I15" s="180"/>
      <c r="J15" s="180">
        <f>H15-I15</f>
        <v>0</v>
      </c>
    </row>
    <row r="16" spans="1:10">
      <c r="A16" s="189"/>
      <c r="B16" s="193" t="s">
        <v>27</v>
      </c>
      <c r="C16" s="188" t="s">
        <v>28</v>
      </c>
      <c r="D16" s="192">
        <v>105442.4</v>
      </c>
      <c r="E16" s="195">
        <f>((D16/(D16+D15))*(D17+D18))+D16</f>
        <v>81996.57743704805</v>
      </c>
      <c r="F16" s="194">
        <v>2</v>
      </c>
    </row>
    <row r="17" spans="1:6" ht="15" thickBot="1">
      <c r="A17" s="189"/>
      <c r="B17" s="193" t="s">
        <v>29</v>
      </c>
      <c r="C17" s="188" t="s">
        <v>30</v>
      </c>
      <c r="D17" s="192">
        <v>-21756.82</v>
      </c>
      <c r="E17" s="191">
        <f>SUM(E15:E16)</f>
        <v>481538.39</v>
      </c>
      <c r="F17" s="190" t="s">
        <v>42</v>
      </c>
    </row>
    <row r="18" spans="1:6" ht="15" thickTop="1">
      <c r="A18" s="189"/>
      <c r="B18" s="188" t="s">
        <v>31</v>
      </c>
      <c r="C18" s="188" t="s">
        <v>32</v>
      </c>
      <c r="D18" s="187">
        <v>-115932.63</v>
      </c>
    </row>
    <row r="19" spans="1:6" ht="15" thickBot="1">
      <c r="A19" s="186"/>
      <c r="B19" s="185"/>
      <c r="C19" s="184" t="s">
        <v>42</v>
      </c>
      <c r="D19" s="183">
        <f>SUM(D15:D18)</f>
        <v>481538.39</v>
      </c>
    </row>
    <row r="20" spans="1:6" ht="15" thickTop="1"/>
    <row r="21" spans="1:6">
      <c r="D21" t="s">
        <v>44</v>
      </c>
      <c r="E21" s="180">
        <f>E6+E15</f>
        <v>324274.41303626192</v>
      </c>
      <c r="F21" s="181" t="s">
        <v>40</v>
      </c>
    </row>
    <row r="22" spans="1:6">
      <c r="D22" t="s">
        <v>43</v>
      </c>
      <c r="E22" s="182">
        <f>E7+E16</f>
        <v>78158.036963738079</v>
      </c>
      <c r="F22" s="181" t="s">
        <v>41</v>
      </c>
    </row>
    <row r="23" spans="1:6">
      <c r="E23" s="180">
        <f>SUM(E21:E22)</f>
        <v>402432.45</v>
      </c>
    </row>
    <row r="25" spans="1:6">
      <c r="E25" s="179">
        <f>SUM(D6:D9,D15:D18)-E23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/>
  </sheetViews>
  <sheetFormatPr defaultRowHeight="14.4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11.5546875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  <col min="257" max="257" width="20.44140625" customWidth="1"/>
    <col min="258" max="258" width="12.44140625" customWidth="1"/>
    <col min="259" max="259" width="19.109375" customWidth="1"/>
    <col min="260" max="261" width="22.6640625" customWidth="1"/>
    <col min="262" max="262" width="2.44140625" bestFit="1" customWidth="1"/>
    <col min="263" max="263" width="11.5546875" customWidth="1"/>
    <col min="264" max="264" width="18.109375" customWidth="1"/>
    <col min="265" max="265" width="22.6640625" bestFit="1" customWidth="1"/>
    <col min="266" max="266" width="22.88671875" customWidth="1"/>
    <col min="267" max="271" width="21.88671875" bestFit="1" customWidth="1"/>
    <col min="272" max="272" width="21.5546875" bestFit="1" customWidth="1"/>
    <col min="273" max="273" width="18.109375" bestFit="1" customWidth="1"/>
    <col min="274" max="274" width="23.44140625" bestFit="1" customWidth="1"/>
    <col min="275" max="275" width="22.6640625" bestFit="1" customWidth="1"/>
    <col min="513" max="513" width="20.44140625" customWidth="1"/>
    <col min="514" max="514" width="12.44140625" customWidth="1"/>
    <col min="515" max="515" width="19.109375" customWidth="1"/>
    <col min="516" max="517" width="22.6640625" customWidth="1"/>
    <col min="518" max="518" width="2.44140625" bestFit="1" customWidth="1"/>
    <col min="519" max="519" width="11.5546875" customWidth="1"/>
    <col min="520" max="520" width="18.109375" customWidth="1"/>
    <col min="521" max="521" width="22.6640625" bestFit="1" customWidth="1"/>
    <col min="522" max="522" width="22.88671875" customWidth="1"/>
    <col min="523" max="527" width="21.88671875" bestFit="1" customWidth="1"/>
    <col min="528" max="528" width="21.5546875" bestFit="1" customWidth="1"/>
    <col min="529" max="529" width="18.109375" bestFit="1" customWidth="1"/>
    <col min="530" max="530" width="23.44140625" bestFit="1" customWidth="1"/>
    <col min="531" max="531" width="22.6640625" bestFit="1" customWidth="1"/>
    <col min="769" max="769" width="20.44140625" customWidth="1"/>
    <col min="770" max="770" width="12.44140625" customWidth="1"/>
    <col min="771" max="771" width="19.109375" customWidth="1"/>
    <col min="772" max="773" width="22.6640625" customWidth="1"/>
    <col min="774" max="774" width="2.44140625" bestFit="1" customWidth="1"/>
    <col min="775" max="775" width="11.5546875" customWidth="1"/>
    <col min="776" max="776" width="18.109375" customWidth="1"/>
    <col min="777" max="777" width="22.6640625" bestFit="1" customWidth="1"/>
    <col min="778" max="778" width="22.88671875" customWidth="1"/>
    <col min="779" max="783" width="21.88671875" bestFit="1" customWidth="1"/>
    <col min="784" max="784" width="21.5546875" bestFit="1" customWidth="1"/>
    <col min="785" max="785" width="18.109375" bestFit="1" customWidth="1"/>
    <col min="786" max="786" width="23.44140625" bestFit="1" customWidth="1"/>
    <col min="787" max="787" width="22.6640625" bestFit="1" customWidth="1"/>
    <col min="1025" max="1025" width="20.44140625" customWidth="1"/>
    <col min="1026" max="1026" width="12.44140625" customWidth="1"/>
    <col min="1027" max="1027" width="19.109375" customWidth="1"/>
    <col min="1028" max="1029" width="22.6640625" customWidth="1"/>
    <col min="1030" max="1030" width="2.44140625" bestFit="1" customWidth="1"/>
    <col min="1031" max="1031" width="11.5546875" customWidth="1"/>
    <col min="1032" max="1032" width="18.109375" customWidth="1"/>
    <col min="1033" max="1033" width="22.6640625" bestFit="1" customWidth="1"/>
    <col min="1034" max="1034" width="22.88671875" customWidth="1"/>
    <col min="1035" max="1039" width="21.88671875" bestFit="1" customWidth="1"/>
    <col min="1040" max="1040" width="21.5546875" bestFit="1" customWidth="1"/>
    <col min="1041" max="1041" width="18.109375" bestFit="1" customWidth="1"/>
    <col min="1042" max="1042" width="23.44140625" bestFit="1" customWidth="1"/>
    <col min="1043" max="1043" width="22.6640625" bestFit="1" customWidth="1"/>
    <col min="1281" max="1281" width="20.44140625" customWidth="1"/>
    <col min="1282" max="1282" width="12.44140625" customWidth="1"/>
    <col min="1283" max="1283" width="19.109375" customWidth="1"/>
    <col min="1284" max="1285" width="22.6640625" customWidth="1"/>
    <col min="1286" max="1286" width="2.44140625" bestFit="1" customWidth="1"/>
    <col min="1287" max="1287" width="11.5546875" customWidth="1"/>
    <col min="1288" max="1288" width="18.109375" customWidth="1"/>
    <col min="1289" max="1289" width="22.6640625" bestFit="1" customWidth="1"/>
    <col min="1290" max="1290" width="22.88671875" customWidth="1"/>
    <col min="1291" max="1295" width="21.88671875" bestFit="1" customWidth="1"/>
    <col min="1296" max="1296" width="21.5546875" bestFit="1" customWidth="1"/>
    <col min="1297" max="1297" width="18.109375" bestFit="1" customWidth="1"/>
    <col min="1298" max="1298" width="23.44140625" bestFit="1" customWidth="1"/>
    <col min="1299" max="1299" width="22.6640625" bestFit="1" customWidth="1"/>
    <col min="1537" max="1537" width="20.44140625" customWidth="1"/>
    <col min="1538" max="1538" width="12.44140625" customWidth="1"/>
    <col min="1539" max="1539" width="19.109375" customWidth="1"/>
    <col min="1540" max="1541" width="22.6640625" customWidth="1"/>
    <col min="1542" max="1542" width="2.44140625" bestFit="1" customWidth="1"/>
    <col min="1543" max="1543" width="11.5546875" customWidth="1"/>
    <col min="1544" max="1544" width="18.109375" customWidth="1"/>
    <col min="1545" max="1545" width="22.6640625" bestFit="1" customWidth="1"/>
    <col min="1546" max="1546" width="22.88671875" customWidth="1"/>
    <col min="1547" max="1551" width="21.88671875" bestFit="1" customWidth="1"/>
    <col min="1552" max="1552" width="21.5546875" bestFit="1" customWidth="1"/>
    <col min="1553" max="1553" width="18.109375" bestFit="1" customWidth="1"/>
    <col min="1554" max="1554" width="23.44140625" bestFit="1" customWidth="1"/>
    <col min="1555" max="1555" width="22.6640625" bestFit="1" customWidth="1"/>
    <col min="1793" max="1793" width="20.44140625" customWidth="1"/>
    <col min="1794" max="1794" width="12.44140625" customWidth="1"/>
    <col min="1795" max="1795" width="19.109375" customWidth="1"/>
    <col min="1796" max="1797" width="22.6640625" customWidth="1"/>
    <col min="1798" max="1798" width="2.44140625" bestFit="1" customWidth="1"/>
    <col min="1799" max="1799" width="11.5546875" customWidth="1"/>
    <col min="1800" max="1800" width="18.109375" customWidth="1"/>
    <col min="1801" max="1801" width="22.6640625" bestFit="1" customWidth="1"/>
    <col min="1802" max="1802" width="22.88671875" customWidth="1"/>
    <col min="1803" max="1807" width="21.88671875" bestFit="1" customWidth="1"/>
    <col min="1808" max="1808" width="21.5546875" bestFit="1" customWidth="1"/>
    <col min="1809" max="1809" width="18.109375" bestFit="1" customWidth="1"/>
    <col min="1810" max="1810" width="23.44140625" bestFit="1" customWidth="1"/>
    <col min="1811" max="1811" width="22.6640625" bestFit="1" customWidth="1"/>
    <col min="2049" max="2049" width="20.44140625" customWidth="1"/>
    <col min="2050" max="2050" width="12.44140625" customWidth="1"/>
    <col min="2051" max="2051" width="19.109375" customWidth="1"/>
    <col min="2052" max="2053" width="22.6640625" customWidth="1"/>
    <col min="2054" max="2054" width="2.44140625" bestFit="1" customWidth="1"/>
    <col min="2055" max="2055" width="11.5546875" customWidth="1"/>
    <col min="2056" max="2056" width="18.109375" customWidth="1"/>
    <col min="2057" max="2057" width="22.6640625" bestFit="1" customWidth="1"/>
    <col min="2058" max="2058" width="22.88671875" customWidth="1"/>
    <col min="2059" max="2063" width="21.88671875" bestFit="1" customWidth="1"/>
    <col min="2064" max="2064" width="21.5546875" bestFit="1" customWidth="1"/>
    <col min="2065" max="2065" width="18.109375" bestFit="1" customWidth="1"/>
    <col min="2066" max="2066" width="23.44140625" bestFit="1" customWidth="1"/>
    <col min="2067" max="2067" width="22.6640625" bestFit="1" customWidth="1"/>
    <col min="2305" max="2305" width="20.44140625" customWidth="1"/>
    <col min="2306" max="2306" width="12.44140625" customWidth="1"/>
    <col min="2307" max="2307" width="19.109375" customWidth="1"/>
    <col min="2308" max="2309" width="22.6640625" customWidth="1"/>
    <col min="2310" max="2310" width="2.44140625" bestFit="1" customWidth="1"/>
    <col min="2311" max="2311" width="11.5546875" customWidth="1"/>
    <col min="2312" max="2312" width="18.109375" customWidth="1"/>
    <col min="2313" max="2313" width="22.6640625" bestFit="1" customWidth="1"/>
    <col min="2314" max="2314" width="22.88671875" customWidth="1"/>
    <col min="2315" max="2319" width="21.88671875" bestFit="1" customWidth="1"/>
    <col min="2320" max="2320" width="21.5546875" bestFit="1" customWidth="1"/>
    <col min="2321" max="2321" width="18.109375" bestFit="1" customWidth="1"/>
    <col min="2322" max="2322" width="23.44140625" bestFit="1" customWidth="1"/>
    <col min="2323" max="2323" width="22.6640625" bestFit="1" customWidth="1"/>
    <col min="2561" max="2561" width="20.44140625" customWidth="1"/>
    <col min="2562" max="2562" width="12.44140625" customWidth="1"/>
    <col min="2563" max="2563" width="19.109375" customWidth="1"/>
    <col min="2564" max="2565" width="22.6640625" customWidth="1"/>
    <col min="2566" max="2566" width="2.44140625" bestFit="1" customWidth="1"/>
    <col min="2567" max="2567" width="11.5546875" customWidth="1"/>
    <col min="2568" max="2568" width="18.109375" customWidth="1"/>
    <col min="2569" max="2569" width="22.6640625" bestFit="1" customWidth="1"/>
    <col min="2570" max="2570" width="22.88671875" customWidth="1"/>
    <col min="2571" max="2575" width="21.88671875" bestFit="1" customWidth="1"/>
    <col min="2576" max="2576" width="21.5546875" bestFit="1" customWidth="1"/>
    <col min="2577" max="2577" width="18.109375" bestFit="1" customWidth="1"/>
    <col min="2578" max="2578" width="23.44140625" bestFit="1" customWidth="1"/>
    <col min="2579" max="2579" width="22.6640625" bestFit="1" customWidth="1"/>
    <col min="2817" max="2817" width="20.44140625" customWidth="1"/>
    <col min="2818" max="2818" width="12.44140625" customWidth="1"/>
    <col min="2819" max="2819" width="19.109375" customWidth="1"/>
    <col min="2820" max="2821" width="22.6640625" customWidth="1"/>
    <col min="2822" max="2822" width="2.44140625" bestFit="1" customWidth="1"/>
    <col min="2823" max="2823" width="11.5546875" customWidth="1"/>
    <col min="2824" max="2824" width="18.109375" customWidth="1"/>
    <col min="2825" max="2825" width="22.6640625" bestFit="1" customWidth="1"/>
    <col min="2826" max="2826" width="22.88671875" customWidth="1"/>
    <col min="2827" max="2831" width="21.88671875" bestFit="1" customWidth="1"/>
    <col min="2832" max="2832" width="21.5546875" bestFit="1" customWidth="1"/>
    <col min="2833" max="2833" width="18.109375" bestFit="1" customWidth="1"/>
    <col min="2834" max="2834" width="23.44140625" bestFit="1" customWidth="1"/>
    <col min="2835" max="2835" width="22.6640625" bestFit="1" customWidth="1"/>
    <col min="3073" max="3073" width="20.44140625" customWidth="1"/>
    <col min="3074" max="3074" width="12.44140625" customWidth="1"/>
    <col min="3075" max="3075" width="19.109375" customWidth="1"/>
    <col min="3076" max="3077" width="22.6640625" customWidth="1"/>
    <col min="3078" max="3078" width="2.44140625" bestFit="1" customWidth="1"/>
    <col min="3079" max="3079" width="11.5546875" customWidth="1"/>
    <col min="3080" max="3080" width="18.109375" customWidth="1"/>
    <col min="3081" max="3081" width="22.6640625" bestFit="1" customWidth="1"/>
    <col min="3082" max="3082" width="22.88671875" customWidth="1"/>
    <col min="3083" max="3087" width="21.88671875" bestFit="1" customWidth="1"/>
    <col min="3088" max="3088" width="21.5546875" bestFit="1" customWidth="1"/>
    <col min="3089" max="3089" width="18.109375" bestFit="1" customWidth="1"/>
    <col min="3090" max="3090" width="23.44140625" bestFit="1" customWidth="1"/>
    <col min="3091" max="3091" width="22.6640625" bestFit="1" customWidth="1"/>
    <col min="3329" max="3329" width="20.44140625" customWidth="1"/>
    <col min="3330" max="3330" width="12.44140625" customWidth="1"/>
    <col min="3331" max="3331" width="19.109375" customWidth="1"/>
    <col min="3332" max="3333" width="22.6640625" customWidth="1"/>
    <col min="3334" max="3334" width="2.44140625" bestFit="1" customWidth="1"/>
    <col min="3335" max="3335" width="11.5546875" customWidth="1"/>
    <col min="3336" max="3336" width="18.109375" customWidth="1"/>
    <col min="3337" max="3337" width="22.6640625" bestFit="1" customWidth="1"/>
    <col min="3338" max="3338" width="22.88671875" customWidth="1"/>
    <col min="3339" max="3343" width="21.88671875" bestFit="1" customWidth="1"/>
    <col min="3344" max="3344" width="21.5546875" bestFit="1" customWidth="1"/>
    <col min="3345" max="3345" width="18.109375" bestFit="1" customWidth="1"/>
    <col min="3346" max="3346" width="23.44140625" bestFit="1" customWidth="1"/>
    <col min="3347" max="3347" width="22.6640625" bestFit="1" customWidth="1"/>
    <col min="3585" max="3585" width="20.44140625" customWidth="1"/>
    <col min="3586" max="3586" width="12.44140625" customWidth="1"/>
    <col min="3587" max="3587" width="19.109375" customWidth="1"/>
    <col min="3588" max="3589" width="22.6640625" customWidth="1"/>
    <col min="3590" max="3590" width="2.44140625" bestFit="1" customWidth="1"/>
    <col min="3591" max="3591" width="11.5546875" customWidth="1"/>
    <col min="3592" max="3592" width="18.109375" customWidth="1"/>
    <col min="3593" max="3593" width="22.6640625" bestFit="1" customWidth="1"/>
    <col min="3594" max="3594" width="22.88671875" customWidth="1"/>
    <col min="3595" max="3599" width="21.88671875" bestFit="1" customWidth="1"/>
    <col min="3600" max="3600" width="21.5546875" bestFit="1" customWidth="1"/>
    <col min="3601" max="3601" width="18.109375" bestFit="1" customWidth="1"/>
    <col min="3602" max="3602" width="23.44140625" bestFit="1" customWidth="1"/>
    <col min="3603" max="3603" width="22.6640625" bestFit="1" customWidth="1"/>
    <col min="3841" max="3841" width="20.44140625" customWidth="1"/>
    <col min="3842" max="3842" width="12.44140625" customWidth="1"/>
    <col min="3843" max="3843" width="19.109375" customWidth="1"/>
    <col min="3844" max="3845" width="22.6640625" customWidth="1"/>
    <col min="3846" max="3846" width="2.44140625" bestFit="1" customWidth="1"/>
    <col min="3847" max="3847" width="11.5546875" customWidth="1"/>
    <col min="3848" max="3848" width="18.109375" customWidth="1"/>
    <col min="3849" max="3849" width="22.6640625" bestFit="1" customWidth="1"/>
    <col min="3850" max="3850" width="22.88671875" customWidth="1"/>
    <col min="3851" max="3855" width="21.88671875" bestFit="1" customWidth="1"/>
    <col min="3856" max="3856" width="21.5546875" bestFit="1" customWidth="1"/>
    <col min="3857" max="3857" width="18.109375" bestFit="1" customWidth="1"/>
    <col min="3858" max="3858" width="23.44140625" bestFit="1" customWidth="1"/>
    <col min="3859" max="3859" width="22.6640625" bestFit="1" customWidth="1"/>
    <col min="4097" max="4097" width="20.44140625" customWidth="1"/>
    <col min="4098" max="4098" width="12.44140625" customWidth="1"/>
    <col min="4099" max="4099" width="19.109375" customWidth="1"/>
    <col min="4100" max="4101" width="22.6640625" customWidth="1"/>
    <col min="4102" max="4102" width="2.44140625" bestFit="1" customWidth="1"/>
    <col min="4103" max="4103" width="11.5546875" customWidth="1"/>
    <col min="4104" max="4104" width="18.109375" customWidth="1"/>
    <col min="4105" max="4105" width="22.6640625" bestFit="1" customWidth="1"/>
    <col min="4106" max="4106" width="22.88671875" customWidth="1"/>
    <col min="4107" max="4111" width="21.88671875" bestFit="1" customWidth="1"/>
    <col min="4112" max="4112" width="21.5546875" bestFit="1" customWidth="1"/>
    <col min="4113" max="4113" width="18.109375" bestFit="1" customWidth="1"/>
    <col min="4114" max="4114" width="23.44140625" bestFit="1" customWidth="1"/>
    <col min="4115" max="4115" width="22.6640625" bestFit="1" customWidth="1"/>
    <col min="4353" max="4353" width="20.44140625" customWidth="1"/>
    <col min="4354" max="4354" width="12.44140625" customWidth="1"/>
    <col min="4355" max="4355" width="19.109375" customWidth="1"/>
    <col min="4356" max="4357" width="22.6640625" customWidth="1"/>
    <col min="4358" max="4358" width="2.44140625" bestFit="1" customWidth="1"/>
    <col min="4359" max="4359" width="11.5546875" customWidth="1"/>
    <col min="4360" max="4360" width="18.109375" customWidth="1"/>
    <col min="4361" max="4361" width="22.6640625" bestFit="1" customWidth="1"/>
    <col min="4362" max="4362" width="22.88671875" customWidth="1"/>
    <col min="4363" max="4367" width="21.88671875" bestFit="1" customWidth="1"/>
    <col min="4368" max="4368" width="21.5546875" bestFit="1" customWidth="1"/>
    <col min="4369" max="4369" width="18.109375" bestFit="1" customWidth="1"/>
    <col min="4370" max="4370" width="23.44140625" bestFit="1" customWidth="1"/>
    <col min="4371" max="4371" width="22.6640625" bestFit="1" customWidth="1"/>
    <col min="4609" max="4609" width="20.44140625" customWidth="1"/>
    <col min="4610" max="4610" width="12.44140625" customWidth="1"/>
    <col min="4611" max="4611" width="19.109375" customWidth="1"/>
    <col min="4612" max="4613" width="22.6640625" customWidth="1"/>
    <col min="4614" max="4614" width="2.44140625" bestFit="1" customWidth="1"/>
    <col min="4615" max="4615" width="11.5546875" customWidth="1"/>
    <col min="4616" max="4616" width="18.109375" customWidth="1"/>
    <col min="4617" max="4617" width="22.6640625" bestFit="1" customWidth="1"/>
    <col min="4618" max="4618" width="22.88671875" customWidth="1"/>
    <col min="4619" max="4623" width="21.88671875" bestFit="1" customWidth="1"/>
    <col min="4624" max="4624" width="21.5546875" bestFit="1" customWidth="1"/>
    <col min="4625" max="4625" width="18.109375" bestFit="1" customWidth="1"/>
    <col min="4626" max="4626" width="23.44140625" bestFit="1" customWidth="1"/>
    <col min="4627" max="4627" width="22.6640625" bestFit="1" customWidth="1"/>
    <col min="4865" max="4865" width="20.44140625" customWidth="1"/>
    <col min="4866" max="4866" width="12.44140625" customWidth="1"/>
    <col min="4867" max="4867" width="19.109375" customWidth="1"/>
    <col min="4868" max="4869" width="22.6640625" customWidth="1"/>
    <col min="4870" max="4870" width="2.44140625" bestFit="1" customWidth="1"/>
    <col min="4871" max="4871" width="11.5546875" customWidth="1"/>
    <col min="4872" max="4872" width="18.109375" customWidth="1"/>
    <col min="4873" max="4873" width="22.6640625" bestFit="1" customWidth="1"/>
    <col min="4874" max="4874" width="22.88671875" customWidth="1"/>
    <col min="4875" max="4879" width="21.88671875" bestFit="1" customWidth="1"/>
    <col min="4880" max="4880" width="21.5546875" bestFit="1" customWidth="1"/>
    <col min="4881" max="4881" width="18.109375" bestFit="1" customWidth="1"/>
    <col min="4882" max="4882" width="23.44140625" bestFit="1" customWidth="1"/>
    <col min="4883" max="4883" width="22.6640625" bestFit="1" customWidth="1"/>
    <col min="5121" max="5121" width="20.44140625" customWidth="1"/>
    <col min="5122" max="5122" width="12.44140625" customWidth="1"/>
    <col min="5123" max="5123" width="19.109375" customWidth="1"/>
    <col min="5124" max="5125" width="22.6640625" customWidth="1"/>
    <col min="5126" max="5126" width="2.44140625" bestFit="1" customWidth="1"/>
    <col min="5127" max="5127" width="11.5546875" customWidth="1"/>
    <col min="5128" max="5128" width="18.109375" customWidth="1"/>
    <col min="5129" max="5129" width="22.6640625" bestFit="1" customWidth="1"/>
    <col min="5130" max="5130" width="22.88671875" customWidth="1"/>
    <col min="5131" max="5135" width="21.88671875" bestFit="1" customWidth="1"/>
    <col min="5136" max="5136" width="21.5546875" bestFit="1" customWidth="1"/>
    <col min="5137" max="5137" width="18.109375" bestFit="1" customWidth="1"/>
    <col min="5138" max="5138" width="23.44140625" bestFit="1" customWidth="1"/>
    <col min="5139" max="5139" width="22.6640625" bestFit="1" customWidth="1"/>
    <col min="5377" max="5377" width="20.44140625" customWidth="1"/>
    <col min="5378" max="5378" width="12.44140625" customWidth="1"/>
    <col min="5379" max="5379" width="19.109375" customWidth="1"/>
    <col min="5380" max="5381" width="22.6640625" customWidth="1"/>
    <col min="5382" max="5382" width="2.44140625" bestFit="1" customWidth="1"/>
    <col min="5383" max="5383" width="11.5546875" customWidth="1"/>
    <col min="5384" max="5384" width="18.109375" customWidth="1"/>
    <col min="5385" max="5385" width="22.6640625" bestFit="1" customWidth="1"/>
    <col min="5386" max="5386" width="22.88671875" customWidth="1"/>
    <col min="5387" max="5391" width="21.88671875" bestFit="1" customWidth="1"/>
    <col min="5392" max="5392" width="21.5546875" bestFit="1" customWidth="1"/>
    <col min="5393" max="5393" width="18.109375" bestFit="1" customWidth="1"/>
    <col min="5394" max="5394" width="23.44140625" bestFit="1" customWidth="1"/>
    <col min="5395" max="5395" width="22.6640625" bestFit="1" customWidth="1"/>
    <col min="5633" max="5633" width="20.44140625" customWidth="1"/>
    <col min="5634" max="5634" width="12.44140625" customWidth="1"/>
    <col min="5635" max="5635" width="19.109375" customWidth="1"/>
    <col min="5636" max="5637" width="22.6640625" customWidth="1"/>
    <col min="5638" max="5638" width="2.44140625" bestFit="1" customWidth="1"/>
    <col min="5639" max="5639" width="11.5546875" customWidth="1"/>
    <col min="5640" max="5640" width="18.109375" customWidth="1"/>
    <col min="5641" max="5641" width="22.6640625" bestFit="1" customWidth="1"/>
    <col min="5642" max="5642" width="22.88671875" customWidth="1"/>
    <col min="5643" max="5647" width="21.88671875" bestFit="1" customWidth="1"/>
    <col min="5648" max="5648" width="21.5546875" bestFit="1" customWidth="1"/>
    <col min="5649" max="5649" width="18.109375" bestFit="1" customWidth="1"/>
    <col min="5650" max="5650" width="23.44140625" bestFit="1" customWidth="1"/>
    <col min="5651" max="5651" width="22.6640625" bestFit="1" customWidth="1"/>
    <col min="5889" max="5889" width="20.44140625" customWidth="1"/>
    <col min="5890" max="5890" width="12.44140625" customWidth="1"/>
    <col min="5891" max="5891" width="19.109375" customWidth="1"/>
    <col min="5892" max="5893" width="22.6640625" customWidth="1"/>
    <col min="5894" max="5894" width="2.44140625" bestFit="1" customWidth="1"/>
    <col min="5895" max="5895" width="11.5546875" customWidth="1"/>
    <col min="5896" max="5896" width="18.109375" customWidth="1"/>
    <col min="5897" max="5897" width="22.6640625" bestFit="1" customWidth="1"/>
    <col min="5898" max="5898" width="22.88671875" customWidth="1"/>
    <col min="5899" max="5903" width="21.88671875" bestFit="1" customWidth="1"/>
    <col min="5904" max="5904" width="21.5546875" bestFit="1" customWidth="1"/>
    <col min="5905" max="5905" width="18.109375" bestFit="1" customWidth="1"/>
    <col min="5906" max="5906" width="23.44140625" bestFit="1" customWidth="1"/>
    <col min="5907" max="5907" width="22.6640625" bestFit="1" customWidth="1"/>
    <col min="6145" max="6145" width="20.44140625" customWidth="1"/>
    <col min="6146" max="6146" width="12.44140625" customWidth="1"/>
    <col min="6147" max="6147" width="19.109375" customWidth="1"/>
    <col min="6148" max="6149" width="22.6640625" customWidth="1"/>
    <col min="6150" max="6150" width="2.44140625" bestFit="1" customWidth="1"/>
    <col min="6151" max="6151" width="11.5546875" customWidth="1"/>
    <col min="6152" max="6152" width="18.109375" customWidth="1"/>
    <col min="6153" max="6153" width="22.6640625" bestFit="1" customWidth="1"/>
    <col min="6154" max="6154" width="22.88671875" customWidth="1"/>
    <col min="6155" max="6159" width="21.88671875" bestFit="1" customWidth="1"/>
    <col min="6160" max="6160" width="21.5546875" bestFit="1" customWidth="1"/>
    <col min="6161" max="6161" width="18.109375" bestFit="1" customWidth="1"/>
    <col min="6162" max="6162" width="23.44140625" bestFit="1" customWidth="1"/>
    <col min="6163" max="6163" width="22.6640625" bestFit="1" customWidth="1"/>
    <col min="6401" max="6401" width="20.44140625" customWidth="1"/>
    <col min="6402" max="6402" width="12.44140625" customWidth="1"/>
    <col min="6403" max="6403" width="19.109375" customWidth="1"/>
    <col min="6404" max="6405" width="22.6640625" customWidth="1"/>
    <col min="6406" max="6406" width="2.44140625" bestFit="1" customWidth="1"/>
    <col min="6407" max="6407" width="11.5546875" customWidth="1"/>
    <col min="6408" max="6408" width="18.109375" customWidth="1"/>
    <col min="6409" max="6409" width="22.6640625" bestFit="1" customWidth="1"/>
    <col min="6410" max="6410" width="22.88671875" customWidth="1"/>
    <col min="6411" max="6415" width="21.88671875" bestFit="1" customWidth="1"/>
    <col min="6416" max="6416" width="21.5546875" bestFit="1" customWidth="1"/>
    <col min="6417" max="6417" width="18.109375" bestFit="1" customWidth="1"/>
    <col min="6418" max="6418" width="23.44140625" bestFit="1" customWidth="1"/>
    <col min="6419" max="6419" width="22.6640625" bestFit="1" customWidth="1"/>
    <col min="6657" max="6657" width="20.44140625" customWidth="1"/>
    <col min="6658" max="6658" width="12.44140625" customWidth="1"/>
    <col min="6659" max="6659" width="19.109375" customWidth="1"/>
    <col min="6660" max="6661" width="22.6640625" customWidth="1"/>
    <col min="6662" max="6662" width="2.44140625" bestFit="1" customWidth="1"/>
    <col min="6663" max="6663" width="11.5546875" customWidth="1"/>
    <col min="6664" max="6664" width="18.109375" customWidth="1"/>
    <col min="6665" max="6665" width="22.6640625" bestFit="1" customWidth="1"/>
    <col min="6666" max="6666" width="22.88671875" customWidth="1"/>
    <col min="6667" max="6671" width="21.88671875" bestFit="1" customWidth="1"/>
    <col min="6672" max="6672" width="21.5546875" bestFit="1" customWidth="1"/>
    <col min="6673" max="6673" width="18.109375" bestFit="1" customWidth="1"/>
    <col min="6674" max="6674" width="23.44140625" bestFit="1" customWidth="1"/>
    <col min="6675" max="6675" width="22.6640625" bestFit="1" customWidth="1"/>
    <col min="6913" max="6913" width="20.44140625" customWidth="1"/>
    <col min="6914" max="6914" width="12.44140625" customWidth="1"/>
    <col min="6915" max="6915" width="19.109375" customWidth="1"/>
    <col min="6916" max="6917" width="22.6640625" customWidth="1"/>
    <col min="6918" max="6918" width="2.44140625" bestFit="1" customWidth="1"/>
    <col min="6919" max="6919" width="11.5546875" customWidth="1"/>
    <col min="6920" max="6920" width="18.109375" customWidth="1"/>
    <col min="6921" max="6921" width="22.6640625" bestFit="1" customWidth="1"/>
    <col min="6922" max="6922" width="22.88671875" customWidth="1"/>
    <col min="6923" max="6927" width="21.88671875" bestFit="1" customWidth="1"/>
    <col min="6928" max="6928" width="21.5546875" bestFit="1" customWidth="1"/>
    <col min="6929" max="6929" width="18.109375" bestFit="1" customWidth="1"/>
    <col min="6930" max="6930" width="23.44140625" bestFit="1" customWidth="1"/>
    <col min="6931" max="6931" width="22.6640625" bestFit="1" customWidth="1"/>
    <col min="7169" max="7169" width="20.44140625" customWidth="1"/>
    <col min="7170" max="7170" width="12.44140625" customWidth="1"/>
    <col min="7171" max="7171" width="19.109375" customWidth="1"/>
    <col min="7172" max="7173" width="22.6640625" customWidth="1"/>
    <col min="7174" max="7174" width="2.44140625" bestFit="1" customWidth="1"/>
    <col min="7175" max="7175" width="11.5546875" customWidth="1"/>
    <col min="7176" max="7176" width="18.109375" customWidth="1"/>
    <col min="7177" max="7177" width="22.6640625" bestFit="1" customWidth="1"/>
    <col min="7178" max="7178" width="22.88671875" customWidth="1"/>
    <col min="7179" max="7183" width="21.88671875" bestFit="1" customWidth="1"/>
    <col min="7184" max="7184" width="21.5546875" bestFit="1" customWidth="1"/>
    <col min="7185" max="7185" width="18.109375" bestFit="1" customWidth="1"/>
    <col min="7186" max="7186" width="23.44140625" bestFit="1" customWidth="1"/>
    <col min="7187" max="7187" width="22.6640625" bestFit="1" customWidth="1"/>
    <col min="7425" max="7425" width="20.44140625" customWidth="1"/>
    <col min="7426" max="7426" width="12.44140625" customWidth="1"/>
    <col min="7427" max="7427" width="19.109375" customWidth="1"/>
    <col min="7428" max="7429" width="22.6640625" customWidth="1"/>
    <col min="7430" max="7430" width="2.44140625" bestFit="1" customWidth="1"/>
    <col min="7431" max="7431" width="11.5546875" customWidth="1"/>
    <col min="7432" max="7432" width="18.109375" customWidth="1"/>
    <col min="7433" max="7433" width="22.6640625" bestFit="1" customWidth="1"/>
    <col min="7434" max="7434" width="22.88671875" customWidth="1"/>
    <col min="7435" max="7439" width="21.88671875" bestFit="1" customWidth="1"/>
    <col min="7440" max="7440" width="21.5546875" bestFit="1" customWidth="1"/>
    <col min="7441" max="7441" width="18.109375" bestFit="1" customWidth="1"/>
    <col min="7442" max="7442" width="23.44140625" bestFit="1" customWidth="1"/>
    <col min="7443" max="7443" width="22.6640625" bestFit="1" customWidth="1"/>
    <col min="7681" max="7681" width="20.44140625" customWidth="1"/>
    <col min="7682" max="7682" width="12.44140625" customWidth="1"/>
    <col min="7683" max="7683" width="19.109375" customWidth="1"/>
    <col min="7684" max="7685" width="22.6640625" customWidth="1"/>
    <col min="7686" max="7686" width="2.44140625" bestFit="1" customWidth="1"/>
    <col min="7687" max="7687" width="11.5546875" customWidth="1"/>
    <col min="7688" max="7688" width="18.109375" customWidth="1"/>
    <col min="7689" max="7689" width="22.6640625" bestFit="1" customWidth="1"/>
    <col min="7690" max="7690" width="22.88671875" customWidth="1"/>
    <col min="7691" max="7695" width="21.88671875" bestFit="1" customWidth="1"/>
    <col min="7696" max="7696" width="21.5546875" bestFit="1" customWidth="1"/>
    <col min="7697" max="7697" width="18.109375" bestFit="1" customWidth="1"/>
    <col min="7698" max="7698" width="23.44140625" bestFit="1" customWidth="1"/>
    <col min="7699" max="7699" width="22.6640625" bestFit="1" customWidth="1"/>
    <col min="7937" max="7937" width="20.44140625" customWidth="1"/>
    <col min="7938" max="7938" width="12.44140625" customWidth="1"/>
    <col min="7939" max="7939" width="19.109375" customWidth="1"/>
    <col min="7940" max="7941" width="22.6640625" customWidth="1"/>
    <col min="7942" max="7942" width="2.44140625" bestFit="1" customWidth="1"/>
    <col min="7943" max="7943" width="11.5546875" customWidth="1"/>
    <col min="7944" max="7944" width="18.109375" customWidth="1"/>
    <col min="7945" max="7945" width="22.6640625" bestFit="1" customWidth="1"/>
    <col min="7946" max="7946" width="22.88671875" customWidth="1"/>
    <col min="7947" max="7951" width="21.88671875" bestFit="1" customWidth="1"/>
    <col min="7952" max="7952" width="21.5546875" bestFit="1" customWidth="1"/>
    <col min="7953" max="7953" width="18.109375" bestFit="1" customWidth="1"/>
    <col min="7954" max="7954" width="23.44140625" bestFit="1" customWidth="1"/>
    <col min="7955" max="7955" width="22.6640625" bestFit="1" customWidth="1"/>
    <col min="8193" max="8193" width="20.44140625" customWidth="1"/>
    <col min="8194" max="8194" width="12.44140625" customWidth="1"/>
    <col min="8195" max="8195" width="19.109375" customWidth="1"/>
    <col min="8196" max="8197" width="22.6640625" customWidth="1"/>
    <col min="8198" max="8198" width="2.44140625" bestFit="1" customWidth="1"/>
    <col min="8199" max="8199" width="11.5546875" customWidth="1"/>
    <col min="8200" max="8200" width="18.109375" customWidth="1"/>
    <col min="8201" max="8201" width="22.6640625" bestFit="1" customWidth="1"/>
    <col min="8202" max="8202" width="22.88671875" customWidth="1"/>
    <col min="8203" max="8207" width="21.88671875" bestFit="1" customWidth="1"/>
    <col min="8208" max="8208" width="21.5546875" bestFit="1" customWidth="1"/>
    <col min="8209" max="8209" width="18.109375" bestFit="1" customWidth="1"/>
    <col min="8210" max="8210" width="23.44140625" bestFit="1" customWidth="1"/>
    <col min="8211" max="8211" width="22.6640625" bestFit="1" customWidth="1"/>
    <col min="8449" max="8449" width="20.44140625" customWidth="1"/>
    <col min="8450" max="8450" width="12.44140625" customWidth="1"/>
    <col min="8451" max="8451" width="19.109375" customWidth="1"/>
    <col min="8452" max="8453" width="22.6640625" customWidth="1"/>
    <col min="8454" max="8454" width="2.44140625" bestFit="1" customWidth="1"/>
    <col min="8455" max="8455" width="11.5546875" customWidth="1"/>
    <col min="8456" max="8456" width="18.109375" customWidth="1"/>
    <col min="8457" max="8457" width="22.6640625" bestFit="1" customWidth="1"/>
    <col min="8458" max="8458" width="22.88671875" customWidth="1"/>
    <col min="8459" max="8463" width="21.88671875" bestFit="1" customWidth="1"/>
    <col min="8464" max="8464" width="21.5546875" bestFit="1" customWidth="1"/>
    <col min="8465" max="8465" width="18.109375" bestFit="1" customWidth="1"/>
    <col min="8466" max="8466" width="23.44140625" bestFit="1" customWidth="1"/>
    <col min="8467" max="8467" width="22.6640625" bestFit="1" customWidth="1"/>
    <col min="8705" max="8705" width="20.44140625" customWidth="1"/>
    <col min="8706" max="8706" width="12.44140625" customWidth="1"/>
    <col min="8707" max="8707" width="19.109375" customWidth="1"/>
    <col min="8708" max="8709" width="22.6640625" customWidth="1"/>
    <col min="8710" max="8710" width="2.44140625" bestFit="1" customWidth="1"/>
    <col min="8711" max="8711" width="11.5546875" customWidth="1"/>
    <col min="8712" max="8712" width="18.109375" customWidth="1"/>
    <col min="8713" max="8713" width="22.6640625" bestFit="1" customWidth="1"/>
    <col min="8714" max="8714" width="22.88671875" customWidth="1"/>
    <col min="8715" max="8719" width="21.88671875" bestFit="1" customWidth="1"/>
    <col min="8720" max="8720" width="21.5546875" bestFit="1" customWidth="1"/>
    <col min="8721" max="8721" width="18.109375" bestFit="1" customWidth="1"/>
    <col min="8722" max="8722" width="23.44140625" bestFit="1" customWidth="1"/>
    <col min="8723" max="8723" width="22.6640625" bestFit="1" customWidth="1"/>
    <col min="8961" max="8961" width="20.44140625" customWidth="1"/>
    <col min="8962" max="8962" width="12.44140625" customWidth="1"/>
    <col min="8963" max="8963" width="19.109375" customWidth="1"/>
    <col min="8964" max="8965" width="22.6640625" customWidth="1"/>
    <col min="8966" max="8966" width="2.44140625" bestFit="1" customWidth="1"/>
    <col min="8967" max="8967" width="11.5546875" customWidth="1"/>
    <col min="8968" max="8968" width="18.109375" customWidth="1"/>
    <col min="8969" max="8969" width="22.6640625" bestFit="1" customWidth="1"/>
    <col min="8970" max="8970" width="22.88671875" customWidth="1"/>
    <col min="8971" max="8975" width="21.88671875" bestFit="1" customWidth="1"/>
    <col min="8976" max="8976" width="21.5546875" bestFit="1" customWidth="1"/>
    <col min="8977" max="8977" width="18.109375" bestFit="1" customWidth="1"/>
    <col min="8978" max="8978" width="23.44140625" bestFit="1" customWidth="1"/>
    <col min="8979" max="8979" width="22.6640625" bestFit="1" customWidth="1"/>
    <col min="9217" max="9217" width="20.44140625" customWidth="1"/>
    <col min="9218" max="9218" width="12.44140625" customWidth="1"/>
    <col min="9219" max="9219" width="19.109375" customWidth="1"/>
    <col min="9220" max="9221" width="22.6640625" customWidth="1"/>
    <col min="9222" max="9222" width="2.44140625" bestFit="1" customWidth="1"/>
    <col min="9223" max="9223" width="11.5546875" customWidth="1"/>
    <col min="9224" max="9224" width="18.109375" customWidth="1"/>
    <col min="9225" max="9225" width="22.6640625" bestFit="1" customWidth="1"/>
    <col min="9226" max="9226" width="22.88671875" customWidth="1"/>
    <col min="9227" max="9231" width="21.88671875" bestFit="1" customWidth="1"/>
    <col min="9232" max="9232" width="21.5546875" bestFit="1" customWidth="1"/>
    <col min="9233" max="9233" width="18.109375" bestFit="1" customWidth="1"/>
    <col min="9234" max="9234" width="23.44140625" bestFit="1" customWidth="1"/>
    <col min="9235" max="9235" width="22.6640625" bestFit="1" customWidth="1"/>
    <col min="9473" max="9473" width="20.44140625" customWidth="1"/>
    <col min="9474" max="9474" width="12.44140625" customWidth="1"/>
    <col min="9475" max="9475" width="19.109375" customWidth="1"/>
    <col min="9476" max="9477" width="22.6640625" customWidth="1"/>
    <col min="9478" max="9478" width="2.44140625" bestFit="1" customWidth="1"/>
    <col min="9479" max="9479" width="11.5546875" customWidth="1"/>
    <col min="9480" max="9480" width="18.109375" customWidth="1"/>
    <col min="9481" max="9481" width="22.6640625" bestFit="1" customWidth="1"/>
    <col min="9482" max="9482" width="22.88671875" customWidth="1"/>
    <col min="9483" max="9487" width="21.88671875" bestFit="1" customWidth="1"/>
    <col min="9488" max="9488" width="21.5546875" bestFit="1" customWidth="1"/>
    <col min="9489" max="9489" width="18.109375" bestFit="1" customWidth="1"/>
    <col min="9490" max="9490" width="23.44140625" bestFit="1" customWidth="1"/>
    <col min="9491" max="9491" width="22.6640625" bestFit="1" customWidth="1"/>
    <col min="9729" max="9729" width="20.44140625" customWidth="1"/>
    <col min="9730" max="9730" width="12.44140625" customWidth="1"/>
    <col min="9731" max="9731" width="19.109375" customWidth="1"/>
    <col min="9732" max="9733" width="22.6640625" customWidth="1"/>
    <col min="9734" max="9734" width="2.44140625" bestFit="1" customWidth="1"/>
    <col min="9735" max="9735" width="11.5546875" customWidth="1"/>
    <col min="9736" max="9736" width="18.109375" customWidth="1"/>
    <col min="9737" max="9737" width="22.6640625" bestFit="1" customWidth="1"/>
    <col min="9738" max="9738" width="22.88671875" customWidth="1"/>
    <col min="9739" max="9743" width="21.88671875" bestFit="1" customWidth="1"/>
    <col min="9744" max="9744" width="21.5546875" bestFit="1" customWidth="1"/>
    <col min="9745" max="9745" width="18.109375" bestFit="1" customWidth="1"/>
    <col min="9746" max="9746" width="23.44140625" bestFit="1" customWidth="1"/>
    <col min="9747" max="9747" width="22.6640625" bestFit="1" customWidth="1"/>
    <col min="9985" max="9985" width="20.44140625" customWidth="1"/>
    <col min="9986" max="9986" width="12.44140625" customWidth="1"/>
    <col min="9987" max="9987" width="19.109375" customWidth="1"/>
    <col min="9988" max="9989" width="22.6640625" customWidth="1"/>
    <col min="9990" max="9990" width="2.44140625" bestFit="1" customWidth="1"/>
    <col min="9991" max="9991" width="11.5546875" customWidth="1"/>
    <col min="9992" max="9992" width="18.109375" customWidth="1"/>
    <col min="9993" max="9993" width="22.6640625" bestFit="1" customWidth="1"/>
    <col min="9994" max="9994" width="22.88671875" customWidth="1"/>
    <col min="9995" max="9999" width="21.88671875" bestFit="1" customWidth="1"/>
    <col min="10000" max="10000" width="21.5546875" bestFit="1" customWidth="1"/>
    <col min="10001" max="10001" width="18.109375" bestFit="1" customWidth="1"/>
    <col min="10002" max="10002" width="23.44140625" bestFit="1" customWidth="1"/>
    <col min="10003" max="10003" width="22.6640625" bestFit="1" customWidth="1"/>
    <col min="10241" max="10241" width="20.44140625" customWidth="1"/>
    <col min="10242" max="10242" width="12.44140625" customWidth="1"/>
    <col min="10243" max="10243" width="19.109375" customWidth="1"/>
    <col min="10244" max="10245" width="22.6640625" customWidth="1"/>
    <col min="10246" max="10246" width="2.44140625" bestFit="1" customWidth="1"/>
    <col min="10247" max="10247" width="11.5546875" customWidth="1"/>
    <col min="10248" max="10248" width="18.109375" customWidth="1"/>
    <col min="10249" max="10249" width="22.6640625" bestFit="1" customWidth="1"/>
    <col min="10250" max="10250" width="22.88671875" customWidth="1"/>
    <col min="10251" max="10255" width="21.88671875" bestFit="1" customWidth="1"/>
    <col min="10256" max="10256" width="21.5546875" bestFit="1" customWidth="1"/>
    <col min="10257" max="10257" width="18.109375" bestFit="1" customWidth="1"/>
    <col min="10258" max="10258" width="23.44140625" bestFit="1" customWidth="1"/>
    <col min="10259" max="10259" width="22.6640625" bestFit="1" customWidth="1"/>
    <col min="10497" max="10497" width="20.44140625" customWidth="1"/>
    <col min="10498" max="10498" width="12.44140625" customWidth="1"/>
    <col min="10499" max="10499" width="19.109375" customWidth="1"/>
    <col min="10500" max="10501" width="22.6640625" customWidth="1"/>
    <col min="10502" max="10502" width="2.44140625" bestFit="1" customWidth="1"/>
    <col min="10503" max="10503" width="11.5546875" customWidth="1"/>
    <col min="10504" max="10504" width="18.109375" customWidth="1"/>
    <col min="10505" max="10505" width="22.6640625" bestFit="1" customWidth="1"/>
    <col min="10506" max="10506" width="22.88671875" customWidth="1"/>
    <col min="10507" max="10511" width="21.88671875" bestFit="1" customWidth="1"/>
    <col min="10512" max="10512" width="21.5546875" bestFit="1" customWidth="1"/>
    <col min="10513" max="10513" width="18.109375" bestFit="1" customWidth="1"/>
    <col min="10514" max="10514" width="23.44140625" bestFit="1" customWidth="1"/>
    <col min="10515" max="10515" width="22.6640625" bestFit="1" customWidth="1"/>
    <col min="10753" max="10753" width="20.44140625" customWidth="1"/>
    <col min="10754" max="10754" width="12.44140625" customWidth="1"/>
    <col min="10755" max="10755" width="19.109375" customWidth="1"/>
    <col min="10756" max="10757" width="22.6640625" customWidth="1"/>
    <col min="10758" max="10758" width="2.44140625" bestFit="1" customWidth="1"/>
    <col min="10759" max="10759" width="11.5546875" customWidth="1"/>
    <col min="10760" max="10760" width="18.109375" customWidth="1"/>
    <col min="10761" max="10761" width="22.6640625" bestFit="1" customWidth="1"/>
    <col min="10762" max="10762" width="22.88671875" customWidth="1"/>
    <col min="10763" max="10767" width="21.88671875" bestFit="1" customWidth="1"/>
    <col min="10768" max="10768" width="21.5546875" bestFit="1" customWidth="1"/>
    <col min="10769" max="10769" width="18.109375" bestFit="1" customWidth="1"/>
    <col min="10770" max="10770" width="23.44140625" bestFit="1" customWidth="1"/>
    <col min="10771" max="10771" width="22.6640625" bestFit="1" customWidth="1"/>
    <col min="11009" max="11009" width="20.44140625" customWidth="1"/>
    <col min="11010" max="11010" width="12.44140625" customWidth="1"/>
    <col min="11011" max="11011" width="19.109375" customWidth="1"/>
    <col min="11012" max="11013" width="22.6640625" customWidth="1"/>
    <col min="11014" max="11014" width="2.44140625" bestFit="1" customWidth="1"/>
    <col min="11015" max="11015" width="11.5546875" customWidth="1"/>
    <col min="11016" max="11016" width="18.109375" customWidth="1"/>
    <col min="11017" max="11017" width="22.6640625" bestFit="1" customWidth="1"/>
    <col min="11018" max="11018" width="22.88671875" customWidth="1"/>
    <col min="11019" max="11023" width="21.88671875" bestFit="1" customWidth="1"/>
    <col min="11024" max="11024" width="21.5546875" bestFit="1" customWidth="1"/>
    <col min="11025" max="11025" width="18.109375" bestFit="1" customWidth="1"/>
    <col min="11026" max="11026" width="23.44140625" bestFit="1" customWidth="1"/>
    <col min="11027" max="11027" width="22.6640625" bestFit="1" customWidth="1"/>
    <col min="11265" max="11265" width="20.44140625" customWidth="1"/>
    <col min="11266" max="11266" width="12.44140625" customWidth="1"/>
    <col min="11267" max="11267" width="19.109375" customWidth="1"/>
    <col min="11268" max="11269" width="22.6640625" customWidth="1"/>
    <col min="11270" max="11270" width="2.44140625" bestFit="1" customWidth="1"/>
    <col min="11271" max="11271" width="11.5546875" customWidth="1"/>
    <col min="11272" max="11272" width="18.109375" customWidth="1"/>
    <col min="11273" max="11273" width="22.6640625" bestFit="1" customWidth="1"/>
    <col min="11274" max="11274" width="22.88671875" customWidth="1"/>
    <col min="11275" max="11279" width="21.88671875" bestFit="1" customWidth="1"/>
    <col min="11280" max="11280" width="21.5546875" bestFit="1" customWidth="1"/>
    <col min="11281" max="11281" width="18.109375" bestFit="1" customWidth="1"/>
    <col min="11282" max="11282" width="23.44140625" bestFit="1" customWidth="1"/>
    <col min="11283" max="11283" width="22.6640625" bestFit="1" customWidth="1"/>
    <col min="11521" max="11521" width="20.44140625" customWidth="1"/>
    <col min="11522" max="11522" width="12.44140625" customWidth="1"/>
    <col min="11523" max="11523" width="19.109375" customWidth="1"/>
    <col min="11524" max="11525" width="22.6640625" customWidth="1"/>
    <col min="11526" max="11526" width="2.44140625" bestFit="1" customWidth="1"/>
    <col min="11527" max="11527" width="11.5546875" customWidth="1"/>
    <col min="11528" max="11528" width="18.109375" customWidth="1"/>
    <col min="11529" max="11529" width="22.6640625" bestFit="1" customWidth="1"/>
    <col min="11530" max="11530" width="22.88671875" customWidth="1"/>
    <col min="11531" max="11535" width="21.88671875" bestFit="1" customWidth="1"/>
    <col min="11536" max="11536" width="21.5546875" bestFit="1" customWidth="1"/>
    <col min="11537" max="11537" width="18.109375" bestFit="1" customWidth="1"/>
    <col min="11538" max="11538" width="23.44140625" bestFit="1" customWidth="1"/>
    <col min="11539" max="11539" width="22.6640625" bestFit="1" customWidth="1"/>
    <col min="11777" max="11777" width="20.44140625" customWidth="1"/>
    <col min="11778" max="11778" width="12.44140625" customWidth="1"/>
    <col min="11779" max="11779" width="19.109375" customWidth="1"/>
    <col min="11780" max="11781" width="22.6640625" customWidth="1"/>
    <col min="11782" max="11782" width="2.44140625" bestFit="1" customWidth="1"/>
    <col min="11783" max="11783" width="11.5546875" customWidth="1"/>
    <col min="11784" max="11784" width="18.109375" customWidth="1"/>
    <col min="11785" max="11785" width="22.6640625" bestFit="1" customWidth="1"/>
    <col min="11786" max="11786" width="22.88671875" customWidth="1"/>
    <col min="11787" max="11791" width="21.88671875" bestFit="1" customWidth="1"/>
    <col min="11792" max="11792" width="21.5546875" bestFit="1" customWidth="1"/>
    <col min="11793" max="11793" width="18.109375" bestFit="1" customWidth="1"/>
    <col min="11794" max="11794" width="23.44140625" bestFit="1" customWidth="1"/>
    <col min="11795" max="11795" width="22.6640625" bestFit="1" customWidth="1"/>
    <col min="12033" max="12033" width="20.44140625" customWidth="1"/>
    <col min="12034" max="12034" width="12.44140625" customWidth="1"/>
    <col min="12035" max="12035" width="19.109375" customWidth="1"/>
    <col min="12036" max="12037" width="22.6640625" customWidth="1"/>
    <col min="12038" max="12038" width="2.44140625" bestFit="1" customWidth="1"/>
    <col min="12039" max="12039" width="11.5546875" customWidth="1"/>
    <col min="12040" max="12040" width="18.109375" customWidth="1"/>
    <col min="12041" max="12041" width="22.6640625" bestFit="1" customWidth="1"/>
    <col min="12042" max="12042" width="22.88671875" customWidth="1"/>
    <col min="12043" max="12047" width="21.88671875" bestFit="1" customWidth="1"/>
    <col min="12048" max="12048" width="21.5546875" bestFit="1" customWidth="1"/>
    <col min="12049" max="12049" width="18.109375" bestFit="1" customWidth="1"/>
    <col min="12050" max="12050" width="23.44140625" bestFit="1" customWidth="1"/>
    <col min="12051" max="12051" width="22.6640625" bestFit="1" customWidth="1"/>
    <col min="12289" max="12289" width="20.44140625" customWidth="1"/>
    <col min="12290" max="12290" width="12.44140625" customWidth="1"/>
    <col min="12291" max="12291" width="19.109375" customWidth="1"/>
    <col min="12292" max="12293" width="22.6640625" customWidth="1"/>
    <col min="12294" max="12294" width="2.44140625" bestFit="1" customWidth="1"/>
    <col min="12295" max="12295" width="11.5546875" customWidth="1"/>
    <col min="12296" max="12296" width="18.109375" customWidth="1"/>
    <col min="12297" max="12297" width="22.6640625" bestFit="1" customWidth="1"/>
    <col min="12298" max="12298" width="22.88671875" customWidth="1"/>
    <col min="12299" max="12303" width="21.88671875" bestFit="1" customWidth="1"/>
    <col min="12304" max="12304" width="21.5546875" bestFit="1" customWidth="1"/>
    <col min="12305" max="12305" width="18.109375" bestFit="1" customWidth="1"/>
    <col min="12306" max="12306" width="23.44140625" bestFit="1" customWidth="1"/>
    <col min="12307" max="12307" width="22.6640625" bestFit="1" customWidth="1"/>
    <col min="12545" max="12545" width="20.44140625" customWidth="1"/>
    <col min="12546" max="12546" width="12.44140625" customWidth="1"/>
    <col min="12547" max="12547" width="19.109375" customWidth="1"/>
    <col min="12548" max="12549" width="22.6640625" customWidth="1"/>
    <col min="12550" max="12550" width="2.44140625" bestFit="1" customWidth="1"/>
    <col min="12551" max="12551" width="11.5546875" customWidth="1"/>
    <col min="12552" max="12552" width="18.109375" customWidth="1"/>
    <col min="12553" max="12553" width="22.6640625" bestFit="1" customWidth="1"/>
    <col min="12554" max="12554" width="22.88671875" customWidth="1"/>
    <col min="12555" max="12559" width="21.88671875" bestFit="1" customWidth="1"/>
    <col min="12560" max="12560" width="21.5546875" bestFit="1" customWidth="1"/>
    <col min="12561" max="12561" width="18.109375" bestFit="1" customWidth="1"/>
    <col min="12562" max="12562" width="23.44140625" bestFit="1" customWidth="1"/>
    <col min="12563" max="12563" width="22.6640625" bestFit="1" customWidth="1"/>
    <col min="12801" max="12801" width="20.44140625" customWidth="1"/>
    <col min="12802" max="12802" width="12.44140625" customWidth="1"/>
    <col min="12803" max="12803" width="19.109375" customWidth="1"/>
    <col min="12804" max="12805" width="22.6640625" customWidth="1"/>
    <col min="12806" max="12806" width="2.44140625" bestFit="1" customWidth="1"/>
    <col min="12807" max="12807" width="11.5546875" customWidth="1"/>
    <col min="12808" max="12808" width="18.109375" customWidth="1"/>
    <col min="12809" max="12809" width="22.6640625" bestFit="1" customWidth="1"/>
    <col min="12810" max="12810" width="22.88671875" customWidth="1"/>
    <col min="12811" max="12815" width="21.88671875" bestFit="1" customWidth="1"/>
    <col min="12816" max="12816" width="21.5546875" bestFit="1" customWidth="1"/>
    <col min="12817" max="12817" width="18.109375" bestFit="1" customWidth="1"/>
    <col min="12818" max="12818" width="23.44140625" bestFit="1" customWidth="1"/>
    <col min="12819" max="12819" width="22.6640625" bestFit="1" customWidth="1"/>
    <col min="13057" max="13057" width="20.44140625" customWidth="1"/>
    <col min="13058" max="13058" width="12.44140625" customWidth="1"/>
    <col min="13059" max="13059" width="19.109375" customWidth="1"/>
    <col min="13060" max="13061" width="22.6640625" customWidth="1"/>
    <col min="13062" max="13062" width="2.44140625" bestFit="1" customWidth="1"/>
    <col min="13063" max="13063" width="11.5546875" customWidth="1"/>
    <col min="13064" max="13064" width="18.109375" customWidth="1"/>
    <col min="13065" max="13065" width="22.6640625" bestFit="1" customWidth="1"/>
    <col min="13066" max="13066" width="22.88671875" customWidth="1"/>
    <col min="13067" max="13071" width="21.88671875" bestFit="1" customWidth="1"/>
    <col min="13072" max="13072" width="21.5546875" bestFit="1" customWidth="1"/>
    <col min="13073" max="13073" width="18.109375" bestFit="1" customWidth="1"/>
    <col min="13074" max="13074" width="23.44140625" bestFit="1" customWidth="1"/>
    <col min="13075" max="13075" width="22.6640625" bestFit="1" customWidth="1"/>
    <col min="13313" max="13313" width="20.44140625" customWidth="1"/>
    <col min="13314" max="13314" width="12.44140625" customWidth="1"/>
    <col min="13315" max="13315" width="19.109375" customWidth="1"/>
    <col min="13316" max="13317" width="22.6640625" customWidth="1"/>
    <col min="13318" max="13318" width="2.44140625" bestFit="1" customWidth="1"/>
    <col min="13319" max="13319" width="11.5546875" customWidth="1"/>
    <col min="13320" max="13320" width="18.109375" customWidth="1"/>
    <col min="13321" max="13321" width="22.6640625" bestFit="1" customWidth="1"/>
    <col min="13322" max="13322" width="22.88671875" customWidth="1"/>
    <col min="13323" max="13327" width="21.88671875" bestFit="1" customWidth="1"/>
    <col min="13328" max="13328" width="21.5546875" bestFit="1" customWidth="1"/>
    <col min="13329" max="13329" width="18.109375" bestFit="1" customWidth="1"/>
    <col min="13330" max="13330" width="23.44140625" bestFit="1" customWidth="1"/>
    <col min="13331" max="13331" width="22.6640625" bestFit="1" customWidth="1"/>
    <col min="13569" max="13569" width="20.44140625" customWidth="1"/>
    <col min="13570" max="13570" width="12.44140625" customWidth="1"/>
    <col min="13571" max="13571" width="19.109375" customWidth="1"/>
    <col min="13572" max="13573" width="22.6640625" customWidth="1"/>
    <col min="13574" max="13574" width="2.44140625" bestFit="1" customWidth="1"/>
    <col min="13575" max="13575" width="11.5546875" customWidth="1"/>
    <col min="13576" max="13576" width="18.109375" customWidth="1"/>
    <col min="13577" max="13577" width="22.6640625" bestFit="1" customWidth="1"/>
    <col min="13578" max="13578" width="22.88671875" customWidth="1"/>
    <col min="13579" max="13583" width="21.88671875" bestFit="1" customWidth="1"/>
    <col min="13584" max="13584" width="21.5546875" bestFit="1" customWidth="1"/>
    <col min="13585" max="13585" width="18.109375" bestFit="1" customWidth="1"/>
    <col min="13586" max="13586" width="23.44140625" bestFit="1" customWidth="1"/>
    <col min="13587" max="13587" width="22.6640625" bestFit="1" customWidth="1"/>
    <col min="13825" max="13825" width="20.44140625" customWidth="1"/>
    <col min="13826" max="13826" width="12.44140625" customWidth="1"/>
    <col min="13827" max="13827" width="19.109375" customWidth="1"/>
    <col min="13828" max="13829" width="22.6640625" customWidth="1"/>
    <col min="13830" max="13830" width="2.44140625" bestFit="1" customWidth="1"/>
    <col min="13831" max="13831" width="11.5546875" customWidth="1"/>
    <col min="13832" max="13832" width="18.109375" customWidth="1"/>
    <col min="13833" max="13833" width="22.6640625" bestFit="1" customWidth="1"/>
    <col min="13834" max="13834" width="22.88671875" customWidth="1"/>
    <col min="13835" max="13839" width="21.88671875" bestFit="1" customWidth="1"/>
    <col min="13840" max="13840" width="21.5546875" bestFit="1" customWidth="1"/>
    <col min="13841" max="13841" width="18.109375" bestFit="1" customWidth="1"/>
    <col min="13842" max="13842" width="23.44140625" bestFit="1" customWidth="1"/>
    <col min="13843" max="13843" width="22.6640625" bestFit="1" customWidth="1"/>
    <col min="14081" max="14081" width="20.44140625" customWidth="1"/>
    <col min="14082" max="14082" width="12.44140625" customWidth="1"/>
    <col min="14083" max="14083" width="19.109375" customWidth="1"/>
    <col min="14084" max="14085" width="22.6640625" customWidth="1"/>
    <col min="14086" max="14086" width="2.44140625" bestFit="1" customWidth="1"/>
    <col min="14087" max="14087" width="11.5546875" customWidth="1"/>
    <col min="14088" max="14088" width="18.109375" customWidth="1"/>
    <col min="14089" max="14089" width="22.6640625" bestFit="1" customWidth="1"/>
    <col min="14090" max="14090" width="22.88671875" customWidth="1"/>
    <col min="14091" max="14095" width="21.88671875" bestFit="1" customWidth="1"/>
    <col min="14096" max="14096" width="21.5546875" bestFit="1" customWidth="1"/>
    <col min="14097" max="14097" width="18.109375" bestFit="1" customWidth="1"/>
    <col min="14098" max="14098" width="23.44140625" bestFit="1" customWidth="1"/>
    <col min="14099" max="14099" width="22.6640625" bestFit="1" customWidth="1"/>
    <col min="14337" max="14337" width="20.44140625" customWidth="1"/>
    <col min="14338" max="14338" width="12.44140625" customWidth="1"/>
    <col min="14339" max="14339" width="19.109375" customWidth="1"/>
    <col min="14340" max="14341" width="22.6640625" customWidth="1"/>
    <col min="14342" max="14342" width="2.44140625" bestFit="1" customWidth="1"/>
    <col min="14343" max="14343" width="11.5546875" customWidth="1"/>
    <col min="14344" max="14344" width="18.109375" customWidth="1"/>
    <col min="14345" max="14345" width="22.6640625" bestFit="1" customWidth="1"/>
    <col min="14346" max="14346" width="22.88671875" customWidth="1"/>
    <col min="14347" max="14351" width="21.88671875" bestFit="1" customWidth="1"/>
    <col min="14352" max="14352" width="21.5546875" bestFit="1" customWidth="1"/>
    <col min="14353" max="14353" width="18.109375" bestFit="1" customWidth="1"/>
    <col min="14354" max="14354" width="23.44140625" bestFit="1" customWidth="1"/>
    <col min="14355" max="14355" width="22.6640625" bestFit="1" customWidth="1"/>
    <col min="14593" max="14593" width="20.44140625" customWidth="1"/>
    <col min="14594" max="14594" width="12.44140625" customWidth="1"/>
    <col min="14595" max="14595" width="19.109375" customWidth="1"/>
    <col min="14596" max="14597" width="22.6640625" customWidth="1"/>
    <col min="14598" max="14598" width="2.44140625" bestFit="1" customWidth="1"/>
    <col min="14599" max="14599" width="11.5546875" customWidth="1"/>
    <col min="14600" max="14600" width="18.109375" customWidth="1"/>
    <col min="14601" max="14601" width="22.6640625" bestFit="1" customWidth="1"/>
    <col min="14602" max="14602" width="22.88671875" customWidth="1"/>
    <col min="14603" max="14607" width="21.88671875" bestFit="1" customWidth="1"/>
    <col min="14608" max="14608" width="21.5546875" bestFit="1" customWidth="1"/>
    <col min="14609" max="14609" width="18.109375" bestFit="1" customWidth="1"/>
    <col min="14610" max="14610" width="23.44140625" bestFit="1" customWidth="1"/>
    <col min="14611" max="14611" width="22.6640625" bestFit="1" customWidth="1"/>
    <col min="14849" max="14849" width="20.44140625" customWidth="1"/>
    <col min="14850" max="14850" width="12.44140625" customWidth="1"/>
    <col min="14851" max="14851" width="19.109375" customWidth="1"/>
    <col min="14852" max="14853" width="22.6640625" customWidth="1"/>
    <col min="14854" max="14854" width="2.44140625" bestFit="1" customWidth="1"/>
    <col min="14855" max="14855" width="11.5546875" customWidth="1"/>
    <col min="14856" max="14856" width="18.109375" customWidth="1"/>
    <col min="14857" max="14857" width="22.6640625" bestFit="1" customWidth="1"/>
    <col min="14858" max="14858" width="22.88671875" customWidth="1"/>
    <col min="14859" max="14863" width="21.88671875" bestFit="1" customWidth="1"/>
    <col min="14864" max="14864" width="21.5546875" bestFit="1" customWidth="1"/>
    <col min="14865" max="14865" width="18.109375" bestFit="1" customWidth="1"/>
    <col min="14866" max="14866" width="23.44140625" bestFit="1" customWidth="1"/>
    <col min="14867" max="14867" width="22.6640625" bestFit="1" customWidth="1"/>
    <col min="15105" max="15105" width="20.44140625" customWidth="1"/>
    <col min="15106" max="15106" width="12.44140625" customWidth="1"/>
    <col min="15107" max="15107" width="19.109375" customWidth="1"/>
    <col min="15108" max="15109" width="22.6640625" customWidth="1"/>
    <col min="15110" max="15110" width="2.44140625" bestFit="1" customWidth="1"/>
    <col min="15111" max="15111" width="11.5546875" customWidth="1"/>
    <col min="15112" max="15112" width="18.109375" customWidth="1"/>
    <col min="15113" max="15113" width="22.6640625" bestFit="1" customWidth="1"/>
    <col min="15114" max="15114" width="22.88671875" customWidth="1"/>
    <col min="15115" max="15119" width="21.88671875" bestFit="1" customWidth="1"/>
    <col min="15120" max="15120" width="21.5546875" bestFit="1" customWidth="1"/>
    <col min="15121" max="15121" width="18.109375" bestFit="1" customWidth="1"/>
    <col min="15122" max="15122" width="23.44140625" bestFit="1" customWidth="1"/>
    <col min="15123" max="15123" width="22.6640625" bestFit="1" customWidth="1"/>
    <col min="15361" max="15361" width="20.44140625" customWidth="1"/>
    <col min="15362" max="15362" width="12.44140625" customWidth="1"/>
    <col min="15363" max="15363" width="19.109375" customWidth="1"/>
    <col min="15364" max="15365" width="22.6640625" customWidth="1"/>
    <col min="15366" max="15366" width="2.44140625" bestFit="1" customWidth="1"/>
    <col min="15367" max="15367" width="11.5546875" customWidth="1"/>
    <col min="15368" max="15368" width="18.109375" customWidth="1"/>
    <col min="15369" max="15369" width="22.6640625" bestFit="1" customWidth="1"/>
    <col min="15370" max="15370" width="22.88671875" customWidth="1"/>
    <col min="15371" max="15375" width="21.88671875" bestFit="1" customWidth="1"/>
    <col min="15376" max="15376" width="21.5546875" bestFit="1" customWidth="1"/>
    <col min="15377" max="15377" width="18.109375" bestFit="1" customWidth="1"/>
    <col min="15378" max="15378" width="23.44140625" bestFit="1" customWidth="1"/>
    <col min="15379" max="15379" width="22.6640625" bestFit="1" customWidth="1"/>
    <col min="15617" max="15617" width="20.44140625" customWidth="1"/>
    <col min="15618" max="15618" width="12.44140625" customWidth="1"/>
    <col min="15619" max="15619" width="19.109375" customWidth="1"/>
    <col min="15620" max="15621" width="22.6640625" customWidth="1"/>
    <col min="15622" max="15622" width="2.44140625" bestFit="1" customWidth="1"/>
    <col min="15623" max="15623" width="11.5546875" customWidth="1"/>
    <col min="15624" max="15624" width="18.109375" customWidth="1"/>
    <col min="15625" max="15625" width="22.6640625" bestFit="1" customWidth="1"/>
    <col min="15626" max="15626" width="22.88671875" customWidth="1"/>
    <col min="15627" max="15631" width="21.88671875" bestFit="1" customWidth="1"/>
    <col min="15632" max="15632" width="21.5546875" bestFit="1" customWidth="1"/>
    <col min="15633" max="15633" width="18.109375" bestFit="1" customWidth="1"/>
    <col min="15634" max="15634" width="23.44140625" bestFit="1" customWidth="1"/>
    <col min="15635" max="15635" width="22.6640625" bestFit="1" customWidth="1"/>
    <col min="15873" max="15873" width="20.44140625" customWidth="1"/>
    <col min="15874" max="15874" width="12.44140625" customWidth="1"/>
    <col min="15875" max="15875" width="19.109375" customWidth="1"/>
    <col min="15876" max="15877" width="22.6640625" customWidth="1"/>
    <col min="15878" max="15878" width="2.44140625" bestFit="1" customWidth="1"/>
    <col min="15879" max="15879" width="11.5546875" customWidth="1"/>
    <col min="15880" max="15880" width="18.109375" customWidth="1"/>
    <col min="15881" max="15881" width="22.6640625" bestFit="1" customWidth="1"/>
    <col min="15882" max="15882" width="22.88671875" customWidth="1"/>
    <col min="15883" max="15887" width="21.88671875" bestFit="1" customWidth="1"/>
    <col min="15888" max="15888" width="21.5546875" bestFit="1" customWidth="1"/>
    <col min="15889" max="15889" width="18.109375" bestFit="1" customWidth="1"/>
    <col min="15890" max="15890" width="23.44140625" bestFit="1" customWidth="1"/>
    <col min="15891" max="15891" width="22.6640625" bestFit="1" customWidth="1"/>
    <col min="16129" max="16129" width="20.44140625" customWidth="1"/>
    <col min="16130" max="16130" width="12.44140625" customWidth="1"/>
    <col min="16131" max="16131" width="19.109375" customWidth="1"/>
    <col min="16132" max="16133" width="22.6640625" customWidth="1"/>
    <col min="16134" max="16134" width="2.44140625" bestFit="1" customWidth="1"/>
    <col min="16135" max="16135" width="11.5546875" customWidth="1"/>
    <col min="16136" max="16136" width="18.109375" customWidth="1"/>
    <col min="16137" max="16137" width="22.6640625" bestFit="1" customWidth="1"/>
    <col min="16138" max="16138" width="22.88671875" customWidth="1"/>
    <col min="16139" max="16143" width="21.88671875" bestFit="1" customWidth="1"/>
    <col min="16144" max="16144" width="21.5546875" bestFit="1" customWidth="1"/>
    <col min="16145" max="16145" width="18.109375" bestFit="1" customWidth="1"/>
    <col min="16146" max="16146" width="23.44140625" bestFit="1" customWidth="1"/>
    <col min="16147" max="16147" width="22.6640625" bestFit="1" customWidth="1"/>
  </cols>
  <sheetData>
    <row r="1" spans="1:10" ht="23.4" thickBot="1">
      <c r="A1" s="209" t="s">
        <v>38</v>
      </c>
      <c r="B1" s="208"/>
      <c r="C1" s="208"/>
    </row>
    <row r="2" spans="1:10" ht="15" thickTop="1">
      <c r="B2" s="207"/>
    </row>
    <row r="3" spans="1:10" ht="18" thickBot="1">
      <c r="A3" s="204" t="s">
        <v>14</v>
      </c>
      <c r="B3" s="206"/>
      <c r="C3" s="204"/>
    </row>
    <row r="4" spans="1:10" ht="15" thickTop="1">
      <c r="A4" s="202" t="s">
        <v>15</v>
      </c>
      <c r="B4" s="201" t="s">
        <v>15</v>
      </c>
      <c r="C4" s="200" t="s">
        <v>15</v>
      </c>
      <c r="D4" s="188" t="s">
        <v>16</v>
      </c>
    </row>
    <row r="5" spans="1:10">
      <c r="A5" s="199" t="s">
        <v>17</v>
      </c>
      <c r="B5" s="198" t="s">
        <v>18</v>
      </c>
      <c r="C5" s="197" t="s">
        <v>15</v>
      </c>
      <c r="D5" s="196" t="s">
        <v>19</v>
      </c>
    </row>
    <row r="6" spans="1:10">
      <c r="A6" s="188" t="s">
        <v>24</v>
      </c>
      <c r="B6" s="193" t="s">
        <v>25</v>
      </c>
      <c r="C6" s="188" t="s">
        <v>26</v>
      </c>
      <c r="D6" s="192">
        <v>4050.48</v>
      </c>
      <c r="E6" s="195">
        <f>((D6/(D6+D7))*(D8+D9))+D6</f>
        <v>-41755.079098410803</v>
      </c>
      <c r="F6" s="194">
        <v>1</v>
      </c>
    </row>
    <row r="7" spans="1:10">
      <c r="A7" s="189"/>
      <c r="B7" s="193" t="s">
        <v>27</v>
      </c>
      <c r="C7" s="188" t="s">
        <v>28</v>
      </c>
      <c r="D7" s="192">
        <v>3124.85</v>
      </c>
      <c r="E7" s="195">
        <f>((D7/(D7+D6))*(D8+D9))+D7</f>
        <v>-32213.060901589197</v>
      </c>
      <c r="F7" s="194">
        <v>2</v>
      </c>
    </row>
    <row r="8" spans="1:10" ht="15" thickBot="1">
      <c r="A8" s="189"/>
      <c r="B8" s="193" t="s">
        <v>29</v>
      </c>
      <c r="C8" s="188" t="s">
        <v>30</v>
      </c>
      <c r="D8" s="192">
        <v>-28717.81</v>
      </c>
      <c r="E8" s="191">
        <f>SUM(E6:E7)</f>
        <v>-73968.14</v>
      </c>
      <c r="F8" s="190" t="s">
        <v>39</v>
      </c>
    </row>
    <row r="9" spans="1:10" ht="15" thickTop="1">
      <c r="A9" s="189"/>
      <c r="B9" s="188" t="s">
        <v>31</v>
      </c>
      <c r="C9" s="188" t="s">
        <v>32</v>
      </c>
      <c r="D9" s="187">
        <v>-52425.66</v>
      </c>
    </row>
    <row r="10" spans="1:10" ht="15" thickBot="1">
      <c r="C10" s="184" t="s">
        <v>39</v>
      </c>
      <c r="D10" s="205">
        <f>SUM(D6:D9)</f>
        <v>-73968.140000000014</v>
      </c>
    </row>
    <row r="11" spans="1:10" ht="15" thickTop="1"/>
    <row r="12" spans="1:10" ht="18" thickBot="1">
      <c r="A12" s="204" t="s">
        <v>33</v>
      </c>
      <c r="B12" s="204"/>
      <c r="C12" s="203"/>
    </row>
    <row r="13" spans="1:10" ht="15" thickTop="1">
      <c r="A13" s="202" t="s">
        <v>15</v>
      </c>
      <c r="B13" s="201" t="s">
        <v>15</v>
      </c>
      <c r="C13" s="200" t="s">
        <v>15</v>
      </c>
      <c r="D13" s="188" t="s">
        <v>16</v>
      </c>
    </row>
    <row r="14" spans="1:10">
      <c r="A14" s="199" t="s">
        <v>17</v>
      </c>
      <c r="B14" s="198" t="s">
        <v>18</v>
      </c>
      <c r="C14" s="197" t="s">
        <v>15</v>
      </c>
      <c r="D14" s="196" t="s">
        <v>19</v>
      </c>
    </row>
    <row r="15" spans="1:10">
      <c r="A15" s="188" t="s">
        <v>24</v>
      </c>
      <c r="B15" s="193" t="s">
        <v>25</v>
      </c>
      <c r="C15" s="188" t="s">
        <v>26</v>
      </c>
      <c r="D15" s="192">
        <v>432682.63</v>
      </c>
      <c r="E15" s="195">
        <f>((D15/(D15+D16))*(D17+D18))+D15</f>
        <v>345508.88967642828</v>
      </c>
      <c r="F15" s="194">
        <v>1</v>
      </c>
      <c r="H15" s="180"/>
      <c r="I15" s="180"/>
      <c r="J15" s="180">
        <f>H15-I15</f>
        <v>0</v>
      </c>
    </row>
    <row r="16" spans="1:10">
      <c r="A16" s="189"/>
      <c r="B16" s="193" t="s">
        <v>27</v>
      </c>
      <c r="C16" s="188" t="s">
        <v>28</v>
      </c>
      <c r="D16" s="192">
        <v>88035</v>
      </c>
      <c r="E16" s="195">
        <f>((D16/(D16+D15))*(D17+D18))+D16</f>
        <v>70298.350323571722</v>
      </c>
      <c r="F16" s="194">
        <v>2</v>
      </c>
    </row>
    <row r="17" spans="1:6" ht="15" thickBot="1">
      <c r="A17" s="189"/>
      <c r="B17" s="193" t="s">
        <v>29</v>
      </c>
      <c r="C17" s="188" t="s">
        <v>30</v>
      </c>
      <c r="D17" s="192">
        <v>-20919.560000000001</v>
      </c>
      <c r="E17" s="191">
        <f>SUM(E15:E16)</f>
        <v>415807.24</v>
      </c>
      <c r="F17" s="190" t="s">
        <v>42</v>
      </c>
    </row>
    <row r="18" spans="1:6" ht="15" thickTop="1">
      <c r="A18" s="189"/>
      <c r="B18" s="188" t="s">
        <v>31</v>
      </c>
      <c r="C18" s="188" t="s">
        <v>32</v>
      </c>
      <c r="D18" s="187">
        <v>-83990.83</v>
      </c>
    </row>
    <row r="19" spans="1:6" ht="15" thickBot="1">
      <c r="A19" s="186"/>
      <c r="B19" s="185"/>
      <c r="C19" s="184" t="s">
        <v>42</v>
      </c>
      <c r="D19" s="183">
        <f>SUM(D15:D18)</f>
        <v>415807.24</v>
      </c>
    </row>
    <row r="20" spans="1:6" ht="15" thickTop="1"/>
    <row r="21" spans="1:6">
      <c r="D21" t="s">
        <v>44</v>
      </c>
      <c r="E21" s="180">
        <f>E6+E15</f>
        <v>303753.8105780175</v>
      </c>
      <c r="F21" s="181" t="s">
        <v>40</v>
      </c>
    </row>
    <row r="22" spans="1:6">
      <c r="D22" t="s">
        <v>43</v>
      </c>
      <c r="E22" s="182">
        <f>E7+E16</f>
        <v>38085.289421982525</v>
      </c>
      <c r="F22" s="181" t="s">
        <v>41</v>
      </c>
    </row>
    <row r="23" spans="1:6">
      <c r="E23" s="180">
        <f>SUM(E21:E22)</f>
        <v>341839.10000000003</v>
      </c>
    </row>
    <row r="25" spans="1:6">
      <c r="E25" s="179">
        <f>SUM(D6:D9,D15:D18)-E23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H24" sqref="H24"/>
    </sheetView>
  </sheetViews>
  <sheetFormatPr defaultRowHeight="14.4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9.88671875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  <col min="257" max="257" width="20.44140625" customWidth="1"/>
    <col min="258" max="258" width="12.44140625" customWidth="1"/>
    <col min="259" max="259" width="19.109375" customWidth="1"/>
    <col min="260" max="261" width="22.6640625" customWidth="1"/>
    <col min="262" max="262" width="2.44140625" bestFit="1" customWidth="1"/>
    <col min="263" max="263" width="9.88671875" customWidth="1"/>
    <col min="264" max="264" width="18.109375" customWidth="1"/>
    <col min="265" max="265" width="22.6640625" bestFit="1" customWidth="1"/>
    <col min="266" max="266" width="22.88671875" customWidth="1"/>
    <col min="267" max="271" width="21.88671875" bestFit="1" customWidth="1"/>
    <col min="272" max="272" width="21.5546875" bestFit="1" customWidth="1"/>
    <col min="273" max="273" width="18.109375" bestFit="1" customWidth="1"/>
    <col min="274" max="274" width="23.44140625" bestFit="1" customWidth="1"/>
    <col min="275" max="275" width="22.6640625" bestFit="1" customWidth="1"/>
    <col min="513" max="513" width="20.44140625" customWidth="1"/>
    <col min="514" max="514" width="12.44140625" customWidth="1"/>
    <col min="515" max="515" width="19.109375" customWidth="1"/>
    <col min="516" max="517" width="22.6640625" customWidth="1"/>
    <col min="518" max="518" width="2.44140625" bestFit="1" customWidth="1"/>
    <col min="519" max="519" width="9.88671875" customWidth="1"/>
    <col min="520" max="520" width="18.109375" customWidth="1"/>
    <col min="521" max="521" width="22.6640625" bestFit="1" customWidth="1"/>
    <col min="522" max="522" width="22.88671875" customWidth="1"/>
    <col min="523" max="527" width="21.88671875" bestFit="1" customWidth="1"/>
    <col min="528" max="528" width="21.5546875" bestFit="1" customWidth="1"/>
    <col min="529" max="529" width="18.109375" bestFit="1" customWidth="1"/>
    <col min="530" max="530" width="23.44140625" bestFit="1" customWidth="1"/>
    <col min="531" max="531" width="22.6640625" bestFit="1" customWidth="1"/>
    <col min="769" max="769" width="20.44140625" customWidth="1"/>
    <col min="770" max="770" width="12.44140625" customWidth="1"/>
    <col min="771" max="771" width="19.109375" customWidth="1"/>
    <col min="772" max="773" width="22.6640625" customWidth="1"/>
    <col min="774" max="774" width="2.44140625" bestFit="1" customWidth="1"/>
    <col min="775" max="775" width="9.88671875" customWidth="1"/>
    <col min="776" max="776" width="18.109375" customWidth="1"/>
    <col min="777" max="777" width="22.6640625" bestFit="1" customWidth="1"/>
    <col min="778" max="778" width="22.88671875" customWidth="1"/>
    <col min="779" max="783" width="21.88671875" bestFit="1" customWidth="1"/>
    <col min="784" max="784" width="21.5546875" bestFit="1" customWidth="1"/>
    <col min="785" max="785" width="18.109375" bestFit="1" customWidth="1"/>
    <col min="786" max="786" width="23.44140625" bestFit="1" customWidth="1"/>
    <col min="787" max="787" width="22.6640625" bestFit="1" customWidth="1"/>
    <col min="1025" max="1025" width="20.44140625" customWidth="1"/>
    <col min="1026" max="1026" width="12.44140625" customWidth="1"/>
    <col min="1027" max="1027" width="19.109375" customWidth="1"/>
    <col min="1028" max="1029" width="22.6640625" customWidth="1"/>
    <col min="1030" max="1030" width="2.44140625" bestFit="1" customWidth="1"/>
    <col min="1031" max="1031" width="9.88671875" customWidth="1"/>
    <col min="1032" max="1032" width="18.109375" customWidth="1"/>
    <col min="1033" max="1033" width="22.6640625" bestFit="1" customWidth="1"/>
    <col min="1034" max="1034" width="22.88671875" customWidth="1"/>
    <col min="1035" max="1039" width="21.88671875" bestFit="1" customWidth="1"/>
    <col min="1040" max="1040" width="21.5546875" bestFit="1" customWidth="1"/>
    <col min="1041" max="1041" width="18.109375" bestFit="1" customWidth="1"/>
    <col min="1042" max="1042" width="23.44140625" bestFit="1" customWidth="1"/>
    <col min="1043" max="1043" width="22.6640625" bestFit="1" customWidth="1"/>
    <col min="1281" max="1281" width="20.44140625" customWidth="1"/>
    <col min="1282" max="1282" width="12.44140625" customWidth="1"/>
    <col min="1283" max="1283" width="19.109375" customWidth="1"/>
    <col min="1284" max="1285" width="22.6640625" customWidth="1"/>
    <col min="1286" max="1286" width="2.44140625" bestFit="1" customWidth="1"/>
    <col min="1287" max="1287" width="9.88671875" customWidth="1"/>
    <col min="1288" max="1288" width="18.109375" customWidth="1"/>
    <col min="1289" max="1289" width="22.6640625" bestFit="1" customWidth="1"/>
    <col min="1290" max="1290" width="22.88671875" customWidth="1"/>
    <col min="1291" max="1295" width="21.88671875" bestFit="1" customWidth="1"/>
    <col min="1296" max="1296" width="21.5546875" bestFit="1" customWidth="1"/>
    <col min="1297" max="1297" width="18.109375" bestFit="1" customWidth="1"/>
    <col min="1298" max="1298" width="23.44140625" bestFit="1" customWidth="1"/>
    <col min="1299" max="1299" width="22.6640625" bestFit="1" customWidth="1"/>
    <col min="1537" max="1537" width="20.44140625" customWidth="1"/>
    <col min="1538" max="1538" width="12.44140625" customWidth="1"/>
    <col min="1539" max="1539" width="19.109375" customWidth="1"/>
    <col min="1540" max="1541" width="22.6640625" customWidth="1"/>
    <col min="1542" max="1542" width="2.44140625" bestFit="1" customWidth="1"/>
    <col min="1543" max="1543" width="9.88671875" customWidth="1"/>
    <col min="1544" max="1544" width="18.109375" customWidth="1"/>
    <col min="1545" max="1545" width="22.6640625" bestFit="1" customWidth="1"/>
    <col min="1546" max="1546" width="22.88671875" customWidth="1"/>
    <col min="1547" max="1551" width="21.88671875" bestFit="1" customWidth="1"/>
    <col min="1552" max="1552" width="21.5546875" bestFit="1" customWidth="1"/>
    <col min="1553" max="1553" width="18.109375" bestFit="1" customWidth="1"/>
    <col min="1554" max="1554" width="23.44140625" bestFit="1" customWidth="1"/>
    <col min="1555" max="1555" width="22.6640625" bestFit="1" customWidth="1"/>
    <col min="1793" max="1793" width="20.44140625" customWidth="1"/>
    <col min="1794" max="1794" width="12.44140625" customWidth="1"/>
    <col min="1795" max="1795" width="19.109375" customWidth="1"/>
    <col min="1796" max="1797" width="22.6640625" customWidth="1"/>
    <col min="1798" max="1798" width="2.44140625" bestFit="1" customWidth="1"/>
    <col min="1799" max="1799" width="9.88671875" customWidth="1"/>
    <col min="1800" max="1800" width="18.109375" customWidth="1"/>
    <col min="1801" max="1801" width="22.6640625" bestFit="1" customWidth="1"/>
    <col min="1802" max="1802" width="22.88671875" customWidth="1"/>
    <col min="1803" max="1807" width="21.88671875" bestFit="1" customWidth="1"/>
    <col min="1808" max="1808" width="21.5546875" bestFit="1" customWidth="1"/>
    <col min="1809" max="1809" width="18.109375" bestFit="1" customWidth="1"/>
    <col min="1810" max="1810" width="23.44140625" bestFit="1" customWidth="1"/>
    <col min="1811" max="1811" width="22.6640625" bestFit="1" customWidth="1"/>
    <col min="2049" max="2049" width="20.44140625" customWidth="1"/>
    <col min="2050" max="2050" width="12.44140625" customWidth="1"/>
    <col min="2051" max="2051" width="19.109375" customWidth="1"/>
    <col min="2052" max="2053" width="22.6640625" customWidth="1"/>
    <col min="2054" max="2054" width="2.44140625" bestFit="1" customWidth="1"/>
    <col min="2055" max="2055" width="9.88671875" customWidth="1"/>
    <col min="2056" max="2056" width="18.109375" customWidth="1"/>
    <col min="2057" max="2057" width="22.6640625" bestFit="1" customWidth="1"/>
    <col min="2058" max="2058" width="22.88671875" customWidth="1"/>
    <col min="2059" max="2063" width="21.88671875" bestFit="1" customWidth="1"/>
    <col min="2064" max="2064" width="21.5546875" bestFit="1" customWidth="1"/>
    <col min="2065" max="2065" width="18.109375" bestFit="1" customWidth="1"/>
    <col min="2066" max="2066" width="23.44140625" bestFit="1" customWidth="1"/>
    <col min="2067" max="2067" width="22.6640625" bestFit="1" customWidth="1"/>
    <col min="2305" max="2305" width="20.44140625" customWidth="1"/>
    <col min="2306" max="2306" width="12.44140625" customWidth="1"/>
    <col min="2307" max="2307" width="19.109375" customWidth="1"/>
    <col min="2308" max="2309" width="22.6640625" customWidth="1"/>
    <col min="2310" max="2310" width="2.44140625" bestFit="1" customWidth="1"/>
    <col min="2311" max="2311" width="9.88671875" customWidth="1"/>
    <col min="2312" max="2312" width="18.109375" customWidth="1"/>
    <col min="2313" max="2313" width="22.6640625" bestFit="1" customWidth="1"/>
    <col min="2314" max="2314" width="22.88671875" customWidth="1"/>
    <col min="2315" max="2319" width="21.88671875" bestFit="1" customWidth="1"/>
    <col min="2320" max="2320" width="21.5546875" bestFit="1" customWidth="1"/>
    <col min="2321" max="2321" width="18.109375" bestFit="1" customWidth="1"/>
    <col min="2322" max="2322" width="23.44140625" bestFit="1" customWidth="1"/>
    <col min="2323" max="2323" width="22.6640625" bestFit="1" customWidth="1"/>
    <col min="2561" max="2561" width="20.44140625" customWidth="1"/>
    <col min="2562" max="2562" width="12.44140625" customWidth="1"/>
    <col min="2563" max="2563" width="19.109375" customWidth="1"/>
    <col min="2564" max="2565" width="22.6640625" customWidth="1"/>
    <col min="2566" max="2566" width="2.44140625" bestFit="1" customWidth="1"/>
    <col min="2567" max="2567" width="9.88671875" customWidth="1"/>
    <col min="2568" max="2568" width="18.109375" customWidth="1"/>
    <col min="2569" max="2569" width="22.6640625" bestFit="1" customWidth="1"/>
    <col min="2570" max="2570" width="22.88671875" customWidth="1"/>
    <col min="2571" max="2575" width="21.88671875" bestFit="1" customWidth="1"/>
    <col min="2576" max="2576" width="21.5546875" bestFit="1" customWidth="1"/>
    <col min="2577" max="2577" width="18.109375" bestFit="1" customWidth="1"/>
    <col min="2578" max="2578" width="23.44140625" bestFit="1" customWidth="1"/>
    <col min="2579" max="2579" width="22.6640625" bestFit="1" customWidth="1"/>
    <col min="2817" max="2817" width="20.44140625" customWidth="1"/>
    <col min="2818" max="2818" width="12.44140625" customWidth="1"/>
    <col min="2819" max="2819" width="19.109375" customWidth="1"/>
    <col min="2820" max="2821" width="22.6640625" customWidth="1"/>
    <col min="2822" max="2822" width="2.44140625" bestFit="1" customWidth="1"/>
    <col min="2823" max="2823" width="9.88671875" customWidth="1"/>
    <col min="2824" max="2824" width="18.109375" customWidth="1"/>
    <col min="2825" max="2825" width="22.6640625" bestFit="1" customWidth="1"/>
    <col min="2826" max="2826" width="22.88671875" customWidth="1"/>
    <col min="2827" max="2831" width="21.88671875" bestFit="1" customWidth="1"/>
    <col min="2832" max="2832" width="21.5546875" bestFit="1" customWidth="1"/>
    <col min="2833" max="2833" width="18.109375" bestFit="1" customWidth="1"/>
    <col min="2834" max="2834" width="23.44140625" bestFit="1" customWidth="1"/>
    <col min="2835" max="2835" width="22.6640625" bestFit="1" customWidth="1"/>
    <col min="3073" max="3073" width="20.44140625" customWidth="1"/>
    <col min="3074" max="3074" width="12.44140625" customWidth="1"/>
    <col min="3075" max="3075" width="19.109375" customWidth="1"/>
    <col min="3076" max="3077" width="22.6640625" customWidth="1"/>
    <col min="3078" max="3078" width="2.44140625" bestFit="1" customWidth="1"/>
    <col min="3079" max="3079" width="9.88671875" customWidth="1"/>
    <col min="3080" max="3080" width="18.109375" customWidth="1"/>
    <col min="3081" max="3081" width="22.6640625" bestFit="1" customWidth="1"/>
    <col min="3082" max="3082" width="22.88671875" customWidth="1"/>
    <col min="3083" max="3087" width="21.88671875" bestFit="1" customWidth="1"/>
    <col min="3088" max="3088" width="21.5546875" bestFit="1" customWidth="1"/>
    <col min="3089" max="3089" width="18.109375" bestFit="1" customWidth="1"/>
    <col min="3090" max="3090" width="23.44140625" bestFit="1" customWidth="1"/>
    <col min="3091" max="3091" width="22.6640625" bestFit="1" customWidth="1"/>
    <col min="3329" max="3329" width="20.44140625" customWidth="1"/>
    <col min="3330" max="3330" width="12.44140625" customWidth="1"/>
    <col min="3331" max="3331" width="19.109375" customWidth="1"/>
    <col min="3332" max="3333" width="22.6640625" customWidth="1"/>
    <col min="3334" max="3334" width="2.44140625" bestFit="1" customWidth="1"/>
    <col min="3335" max="3335" width="9.88671875" customWidth="1"/>
    <col min="3336" max="3336" width="18.109375" customWidth="1"/>
    <col min="3337" max="3337" width="22.6640625" bestFit="1" customWidth="1"/>
    <col min="3338" max="3338" width="22.88671875" customWidth="1"/>
    <col min="3339" max="3343" width="21.88671875" bestFit="1" customWidth="1"/>
    <col min="3344" max="3344" width="21.5546875" bestFit="1" customWidth="1"/>
    <col min="3345" max="3345" width="18.109375" bestFit="1" customWidth="1"/>
    <col min="3346" max="3346" width="23.44140625" bestFit="1" customWidth="1"/>
    <col min="3347" max="3347" width="22.6640625" bestFit="1" customWidth="1"/>
    <col min="3585" max="3585" width="20.44140625" customWidth="1"/>
    <col min="3586" max="3586" width="12.44140625" customWidth="1"/>
    <col min="3587" max="3587" width="19.109375" customWidth="1"/>
    <col min="3588" max="3589" width="22.6640625" customWidth="1"/>
    <col min="3590" max="3590" width="2.44140625" bestFit="1" customWidth="1"/>
    <col min="3591" max="3591" width="9.88671875" customWidth="1"/>
    <col min="3592" max="3592" width="18.109375" customWidth="1"/>
    <col min="3593" max="3593" width="22.6640625" bestFit="1" customWidth="1"/>
    <col min="3594" max="3594" width="22.88671875" customWidth="1"/>
    <col min="3595" max="3599" width="21.88671875" bestFit="1" customWidth="1"/>
    <col min="3600" max="3600" width="21.5546875" bestFit="1" customWidth="1"/>
    <col min="3601" max="3601" width="18.109375" bestFit="1" customWidth="1"/>
    <col min="3602" max="3602" width="23.44140625" bestFit="1" customWidth="1"/>
    <col min="3603" max="3603" width="22.6640625" bestFit="1" customWidth="1"/>
    <col min="3841" max="3841" width="20.44140625" customWidth="1"/>
    <col min="3842" max="3842" width="12.44140625" customWidth="1"/>
    <col min="3843" max="3843" width="19.109375" customWidth="1"/>
    <col min="3844" max="3845" width="22.6640625" customWidth="1"/>
    <col min="3846" max="3846" width="2.44140625" bestFit="1" customWidth="1"/>
    <col min="3847" max="3847" width="9.88671875" customWidth="1"/>
    <col min="3848" max="3848" width="18.109375" customWidth="1"/>
    <col min="3849" max="3849" width="22.6640625" bestFit="1" customWidth="1"/>
    <col min="3850" max="3850" width="22.88671875" customWidth="1"/>
    <col min="3851" max="3855" width="21.88671875" bestFit="1" customWidth="1"/>
    <col min="3856" max="3856" width="21.5546875" bestFit="1" customWidth="1"/>
    <col min="3857" max="3857" width="18.109375" bestFit="1" customWidth="1"/>
    <col min="3858" max="3858" width="23.44140625" bestFit="1" customWidth="1"/>
    <col min="3859" max="3859" width="22.6640625" bestFit="1" customWidth="1"/>
    <col min="4097" max="4097" width="20.44140625" customWidth="1"/>
    <col min="4098" max="4098" width="12.44140625" customWidth="1"/>
    <col min="4099" max="4099" width="19.109375" customWidth="1"/>
    <col min="4100" max="4101" width="22.6640625" customWidth="1"/>
    <col min="4102" max="4102" width="2.44140625" bestFit="1" customWidth="1"/>
    <col min="4103" max="4103" width="9.88671875" customWidth="1"/>
    <col min="4104" max="4104" width="18.109375" customWidth="1"/>
    <col min="4105" max="4105" width="22.6640625" bestFit="1" customWidth="1"/>
    <col min="4106" max="4106" width="22.88671875" customWidth="1"/>
    <col min="4107" max="4111" width="21.88671875" bestFit="1" customWidth="1"/>
    <col min="4112" max="4112" width="21.5546875" bestFit="1" customWidth="1"/>
    <col min="4113" max="4113" width="18.109375" bestFit="1" customWidth="1"/>
    <col min="4114" max="4114" width="23.44140625" bestFit="1" customWidth="1"/>
    <col min="4115" max="4115" width="22.6640625" bestFit="1" customWidth="1"/>
    <col min="4353" max="4353" width="20.44140625" customWidth="1"/>
    <col min="4354" max="4354" width="12.44140625" customWidth="1"/>
    <col min="4355" max="4355" width="19.109375" customWidth="1"/>
    <col min="4356" max="4357" width="22.6640625" customWidth="1"/>
    <col min="4358" max="4358" width="2.44140625" bestFit="1" customWidth="1"/>
    <col min="4359" max="4359" width="9.88671875" customWidth="1"/>
    <col min="4360" max="4360" width="18.109375" customWidth="1"/>
    <col min="4361" max="4361" width="22.6640625" bestFit="1" customWidth="1"/>
    <col min="4362" max="4362" width="22.88671875" customWidth="1"/>
    <col min="4363" max="4367" width="21.88671875" bestFit="1" customWidth="1"/>
    <col min="4368" max="4368" width="21.5546875" bestFit="1" customWidth="1"/>
    <col min="4369" max="4369" width="18.109375" bestFit="1" customWidth="1"/>
    <col min="4370" max="4370" width="23.44140625" bestFit="1" customWidth="1"/>
    <col min="4371" max="4371" width="22.6640625" bestFit="1" customWidth="1"/>
    <col min="4609" max="4609" width="20.44140625" customWidth="1"/>
    <col min="4610" max="4610" width="12.44140625" customWidth="1"/>
    <col min="4611" max="4611" width="19.109375" customWidth="1"/>
    <col min="4612" max="4613" width="22.6640625" customWidth="1"/>
    <col min="4614" max="4614" width="2.44140625" bestFit="1" customWidth="1"/>
    <col min="4615" max="4615" width="9.88671875" customWidth="1"/>
    <col min="4616" max="4616" width="18.109375" customWidth="1"/>
    <col min="4617" max="4617" width="22.6640625" bestFit="1" customWidth="1"/>
    <col min="4618" max="4618" width="22.88671875" customWidth="1"/>
    <col min="4619" max="4623" width="21.88671875" bestFit="1" customWidth="1"/>
    <col min="4624" max="4624" width="21.5546875" bestFit="1" customWidth="1"/>
    <col min="4625" max="4625" width="18.109375" bestFit="1" customWidth="1"/>
    <col min="4626" max="4626" width="23.44140625" bestFit="1" customWidth="1"/>
    <col min="4627" max="4627" width="22.6640625" bestFit="1" customWidth="1"/>
    <col min="4865" max="4865" width="20.44140625" customWidth="1"/>
    <col min="4866" max="4866" width="12.44140625" customWidth="1"/>
    <col min="4867" max="4867" width="19.109375" customWidth="1"/>
    <col min="4868" max="4869" width="22.6640625" customWidth="1"/>
    <col min="4870" max="4870" width="2.44140625" bestFit="1" customWidth="1"/>
    <col min="4871" max="4871" width="9.88671875" customWidth="1"/>
    <col min="4872" max="4872" width="18.109375" customWidth="1"/>
    <col min="4873" max="4873" width="22.6640625" bestFit="1" customWidth="1"/>
    <col min="4874" max="4874" width="22.88671875" customWidth="1"/>
    <col min="4875" max="4879" width="21.88671875" bestFit="1" customWidth="1"/>
    <col min="4880" max="4880" width="21.5546875" bestFit="1" customWidth="1"/>
    <col min="4881" max="4881" width="18.109375" bestFit="1" customWidth="1"/>
    <col min="4882" max="4882" width="23.44140625" bestFit="1" customWidth="1"/>
    <col min="4883" max="4883" width="22.6640625" bestFit="1" customWidth="1"/>
    <col min="5121" max="5121" width="20.44140625" customWidth="1"/>
    <col min="5122" max="5122" width="12.44140625" customWidth="1"/>
    <col min="5123" max="5123" width="19.109375" customWidth="1"/>
    <col min="5124" max="5125" width="22.6640625" customWidth="1"/>
    <col min="5126" max="5126" width="2.44140625" bestFit="1" customWidth="1"/>
    <col min="5127" max="5127" width="9.88671875" customWidth="1"/>
    <col min="5128" max="5128" width="18.109375" customWidth="1"/>
    <col min="5129" max="5129" width="22.6640625" bestFit="1" customWidth="1"/>
    <col min="5130" max="5130" width="22.88671875" customWidth="1"/>
    <col min="5131" max="5135" width="21.88671875" bestFit="1" customWidth="1"/>
    <col min="5136" max="5136" width="21.5546875" bestFit="1" customWidth="1"/>
    <col min="5137" max="5137" width="18.109375" bestFit="1" customWidth="1"/>
    <col min="5138" max="5138" width="23.44140625" bestFit="1" customWidth="1"/>
    <col min="5139" max="5139" width="22.6640625" bestFit="1" customWidth="1"/>
    <col min="5377" max="5377" width="20.44140625" customWidth="1"/>
    <col min="5378" max="5378" width="12.44140625" customWidth="1"/>
    <col min="5379" max="5379" width="19.109375" customWidth="1"/>
    <col min="5380" max="5381" width="22.6640625" customWidth="1"/>
    <col min="5382" max="5382" width="2.44140625" bestFit="1" customWidth="1"/>
    <col min="5383" max="5383" width="9.88671875" customWidth="1"/>
    <col min="5384" max="5384" width="18.109375" customWidth="1"/>
    <col min="5385" max="5385" width="22.6640625" bestFit="1" customWidth="1"/>
    <col min="5386" max="5386" width="22.88671875" customWidth="1"/>
    <col min="5387" max="5391" width="21.88671875" bestFit="1" customWidth="1"/>
    <col min="5392" max="5392" width="21.5546875" bestFit="1" customWidth="1"/>
    <col min="5393" max="5393" width="18.109375" bestFit="1" customWidth="1"/>
    <col min="5394" max="5394" width="23.44140625" bestFit="1" customWidth="1"/>
    <col min="5395" max="5395" width="22.6640625" bestFit="1" customWidth="1"/>
    <col min="5633" max="5633" width="20.44140625" customWidth="1"/>
    <col min="5634" max="5634" width="12.44140625" customWidth="1"/>
    <col min="5635" max="5635" width="19.109375" customWidth="1"/>
    <col min="5636" max="5637" width="22.6640625" customWidth="1"/>
    <col min="5638" max="5638" width="2.44140625" bestFit="1" customWidth="1"/>
    <col min="5639" max="5639" width="9.88671875" customWidth="1"/>
    <col min="5640" max="5640" width="18.109375" customWidth="1"/>
    <col min="5641" max="5641" width="22.6640625" bestFit="1" customWidth="1"/>
    <col min="5642" max="5642" width="22.88671875" customWidth="1"/>
    <col min="5643" max="5647" width="21.88671875" bestFit="1" customWidth="1"/>
    <col min="5648" max="5648" width="21.5546875" bestFit="1" customWidth="1"/>
    <col min="5649" max="5649" width="18.109375" bestFit="1" customWidth="1"/>
    <col min="5650" max="5650" width="23.44140625" bestFit="1" customWidth="1"/>
    <col min="5651" max="5651" width="22.6640625" bestFit="1" customWidth="1"/>
    <col min="5889" max="5889" width="20.44140625" customWidth="1"/>
    <col min="5890" max="5890" width="12.44140625" customWidth="1"/>
    <col min="5891" max="5891" width="19.109375" customWidth="1"/>
    <col min="5892" max="5893" width="22.6640625" customWidth="1"/>
    <col min="5894" max="5894" width="2.44140625" bestFit="1" customWidth="1"/>
    <col min="5895" max="5895" width="9.88671875" customWidth="1"/>
    <col min="5896" max="5896" width="18.109375" customWidth="1"/>
    <col min="5897" max="5897" width="22.6640625" bestFit="1" customWidth="1"/>
    <col min="5898" max="5898" width="22.88671875" customWidth="1"/>
    <col min="5899" max="5903" width="21.88671875" bestFit="1" customWidth="1"/>
    <col min="5904" max="5904" width="21.5546875" bestFit="1" customWidth="1"/>
    <col min="5905" max="5905" width="18.109375" bestFit="1" customWidth="1"/>
    <col min="5906" max="5906" width="23.44140625" bestFit="1" customWidth="1"/>
    <col min="5907" max="5907" width="22.6640625" bestFit="1" customWidth="1"/>
    <col min="6145" max="6145" width="20.44140625" customWidth="1"/>
    <col min="6146" max="6146" width="12.44140625" customWidth="1"/>
    <col min="6147" max="6147" width="19.109375" customWidth="1"/>
    <col min="6148" max="6149" width="22.6640625" customWidth="1"/>
    <col min="6150" max="6150" width="2.44140625" bestFit="1" customWidth="1"/>
    <col min="6151" max="6151" width="9.88671875" customWidth="1"/>
    <col min="6152" max="6152" width="18.109375" customWidth="1"/>
    <col min="6153" max="6153" width="22.6640625" bestFit="1" customWidth="1"/>
    <col min="6154" max="6154" width="22.88671875" customWidth="1"/>
    <col min="6155" max="6159" width="21.88671875" bestFit="1" customWidth="1"/>
    <col min="6160" max="6160" width="21.5546875" bestFit="1" customWidth="1"/>
    <col min="6161" max="6161" width="18.109375" bestFit="1" customWidth="1"/>
    <col min="6162" max="6162" width="23.44140625" bestFit="1" customWidth="1"/>
    <col min="6163" max="6163" width="22.6640625" bestFit="1" customWidth="1"/>
    <col min="6401" max="6401" width="20.44140625" customWidth="1"/>
    <col min="6402" max="6402" width="12.44140625" customWidth="1"/>
    <col min="6403" max="6403" width="19.109375" customWidth="1"/>
    <col min="6404" max="6405" width="22.6640625" customWidth="1"/>
    <col min="6406" max="6406" width="2.44140625" bestFit="1" customWidth="1"/>
    <col min="6407" max="6407" width="9.88671875" customWidth="1"/>
    <col min="6408" max="6408" width="18.109375" customWidth="1"/>
    <col min="6409" max="6409" width="22.6640625" bestFit="1" customWidth="1"/>
    <col min="6410" max="6410" width="22.88671875" customWidth="1"/>
    <col min="6411" max="6415" width="21.88671875" bestFit="1" customWidth="1"/>
    <col min="6416" max="6416" width="21.5546875" bestFit="1" customWidth="1"/>
    <col min="6417" max="6417" width="18.109375" bestFit="1" customWidth="1"/>
    <col min="6418" max="6418" width="23.44140625" bestFit="1" customWidth="1"/>
    <col min="6419" max="6419" width="22.6640625" bestFit="1" customWidth="1"/>
    <col min="6657" max="6657" width="20.44140625" customWidth="1"/>
    <col min="6658" max="6658" width="12.44140625" customWidth="1"/>
    <col min="6659" max="6659" width="19.109375" customWidth="1"/>
    <col min="6660" max="6661" width="22.6640625" customWidth="1"/>
    <col min="6662" max="6662" width="2.44140625" bestFit="1" customWidth="1"/>
    <col min="6663" max="6663" width="9.88671875" customWidth="1"/>
    <col min="6664" max="6664" width="18.109375" customWidth="1"/>
    <col min="6665" max="6665" width="22.6640625" bestFit="1" customWidth="1"/>
    <col min="6666" max="6666" width="22.88671875" customWidth="1"/>
    <col min="6667" max="6671" width="21.88671875" bestFit="1" customWidth="1"/>
    <col min="6672" max="6672" width="21.5546875" bestFit="1" customWidth="1"/>
    <col min="6673" max="6673" width="18.109375" bestFit="1" customWidth="1"/>
    <col min="6674" max="6674" width="23.44140625" bestFit="1" customWidth="1"/>
    <col min="6675" max="6675" width="22.6640625" bestFit="1" customWidth="1"/>
    <col min="6913" max="6913" width="20.44140625" customWidth="1"/>
    <col min="6914" max="6914" width="12.44140625" customWidth="1"/>
    <col min="6915" max="6915" width="19.109375" customWidth="1"/>
    <col min="6916" max="6917" width="22.6640625" customWidth="1"/>
    <col min="6918" max="6918" width="2.44140625" bestFit="1" customWidth="1"/>
    <col min="6919" max="6919" width="9.88671875" customWidth="1"/>
    <col min="6920" max="6920" width="18.109375" customWidth="1"/>
    <col min="6921" max="6921" width="22.6640625" bestFit="1" customWidth="1"/>
    <col min="6922" max="6922" width="22.88671875" customWidth="1"/>
    <col min="6923" max="6927" width="21.88671875" bestFit="1" customWidth="1"/>
    <col min="6928" max="6928" width="21.5546875" bestFit="1" customWidth="1"/>
    <col min="6929" max="6929" width="18.109375" bestFit="1" customWidth="1"/>
    <col min="6930" max="6930" width="23.44140625" bestFit="1" customWidth="1"/>
    <col min="6931" max="6931" width="22.6640625" bestFit="1" customWidth="1"/>
    <col min="7169" max="7169" width="20.44140625" customWidth="1"/>
    <col min="7170" max="7170" width="12.44140625" customWidth="1"/>
    <col min="7171" max="7171" width="19.109375" customWidth="1"/>
    <col min="7172" max="7173" width="22.6640625" customWidth="1"/>
    <col min="7174" max="7174" width="2.44140625" bestFit="1" customWidth="1"/>
    <col min="7175" max="7175" width="9.88671875" customWidth="1"/>
    <col min="7176" max="7176" width="18.109375" customWidth="1"/>
    <col min="7177" max="7177" width="22.6640625" bestFit="1" customWidth="1"/>
    <col min="7178" max="7178" width="22.88671875" customWidth="1"/>
    <col min="7179" max="7183" width="21.88671875" bestFit="1" customWidth="1"/>
    <col min="7184" max="7184" width="21.5546875" bestFit="1" customWidth="1"/>
    <col min="7185" max="7185" width="18.109375" bestFit="1" customWidth="1"/>
    <col min="7186" max="7186" width="23.44140625" bestFit="1" customWidth="1"/>
    <col min="7187" max="7187" width="22.6640625" bestFit="1" customWidth="1"/>
    <col min="7425" max="7425" width="20.44140625" customWidth="1"/>
    <col min="7426" max="7426" width="12.44140625" customWidth="1"/>
    <col min="7427" max="7427" width="19.109375" customWidth="1"/>
    <col min="7428" max="7429" width="22.6640625" customWidth="1"/>
    <col min="7430" max="7430" width="2.44140625" bestFit="1" customWidth="1"/>
    <col min="7431" max="7431" width="9.88671875" customWidth="1"/>
    <col min="7432" max="7432" width="18.109375" customWidth="1"/>
    <col min="7433" max="7433" width="22.6640625" bestFit="1" customWidth="1"/>
    <col min="7434" max="7434" width="22.88671875" customWidth="1"/>
    <col min="7435" max="7439" width="21.88671875" bestFit="1" customWidth="1"/>
    <col min="7440" max="7440" width="21.5546875" bestFit="1" customWidth="1"/>
    <col min="7441" max="7441" width="18.109375" bestFit="1" customWidth="1"/>
    <col min="7442" max="7442" width="23.44140625" bestFit="1" customWidth="1"/>
    <col min="7443" max="7443" width="22.6640625" bestFit="1" customWidth="1"/>
    <col min="7681" max="7681" width="20.44140625" customWidth="1"/>
    <col min="7682" max="7682" width="12.44140625" customWidth="1"/>
    <col min="7683" max="7683" width="19.109375" customWidth="1"/>
    <col min="7684" max="7685" width="22.6640625" customWidth="1"/>
    <col min="7686" max="7686" width="2.44140625" bestFit="1" customWidth="1"/>
    <col min="7687" max="7687" width="9.88671875" customWidth="1"/>
    <col min="7688" max="7688" width="18.109375" customWidth="1"/>
    <col min="7689" max="7689" width="22.6640625" bestFit="1" customWidth="1"/>
    <col min="7690" max="7690" width="22.88671875" customWidth="1"/>
    <col min="7691" max="7695" width="21.88671875" bestFit="1" customWidth="1"/>
    <col min="7696" max="7696" width="21.5546875" bestFit="1" customWidth="1"/>
    <col min="7697" max="7697" width="18.109375" bestFit="1" customWidth="1"/>
    <col min="7698" max="7698" width="23.44140625" bestFit="1" customWidth="1"/>
    <col min="7699" max="7699" width="22.6640625" bestFit="1" customWidth="1"/>
    <col min="7937" max="7937" width="20.44140625" customWidth="1"/>
    <col min="7938" max="7938" width="12.44140625" customWidth="1"/>
    <col min="7939" max="7939" width="19.109375" customWidth="1"/>
    <col min="7940" max="7941" width="22.6640625" customWidth="1"/>
    <col min="7942" max="7942" width="2.44140625" bestFit="1" customWidth="1"/>
    <col min="7943" max="7943" width="9.88671875" customWidth="1"/>
    <col min="7944" max="7944" width="18.109375" customWidth="1"/>
    <col min="7945" max="7945" width="22.6640625" bestFit="1" customWidth="1"/>
    <col min="7946" max="7946" width="22.88671875" customWidth="1"/>
    <col min="7947" max="7951" width="21.88671875" bestFit="1" customWidth="1"/>
    <col min="7952" max="7952" width="21.5546875" bestFit="1" customWidth="1"/>
    <col min="7953" max="7953" width="18.109375" bestFit="1" customWidth="1"/>
    <col min="7954" max="7954" width="23.44140625" bestFit="1" customWidth="1"/>
    <col min="7955" max="7955" width="22.6640625" bestFit="1" customWidth="1"/>
    <col min="8193" max="8193" width="20.44140625" customWidth="1"/>
    <col min="8194" max="8194" width="12.44140625" customWidth="1"/>
    <col min="8195" max="8195" width="19.109375" customWidth="1"/>
    <col min="8196" max="8197" width="22.6640625" customWidth="1"/>
    <col min="8198" max="8198" width="2.44140625" bestFit="1" customWidth="1"/>
    <col min="8199" max="8199" width="9.88671875" customWidth="1"/>
    <col min="8200" max="8200" width="18.109375" customWidth="1"/>
    <col min="8201" max="8201" width="22.6640625" bestFit="1" customWidth="1"/>
    <col min="8202" max="8202" width="22.88671875" customWidth="1"/>
    <col min="8203" max="8207" width="21.88671875" bestFit="1" customWidth="1"/>
    <col min="8208" max="8208" width="21.5546875" bestFit="1" customWidth="1"/>
    <col min="8209" max="8209" width="18.109375" bestFit="1" customWidth="1"/>
    <col min="8210" max="8210" width="23.44140625" bestFit="1" customWidth="1"/>
    <col min="8211" max="8211" width="22.6640625" bestFit="1" customWidth="1"/>
    <col min="8449" max="8449" width="20.44140625" customWidth="1"/>
    <col min="8450" max="8450" width="12.44140625" customWidth="1"/>
    <col min="8451" max="8451" width="19.109375" customWidth="1"/>
    <col min="8452" max="8453" width="22.6640625" customWidth="1"/>
    <col min="8454" max="8454" width="2.44140625" bestFit="1" customWidth="1"/>
    <col min="8455" max="8455" width="9.88671875" customWidth="1"/>
    <col min="8456" max="8456" width="18.109375" customWidth="1"/>
    <col min="8457" max="8457" width="22.6640625" bestFit="1" customWidth="1"/>
    <col min="8458" max="8458" width="22.88671875" customWidth="1"/>
    <col min="8459" max="8463" width="21.88671875" bestFit="1" customWidth="1"/>
    <col min="8464" max="8464" width="21.5546875" bestFit="1" customWidth="1"/>
    <col min="8465" max="8465" width="18.109375" bestFit="1" customWidth="1"/>
    <col min="8466" max="8466" width="23.44140625" bestFit="1" customWidth="1"/>
    <col min="8467" max="8467" width="22.6640625" bestFit="1" customWidth="1"/>
    <col min="8705" max="8705" width="20.44140625" customWidth="1"/>
    <col min="8706" max="8706" width="12.44140625" customWidth="1"/>
    <col min="8707" max="8707" width="19.109375" customWidth="1"/>
    <col min="8708" max="8709" width="22.6640625" customWidth="1"/>
    <col min="8710" max="8710" width="2.44140625" bestFit="1" customWidth="1"/>
    <col min="8711" max="8711" width="9.88671875" customWidth="1"/>
    <col min="8712" max="8712" width="18.109375" customWidth="1"/>
    <col min="8713" max="8713" width="22.6640625" bestFit="1" customWidth="1"/>
    <col min="8714" max="8714" width="22.88671875" customWidth="1"/>
    <col min="8715" max="8719" width="21.88671875" bestFit="1" customWidth="1"/>
    <col min="8720" max="8720" width="21.5546875" bestFit="1" customWidth="1"/>
    <col min="8721" max="8721" width="18.109375" bestFit="1" customWidth="1"/>
    <col min="8722" max="8722" width="23.44140625" bestFit="1" customWidth="1"/>
    <col min="8723" max="8723" width="22.6640625" bestFit="1" customWidth="1"/>
    <col min="8961" max="8961" width="20.44140625" customWidth="1"/>
    <col min="8962" max="8962" width="12.44140625" customWidth="1"/>
    <col min="8963" max="8963" width="19.109375" customWidth="1"/>
    <col min="8964" max="8965" width="22.6640625" customWidth="1"/>
    <col min="8966" max="8966" width="2.44140625" bestFit="1" customWidth="1"/>
    <col min="8967" max="8967" width="9.88671875" customWidth="1"/>
    <col min="8968" max="8968" width="18.109375" customWidth="1"/>
    <col min="8969" max="8969" width="22.6640625" bestFit="1" customWidth="1"/>
    <col min="8970" max="8970" width="22.88671875" customWidth="1"/>
    <col min="8971" max="8975" width="21.88671875" bestFit="1" customWidth="1"/>
    <col min="8976" max="8976" width="21.5546875" bestFit="1" customWidth="1"/>
    <col min="8977" max="8977" width="18.109375" bestFit="1" customWidth="1"/>
    <col min="8978" max="8978" width="23.44140625" bestFit="1" customWidth="1"/>
    <col min="8979" max="8979" width="22.6640625" bestFit="1" customWidth="1"/>
    <col min="9217" max="9217" width="20.44140625" customWidth="1"/>
    <col min="9218" max="9218" width="12.44140625" customWidth="1"/>
    <col min="9219" max="9219" width="19.109375" customWidth="1"/>
    <col min="9220" max="9221" width="22.6640625" customWidth="1"/>
    <col min="9222" max="9222" width="2.44140625" bestFit="1" customWidth="1"/>
    <col min="9223" max="9223" width="9.88671875" customWidth="1"/>
    <col min="9224" max="9224" width="18.109375" customWidth="1"/>
    <col min="9225" max="9225" width="22.6640625" bestFit="1" customWidth="1"/>
    <col min="9226" max="9226" width="22.88671875" customWidth="1"/>
    <col min="9227" max="9231" width="21.88671875" bestFit="1" customWidth="1"/>
    <col min="9232" max="9232" width="21.5546875" bestFit="1" customWidth="1"/>
    <col min="9233" max="9233" width="18.109375" bestFit="1" customWidth="1"/>
    <col min="9234" max="9234" width="23.44140625" bestFit="1" customWidth="1"/>
    <col min="9235" max="9235" width="22.6640625" bestFit="1" customWidth="1"/>
    <col min="9473" max="9473" width="20.44140625" customWidth="1"/>
    <col min="9474" max="9474" width="12.44140625" customWidth="1"/>
    <col min="9475" max="9475" width="19.109375" customWidth="1"/>
    <col min="9476" max="9477" width="22.6640625" customWidth="1"/>
    <col min="9478" max="9478" width="2.44140625" bestFit="1" customWidth="1"/>
    <col min="9479" max="9479" width="9.88671875" customWidth="1"/>
    <col min="9480" max="9480" width="18.109375" customWidth="1"/>
    <col min="9481" max="9481" width="22.6640625" bestFit="1" customWidth="1"/>
    <col min="9482" max="9482" width="22.88671875" customWidth="1"/>
    <col min="9483" max="9487" width="21.88671875" bestFit="1" customWidth="1"/>
    <col min="9488" max="9488" width="21.5546875" bestFit="1" customWidth="1"/>
    <col min="9489" max="9489" width="18.109375" bestFit="1" customWidth="1"/>
    <col min="9490" max="9490" width="23.44140625" bestFit="1" customWidth="1"/>
    <col min="9491" max="9491" width="22.6640625" bestFit="1" customWidth="1"/>
    <col min="9729" max="9729" width="20.44140625" customWidth="1"/>
    <col min="9730" max="9730" width="12.44140625" customWidth="1"/>
    <col min="9731" max="9731" width="19.109375" customWidth="1"/>
    <col min="9732" max="9733" width="22.6640625" customWidth="1"/>
    <col min="9734" max="9734" width="2.44140625" bestFit="1" customWidth="1"/>
    <col min="9735" max="9735" width="9.88671875" customWidth="1"/>
    <col min="9736" max="9736" width="18.109375" customWidth="1"/>
    <col min="9737" max="9737" width="22.6640625" bestFit="1" customWidth="1"/>
    <col min="9738" max="9738" width="22.88671875" customWidth="1"/>
    <col min="9739" max="9743" width="21.88671875" bestFit="1" customWidth="1"/>
    <col min="9744" max="9744" width="21.5546875" bestFit="1" customWidth="1"/>
    <col min="9745" max="9745" width="18.109375" bestFit="1" customWidth="1"/>
    <col min="9746" max="9746" width="23.44140625" bestFit="1" customWidth="1"/>
    <col min="9747" max="9747" width="22.6640625" bestFit="1" customWidth="1"/>
    <col min="9985" max="9985" width="20.44140625" customWidth="1"/>
    <col min="9986" max="9986" width="12.44140625" customWidth="1"/>
    <col min="9987" max="9987" width="19.109375" customWidth="1"/>
    <col min="9988" max="9989" width="22.6640625" customWidth="1"/>
    <col min="9990" max="9990" width="2.44140625" bestFit="1" customWidth="1"/>
    <col min="9991" max="9991" width="9.88671875" customWidth="1"/>
    <col min="9992" max="9992" width="18.109375" customWidth="1"/>
    <col min="9993" max="9993" width="22.6640625" bestFit="1" customWidth="1"/>
    <col min="9994" max="9994" width="22.88671875" customWidth="1"/>
    <col min="9995" max="9999" width="21.88671875" bestFit="1" customWidth="1"/>
    <col min="10000" max="10000" width="21.5546875" bestFit="1" customWidth="1"/>
    <col min="10001" max="10001" width="18.109375" bestFit="1" customWidth="1"/>
    <col min="10002" max="10002" width="23.44140625" bestFit="1" customWidth="1"/>
    <col min="10003" max="10003" width="22.6640625" bestFit="1" customWidth="1"/>
    <col min="10241" max="10241" width="20.44140625" customWidth="1"/>
    <col min="10242" max="10242" width="12.44140625" customWidth="1"/>
    <col min="10243" max="10243" width="19.109375" customWidth="1"/>
    <col min="10244" max="10245" width="22.6640625" customWidth="1"/>
    <col min="10246" max="10246" width="2.44140625" bestFit="1" customWidth="1"/>
    <col min="10247" max="10247" width="9.88671875" customWidth="1"/>
    <col min="10248" max="10248" width="18.109375" customWidth="1"/>
    <col min="10249" max="10249" width="22.6640625" bestFit="1" customWidth="1"/>
    <col min="10250" max="10250" width="22.88671875" customWidth="1"/>
    <col min="10251" max="10255" width="21.88671875" bestFit="1" customWidth="1"/>
    <col min="10256" max="10256" width="21.5546875" bestFit="1" customWidth="1"/>
    <col min="10257" max="10257" width="18.109375" bestFit="1" customWidth="1"/>
    <col min="10258" max="10258" width="23.44140625" bestFit="1" customWidth="1"/>
    <col min="10259" max="10259" width="22.6640625" bestFit="1" customWidth="1"/>
    <col min="10497" max="10497" width="20.44140625" customWidth="1"/>
    <col min="10498" max="10498" width="12.44140625" customWidth="1"/>
    <col min="10499" max="10499" width="19.109375" customWidth="1"/>
    <col min="10500" max="10501" width="22.6640625" customWidth="1"/>
    <col min="10502" max="10502" width="2.44140625" bestFit="1" customWidth="1"/>
    <col min="10503" max="10503" width="9.88671875" customWidth="1"/>
    <col min="10504" max="10504" width="18.109375" customWidth="1"/>
    <col min="10505" max="10505" width="22.6640625" bestFit="1" customWidth="1"/>
    <col min="10506" max="10506" width="22.88671875" customWidth="1"/>
    <col min="10507" max="10511" width="21.88671875" bestFit="1" customWidth="1"/>
    <col min="10512" max="10512" width="21.5546875" bestFit="1" customWidth="1"/>
    <col min="10513" max="10513" width="18.109375" bestFit="1" customWidth="1"/>
    <col min="10514" max="10514" width="23.44140625" bestFit="1" customWidth="1"/>
    <col min="10515" max="10515" width="22.6640625" bestFit="1" customWidth="1"/>
    <col min="10753" max="10753" width="20.44140625" customWidth="1"/>
    <col min="10754" max="10754" width="12.44140625" customWidth="1"/>
    <col min="10755" max="10755" width="19.109375" customWidth="1"/>
    <col min="10756" max="10757" width="22.6640625" customWidth="1"/>
    <col min="10758" max="10758" width="2.44140625" bestFit="1" customWidth="1"/>
    <col min="10759" max="10759" width="9.88671875" customWidth="1"/>
    <col min="10760" max="10760" width="18.109375" customWidth="1"/>
    <col min="10761" max="10761" width="22.6640625" bestFit="1" customWidth="1"/>
    <col min="10762" max="10762" width="22.88671875" customWidth="1"/>
    <col min="10763" max="10767" width="21.88671875" bestFit="1" customWidth="1"/>
    <col min="10768" max="10768" width="21.5546875" bestFit="1" customWidth="1"/>
    <col min="10769" max="10769" width="18.109375" bestFit="1" customWidth="1"/>
    <col min="10770" max="10770" width="23.44140625" bestFit="1" customWidth="1"/>
    <col min="10771" max="10771" width="22.6640625" bestFit="1" customWidth="1"/>
    <col min="11009" max="11009" width="20.44140625" customWidth="1"/>
    <col min="11010" max="11010" width="12.44140625" customWidth="1"/>
    <col min="11011" max="11011" width="19.109375" customWidth="1"/>
    <col min="11012" max="11013" width="22.6640625" customWidth="1"/>
    <col min="11014" max="11014" width="2.44140625" bestFit="1" customWidth="1"/>
    <col min="11015" max="11015" width="9.88671875" customWidth="1"/>
    <col min="11016" max="11016" width="18.109375" customWidth="1"/>
    <col min="11017" max="11017" width="22.6640625" bestFit="1" customWidth="1"/>
    <col min="11018" max="11018" width="22.88671875" customWidth="1"/>
    <col min="11019" max="11023" width="21.88671875" bestFit="1" customWidth="1"/>
    <col min="11024" max="11024" width="21.5546875" bestFit="1" customWidth="1"/>
    <col min="11025" max="11025" width="18.109375" bestFit="1" customWidth="1"/>
    <col min="11026" max="11026" width="23.44140625" bestFit="1" customWidth="1"/>
    <col min="11027" max="11027" width="22.6640625" bestFit="1" customWidth="1"/>
    <col min="11265" max="11265" width="20.44140625" customWidth="1"/>
    <col min="11266" max="11266" width="12.44140625" customWidth="1"/>
    <col min="11267" max="11267" width="19.109375" customWidth="1"/>
    <col min="11268" max="11269" width="22.6640625" customWidth="1"/>
    <col min="11270" max="11270" width="2.44140625" bestFit="1" customWidth="1"/>
    <col min="11271" max="11271" width="9.88671875" customWidth="1"/>
    <col min="11272" max="11272" width="18.109375" customWidth="1"/>
    <col min="11273" max="11273" width="22.6640625" bestFit="1" customWidth="1"/>
    <col min="11274" max="11274" width="22.88671875" customWidth="1"/>
    <col min="11275" max="11279" width="21.88671875" bestFit="1" customWidth="1"/>
    <col min="11280" max="11280" width="21.5546875" bestFit="1" customWidth="1"/>
    <col min="11281" max="11281" width="18.109375" bestFit="1" customWidth="1"/>
    <col min="11282" max="11282" width="23.44140625" bestFit="1" customWidth="1"/>
    <col min="11283" max="11283" width="22.6640625" bestFit="1" customWidth="1"/>
    <col min="11521" max="11521" width="20.44140625" customWidth="1"/>
    <col min="11522" max="11522" width="12.44140625" customWidth="1"/>
    <col min="11523" max="11523" width="19.109375" customWidth="1"/>
    <col min="11524" max="11525" width="22.6640625" customWidth="1"/>
    <col min="11526" max="11526" width="2.44140625" bestFit="1" customWidth="1"/>
    <col min="11527" max="11527" width="9.88671875" customWidth="1"/>
    <col min="11528" max="11528" width="18.109375" customWidth="1"/>
    <col min="11529" max="11529" width="22.6640625" bestFit="1" customWidth="1"/>
    <col min="11530" max="11530" width="22.88671875" customWidth="1"/>
    <col min="11531" max="11535" width="21.88671875" bestFit="1" customWidth="1"/>
    <col min="11536" max="11536" width="21.5546875" bestFit="1" customWidth="1"/>
    <col min="11537" max="11537" width="18.109375" bestFit="1" customWidth="1"/>
    <col min="11538" max="11538" width="23.44140625" bestFit="1" customWidth="1"/>
    <col min="11539" max="11539" width="22.6640625" bestFit="1" customWidth="1"/>
    <col min="11777" max="11777" width="20.44140625" customWidth="1"/>
    <col min="11778" max="11778" width="12.44140625" customWidth="1"/>
    <col min="11779" max="11779" width="19.109375" customWidth="1"/>
    <col min="11780" max="11781" width="22.6640625" customWidth="1"/>
    <col min="11782" max="11782" width="2.44140625" bestFit="1" customWidth="1"/>
    <col min="11783" max="11783" width="9.88671875" customWidth="1"/>
    <col min="11784" max="11784" width="18.109375" customWidth="1"/>
    <col min="11785" max="11785" width="22.6640625" bestFit="1" customWidth="1"/>
    <col min="11786" max="11786" width="22.88671875" customWidth="1"/>
    <col min="11787" max="11791" width="21.88671875" bestFit="1" customWidth="1"/>
    <col min="11792" max="11792" width="21.5546875" bestFit="1" customWidth="1"/>
    <col min="11793" max="11793" width="18.109375" bestFit="1" customWidth="1"/>
    <col min="11794" max="11794" width="23.44140625" bestFit="1" customWidth="1"/>
    <col min="11795" max="11795" width="22.6640625" bestFit="1" customWidth="1"/>
    <col min="12033" max="12033" width="20.44140625" customWidth="1"/>
    <col min="12034" max="12034" width="12.44140625" customWidth="1"/>
    <col min="12035" max="12035" width="19.109375" customWidth="1"/>
    <col min="12036" max="12037" width="22.6640625" customWidth="1"/>
    <col min="12038" max="12038" width="2.44140625" bestFit="1" customWidth="1"/>
    <col min="12039" max="12039" width="9.88671875" customWidth="1"/>
    <col min="12040" max="12040" width="18.109375" customWidth="1"/>
    <col min="12041" max="12041" width="22.6640625" bestFit="1" customWidth="1"/>
    <col min="12042" max="12042" width="22.88671875" customWidth="1"/>
    <col min="12043" max="12047" width="21.88671875" bestFit="1" customWidth="1"/>
    <col min="12048" max="12048" width="21.5546875" bestFit="1" customWidth="1"/>
    <col min="12049" max="12049" width="18.109375" bestFit="1" customWidth="1"/>
    <col min="12050" max="12050" width="23.44140625" bestFit="1" customWidth="1"/>
    <col min="12051" max="12051" width="22.6640625" bestFit="1" customWidth="1"/>
    <col min="12289" max="12289" width="20.44140625" customWidth="1"/>
    <col min="12290" max="12290" width="12.44140625" customWidth="1"/>
    <col min="12291" max="12291" width="19.109375" customWidth="1"/>
    <col min="12292" max="12293" width="22.6640625" customWidth="1"/>
    <col min="12294" max="12294" width="2.44140625" bestFit="1" customWidth="1"/>
    <col min="12295" max="12295" width="9.88671875" customWidth="1"/>
    <col min="12296" max="12296" width="18.109375" customWidth="1"/>
    <col min="12297" max="12297" width="22.6640625" bestFit="1" customWidth="1"/>
    <col min="12298" max="12298" width="22.88671875" customWidth="1"/>
    <col min="12299" max="12303" width="21.88671875" bestFit="1" customWidth="1"/>
    <col min="12304" max="12304" width="21.5546875" bestFit="1" customWidth="1"/>
    <col min="12305" max="12305" width="18.109375" bestFit="1" customWidth="1"/>
    <col min="12306" max="12306" width="23.44140625" bestFit="1" customWidth="1"/>
    <col min="12307" max="12307" width="22.6640625" bestFit="1" customWidth="1"/>
    <col min="12545" max="12545" width="20.44140625" customWidth="1"/>
    <col min="12546" max="12546" width="12.44140625" customWidth="1"/>
    <col min="12547" max="12547" width="19.109375" customWidth="1"/>
    <col min="12548" max="12549" width="22.6640625" customWidth="1"/>
    <col min="12550" max="12550" width="2.44140625" bestFit="1" customWidth="1"/>
    <col min="12551" max="12551" width="9.88671875" customWidth="1"/>
    <col min="12552" max="12552" width="18.109375" customWidth="1"/>
    <col min="12553" max="12553" width="22.6640625" bestFit="1" customWidth="1"/>
    <col min="12554" max="12554" width="22.88671875" customWidth="1"/>
    <col min="12555" max="12559" width="21.88671875" bestFit="1" customWidth="1"/>
    <col min="12560" max="12560" width="21.5546875" bestFit="1" customWidth="1"/>
    <col min="12561" max="12561" width="18.109375" bestFit="1" customWidth="1"/>
    <col min="12562" max="12562" width="23.44140625" bestFit="1" customWidth="1"/>
    <col min="12563" max="12563" width="22.6640625" bestFit="1" customWidth="1"/>
    <col min="12801" max="12801" width="20.44140625" customWidth="1"/>
    <col min="12802" max="12802" width="12.44140625" customWidth="1"/>
    <col min="12803" max="12803" width="19.109375" customWidth="1"/>
    <col min="12804" max="12805" width="22.6640625" customWidth="1"/>
    <col min="12806" max="12806" width="2.44140625" bestFit="1" customWidth="1"/>
    <col min="12807" max="12807" width="9.88671875" customWidth="1"/>
    <col min="12808" max="12808" width="18.109375" customWidth="1"/>
    <col min="12809" max="12809" width="22.6640625" bestFit="1" customWidth="1"/>
    <col min="12810" max="12810" width="22.88671875" customWidth="1"/>
    <col min="12811" max="12815" width="21.88671875" bestFit="1" customWidth="1"/>
    <col min="12816" max="12816" width="21.5546875" bestFit="1" customWidth="1"/>
    <col min="12817" max="12817" width="18.109375" bestFit="1" customWidth="1"/>
    <col min="12818" max="12818" width="23.44140625" bestFit="1" customWidth="1"/>
    <col min="12819" max="12819" width="22.6640625" bestFit="1" customWidth="1"/>
    <col min="13057" max="13057" width="20.44140625" customWidth="1"/>
    <col min="13058" max="13058" width="12.44140625" customWidth="1"/>
    <col min="13059" max="13059" width="19.109375" customWidth="1"/>
    <col min="13060" max="13061" width="22.6640625" customWidth="1"/>
    <col min="13062" max="13062" width="2.44140625" bestFit="1" customWidth="1"/>
    <col min="13063" max="13063" width="9.88671875" customWidth="1"/>
    <col min="13064" max="13064" width="18.109375" customWidth="1"/>
    <col min="13065" max="13065" width="22.6640625" bestFit="1" customWidth="1"/>
    <col min="13066" max="13066" width="22.88671875" customWidth="1"/>
    <col min="13067" max="13071" width="21.88671875" bestFit="1" customWidth="1"/>
    <col min="13072" max="13072" width="21.5546875" bestFit="1" customWidth="1"/>
    <col min="13073" max="13073" width="18.109375" bestFit="1" customWidth="1"/>
    <col min="13074" max="13074" width="23.44140625" bestFit="1" customWidth="1"/>
    <col min="13075" max="13075" width="22.6640625" bestFit="1" customWidth="1"/>
    <col min="13313" max="13313" width="20.44140625" customWidth="1"/>
    <col min="13314" max="13314" width="12.44140625" customWidth="1"/>
    <col min="13315" max="13315" width="19.109375" customWidth="1"/>
    <col min="13316" max="13317" width="22.6640625" customWidth="1"/>
    <col min="13318" max="13318" width="2.44140625" bestFit="1" customWidth="1"/>
    <col min="13319" max="13319" width="9.88671875" customWidth="1"/>
    <col min="13320" max="13320" width="18.109375" customWidth="1"/>
    <col min="13321" max="13321" width="22.6640625" bestFit="1" customWidth="1"/>
    <col min="13322" max="13322" width="22.88671875" customWidth="1"/>
    <col min="13323" max="13327" width="21.88671875" bestFit="1" customWidth="1"/>
    <col min="13328" max="13328" width="21.5546875" bestFit="1" customWidth="1"/>
    <col min="13329" max="13329" width="18.109375" bestFit="1" customWidth="1"/>
    <col min="13330" max="13330" width="23.44140625" bestFit="1" customWidth="1"/>
    <col min="13331" max="13331" width="22.6640625" bestFit="1" customWidth="1"/>
    <col min="13569" max="13569" width="20.44140625" customWidth="1"/>
    <col min="13570" max="13570" width="12.44140625" customWidth="1"/>
    <col min="13571" max="13571" width="19.109375" customWidth="1"/>
    <col min="13572" max="13573" width="22.6640625" customWidth="1"/>
    <col min="13574" max="13574" width="2.44140625" bestFit="1" customWidth="1"/>
    <col min="13575" max="13575" width="9.88671875" customWidth="1"/>
    <col min="13576" max="13576" width="18.109375" customWidth="1"/>
    <col min="13577" max="13577" width="22.6640625" bestFit="1" customWidth="1"/>
    <col min="13578" max="13578" width="22.88671875" customWidth="1"/>
    <col min="13579" max="13583" width="21.88671875" bestFit="1" customWidth="1"/>
    <col min="13584" max="13584" width="21.5546875" bestFit="1" customWidth="1"/>
    <col min="13585" max="13585" width="18.109375" bestFit="1" customWidth="1"/>
    <col min="13586" max="13586" width="23.44140625" bestFit="1" customWidth="1"/>
    <col min="13587" max="13587" width="22.6640625" bestFit="1" customWidth="1"/>
    <col min="13825" max="13825" width="20.44140625" customWidth="1"/>
    <col min="13826" max="13826" width="12.44140625" customWidth="1"/>
    <col min="13827" max="13827" width="19.109375" customWidth="1"/>
    <col min="13828" max="13829" width="22.6640625" customWidth="1"/>
    <col min="13830" max="13830" width="2.44140625" bestFit="1" customWidth="1"/>
    <col min="13831" max="13831" width="9.88671875" customWidth="1"/>
    <col min="13832" max="13832" width="18.109375" customWidth="1"/>
    <col min="13833" max="13833" width="22.6640625" bestFit="1" customWidth="1"/>
    <col min="13834" max="13834" width="22.88671875" customWidth="1"/>
    <col min="13835" max="13839" width="21.88671875" bestFit="1" customWidth="1"/>
    <col min="13840" max="13840" width="21.5546875" bestFit="1" customWidth="1"/>
    <col min="13841" max="13841" width="18.109375" bestFit="1" customWidth="1"/>
    <col min="13842" max="13842" width="23.44140625" bestFit="1" customWidth="1"/>
    <col min="13843" max="13843" width="22.6640625" bestFit="1" customWidth="1"/>
    <col min="14081" max="14081" width="20.44140625" customWidth="1"/>
    <col min="14082" max="14082" width="12.44140625" customWidth="1"/>
    <col min="14083" max="14083" width="19.109375" customWidth="1"/>
    <col min="14084" max="14085" width="22.6640625" customWidth="1"/>
    <col min="14086" max="14086" width="2.44140625" bestFit="1" customWidth="1"/>
    <col min="14087" max="14087" width="9.88671875" customWidth="1"/>
    <col min="14088" max="14088" width="18.109375" customWidth="1"/>
    <col min="14089" max="14089" width="22.6640625" bestFit="1" customWidth="1"/>
    <col min="14090" max="14090" width="22.88671875" customWidth="1"/>
    <col min="14091" max="14095" width="21.88671875" bestFit="1" customWidth="1"/>
    <col min="14096" max="14096" width="21.5546875" bestFit="1" customWidth="1"/>
    <col min="14097" max="14097" width="18.109375" bestFit="1" customWidth="1"/>
    <col min="14098" max="14098" width="23.44140625" bestFit="1" customWidth="1"/>
    <col min="14099" max="14099" width="22.6640625" bestFit="1" customWidth="1"/>
    <col min="14337" max="14337" width="20.44140625" customWidth="1"/>
    <col min="14338" max="14338" width="12.44140625" customWidth="1"/>
    <col min="14339" max="14339" width="19.109375" customWidth="1"/>
    <col min="14340" max="14341" width="22.6640625" customWidth="1"/>
    <col min="14342" max="14342" width="2.44140625" bestFit="1" customWidth="1"/>
    <col min="14343" max="14343" width="9.88671875" customWidth="1"/>
    <col min="14344" max="14344" width="18.109375" customWidth="1"/>
    <col min="14345" max="14345" width="22.6640625" bestFit="1" customWidth="1"/>
    <col min="14346" max="14346" width="22.88671875" customWidth="1"/>
    <col min="14347" max="14351" width="21.88671875" bestFit="1" customWidth="1"/>
    <col min="14352" max="14352" width="21.5546875" bestFit="1" customWidth="1"/>
    <col min="14353" max="14353" width="18.109375" bestFit="1" customWidth="1"/>
    <col min="14354" max="14354" width="23.44140625" bestFit="1" customWidth="1"/>
    <col min="14355" max="14355" width="22.6640625" bestFit="1" customWidth="1"/>
    <col min="14593" max="14593" width="20.44140625" customWidth="1"/>
    <col min="14594" max="14594" width="12.44140625" customWidth="1"/>
    <col min="14595" max="14595" width="19.109375" customWidth="1"/>
    <col min="14596" max="14597" width="22.6640625" customWidth="1"/>
    <col min="14598" max="14598" width="2.44140625" bestFit="1" customWidth="1"/>
    <col min="14599" max="14599" width="9.88671875" customWidth="1"/>
    <col min="14600" max="14600" width="18.109375" customWidth="1"/>
    <col min="14601" max="14601" width="22.6640625" bestFit="1" customWidth="1"/>
    <col min="14602" max="14602" width="22.88671875" customWidth="1"/>
    <col min="14603" max="14607" width="21.88671875" bestFit="1" customWidth="1"/>
    <col min="14608" max="14608" width="21.5546875" bestFit="1" customWidth="1"/>
    <col min="14609" max="14609" width="18.109375" bestFit="1" customWidth="1"/>
    <col min="14610" max="14610" width="23.44140625" bestFit="1" customWidth="1"/>
    <col min="14611" max="14611" width="22.6640625" bestFit="1" customWidth="1"/>
    <col min="14849" max="14849" width="20.44140625" customWidth="1"/>
    <col min="14850" max="14850" width="12.44140625" customWidth="1"/>
    <col min="14851" max="14851" width="19.109375" customWidth="1"/>
    <col min="14852" max="14853" width="22.6640625" customWidth="1"/>
    <col min="14854" max="14854" width="2.44140625" bestFit="1" customWidth="1"/>
    <col min="14855" max="14855" width="9.88671875" customWidth="1"/>
    <col min="14856" max="14856" width="18.109375" customWidth="1"/>
    <col min="14857" max="14857" width="22.6640625" bestFit="1" customWidth="1"/>
    <col min="14858" max="14858" width="22.88671875" customWidth="1"/>
    <col min="14859" max="14863" width="21.88671875" bestFit="1" customWidth="1"/>
    <col min="14864" max="14864" width="21.5546875" bestFit="1" customWidth="1"/>
    <col min="14865" max="14865" width="18.109375" bestFit="1" customWidth="1"/>
    <col min="14866" max="14866" width="23.44140625" bestFit="1" customWidth="1"/>
    <col min="14867" max="14867" width="22.6640625" bestFit="1" customWidth="1"/>
    <col min="15105" max="15105" width="20.44140625" customWidth="1"/>
    <col min="15106" max="15106" width="12.44140625" customWidth="1"/>
    <col min="15107" max="15107" width="19.109375" customWidth="1"/>
    <col min="15108" max="15109" width="22.6640625" customWidth="1"/>
    <col min="15110" max="15110" width="2.44140625" bestFit="1" customWidth="1"/>
    <col min="15111" max="15111" width="9.88671875" customWidth="1"/>
    <col min="15112" max="15112" width="18.109375" customWidth="1"/>
    <col min="15113" max="15113" width="22.6640625" bestFit="1" customWidth="1"/>
    <col min="15114" max="15114" width="22.88671875" customWidth="1"/>
    <col min="15115" max="15119" width="21.88671875" bestFit="1" customWidth="1"/>
    <col min="15120" max="15120" width="21.5546875" bestFit="1" customWidth="1"/>
    <col min="15121" max="15121" width="18.109375" bestFit="1" customWidth="1"/>
    <col min="15122" max="15122" width="23.44140625" bestFit="1" customWidth="1"/>
    <col min="15123" max="15123" width="22.6640625" bestFit="1" customWidth="1"/>
    <col min="15361" max="15361" width="20.44140625" customWidth="1"/>
    <col min="15362" max="15362" width="12.44140625" customWidth="1"/>
    <col min="15363" max="15363" width="19.109375" customWidth="1"/>
    <col min="15364" max="15365" width="22.6640625" customWidth="1"/>
    <col min="15366" max="15366" width="2.44140625" bestFit="1" customWidth="1"/>
    <col min="15367" max="15367" width="9.88671875" customWidth="1"/>
    <col min="15368" max="15368" width="18.109375" customWidth="1"/>
    <col min="15369" max="15369" width="22.6640625" bestFit="1" customWidth="1"/>
    <col min="15370" max="15370" width="22.88671875" customWidth="1"/>
    <col min="15371" max="15375" width="21.88671875" bestFit="1" customWidth="1"/>
    <col min="15376" max="15376" width="21.5546875" bestFit="1" customWidth="1"/>
    <col min="15377" max="15377" width="18.109375" bestFit="1" customWidth="1"/>
    <col min="15378" max="15378" width="23.44140625" bestFit="1" customWidth="1"/>
    <col min="15379" max="15379" width="22.6640625" bestFit="1" customWidth="1"/>
    <col min="15617" max="15617" width="20.44140625" customWidth="1"/>
    <col min="15618" max="15618" width="12.44140625" customWidth="1"/>
    <col min="15619" max="15619" width="19.109375" customWidth="1"/>
    <col min="15620" max="15621" width="22.6640625" customWidth="1"/>
    <col min="15622" max="15622" width="2.44140625" bestFit="1" customWidth="1"/>
    <col min="15623" max="15623" width="9.88671875" customWidth="1"/>
    <col min="15624" max="15624" width="18.109375" customWidth="1"/>
    <col min="15625" max="15625" width="22.6640625" bestFit="1" customWidth="1"/>
    <col min="15626" max="15626" width="22.88671875" customWidth="1"/>
    <col min="15627" max="15631" width="21.88671875" bestFit="1" customWidth="1"/>
    <col min="15632" max="15632" width="21.5546875" bestFit="1" customWidth="1"/>
    <col min="15633" max="15633" width="18.109375" bestFit="1" customWidth="1"/>
    <col min="15634" max="15634" width="23.44140625" bestFit="1" customWidth="1"/>
    <col min="15635" max="15635" width="22.6640625" bestFit="1" customWidth="1"/>
    <col min="15873" max="15873" width="20.44140625" customWidth="1"/>
    <col min="15874" max="15874" width="12.44140625" customWidth="1"/>
    <col min="15875" max="15875" width="19.109375" customWidth="1"/>
    <col min="15876" max="15877" width="22.6640625" customWidth="1"/>
    <col min="15878" max="15878" width="2.44140625" bestFit="1" customWidth="1"/>
    <col min="15879" max="15879" width="9.88671875" customWidth="1"/>
    <col min="15880" max="15880" width="18.109375" customWidth="1"/>
    <col min="15881" max="15881" width="22.6640625" bestFit="1" customWidth="1"/>
    <col min="15882" max="15882" width="22.88671875" customWidth="1"/>
    <col min="15883" max="15887" width="21.88671875" bestFit="1" customWidth="1"/>
    <col min="15888" max="15888" width="21.5546875" bestFit="1" customWidth="1"/>
    <col min="15889" max="15889" width="18.109375" bestFit="1" customWidth="1"/>
    <col min="15890" max="15890" width="23.44140625" bestFit="1" customWidth="1"/>
    <col min="15891" max="15891" width="22.6640625" bestFit="1" customWidth="1"/>
    <col min="16129" max="16129" width="20.44140625" customWidth="1"/>
    <col min="16130" max="16130" width="12.44140625" customWidth="1"/>
    <col min="16131" max="16131" width="19.109375" customWidth="1"/>
    <col min="16132" max="16133" width="22.6640625" customWidth="1"/>
    <col min="16134" max="16134" width="2.44140625" bestFit="1" customWidth="1"/>
    <col min="16135" max="16135" width="9.88671875" customWidth="1"/>
    <col min="16136" max="16136" width="18.109375" customWidth="1"/>
    <col min="16137" max="16137" width="22.6640625" bestFit="1" customWidth="1"/>
    <col min="16138" max="16138" width="22.88671875" customWidth="1"/>
    <col min="16139" max="16143" width="21.88671875" bestFit="1" customWidth="1"/>
    <col min="16144" max="16144" width="21.5546875" bestFit="1" customWidth="1"/>
    <col min="16145" max="16145" width="18.109375" bestFit="1" customWidth="1"/>
    <col min="16146" max="16146" width="23.44140625" bestFit="1" customWidth="1"/>
    <col min="16147" max="16147" width="22.6640625" bestFit="1" customWidth="1"/>
  </cols>
  <sheetData>
    <row r="1" spans="1:10" ht="23.4" thickBot="1">
      <c r="A1" s="209" t="s">
        <v>38</v>
      </c>
      <c r="B1" s="208"/>
      <c r="C1" s="208"/>
    </row>
    <row r="2" spans="1:10" ht="15" thickTop="1">
      <c r="B2" s="207"/>
    </row>
    <row r="3" spans="1:10" ht="18" thickBot="1">
      <c r="A3" s="204" t="s">
        <v>14</v>
      </c>
      <c r="B3" s="206"/>
      <c r="C3" s="204"/>
    </row>
    <row r="4" spans="1:10" ht="15" thickTop="1">
      <c r="A4" s="202" t="s">
        <v>15</v>
      </c>
      <c r="B4" s="201" t="s">
        <v>15</v>
      </c>
      <c r="C4" s="200" t="s">
        <v>15</v>
      </c>
      <c r="D4" s="188" t="s">
        <v>16</v>
      </c>
    </row>
    <row r="5" spans="1:10">
      <c r="A5" s="199" t="s">
        <v>17</v>
      </c>
      <c r="B5" s="198" t="s">
        <v>18</v>
      </c>
      <c r="C5" s="197" t="s">
        <v>15</v>
      </c>
      <c r="D5" s="196" t="s">
        <v>19</v>
      </c>
    </row>
    <row r="6" spans="1:10">
      <c r="A6" s="188" t="s">
        <v>24</v>
      </c>
      <c r="B6" s="193" t="s">
        <v>25</v>
      </c>
      <c r="C6" s="188" t="s">
        <v>26</v>
      </c>
      <c r="D6" s="192">
        <v>2384.5700000000002</v>
      </c>
      <c r="E6" s="195">
        <f>((D6/(D6+D7))*(D8+D9))+D6</f>
        <v>-74879.45423700611</v>
      </c>
      <c r="F6" s="194">
        <v>1</v>
      </c>
    </row>
    <row r="7" spans="1:10">
      <c r="A7" s="189"/>
      <c r="B7" s="193" t="s">
        <v>27</v>
      </c>
      <c r="C7" s="188" t="s">
        <v>28</v>
      </c>
      <c r="D7" s="192">
        <v>121.61</v>
      </c>
      <c r="E7" s="195">
        <f>((D7/(D7+D6))*(D8+D9))+D7</f>
        <v>-3818.7557629938788</v>
      </c>
      <c r="F7" s="194">
        <v>2</v>
      </c>
    </row>
    <row r="8" spans="1:10" ht="15" thickBot="1">
      <c r="A8" s="189"/>
      <c r="B8" s="193" t="s">
        <v>29</v>
      </c>
      <c r="C8" s="188" t="s">
        <v>30</v>
      </c>
      <c r="D8" s="192">
        <v>-28668.49</v>
      </c>
      <c r="E8" s="191">
        <f>SUM(E6:E7)</f>
        <v>-78698.209999999992</v>
      </c>
      <c r="F8" s="190" t="s">
        <v>39</v>
      </c>
    </row>
    <row r="9" spans="1:10" ht="15" thickTop="1">
      <c r="A9" s="189"/>
      <c r="B9" s="188" t="s">
        <v>31</v>
      </c>
      <c r="C9" s="188" t="s">
        <v>32</v>
      </c>
      <c r="D9" s="187">
        <v>-52535.9</v>
      </c>
    </row>
    <row r="10" spans="1:10" ht="15" thickBot="1">
      <c r="C10" s="184" t="s">
        <v>39</v>
      </c>
      <c r="D10" s="205">
        <f>SUM(D6:D9)</f>
        <v>-78698.210000000006</v>
      </c>
    </row>
    <row r="11" spans="1:10" ht="15" thickTop="1"/>
    <row r="12" spans="1:10" ht="18" thickBot="1">
      <c r="A12" s="204" t="s">
        <v>33</v>
      </c>
      <c r="B12" s="204"/>
      <c r="C12" s="203"/>
    </row>
    <row r="13" spans="1:10" ht="15" thickTop="1">
      <c r="A13" s="202" t="s">
        <v>15</v>
      </c>
      <c r="B13" s="201" t="s">
        <v>15</v>
      </c>
      <c r="C13" s="200" t="s">
        <v>15</v>
      </c>
      <c r="D13" s="188" t="s">
        <v>16</v>
      </c>
    </row>
    <row r="14" spans="1:10">
      <c r="A14" s="199" t="s">
        <v>17</v>
      </c>
      <c r="B14" s="198" t="s">
        <v>18</v>
      </c>
      <c r="C14" s="197" t="s">
        <v>15</v>
      </c>
      <c r="D14" s="196" t="s">
        <v>19</v>
      </c>
    </row>
    <row r="15" spans="1:10">
      <c r="A15" s="188" t="s">
        <v>24</v>
      </c>
      <c r="B15" s="193" t="s">
        <v>25</v>
      </c>
      <c r="C15" s="188" t="s">
        <v>26</v>
      </c>
      <c r="D15" s="192">
        <v>388868.25</v>
      </c>
      <c r="E15" s="195">
        <f>((D15/(D15+D16))*(D17+D18))+D15</f>
        <v>301564.20062190748</v>
      </c>
      <c r="F15" s="194">
        <v>1</v>
      </c>
      <c r="H15" s="180"/>
      <c r="I15" s="180"/>
      <c r="J15" s="180">
        <f>H15-I15</f>
        <v>0</v>
      </c>
    </row>
    <row r="16" spans="1:10">
      <c r="A16" s="189"/>
      <c r="B16" s="193" t="s">
        <v>27</v>
      </c>
      <c r="C16" s="188" t="s">
        <v>28</v>
      </c>
      <c r="D16" s="192">
        <v>82780.69</v>
      </c>
      <c r="E16" s="195">
        <f>((D16/(D16+D15))*(D17+D18))+D16</f>
        <v>64195.759378092531</v>
      </c>
      <c r="F16" s="194">
        <v>2</v>
      </c>
    </row>
    <row r="17" spans="1:6" ht="15" thickBot="1">
      <c r="A17" s="189"/>
      <c r="B17" s="193" t="s">
        <v>29</v>
      </c>
      <c r="C17" s="188" t="s">
        <v>30</v>
      </c>
      <c r="D17" s="192">
        <v>-17775.3</v>
      </c>
      <c r="E17" s="191">
        <f>SUM(E15:E16)</f>
        <v>365759.96</v>
      </c>
      <c r="F17" s="190" t="s">
        <v>42</v>
      </c>
    </row>
    <row r="18" spans="1:6" ht="15" thickTop="1">
      <c r="A18" s="189"/>
      <c r="B18" s="188" t="s">
        <v>31</v>
      </c>
      <c r="C18" s="188" t="s">
        <v>32</v>
      </c>
      <c r="D18" s="187">
        <v>-88113.68</v>
      </c>
    </row>
    <row r="19" spans="1:6" ht="15" thickBot="1">
      <c r="A19" s="186"/>
      <c r="B19" s="185"/>
      <c r="C19" s="184" t="s">
        <v>42</v>
      </c>
      <c r="D19" s="183">
        <f>SUM(D15:D18)</f>
        <v>365759.96</v>
      </c>
    </row>
    <row r="20" spans="1:6" ht="15" thickTop="1"/>
    <row r="21" spans="1:6">
      <c r="D21" t="s">
        <v>44</v>
      </c>
      <c r="E21" s="180">
        <f>E6+E15</f>
        <v>226684.74638490137</v>
      </c>
      <c r="F21" s="181" t="s">
        <v>40</v>
      </c>
    </row>
    <row r="22" spans="1:6">
      <c r="D22" t="s">
        <v>43</v>
      </c>
      <c r="E22" s="182">
        <f>E7+E16</f>
        <v>60377.003615098649</v>
      </c>
      <c r="F22" s="181" t="s">
        <v>41</v>
      </c>
    </row>
    <row r="23" spans="1:6">
      <c r="E23" s="180">
        <f>SUM(E21:E22)</f>
        <v>287061.75</v>
      </c>
    </row>
    <row r="25" spans="1:6">
      <c r="E25" s="179">
        <f>SUM(D6:D9,D15:D18)-E23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/>
  </sheetViews>
  <sheetFormatPr defaultRowHeight="14.4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10.44140625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  <col min="257" max="257" width="20.44140625" customWidth="1"/>
    <col min="258" max="258" width="12.44140625" customWidth="1"/>
    <col min="259" max="259" width="19.109375" customWidth="1"/>
    <col min="260" max="261" width="22.6640625" customWidth="1"/>
    <col min="262" max="262" width="2.44140625" bestFit="1" customWidth="1"/>
    <col min="263" max="263" width="10.44140625" customWidth="1"/>
    <col min="264" max="264" width="18.109375" customWidth="1"/>
    <col min="265" max="265" width="22.6640625" bestFit="1" customWidth="1"/>
    <col min="266" max="266" width="22.88671875" customWidth="1"/>
    <col min="267" max="271" width="21.88671875" bestFit="1" customWidth="1"/>
    <col min="272" max="272" width="21.5546875" bestFit="1" customWidth="1"/>
    <col min="273" max="273" width="18.109375" bestFit="1" customWidth="1"/>
    <col min="274" max="274" width="23.44140625" bestFit="1" customWidth="1"/>
    <col min="275" max="275" width="22.6640625" bestFit="1" customWidth="1"/>
    <col min="513" max="513" width="20.44140625" customWidth="1"/>
    <col min="514" max="514" width="12.44140625" customWidth="1"/>
    <col min="515" max="515" width="19.109375" customWidth="1"/>
    <col min="516" max="517" width="22.6640625" customWidth="1"/>
    <col min="518" max="518" width="2.44140625" bestFit="1" customWidth="1"/>
    <col min="519" max="519" width="10.44140625" customWidth="1"/>
    <col min="520" max="520" width="18.109375" customWidth="1"/>
    <col min="521" max="521" width="22.6640625" bestFit="1" customWidth="1"/>
    <col min="522" max="522" width="22.88671875" customWidth="1"/>
    <col min="523" max="527" width="21.88671875" bestFit="1" customWidth="1"/>
    <col min="528" max="528" width="21.5546875" bestFit="1" customWidth="1"/>
    <col min="529" max="529" width="18.109375" bestFit="1" customWidth="1"/>
    <col min="530" max="530" width="23.44140625" bestFit="1" customWidth="1"/>
    <col min="531" max="531" width="22.6640625" bestFit="1" customWidth="1"/>
    <col min="769" max="769" width="20.44140625" customWidth="1"/>
    <col min="770" max="770" width="12.44140625" customWidth="1"/>
    <col min="771" max="771" width="19.109375" customWidth="1"/>
    <col min="772" max="773" width="22.6640625" customWidth="1"/>
    <col min="774" max="774" width="2.44140625" bestFit="1" customWidth="1"/>
    <col min="775" max="775" width="10.44140625" customWidth="1"/>
    <col min="776" max="776" width="18.109375" customWidth="1"/>
    <col min="777" max="777" width="22.6640625" bestFit="1" customWidth="1"/>
    <col min="778" max="778" width="22.88671875" customWidth="1"/>
    <col min="779" max="783" width="21.88671875" bestFit="1" customWidth="1"/>
    <col min="784" max="784" width="21.5546875" bestFit="1" customWidth="1"/>
    <col min="785" max="785" width="18.109375" bestFit="1" customWidth="1"/>
    <col min="786" max="786" width="23.44140625" bestFit="1" customWidth="1"/>
    <col min="787" max="787" width="22.6640625" bestFit="1" customWidth="1"/>
    <col min="1025" max="1025" width="20.44140625" customWidth="1"/>
    <col min="1026" max="1026" width="12.44140625" customWidth="1"/>
    <col min="1027" max="1027" width="19.109375" customWidth="1"/>
    <col min="1028" max="1029" width="22.6640625" customWidth="1"/>
    <col min="1030" max="1030" width="2.44140625" bestFit="1" customWidth="1"/>
    <col min="1031" max="1031" width="10.44140625" customWidth="1"/>
    <col min="1032" max="1032" width="18.109375" customWidth="1"/>
    <col min="1033" max="1033" width="22.6640625" bestFit="1" customWidth="1"/>
    <col min="1034" max="1034" width="22.88671875" customWidth="1"/>
    <col min="1035" max="1039" width="21.88671875" bestFit="1" customWidth="1"/>
    <col min="1040" max="1040" width="21.5546875" bestFit="1" customWidth="1"/>
    <col min="1041" max="1041" width="18.109375" bestFit="1" customWidth="1"/>
    <col min="1042" max="1042" width="23.44140625" bestFit="1" customWidth="1"/>
    <col min="1043" max="1043" width="22.6640625" bestFit="1" customWidth="1"/>
    <col min="1281" max="1281" width="20.44140625" customWidth="1"/>
    <col min="1282" max="1282" width="12.44140625" customWidth="1"/>
    <col min="1283" max="1283" width="19.109375" customWidth="1"/>
    <col min="1284" max="1285" width="22.6640625" customWidth="1"/>
    <col min="1286" max="1286" width="2.44140625" bestFit="1" customWidth="1"/>
    <col min="1287" max="1287" width="10.44140625" customWidth="1"/>
    <col min="1288" max="1288" width="18.109375" customWidth="1"/>
    <col min="1289" max="1289" width="22.6640625" bestFit="1" customWidth="1"/>
    <col min="1290" max="1290" width="22.88671875" customWidth="1"/>
    <col min="1291" max="1295" width="21.88671875" bestFit="1" customWidth="1"/>
    <col min="1296" max="1296" width="21.5546875" bestFit="1" customWidth="1"/>
    <col min="1297" max="1297" width="18.109375" bestFit="1" customWidth="1"/>
    <col min="1298" max="1298" width="23.44140625" bestFit="1" customWidth="1"/>
    <col min="1299" max="1299" width="22.6640625" bestFit="1" customWidth="1"/>
    <col min="1537" max="1537" width="20.44140625" customWidth="1"/>
    <col min="1538" max="1538" width="12.44140625" customWidth="1"/>
    <col min="1539" max="1539" width="19.109375" customWidth="1"/>
    <col min="1540" max="1541" width="22.6640625" customWidth="1"/>
    <col min="1542" max="1542" width="2.44140625" bestFit="1" customWidth="1"/>
    <col min="1543" max="1543" width="10.44140625" customWidth="1"/>
    <col min="1544" max="1544" width="18.109375" customWidth="1"/>
    <col min="1545" max="1545" width="22.6640625" bestFit="1" customWidth="1"/>
    <col min="1546" max="1546" width="22.88671875" customWidth="1"/>
    <col min="1547" max="1551" width="21.88671875" bestFit="1" customWidth="1"/>
    <col min="1552" max="1552" width="21.5546875" bestFit="1" customWidth="1"/>
    <col min="1553" max="1553" width="18.109375" bestFit="1" customWidth="1"/>
    <col min="1554" max="1554" width="23.44140625" bestFit="1" customWidth="1"/>
    <col min="1555" max="1555" width="22.6640625" bestFit="1" customWidth="1"/>
    <col min="1793" max="1793" width="20.44140625" customWidth="1"/>
    <col min="1794" max="1794" width="12.44140625" customWidth="1"/>
    <col min="1795" max="1795" width="19.109375" customWidth="1"/>
    <col min="1796" max="1797" width="22.6640625" customWidth="1"/>
    <col min="1798" max="1798" width="2.44140625" bestFit="1" customWidth="1"/>
    <col min="1799" max="1799" width="10.44140625" customWidth="1"/>
    <col min="1800" max="1800" width="18.109375" customWidth="1"/>
    <col min="1801" max="1801" width="22.6640625" bestFit="1" customWidth="1"/>
    <col min="1802" max="1802" width="22.88671875" customWidth="1"/>
    <col min="1803" max="1807" width="21.88671875" bestFit="1" customWidth="1"/>
    <col min="1808" max="1808" width="21.5546875" bestFit="1" customWidth="1"/>
    <col min="1809" max="1809" width="18.109375" bestFit="1" customWidth="1"/>
    <col min="1810" max="1810" width="23.44140625" bestFit="1" customWidth="1"/>
    <col min="1811" max="1811" width="22.6640625" bestFit="1" customWidth="1"/>
    <col min="2049" max="2049" width="20.44140625" customWidth="1"/>
    <col min="2050" max="2050" width="12.44140625" customWidth="1"/>
    <col min="2051" max="2051" width="19.109375" customWidth="1"/>
    <col min="2052" max="2053" width="22.6640625" customWidth="1"/>
    <col min="2054" max="2054" width="2.44140625" bestFit="1" customWidth="1"/>
    <col min="2055" max="2055" width="10.44140625" customWidth="1"/>
    <col min="2056" max="2056" width="18.109375" customWidth="1"/>
    <col min="2057" max="2057" width="22.6640625" bestFit="1" customWidth="1"/>
    <col min="2058" max="2058" width="22.88671875" customWidth="1"/>
    <col min="2059" max="2063" width="21.88671875" bestFit="1" customWidth="1"/>
    <col min="2064" max="2064" width="21.5546875" bestFit="1" customWidth="1"/>
    <col min="2065" max="2065" width="18.109375" bestFit="1" customWidth="1"/>
    <col min="2066" max="2066" width="23.44140625" bestFit="1" customWidth="1"/>
    <col min="2067" max="2067" width="22.6640625" bestFit="1" customWidth="1"/>
    <col min="2305" max="2305" width="20.44140625" customWidth="1"/>
    <col min="2306" max="2306" width="12.44140625" customWidth="1"/>
    <col min="2307" max="2307" width="19.109375" customWidth="1"/>
    <col min="2308" max="2309" width="22.6640625" customWidth="1"/>
    <col min="2310" max="2310" width="2.44140625" bestFit="1" customWidth="1"/>
    <col min="2311" max="2311" width="10.44140625" customWidth="1"/>
    <col min="2312" max="2312" width="18.109375" customWidth="1"/>
    <col min="2313" max="2313" width="22.6640625" bestFit="1" customWidth="1"/>
    <col min="2314" max="2314" width="22.88671875" customWidth="1"/>
    <col min="2315" max="2319" width="21.88671875" bestFit="1" customWidth="1"/>
    <col min="2320" max="2320" width="21.5546875" bestFit="1" customWidth="1"/>
    <col min="2321" max="2321" width="18.109375" bestFit="1" customWidth="1"/>
    <col min="2322" max="2322" width="23.44140625" bestFit="1" customWidth="1"/>
    <col min="2323" max="2323" width="22.6640625" bestFit="1" customWidth="1"/>
    <col min="2561" max="2561" width="20.44140625" customWidth="1"/>
    <col min="2562" max="2562" width="12.44140625" customWidth="1"/>
    <col min="2563" max="2563" width="19.109375" customWidth="1"/>
    <col min="2564" max="2565" width="22.6640625" customWidth="1"/>
    <col min="2566" max="2566" width="2.44140625" bestFit="1" customWidth="1"/>
    <col min="2567" max="2567" width="10.44140625" customWidth="1"/>
    <col min="2568" max="2568" width="18.109375" customWidth="1"/>
    <col min="2569" max="2569" width="22.6640625" bestFit="1" customWidth="1"/>
    <col min="2570" max="2570" width="22.88671875" customWidth="1"/>
    <col min="2571" max="2575" width="21.88671875" bestFit="1" customWidth="1"/>
    <col min="2576" max="2576" width="21.5546875" bestFit="1" customWidth="1"/>
    <col min="2577" max="2577" width="18.109375" bestFit="1" customWidth="1"/>
    <col min="2578" max="2578" width="23.44140625" bestFit="1" customWidth="1"/>
    <col min="2579" max="2579" width="22.6640625" bestFit="1" customWidth="1"/>
    <col min="2817" max="2817" width="20.44140625" customWidth="1"/>
    <col min="2818" max="2818" width="12.44140625" customWidth="1"/>
    <col min="2819" max="2819" width="19.109375" customWidth="1"/>
    <col min="2820" max="2821" width="22.6640625" customWidth="1"/>
    <col min="2822" max="2822" width="2.44140625" bestFit="1" customWidth="1"/>
    <col min="2823" max="2823" width="10.44140625" customWidth="1"/>
    <col min="2824" max="2824" width="18.109375" customWidth="1"/>
    <col min="2825" max="2825" width="22.6640625" bestFit="1" customWidth="1"/>
    <col min="2826" max="2826" width="22.88671875" customWidth="1"/>
    <col min="2827" max="2831" width="21.88671875" bestFit="1" customWidth="1"/>
    <col min="2832" max="2832" width="21.5546875" bestFit="1" customWidth="1"/>
    <col min="2833" max="2833" width="18.109375" bestFit="1" customWidth="1"/>
    <col min="2834" max="2834" width="23.44140625" bestFit="1" customWidth="1"/>
    <col min="2835" max="2835" width="22.6640625" bestFit="1" customWidth="1"/>
    <col min="3073" max="3073" width="20.44140625" customWidth="1"/>
    <col min="3074" max="3074" width="12.44140625" customWidth="1"/>
    <col min="3075" max="3075" width="19.109375" customWidth="1"/>
    <col min="3076" max="3077" width="22.6640625" customWidth="1"/>
    <col min="3078" max="3078" width="2.44140625" bestFit="1" customWidth="1"/>
    <col min="3079" max="3079" width="10.44140625" customWidth="1"/>
    <col min="3080" max="3080" width="18.109375" customWidth="1"/>
    <col min="3081" max="3081" width="22.6640625" bestFit="1" customWidth="1"/>
    <col min="3082" max="3082" width="22.88671875" customWidth="1"/>
    <col min="3083" max="3087" width="21.88671875" bestFit="1" customWidth="1"/>
    <col min="3088" max="3088" width="21.5546875" bestFit="1" customWidth="1"/>
    <col min="3089" max="3089" width="18.109375" bestFit="1" customWidth="1"/>
    <col min="3090" max="3090" width="23.44140625" bestFit="1" customWidth="1"/>
    <col min="3091" max="3091" width="22.6640625" bestFit="1" customWidth="1"/>
    <col min="3329" max="3329" width="20.44140625" customWidth="1"/>
    <col min="3330" max="3330" width="12.44140625" customWidth="1"/>
    <col min="3331" max="3331" width="19.109375" customWidth="1"/>
    <col min="3332" max="3333" width="22.6640625" customWidth="1"/>
    <col min="3334" max="3334" width="2.44140625" bestFit="1" customWidth="1"/>
    <col min="3335" max="3335" width="10.44140625" customWidth="1"/>
    <col min="3336" max="3336" width="18.109375" customWidth="1"/>
    <col min="3337" max="3337" width="22.6640625" bestFit="1" customWidth="1"/>
    <col min="3338" max="3338" width="22.88671875" customWidth="1"/>
    <col min="3339" max="3343" width="21.88671875" bestFit="1" customWidth="1"/>
    <col min="3344" max="3344" width="21.5546875" bestFit="1" customWidth="1"/>
    <col min="3345" max="3345" width="18.109375" bestFit="1" customWidth="1"/>
    <col min="3346" max="3346" width="23.44140625" bestFit="1" customWidth="1"/>
    <col min="3347" max="3347" width="22.6640625" bestFit="1" customWidth="1"/>
    <col min="3585" max="3585" width="20.44140625" customWidth="1"/>
    <col min="3586" max="3586" width="12.44140625" customWidth="1"/>
    <col min="3587" max="3587" width="19.109375" customWidth="1"/>
    <col min="3588" max="3589" width="22.6640625" customWidth="1"/>
    <col min="3590" max="3590" width="2.44140625" bestFit="1" customWidth="1"/>
    <col min="3591" max="3591" width="10.44140625" customWidth="1"/>
    <col min="3592" max="3592" width="18.109375" customWidth="1"/>
    <col min="3593" max="3593" width="22.6640625" bestFit="1" customWidth="1"/>
    <col min="3594" max="3594" width="22.88671875" customWidth="1"/>
    <col min="3595" max="3599" width="21.88671875" bestFit="1" customWidth="1"/>
    <col min="3600" max="3600" width="21.5546875" bestFit="1" customWidth="1"/>
    <col min="3601" max="3601" width="18.109375" bestFit="1" customWidth="1"/>
    <col min="3602" max="3602" width="23.44140625" bestFit="1" customWidth="1"/>
    <col min="3603" max="3603" width="22.6640625" bestFit="1" customWidth="1"/>
    <col min="3841" max="3841" width="20.44140625" customWidth="1"/>
    <col min="3842" max="3842" width="12.44140625" customWidth="1"/>
    <col min="3843" max="3843" width="19.109375" customWidth="1"/>
    <col min="3844" max="3845" width="22.6640625" customWidth="1"/>
    <col min="3846" max="3846" width="2.44140625" bestFit="1" customWidth="1"/>
    <col min="3847" max="3847" width="10.44140625" customWidth="1"/>
    <col min="3848" max="3848" width="18.109375" customWidth="1"/>
    <col min="3849" max="3849" width="22.6640625" bestFit="1" customWidth="1"/>
    <col min="3850" max="3850" width="22.88671875" customWidth="1"/>
    <col min="3851" max="3855" width="21.88671875" bestFit="1" customWidth="1"/>
    <col min="3856" max="3856" width="21.5546875" bestFit="1" customWidth="1"/>
    <col min="3857" max="3857" width="18.109375" bestFit="1" customWidth="1"/>
    <col min="3858" max="3858" width="23.44140625" bestFit="1" customWidth="1"/>
    <col min="3859" max="3859" width="22.6640625" bestFit="1" customWidth="1"/>
    <col min="4097" max="4097" width="20.44140625" customWidth="1"/>
    <col min="4098" max="4098" width="12.44140625" customWidth="1"/>
    <col min="4099" max="4099" width="19.109375" customWidth="1"/>
    <col min="4100" max="4101" width="22.6640625" customWidth="1"/>
    <col min="4102" max="4102" width="2.44140625" bestFit="1" customWidth="1"/>
    <col min="4103" max="4103" width="10.44140625" customWidth="1"/>
    <col min="4104" max="4104" width="18.109375" customWidth="1"/>
    <col min="4105" max="4105" width="22.6640625" bestFit="1" customWidth="1"/>
    <col min="4106" max="4106" width="22.88671875" customWidth="1"/>
    <col min="4107" max="4111" width="21.88671875" bestFit="1" customWidth="1"/>
    <col min="4112" max="4112" width="21.5546875" bestFit="1" customWidth="1"/>
    <col min="4113" max="4113" width="18.109375" bestFit="1" customWidth="1"/>
    <col min="4114" max="4114" width="23.44140625" bestFit="1" customWidth="1"/>
    <col min="4115" max="4115" width="22.6640625" bestFit="1" customWidth="1"/>
    <col min="4353" max="4353" width="20.44140625" customWidth="1"/>
    <col min="4354" max="4354" width="12.44140625" customWidth="1"/>
    <col min="4355" max="4355" width="19.109375" customWidth="1"/>
    <col min="4356" max="4357" width="22.6640625" customWidth="1"/>
    <col min="4358" max="4358" width="2.44140625" bestFit="1" customWidth="1"/>
    <col min="4359" max="4359" width="10.44140625" customWidth="1"/>
    <col min="4360" max="4360" width="18.109375" customWidth="1"/>
    <col min="4361" max="4361" width="22.6640625" bestFit="1" customWidth="1"/>
    <col min="4362" max="4362" width="22.88671875" customWidth="1"/>
    <col min="4363" max="4367" width="21.88671875" bestFit="1" customWidth="1"/>
    <col min="4368" max="4368" width="21.5546875" bestFit="1" customWidth="1"/>
    <col min="4369" max="4369" width="18.109375" bestFit="1" customWidth="1"/>
    <col min="4370" max="4370" width="23.44140625" bestFit="1" customWidth="1"/>
    <col min="4371" max="4371" width="22.6640625" bestFit="1" customWidth="1"/>
    <col min="4609" max="4609" width="20.44140625" customWidth="1"/>
    <col min="4610" max="4610" width="12.44140625" customWidth="1"/>
    <col min="4611" max="4611" width="19.109375" customWidth="1"/>
    <col min="4612" max="4613" width="22.6640625" customWidth="1"/>
    <col min="4614" max="4614" width="2.44140625" bestFit="1" customWidth="1"/>
    <col min="4615" max="4615" width="10.44140625" customWidth="1"/>
    <col min="4616" max="4616" width="18.109375" customWidth="1"/>
    <col min="4617" max="4617" width="22.6640625" bestFit="1" customWidth="1"/>
    <col min="4618" max="4618" width="22.88671875" customWidth="1"/>
    <col min="4619" max="4623" width="21.88671875" bestFit="1" customWidth="1"/>
    <col min="4624" max="4624" width="21.5546875" bestFit="1" customWidth="1"/>
    <col min="4625" max="4625" width="18.109375" bestFit="1" customWidth="1"/>
    <col min="4626" max="4626" width="23.44140625" bestFit="1" customWidth="1"/>
    <col min="4627" max="4627" width="22.6640625" bestFit="1" customWidth="1"/>
    <col min="4865" max="4865" width="20.44140625" customWidth="1"/>
    <col min="4866" max="4866" width="12.44140625" customWidth="1"/>
    <col min="4867" max="4867" width="19.109375" customWidth="1"/>
    <col min="4868" max="4869" width="22.6640625" customWidth="1"/>
    <col min="4870" max="4870" width="2.44140625" bestFit="1" customWidth="1"/>
    <col min="4871" max="4871" width="10.44140625" customWidth="1"/>
    <col min="4872" max="4872" width="18.109375" customWidth="1"/>
    <col min="4873" max="4873" width="22.6640625" bestFit="1" customWidth="1"/>
    <col min="4874" max="4874" width="22.88671875" customWidth="1"/>
    <col min="4875" max="4879" width="21.88671875" bestFit="1" customWidth="1"/>
    <col min="4880" max="4880" width="21.5546875" bestFit="1" customWidth="1"/>
    <col min="4881" max="4881" width="18.109375" bestFit="1" customWidth="1"/>
    <col min="4882" max="4882" width="23.44140625" bestFit="1" customWidth="1"/>
    <col min="4883" max="4883" width="22.6640625" bestFit="1" customWidth="1"/>
    <col min="5121" max="5121" width="20.44140625" customWidth="1"/>
    <col min="5122" max="5122" width="12.44140625" customWidth="1"/>
    <col min="5123" max="5123" width="19.109375" customWidth="1"/>
    <col min="5124" max="5125" width="22.6640625" customWidth="1"/>
    <col min="5126" max="5126" width="2.44140625" bestFit="1" customWidth="1"/>
    <col min="5127" max="5127" width="10.44140625" customWidth="1"/>
    <col min="5128" max="5128" width="18.109375" customWidth="1"/>
    <col min="5129" max="5129" width="22.6640625" bestFit="1" customWidth="1"/>
    <col min="5130" max="5130" width="22.88671875" customWidth="1"/>
    <col min="5131" max="5135" width="21.88671875" bestFit="1" customWidth="1"/>
    <col min="5136" max="5136" width="21.5546875" bestFit="1" customWidth="1"/>
    <col min="5137" max="5137" width="18.109375" bestFit="1" customWidth="1"/>
    <col min="5138" max="5138" width="23.44140625" bestFit="1" customWidth="1"/>
    <col min="5139" max="5139" width="22.6640625" bestFit="1" customWidth="1"/>
    <col min="5377" max="5377" width="20.44140625" customWidth="1"/>
    <col min="5378" max="5378" width="12.44140625" customWidth="1"/>
    <col min="5379" max="5379" width="19.109375" customWidth="1"/>
    <col min="5380" max="5381" width="22.6640625" customWidth="1"/>
    <col min="5382" max="5382" width="2.44140625" bestFit="1" customWidth="1"/>
    <col min="5383" max="5383" width="10.44140625" customWidth="1"/>
    <col min="5384" max="5384" width="18.109375" customWidth="1"/>
    <col min="5385" max="5385" width="22.6640625" bestFit="1" customWidth="1"/>
    <col min="5386" max="5386" width="22.88671875" customWidth="1"/>
    <col min="5387" max="5391" width="21.88671875" bestFit="1" customWidth="1"/>
    <col min="5392" max="5392" width="21.5546875" bestFit="1" customWidth="1"/>
    <col min="5393" max="5393" width="18.109375" bestFit="1" customWidth="1"/>
    <col min="5394" max="5394" width="23.44140625" bestFit="1" customWidth="1"/>
    <col min="5395" max="5395" width="22.6640625" bestFit="1" customWidth="1"/>
    <col min="5633" max="5633" width="20.44140625" customWidth="1"/>
    <col min="5634" max="5634" width="12.44140625" customWidth="1"/>
    <col min="5635" max="5635" width="19.109375" customWidth="1"/>
    <col min="5636" max="5637" width="22.6640625" customWidth="1"/>
    <col min="5638" max="5638" width="2.44140625" bestFit="1" customWidth="1"/>
    <col min="5639" max="5639" width="10.44140625" customWidth="1"/>
    <col min="5640" max="5640" width="18.109375" customWidth="1"/>
    <col min="5641" max="5641" width="22.6640625" bestFit="1" customWidth="1"/>
    <col min="5642" max="5642" width="22.88671875" customWidth="1"/>
    <col min="5643" max="5647" width="21.88671875" bestFit="1" customWidth="1"/>
    <col min="5648" max="5648" width="21.5546875" bestFit="1" customWidth="1"/>
    <col min="5649" max="5649" width="18.109375" bestFit="1" customWidth="1"/>
    <col min="5650" max="5650" width="23.44140625" bestFit="1" customWidth="1"/>
    <col min="5651" max="5651" width="22.6640625" bestFit="1" customWidth="1"/>
    <col min="5889" max="5889" width="20.44140625" customWidth="1"/>
    <col min="5890" max="5890" width="12.44140625" customWidth="1"/>
    <col min="5891" max="5891" width="19.109375" customWidth="1"/>
    <col min="5892" max="5893" width="22.6640625" customWidth="1"/>
    <col min="5894" max="5894" width="2.44140625" bestFit="1" customWidth="1"/>
    <col min="5895" max="5895" width="10.44140625" customWidth="1"/>
    <col min="5896" max="5896" width="18.109375" customWidth="1"/>
    <col min="5897" max="5897" width="22.6640625" bestFit="1" customWidth="1"/>
    <col min="5898" max="5898" width="22.88671875" customWidth="1"/>
    <col min="5899" max="5903" width="21.88671875" bestFit="1" customWidth="1"/>
    <col min="5904" max="5904" width="21.5546875" bestFit="1" customWidth="1"/>
    <col min="5905" max="5905" width="18.109375" bestFit="1" customWidth="1"/>
    <col min="5906" max="5906" width="23.44140625" bestFit="1" customWidth="1"/>
    <col min="5907" max="5907" width="22.6640625" bestFit="1" customWidth="1"/>
    <col min="6145" max="6145" width="20.44140625" customWidth="1"/>
    <col min="6146" max="6146" width="12.44140625" customWidth="1"/>
    <col min="6147" max="6147" width="19.109375" customWidth="1"/>
    <col min="6148" max="6149" width="22.6640625" customWidth="1"/>
    <col min="6150" max="6150" width="2.44140625" bestFit="1" customWidth="1"/>
    <col min="6151" max="6151" width="10.44140625" customWidth="1"/>
    <col min="6152" max="6152" width="18.109375" customWidth="1"/>
    <col min="6153" max="6153" width="22.6640625" bestFit="1" customWidth="1"/>
    <col min="6154" max="6154" width="22.88671875" customWidth="1"/>
    <col min="6155" max="6159" width="21.88671875" bestFit="1" customWidth="1"/>
    <col min="6160" max="6160" width="21.5546875" bestFit="1" customWidth="1"/>
    <col min="6161" max="6161" width="18.109375" bestFit="1" customWidth="1"/>
    <col min="6162" max="6162" width="23.44140625" bestFit="1" customWidth="1"/>
    <col min="6163" max="6163" width="22.6640625" bestFit="1" customWidth="1"/>
    <col min="6401" max="6401" width="20.44140625" customWidth="1"/>
    <col min="6402" max="6402" width="12.44140625" customWidth="1"/>
    <col min="6403" max="6403" width="19.109375" customWidth="1"/>
    <col min="6404" max="6405" width="22.6640625" customWidth="1"/>
    <col min="6406" max="6406" width="2.44140625" bestFit="1" customWidth="1"/>
    <col min="6407" max="6407" width="10.44140625" customWidth="1"/>
    <col min="6408" max="6408" width="18.109375" customWidth="1"/>
    <col min="6409" max="6409" width="22.6640625" bestFit="1" customWidth="1"/>
    <col min="6410" max="6410" width="22.88671875" customWidth="1"/>
    <col min="6411" max="6415" width="21.88671875" bestFit="1" customWidth="1"/>
    <col min="6416" max="6416" width="21.5546875" bestFit="1" customWidth="1"/>
    <col min="6417" max="6417" width="18.109375" bestFit="1" customWidth="1"/>
    <col min="6418" max="6418" width="23.44140625" bestFit="1" customWidth="1"/>
    <col min="6419" max="6419" width="22.6640625" bestFit="1" customWidth="1"/>
    <col min="6657" max="6657" width="20.44140625" customWidth="1"/>
    <col min="6658" max="6658" width="12.44140625" customWidth="1"/>
    <col min="6659" max="6659" width="19.109375" customWidth="1"/>
    <col min="6660" max="6661" width="22.6640625" customWidth="1"/>
    <col min="6662" max="6662" width="2.44140625" bestFit="1" customWidth="1"/>
    <col min="6663" max="6663" width="10.44140625" customWidth="1"/>
    <col min="6664" max="6664" width="18.109375" customWidth="1"/>
    <col min="6665" max="6665" width="22.6640625" bestFit="1" customWidth="1"/>
    <col min="6666" max="6666" width="22.88671875" customWidth="1"/>
    <col min="6667" max="6671" width="21.88671875" bestFit="1" customWidth="1"/>
    <col min="6672" max="6672" width="21.5546875" bestFit="1" customWidth="1"/>
    <col min="6673" max="6673" width="18.109375" bestFit="1" customWidth="1"/>
    <col min="6674" max="6674" width="23.44140625" bestFit="1" customWidth="1"/>
    <col min="6675" max="6675" width="22.6640625" bestFit="1" customWidth="1"/>
    <col min="6913" max="6913" width="20.44140625" customWidth="1"/>
    <col min="6914" max="6914" width="12.44140625" customWidth="1"/>
    <col min="6915" max="6915" width="19.109375" customWidth="1"/>
    <col min="6916" max="6917" width="22.6640625" customWidth="1"/>
    <col min="6918" max="6918" width="2.44140625" bestFit="1" customWidth="1"/>
    <col min="6919" max="6919" width="10.44140625" customWidth="1"/>
    <col min="6920" max="6920" width="18.109375" customWidth="1"/>
    <col min="6921" max="6921" width="22.6640625" bestFit="1" customWidth="1"/>
    <col min="6922" max="6922" width="22.88671875" customWidth="1"/>
    <col min="6923" max="6927" width="21.88671875" bestFit="1" customWidth="1"/>
    <col min="6928" max="6928" width="21.5546875" bestFit="1" customWidth="1"/>
    <col min="6929" max="6929" width="18.109375" bestFit="1" customWidth="1"/>
    <col min="6930" max="6930" width="23.44140625" bestFit="1" customWidth="1"/>
    <col min="6931" max="6931" width="22.6640625" bestFit="1" customWidth="1"/>
    <col min="7169" max="7169" width="20.44140625" customWidth="1"/>
    <col min="7170" max="7170" width="12.44140625" customWidth="1"/>
    <col min="7171" max="7171" width="19.109375" customWidth="1"/>
    <col min="7172" max="7173" width="22.6640625" customWidth="1"/>
    <col min="7174" max="7174" width="2.44140625" bestFit="1" customWidth="1"/>
    <col min="7175" max="7175" width="10.44140625" customWidth="1"/>
    <col min="7176" max="7176" width="18.109375" customWidth="1"/>
    <col min="7177" max="7177" width="22.6640625" bestFit="1" customWidth="1"/>
    <col min="7178" max="7178" width="22.88671875" customWidth="1"/>
    <col min="7179" max="7183" width="21.88671875" bestFit="1" customWidth="1"/>
    <col min="7184" max="7184" width="21.5546875" bestFit="1" customWidth="1"/>
    <col min="7185" max="7185" width="18.109375" bestFit="1" customWidth="1"/>
    <col min="7186" max="7186" width="23.44140625" bestFit="1" customWidth="1"/>
    <col min="7187" max="7187" width="22.6640625" bestFit="1" customWidth="1"/>
    <col min="7425" max="7425" width="20.44140625" customWidth="1"/>
    <col min="7426" max="7426" width="12.44140625" customWidth="1"/>
    <col min="7427" max="7427" width="19.109375" customWidth="1"/>
    <col min="7428" max="7429" width="22.6640625" customWidth="1"/>
    <col min="7430" max="7430" width="2.44140625" bestFit="1" customWidth="1"/>
    <col min="7431" max="7431" width="10.44140625" customWidth="1"/>
    <col min="7432" max="7432" width="18.109375" customWidth="1"/>
    <col min="7433" max="7433" width="22.6640625" bestFit="1" customWidth="1"/>
    <col min="7434" max="7434" width="22.88671875" customWidth="1"/>
    <col min="7435" max="7439" width="21.88671875" bestFit="1" customWidth="1"/>
    <col min="7440" max="7440" width="21.5546875" bestFit="1" customWidth="1"/>
    <col min="7441" max="7441" width="18.109375" bestFit="1" customWidth="1"/>
    <col min="7442" max="7442" width="23.44140625" bestFit="1" customWidth="1"/>
    <col min="7443" max="7443" width="22.6640625" bestFit="1" customWidth="1"/>
    <col min="7681" max="7681" width="20.44140625" customWidth="1"/>
    <col min="7682" max="7682" width="12.44140625" customWidth="1"/>
    <col min="7683" max="7683" width="19.109375" customWidth="1"/>
    <col min="7684" max="7685" width="22.6640625" customWidth="1"/>
    <col min="7686" max="7686" width="2.44140625" bestFit="1" customWidth="1"/>
    <col min="7687" max="7687" width="10.44140625" customWidth="1"/>
    <col min="7688" max="7688" width="18.109375" customWidth="1"/>
    <col min="7689" max="7689" width="22.6640625" bestFit="1" customWidth="1"/>
    <col min="7690" max="7690" width="22.88671875" customWidth="1"/>
    <col min="7691" max="7695" width="21.88671875" bestFit="1" customWidth="1"/>
    <col min="7696" max="7696" width="21.5546875" bestFit="1" customWidth="1"/>
    <col min="7697" max="7697" width="18.109375" bestFit="1" customWidth="1"/>
    <col min="7698" max="7698" width="23.44140625" bestFit="1" customWidth="1"/>
    <col min="7699" max="7699" width="22.6640625" bestFit="1" customWidth="1"/>
    <col min="7937" max="7937" width="20.44140625" customWidth="1"/>
    <col min="7938" max="7938" width="12.44140625" customWidth="1"/>
    <col min="7939" max="7939" width="19.109375" customWidth="1"/>
    <col min="7940" max="7941" width="22.6640625" customWidth="1"/>
    <col min="7942" max="7942" width="2.44140625" bestFit="1" customWidth="1"/>
    <col min="7943" max="7943" width="10.44140625" customWidth="1"/>
    <col min="7944" max="7944" width="18.109375" customWidth="1"/>
    <col min="7945" max="7945" width="22.6640625" bestFit="1" customWidth="1"/>
    <col min="7946" max="7946" width="22.88671875" customWidth="1"/>
    <col min="7947" max="7951" width="21.88671875" bestFit="1" customWidth="1"/>
    <col min="7952" max="7952" width="21.5546875" bestFit="1" customWidth="1"/>
    <col min="7953" max="7953" width="18.109375" bestFit="1" customWidth="1"/>
    <col min="7954" max="7954" width="23.44140625" bestFit="1" customWidth="1"/>
    <col min="7955" max="7955" width="22.6640625" bestFit="1" customWidth="1"/>
    <col min="8193" max="8193" width="20.44140625" customWidth="1"/>
    <col min="8194" max="8194" width="12.44140625" customWidth="1"/>
    <col min="8195" max="8195" width="19.109375" customWidth="1"/>
    <col min="8196" max="8197" width="22.6640625" customWidth="1"/>
    <col min="8198" max="8198" width="2.44140625" bestFit="1" customWidth="1"/>
    <col min="8199" max="8199" width="10.44140625" customWidth="1"/>
    <col min="8200" max="8200" width="18.109375" customWidth="1"/>
    <col min="8201" max="8201" width="22.6640625" bestFit="1" customWidth="1"/>
    <col min="8202" max="8202" width="22.88671875" customWidth="1"/>
    <col min="8203" max="8207" width="21.88671875" bestFit="1" customWidth="1"/>
    <col min="8208" max="8208" width="21.5546875" bestFit="1" customWidth="1"/>
    <col min="8209" max="8209" width="18.109375" bestFit="1" customWidth="1"/>
    <col min="8210" max="8210" width="23.44140625" bestFit="1" customWidth="1"/>
    <col min="8211" max="8211" width="22.6640625" bestFit="1" customWidth="1"/>
    <col min="8449" max="8449" width="20.44140625" customWidth="1"/>
    <col min="8450" max="8450" width="12.44140625" customWidth="1"/>
    <col min="8451" max="8451" width="19.109375" customWidth="1"/>
    <col min="8452" max="8453" width="22.6640625" customWidth="1"/>
    <col min="8454" max="8454" width="2.44140625" bestFit="1" customWidth="1"/>
    <col min="8455" max="8455" width="10.44140625" customWidth="1"/>
    <col min="8456" max="8456" width="18.109375" customWidth="1"/>
    <col min="8457" max="8457" width="22.6640625" bestFit="1" customWidth="1"/>
    <col min="8458" max="8458" width="22.88671875" customWidth="1"/>
    <col min="8459" max="8463" width="21.88671875" bestFit="1" customWidth="1"/>
    <col min="8464" max="8464" width="21.5546875" bestFit="1" customWidth="1"/>
    <col min="8465" max="8465" width="18.109375" bestFit="1" customWidth="1"/>
    <col min="8466" max="8466" width="23.44140625" bestFit="1" customWidth="1"/>
    <col min="8467" max="8467" width="22.6640625" bestFit="1" customWidth="1"/>
    <col min="8705" max="8705" width="20.44140625" customWidth="1"/>
    <col min="8706" max="8706" width="12.44140625" customWidth="1"/>
    <col min="8707" max="8707" width="19.109375" customWidth="1"/>
    <col min="8708" max="8709" width="22.6640625" customWidth="1"/>
    <col min="8710" max="8710" width="2.44140625" bestFit="1" customWidth="1"/>
    <col min="8711" max="8711" width="10.44140625" customWidth="1"/>
    <col min="8712" max="8712" width="18.109375" customWidth="1"/>
    <col min="8713" max="8713" width="22.6640625" bestFit="1" customWidth="1"/>
    <col min="8714" max="8714" width="22.88671875" customWidth="1"/>
    <col min="8715" max="8719" width="21.88671875" bestFit="1" customWidth="1"/>
    <col min="8720" max="8720" width="21.5546875" bestFit="1" customWidth="1"/>
    <col min="8721" max="8721" width="18.109375" bestFit="1" customWidth="1"/>
    <col min="8722" max="8722" width="23.44140625" bestFit="1" customWidth="1"/>
    <col min="8723" max="8723" width="22.6640625" bestFit="1" customWidth="1"/>
    <col min="8961" max="8961" width="20.44140625" customWidth="1"/>
    <col min="8962" max="8962" width="12.44140625" customWidth="1"/>
    <col min="8963" max="8963" width="19.109375" customWidth="1"/>
    <col min="8964" max="8965" width="22.6640625" customWidth="1"/>
    <col min="8966" max="8966" width="2.44140625" bestFit="1" customWidth="1"/>
    <col min="8967" max="8967" width="10.44140625" customWidth="1"/>
    <col min="8968" max="8968" width="18.109375" customWidth="1"/>
    <col min="8969" max="8969" width="22.6640625" bestFit="1" customWidth="1"/>
    <col min="8970" max="8970" width="22.88671875" customWidth="1"/>
    <col min="8971" max="8975" width="21.88671875" bestFit="1" customWidth="1"/>
    <col min="8976" max="8976" width="21.5546875" bestFit="1" customWidth="1"/>
    <col min="8977" max="8977" width="18.109375" bestFit="1" customWidth="1"/>
    <col min="8978" max="8978" width="23.44140625" bestFit="1" customWidth="1"/>
    <col min="8979" max="8979" width="22.6640625" bestFit="1" customWidth="1"/>
    <col min="9217" max="9217" width="20.44140625" customWidth="1"/>
    <col min="9218" max="9218" width="12.44140625" customWidth="1"/>
    <col min="9219" max="9219" width="19.109375" customWidth="1"/>
    <col min="9220" max="9221" width="22.6640625" customWidth="1"/>
    <col min="9222" max="9222" width="2.44140625" bestFit="1" customWidth="1"/>
    <col min="9223" max="9223" width="10.44140625" customWidth="1"/>
    <col min="9224" max="9224" width="18.109375" customWidth="1"/>
    <col min="9225" max="9225" width="22.6640625" bestFit="1" customWidth="1"/>
    <col min="9226" max="9226" width="22.88671875" customWidth="1"/>
    <col min="9227" max="9231" width="21.88671875" bestFit="1" customWidth="1"/>
    <col min="9232" max="9232" width="21.5546875" bestFit="1" customWidth="1"/>
    <col min="9233" max="9233" width="18.109375" bestFit="1" customWidth="1"/>
    <col min="9234" max="9234" width="23.44140625" bestFit="1" customWidth="1"/>
    <col min="9235" max="9235" width="22.6640625" bestFit="1" customWidth="1"/>
    <col min="9473" max="9473" width="20.44140625" customWidth="1"/>
    <col min="9474" max="9474" width="12.44140625" customWidth="1"/>
    <col min="9475" max="9475" width="19.109375" customWidth="1"/>
    <col min="9476" max="9477" width="22.6640625" customWidth="1"/>
    <col min="9478" max="9478" width="2.44140625" bestFit="1" customWidth="1"/>
    <col min="9479" max="9479" width="10.44140625" customWidth="1"/>
    <col min="9480" max="9480" width="18.109375" customWidth="1"/>
    <col min="9481" max="9481" width="22.6640625" bestFit="1" customWidth="1"/>
    <col min="9482" max="9482" width="22.88671875" customWidth="1"/>
    <col min="9483" max="9487" width="21.88671875" bestFit="1" customWidth="1"/>
    <col min="9488" max="9488" width="21.5546875" bestFit="1" customWidth="1"/>
    <col min="9489" max="9489" width="18.109375" bestFit="1" customWidth="1"/>
    <col min="9490" max="9490" width="23.44140625" bestFit="1" customWidth="1"/>
    <col min="9491" max="9491" width="22.6640625" bestFit="1" customWidth="1"/>
    <col min="9729" max="9729" width="20.44140625" customWidth="1"/>
    <col min="9730" max="9730" width="12.44140625" customWidth="1"/>
    <col min="9731" max="9731" width="19.109375" customWidth="1"/>
    <col min="9732" max="9733" width="22.6640625" customWidth="1"/>
    <col min="9734" max="9734" width="2.44140625" bestFit="1" customWidth="1"/>
    <col min="9735" max="9735" width="10.44140625" customWidth="1"/>
    <col min="9736" max="9736" width="18.109375" customWidth="1"/>
    <col min="9737" max="9737" width="22.6640625" bestFit="1" customWidth="1"/>
    <col min="9738" max="9738" width="22.88671875" customWidth="1"/>
    <col min="9739" max="9743" width="21.88671875" bestFit="1" customWidth="1"/>
    <col min="9744" max="9744" width="21.5546875" bestFit="1" customWidth="1"/>
    <col min="9745" max="9745" width="18.109375" bestFit="1" customWidth="1"/>
    <col min="9746" max="9746" width="23.44140625" bestFit="1" customWidth="1"/>
    <col min="9747" max="9747" width="22.6640625" bestFit="1" customWidth="1"/>
    <col min="9985" max="9985" width="20.44140625" customWidth="1"/>
    <col min="9986" max="9986" width="12.44140625" customWidth="1"/>
    <col min="9987" max="9987" width="19.109375" customWidth="1"/>
    <col min="9988" max="9989" width="22.6640625" customWidth="1"/>
    <col min="9990" max="9990" width="2.44140625" bestFit="1" customWidth="1"/>
    <col min="9991" max="9991" width="10.44140625" customWidth="1"/>
    <col min="9992" max="9992" width="18.109375" customWidth="1"/>
    <col min="9993" max="9993" width="22.6640625" bestFit="1" customWidth="1"/>
    <col min="9994" max="9994" width="22.88671875" customWidth="1"/>
    <col min="9995" max="9999" width="21.88671875" bestFit="1" customWidth="1"/>
    <col min="10000" max="10000" width="21.5546875" bestFit="1" customWidth="1"/>
    <col min="10001" max="10001" width="18.109375" bestFit="1" customWidth="1"/>
    <col min="10002" max="10002" width="23.44140625" bestFit="1" customWidth="1"/>
    <col min="10003" max="10003" width="22.6640625" bestFit="1" customWidth="1"/>
    <col min="10241" max="10241" width="20.44140625" customWidth="1"/>
    <col min="10242" max="10242" width="12.44140625" customWidth="1"/>
    <col min="10243" max="10243" width="19.109375" customWidth="1"/>
    <col min="10244" max="10245" width="22.6640625" customWidth="1"/>
    <col min="10246" max="10246" width="2.44140625" bestFit="1" customWidth="1"/>
    <col min="10247" max="10247" width="10.44140625" customWidth="1"/>
    <col min="10248" max="10248" width="18.109375" customWidth="1"/>
    <col min="10249" max="10249" width="22.6640625" bestFit="1" customWidth="1"/>
    <col min="10250" max="10250" width="22.88671875" customWidth="1"/>
    <col min="10251" max="10255" width="21.88671875" bestFit="1" customWidth="1"/>
    <col min="10256" max="10256" width="21.5546875" bestFit="1" customWidth="1"/>
    <col min="10257" max="10257" width="18.109375" bestFit="1" customWidth="1"/>
    <col min="10258" max="10258" width="23.44140625" bestFit="1" customWidth="1"/>
    <col min="10259" max="10259" width="22.6640625" bestFit="1" customWidth="1"/>
    <col min="10497" max="10497" width="20.44140625" customWidth="1"/>
    <col min="10498" max="10498" width="12.44140625" customWidth="1"/>
    <col min="10499" max="10499" width="19.109375" customWidth="1"/>
    <col min="10500" max="10501" width="22.6640625" customWidth="1"/>
    <col min="10502" max="10502" width="2.44140625" bestFit="1" customWidth="1"/>
    <col min="10503" max="10503" width="10.44140625" customWidth="1"/>
    <col min="10504" max="10504" width="18.109375" customWidth="1"/>
    <col min="10505" max="10505" width="22.6640625" bestFit="1" customWidth="1"/>
    <col min="10506" max="10506" width="22.88671875" customWidth="1"/>
    <col min="10507" max="10511" width="21.88671875" bestFit="1" customWidth="1"/>
    <col min="10512" max="10512" width="21.5546875" bestFit="1" customWidth="1"/>
    <col min="10513" max="10513" width="18.109375" bestFit="1" customWidth="1"/>
    <col min="10514" max="10514" width="23.44140625" bestFit="1" customWidth="1"/>
    <col min="10515" max="10515" width="22.6640625" bestFit="1" customWidth="1"/>
    <col min="10753" max="10753" width="20.44140625" customWidth="1"/>
    <col min="10754" max="10754" width="12.44140625" customWidth="1"/>
    <col min="10755" max="10755" width="19.109375" customWidth="1"/>
    <col min="10756" max="10757" width="22.6640625" customWidth="1"/>
    <col min="10758" max="10758" width="2.44140625" bestFit="1" customWidth="1"/>
    <col min="10759" max="10759" width="10.44140625" customWidth="1"/>
    <col min="10760" max="10760" width="18.109375" customWidth="1"/>
    <col min="10761" max="10761" width="22.6640625" bestFit="1" customWidth="1"/>
    <col min="10762" max="10762" width="22.88671875" customWidth="1"/>
    <col min="10763" max="10767" width="21.88671875" bestFit="1" customWidth="1"/>
    <col min="10768" max="10768" width="21.5546875" bestFit="1" customWidth="1"/>
    <col min="10769" max="10769" width="18.109375" bestFit="1" customWidth="1"/>
    <col min="10770" max="10770" width="23.44140625" bestFit="1" customWidth="1"/>
    <col min="10771" max="10771" width="22.6640625" bestFit="1" customWidth="1"/>
    <col min="11009" max="11009" width="20.44140625" customWidth="1"/>
    <col min="11010" max="11010" width="12.44140625" customWidth="1"/>
    <col min="11011" max="11011" width="19.109375" customWidth="1"/>
    <col min="11012" max="11013" width="22.6640625" customWidth="1"/>
    <col min="11014" max="11014" width="2.44140625" bestFit="1" customWidth="1"/>
    <col min="11015" max="11015" width="10.44140625" customWidth="1"/>
    <col min="11016" max="11016" width="18.109375" customWidth="1"/>
    <col min="11017" max="11017" width="22.6640625" bestFit="1" customWidth="1"/>
    <col min="11018" max="11018" width="22.88671875" customWidth="1"/>
    <col min="11019" max="11023" width="21.88671875" bestFit="1" customWidth="1"/>
    <col min="11024" max="11024" width="21.5546875" bestFit="1" customWidth="1"/>
    <col min="11025" max="11025" width="18.109375" bestFit="1" customWidth="1"/>
    <col min="11026" max="11026" width="23.44140625" bestFit="1" customWidth="1"/>
    <col min="11027" max="11027" width="22.6640625" bestFit="1" customWidth="1"/>
    <col min="11265" max="11265" width="20.44140625" customWidth="1"/>
    <col min="11266" max="11266" width="12.44140625" customWidth="1"/>
    <col min="11267" max="11267" width="19.109375" customWidth="1"/>
    <col min="11268" max="11269" width="22.6640625" customWidth="1"/>
    <col min="11270" max="11270" width="2.44140625" bestFit="1" customWidth="1"/>
    <col min="11271" max="11271" width="10.44140625" customWidth="1"/>
    <col min="11272" max="11272" width="18.109375" customWidth="1"/>
    <col min="11273" max="11273" width="22.6640625" bestFit="1" customWidth="1"/>
    <col min="11274" max="11274" width="22.88671875" customWidth="1"/>
    <col min="11275" max="11279" width="21.88671875" bestFit="1" customWidth="1"/>
    <col min="11280" max="11280" width="21.5546875" bestFit="1" customWidth="1"/>
    <col min="11281" max="11281" width="18.109375" bestFit="1" customWidth="1"/>
    <col min="11282" max="11282" width="23.44140625" bestFit="1" customWidth="1"/>
    <col min="11283" max="11283" width="22.6640625" bestFit="1" customWidth="1"/>
    <col min="11521" max="11521" width="20.44140625" customWidth="1"/>
    <col min="11522" max="11522" width="12.44140625" customWidth="1"/>
    <col min="11523" max="11523" width="19.109375" customWidth="1"/>
    <col min="11524" max="11525" width="22.6640625" customWidth="1"/>
    <col min="11526" max="11526" width="2.44140625" bestFit="1" customWidth="1"/>
    <col min="11527" max="11527" width="10.44140625" customWidth="1"/>
    <col min="11528" max="11528" width="18.109375" customWidth="1"/>
    <col min="11529" max="11529" width="22.6640625" bestFit="1" customWidth="1"/>
    <col min="11530" max="11530" width="22.88671875" customWidth="1"/>
    <col min="11531" max="11535" width="21.88671875" bestFit="1" customWidth="1"/>
    <col min="11536" max="11536" width="21.5546875" bestFit="1" customWidth="1"/>
    <col min="11537" max="11537" width="18.109375" bestFit="1" customWidth="1"/>
    <col min="11538" max="11538" width="23.44140625" bestFit="1" customWidth="1"/>
    <col min="11539" max="11539" width="22.6640625" bestFit="1" customWidth="1"/>
    <col min="11777" max="11777" width="20.44140625" customWidth="1"/>
    <col min="11778" max="11778" width="12.44140625" customWidth="1"/>
    <col min="11779" max="11779" width="19.109375" customWidth="1"/>
    <col min="11780" max="11781" width="22.6640625" customWidth="1"/>
    <col min="11782" max="11782" width="2.44140625" bestFit="1" customWidth="1"/>
    <col min="11783" max="11783" width="10.44140625" customWidth="1"/>
    <col min="11784" max="11784" width="18.109375" customWidth="1"/>
    <col min="11785" max="11785" width="22.6640625" bestFit="1" customWidth="1"/>
    <col min="11786" max="11786" width="22.88671875" customWidth="1"/>
    <col min="11787" max="11791" width="21.88671875" bestFit="1" customWidth="1"/>
    <col min="11792" max="11792" width="21.5546875" bestFit="1" customWidth="1"/>
    <col min="11793" max="11793" width="18.109375" bestFit="1" customWidth="1"/>
    <col min="11794" max="11794" width="23.44140625" bestFit="1" customWidth="1"/>
    <col min="11795" max="11795" width="22.6640625" bestFit="1" customWidth="1"/>
    <col min="12033" max="12033" width="20.44140625" customWidth="1"/>
    <col min="12034" max="12034" width="12.44140625" customWidth="1"/>
    <col min="12035" max="12035" width="19.109375" customWidth="1"/>
    <col min="12036" max="12037" width="22.6640625" customWidth="1"/>
    <col min="12038" max="12038" width="2.44140625" bestFit="1" customWidth="1"/>
    <col min="12039" max="12039" width="10.44140625" customWidth="1"/>
    <col min="12040" max="12040" width="18.109375" customWidth="1"/>
    <col min="12041" max="12041" width="22.6640625" bestFit="1" customWidth="1"/>
    <col min="12042" max="12042" width="22.88671875" customWidth="1"/>
    <col min="12043" max="12047" width="21.88671875" bestFit="1" customWidth="1"/>
    <col min="12048" max="12048" width="21.5546875" bestFit="1" customWidth="1"/>
    <col min="12049" max="12049" width="18.109375" bestFit="1" customWidth="1"/>
    <col min="12050" max="12050" width="23.44140625" bestFit="1" customWidth="1"/>
    <col min="12051" max="12051" width="22.6640625" bestFit="1" customWidth="1"/>
    <col min="12289" max="12289" width="20.44140625" customWidth="1"/>
    <col min="12290" max="12290" width="12.44140625" customWidth="1"/>
    <col min="12291" max="12291" width="19.109375" customWidth="1"/>
    <col min="12292" max="12293" width="22.6640625" customWidth="1"/>
    <col min="12294" max="12294" width="2.44140625" bestFit="1" customWidth="1"/>
    <col min="12295" max="12295" width="10.44140625" customWidth="1"/>
    <col min="12296" max="12296" width="18.109375" customWidth="1"/>
    <col min="12297" max="12297" width="22.6640625" bestFit="1" customWidth="1"/>
    <col min="12298" max="12298" width="22.88671875" customWidth="1"/>
    <col min="12299" max="12303" width="21.88671875" bestFit="1" customWidth="1"/>
    <col min="12304" max="12304" width="21.5546875" bestFit="1" customWidth="1"/>
    <col min="12305" max="12305" width="18.109375" bestFit="1" customWidth="1"/>
    <col min="12306" max="12306" width="23.44140625" bestFit="1" customWidth="1"/>
    <col min="12307" max="12307" width="22.6640625" bestFit="1" customWidth="1"/>
    <col min="12545" max="12545" width="20.44140625" customWidth="1"/>
    <col min="12546" max="12546" width="12.44140625" customWidth="1"/>
    <col min="12547" max="12547" width="19.109375" customWidth="1"/>
    <col min="12548" max="12549" width="22.6640625" customWidth="1"/>
    <col min="12550" max="12550" width="2.44140625" bestFit="1" customWidth="1"/>
    <col min="12551" max="12551" width="10.44140625" customWidth="1"/>
    <col min="12552" max="12552" width="18.109375" customWidth="1"/>
    <col min="12553" max="12553" width="22.6640625" bestFit="1" customWidth="1"/>
    <col min="12554" max="12554" width="22.88671875" customWidth="1"/>
    <col min="12555" max="12559" width="21.88671875" bestFit="1" customWidth="1"/>
    <col min="12560" max="12560" width="21.5546875" bestFit="1" customWidth="1"/>
    <col min="12561" max="12561" width="18.109375" bestFit="1" customWidth="1"/>
    <col min="12562" max="12562" width="23.44140625" bestFit="1" customWidth="1"/>
    <col min="12563" max="12563" width="22.6640625" bestFit="1" customWidth="1"/>
    <col min="12801" max="12801" width="20.44140625" customWidth="1"/>
    <col min="12802" max="12802" width="12.44140625" customWidth="1"/>
    <col min="12803" max="12803" width="19.109375" customWidth="1"/>
    <col min="12804" max="12805" width="22.6640625" customWidth="1"/>
    <col min="12806" max="12806" width="2.44140625" bestFit="1" customWidth="1"/>
    <col min="12807" max="12807" width="10.44140625" customWidth="1"/>
    <col min="12808" max="12808" width="18.109375" customWidth="1"/>
    <col min="12809" max="12809" width="22.6640625" bestFit="1" customWidth="1"/>
    <col min="12810" max="12810" width="22.88671875" customWidth="1"/>
    <col min="12811" max="12815" width="21.88671875" bestFit="1" customWidth="1"/>
    <col min="12816" max="12816" width="21.5546875" bestFit="1" customWidth="1"/>
    <col min="12817" max="12817" width="18.109375" bestFit="1" customWidth="1"/>
    <col min="12818" max="12818" width="23.44140625" bestFit="1" customWidth="1"/>
    <col min="12819" max="12819" width="22.6640625" bestFit="1" customWidth="1"/>
    <col min="13057" max="13057" width="20.44140625" customWidth="1"/>
    <col min="13058" max="13058" width="12.44140625" customWidth="1"/>
    <col min="13059" max="13059" width="19.109375" customWidth="1"/>
    <col min="13060" max="13061" width="22.6640625" customWidth="1"/>
    <col min="13062" max="13062" width="2.44140625" bestFit="1" customWidth="1"/>
    <col min="13063" max="13063" width="10.44140625" customWidth="1"/>
    <col min="13064" max="13064" width="18.109375" customWidth="1"/>
    <col min="13065" max="13065" width="22.6640625" bestFit="1" customWidth="1"/>
    <col min="13066" max="13066" width="22.88671875" customWidth="1"/>
    <col min="13067" max="13071" width="21.88671875" bestFit="1" customWidth="1"/>
    <col min="13072" max="13072" width="21.5546875" bestFit="1" customWidth="1"/>
    <col min="13073" max="13073" width="18.109375" bestFit="1" customWidth="1"/>
    <col min="13074" max="13074" width="23.44140625" bestFit="1" customWidth="1"/>
    <col min="13075" max="13075" width="22.6640625" bestFit="1" customWidth="1"/>
    <col min="13313" max="13313" width="20.44140625" customWidth="1"/>
    <col min="13314" max="13314" width="12.44140625" customWidth="1"/>
    <col min="13315" max="13315" width="19.109375" customWidth="1"/>
    <col min="13316" max="13317" width="22.6640625" customWidth="1"/>
    <col min="13318" max="13318" width="2.44140625" bestFit="1" customWidth="1"/>
    <col min="13319" max="13319" width="10.44140625" customWidth="1"/>
    <col min="13320" max="13320" width="18.109375" customWidth="1"/>
    <col min="13321" max="13321" width="22.6640625" bestFit="1" customWidth="1"/>
    <col min="13322" max="13322" width="22.88671875" customWidth="1"/>
    <col min="13323" max="13327" width="21.88671875" bestFit="1" customWidth="1"/>
    <col min="13328" max="13328" width="21.5546875" bestFit="1" customWidth="1"/>
    <col min="13329" max="13329" width="18.109375" bestFit="1" customWidth="1"/>
    <col min="13330" max="13330" width="23.44140625" bestFit="1" customWidth="1"/>
    <col min="13331" max="13331" width="22.6640625" bestFit="1" customWidth="1"/>
    <col min="13569" max="13569" width="20.44140625" customWidth="1"/>
    <col min="13570" max="13570" width="12.44140625" customWidth="1"/>
    <col min="13571" max="13571" width="19.109375" customWidth="1"/>
    <col min="13572" max="13573" width="22.6640625" customWidth="1"/>
    <col min="13574" max="13574" width="2.44140625" bestFit="1" customWidth="1"/>
    <col min="13575" max="13575" width="10.44140625" customWidth="1"/>
    <col min="13576" max="13576" width="18.109375" customWidth="1"/>
    <col min="13577" max="13577" width="22.6640625" bestFit="1" customWidth="1"/>
    <col min="13578" max="13578" width="22.88671875" customWidth="1"/>
    <col min="13579" max="13583" width="21.88671875" bestFit="1" customWidth="1"/>
    <col min="13584" max="13584" width="21.5546875" bestFit="1" customWidth="1"/>
    <col min="13585" max="13585" width="18.109375" bestFit="1" customWidth="1"/>
    <col min="13586" max="13586" width="23.44140625" bestFit="1" customWidth="1"/>
    <col min="13587" max="13587" width="22.6640625" bestFit="1" customWidth="1"/>
    <col min="13825" max="13825" width="20.44140625" customWidth="1"/>
    <col min="13826" max="13826" width="12.44140625" customWidth="1"/>
    <col min="13827" max="13827" width="19.109375" customWidth="1"/>
    <col min="13828" max="13829" width="22.6640625" customWidth="1"/>
    <col min="13830" max="13830" width="2.44140625" bestFit="1" customWidth="1"/>
    <col min="13831" max="13831" width="10.44140625" customWidth="1"/>
    <col min="13832" max="13832" width="18.109375" customWidth="1"/>
    <col min="13833" max="13833" width="22.6640625" bestFit="1" customWidth="1"/>
    <col min="13834" max="13834" width="22.88671875" customWidth="1"/>
    <col min="13835" max="13839" width="21.88671875" bestFit="1" customWidth="1"/>
    <col min="13840" max="13840" width="21.5546875" bestFit="1" customWidth="1"/>
    <col min="13841" max="13841" width="18.109375" bestFit="1" customWidth="1"/>
    <col min="13842" max="13842" width="23.44140625" bestFit="1" customWidth="1"/>
    <col min="13843" max="13843" width="22.6640625" bestFit="1" customWidth="1"/>
    <col min="14081" max="14081" width="20.44140625" customWidth="1"/>
    <col min="14082" max="14082" width="12.44140625" customWidth="1"/>
    <col min="14083" max="14083" width="19.109375" customWidth="1"/>
    <col min="14084" max="14085" width="22.6640625" customWidth="1"/>
    <col min="14086" max="14086" width="2.44140625" bestFit="1" customWidth="1"/>
    <col min="14087" max="14087" width="10.44140625" customWidth="1"/>
    <col min="14088" max="14088" width="18.109375" customWidth="1"/>
    <col min="14089" max="14089" width="22.6640625" bestFit="1" customWidth="1"/>
    <col min="14090" max="14090" width="22.88671875" customWidth="1"/>
    <col min="14091" max="14095" width="21.88671875" bestFit="1" customWidth="1"/>
    <col min="14096" max="14096" width="21.5546875" bestFit="1" customWidth="1"/>
    <col min="14097" max="14097" width="18.109375" bestFit="1" customWidth="1"/>
    <col min="14098" max="14098" width="23.44140625" bestFit="1" customWidth="1"/>
    <col min="14099" max="14099" width="22.6640625" bestFit="1" customWidth="1"/>
    <col min="14337" max="14337" width="20.44140625" customWidth="1"/>
    <col min="14338" max="14338" width="12.44140625" customWidth="1"/>
    <col min="14339" max="14339" width="19.109375" customWidth="1"/>
    <col min="14340" max="14341" width="22.6640625" customWidth="1"/>
    <col min="14342" max="14342" width="2.44140625" bestFit="1" customWidth="1"/>
    <col min="14343" max="14343" width="10.44140625" customWidth="1"/>
    <col min="14344" max="14344" width="18.109375" customWidth="1"/>
    <col min="14345" max="14345" width="22.6640625" bestFit="1" customWidth="1"/>
    <col min="14346" max="14346" width="22.88671875" customWidth="1"/>
    <col min="14347" max="14351" width="21.88671875" bestFit="1" customWidth="1"/>
    <col min="14352" max="14352" width="21.5546875" bestFit="1" customWidth="1"/>
    <col min="14353" max="14353" width="18.109375" bestFit="1" customWidth="1"/>
    <col min="14354" max="14354" width="23.44140625" bestFit="1" customWidth="1"/>
    <col min="14355" max="14355" width="22.6640625" bestFit="1" customWidth="1"/>
    <col min="14593" max="14593" width="20.44140625" customWidth="1"/>
    <col min="14594" max="14594" width="12.44140625" customWidth="1"/>
    <col min="14595" max="14595" width="19.109375" customWidth="1"/>
    <col min="14596" max="14597" width="22.6640625" customWidth="1"/>
    <col min="14598" max="14598" width="2.44140625" bestFit="1" customWidth="1"/>
    <col min="14599" max="14599" width="10.44140625" customWidth="1"/>
    <col min="14600" max="14600" width="18.109375" customWidth="1"/>
    <col min="14601" max="14601" width="22.6640625" bestFit="1" customWidth="1"/>
    <col min="14602" max="14602" width="22.88671875" customWidth="1"/>
    <col min="14603" max="14607" width="21.88671875" bestFit="1" customWidth="1"/>
    <col min="14608" max="14608" width="21.5546875" bestFit="1" customWidth="1"/>
    <col min="14609" max="14609" width="18.109375" bestFit="1" customWidth="1"/>
    <col min="14610" max="14610" width="23.44140625" bestFit="1" customWidth="1"/>
    <col min="14611" max="14611" width="22.6640625" bestFit="1" customWidth="1"/>
    <col min="14849" max="14849" width="20.44140625" customWidth="1"/>
    <col min="14850" max="14850" width="12.44140625" customWidth="1"/>
    <col min="14851" max="14851" width="19.109375" customWidth="1"/>
    <col min="14852" max="14853" width="22.6640625" customWidth="1"/>
    <col min="14854" max="14854" width="2.44140625" bestFit="1" customWidth="1"/>
    <col min="14855" max="14855" width="10.44140625" customWidth="1"/>
    <col min="14856" max="14856" width="18.109375" customWidth="1"/>
    <col min="14857" max="14857" width="22.6640625" bestFit="1" customWidth="1"/>
    <col min="14858" max="14858" width="22.88671875" customWidth="1"/>
    <col min="14859" max="14863" width="21.88671875" bestFit="1" customWidth="1"/>
    <col min="14864" max="14864" width="21.5546875" bestFit="1" customWidth="1"/>
    <col min="14865" max="14865" width="18.109375" bestFit="1" customWidth="1"/>
    <col min="14866" max="14866" width="23.44140625" bestFit="1" customWidth="1"/>
    <col min="14867" max="14867" width="22.6640625" bestFit="1" customWidth="1"/>
    <col min="15105" max="15105" width="20.44140625" customWidth="1"/>
    <col min="15106" max="15106" width="12.44140625" customWidth="1"/>
    <col min="15107" max="15107" width="19.109375" customWidth="1"/>
    <col min="15108" max="15109" width="22.6640625" customWidth="1"/>
    <col min="15110" max="15110" width="2.44140625" bestFit="1" customWidth="1"/>
    <col min="15111" max="15111" width="10.44140625" customWidth="1"/>
    <col min="15112" max="15112" width="18.109375" customWidth="1"/>
    <col min="15113" max="15113" width="22.6640625" bestFit="1" customWidth="1"/>
    <col min="15114" max="15114" width="22.88671875" customWidth="1"/>
    <col min="15115" max="15119" width="21.88671875" bestFit="1" customWidth="1"/>
    <col min="15120" max="15120" width="21.5546875" bestFit="1" customWidth="1"/>
    <col min="15121" max="15121" width="18.109375" bestFit="1" customWidth="1"/>
    <col min="15122" max="15122" width="23.44140625" bestFit="1" customWidth="1"/>
    <col min="15123" max="15123" width="22.6640625" bestFit="1" customWidth="1"/>
    <col min="15361" max="15361" width="20.44140625" customWidth="1"/>
    <col min="15362" max="15362" width="12.44140625" customWidth="1"/>
    <col min="15363" max="15363" width="19.109375" customWidth="1"/>
    <col min="15364" max="15365" width="22.6640625" customWidth="1"/>
    <col min="15366" max="15366" width="2.44140625" bestFit="1" customWidth="1"/>
    <col min="15367" max="15367" width="10.44140625" customWidth="1"/>
    <col min="15368" max="15368" width="18.109375" customWidth="1"/>
    <col min="15369" max="15369" width="22.6640625" bestFit="1" customWidth="1"/>
    <col min="15370" max="15370" width="22.88671875" customWidth="1"/>
    <col min="15371" max="15375" width="21.88671875" bestFit="1" customWidth="1"/>
    <col min="15376" max="15376" width="21.5546875" bestFit="1" customWidth="1"/>
    <col min="15377" max="15377" width="18.109375" bestFit="1" customWidth="1"/>
    <col min="15378" max="15378" width="23.44140625" bestFit="1" customWidth="1"/>
    <col min="15379" max="15379" width="22.6640625" bestFit="1" customWidth="1"/>
    <col min="15617" max="15617" width="20.44140625" customWidth="1"/>
    <col min="15618" max="15618" width="12.44140625" customWidth="1"/>
    <col min="15619" max="15619" width="19.109375" customWidth="1"/>
    <col min="15620" max="15621" width="22.6640625" customWidth="1"/>
    <col min="15622" max="15622" width="2.44140625" bestFit="1" customWidth="1"/>
    <col min="15623" max="15623" width="10.44140625" customWidth="1"/>
    <col min="15624" max="15624" width="18.109375" customWidth="1"/>
    <col min="15625" max="15625" width="22.6640625" bestFit="1" customWidth="1"/>
    <col min="15626" max="15626" width="22.88671875" customWidth="1"/>
    <col min="15627" max="15631" width="21.88671875" bestFit="1" customWidth="1"/>
    <col min="15632" max="15632" width="21.5546875" bestFit="1" customWidth="1"/>
    <col min="15633" max="15633" width="18.109375" bestFit="1" customWidth="1"/>
    <col min="15634" max="15634" width="23.44140625" bestFit="1" customWidth="1"/>
    <col min="15635" max="15635" width="22.6640625" bestFit="1" customWidth="1"/>
    <col min="15873" max="15873" width="20.44140625" customWidth="1"/>
    <col min="15874" max="15874" width="12.44140625" customWidth="1"/>
    <col min="15875" max="15875" width="19.109375" customWidth="1"/>
    <col min="15876" max="15877" width="22.6640625" customWidth="1"/>
    <col min="15878" max="15878" width="2.44140625" bestFit="1" customWidth="1"/>
    <col min="15879" max="15879" width="10.44140625" customWidth="1"/>
    <col min="15880" max="15880" width="18.109375" customWidth="1"/>
    <col min="15881" max="15881" width="22.6640625" bestFit="1" customWidth="1"/>
    <col min="15882" max="15882" width="22.88671875" customWidth="1"/>
    <col min="15883" max="15887" width="21.88671875" bestFit="1" customWidth="1"/>
    <col min="15888" max="15888" width="21.5546875" bestFit="1" customWidth="1"/>
    <col min="15889" max="15889" width="18.109375" bestFit="1" customWidth="1"/>
    <col min="15890" max="15890" width="23.44140625" bestFit="1" customWidth="1"/>
    <col min="15891" max="15891" width="22.6640625" bestFit="1" customWidth="1"/>
    <col min="16129" max="16129" width="20.44140625" customWidth="1"/>
    <col min="16130" max="16130" width="12.44140625" customWidth="1"/>
    <col min="16131" max="16131" width="19.109375" customWidth="1"/>
    <col min="16132" max="16133" width="22.6640625" customWidth="1"/>
    <col min="16134" max="16134" width="2.44140625" bestFit="1" customWidth="1"/>
    <col min="16135" max="16135" width="10.44140625" customWidth="1"/>
    <col min="16136" max="16136" width="18.109375" customWidth="1"/>
    <col min="16137" max="16137" width="22.6640625" bestFit="1" customWidth="1"/>
    <col min="16138" max="16138" width="22.88671875" customWidth="1"/>
    <col min="16139" max="16143" width="21.88671875" bestFit="1" customWidth="1"/>
    <col min="16144" max="16144" width="21.5546875" bestFit="1" customWidth="1"/>
    <col min="16145" max="16145" width="18.109375" bestFit="1" customWidth="1"/>
    <col min="16146" max="16146" width="23.44140625" bestFit="1" customWidth="1"/>
    <col min="16147" max="16147" width="22.6640625" bestFit="1" customWidth="1"/>
  </cols>
  <sheetData>
    <row r="1" spans="1:10" ht="23.4" thickBot="1">
      <c r="A1" s="209" t="s">
        <v>38</v>
      </c>
      <c r="B1" s="208"/>
      <c r="C1" s="208"/>
    </row>
    <row r="2" spans="1:10" ht="15" thickTop="1">
      <c r="B2" s="207"/>
    </row>
    <row r="3" spans="1:10" ht="18" thickBot="1">
      <c r="A3" s="204" t="s">
        <v>14</v>
      </c>
      <c r="B3" s="206"/>
      <c r="C3" s="204"/>
    </row>
    <row r="4" spans="1:10" ht="15" thickTop="1">
      <c r="A4" s="202" t="s">
        <v>15</v>
      </c>
      <c r="B4" s="201" t="s">
        <v>15</v>
      </c>
      <c r="C4" s="200" t="s">
        <v>15</v>
      </c>
      <c r="D4" s="188" t="s">
        <v>16</v>
      </c>
    </row>
    <row r="5" spans="1:10">
      <c r="A5" s="199" t="s">
        <v>17</v>
      </c>
      <c r="B5" s="198" t="s">
        <v>18</v>
      </c>
      <c r="C5" s="197" t="s">
        <v>15</v>
      </c>
      <c r="D5" s="196" t="s">
        <v>19</v>
      </c>
    </row>
    <row r="6" spans="1:10">
      <c r="A6" s="188" t="s">
        <v>24</v>
      </c>
      <c r="B6" s="193" t="s">
        <v>25</v>
      </c>
      <c r="C6" s="188" t="s">
        <v>26</v>
      </c>
      <c r="D6" s="192">
        <v>2384.5700000000002</v>
      </c>
      <c r="E6" s="195">
        <f>((D6/(D6+D7))*(D8+D9))+D6</f>
        <v>-74559.682199243456</v>
      </c>
      <c r="F6" s="194">
        <v>1</v>
      </c>
    </row>
    <row r="7" spans="1:10">
      <c r="A7" s="189"/>
      <c r="B7" s="193" t="s">
        <v>27</v>
      </c>
      <c r="C7" s="188" t="s">
        <v>28</v>
      </c>
      <c r="D7" s="192">
        <v>121.61</v>
      </c>
      <c r="E7" s="195">
        <f>((D7/(D7+D6))*(D8+D9))+D7</f>
        <v>-3802.4478007565294</v>
      </c>
      <c r="F7" s="194">
        <v>2</v>
      </c>
    </row>
    <row r="8" spans="1:10" ht="15" thickBot="1">
      <c r="A8" s="189"/>
      <c r="B8" s="193" t="s">
        <v>29</v>
      </c>
      <c r="C8" s="188" t="s">
        <v>30</v>
      </c>
      <c r="D8" s="192">
        <v>-28635.96</v>
      </c>
      <c r="E8" s="191">
        <f>SUM(E6:E7)</f>
        <v>-78362.12999999999</v>
      </c>
      <c r="F8" s="190" t="s">
        <v>39</v>
      </c>
    </row>
    <row r="9" spans="1:10" ht="15" thickTop="1">
      <c r="A9" s="189"/>
      <c r="B9" s="188" t="s">
        <v>31</v>
      </c>
      <c r="C9" s="188" t="s">
        <v>32</v>
      </c>
      <c r="D9" s="187">
        <v>-52232.35</v>
      </c>
    </row>
    <row r="10" spans="1:10" ht="15" thickBot="1">
      <c r="C10" s="184" t="s">
        <v>39</v>
      </c>
      <c r="D10" s="205">
        <f>SUM(D6:D9)</f>
        <v>-78362.13</v>
      </c>
    </row>
    <row r="11" spans="1:10" ht="15" thickTop="1"/>
    <row r="12" spans="1:10" ht="18" thickBot="1">
      <c r="A12" s="204" t="s">
        <v>33</v>
      </c>
      <c r="B12" s="204"/>
      <c r="C12" s="203"/>
    </row>
    <row r="13" spans="1:10" ht="15" thickTop="1">
      <c r="A13" s="202" t="s">
        <v>15</v>
      </c>
      <c r="B13" s="201" t="s">
        <v>15</v>
      </c>
      <c r="C13" s="200" t="s">
        <v>15</v>
      </c>
      <c r="D13" s="188" t="s">
        <v>16</v>
      </c>
    </row>
    <row r="14" spans="1:10">
      <c r="A14" s="199" t="s">
        <v>17</v>
      </c>
      <c r="B14" s="198" t="s">
        <v>18</v>
      </c>
      <c r="C14" s="197" t="s">
        <v>15</v>
      </c>
      <c r="D14" s="196" t="s">
        <v>19</v>
      </c>
    </row>
    <row r="15" spans="1:10">
      <c r="A15" s="188" t="s">
        <v>24</v>
      </c>
      <c r="B15" s="193" t="s">
        <v>25</v>
      </c>
      <c r="C15" s="188" t="s">
        <v>26</v>
      </c>
      <c r="D15" s="192">
        <v>379664.34</v>
      </c>
      <c r="E15" s="195">
        <f>((D15/(D15+D16))*(D17+D18))+D15</f>
        <v>313695.01242637815</v>
      </c>
      <c r="F15" s="194">
        <v>1</v>
      </c>
      <c r="H15" s="180"/>
      <c r="I15" s="180"/>
      <c r="J15" s="180">
        <f>H15-I15</f>
        <v>0</v>
      </c>
    </row>
    <row r="16" spans="1:10">
      <c r="A16" s="189"/>
      <c r="B16" s="193" t="s">
        <v>27</v>
      </c>
      <c r="C16" s="188" t="s">
        <v>28</v>
      </c>
      <c r="D16" s="192">
        <v>79027.69</v>
      </c>
      <c r="E16" s="195">
        <f>((D16/(D16+D15))*(D17+D18))+D16</f>
        <v>65296.077573621893</v>
      </c>
      <c r="F16" s="194">
        <v>2</v>
      </c>
    </row>
    <row r="17" spans="1:6" ht="15" thickBot="1">
      <c r="A17" s="189"/>
      <c r="B17" s="193" t="s">
        <v>29</v>
      </c>
      <c r="C17" s="188" t="s">
        <v>30</v>
      </c>
      <c r="D17" s="192">
        <v>-8127.2</v>
      </c>
      <c r="E17" s="191">
        <f>SUM(E15:E16)</f>
        <v>378991.09</v>
      </c>
      <c r="F17" s="190" t="s">
        <v>42</v>
      </c>
    </row>
    <row r="18" spans="1:6" ht="15" thickTop="1">
      <c r="A18" s="189"/>
      <c r="B18" s="188" t="s">
        <v>31</v>
      </c>
      <c r="C18" s="188" t="s">
        <v>32</v>
      </c>
      <c r="D18" s="187">
        <v>-71573.740000000005</v>
      </c>
    </row>
    <row r="19" spans="1:6" ht="15" thickBot="1">
      <c r="A19" s="186"/>
      <c r="B19" s="185"/>
      <c r="C19" s="184" t="s">
        <v>42</v>
      </c>
      <c r="D19" s="183">
        <f>SUM(D15:D18)</f>
        <v>378991.09</v>
      </c>
    </row>
    <row r="20" spans="1:6" ht="15" thickTop="1"/>
    <row r="21" spans="1:6">
      <c r="D21" t="s">
        <v>44</v>
      </c>
      <c r="E21" s="180">
        <f>E6+E15</f>
        <v>239135.33022713469</v>
      </c>
      <c r="F21" s="181" t="s">
        <v>40</v>
      </c>
    </row>
    <row r="22" spans="1:6">
      <c r="D22" t="s">
        <v>43</v>
      </c>
      <c r="E22" s="182">
        <f>E7+E16</f>
        <v>61493.629772865366</v>
      </c>
      <c r="F22" s="181" t="s">
        <v>41</v>
      </c>
    </row>
    <row r="23" spans="1:6">
      <c r="E23" s="180">
        <f>SUM(E21:E22)</f>
        <v>300628.96000000008</v>
      </c>
    </row>
    <row r="25" spans="1:6">
      <c r="E25" s="179">
        <f>SUM(D6:D9,D15:D18)-E23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/>
  </sheetViews>
  <sheetFormatPr defaultRowHeight="14.4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7.88671875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  <col min="257" max="257" width="20.44140625" customWidth="1"/>
    <col min="258" max="258" width="12.44140625" customWidth="1"/>
    <col min="259" max="259" width="19.109375" customWidth="1"/>
    <col min="260" max="261" width="22.6640625" customWidth="1"/>
    <col min="262" max="262" width="2.44140625" bestFit="1" customWidth="1"/>
    <col min="263" max="263" width="7.88671875" customWidth="1"/>
    <col min="264" max="264" width="18.109375" customWidth="1"/>
    <col min="265" max="265" width="22.6640625" bestFit="1" customWidth="1"/>
    <col min="266" max="266" width="22.88671875" customWidth="1"/>
    <col min="267" max="271" width="21.88671875" bestFit="1" customWidth="1"/>
    <col min="272" max="272" width="21.5546875" bestFit="1" customWidth="1"/>
    <col min="273" max="273" width="18.109375" bestFit="1" customWidth="1"/>
    <col min="274" max="274" width="23.44140625" bestFit="1" customWidth="1"/>
    <col min="275" max="275" width="22.6640625" bestFit="1" customWidth="1"/>
    <col min="513" max="513" width="20.44140625" customWidth="1"/>
    <col min="514" max="514" width="12.44140625" customWidth="1"/>
    <col min="515" max="515" width="19.109375" customWidth="1"/>
    <col min="516" max="517" width="22.6640625" customWidth="1"/>
    <col min="518" max="518" width="2.44140625" bestFit="1" customWidth="1"/>
    <col min="519" max="519" width="7.88671875" customWidth="1"/>
    <col min="520" max="520" width="18.109375" customWidth="1"/>
    <col min="521" max="521" width="22.6640625" bestFit="1" customWidth="1"/>
    <col min="522" max="522" width="22.88671875" customWidth="1"/>
    <col min="523" max="527" width="21.88671875" bestFit="1" customWidth="1"/>
    <col min="528" max="528" width="21.5546875" bestFit="1" customWidth="1"/>
    <col min="529" max="529" width="18.109375" bestFit="1" customWidth="1"/>
    <col min="530" max="530" width="23.44140625" bestFit="1" customWidth="1"/>
    <col min="531" max="531" width="22.6640625" bestFit="1" customWidth="1"/>
    <col min="769" max="769" width="20.44140625" customWidth="1"/>
    <col min="770" max="770" width="12.44140625" customWidth="1"/>
    <col min="771" max="771" width="19.109375" customWidth="1"/>
    <col min="772" max="773" width="22.6640625" customWidth="1"/>
    <col min="774" max="774" width="2.44140625" bestFit="1" customWidth="1"/>
    <col min="775" max="775" width="7.88671875" customWidth="1"/>
    <col min="776" max="776" width="18.109375" customWidth="1"/>
    <col min="777" max="777" width="22.6640625" bestFit="1" customWidth="1"/>
    <col min="778" max="778" width="22.88671875" customWidth="1"/>
    <col min="779" max="783" width="21.88671875" bestFit="1" customWidth="1"/>
    <col min="784" max="784" width="21.5546875" bestFit="1" customWidth="1"/>
    <col min="785" max="785" width="18.109375" bestFit="1" customWidth="1"/>
    <col min="786" max="786" width="23.44140625" bestFit="1" customWidth="1"/>
    <col min="787" max="787" width="22.6640625" bestFit="1" customWidth="1"/>
    <col min="1025" max="1025" width="20.44140625" customWidth="1"/>
    <col min="1026" max="1026" width="12.44140625" customWidth="1"/>
    <col min="1027" max="1027" width="19.109375" customWidth="1"/>
    <col min="1028" max="1029" width="22.6640625" customWidth="1"/>
    <col min="1030" max="1030" width="2.44140625" bestFit="1" customWidth="1"/>
    <col min="1031" max="1031" width="7.88671875" customWidth="1"/>
    <col min="1032" max="1032" width="18.109375" customWidth="1"/>
    <col min="1033" max="1033" width="22.6640625" bestFit="1" customWidth="1"/>
    <col min="1034" max="1034" width="22.88671875" customWidth="1"/>
    <col min="1035" max="1039" width="21.88671875" bestFit="1" customWidth="1"/>
    <col min="1040" max="1040" width="21.5546875" bestFit="1" customWidth="1"/>
    <col min="1041" max="1041" width="18.109375" bestFit="1" customWidth="1"/>
    <col min="1042" max="1042" width="23.44140625" bestFit="1" customWidth="1"/>
    <col min="1043" max="1043" width="22.6640625" bestFit="1" customWidth="1"/>
    <col min="1281" max="1281" width="20.44140625" customWidth="1"/>
    <col min="1282" max="1282" width="12.44140625" customWidth="1"/>
    <col min="1283" max="1283" width="19.109375" customWidth="1"/>
    <col min="1284" max="1285" width="22.6640625" customWidth="1"/>
    <col min="1286" max="1286" width="2.44140625" bestFit="1" customWidth="1"/>
    <col min="1287" max="1287" width="7.88671875" customWidth="1"/>
    <col min="1288" max="1288" width="18.109375" customWidth="1"/>
    <col min="1289" max="1289" width="22.6640625" bestFit="1" customWidth="1"/>
    <col min="1290" max="1290" width="22.88671875" customWidth="1"/>
    <col min="1291" max="1295" width="21.88671875" bestFit="1" customWidth="1"/>
    <col min="1296" max="1296" width="21.5546875" bestFit="1" customWidth="1"/>
    <col min="1297" max="1297" width="18.109375" bestFit="1" customWidth="1"/>
    <col min="1298" max="1298" width="23.44140625" bestFit="1" customWidth="1"/>
    <col min="1299" max="1299" width="22.6640625" bestFit="1" customWidth="1"/>
    <col min="1537" max="1537" width="20.44140625" customWidth="1"/>
    <col min="1538" max="1538" width="12.44140625" customWidth="1"/>
    <col min="1539" max="1539" width="19.109375" customWidth="1"/>
    <col min="1540" max="1541" width="22.6640625" customWidth="1"/>
    <col min="1542" max="1542" width="2.44140625" bestFit="1" customWidth="1"/>
    <col min="1543" max="1543" width="7.88671875" customWidth="1"/>
    <col min="1544" max="1544" width="18.109375" customWidth="1"/>
    <col min="1545" max="1545" width="22.6640625" bestFit="1" customWidth="1"/>
    <col min="1546" max="1546" width="22.88671875" customWidth="1"/>
    <col min="1547" max="1551" width="21.88671875" bestFit="1" customWidth="1"/>
    <col min="1552" max="1552" width="21.5546875" bestFit="1" customWidth="1"/>
    <col min="1553" max="1553" width="18.109375" bestFit="1" customWidth="1"/>
    <col min="1554" max="1554" width="23.44140625" bestFit="1" customWidth="1"/>
    <col min="1555" max="1555" width="22.6640625" bestFit="1" customWidth="1"/>
    <col min="1793" max="1793" width="20.44140625" customWidth="1"/>
    <col min="1794" max="1794" width="12.44140625" customWidth="1"/>
    <col min="1795" max="1795" width="19.109375" customWidth="1"/>
    <col min="1796" max="1797" width="22.6640625" customWidth="1"/>
    <col min="1798" max="1798" width="2.44140625" bestFit="1" customWidth="1"/>
    <col min="1799" max="1799" width="7.88671875" customWidth="1"/>
    <col min="1800" max="1800" width="18.109375" customWidth="1"/>
    <col min="1801" max="1801" width="22.6640625" bestFit="1" customWidth="1"/>
    <col min="1802" max="1802" width="22.88671875" customWidth="1"/>
    <col min="1803" max="1807" width="21.88671875" bestFit="1" customWidth="1"/>
    <col min="1808" max="1808" width="21.5546875" bestFit="1" customWidth="1"/>
    <col min="1809" max="1809" width="18.109375" bestFit="1" customWidth="1"/>
    <col min="1810" max="1810" width="23.44140625" bestFit="1" customWidth="1"/>
    <col min="1811" max="1811" width="22.6640625" bestFit="1" customWidth="1"/>
    <col min="2049" max="2049" width="20.44140625" customWidth="1"/>
    <col min="2050" max="2050" width="12.44140625" customWidth="1"/>
    <col min="2051" max="2051" width="19.109375" customWidth="1"/>
    <col min="2052" max="2053" width="22.6640625" customWidth="1"/>
    <col min="2054" max="2054" width="2.44140625" bestFit="1" customWidth="1"/>
    <col min="2055" max="2055" width="7.88671875" customWidth="1"/>
    <col min="2056" max="2056" width="18.109375" customWidth="1"/>
    <col min="2057" max="2057" width="22.6640625" bestFit="1" customWidth="1"/>
    <col min="2058" max="2058" width="22.88671875" customWidth="1"/>
    <col min="2059" max="2063" width="21.88671875" bestFit="1" customWidth="1"/>
    <col min="2064" max="2064" width="21.5546875" bestFit="1" customWidth="1"/>
    <col min="2065" max="2065" width="18.109375" bestFit="1" customWidth="1"/>
    <col min="2066" max="2066" width="23.44140625" bestFit="1" customWidth="1"/>
    <col min="2067" max="2067" width="22.6640625" bestFit="1" customWidth="1"/>
    <col min="2305" max="2305" width="20.44140625" customWidth="1"/>
    <col min="2306" max="2306" width="12.44140625" customWidth="1"/>
    <col min="2307" max="2307" width="19.109375" customWidth="1"/>
    <col min="2308" max="2309" width="22.6640625" customWidth="1"/>
    <col min="2310" max="2310" width="2.44140625" bestFit="1" customWidth="1"/>
    <col min="2311" max="2311" width="7.88671875" customWidth="1"/>
    <col min="2312" max="2312" width="18.109375" customWidth="1"/>
    <col min="2313" max="2313" width="22.6640625" bestFit="1" customWidth="1"/>
    <col min="2314" max="2314" width="22.88671875" customWidth="1"/>
    <col min="2315" max="2319" width="21.88671875" bestFit="1" customWidth="1"/>
    <col min="2320" max="2320" width="21.5546875" bestFit="1" customWidth="1"/>
    <col min="2321" max="2321" width="18.109375" bestFit="1" customWidth="1"/>
    <col min="2322" max="2322" width="23.44140625" bestFit="1" customWidth="1"/>
    <col min="2323" max="2323" width="22.6640625" bestFit="1" customWidth="1"/>
    <col min="2561" max="2561" width="20.44140625" customWidth="1"/>
    <col min="2562" max="2562" width="12.44140625" customWidth="1"/>
    <col min="2563" max="2563" width="19.109375" customWidth="1"/>
    <col min="2564" max="2565" width="22.6640625" customWidth="1"/>
    <col min="2566" max="2566" width="2.44140625" bestFit="1" customWidth="1"/>
    <col min="2567" max="2567" width="7.88671875" customWidth="1"/>
    <col min="2568" max="2568" width="18.109375" customWidth="1"/>
    <col min="2569" max="2569" width="22.6640625" bestFit="1" customWidth="1"/>
    <col min="2570" max="2570" width="22.88671875" customWidth="1"/>
    <col min="2571" max="2575" width="21.88671875" bestFit="1" customWidth="1"/>
    <col min="2576" max="2576" width="21.5546875" bestFit="1" customWidth="1"/>
    <col min="2577" max="2577" width="18.109375" bestFit="1" customWidth="1"/>
    <col min="2578" max="2578" width="23.44140625" bestFit="1" customWidth="1"/>
    <col min="2579" max="2579" width="22.6640625" bestFit="1" customWidth="1"/>
    <col min="2817" max="2817" width="20.44140625" customWidth="1"/>
    <col min="2818" max="2818" width="12.44140625" customWidth="1"/>
    <col min="2819" max="2819" width="19.109375" customWidth="1"/>
    <col min="2820" max="2821" width="22.6640625" customWidth="1"/>
    <col min="2822" max="2822" width="2.44140625" bestFit="1" customWidth="1"/>
    <col min="2823" max="2823" width="7.88671875" customWidth="1"/>
    <col min="2824" max="2824" width="18.109375" customWidth="1"/>
    <col min="2825" max="2825" width="22.6640625" bestFit="1" customWidth="1"/>
    <col min="2826" max="2826" width="22.88671875" customWidth="1"/>
    <col min="2827" max="2831" width="21.88671875" bestFit="1" customWidth="1"/>
    <col min="2832" max="2832" width="21.5546875" bestFit="1" customWidth="1"/>
    <col min="2833" max="2833" width="18.109375" bestFit="1" customWidth="1"/>
    <col min="2834" max="2834" width="23.44140625" bestFit="1" customWidth="1"/>
    <col min="2835" max="2835" width="22.6640625" bestFit="1" customWidth="1"/>
    <col min="3073" max="3073" width="20.44140625" customWidth="1"/>
    <col min="3074" max="3074" width="12.44140625" customWidth="1"/>
    <col min="3075" max="3075" width="19.109375" customWidth="1"/>
    <col min="3076" max="3077" width="22.6640625" customWidth="1"/>
    <col min="3078" max="3078" width="2.44140625" bestFit="1" customWidth="1"/>
    <col min="3079" max="3079" width="7.88671875" customWidth="1"/>
    <col min="3080" max="3080" width="18.109375" customWidth="1"/>
    <col min="3081" max="3081" width="22.6640625" bestFit="1" customWidth="1"/>
    <col min="3082" max="3082" width="22.88671875" customWidth="1"/>
    <col min="3083" max="3087" width="21.88671875" bestFit="1" customWidth="1"/>
    <col min="3088" max="3088" width="21.5546875" bestFit="1" customWidth="1"/>
    <col min="3089" max="3089" width="18.109375" bestFit="1" customWidth="1"/>
    <col min="3090" max="3090" width="23.44140625" bestFit="1" customWidth="1"/>
    <col min="3091" max="3091" width="22.6640625" bestFit="1" customWidth="1"/>
    <col min="3329" max="3329" width="20.44140625" customWidth="1"/>
    <col min="3330" max="3330" width="12.44140625" customWidth="1"/>
    <col min="3331" max="3331" width="19.109375" customWidth="1"/>
    <col min="3332" max="3333" width="22.6640625" customWidth="1"/>
    <col min="3334" max="3334" width="2.44140625" bestFit="1" customWidth="1"/>
    <col min="3335" max="3335" width="7.88671875" customWidth="1"/>
    <col min="3336" max="3336" width="18.109375" customWidth="1"/>
    <col min="3337" max="3337" width="22.6640625" bestFit="1" customWidth="1"/>
    <col min="3338" max="3338" width="22.88671875" customWidth="1"/>
    <col min="3339" max="3343" width="21.88671875" bestFit="1" customWidth="1"/>
    <col min="3344" max="3344" width="21.5546875" bestFit="1" customWidth="1"/>
    <col min="3345" max="3345" width="18.109375" bestFit="1" customWidth="1"/>
    <col min="3346" max="3346" width="23.44140625" bestFit="1" customWidth="1"/>
    <col min="3347" max="3347" width="22.6640625" bestFit="1" customWidth="1"/>
    <col min="3585" max="3585" width="20.44140625" customWidth="1"/>
    <col min="3586" max="3586" width="12.44140625" customWidth="1"/>
    <col min="3587" max="3587" width="19.109375" customWidth="1"/>
    <col min="3588" max="3589" width="22.6640625" customWidth="1"/>
    <col min="3590" max="3590" width="2.44140625" bestFit="1" customWidth="1"/>
    <col min="3591" max="3591" width="7.88671875" customWidth="1"/>
    <col min="3592" max="3592" width="18.109375" customWidth="1"/>
    <col min="3593" max="3593" width="22.6640625" bestFit="1" customWidth="1"/>
    <col min="3594" max="3594" width="22.88671875" customWidth="1"/>
    <col min="3595" max="3599" width="21.88671875" bestFit="1" customWidth="1"/>
    <col min="3600" max="3600" width="21.5546875" bestFit="1" customWidth="1"/>
    <col min="3601" max="3601" width="18.109375" bestFit="1" customWidth="1"/>
    <col min="3602" max="3602" width="23.44140625" bestFit="1" customWidth="1"/>
    <col min="3603" max="3603" width="22.6640625" bestFit="1" customWidth="1"/>
    <col min="3841" max="3841" width="20.44140625" customWidth="1"/>
    <col min="3842" max="3842" width="12.44140625" customWidth="1"/>
    <col min="3843" max="3843" width="19.109375" customWidth="1"/>
    <col min="3844" max="3845" width="22.6640625" customWidth="1"/>
    <col min="3846" max="3846" width="2.44140625" bestFit="1" customWidth="1"/>
    <col min="3847" max="3847" width="7.88671875" customWidth="1"/>
    <col min="3848" max="3848" width="18.109375" customWidth="1"/>
    <col min="3849" max="3849" width="22.6640625" bestFit="1" customWidth="1"/>
    <col min="3850" max="3850" width="22.88671875" customWidth="1"/>
    <col min="3851" max="3855" width="21.88671875" bestFit="1" customWidth="1"/>
    <col min="3856" max="3856" width="21.5546875" bestFit="1" customWidth="1"/>
    <col min="3857" max="3857" width="18.109375" bestFit="1" customWidth="1"/>
    <col min="3858" max="3858" width="23.44140625" bestFit="1" customWidth="1"/>
    <col min="3859" max="3859" width="22.6640625" bestFit="1" customWidth="1"/>
    <col min="4097" max="4097" width="20.44140625" customWidth="1"/>
    <col min="4098" max="4098" width="12.44140625" customWidth="1"/>
    <col min="4099" max="4099" width="19.109375" customWidth="1"/>
    <col min="4100" max="4101" width="22.6640625" customWidth="1"/>
    <col min="4102" max="4102" width="2.44140625" bestFit="1" customWidth="1"/>
    <col min="4103" max="4103" width="7.88671875" customWidth="1"/>
    <col min="4104" max="4104" width="18.109375" customWidth="1"/>
    <col min="4105" max="4105" width="22.6640625" bestFit="1" customWidth="1"/>
    <col min="4106" max="4106" width="22.88671875" customWidth="1"/>
    <col min="4107" max="4111" width="21.88671875" bestFit="1" customWidth="1"/>
    <col min="4112" max="4112" width="21.5546875" bestFit="1" customWidth="1"/>
    <col min="4113" max="4113" width="18.109375" bestFit="1" customWidth="1"/>
    <col min="4114" max="4114" width="23.44140625" bestFit="1" customWidth="1"/>
    <col min="4115" max="4115" width="22.6640625" bestFit="1" customWidth="1"/>
    <col min="4353" max="4353" width="20.44140625" customWidth="1"/>
    <col min="4354" max="4354" width="12.44140625" customWidth="1"/>
    <col min="4355" max="4355" width="19.109375" customWidth="1"/>
    <col min="4356" max="4357" width="22.6640625" customWidth="1"/>
    <col min="4358" max="4358" width="2.44140625" bestFit="1" customWidth="1"/>
    <col min="4359" max="4359" width="7.88671875" customWidth="1"/>
    <col min="4360" max="4360" width="18.109375" customWidth="1"/>
    <col min="4361" max="4361" width="22.6640625" bestFit="1" customWidth="1"/>
    <col min="4362" max="4362" width="22.88671875" customWidth="1"/>
    <col min="4363" max="4367" width="21.88671875" bestFit="1" customWidth="1"/>
    <col min="4368" max="4368" width="21.5546875" bestFit="1" customWidth="1"/>
    <col min="4369" max="4369" width="18.109375" bestFit="1" customWidth="1"/>
    <col min="4370" max="4370" width="23.44140625" bestFit="1" customWidth="1"/>
    <col min="4371" max="4371" width="22.6640625" bestFit="1" customWidth="1"/>
    <col min="4609" max="4609" width="20.44140625" customWidth="1"/>
    <col min="4610" max="4610" width="12.44140625" customWidth="1"/>
    <col min="4611" max="4611" width="19.109375" customWidth="1"/>
    <col min="4612" max="4613" width="22.6640625" customWidth="1"/>
    <col min="4614" max="4614" width="2.44140625" bestFit="1" customWidth="1"/>
    <col min="4615" max="4615" width="7.88671875" customWidth="1"/>
    <col min="4616" max="4616" width="18.109375" customWidth="1"/>
    <col min="4617" max="4617" width="22.6640625" bestFit="1" customWidth="1"/>
    <col min="4618" max="4618" width="22.88671875" customWidth="1"/>
    <col min="4619" max="4623" width="21.88671875" bestFit="1" customWidth="1"/>
    <col min="4624" max="4624" width="21.5546875" bestFit="1" customWidth="1"/>
    <col min="4625" max="4625" width="18.109375" bestFit="1" customWidth="1"/>
    <col min="4626" max="4626" width="23.44140625" bestFit="1" customWidth="1"/>
    <col min="4627" max="4627" width="22.6640625" bestFit="1" customWidth="1"/>
    <col min="4865" max="4865" width="20.44140625" customWidth="1"/>
    <col min="4866" max="4866" width="12.44140625" customWidth="1"/>
    <col min="4867" max="4867" width="19.109375" customWidth="1"/>
    <col min="4868" max="4869" width="22.6640625" customWidth="1"/>
    <col min="4870" max="4870" width="2.44140625" bestFit="1" customWidth="1"/>
    <col min="4871" max="4871" width="7.88671875" customWidth="1"/>
    <col min="4872" max="4872" width="18.109375" customWidth="1"/>
    <col min="4873" max="4873" width="22.6640625" bestFit="1" customWidth="1"/>
    <col min="4874" max="4874" width="22.88671875" customWidth="1"/>
    <col min="4875" max="4879" width="21.88671875" bestFit="1" customWidth="1"/>
    <col min="4880" max="4880" width="21.5546875" bestFit="1" customWidth="1"/>
    <col min="4881" max="4881" width="18.109375" bestFit="1" customWidth="1"/>
    <col min="4882" max="4882" width="23.44140625" bestFit="1" customWidth="1"/>
    <col min="4883" max="4883" width="22.6640625" bestFit="1" customWidth="1"/>
    <col min="5121" max="5121" width="20.44140625" customWidth="1"/>
    <col min="5122" max="5122" width="12.44140625" customWidth="1"/>
    <col min="5123" max="5123" width="19.109375" customWidth="1"/>
    <col min="5124" max="5125" width="22.6640625" customWidth="1"/>
    <col min="5126" max="5126" width="2.44140625" bestFit="1" customWidth="1"/>
    <col min="5127" max="5127" width="7.88671875" customWidth="1"/>
    <col min="5128" max="5128" width="18.109375" customWidth="1"/>
    <col min="5129" max="5129" width="22.6640625" bestFit="1" customWidth="1"/>
    <col min="5130" max="5130" width="22.88671875" customWidth="1"/>
    <col min="5131" max="5135" width="21.88671875" bestFit="1" customWidth="1"/>
    <col min="5136" max="5136" width="21.5546875" bestFit="1" customWidth="1"/>
    <col min="5137" max="5137" width="18.109375" bestFit="1" customWidth="1"/>
    <col min="5138" max="5138" width="23.44140625" bestFit="1" customWidth="1"/>
    <col min="5139" max="5139" width="22.6640625" bestFit="1" customWidth="1"/>
    <col min="5377" max="5377" width="20.44140625" customWidth="1"/>
    <col min="5378" max="5378" width="12.44140625" customWidth="1"/>
    <col min="5379" max="5379" width="19.109375" customWidth="1"/>
    <col min="5380" max="5381" width="22.6640625" customWidth="1"/>
    <col min="5382" max="5382" width="2.44140625" bestFit="1" customWidth="1"/>
    <col min="5383" max="5383" width="7.88671875" customWidth="1"/>
    <col min="5384" max="5384" width="18.109375" customWidth="1"/>
    <col min="5385" max="5385" width="22.6640625" bestFit="1" customWidth="1"/>
    <col min="5386" max="5386" width="22.88671875" customWidth="1"/>
    <col min="5387" max="5391" width="21.88671875" bestFit="1" customWidth="1"/>
    <col min="5392" max="5392" width="21.5546875" bestFit="1" customWidth="1"/>
    <col min="5393" max="5393" width="18.109375" bestFit="1" customWidth="1"/>
    <col min="5394" max="5394" width="23.44140625" bestFit="1" customWidth="1"/>
    <col min="5395" max="5395" width="22.6640625" bestFit="1" customWidth="1"/>
    <col min="5633" max="5633" width="20.44140625" customWidth="1"/>
    <col min="5634" max="5634" width="12.44140625" customWidth="1"/>
    <col min="5635" max="5635" width="19.109375" customWidth="1"/>
    <col min="5636" max="5637" width="22.6640625" customWidth="1"/>
    <col min="5638" max="5638" width="2.44140625" bestFit="1" customWidth="1"/>
    <col min="5639" max="5639" width="7.88671875" customWidth="1"/>
    <col min="5640" max="5640" width="18.109375" customWidth="1"/>
    <col min="5641" max="5641" width="22.6640625" bestFit="1" customWidth="1"/>
    <col min="5642" max="5642" width="22.88671875" customWidth="1"/>
    <col min="5643" max="5647" width="21.88671875" bestFit="1" customWidth="1"/>
    <col min="5648" max="5648" width="21.5546875" bestFit="1" customWidth="1"/>
    <col min="5649" max="5649" width="18.109375" bestFit="1" customWidth="1"/>
    <col min="5650" max="5650" width="23.44140625" bestFit="1" customWidth="1"/>
    <col min="5651" max="5651" width="22.6640625" bestFit="1" customWidth="1"/>
    <col min="5889" max="5889" width="20.44140625" customWidth="1"/>
    <col min="5890" max="5890" width="12.44140625" customWidth="1"/>
    <col min="5891" max="5891" width="19.109375" customWidth="1"/>
    <col min="5892" max="5893" width="22.6640625" customWidth="1"/>
    <col min="5894" max="5894" width="2.44140625" bestFit="1" customWidth="1"/>
    <col min="5895" max="5895" width="7.88671875" customWidth="1"/>
    <col min="5896" max="5896" width="18.109375" customWidth="1"/>
    <col min="5897" max="5897" width="22.6640625" bestFit="1" customWidth="1"/>
    <col min="5898" max="5898" width="22.88671875" customWidth="1"/>
    <col min="5899" max="5903" width="21.88671875" bestFit="1" customWidth="1"/>
    <col min="5904" max="5904" width="21.5546875" bestFit="1" customWidth="1"/>
    <col min="5905" max="5905" width="18.109375" bestFit="1" customWidth="1"/>
    <col min="5906" max="5906" width="23.44140625" bestFit="1" customWidth="1"/>
    <col min="5907" max="5907" width="22.6640625" bestFit="1" customWidth="1"/>
    <col min="6145" max="6145" width="20.44140625" customWidth="1"/>
    <col min="6146" max="6146" width="12.44140625" customWidth="1"/>
    <col min="6147" max="6147" width="19.109375" customWidth="1"/>
    <col min="6148" max="6149" width="22.6640625" customWidth="1"/>
    <col min="6150" max="6150" width="2.44140625" bestFit="1" customWidth="1"/>
    <col min="6151" max="6151" width="7.88671875" customWidth="1"/>
    <col min="6152" max="6152" width="18.109375" customWidth="1"/>
    <col min="6153" max="6153" width="22.6640625" bestFit="1" customWidth="1"/>
    <col min="6154" max="6154" width="22.88671875" customWidth="1"/>
    <col min="6155" max="6159" width="21.88671875" bestFit="1" customWidth="1"/>
    <col min="6160" max="6160" width="21.5546875" bestFit="1" customWidth="1"/>
    <col min="6161" max="6161" width="18.109375" bestFit="1" customWidth="1"/>
    <col min="6162" max="6162" width="23.44140625" bestFit="1" customWidth="1"/>
    <col min="6163" max="6163" width="22.6640625" bestFit="1" customWidth="1"/>
    <col min="6401" max="6401" width="20.44140625" customWidth="1"/>
    <col min="6402" max="6402" width="12.44140625" customWidth="1"/>
    <col min="6403" max="6403" width="19.109375" customWidth="1"/>
    <col min="6404" max="6405" width="22.6640625" customWidth="1"/>
    <col min="6406" max="6406" width="2.44140625" bestFit="1" customWidth="1"/>
    <col min="6407" max="6407" width="7.88671875" customWidth="1"/>
    <col min="6408" max="6408" width="18.109375" customWidth="1"/>
    <col min="6409" max="6409" width="22.6640625" bestFit="1" customWidth="1"/>
    <col min="6410" max="6410" width="22.88671875" customWidth="1"/>
    <col min="6411" max="6415" width="21.88671875" bestFit="1" customWidth="1"/>
    <col min="6416" max="6416" width="21.5546875" bestFit="1" customWidth="1"/>
    <col min="6417" max="6417" width="18.109375" bestFit="1" customWidth="1"/>
    <col min="6418" max="6418" width="23.44140625" bestFit="1" customWidth="1"/>
    <col min="6419" max="6419" width="22.6640625" bestFit="1" customWidth="1"/>
    <col min="6657" max="6657" width="20.44140625" customWidth="1"/>
    <col min="6658" max="6658" width="12.44140625" customWidth="1"/>
    <col min="6659" max="6659" width="19.109375" customWidth="1"/>
    <col min="6660" max="6661" width="22.6640625" customWidth="1"/>
    <col min="6662" max="6662" width="2.44140625" bestFit="1" customWidth="1"/>
    <col min="6663" max="6663" width="7.88671875" customWidth="1"/>
    <col min="6664" max="6664" width="18.109375" customWidth="1"/>
    <col min="6665" max="6665" width="22.6640625" bestFit="1" customWidth="1"/>
    <col min="6666" max="6666" width="22.88671875" customWidth="1"/>
    <col min="6667" max="6671" width="21.88671875" bestFit="1" customWidth="1"/>
    <col min="6672" max="6672" width="21.5546875" bestFit="1" customWidth="1"/>
    <col min="6673" max="6673" width="18.109375" bestFit="1" customWidth="1"/>
    <col min="6674" max="6674" width="23.44140625" bestFit="1" customWidth="1"/>
    <col min="6675" max="6675" width="22.6640625" bestFit="1" customWidth="1"/>
    <col min="6913" max="6913" width="20.44140625" customWidth="1"/>
    <col min="6914" max="6914" width="12.44140625" customWidth="1"/>
    <col min="6915" max="6915" width="19.109375" customWidth="1"/>
    <col min="6916" max="6917" width="22.6640625" customWidth="1"/>
    <col min="6918" max="6918" width="2.44140625" bestFit="1" customWidth="1"/>
    <col min="6919" max="6919" width="7.88671875" customWidth="1"/>
    <col min="6920" max="6920" width="18.109375" customWidth="1"/>
    <col min="6921" max="6921" width="22.6640625" bestFit="1" customWidth="1"/>
    <col min="6922" max="6922" width="22.88671875" customWidth="1"/>
    <col min="6923" max="6927" width="21.88671875" bestFit="1" customWidth="1"/>
    <col min="6928" max="6928" width="21.5546875" bestFit="1" customWidth="1"/>
    <col min="6929" max="6929" width="18.109375" bestFit="1" customWidth="1"/>
    <col min="6930" max="6930" width="23.44140625" bestFit="1" customWidth="1"/>
    <col min="6931" max="6931" width="22.6640625" bestFit="1" customWidth="1"/>
    <col min="7169" max="7169" width="20.44140625" customWidth="1"/>
    <col min="7170" max="7170" width="12.44140625" customWidth="1"/>
    <col min="7171" max="7171" width="19.109375" customWidth="1"/>
    <col min="7172" max="7173" width="22.6640625" customWidth="1"/>
    <col min="7174" max="7174" width="2.44140625" bestFit="1" customWidth="1"/>
    <col min="7175" max="7175" width="7.88671875" customWidth="1"/>
    <col min="7176" max="7176" width="18.109375" customWidth="1"/>
    <col min="7177" max="7177" width="22.6640625" bestFit="1" customWidth="1"/>
    <col min="7178" max="7178" width="22.88671875" customWidth="1"/>
    <col min="7179" max="7183" width="21.88671875" bestFit="1" customWidth="1"/>
    <col min="7184" max="7184" width="21.5546875" bestFit="1" customWidth="1"/>
    <col min="7185" max="7185" width="18.109375" bestFit="1" customWidth="1"/>
    <col min="7186" max="7186" width="23.44140625" bestFit="1" customWidth="1"/>
    <col min="7187" max="7187" width="22.6640625" bestFit="1" customWidth="1"/>
    <col min="7425" max="7425" width="20.44140625" customWidth="1"/>
    <col min="7426" max="7426" width="12.44140625" customWidth="1"/>
    <col min="7427" max="7427" width="19.109375" customWidth="1"/>
    <col min="7428" max="7429" width="22.6640625" customWidth="1"/>
    <col min="7430" max="7430" width="2.44140625" bestFit="1" customWidth="1"/>
    <col min="7431" max="7431" width="7.88671875" customWidth="1"/>
    <col min="7432" max="7432" width="18.109375" customWidth="1"/>
    <col min="7433" max="7433" width="22.6640625" bestFit="1" customWidth="1"/>
    <col min="7434" max="7434" width="22.88671875" customWidth="1"/>
    <col min="7435" max="7439" width="21.88671875" bestFit="1" customWidth="1"/>
    <col min="7440" max="7440" width="21.5546875" bestFit="1" customWidth="1"/>
    <col min="7441" max="7441" width="18.109375" bestFit="1" customWidth="1"/>
    <col min="7442" max="7442" width="23.44140625" bestFit="1" customWidth="1"/>
    <col min="7443" max="7443" width="22.6640625" bestFit="1" customWidth="1"/>
    <col min="7681" max="7681" width="20.44140625" customWidth="1"/>
    <col min="7682" max="7682" width="12.44140625" customWidth="1"/>
    <col min="7683" max="7683" width="19.109375" customWidth="1"/>
    <col min="7684" max="7685" width="22.6640625" customWidth="1"/>
    <col min="7686" max="7686" width="2.44140625" bestFit="1" customWidth="1"/>
    <col min="7687" max="7687" width="7.88671875" customWidth="1"/>
    <col min="7688" max="7688" width="18.109375" customWidth="1"/>
    <col min="7689" max="7689" width="22.6640625" bestFit="1" customWidth="1"/>
    <col min="7690" max="7690" width="22.88671875" customWidth="1"/>
    <col min="7691" max="7695" width="21.88671875" bestFit="1" customWidth="1"/>
    <col min="7696" max="7696" width="21.5546875" bestFit="1" customWidth="1"/>
    <col min="7697" max="7697" width="18.109375" bestFit="1" customWidth="1"/>
    <col min="7698" max="7698" width="23.44140625" bestFit="1" customWidth="1"/>
    <col min="7699" max="7699" width="22.6640625" bestFit="1" customWidth="1"/>
    <col min="7937" max="7937" width="20.44140625" customWidth="1"/>
    <col min="7938" max="7938" width="12.44140625" customWidth="1"/>
    <col min="7939" max="7939" width="19.109375" customWidth="1"/>
    <col min="7940" max="7941" width="22.6640625" customWidth="1"/>
    <col min="7942" max="7942" width="2.44140625" bestFit="1" customWidth="1"/>
    <col min="7943" max="7943" width="7.88671875" customWidth="1"/>
    <col min="7944" max="7944" width="18.109375" customWidth="1"/>
    <col min="7945" max="7945" width="22.6640625" bestFit="1" customWidth="1"/>
    <col min="7946" max="7946" width="22.88671875" customWidth="1"/>
    <col min="7947" max="7951" width="21.88671875" bestFit="1" customWidth="1"/>
    <col min="7952" max="7952" width="21.5546875" bestFit="1" customWidth="1"/>
    <col min="7953" max="7953" width="18.109375" bestFit="1" customWidth="1"/>
    <col min="7954" max="7954" width="23.44140625" bestFit="1" customWidth="1"/>
    <col min="7955" max="7955" width="22.6640625" bestFit="1" customWidth="1"/>
    <col min="8193" max="8193" width="20.44140625" customWidth="1"/>
    <col min="8194" max="8194" width="12.44140625" customWidth="1"/>
    <col min="8195" max="8195" width="19.109375" customWidth="1"/>
    <col min="8196" max="8197" width="22.6640625" customWidth="1"/>
    <col min="8198" max="8198" width="2.44140625" bestFit="1" customWidth="1"/>
    <col min="8199" max="8199" width="7.88671875" customWidth="1"/>
    <col min="8200" max="8200" width="18.109375" customWidth="1"/>
    <col min="8201" max="8201" width="22.6640625" bestFit="1" customWidth="1"/>
    <col min="8202" max="8202" width="22.88671875" customWidth="1"/>
    <col min="8203" max="8207" width="21.88671875" bestFit="1" customWidth="1"/>
    <col min="8208" max="8208" width="21.5546875" bestFit="1" customWidth="1"/>
    <col min="8209" max="8209" width="18.109375" bestFit="1" customWidth="1"/>
    <col min="8210" max="8210" width="23.44140625" bestFit="1" customWidth="1"/>
    <col min="8211" max="8211" width="22.6640625" bestFit="1" customWidth="1"/>
    <col min="8449" max="8449" width="20.44140625" customWidth="1"/>
    <col min="8450" max="8450" width="12.44140625" customWidth="1"/>
    <col min="8451" max="8451" width="19.109375" customWidth="1"/>
    <col min="8452" max="8453" width="22.6640625" customWidth="1"/>
    <col min="8454" max="8454" width="2.44140625" bestFit="1" customWidth="1"/>
    <col min="8455" max="8455" width="7.88671875" customWidth="1"/>
    <col min="8456" max="8456" width="18.109375" customWidth="1"/>
    <col min="8457" max="8457" width="22.6640625" bestFit="1" customWidth="1"/>
    <col min="8458" max="8458" width="22.88671875" customWidth="1"/>
    <col min="8459" max="8463" width="21.88671875" bestFit="1" customWidth="1"/>
    <col min="8464" max="8464" width="21.5546875" bestFit="1" customWidth="1"/>
    <col min="8465" max="8465" width="18.109375" bestFit="1" customWidth="1"/>
    <col min="8466" max="8466" width="23.44140625" bestFit="1" customWidth="1"/>
    <col min="8467" max="8467" width="22.6640625" bestFit="1" customWidth="1"/>
    <col min="8705" max="8705" width="20.44140625" customWidth="1"/>
    <col min="8706" max="8706" width="12.44140625" customWidth="1"/>
    <col min="8707" max="8707" width="19.109375" customWidth="1"/>
    <col min="8708" max="8709" width="22.6640625" customWidth="1"/>
    <col min="8710" max="8710" width="2.44140625" bestFit="1" customWidth="1"/>
    <col min="8711" max="8711" width="7.88671875" customWidth="1"/>
    <col min="8712" max="8712" width="18.109375" customWidth="1"/>
    <col min="8713" max="8713" width="22.6640625" bestFit="1" customWidth="1"/>
    <col min="8714" max="8714" width="22.88671875" customWidth="1"/>
    <col min="8715" max="8719" width="21.88671875" bestFit="1" customWidth="1"/>
    <col min="8720" max="8720" width="21.5546875" bestFit="1" customWidth="1"/>
    <col min="8721" max="8721" width="18.109375" bestFit="1" customWidth="1"/>
    <col min="8722" max="8722" width="23.44140625" bestFit="1" customWidth="1"/>
    <col min="8723" max="8723" width="22.6640625" bestFit="1" customWidth="1"/>
    <col min="8961" max="8961" width="20.44140625" customWidth="1"/>
    <col min="8962" max="8962" width="12.44140625" customWidth="1"/>
    <col min="8963" max="8963" width="19.109375" customWidth="1"/>
    <col min="8964" max="8965" width="22.6640625" customWidth="1"/>
    <col min="8966" max="8966" width="2.44140625" bestFit="1" customWidth="1"/>
    <col min="8967" max="8967" width="7.88671875" customWidth="1"/>
    <col min="8968" max="8968" width="18.109375" customWidth="1"/>
    <col min="8969" max="8969" width="22.6640625" bestFit="1" customWidth="1"/>
    <col min="8970" max="8970" width="22.88671875" customWidth="1"/>
    <col min="8971" max="8975" width="21.88671875" bestFit="1" customWidth="1"/>
    <col min="8976" max="8976" width="21.5546875" bestFit="1" customWidth="1"/>
    <col min="8977" max="8977" width="18.109375" bestFit="1" customWidth="1"/>
    <col min="8978" max="8978" width="23.44140625" bestFit="1" customWidth="1"/>
    <col min="8979" max="8979" width="22.6640625" bestFit="1" customWidth="1"/>
    <col min="9217" max="9217" width="20.44140625" customWidth="1"/>
    <col min="9218" max="9218" width="12.44140625" customWidth="1"/>
    <col min="9219" max="9219" width="19.109375" customWidth="1"/>
    <col min="9220" max="9221" width="22.6640625" customWidth="1"/>
    <col min="9222" max="9222" width="2.44140625" bestFit="1" customWidth="1"/>
    <col min="9223" max="9223" width="7.88671875" customWidth="1"/>
    <col min="9224" max="9224" width="18.109375" customWidth="1"/>
    <col min="9225" max="9225" width="22.6640625" bestFit="1" customWidth="1"/>
    <col min="9226" max="9226" width="22.88671875" customWidth="1"/>
    <col min="9227" max="9231" width="21.88671875" bestFit="1" customWidth="1"/>
    <col min="9232" max="9232" width="21.5546875" bestFit="1" customWidth="1"/>
    <col min="9233" max="9233" width="18.109375" bestFit="1" customWidth="1"/>
    <col min="9234" max="9234" width="23.44140625" bestFit="1" customWidth="1"/>
    <col min="9235" max="9235" width="22.6640625" bestFit="1" customWidth="1"/>
    <col min="9473" max="9473" width="20.44140625" customWidth="1"/>
    <col min="9474" max="9474" width="12.44140625" customWidth="1"/>
    <col min="9475" max="9475" width="19.109375" customWidth="1"/>
    <col min="9476" max="9477" width="22.6640625" customWidth="1"/>
    <col min="9478" max="9478" width="2.44140625" bestFit="1" customWidth="1"/>
    <col min="9479" max="9479" width="7.88671875" customWidth="1"/>
    <col min="9480" max="9480" width="18.109375" customWidth="1"/>
    <col min="9481" max="9481" width="22.6640625" bestFit="1" customWidth="1"/>
    <col min="9482" max="9482" width="22.88671875" customWidth="1"/>
    <col min="9483" max="9487" width="21.88671875" bestFit="1" customWidth="1"/>
    <col min="9488" max="9488" width="21.5546875" bestFit="1" customWidth="1"/>
    <col min="9489" max="9489" width="18.109375" bestFit="1" customWidth="1"/>
    <col min="9490" max="9490" width="23.44140625" bestFit="1" customWidth="1"/>
    <col min="9491" max="9491" width="22.6640625" bestFit="1" customWidth="1"/>
    <col min="9729" max="9729" width="20.44140625" customWidth="1"/>
    <col min="9730" max="9730" width="12.44140625" customWidth="1"/>
    <col min="9731" max="9731" width="19.109375" customWidth="1"/>
    <col min="9732" max="9733" width="22.6640625" customWidth="1"/>
    <col min="9734" max="9734" width="2.44140625" bestFit="1" customWidth="1"/>
    <col min="9735" max="9735" width="7.88671875" customWidth="1"/>
    <col min="9736" max="9736" width="18.109375" customWidth="1"/>
    <col min="9737" max="9737" width="22.6640625" bestFit="1" customWidth="1"/>
    <col min="9738" max="9738" width="22.88671875" customWidth="1"/>
    <col min="9739" max="9743" width="21.88671875" bestFit="1" customWidth="1"/>
    <col min="9744" max="9744" width="21.5546875" bestFit="1" customWidth="1"/>
    <col min="9745" max="9745" width="18.109375" bestFit="1" customWidth="1"/>
    <col min="9746" max="9746" width="23.44140625" bestFit="1" customWidth="1"/>
    <col min="9747" max="9747" width="22.6640625" bestFit="1" customWidth="1"/>
    <col min="9985" max="9985" width="20.44140625" customWidth="1"/>
    <col min="9986" max="9986" width="12.44140625" customWidth="1"/>
    <col min="9987" max="9987" width="19.109375" customWidth="1"/>
    <col min="9988" max="9989" width="22.6640625" customWidth="1"/>
    <col min="9990" max="9990" width="2.44140625" bestFit="1" customWidth="1"/>
    <col min="9991" max="9991" width="7.88671875" customWidth="1"/>
    <col min="9992" max="9992" width="18.109375" customWidth="1"/>
    <col min="9993" max="9993" width="22.6640625" bestFit="1" customWidth="1"/>
    <col min="9994" max="9994" width="22.88671875" customWidth="1"/>
    <col min="9995" max="9999" width="21.88671875" bestFit="1" customWidth="1"/>
    <col min="10000" max="10000" width="21.5546875" bestFit="1" customWidth="1"/>
    <col min="10001" max="10001" width="18.109375" bestFit="1" customWidth="1"/>
    <col min="10002" max="10002" width="23.44140625" bestFit="1" customWidth="1"/>
    <col min="10003" max="10003" width="22.6640625" bestFit="1" customWidth="1"/>
    <col min="10241" max="10241" width="20.44140625" customWidth="1"/>
    <col min="10242" max="10242" width="12.44140625" customWidth="1"/>
    <col min="10243" max="10243" width="19.109375" customWidth="1"/>
    <col min="10244" max="10245" width="22.6640625" customWidth="1"/>
    <col min="10246" max="10246" width="2.44140625" bestFit="1" customWidth="1"/>
    <col min="10247" max="10247" width="7.88671875" customWidth="1"/>
    <col min="10248" max="10248" width="18.109375" customWidth="1"/>
    <col min="10249" max="10249" width="22.6640625" bestFit="1" customWidth="1"/>
    <col min="10250" max="10250" width="22.88671875" customWidth="1"/>
    <col min="10251" max="10255" width="21.88671875" bestFit="1" customWidth="1"/>
    <col min="10256" max="10256" width="21.5546875" bestFit="1" customWidth="1"/>
    <col min="10257" max="10257" width="18.109375" bestFit="1" customWidth="1"/>
    <col min="10258" max="10258" width="23.44140625" bestFit="1" customWidth="1"/>
    <col min="10259" max="10259" width="22.6640625" bestFit="1" customWidth="1"/>
    <col min="10497" max="10497" width="20.44140625" customWidth="1"/>
    <col min="10498" max="10498" width="12.44140625" customWidth="1"/>
    <col min="10499" max="10499" width="19.109375" customWidth="1"/>
    <col min="10500" max="10501" width="22.6640625" customWidth="1"/>
    <col min="10502" max="10502" width="2.44140625" bestFit="1" customWidth="1"/>
    <col min="10503" max="10503" width="7.88671875" customWidth="1"/>
    <col min="10504" max="10504" width="18.109375" customWidth="1"/>
    <col min="10505" max="10505" width="22.6640625" bestFit="1" customWidth="1"/>
    <col min="10506" max="10506" width="22.88671875" customWidth="1"/>
    <col min="10507" max="10511" width="21.88671875" bestFit="1" customWidth="1"/>
    <col min="10512" max="10512" width="21.5546875" bestFit="1" customWidth="1"/>
    <col min="10513" max="10513" width="18.109375" bestFit="1" customWidth="1"/>
    <col min="10514" max="10514" width="23.44140625" bestFit="1" customWidth="1"/>
    <col min="10515" max="10515" width="22.6640625" bestFit="1" customWidth="1"/>
    <col min="10753" max="10753" width="20.44140625" customWidth="1"/>
    <col min="10754" max="10754" width="12.44140625" customWidth="1"/>
    <col min="10755" max="10755" width="19.109375" customWidth="1"/>
    <col min="10756" max="10757" width="22.6640625" customWidth="1"/>
    <col min="10758" max="10758" width="2.44140625" bestFit="1" customWidth="1"/>
    <col min="10759" max="10759" width="7.88671875" customWidth="1"/>
    <col min="10760" max="10760" width="18.109375" customWidth="1"/>
    <col min="10761" max="10761" width="22.6640625" bestFit="1" customWidth="1"/>
    <col min="10762" max="10762" width="22.88671875" customWidth="1"/>
    <col min="10763" max="10767" width="21.88671875" bestFit="1" customWidth="1"/>
    <col min="10768" max="10768" width="21.5546875" bestFit="1" customWidth="1"/>
    <col min="10769" max="10769" width="18.109375" bestFit="1" customWidth="1"/>
    <col min="10770" max="10770" width="23.44140625" bestFit="1" customWidth="1"/>
    <col min="10771" max="10771" width="22.6640625" bestFit="1" customWidth="1"/>
    <col min="11009" max="11009" width="20.44140625" customWidth="1"/>
    <col min="11010" max="11010" width="12.44140625" customWidth="1"/>
    <col min="11011" max="11011" width="19.109375" customWidth="1"/>
    <col min="11012" max="11013" width="22.6640625" customWidth="1"/>
    <col min="11014" max="11014" width="2.44140625" bestFit="1" customWidth="1"/>
    <col min="11015" max="11015" width="7.88671875" customWidth="1"/>
    <col min="11016" max="11016" width="18.109375" customWidth="1"/>
    <col min="11017" max="11017" width="22.6640625" bestFit="1" customWidth="1"/>
    <col min="11018" max="11018" width="22.88671875" customWidth="1"/>
    <col min="11019" max="11023" width="21.88671875" bestFit="1" customWidth="1"/>
    <col min="11024" max="11024" width="21.5546875" bestFit="1" customWidth="1"/>
    <col min="11025" max="11025" width="18.109375" bestFit="1" customWidth="1"/>
    <col min="11026" max="11026" width="23.44140625" bestFit="1" customWidth="1"/>
    <col min="11027" max="11027" width="22.6640625" bestFit="1" customWidth="1"/>
    <col min="11265" max="11265" width="20.44140625" customWidth="1"/>
    <col min="11266" max="11266" width="12.44140625" customWidth="1"/>
    <col min="11267" max="11267" width="19.109375" customWidth="1"/>
    <col min="11268" max="11269" width="22.6640625" customWidth="1"/>
    <col min="11270" max="11270" width="2.44140625" bestFit="1" customWidth="1"/>
    <col min="11271" max="11271" width="7.88671875" customWidth="1"/>
    <col min="11272" max="11272" width="18.109375" customWidth="1"/>
    <col min="11273" max="11273" width="22.6640625" bestFit="1" customWidth="1"/>
    <col min="11274" max="11274" width="22.88671875" customWidth="1"/>
    <col min="11275" max="11279" width="21.88671875" bestFit="1" customWidth="1"/>
    <col min="11280" max="11280" width="21.5546875" bestFit="1" customWidth="1"/>
    <col min="11281" max="11281" width="18.109375" bestFit="1" customWidth="1"/>
    <col min="11282" max="11282" width="23.44140625" bestFit="1" customWidth="1"/>
    <col min="11283" max="11283" width="22.6640625" bestFit="1" customWidth="1"/>
    <col min="11521" max="11521" width="20.44140625" customWidth="1"/>
    <col min="11522" max="11522" width="12.44140625" customWidth="1"/>
    <col min="11523" max="11523" width="19.109375" customWidth="1"/>
    <col min="11524" max="11525" width="22.6640625" customWidth="1"/>
    <col min="11526" max="11526" width="2.44140625" bestFit="1" customWidth="1"/>
    <col min="11527" max="11527" width="7.88671875" customWidth="1"/>
    <col min="11528" max="11528" width="18.109375" customWidth="1"/>
    <col min="11529" max="11529" width="22.6640625" bestFit="1" customWidth="1"/>
    <col min="11530" max="11530" width="22.88671875" customWidth="1"/>
    <col min="11531" max="11535" width="21.88671875" bestFit="1" customWidth="1"/>
    <col min="11536" max="11536" width="21.5546875" bestFit="1" customWidth="1"/>
    <col min="11537" max="11537" width="18.109375" bestFit="1" customWidth="1"/>
    <col min="11538" max="11538" width="23.44140625" bestFit="1" customWidth="1"/>
    <col min="11539" max="11539" width="22.6640625" bestFit="1" customWidth="1"/>
    <col min="11777" max="11777" width="20.44140625" customWidth="1"/>
    <col min="11778" max="11778" width="12.44140625" customWidth="1"/>
    <col min="11779" max="11779" width="19.109375" customWidth="1"/>
    <col min="11780" max="11781" width="22.6640625" customWidth="1"/>
    <col min="11782" max="11782" width="2.44140625" bestFit="1" customWidth="1"/>
    <col min="11783" max="11783" width="7.88671875" customWidth="1"/>
    <col min="11784" max="11784" width="18.109375" customWidth="1"/>
    <col min="11785" max="11785" width="22.6640625" bestFit="1" customWidth="1"/>
    <col min="11786" max="11786" width="22.88671875" customWidth="1"/>
    <col min="11787" max="11791" width="21.88671875" bestFit="1" customWidth="1"/>
    <col min="11792" max="11792" width="21.5546875" bestFit="1" customWidth="1"/>
    <col min="11793" max="11793" width="18.109375" bestFit="1" customWidth="1"/>
    <col min="11794" max="11794" width="23.44140625" bestFit="1" customWidth="1"/>
    <col min="11795" max="11795" width="22.6640625" bestFit="1" customWidth="1"/>
    <col min="12033" max="12033" width="20.44140625" customWidth="1"/>
    <col min="12034" max="12034" width="12.44140625" customWidth="1"/>
    <col min="12035" max="12035" width="19.109375" customWidth="1"/>
    <col min="12036" max="12037" width="22.6640625" customWidth="1"/>
    <col min="12038" max="12038" width="2.44140625" bestFit="1" customWidth="1"/>
    <col min="12039" max="12039" width="7.88671875" customWidth="1"/>
    <col min="12040" max="12040" width="18.109375" customWidth="1"/>
    <col min="12041" max="12041" width="22.6640625" bestFit="1" customWidth="1"/>
    <col min="12042" max="12042" width="22.88671875" customWidth="1"/>
    <col min="12043" max="12047" width="21.88671875" bestFit="1" customWidth="1"/>
    <col min="12048" max="12048" width="21.5546875" bestFit="1" customWidth="1"/>
    <col min="12049" max="12049" width="18.109375" bestFit="1" customWidth="1"/>
    <col min="12050" max="12050" width="23.44140625" bestFit="1" customWidth="1"/>
    <col min="12051" max="12051" width="22.6640625" bestFit="1" customWidth="1"/>
    <col min="12289" max="12289" width="20.44140625" customWidth="1"/>
    <col min="12290" max="12290" width="12.44140625" customWidth="1"/>
    <col min="12291" max="12291" width="19.109375" customWidth="1"/>
    <col min="12292" max="12293" width="22.6640625" customWidth="1"/>
    <col min="12294" max="12294" width="2.44140625" bestFit="1" customWidth="1"/>
    <col min="12295" max="12295" width="7.88671875" customWidth="1"/>
    <col min="12296" max="12296" width="18.109375" customWidth="1"/>
    <col min="12297" max="12297" width="22.6640625" bestFit="1" customWidth="1"/>
    <col min="12298" max="12298" width="22.88671875" customWidth="1"/>
    <col min="12299" max="12303" width="21.88671875" bestFit="1" customWidth="1"/>
    <col min="12304" max="12304" width="21.5546875" bestFit="1" customWidth="1"/>
    <col min="12305" max="12305" width="18.109375" bestFit="1" customWidth="1"/>
    <col min="12306" max="12306" width="23.44140625" bestFit="1" customWidth="1"/>
    <col min="12307" max="12307" width="22.6640625" bestFit="1" customWidth="1"/>
    <col min="12545" max="12545" width="20.44140625" customWidth="1"/>
    <col min="12546" max="12546" width="12.44140625" customWidth="1"/>
    <col min="12547" max="12547" width="19.109375" customWidth="1"/>
    <col min="12548" max="12549" width="22.6640625" customWidth="1"/>
    <col min="12550" max="12550" width="2.44140625" bestFit="1" customWidth="1"/>
    <col min="12551" max="12551" width="7.88671875" customWidth="1"/>
    <col min="12552" max="12552" width="18.109375" customWidth="1"/>
    <col min="12553" max="12553" width="22.6640625" bestFit="1" customWidth="1"/>
    <col min="12554" max="12554" width="22.88671875" customWidth="1"/>
    <col min="12555" max="12559" width="21.88671875" bestFit="1" customWidth="1"/>
    <col min="12560" max="12560" width="21.5546875" bestFit="1" customWidth="1"/>
    <col min="12561" max="12561" width="18.109375" bestFit="1" customWidth="1"/>
    <col min="12562" max="12562" width="23.44140625" bestFit="1" customWidth="1"/>
    <col min="12563" max="12563" width="22.6640625" bestFit="1" customWidth="1"/>
    <col min="12801" max="12801" width="20.44140625" customWidth="1"/>
    <col min="12802" max="12802" width="12.44140625" customWidth="1"/>
    <col min="12803" max="12803" width="19.109375" customWidth="1"/>
    <col min="12804" max="12805" width="22.6640625" customWidth="1"/>
    <col min="12806" max="12806" width="2.44140625" bestFit="1" customWidth="1"/>
    <col min="12807" max="12807" width="7.88671875" customWidth="1"/>
    <col min="12808" max="12808" width="18.109375" customWidth="1"/>
    <col min="12809" max="12809" width="22.6640625" bestFit="1" customWidth="1"/>
    <col min="12810" max="12810" width="22.88671875" customWidth="1"/>
    <col min="12811" max="12815" width="21.88671875" bestFit="1" customWidth="1"/>
    <col min="12816" max="12816" width="21.5546875" bestFit="1" customWidth="1"/>
    <col min="12817" max="12817" width="18.109375" bestFit="1" customWidth="1"/>
    <col min="12818" max="12818" width="23.44140625" bestFit="1" customWidth="1"/>
    <col min="12819" max="12819" width="22.6640625" bestFit="1" customWidth="1"/>
    <col min="13057" max="13057" width="20.44140625" customWidth="1"/>
    <col min="13058" max="13058" width="12.44140625" customWidth="1"/>
    <col min="13059" max="13059" width="19.109375" customWidth="1"/>
    <col min="13060" max="13061" width="22.6640625" customWidth="1"/>
    <col min="13062" max="13062" width="2.44140625" bestFit="1" customWidth="1"/>
    <col min="13063" max="13063" width="7.88671875" customWidth="1"/>
    <col min="13064" max="13064" width="18.109375" customWidth="1"/>
    <col min="13065" max="13065" width="22.6640625" bestFit="1" customWidth="1"/>
    <col min="13066" max="13066" width="22.88671875" customWidth="1"/>
    <col min="13067" max="13071" width="21.88671875" bestFit="1" customWidth="1"/>
    <col min="13072" max="13072" width="21.5546875" bestFit="1" customWidth="1"/>
    <col min="13073" max="13073" width="18.109375" bestFit="1" customWidth="1"/>
    <col min="13074" max="13074" width="23.44140625" bestFit="1" customWidth="1"/>
    <col min="13075" max="13075" width="22.6640625" bestFit="1" customWidth="1"/>
    <col min="13313" max="13313" width="20.44140625" customWidth="1"/>
    <col min="13314" max="13314" width="12.44140625" customWidth="1"/>
    <col min="13315" max="13315" width="19.109375" customWidth="1"/>
    <col min="13316" max="13317" width="22.6640625" customWidth="1"/>
    <col min="13318" max="13318" width="2.44140625" bestFit="1" customWidth="1"/>
    <col min="13319" max="13319" width="7.88671875" customWidth="1"/>
    <col min="13320" max="13320" width="18.109375" customWidth="1"/>
    <col min="13321" max="13321" width="22.6640625" bestFit="1" customWidth="1"/>
    <col min="13322" max="13322" width="22.88671875" customWidth="1"/>
    <col min="13323" max="13327" width="21.88671875" bestFit="1" customWidth="1"/>
    <col min="13328" max="13328" width="21.5546875" bestFit="1" customWidth="1"/>
    <col min="13329" max="13329" width="18.109375" bestFit="1" customWidth="1"/>
    <col min="13330" max="13330" width="23.44140625" bestFit="1" customWidth="1"/>
    <col min="13331" max="13331" width="22.6640625" bestFit="1" customWidth="1"/>
    <col min="13569" max="13569" width="20.44140625" customWidth="1"/>
    <col min="13570" max="13570" width="12.44140625" customWidth="1"/>
    <col min="13571" max="13571" width="19.109375" customWidth="1"/>
    <col min="13572" max="13573" width="22.6640625" customWidth="1"/>
    <col min="13574" max="13574" width="2.44140625" bestFit="1" customWidth="1"/>
    <col min="13575" max="13575" width="7.88671875" customWidth="1"/>
    <col min="13576" max="13576" width="18.109375" customWidth="1"/>
    <col min="13577" max="13577" width="22.6640625" bestFit="1" customWidth="1"/>
    <col min="13578" max="13578" width="22.88671875" customWidth="1"/>
    <col min="13579" max="13583" width="21.88671875" bestFit="1" customWidth="1"/>
    <col min="13584" max="13584" width="21.5546875" bestFit="1" customWidth="1"/>
    <col min="13585" max="13585" width="18.109375" bestFit="1" customWidth="1"/>
    <col min="13586" max="13586" width="23.44140625" bestFit="1" customWidth="1"/>
    <col min="13587" max="13587" width="22.6640625" bestFit="1" customWidth="1"/>
    <col min="13825" max="13825" width="20.44140625" customWidth="1"/>
    <col min="13826" max="13826" width="12.44140625" customWidth="1"/>
    <col min="13827" max="13827" width="19.109375" customWidth="1"/>
    <col min="13828" max="13829" width="22.6640625" customWidth="1"/>
    <col min="13830" max="13830" width="2.44140625" bestFit="1" customWidth="1"/>
    <col min="13831" max="13831" width="7.88671875" customWidth="1"/>
    <col min="13832" max="13832" width="18.109375" customWidth="1"/>
    <col min="13833" max="13833" width="22.6640625" bestFit="1" customWidth="1"/>
    <col min="13834" max="13834" width="22.88671875" customWidth="1"/>
    <col min="13835" max="13839" width="21.88671875" bestFit="1" customWidth="1"/>
    <col min="13840" max="13840" width="21.5546875" bestFit="1" customWidth="1"/>
    <col min="13841" max="13841" width="18.109375" bestFit="1" customWidth="1"/>
    <col min="13842" max="13842" width="23.44140625" bestFit="1" customWidth="1"/>
    <col min="13843" max="13843" width="22.6640625" bestFit="1" customWidth="1"/>
    <col min="14081" max="14081" width="20.44140625" customWidth="1"/>
    <col min="14082" max="14082" width="12.44140625" customWidth="1"/>
    <col min="14083" max="14083" width="19.109375" customWidth="1"/>
    <col min="14084" max="14085" width="22.6640625" customWidth="1"/>
    <col min="14086" max="14086" width="2.44140625" bestFit="1" customWidth="1"/>
    <col min="14087" max="14087" width="7.88671875" customWidth="1"/>
    <col min="14088" max="14088" width="18.109375" customWidth="1"/>
    <col min="14089" max="14089" width="22.6640625" bestFit="1" customWidth="1"/>
    <col min="14090" max="14090" width="22.88671875" customWidth="1"/>
    <col min="14091" max="14095" width="21.88671875" bestFit="1" customWidth="1"/>
    <col min="14096" max="14096" width="21.5546875" bestFit="1" customWidth="1"/>
    <col min="14097" max="14097" width="18.109375" bestFit="1" customWidth="1"/>
    <col min="14098" max="14098" width="23.44140625" bestFit="1" customWidth="1"/>
    <col min="14099" max="14099" width="22.6640625" bestFit="1" customWidth="1"/>
    <col min="14337" max="14337" width="20.44140625" customWidth="1"/>
    <col min="14338" max="14338" width="12.44140625" customWidth="1"/>
    <col min="14339" max="14339" width="19.109375" customWidth="1"/>
    <col min="14340" max="14341" width="22.6640625" customWidth="1"/>
    <col min="14342" max="14342" width="2.44140625" bestFit="1" customWidth="1"/>
    <col min="14343" max="14343" width="7.88671875" customWidth="1"/>
    <col min="14344" max="14344" width="18.109375" customWidth="1"/>
    <col min="14345" max="14345" width="22.6640625" bestFit="1" customWidth="1"/>
    <col min="14346" max="14346" width="22.88671875" customWidth="1"/>
    <col min="14347" max="14351" width="21.88671875" bestFit="1" customWidth="1"/>
    <col min="14352" max="14352" width="21.5546875" bestFit="1" customWidth="1"/>
    <col min="14353" max="14353" width="18.109375" bestFit="1" customWidth="1"/>
    <col min="14354" max="14354" width="23.44140625" bestFit="1" customWidth="1"/>
    <col min="14355" max="14355" width="22.6640625" bestFit="1" customWidth="1"/>
    <col min="14593" max="14593" width="20.44140625" customWidth="1"/>
    <col min="14594" max="14594" width="12.44140625" customWidth="1"/>
    <col min="14595" max="14595" width="19.109375" customWidth="1"/>
    <col min="14596" max="14597" width="22.6640625" customWidth="1"/>
    <col min="14598" max="14598" width="2.44140625" bestFit="1" customWidth="1"/>
    <col min="14599" max="14599" width="7.88671875" customWidth="1"/>
    <col min="14600" max="14600" width="18.109375" customWidth="1"/>
    <col min="14601" max="14601" width="22.6640625" bestFit="1" customWidth="1"/>
    <col min="14602" max="14602" width="22.88671875" customWidth="1"/>
    <col min="14603" max="14607" width="21.88671875" bestFit="1" customWidth="1"/>
    <col min="14608" max="14608" width="21.5546875" bestFit="1" customWidth="1"/>
    <col min="14609" max="14609" width="18.109375" bestFit="1" customWidth="1"/>
    <col min="14610" max="14610" width="23.44140625" bestFit="1" customWidth="1"/>
    <col min="14611" max="14611" width="22.6640625" bestFit="1" customWidth="1"/>
    <col min="14849" max="14849" width="20.44140625" customWidth="1"/>
    <col min="14850" max="14850" width="12.44140625" customWidth="1"/>
    <col min="14851" max="14851" width="19.109375" customWidth="1"/>
    <col min="14852" max="14853" width="22.6640625" customWidth="1"/>
    <col min="14854" max="14854" width="2.44140625" bestFit="1" customWidth="1"/>
    <col min="14855" max="14855" width="7.88671875" customWidth="1"/>
    <col min="14856" max="14856" width="18.109375" customWidth="1"/>
    <col min="14857" max="14857" width="22.6640625" bestFit="1" customWidth="1"/>
    <col min="14858" max="14858" width="22.88671875" customWidth="1"/>
    <col min="14859" max="14863" width="21.88671875" bestFit="1" customWidth="1"/>
    <col min="14864" max="14864" width="21.5546875" bestFit="1" customWidth="1"/>
    <col min="14865" max="14865" width="18.109375" bestFit="1" customWidth="1"/>
    <col min="14866" max="14866" width="23.44140625" bestFit="1" customWidth="1"/>
    <col min="14867" max="14867" width="22.6640625" bestFit="1" customWidth="1"/>
    <col min="15105" max="15105" width="20.44140625" customWidth="1"/>
    <col min="15106" max="15106" width="12.44140625" customWidth="1"/>
    <col min="15107" max="15107" width="19.109375" customWidth="1"/>
    <col min="15108" max="15109" width="22.6640625" customWidth="1"/>
    <col min="15110" max="15110" width="2.44140625" bestFit="1" customWidth="1"/>
    <col min="15111" max="15111" width="7.88671875" customWidth="1"/>
    <col min="15112" max="15112" width="18.109375" customWidth="1"/>
    <col min="15113" max="15113" width="22.6640625" bestFit="1" customWidth="1"/>
    <col min="15114" max="15114" width="22.88671875" customWidth="1"/>
    <col min="15115" max="15119" width="21.88671875" bestFit="1" customWidth="1"/>
    <col min="15120" max="15120" width="21.5546875" bestFit="1" customWidth="1"/>
    <col min="15121" max="15121" width="18.109375" bestFit="1" customWidth="1"/>
    <col min="15122" max="15122" width="23.44140625" bestFit="1" customWidth="1"/>
    <col min="15123" max="15123" width="22.6640625" bestFit="1" customWidth="1"/>
    <col min="15361" max="15361" width="20.44140625" customWidth="1"/>
    <col min="15362" max="15362" width="12.44140625" customWidth="1"/>
    <col min="15363" max="15363" width="19.109375" customWidth="1"/>
    <col min="15364" max="15365" width="22.6640625" customWidth="1"/>
    <col min="15366" max="15366" width="2.44140625" bestFit="1" customWidth="1"/>
    <col min="15367" max="15367" width="7.88671875" customWidth="1"/>
    <col min="15368" max="15368" width="18.109375" customWidth="1"/>
    <col min="15369" max="15369" width="22.6640625" bestFit="1" customWidth="1"/>
    <col min="15370" max="15370" width="22.88671875" customWidth="1"/>
    <col min="15371" max="15375" width="21.88671875" bestFit="1" customWidth="1"/>
    <col min="15376" max="15376" width="21.5546875" bestFit="1" customWidth="1"/>
    <col min="15377" max="15377" width="18.109375" bestFit="1" customWidth="1"/>
    <col min="15378" max="15378" width="23.44140625" bestFit="1" customWidth="1"/>
    <col min="15379" max="15379" width="22.6640625" bestFit="1" customWidth="1"/>
    <col min="15617" max="15617" width="20.44140625" customWidth="1"/>
    <col min="15618" max="15618" width="12.44140625" customWidth="1"/>
    <col min="15619" max="15619" width="19.109375" customWidth="1"/>
    <col min="15620" max="15621" width="22.6640625" customWidth="1"/>
    <col min="15622" max="15622" width="2.44140625" bestFit="1" customWidth="1"/>
    <col min="15623" max="15623" width="7.88671875" customWidth="1"/>
    <col min="15624" max="15624" width="18.109375" customWidth="1"/>
    <col min="15625" max="15625" width="22.6640625" bestFit="1" customWidth="1"/>
    <col min="15626" max="15626" width="22.88671875" customWidth="1"/>
    <col min="15627" max="15631" width="21.88671875" bestFit="1" customWidth="1"/>
    <col min="15632" max="15632" width="21.5546875" bestFit="1" customWidth="1"/>
    <col min="15633" max="15633" width="18.109375" bestFit="1" customWidth="1"/>
    <col min="15634" max="15634" width="23.44140625" bestFit="1" customWidth="1"/>
    <col min="15635" max="15635" width="22.6640625" bestFit="1" customWidth="1"/>
    <col min="15873" max="15873" width="20.44140625" customWidth="1"/>
    <col min="15874" max="15874" width="12.44140625" customWidth="1"/>
    <col min="15875" max="15875" width="19.109375" customWidth="1"/>
    <col min="15876" max="15877" width="22.6640625" customWidth="1"/>
    <col min="15878" max="15878" width="2.44140625" bestFit="1" customWidth="1"/>
    <col min="15879" max="15879" width="7.88671875" customWidth="1"/>
    <col min="15880" max="15880" width="18.109375" customWidth="1"/>
    <col min="15881" max="15881" width="22.6640625" bestFit="1" customWidth="1"/>
    <col min="15882" max="15882" width="22.88671875" customWidth="1"/>
    <col min="15883" max="15887" width="21.88671875" bestFit="1" customWidth="1"/>
    <col min="15888" max="15888" width="21.5546875" bestFit="1" customWidth="1"/>
    <col min="15889" max="15889" width="18.109375" bestFit="1" customWidth="1"/>
    <col min="15890" max="15890" width="23.44140625" bestFit="1" customWidth="1"/>
    <col min="15891" max="15891" width="22.6640625" bestFit="1" customWidth="1"/>
    <col min="16129" max="16129" width="20.44140625" customWidth="1"/>
    <col min="16130" max="16130" width="12.44140625" customWidth="1"/>
    <col min="16131" max="16131" width="19.109375" customWidth="1"/>
    <col min="16132" max="16133" width="22.6640625" customWidth="1"/>
    <col min="16134" max="16134" width="2.44140625" bestFit="1" customWidth="1"/>
    <col min="16135" max="16135" width="7.88671875" customWidth="1"/>
    <col min="16136" max="16136" width="18.109375" customWidth="1"/>
    <col min="16137" max="16137" width="22.6640625" bestFit="1" customWidth="1"/>
    <col min="16138" max="16138" width="22.88671875" customWidth="1"/>
    <col min="16139" max="16143" width="21.88671875" bestFit="1" customWidth="1"/>
    <col min="16144" max="16144" width="21.5546875" bestFit="1" customWidth="1"/>
    <col min="16145" max="16145" width="18.109375" bestFit="1" customWidth="1"/>
    <col min="16146" max="16146" width="23.44140625" bestFit="1" customWidth="1"/>
    <col min="16147" max="16147" width="22.6640625" bestFit="1" customWidth="1"/>
  </cols>
  <sheetData>
    <row r="1" spans="1:10" ht="23.4" thickBot="1">
      <c r="A1" s="209" t="s">
        <v>38</v>
      </c>
      <c r="B1" s="208"/>
      <c r="C1" s="208"/>
    </row>
    <row r="2" spans="1:10" ht="15" thickTop="1">
      <c r="B2" s="207"/>
    </row>
    <row r="3" spans="1:10" ht="18" thickBot="1">
      <c r="A3" s="204" t="s">
        <v>14</v>
      </c>
      <c r="B3" s="206"/>
      <c r="C3" s="204"/>
    </row>
    <row r="4" spans="1:10" ht="15" thickTop="1">
      <c r="A4" s="202" t="s">
        <v>15</v>
      </c>
      <c r="B4" s="201" t="s">
        <v>15</v>
      </c>
      <c r="C4" s="200" t="s">
        <v>15</v>
      </c>
      <c r="D4" s="188" t="s">
        <v>16</v>
      </c>
    </row>
    <row r="5" spans="1:10">
      <c r="A5" s="199" t="s">
        <v>17</v>
      </c>
      <c r="B5" s="198" t="s">
        <v>18</v>
      </c>
      <c r="C5" s="197" t="s">
        <v>15</v>
      </c>
      <c r="D5" s="196" t="s">
        <v>19</v>
      </c>
    </row>
    <row r="6" spans="1:10">
      <c r="A6" s="188" t="s">
        <v>24</v>
      </c>
      <c r="B6" s="193" t="s">
        <v>25</v>
      </c>
      <c r="C6" s="188" t="s">
        <v>26</v>
      </c>
      <c r="D6" s="192">
        <v>2178.2199999999998</v>
      </c>
      <c r="E6" s="195">
        <f>((D6/(D6+D7))*(D8+D9))+D6</f>
        <v>-48941.901331640838</v>
      </c>
      <c r="F6" s="194">
        <v>1</v>
      </c>
    </row>
    <row r="7" spans="1:10">
      <c r="A7" s="189"/>
      <c r="B7" s="193" t="s">
        <v>27</v>
      </c>
      <c r="C7" s="188" t="s">
        <v>28</v>
      </c>
      <c r="D7" s="192">
        <v>484.51</v>
      </c>
      <c r="E7" s="195">
        <f>((D7/(D7+D6))*(D8+D9))+D7</f>
        <v>-10886.338668359167</v>
      </c>
      <c r="F7" s="194">
        <v>2</v>
      </c>
    </row>
    <row r="8" spans="1:10" ht="15" thickBot="1">
      <c r="A8" s="189"/>
      <c r="B8" s="193" t="s">
        <v>29</v>
      </c>
      <c r="C8" s="188" t="s">
        <v>30</v>
      </c>
      <c r="D8" s="192">
        <v>-17874.47</v>
      </c>
      <c r="E8" s="191">
        <f>SUM(E6:E7)</f>
        <v>-59828.240000000005</v>
      </c>
      <c r="F8" s="190" t="s">
        <v>39</v>
      </c>
    </row>
    <row r="9" spans="1:10" ht="15" thickTop="1">
      <c r="A9" s="189"/>
      <c r="B9" s="188" t="s">
        <v>31</v>
      </c>
      <c r="C9" s="188" t="s">
        <v>32</v>
      </c>
      <c r="D9" s="187">
        <v>-44616.5</v>
      </c>
    </row>
    <row r="10" spans="1:10" ht="15" thickBot="1">
      <c r="C10" s="184" t="s">
        <v>39</v>
      </c>
      <c r="D10" s="205">
        <f>SUM(D6:D9)</f>
        <v>-59828.240000000005</v>
      </c>
    </row>
    <row r="11" spans="1:10" ht="15" thickTop="1"/>
    <row r="12" spans="1:10" ht="18" thickBot="1">
      <c r="A12" s="204" t="s">
        <v>33</v>
      </c>
      <c r="B12" s="204"/>
      <c r="C12" s="203"/>
    </row>
    <row r="13" spans="1:10" ht="15" thickTop="1">
      <c r="A13" s="202" t="s">
        <v>15</v>
      </c>
      <c r="B13" s="201" t="s">
        <v>15</v>
      </c>
      <c r="C13" s="200" t="s">
        <v>15</v>
      </c>
      <c r="D13" s="188" t="s">
        <v>16</v>
      </c>
    </row>
    <row r="14" spans="1:10">
      <c r="A14" s="199" t="s">
        <v>17</v>
      </c>
      <c r="B14" s="198" t="s">
        <v>18</v>
      </c>
      <c r="C14" s="197" t="s">
        <v>15</v>
      </c>
      <c r="D14" s="196" t="s">
        <v>19</v>
      </c>
    </row>
    <row r="15" spans="1:10">
      <c r="A15" s="188" t="s">
        <v>24</v>
      </c>
      <c r="B15" s="193" t="s">
        <v>25</v>
      </c>
      <c r="C15" s="188" t="s">
        <v>26</v>
      </c>
      <c r="D15" s="192">
        <v>307645.26</v>
      </c>
      <c r="E15" s="195">
        <f>((D15/(D15+D16))*(D17+D18))+D15</f>
        <v>263326.54666128528</v>
      </c>
      <c r="F15" s="194">
        <v>1</v>
      </c>
      <c r="H15" s="180"/>
      <c r="I15" s="180"/>
      <c r="J15" s="180">
        <f>H15-I15</f>
        <v>0</v>
      </c>
    </row>
    <row r="16" spans="1:10">
      <c r="A16" s="189"/>
      <c r="B16" s="193" t="s">
        <v>27</v>
      </c>
      <c r="C16" s="188" t="s">
        <v>28</v>
      </c>
      <c r="D16" s="192">
        <v>60647.42</v>
      </c>
      <c r="E16" s="195">
        <f>((D16/(D16+D15))*(D17+D18))+D16</f>
        <v>51910.683338714742</v>
      </c>
      <c r="F16" s="194">
        <v>2</v>
      </c>
    </row>
    <row r="17" spans="1:6" ht="15" thickBot="1">
      <c r="A17" s="189"/>
      <c r="B17" s="193" t="s">
        <v>29</v>
      </c>
      <c r="C17" s="188" t="s">
        <v>30</v>
      </c>
      <c r="D17" s="192">
        <v>-10301.14</v>
      </c>
      <c r="E17" s="191">
        <f>SUM(E15:E16)</f>
        <v>315237.23000000004</v>
      </c>
      <c r="F17" s="190" t="s">
        <v>42</v>
      </c>
    </row>
    <row r="18" spans="1:6" ht="15" thickTop="1">
      <c r="A18" s="189"/>
      <c r="B18" s="188" t="s">
        <v>31</v>
      </c>
      <c r="C18" s="188" t="s">
        <v>32</v>
      </c>
      <c r="D18" s="187">
        <v>-42754.31</v>
      </c>
    </row>
    <row r="19" spans="1:6" ht="15" thickBot="1">
      <c r="A19" s="186"/>
      <c r="B19" s="185"/>
      <c r="C19" s="184" t="s">
        <v>42</v>
      </c>
      <c r="D19" s="183">
        <f>SUM(D15:D18)</f>
        <v>315237.23</v>
      </c>
    </row>
    <row r="20" spans="1:6" ht="15" thickTop="1"/>
    <row r="21" spans="1:6">
      <c r="D21" t="s">
        <v>44</v>
      </c>
      <c r="E21" s="180">
        <f>E6+E15</f>
        <v>214384.64532964444</v>
      </c>
      <c r="F21" s="181" t="s">
        <v>40</v>
      </c>
    </row>
    <row r="22" spans="1:6">
      <c r="D22" t="s">
        <v>43</v>
      </c>
      <c r="E22" s="182">
        <f>E7+E16</f>
        <v>41024.344670355575</v>
      </c>
      <c r="F22" s="181" t="s">
        <v>41</v>
      </c>
    </row>
    <row r="23" spans="1:6">
      <c r="E23" s="180">
        <f>SUM(E21:E22)</f>
        <v>255408.99000000002</v>
      </c>
    </row>
    <row r="25" spans="1:6">
      <c r="E25" s="179">
        <f>SUM(D6:D9,D15:D18)-E23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A17" sqref="A17"/>
    </sheetView>
  </sheetViews>
  <sheetFormatPr defaultRowHeight="14.4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9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  <col min="257" max="257" width="20.44140625" customWidth="1"/>
    <col min="258" max="258" width="12.44140625" customWidth="1"/>
    <col min="259" max="259" width="19.109375" customWidth="1"/>
    <col min="260" max="261" width="22.6640625" customWidth="1"/>
    <col min="262" max="262" width="2.44140625" bestFit="1" customWidth="1"/>
    <col min="263" max="263" width="9" customWidth="1"/>
    <col min="264" max="264" width="18.109375" customWidth="1"/>
    <col min="265" max="265" width="22.6640625" bestFit="1" customWidth="1"/>
    <col min="266" max="266" width="22.88671875" customWidth="1"/>
    <col min="267" max="271" width="21.88671875" bestFit="1" customWidth="1"/>
    <col min="272" max="272" width="21.5546875" bestFit="1" customWidth="1"/>
    <col min="273" max="273" width="18.109375" bestFit="1" customWidth="1"/>
    <col min="274" max="274" width="23.44140625" bestFit="1" customWidth="1"/>
    <col min="275" max="275" width="22.6640625" bestFit="1" customWidth="1"/>
    <col min="513" max="513" width="20.44140625" customWidth="1"/>
    <col min="514" max="514" width="12.44140625" customWidth="1"/>
    <col min="515" max="515" width="19.109375" customWidth="1"/>
    <col min="516" max="517" width="22.6640625" customWidth="1"/>
    <col min="518" max="518" width="2.44140625" bestFit="1" customWidth="1"/>
    <col min="519" max="519" width="9" customWidth="1"/>
    <col min="520" max="520" width="18.109375" customWidth="1"/>
    <col min="521" max="521" width="22.6640625" bestFit="1" customWidth="1"/>
    <col min="522" max="522" width="22.88671875" customWidth="1"/>
    <col min="523" max="527" width="21.88671875" bestFit="1" customWidth="1"/>
    <col min="528" max="528" width="21.5546875" bestFit="1" customWidth="1"/>
    <col min="529" max="529" width="18.109375" bestFit="1" customWidth="1"/>
    <col min="530" max="530" width="23.44140625" bestFit="1" customWidth="1"/>
    <col min="531" max="531" width="22.6640625" bestFit="1" customWidth="1"/>
    <col min="769" max="769" width="20.44140625" customWidth="1"/>
    <col min="770" max="770" width="12.44140625" customWidth="1"/>
    <col min="771" max="771" width="19.109375" customWidth="1"/>
    <col min="772" max="773" width="22.6640625" customWidth="1"/>
    <col min="774" max="774" width="2.44140625" bestFit="1" customWidth="1"/>
    <col min="775" max="775" width="9" customWidth="1"/>
    <col min="776" max="776" width="18.109375" customWidth="1"/>
    <col min="777" max="777" width="22.6640625" bestFit="1" customWidth="1"/>
    <col min="778" max="778" width="22.88671875" customWidth="1"/>
    <col min="779" max="783" width="21.88671875" bestFit="1" customWidth="1"/>
    <col min="784" max="784" width="21.5546875" bestFit="1" customWidth="1"/>
    <col min="785" max="785" width="18.109375" bestFit="1" customWidth="1"/>
    <col min="786" max="786" width="23.44140625" bestFit="1" customWidth="1"/>
    <col min="787" max="787" width="22.6640625" bestFit="1" customWidth="1"/>
    <col min="1025" max="1025" width="20.44140625" customWidth="1"/>
    <col min="1026" max="1026" width="12.44140625" customWidth="1"/>
    <col min="1027" max="1027" width="19.109375" customWidth="1"/>
    <col min="1028" max="1029" width="22.6640625" customWidth="1"/>
    <col min="1030" max="1030" width="2.44140625" bestFit="1" customWidth="1"/>
    <col min="1031" max="1031" width="9" customWidth="1"/>
    <col min="1032" max="1032" width="18.109375" customWidth="1"/>
    <col min="1033" max="1033" width="22.6640625" bestFit="1" customWidth="1"/>
    <col min="1034" max="1034" width="22.88671875" customWidth="1"/>
    <col min="1035" max="1039" width="21.88671875" bestFit="1" customWidth="1"/>
    <col min="1040" max="1040" width="21.5546875" bestFit="1" customWidth="1"/>
    <col min="1041" max="1041" width="18.109375" bestFit="1" customWidth="1"/>
    <col min="1042" max="1042" width="23.44140625" bestFit="1" customWidth="1"/>
    <col min="1043" max="1043" width="22.6640625" bestFit="1" customWidth="1"/>
    <col min="1281" max="1281" width="20.44140625" customWidth="1"/>
    <col min="1282" max="1282" width="12.44140625" customWidth="1"/>
    <col min="1283" max="1283" width="19.109375" customWidth="1"/>
    <col min="1284" max="1285" width="22.6640625" customWidth="1"/>
    <col min="1286" max="1286" width="2.44140625" bestFit="1" customWidth="1"/>
    <col min="1287" max="1287" width="9" customWidth="1"/>
    <col min="1288" max="1288" width="18.109375" customWidth="1"/>
    <col min="1289" max="1289" width="22.6640625" bestFit="1" customWidth="1"/>
    <col min="1290" max="1290" width="22.88671875" customWidth="1"/>
    <col min="1291" max="1295" width="21.88671875" bestFit="1" customWidth="1"/>
    <col min="1296" max="1296" width="21.5546875" bestFit="1" customWidth="1"/>
    <col min="1297" max="1297" width="18.109375" bestFit="1" customWidth="1"/>
    <col min="1298" max="1298" width="23.44140625" bestFit="1" customWidth="1"/>
    <col min="1299" max="1299" width="22.6640625" bestFit="1" customWidth="1"/>
    <col min="1537" max="1537" width="20.44140625" customWidth="1"/>
    <col min="1538" max="1538" width="12.44140625" customWidth="1"/>
    <col min="1539" max="1539" width="19.109375" customWidth="1"/>
    <col min="1540" max="1541" width="22.6640625" customWidth="1"/>
    <col min="1542" max="1542" width="2.44140625" bestFit="1" customWidth="1"/>
    <col min="1543" max="1543" width="9" customWidth="1"/>
    <col min="1544" max="1544" width="18.109375" customWidth="1"/>
    <col min="1545" max="1545" width="22.6640625" bestFit="1" customWidth="1"/>
    <col min="1546" max="1546" width="22.88671875" customWidth="1"/>
    <col min="1547" max="1551" width="21.88671875" bestFit="1" customWidth="1"/>
    <col min="1552" max="1552" width="21.5546875" bestFit="1" customWidth="1"/>
    <col min="1553" max="1553" width="18.109375" bestFit="1" customWidth="1"/>
    <col min="1554" max="1554" width="23.44140625" bestFit="1" customWidth="1"/>
    <col min="1555" max="1555" width="22.6640625" bestFit="1" customWidth="1"/>
    <col min="1793" max="1793" width="20.44140625" customWidth="1"/>
    <col min="1794" max="1794" width="12.44140625" customWidth="1"/>
    <col min="1795" max="1795" width="19.109375" customWidth="1"/>
    <col min="1796" max="1797" width="22.6640625" customWidth="1"/>
    <col min="1798" max="1798" width="2.44140625" bestFit="1" customWidth="1"/>
    <col min="1799" max="1799" width="9" customWidth="1"/>
    <col min="1800" max="1800" width="18.109375" customWidth="1"/>
    <col min="1801" max="1801" width="22.6640625" bestFit="1" customWidth="1"/>
    <col min="1802" max="1802" width="22.88671875" customWidth="1"/>
    <col min="1803" max="1807" width="21.88671875" bestFit="1" customWidth="1"/>
    <col min="1808" max="1808" width="21.5546875" bestFit="1" customWidth="1"/>
    <col min="1809" max="1809" width="18.109375" bestFit="1" customWidth="1"/>
    <col min="1810" max="1810" width="23.44140625" bestFit="1" customWidth="1"/>
    <col min="1811" max="1811" width="22.6640625" bestFit="1" customWidth="1"/>
    <col min="2049" max="2049" width="20.44140625" customWidth="1"/>
    <col min="2050" max="2050" width="12.44140625" customWidth="1"/>
    <col min="2051" max="2051" width="19.109375" customWidth="1"/>
    <col min="2052" max="2053" width="22.6640625" customWidth="1"/>
    <col min="2054" max="2054" width="2.44140625" bestFit="1" customWidth="1"/>
    <col min="2055" max="2055" width="9" customWidth="1"/>
    <col min="2056" max="2056" width="18.109375" customWidth="1"/>
    <col min="2057" max="2057" width="22.6640625" bestFit="1" customWidth="1"/>
    <col min="2058" max="2058" width="22.88671875" customWidth="1"/>
    <col min="2059" max="2063" width="21.88671875" bestFit="1" customWidth="1"/>
    <col min="2064" max="2064" width="21.5546875" bestFit="1" customWidth="1"/>
    <col min="2065" max="2065" width="18.109375" bestFit="1" customWidth="1"/>
    <col min="2066" max="2066" width="23.44140625" bestFit="1" customWidth="1"/>
    <col min="2067" max="2067" width="22.6640625" bestFit="1" customWidth="1"/>
    <col min="2305" max="2305" width="20.44140625" customWidth="1"/>
    <col min="2306" max="2306" width="12.44140625" customWidth="1"/>
    <col min="2307" max="2307" width="19.109375" customWidth="1"/>
    <col min="2308" max="2309" width="22.6640625" customWidth="1"/>
    <col min="2310" max="2310" width="2.44140625" bestFit="1" customWidth="1"/>
    <col min="2311" max="2311" width="9" customWidth="1"/>
    <col min="2312" max="2312" width="18.109375" customWidth="1"/>
    <col min="2313" max="2313" width="22.6640625" bestFit="1" customWidth="1"/>
    <col min="2314" max="2314" width="22.88671875" customWidth="1"/>
    <col min="2315" max="2319" width="21.88671875" bestFit="1" customWidth="1"/>
    <col min="2320" max="2320" width="21.5546875" bestFit="1" customWidth="1"/>
    <col min="2321" max="2321" width="18.109375" bestFit="1" customWidth="1"/>
    <col min="2322" max="2322" width="23.44140625" bestFit="1" customWidth="1"/>
    <col min="2323" max="2323" width="22.6640625" bestFit="1" customWidth="1"/>
    <col min="2561" max="2561" width="20.44140625" customWidth="1"/>
    <col min="2562" max="2562" width="12.44140625" customWidth="1"/>
    <col min="2563" max="2563" width="19.109375" customWidth="1"/>
    <col min="2564" max="2565" width="22.6640625" customWidth="1"/>
    <col min="2566" max="2566" width="2.44140625" bestFit="1" customWidth="1"/>
    <col min="2567" max="2567" width="9" customWidth="1"/>
    <col min="2568" max="2568" width="18.109375" customWidth="1"/>
    <col min="2569" max="2569" width="22.6640625" bestFit="1" customWidth="1"/>
    <col min="2570" max="2570" width="22.88671875" customWidth="1"/>
    <col min="2571" max="2575" width="21.88671875" bestFit="1" customWidth="1"/>
    <col min="2576" max="2576" width="21.5546875" bestFit="1" customWidth="1"/>
    <col min="2577" max="2577" width="18.109375" bestFit="1" customWidth="1"/>
    <col min="2578" max="2578" width="23.44140625" bestFit="1" customWidth="1"/>
    <col min="2579" max="2579" width="22.6640625" bestFit="1" customWidth="1"/>
    <col min="2817" max="2817" width="20.44140625" customWidth="1"/>
    <col min="2818" max="2818" width="12.44140625" customWidth="1"/>
    <col min="2819" max="2819" width="19.109375" customWidth="1"/>
    <col min="2820" max="2821" width="22.6640625" customWidth="1"/>
    <col min="2822" max="2822" width="2.44140625" bestFit="1" customWidth="1"/>
    <col min="2823" max="2823" width="9" customWidth="1"/>
    <col min="2824" max="2824" width="18.109375" customWidth="1"/>
    <col min="2825" max="2825" width="22.6640625" bestFit="1" customWidth="1"/>
    <col min="2826" max="2826" width="22.88671875" customWidth="1"/>
    <col min="2827" max="2831" width="21.88671875" bestFit="1" customWidth="1"/>
    <col min="2832" max="2832" width="21.5546875" bestFit="1" customWidth="1"/>
    <col min="2833" max="2833" width="18.109375" bestFit="1" customWidth="1"/>
    <col min="2834" max="2834" width="23.44140625" bestFit="1" customWidth="1"/>
    <col min="2835" max="2835" width="22.6640625" bestFit="1" customWidth="1"/>
    <col min="3073" max="3073" width="20.44140625" customWidth="1"/>
    <col min="3074" max="3074" width="12.44140625" customWidth="1"/>
    <col min="3075" max="3075" width="19.109375" customWidth="1"/>
    <col min="3076" max="3077" width="22.6640625" customWidth="1"/>
    <col min="3078" max="3078" width="2.44140625" bestFit="1" customWidth="1"/>
    <col min="3079" max="3079" width="9" customWidth="1"/>
    <col min="3080" max="3080" width="18.109375" customWidth="1"/>
    <col min="3081" max="3081" width="22.6640625" bestFit="1" customWidth="1"/>
    <col min="3082" max="3082" width="22.88671875" customWidth="1"/>
    <col min="3083" max="3087" width="21.88671875" bestFit="1" customWidth="1"/>
    <col min="3088" max="3088" width="21.5546875" bestFit="1" customWidth="1"/>
    <col min="3089" max="3089" width="18.109375" bestFit="1" customWidth="1"/>
    <col min="3090" max="3090" width="23.44140625" bestFit="1" customWidth="1"/>
    <col min="3091" max="3091" width="22.6640625" bestFit="1" customWidth="1"/>
    <col min="3329" max="3329" width="20.44140625" customWidth="1"/>
    <col min="3330" max="3330" width="12.44140625" customWidth="1"/>
    <col min="3331" max="3331" width="19.109375" customWidth="1"/>
    <col min="3332" max="3333" width="22.6640625" customWidth="1"/>
    <col min="3334" max="3334" width="2.44140625" bestFit="1" customWidth="1"/>
    <col min="3335" max="3335" width="9" customWidth="1"/>
    <col min="3336" max="3336" width="18.109375" customWidth="1"/>
    <col min="3337" max="3337" width="22.6640625" bestFit="1" customWidth="1"/>
    <col min="3338" max="3338" width="22.88671875" customWidth="1"/>
    <col min="3339" max="3343" width="21.88671875" bestFit="1" customWidth="1"/>
    <col min="3344" max="3344" width="21.5546875" bestFit="1" customWidth="1"/>
    <col min="3345" max="3345" width="18.109375" bestFit="1" customWidth="1"/>
    <col min="3346" max="3346" width="23.44140625" bestFit="1" customWidth="1"/>
    <col min="3347" max="3347" width="22.6640625" bestFit="1" customWidth="1"/>
    <col min="3585" max="3585" width="20.44140625" customWidth="1"/>
    <col min="3586" max="3586" width="12.44140625" customWidth="1"/>
    <col min="3587" max="3587" width="19.109375" customWidth="1"/>
    <col min="3588" max="3589" width="22.6640625" customWidth="1"/>
    <col min="3590" max="3590" width="2.44140625" bestFit="1" customWidth="1"/>
    <col min="3591" max="3591" width="9" customWidth="1"/>
    <col min="3592" max="3592" width="18.109375" customWidth="1"/>
    <col min="3593" max="3593" width="22.6640625" bestFit="1" customWidth="1"/>
    <col min="3594" max="3594" width="22.88671875" customWidth="1"/>
    <col min="3595" max="3599" width="21.88671875" bestFit="1" customWidth="1"/>
    <col min="3600" max="3600" width="21.5546875" bestFit="1" customWidth="1"/>
    <col min="3601" max="3601" width="18.109375" bestFit="1" customWidth="1"/>
    <col min="3602" max="3602" width="23.44140625" bestFit="1" customWidth="1"/>
    <col min="3603" max="3603" width="22.6640625" bestFit="1" customWidth="1"/>
    <col min="3841" max="3841" width="20.44140625" customWidth="1"/>
    <col min="3842" max="3842" width="12.44140625" customWidth="1"/>
    <col min="3843" max="3843" width="19.109375" customWidth="1"/>
    <col min="3844" max="3845" width="22.6640625" customWidth="1"/>
    <col min="3846" max="3846" width="2.44140625" bestFit="1" customWidth="1"/>
    <col min="3847" max="3847" width="9" customWidth="1"/>
    <col min="3848" max="3848" width="18.109375" customWidth="1"/>
    <col min="3849" max="3849" width="22.6640625" bestFit="1" customWidth="1"/>
    <col min="3850" max="3850" width="22.88671875" customWidth="1"/>
    <col min="3851" max="3855" width="21.88671875" bestFit="1" customWidth="1"/>
    <col min="3856" max="3856" width="21.5546875" bestFit="1" customWidth="1"/>
    <col min="3857" max="3857" width="18.109375" bestFit="1" customWidth="1"/>
    <col min="3858" max="3858" width="23.44140625" bestFit="1" customWidth="1"/>
    <col min="3859" max="3859" width="22.6640625" bestFit="1" customWidth="1"/>
    <col min="4097" max="4097" width="20.44140625" customWidth="1"/>
    <col min="4098" max="4098" width="12.44140625" customWidth="1"/>
    <col min="4099" max="4099" width="19.109375" customWidth="1"/>
    <col min="4100" max="4101" width="22.6640625" customWidth="1"/>
    <col min="4102" max="4102" width="2.44140625" bestFit="1" customWidth="1"/>
    <col min="4103" max="4103" width="9" customWidth="1"/>
    <col min="4104" max="4104" width="18.109375" customWidth="1"/>
    <col min="4105" max="4105" width="22.6640625" bestFit="1" customWidth="1"/>
    <col min="4106" max="4106" width="22.88671875" customWidth="1"/>
    <col min="4107" max="4111" width="21.88671875" bestFit="1" customWidth="1"/>
    <col min="4112" max="4112" width="21.5546875" bestFit="1" customWidth="1"/>
    <col min="4113" max="4113" width="18.109375" bestFit="1" customWidth="1"/>
    <col min="4114" max="4114" width="23.44140625" bestFit="1" customWidth="1"/>
    <col min="4115" max="4115" width="22.6640625" bestFit="1" customWidth="1"/>
    <col min="4353" max="4353" width="20.44140625" customWidth="1"/>
    <col min="4354" max="4354" width="12.44140625" customWidth="1"/>
    <col min="4355" max="4355" width="19.109375" customWidth="1"/>
    <col min="4356" max="4357" width="22.6640625" customWidth="1"/>
    <col min="4358" max="4358" width="2.44140625" bestFit="1" customWidth="1"/>
    <col min="4359" max="4359" width="9" customWidth="1"/>
    <col min="4360" max="4360" width="18.109375" customWidth="1"/>
    <col min="4361" max="4361" width="22.6640625" bestFit="1" customWidth="1"/>
    <col min="4362" max="4362" width="22.88671875" customWidth="1"/>
    <col min="4363" max="4367" width="21.88671875" bestFit="1" customWidth="1"/>
    <col min="4368" max="4368" width="21.5546875" bestFit="1" customWidth="1"/>
    <col min="4369" max="4369" width="18.109375" bestFit="1" customWidth="1"/>
    <col min="4370" max="4370" width="23.44140625" bestFit="1" customWidth="1"/>
    <col min="4371" max="4371" width="22.6640625" bestFit="1" customWidth="1"/>
    <col min="4609" max="4609" width="20.44140625" customWidth="1"/>
    <col min="4610" max="4610" width="12.44140625" customWidth="1"/>
    <col min="4611" max="4611" width="19.109375" customWidth="1"/>
    <col min="4612" max="4613" width="22.6640625" customWidth="1"/>
    <col min="4614" max="4614" width="2.44140625" bestFit="1" customWidth="1"/>
    <col min="4615" max="4615" width="9" customWidth="1"/>
    <col min="4616" max="4616" width="18.109375" customWidth="1"/>
    <col min="4617" max="4617" width="22.6640625" bestFit="1" customWidth="1"/>
    <col min="4618" max="4618" width="22.88671875" customWidth="1"/>
    <col min="4619" max="4623" width="21.88671875" bestFit="1" customWidth="1"/>
    <col min="4624" max="4624" width="21.5546875" bestFit="1" customWidth="1"/>
    <col min="4625" max="4625" width="18.109375" bestFit="1" customWidth="1"/>
    <col min="4626" max="4626" width="23.44140625" bestFit="1" customWidth="1"/>
    <col min="4627" max="4627" width="22.6640625" bestFit="1" customWidth="1"/>
    <col min="4865" max="4865" width="20.44140625" customWidth="1"/>
    <col min="4866" max="4866" width="12.44140625" customWidth="1"/>
    <col min="4867" max="4867" width="19.109375" customWidth="1"/>
    <col min="4868" max="4869" width="22.6640625" customWidth="1"/>
    <col min="4870" max="4870" width="2.44140625" bestFit="1" customWidth="1"/>
    <col min="4871" max="4871" width="9" customWidth="1"/>
    <col min="4872" max="4872" width="18.109375" customWidth="1"/>
    <col min="4873" max="4873" width="22.6640625" bestFit="1" customWidth="1"/>
    <col min="4874" max="4874" width="22.88671875" customWidth="1"/>
    <col min="4875" max="4879" width="21.88671875" bestFit="1" customWidth="1"/>
    <col min="4880" max="4880" width="21.5546875" bestFit="1" customWidth="1"/>
    <col min="4881" max="4881" width="18.109375" bestFit="1" customWidth="1"/>
    <col min="4882" max="4882" width="23.44140625" bestFit="1" customWidth="1"/>
    <col min="4883" max="4883" width="22.6640625" bestFit="1" customWidth="1"/>
    <col min="5121" max="5121" width="20.44140625" customWidth="1"/>
    <col min="5122" max="5122" width="12.44140625" customWidth="1"/>
    <col min="5123" max="5123" width="19.109375" customWidth="1"/>
    <col min="5124" max="5125" width="22.6640625" customWidth="1"/>
    <col min="5126" max="5126" width="2.44140625" bestFit="1" customWidth="1"/>
    <col min="5127" max="5127" width="9" customWidth="1"/>
    <col min="5128" max="5128" width="18.109375" customWidth="1"/>
    <col min="5129" max="5129" width="22.6640625" bestFit="1" customWidth="1"/>
    <col min="5130" max="5130" width="22.88671875" customWidth="1"/>
    <col min="5131" max="5135" width="21.88671875" bestFit="1" customWidth="1"/>
    <col min="5136" max="5136" width="21.5546875" bestFit="1" customWidth="1"/>
    <col min="5137" max="5137" width="18.109375" bestFit="1" customWidth="1"/>
    <col min="5138" max="5138" width="23.44140625" bestFit="1" customWidth="1"/>
    <col min="5139" max="5139" width="22.6640625" bestFit="1" customWidth="1"/>
    <col min="5377" max="5377" width="20.44140625" customWidth="1"/>
    <col min="5378" max="5378" width="12.44140625" customWidth="1"/>
    <col min="5379" max="5379" width="19.109375" customWidth="1"/>
    <col min="5380" max="5381" width="22.6640625" customWidth="1"/>
    <col min="5382" max="5382" width="2.44140625" bestFit="1" customWidth="1"/>
    <col min="5383" max="5383" width="9" customWidth="1"/>
    <col min="5384" max="5384" width="18.109375" customWidth="1"/>
    <col min="5385" max="5385" width="22.6640625" bestFit="1" customWidth="1"/>
    <col min="5386" max="5386" width="22.88671875" customWidth="1"/>
    <col min="5387" max="5391" width="21.88671875" bestFit="1" customWidth="1"/>
    <col min="5392" max="5392" width="21.5546875" bestFit="1" customWidth="1"/>
    <col min="5393" max="5393" width="18.109375" bestFit="1" customWidth="1"/>
    <col min="5394" max="5394" width="23.44140625" bestFit="1" customWidth="1"/>
    <col min="5395" max="5395" width="22.6640625" bestFit="1" customWidth="1"/>
    <col min="5633" max="5633" width="20.44140625" customWidth="1"/>
    <col min="5634" max="5634" width="12.44140625" customWidth="1"/>
    <col min="5635" max="5635" width="19.109375" customWidth="1"/>
    <col min="5636" max="5637" width="22.6640625" customWidth="1"/>
    <col min="5638" max="5638" width="2.44140625" bestFit="1" customWidth="1"/>
    <col min="5639" max="5639" width="9" customWidth="1"/>
    <col min="5640" max="5640" width="18.109375" customWidth="1"/>
    <col min="5641" max="5641" width="22.6640625" bestFit="1" customWidth="1"/>
    <col min="5642" max="5642" width="22.88671875" customWidth="1"/>
    <col min="5643" max="5647" width="21.88671875" bestFit="1" customWidth="1"/>
    <col min="5648" max="5648" width="21.5546875" bestFit="1" customWidth="1"/>
    <col min="5649" max="5649" width="18.109375" bestFit="1" customWidth="1"/>
    <col min="5650" max="5650" width="23.44140625" bestFit="1" customWidth="1"/>
    <col min="5651" max="5651" width="22.6640625" bestFit="1" customWidth="1"/>
    <col min="5889" max="5889" width="20.44140625" customWidth="1"/>
    <col min="5890" max="5890" width="12.44140625" customWidth="1"/>
    <col min="5891" max="5891" width="19.109375" customWidth="1"/>
    <col min="5892" max="5893" width="22.6640625" customWidth="1"/>
    <col min="5894" max="5894" width="2.44140625" bestFit="1" customWidth="1"/>
    <col min="5895" max="5895" width="9" customWidth="1"/>
    <col min="5896" max="5896" width="18.109375" customWidth="1"/>
    <col min="5897" max="5897" width="22.6640625" bestFit="1" customWidth="1"/>
    <col min="5898" max="5898" width="22.88671875" customWidth="1"/>
    <col min="5899" max="5903" width="21.88671875" bestFit="1" customWidth="1"/>
    <col min="5904" max="5904" width="21.5546875" bestFit="1" customWidth="1"/>
    <col min="5905" max="5905" width="18.109375" bestFit="1" customWidth="1"/>
    <col min="5906" max="5906" width="23.44140625" bestFit="1" customWidth="1"/>
    <col min="5907" max="5907" width="22.6640625" bestFit="1" customWidth="1"/>
    <col min="6145" max="6145" width="20.44140625" customWidth="1"/>
    <col min="6146" max="6146" width="12.44140625" customWidth="1"/>
    <col min="6147" max="6147" width="19.109375" customWidth="1"/>
    <col min="6148" max="6149" width="22.6640625" customWidth="1"/>
    <col min="6150" max="6150" width="2.44140625" bestFit="1" customWidth="1"/>
    <col min="6151" max="6151" width="9" customWidth="1"/>
    <col min="6152" max="6152" width="18.109375" customWidth="1"/>
    <col min="6153" max="6153" width="22.6640625" bestFit="1" customWidth="1"/>
    <col min="6154" max="6154" width="22.88671875" customWidth="1"/>
    <col min="6155" max="6159" width="21.88671875" bestFit="1" customWidth="1"/>
    <col min="6160" max="6160" width="21.5546875" bestFit="1" customWidth="1"/>
    <col min="6161" max="6161" width="18.109375" bestFit="1" customWidth="1"/>
    <col min="6162" max="6162" width="23.44140625" bestFit="1" customWidth="1"/>
    <col min="6163" max="6163" width="22.6640625" bestFit="1" customWidth="1"/>
    <col min="6401" max="6401" width="20.44140625" customWidth="1"/>
    <col min="6402" max="6402" width="12.44140625" customWidth="1"/>
    <col min="6403" max="6403" width="19.109375" customWidth="1"/>
    <col min="6404" max="6405" width="22.6640625" customWidth="1"/>
    <col min="6406" max="6406" width="2.44140625" bestFit="1" customWidth="1"/>
    <col min="6407" max="6407" width="9" customWidth="1"/>
    <col min="6408" max="6408" width="18.109375" customWidth="1"/>
    <col min="6409" max="6409" width="22.6640625" bestFit="1" customWidth="1"/>
    <col min="6410" max="6410" width="22.88671875" customWidth="1"/>
    <col min="6411" max="6415" width="21.88671875" bestFit="1" customWidth="1"/>
    <col min="6416" max="6416" width="21.5546875" bestFit="1" customWidth="1"/>
    <col min="6417" max="6417" width="18.109375" bestFit="1" customWidth="1"/>
    <col min="6418" max="6418" width="23.44140625" bestFit="1" customWidth="1"/>
    <col min="6419" max="6419" width="22.6640625" bestFit="1" customWidth="1"/>
    <col min="6657" max="6657" width="20.44140625" customWidth="1"/>
    <col min="6658" max="6658" width="12.44140625" customWidth="1"/>
    <col min="6659" max="6659" width="19.109375" customWidth="1"/>
    <col min="6660" max="6661" width="22.6640625" customWidth="1"/>
    <col min="6662" max="6662" width="2.44140625" bestFit="1" customWidth="1"/>
    <col min="6663" max="6663" width="9" customWidth="1"/>
    <col min="6664" max="6664" width="18.109375" customWidth="1"/>
    <col min="6665" max="6665" width="22.6640625" bestFit="1" customWidth="1"/>
    <col min="6666" max="6666" width="22.88671875" customWidth="1"/>
    <col min="6667" max="6671" width="21.88671875" bestFit="1" customWidth="1"/>
    <col min="6672" max="6672" width="21.5546875" bestFit="1" customWidth="1"/>
    <col min="6673" max="6673" width="18.109375" bestFit="1" customWidth="1"/>
    <col min="6674" max="6674" width="23.44140625" bestFit="1" customWidth="1"/>
    <col min="6675" max="6675" width="22.6640625" bestFit="1" customWidth="1"/>
    <col min="6913" max="6913" width="20.44140625" customWidth="1"/>
    <col min="6914" max="6914" width="12.44140625" customWidth="1"/>
    <col min="6915" max="6915" width="19.109375" customWidth="1"/>
    <col min="6916" max="6917" width="22.6640625" customWidth="1"/>
    <col min="6918" max="6918" width="2.44140625" bestFit="1" customWidth="1"/>
    <col min="6919" max="6919" width="9" customWidth="1"/>
    <col min="6920" max="6920" width="18.109375" customWidth="1"/>
    <col min="6921" max="6921" width="22.6640625" bestFit="1" customWidth="1"/>
    <col min="6922" max="6922" width="22.88671875" customWidth="1"/>
    <col min="6923" max="6927" width="21.88671875" bestFit="1" customWidth="1"/>
    <col min="6928" max="6928" width="21.5546875" bestFit="1" customWidth="1"/>
    <col min="6929" max="6929" width="18.109375" bestFit="1" customWidth="1"/>
    <col min="6930" max="6930" width="23.44140625" bestFit="1" customWidth="1"/>
    <col min="6931" max="6931" width="22.6640625" bestFit="1" customWidth="1"/>
    <col min="7169" max="7169" width="20.44140625" customWidth="1"/>
    <col min="7170" max="7170" width="12.44140625" customWidth="1"/>
    <col min="7171" max="7171" width="19.109375" customWidth="1"/>
    <col min="7172" max="7173" width="22.6640625" customWidth="1"/>
    <col min="7174" max="7174" width="2.44140625" bestFit="1" customWidth="1"/>
    <col min="7175" max="7175" width="9" customWidth="1"/>
    <col min="7176" max="7176" width="18.109375" customWidth="1"/>
    <col min="7177" max="7177" width="22.6640625" bestFit="1" customWidth="1"/>
    <col min="7178" max="7178" width="22.88671875" customWidth="1"/>
    <col min="7179" max="7183" width="21.88671875" bestFit="1" customWidth="1"/>
    <col min="7184" max="7184" width="21.5546875" bestFit="1" customWidth="1"/>
    <col min="7185" max="7185" width="18.109375" bestFit="1" customWidth="1"/>
    <col min="7186" max="7186" width="23.44140625" bestFit="1" customWidth="1"/>
    <col min="7187" max="7187" width="22.6640625" bestFit="1" customWidth="1"/>
    <col min="7425" max="7425" width="20.44140625" customWidth="1"/>
    <col min="7426" max="7426" width="12.44140625" customWidth="1"/>
    <col min="7427" max="7427" width="19.109375" customWidth="1"/>
    <col min="7428" max="7429" width="22.6640625" customWidth="1"/>
    <col min="7430" max="7430" width="2.44140625" bestFit="1" customWidth="1"/>
    <col min="7431" max="7431" width="9" customWidth="1"/>
    <col min="7432" max="7432" width="18.109375" customWidth="1"/>
    <col min="7433" max="7433" width="22.6640625" bestFit="1" customWidth="1"/>
    <col min="7434" max="7434" width="22.88671875" customWidth="1"/>
    <col min="7435" max="7439" width="21.88671875" bestFit="1" customWidth="1"/>
    <col min="7440" max="7440" width="21.5546875" bestFit="1" customWidth="1"/>
    <col min="7441" max="7441" width="18.109375" bestFit="1" customWidth="1"/>
    <col min="7442" max="7442" width="23.44140625" bestFit="1" customWidth="1"/>
    <col min="7443" max="7443" width="22.6640625" bestFit="1" customWidth="1"/>
    <col min="7681" max="7681" width="20.44140625" customWidth="1"/>
    <col min="7682" max="7682" width="12.44140625" customWidth="1"/>
    <col min="7683" max="7683" width="19.109375" customWidth="1"/>
    <col min="7684" max="7685" width="22.6640625" customWidth="1"/>
    <col min="7686" max="7686" width="2.44140625" bestFit="1" customWidth="1"/>
    <col min="7687" max="7687" width="9" customWidth="1"/>
    <col min="7688" max="7688" width="18.109375" customWidth="1"/>
    <col min="7689" max="7689" width="22.6640625" bestFit="1" customWidth="1"/>
    <col min="7690" max="7690" width="22.88671875" customWidth="1"/>
    <col min="7691" max="7695" width="21.88671875" bestFit="1" customWidth="1"/>
    <col min="7696" max="7696" width="21.5546875" bestFit="1" customWidth="1"/>
    <col min="7697" max="7697" width="18.109375" bestFit="1" customWidth="1"/>
    <col min="7698" max="7698" width="23.44140625" bestFit="1" customWidth="1"/>
    <col min="7699" max="7699" width="22.6640625" bestFit="1" customWidth="1"/>
    <col min="7937" max="7937" width="20.44140625" customWidth="1"/>
    <col min="7938" max="7938" width="12.44140625" customWidth="1"/>
    <col min="7939" max="7939" width="19.109375" customWidth="1"/>
    <col min="7940" max="7941" width="22.6640625" customWidth="1"/>
    <col min="7942" max="7942" width="2.44140625" bestFit="1" customWidth="1"/>
    <col min="7943" max="7943" width="9" customWidth="1"/>
    <col min="7944" max="7944" width="18.109375" customWidth="1"/>
    <col min="7945" max="7945" width="22.6640625" bestFit="1" customWidth="1"/>
    <col min="7946" max="7946" width="22.88671875" customWidth="1"/>
    <col min="7947" max="7951" width="21.88671875" bestFit="1" customWidth="1"/>
    <col min="7952" max="7952" width="21.5546875" bestFit="1" customWidth="1"/>
    <col min="7953" max="7953" width="18.109375" bestFit="1" customWidth="1"/>
    <col min="7954" max="7954" width="23.44140625" bestFit="1" customWidth="1"/>
    <col min="7955" max="7955" width="22.6640625" bestFit="1" customWidth="1"/>
    <col min="8193" max="8193" width="20.44140625" customWidth="1"/>
    <col min="8194" max="8194" width="12.44140625" customWidth="1"/>
    <col min="8195" max="8195" width="19.109375" customWidth="1"/>
    <col min="8196" max="8197" width="22.6640625" customWidth="1"/>
    <col min="8198" max="8198" width="2.44140625" bestFit="1" customWidth="1"/>
    <col min="8199" max="8199" width="9" customWidth="1"/>
    <col min="8200" max="8200" width="18.109375" customWidth="1"/>
    <col min="8201" max="8201" width="22.6640625" bestFit="1" customWidth="1"/>
    <col min="8202" max="8202" width="22.88671875" customWidth="1"/>
    <col min="8203" max="8207" width="21.88671875" bestFit="1" customWidth="1"/>
    <col min="8208" max="8208" width="21.5546875" bestFit="1" customWidth="1"/>
    <col min="8209" max="8209" width="18.109375" bestFit="1" customWidth="1"/>
    <col min="8210" max="8210" width="23.44140625" bestFit="1" customWidth="1"/>
    <col min="8211" max="8211" width="22.6640625" bestFit="1" customWidth="1"/>
    <col min="8449" max="8449" width="20.44140625" customWidth="1"/>
    <col min="8450" max="8450" width="12.44140625" customWidth="1"/>
    <col min="8451" max="8451" width="19.109375" customWidth="1"/>
    <col min="8452" max="8453" width="22.6640625" customWidth="1"/>
    <col min="8454" max="8454" width="2.44140625" bestFit="1" customWidth="1"/>
    <col min="8455" max="8455" width="9" customWidth="1"/>
    <col min="8456" max="8456" width="18.109375" customWidth="1"/>
    <col min="8457" max="8457" width="22.6640625" bestFit="1" customWidth="1"/>
    <col min="8458" max="8458" width="22.88671875" customWidth="1"/>
    <col min="8459" max="8463" width="21.88671875" bestFit="1" customWidth="1"/>
    <col min="8464" max="8464" width="21.5546875" bestFit="1" customWidth="1"/>
    <col min="8465" max="8465" width="18.109375" bestFit="1" customWidth="1"/>
    <col min="8466" max="8466" width="23.44140625" bestFit="1" customWidth="1"/>
    <col min="8467" max="8467" width="22.6640625" bestFit="1" customWidth="1"/>
    <col min="8705" max="8705" width="20.44140625" customWidth="1"/>
    <col min="8706" max="8706" width="12.44140625" customWidth="1"/>
    <col min="8707" max="8707" width="19.109375" customWidth="1"/>
    <col min="8708" max="8709" width="22.6640625" customWidth="1"/>
    <col min="8710" max="8710" width="2.44140625" bestFit="1" customWidth="1"/>
    <col min="8711" max="8711" width="9" customWidth="1"/>
    <col min="8712" max="8712" width="18.109375" customWidth="1"/>
    <col min="8713" max="8713" width="22.6640625" bestFit="1" customWidth="1"/>
    <col min="8714" max="8714" width="22.88671875" customWidth="1"/>
    <col min="8715" max="8719" width="21.88671875" bestFit="1" customWidth="1"/>
    <col min="8720" max="8720" width="21.5546875" bestFit="1" customWidth="1"/>
    <col min="8721" max="8721" width="18.109375" bestFit="1" customWidth="1"/>
    <col min="8722" max="8722" width="23.44140625" bestFit="1" customWidth="1"/>
    <col min="8723" max="8723" width="22.6640625" bestFit="1" customWidth="1"/>
    <col min="8961" max="8961" width="20.44140625" customWidth="1"/>
    <col min="8962" max="8962" width="12.44140625" customWidth="1"/>
    <col min="8963" max="8963" width="19.109375" customWidth="1"/>
    <col min="8964" max="8965" width="22.6640625" customWidth="1"/>
    <col min="8966" max="8966" width="2.44140625" bestFit="1" customWidth="1"/>
    <col min="8967" max="8967" width="9" customWidth="1"/>
    <col min="8968" max="8968" width="18.109375" customWidth="1"/>
    <col min="8969" max="8969" width="22.6640625" bestFit="1" customWidth="1"/>
    <col min="8970" max="8970" width="22.88671875" customWidth="1"/>
    <col min="8971" max="8975" width="21.88671875" bestFit="1" customWidth="1"/>
    <col min="8976" max="8976" width="21.5546875" bestFit="1" customWidth="1"/>
    <col min="8977" max="8977" width="18.109375" bestFit="1" customWidth="1"/>
    <col min="8978" max="8978" width="23.44140625" bestFit="1" customWidth="1"/>
    <col min="8979" max="8979" width="22.6640625" bestFit="1" customWidth="1"/>
    <col min="9217" max="9217" width="20.44140625" customWidth="1"/>
    <col min="9218" max="9218" width="12.44140625" customWidth="1"/>
    <col min="9219" max="9219" width="19.109375" customWidth="1"/>
    <col min="9220" max="9221" width="22.6640625" customWidth="1"/>
    <col min="9222" max="9222" width="2.44140625" bestFit="1" customWidth="1"/>
    <col min="9223" max="9223" width="9" customWidth="1"/>
    <col min="9224" max="9224" width="18.109375" customWidth="1"/>
    <col min="9225" max="9225" width="22.6640625" bestFit="1" customWidth="1"/>
    <col min="9226" max="9226" width="22.88671875" customWidth="1"/>
    <col min="9227" max="9231" width="21.88671875" bestFit="1" customWidth="1"/>
    <col min="9232" max="9232" width="21.5546875" bestFit="1" customWidth="1"/>
    <col min="9233" max="9233" width="18.109375" bestFit="1" customWidth="1"/>
    <col min="9234" max="9234" width="23.44140625" bestFit="1" customWidth="1"/>
    <col min="9235" max="9235" width="22.6640625" bestFit="1" customWidth="1"/>
    <col min="9473" max="9473" width="20.44140625" customWidth="1"/>
    <col min="9474" max="9474" width="12.44140625" customWidth="1"/>
    <col min="9475" max="9475" width="19.109375" customWidth="1"/>
    <col min="9476" max="9477" width="22.6640625" customWidth="1"/>
    <col min="9478" max="9478" width="2.44140625" bestFit="1" customWidth="1"/>
    <col min="9479" max="9479" width="9" customWidth="1"/>
    <col min="9480" max="9480" width="18.109375" customWidth="1"/>
    <col min="9481" max="9481" width="22.6640625" bestFit="1" customWidth="1"/>
    <col min="9482" max="9482" width="22.88671875" customWidth="1"/>
    <col min="9483" max="9487" width="21.88671875" bestFit="1" customWidth="1"/>
    <col min="9488" max="9488" width="21.5546875" bestFit="1" customWidth="1"/>
    <col min="9489" max="9489" width="18.109375" bestFit="1" customWidth="1"/>
    <col min="9490" max="9490" width="23.44140625" bestFit="1" customWidth="1"/>
    <col min="9491" max="9491" width="22.6640625" bestFit="1" customWidth="1"/>
    <col min="9729" max="9729" width="20.44140625" customWidth="1"/>
    <col min="9730" max="9730" width="12.44140625" customWidth="1"/>
    <col min="9731" max="9731" width="19.109375" customWidth="1"/>
    <col min="9732" max="9733" width="22.6640625" customWidth="1"/>
    <col min="9734" max="9734" width="2.44140625" bestFit="1" customWidth="1"/>
    <col min="9735" max="9735" width="9" customWidth="1"/>
    <col min="9736" max="9736" width="18.109375" customWidth="1"/>
    <col min="9737" max="9737" width="22.6640625" bestFit="1" customWidth="1"/>
    <col min="9738" max="9738" width="22.88671875" customWidth="1"/>
    <col min="9739" max="9743" width="21.88671875" bestFit="1" customWidth="1"/>
    <col min="9744" max="9744" width="21.5546875" bestFit="1" customWidth="1"/>
    <col min="9745" max="9745" width="18.109375" bestFit="1" customWidth="1"/>
    <col min="9746" max="9746" width="23.44140625" bestFit="1" customWidth="1"/>
    <col min="9747" max="9747" width="22.6640625" bestFit="1" customWidth="1"/>
    <col min="9985" max="9985" width="20.44140625" customWidth="1"/>
    <col min="9986" max="9986" width="12.44140625" customWidth="1"/>
    <col min="9987" max="9987" width="19.109375" customWidth="1"/>
    <col min="9988" max="9989" width="22.6640625" customWidth="1"/>
    <col min="9990" max="9990" width="2.44140625" bestFit="1" customWidth="1"/>
    <col min="9991" max="9991" width="9" customWidth="1"/>
    <col min="9992" max="9992" width="18.109375" customWidth="1"/>
    <col min="9993" max="9993" width="22.6640625" bestFit="1" customWidth="1"/>
    <col min="9994" max="9994" width="22.88671875" customWidth="1"/>
    <col min="9995" max="9999" width="21.88671875" bestFit="1" customWidth="1"/>
    <col min="10000" max="10000" width="21.5546875" bestFit="1" customWidth="1"/>
    <col min="10001" max="10001" width="18.109375" bestFit="1" customWidth="1"/>
    <col min="10002" max="10002" width="23.44140625" bestFit="1" customWidth="1"/>
    <col min="10003" max="10003" width="22.6640625" bestFit="1" customWidth="1"/>
    <col min="10241" max="10241" width="20.44140625" customWidth="1"/>
    <col min="10242" max="10242" width="12.44140625" customWidth="1"/>
    <col min="10243" max="10243" width="19.109375" customWidth="1"/>
    <col min="10244" max="10245" width="22.6640625" customWidth="1"/>
    <col min="10246" max="10246" width="2.44140625" bestFit="1" customWidth="1"/>
    <col min="10247" max="10247" width="9" customWidth="1"/>
    <col min="10248" max="10248" width="18.109375" customWidth="1"/>
    <col min="10249" max="10249" width="22.6640625" bestFit="1" customWidth="1"/>
    <col min="10250" max="10250" width="22.88671875" customWidth="1"/>
    <col min="10251" max="10255" width="21.88671875" bestFit="1" customWidth="1"/>
    <col min="10256" max="10256" width="21.5546875" bestFit="1" customWidth="1"/>
    <col min="10257" max="10257" width="18.109375" bestFit="1" customWidth="1"/>
    <col min="10258" max="10258" width="23.44140625" bestFit="1" customWidth="1"/>
    <col min="10259" max="10259" width="22.6640625" bestFit="1" customWidth="1"/>
    <col min="10497" max="10497" width="20.44140625" customWidth="1"/>
    <col min="10498" max="10498" width="12.44140625" customWidth="1"/>
    <col min="10499" max="10499" width="19.109375" customWidth="1"/>
    <col min="10500" max="10501" width="22.6640625" customWidth="1"/>
    <col min="10502" max="10502" width="2.44140625" bestFit="1" customWidth="1"/>
    <col min="10503" max="10503" width="9" customWidth="1"/>
    <col min="10504" max="10504" width="18.109375" customWidth="1"/>
    <col min="10505" max="10505" width="22.6640625" bestFit="1" customWidth="1"/>
    <col min="10506" max="10506" width="22.88671875" customWidth="1"/>
    <col min="10507" max="10511" width="21.88671875" bestFit="1" customWidth="1"/>
    <col min="10512" max="10512" width="21.5546875" bestFit="1" customWidth="1"/>
    <col min="10513" max="10513" width="18.109375" bestFit="1" customWidth="1"/>
    <col min="10514" max="10514" width="23.44140625" bestFit="1" customWidth="1"/>
    <col min="10515" max="10515" width="22.6640625" bestFit="1" customWidth="1"/>
    <col min="10753" max="10753" width="20.44140625" customWidth="1"/>
    <col min="10754" max="10754" width="12.44140625" customWidth="1"/>
    <col min="10755" max="10755" width="19.109375" customWidth="1"/>
    <col min="10756" max="10757" width="22.6640625" customWidth="1"/>
    <col min="10758" max="10758" width="2.44140625" bestFit="1" customWidth="1"/>
    <col min="10759" max="10759" width="9" customWidth="1"/>
    <col min="10760" max="10760" width="18.109375" customWidth="1"/>
    <col min="10761" max="10761" width="22.6640625" bestFit="1" customWidth="1"/>
    <col min="10762" max="10762" width="22.88671875" customWidth="1"/>
    <col min="10763" max="10767" width="21.88671875" bestFit="1" customWidth="1"/>
    <col min="10768" max="10768" width="21.5546875" bestFit="1" customWidth="1"/>
    <col min="10769" max="10769" width="18.109375" bestFit="1" customWidth="1"/>
    <col min="10770" max="10770" width="23.44140625" bestFit="1" customWidth="1"/>
    <col min="10771" max="10771" width="22.6640625" bestFit="1" customWidth="1"/>
    <col min="11009" max="11009" width="20.44140625" customWidth="1"/>
    <col min="11010" max="11010" width="12.44140625" customWidth="1"/>
    <col min="11011" max="11011" width="19.109375" customWidth="1"/>
    <col min="11012" max="11013" width="22.6640625" customWidth="1"/>
    <col min="11014" max="11014" width="2.44140625" bestFit="1" customWidth="1"/>
    <col min="11015" max="11015" width="9" customWidth="1"/>
    <col min="11016" max="11016" width="18.109375" customWidth="1"/>
    <col min="11017" max="11017" width="22.6640625" bestFit="1" customWidth="1"/>
    <col min="11018" max="11018" width="22.88671875" customWidth="1"/>
    <col min="11019" max="11023" width="21.88671875" bestFit="1" customWidth="1"/>
    <col min="11024" max="11024" width="21.5546875" bestFit="1" customWidth="1"/>
    <col min="11025" max="11025" width="18.109375" bestFit="1" customWidth="1"/>
    <col min="11026" max="11026" width="23.44140625" bestFit="1" customWidth="1"/>
    <col min="11027" max="11027" width="22.6640625" bestFit="1" customWidth="1"/>
    <col min="11265" max="11265" width="20.44140625" customWidth="1"/>
    <col min="11266" max="11266" width="12.44140625" customWidth="1"/>
    <col min="11267" max="11267" width="19.109375" customWidth="1"/>
    <col min="11268" max="11269" width="22.6640625" customWidth="1"/>
    <col min="11270" max="11270" width="2.44140625" bestFit="1" customWidth="1"/>
    <col min="11271" max="11271" width="9" customWidth="1"/>
    <col min="11272" max="11272" width="18.109375" customWidth="1"/>
    <col min="11273" max="11273" width="22.6640625" bestFit="1" customWidth="1"/>
    <col min="11274" max="11274" width="22.88671875" customWidth="1"/>
    <col min="11275" max="11279" width="21.88671875" bestFit="1" customWidth="1"/>
    <col min="11280" max="11280" width="21.5546875" bestFit="1" customWidth="1"/>
    <col min="11281" max="11281" width="18.109375" bestFit="1" customWidth="1"/>
    <col min="11282" max="11282" width="23.44140625" bestFit="1" customWidth="1"/>
    <col min="11283" max="11283" width="22.6640625" bestFit="1" customWidth="1"/>
    <col min="11521" max="11521" width="20.44140625" customWidth="1"/>
    <col min="11522" max="11522" width="12.44140625" customWidth="1"/>
    <col min="11523" max="11523" width="19.109375" customWidth="1"/>
    <col min="11524" max="11525" width="22.6640625" customWidth="1"/>
    <col min="11526" max="11526" width="2.44140625" bestFit="1" customWidth="1"/>
    <col min="11527" max="11527" width="9" customWidth="1"/>
    <col min="11528" max="11528" width="18.109375" customWidth="1"/>
    <col min="11529" max="11529" width="22.6640625" bestFit="1" customWidth="1"/>
    <col min="11530" max="11530" width="22.88671875" customWidth="1"/>
    <col min="11531" max="11535" width="21.88671875" bestFit="1" customWidth="1"/>
    <col min="11536" max="11536" width="21.5546875" bestFit="1" customWidth="1"/>
    <col min="11537" max="11537" width="18.109375" bestFit="1" customWidth="1"/>
    <col min="11538" max="11538" width="23.44140625" bestFit="1" customWidth="1"/>
    <col min="11539" max="11539" width="22.6640625" bestFit="1" customWidth="1"/>
    <col min="11777" max="11777" width="20.44140625" customWidth="1"/>
    <col min="11778" max="11778" width="12.44140625" customWidth="1"/>
    <col min="11779" max="11779" width="19.109375" customWidth="1"/>
    <col min="11780" max="11781" width="22.6640625" customWidth="1"/>
    <col min="11782" max="11782" width="2.44140625" bestFit="1" customWidth="1"/>
    <col min="11783" max="11783" width="9" customWidth="1"/>
    <col min="11784" max="11784" width="18.109375" customWidth="1"/>
    <col min="11785" max="11785" width="22.6640625" bestFit="1" customWidth="1"/>
    <col min="11786" max="11786" width="22.88671875" customWidth="1"/>
    <col min="11787" max="11791" width="21.88671875" bestFit="1" customWidth="1"/>
    <col min="11792" max="11792" width="21.5546875" bestFit="1" customWidth="1"/>
    <col min="11793" max="11793" width="18.109375" bestFit="1" customWidth="1"/>
    <col min="11794" max="11794" width="23.44140625" bestFit="1" customWidth="1"/>
    <col min="11795" max="11795" width="22.6640625" bestFit="1" customWidth="1"/>
    <col min="12033" max="12033" width="20.44140625" customWidth="1"/>
    <col min="12034" max="12034" width="12.44140625" customWidth="1"/>
    <col min="12035" max="12035" width="19.109375" customWidth="1"/>
    <col min="12036" max="12037" width="22.6640625" customWidth="1"/>
    <col min="12038" max="12038" width="2.44140625" bestFit="1" customWidth="1"/>
    <col min="12039" max="12039" width="9" customWidth="1"/>
    <col min="12040" max="12040" width="18.109375" customWidth="1"/>
    <col min="12041" max="12041" width="22.6640625" bestFit="1" customWidth="1"/>
    <col min="12042" max="12042" width="22.88671875" customWidth="1"/>
    <col min="12043" max="12047" width="21.88671875" bestFit="1" customWidth="1"/>
    <col min="12048" max="12048" width="21.5546875" bestFit="1" customWidth="1"/>
    <col min="12049" max="12049" width="18.109375" bestFit="1" customWidth="1"/>
    <col min="12050" max="12050" width="23.44140625" bestFit="1" customWidth="1"/>
    <col min="12051" max="12051" width="22.6640625" bestFit="1" customWidth="1"/>
    <col min="12289" max="12289" width="20.44140625" customWidth="1"/>
    <col min="12290" max="12290" width="12.44140625" customWidth="1"/>
    <col min="12291" max="12291" width="19.109375" customWidth="1"/>
    <col min="12292" max="12293" width="22.6640625" customWidth="1"/>
    <col min="12294" max="12294" width="2.44140625" bestFit="1" customWidth="1"/>
    <col min="12295" max="12295" width="9" customWidth="1"/>
    <col min="12296" max="12296" width="18.109375" customWidth="1"/>
    <col min="12297" max="12297" width="22.6640625" bestFit="1" customWidth="1"/>
    <col min="12298" max="12298" width="22.88671875" customWidth="1"/>
    <col min="12299" max="12303" width="21.88671875" bestFit="1" customWidth="1"/>
    <col min="12304" max="12304" width="21.5546875" bestFit="1" customWidth="1"/>
    <col min="12305" max="12305" width="18.109375" bestFit="1" customWidth="1"/>
    <col min="12306" max="12306" width="23.44140625" bestFit="1" customWidth="1"/>
    <col min="12307" max="12307" width="22.6640625" bestFit="1" customWidth="1"/>
    <col min="12545" max="12545" width="20.44140625" customWidth="1"/>
    <col min="12546" max="12546" width="12.44140625" customWidth="1"/>
    <col min="12547" max="12547" width="19.109375" customWidth="1"/>
    <col min="12548" max="12549" width="22.6640625" customWidth="1"/>
    <col min="12550" max="12550" width="2.44140625" bestFit="1" customWidth="1"/>
    <col min="12551" max="12551" width="9" customWidth="1"/>
    <col min="12552" max="12552" width="18.109375" customWidth="1"/>
    <col min="12553" max="12553" width="22.6640625" bestFit="1" customWidth="1"/>
    <col min="12554" max="12554" width="22.88671875" customWidth="1"/>
    <col min="12555" max="12559" width="21.88671875" bestFit="1" customWidth="1"/>
    <col min="12560" max="12560" width="21.5546875" bestFit="1" customWidth="1"/>
    <col min="12561" max="12561" width="18.109375" bestFit="1" customWidth="1"/>
    <col min="12562" max="12562" width="23.44140625" bestFit="1" customWidth="1"/>
    <col min="12563" max="12563" width="22.6640625" bestFit="1" customWidth="1"/>
    <col min="12801" max="12801" width="20.44140625" customWidth="1"/>
    <col min="12802" max="12802" width="12.44140625" customWidth="1"/>
    <col min="12803" max="12803" width="19.109375" customWidth="1"/>
    <col min="12804" max="12805" width="22.6640625" customWidth="1"/>
    <col min="12806" max="12806" width="2.44140625" bestFit="1" customWidth="1"/>
    <col min="12807" max="12807" width="9" customWidth="1"/>
    <col min="12808" max="12808" width="18.109375" customWidth="1"/>
    <col min="12809" max="12809" width="22.6640625" bestFit="1" customWidth="1"/>
    <col min="12810" max="12810" width="22.88671875" customWidth="1"/>
    <col min="12811" max="12815" width="21.88671875" bestFit="1" customWidth="1"/>
    <col min="12816" max="12816" width="21.5546875" bestFit="1" customWidth="1"/>
    <col min="12817" max="12817" width="18.109375" bestFit="1" customWidth="1"/>
    <col min="12818" max="12818" width="23.44140625" bestFit="1" customWidth="1"/>
    <col min="12819" max="12819" width="22.6640625" bestFit="1" customWidth="1"/>
    <col min="13057" max="13057" width="20.44140625" customWidth="1"/>
    <col min="13058" max="13058" width="12.44140625" customWidth="1"/>
    <col min="13059" max="13059" width="19.109375" customWidth="1"/>
    <col min="13060" max="13061" width="22.6640625" customWidth="1"/>
    <col min="13062" max="13062" width="2.44140625" bestFit="1" customWidth="1"/>
    <col min="13063" max="13063" width="9" customWidth="1"/>
    <col min="13064" max="13064" width="18.109375" customWidth="1"/>
    <col min="13065" max="13065" width="22.6640625" bestFit="1" customWidth="1"/>
    <col min="13066" max="13066" width="22.88671875" customWidth="1"/>
    <col min="13067" max="13071" width="21.88671875" bestFit="1" customWidth="1"/>
    <col min="13072" max="13072" width="21.5546875" bestFit="1" customWidth="1"/>
    <col min="13073" max="13073" width="18.109375" bestFit="1" customWidth="1"/>
    <col min="13074" max="13074" width="23.44140625" bestFit="1" customWidth="1"/>
    <col min="13075" max="13075" width="22.6640625" bestFit="1" customWidth="1"/>
    <col min="13313" max="13313" width="20.44140625" customWidth="1"/>
    <col min="13314" max="13314" width="12.44140625" customWidth="1"/>
    <col min="13315" max="13315" width="19.109375" customWidth="1"/>
    <col min="13316" max="13317" width="22.6640625" customWidth="1"/>
    <col min="13318" max="13318" width="2.44140625" bestFit="1" customWidth="1"/>
    <col min="13319" max="13319" width="9" customWidth="1"/>
    <col min="13320" max="13320" width="18.109375" customWidth="1"/>
    <col min="13321" max="13321" width="22.6640625" bestFit="1" customWidth="1"/>
    <col min="13322" max="13322" width="22.88671875" customWidth="1"/>
    <col min="13323" max="13327" width="21.88671875" bestFit="1" customWidth="1"/>
    <col min="13328" max="13328" width="21.5546875" bestFit="1" customWidth="1"/>
    <col min="13329" max="13329" width="18.109375" bestFit="1" customWidth="1"/>
    <col min="13330" max="13330" width="23.44140625" bestFit="1" customWidth="1"/>
    <col min="13331" max="13331" width="22.6640625" bestFit="1" customWidth="1"/>
    <col min="13569" max="13569" width="20.44140625" customWidth="1"/>
    <col min="13570" max="13570" width="12.44140625" customWidth="1"/>
    <col min="13571" max="13571" width="19.109375" customWidth="1"/>
    <col min="13572" max="13573" width="22.6640625" customWidth="1"/>
    <col min="13574" max="13574" width="2.44140625" bestFit="1" customWidth="1"/>
    <col min="13575" max="13575" width="9" customWidth="1"/>
    <col min="13576" max="13576" width="18.109375" customWidth="1"/>
    <col min="13577" max="13577" width="22.6640625" bestFit="1" customWidth="1"/>
    <col min="13578" max="13578" width="22.88671875" customWidth="1"/>
    <col min="13579" max="13583" width="21.88671875" bestFit="1" customWidth="1"/>
    <col min="13584" max="13584" width="21.5546875" bestFit="1" customWidth="1"/>
    <col min="13585" max="13585" width="18.109375" bestFit="1" customWidth="1"/>
    <col min="13586" max="13586" width="23.44140625" bestFit="1" customWidth="1"/>
    <col min="13587" max="13587" width="22.6640625" bestFit="1" customWidth="1"/>
    <col min="13825" max="13825" width="20.44140625" customWidth="1"/>
    <col min="13826" max="13826" width="12.44140625" customWidth="1"/>
    <col min="13827" max="13827" width="19.109375" customWidth="1"/>
    <col min="13828" max="13829" width="22.6640625" customWidth="1"/>
    <col min="13830" max="13830" width="2.44140625" bestFit="1" customWidth="1"/>
    <col min="13831" max="13831" width="9" customWidth="1"/>
    <col min="13832" max="13832" width="18.109375" customWidth="1"/>
    <col min="13833" max="13833" width="22.6640625" bestFit="1" customWidth="1"/>
    <col min="13834" max="13834" width="22.88671875" customWidth="1"/>
    <col min="13835" max="13839" width="21.88671875" bestFit="1" customWidth="1"/>
    <col min="13840" max="13840" width="21.5546875" bestFit="1" customWidth="1"/>
    <col min="13841" max="13841" width="18.109375" bestFit="1" customWidth="1"/>
    <col min="13842" max="13842" width="23.44140625" bestFit="1" customWidth="1"/>
    <col min="13843" max="13843" width="22.6640625" bestFit="1" customWidth="1"/>
    <col min="14081" max="14081" width="20.44140625" customWidth="1"/>
    <col min="14082" max="14082" width="12.44140625" customWidth="1"/>
    <col min="14083" max="14083" width="19.109375" customWidth="1"/>
    <col min="14084" max="14085" width="22.6640625" customWidth="1"/>
    <col min="14086" max="14086" width="2.44140625" bestFit="1" customWidth="1"/>
    <col min="14087" max="14087" width="9" customWidth="1"/>
    <col min="14088" max="14088" width="18.109375" customWidth="1"/>
    <col min="14089" max="14089" width="22.6640625" bestFit="1" customWidth="1"/>
    <col min="14090" max="14090" width="22.88671875" customWidth="1"/>
    <col min="14091" max="14095" width="21.88671875" bestFit="1" customWidth="1"/>
    <col min="14096" max="14096" width="21.5546875" bestFit="1" customWidth="1"/>
    <col min="14097" max="14097" width="18.109375" bestFit="1" customWidth="1"/>
    <col min="14098" max="14098" width="23.44140625" bestFit="1" customWidth="1"/>
    <col min="14099" max="14099" width="22.6640625" bestFit="1" customWidth="1"/>
    <col min="14337" max="14337" width="20.44140625" customWidth="1"/>
    <col min="14338" max="14338" width="12.44140625" customWidth="1"/>
    <col min="14339" max="14339" width="19.109375" customWidth="1"/>
    <col min="14340" max="14341" width="22.6640625" customWidth="1"/>
    <col min="14342" max="14342" width="2.44140625" bestFit="1" customWidth="1"/>
    <col min="14343" max="14343" width="9" customWidth="1"/>
    <col min="14344" max="14344" width="18.109375" customWidth="1"/>
    <col min="14345" max="14345" width="22.6640625" bestFit="1" customWidth="1"/>
    <col min="14346" max="14346" width="22.88671875" customWidth="1"/>
    <col min="14347" max="14351" width="21.88671875" bestFit="1" customWidth="1"/>
    <col min="14352" max="14352" width="21.5546875" bestFit="1" customWidth="1"/>
    <col min="14353" max="14353" width="18.109375" bestFit="1" customWidth="1"/>
    <col min="14354" max="14354" width="23.44140625" bestFit="1" customWidth="1"/>
    <col min="14355" max="14355" width="22.6640625" bestFit="1" customWidth="1"/>
    <col min="14593" max="14593" width="20.44140625" customWidth="1"/>
    <col min="14594" max="14594" width="12.44140625" customWidth="1"/>
    <col min="14595" max="14595" width="19.109375" customWidth="1"/>
    <col min="14596" max="14597" width="22.6640625" customWidth="1"/>
    <col min="14598" max="14598" width="2.44140625" bestFit="1" customWidth="1"/>
    <col min="14599" max="14599" width="9" customWidth="1"/>
    <col min="14600" max="14600" width="18.109375" customWidth="1"/>
    <col min="14601" max="14601" width="22.6640625" bestFit="1" customWidth="1"/>
    <col min="14602" max="14602" width="22.88671875" customWidth="1"/>
    <col min="14603" max="14607" width="21.88671875" bestFit="1" customWidth="1"/>
    <col min="14608" max="14608" width="21.5546875" bestFit="1" customWidth="1"/>
    <col min="14609" max="14609" width="18.109375" bestFit="1" customWidth="1"/>
    <col min="14610" max="14610" width="23.44140625" bestFit="1" customWidth="1"/>
    <col min="14611" max="14611" width="22.6640625" bestFit="1" customWidth="1"/>
    <col min="14849" max="14849" width="20.44140625" customWidth="1"/>
    <col min="14850" max="14850" width="12.44140625" customWidth="1"/>
    <col min="14851" max="14851" width="19.109375" customWidth="1"/>
    <col min="14852" max="14853" width="22.6640625" customWidth="1"/>
    <col min="14854" max="14854" width="2.44140625" bestFit="1" customWidth="1"/>
    <col min="14855" max="14855" width="9" customWidth="1"/>
    <col min="14856" max="14856" width="18.109375" customWidth="1"/>
    <col min="14857" max="14857" width="22.6640625" bestFit="1" customWidth="1"/>
    <col min="14858" max="14858" width="22.88671875" customWidth="1"/>
    <col min="14859" max="14863" width="21.88671875" bestFit="1" customWidth="1"/>
    <col min="14864" max="14864" width="21.5546875" bestFit="1" customWidth="1"/>
    <col min="14865" max="14865" width="18.109375" bestFit="1" customWidth="1"/>
    <col min="14866" max="14866" width="23.44140625" bestFit="1" customWidth="1"/>
    <col min="14867" max="14867" width="22.6640625" bestFit="1" customWidth="1"/>
    <col min="15105" max="15105" width="20.44140625" customWidth="1"/>
    <col min="15106" max="15106" width="12.44140625" customWidth="1"/>
    <col min="15107" max="15107" width="19.109375" customWidth="1"/>
    <col min="15108" max="15109" width="22.6640625" customWidth="1"/>
    <col min="15110" max="15110" width="2.44140625" bestFit="1" customWidth="1"/>
    <col min="15111" max="15111" width="9" customWidth="1"/>
    <col min="15112" max="15112" width="18.109375" customWidth="1"/>
    <col min="15113" max="15113" width="22.6640625" bestFit="1" customWidth="1"/>
    <col min="15114" max="15114" width="22.88671875" customWidth="1"/>
    <col min="15115" max="15119" width="21.88671875" bestFit="1" customWidth="1"/>
    <col min="15120" max="15120" width="21.5546875" bestFit="1" customWidth="1"/>
    <col min="15121" max="15121" width="18.109375" bestFit="1" customWidth="1"/>
    <col min="15122" max="15122" width="23.44140625" bestFit="1" customWidth="1"/>
    <col min="15123" max="15123" width="22.6640625" bestFit="1" customWidth="1"/>
    <col min="15361" max="15361" width="20.44140625" customWidth="1"/>
    <col min="15362" max="15362" width="12.44140625" customWidth="1"/>
    <col min="15363" max="15363" width="19.109375" customWidth="1"/>
    <col min="15364" max="15365" width="22.6640625" customWidth="1"/>
    <col min="15366" max="15366" width="2.44140625" bestFit="1" customWidth="1"/>
    <col min="15367" max="15367" width="9" customWidth="1"/>
    <col min="15368" max="15368" width="18.109375" customWidth="1"/>
    <col min="15369" max="15369" width="22.6640625" bestFit="1" customWidth="1"/>
    <col min="15370" max="15370" width="22.88671875" customWidth="1"/>
    <col min="15371" max="15375" width="21.88671875" bestFit="1" customWidth="1"/>
    <col min="15376" max="15376" width="21.5546875" bestFit="1" customWidth="1"/>
    <col min="15377" max="15377" width="18.109375" bestFit="1" customWidth="1"/>
    <col min="15378" max="15378" width="23.44140625" bestFit="1" customWidth="1"/>
    <col min="15379" max="15379" width="22.6640625" bestFit="1" customWidth="1"/>
    <col min="15617" max="15617" width="20.44140625" customWidth="1"/>
    <col min="15618" max="15618" width="12.44140625" customWidth="1"/>
    <col min="15619" max="15619" width="19.109375" customWidth="1"/>
    <col min="15620" max="15621" width="22.6640625" customWidth="1"/>
    <col min="15622" max="15622" width="2.44140625" bestFit="1" customWidth="1"/>
    <col min="15623" max="15623" width="9" customWidth="1"/>
    <col min="15624" max="15624" width="18.109375" customWidth="1"/>
    <col min="15625" max="15625" width="22.6640625" bestFit="1" customWidth="1"/>
    <col min="15626" max="15626" width="22.88671875" customWidth="1"/>
    <col min="15627" max="15631" width="21.88671875" bestFit="1" customWidth="1"/>
    <col min="15632" max="15632" width="21.5546875" bestFit="1" customWidth="1"/>
    <col min="15633" max="15633" width="18.109375" bestFit="1" customWidth="1"/>
    <col min="15634" max="15634" width="23.44140625" bestFit="1" customWidth="1"/>
    <col min="15635" max="15635" width="22.6640625" bestFit="1" customWidth="1"/>
    <col min="15873" max="15873" width="20.44140625" customWidth="1"/>
    <col min="15874" max="15874" width="12.44140625" customWidth="1"/>
    <col min="15875" max="15875" width="19.109375" customWidth="1"/>
    <col min="15876" max="15877" width="22.6640625" customWidth="1"/>
    <col min="15878" max="15878" width="2.44140625" bestFit="1" customWidth="1"/>
    <col min="15879" max="15879" width="9" customWidth="1"/>
    <col min="15880" max="15880" width="18.109375" customWidth="1"/>
    <col min="15881" max="15881" width="22.6640625" bestFit="1" customWidth="1"/>
    <col min="15882" max="15882" width="22.88671875" customWidth="1"/>
    <col min="15883" max="15887" width="21.88671875" bestFit="1" customWidth="1"/>
    <col min="15888" max="15888" width="21.5546875" bestFit="1" customWidth="1"/>
    <col min="15889" max="15889" width="18.109375" bestFit="1" customWidth="1"/>
    <col min="15890" max="15890" width="23.44140625" bestFit="1" customWidth="1"/>
    <col min="15891" max="15891" width="22.6640625" bestFit="1" customWidth="1"/>
    <col min="16129" max="16129" width="20.44140625" customWidth="1"/>
    <col min="16130" max="16130" width="12.44140625" customWidth="1"/>
    <col min="16131" max="16131" width="19.109375" customWidth="1"/>
    <col min="16132" max="16133" width="22.6640625" customWidth="1"/>
    <col min="16134" max="16134" width="2.44140625" bestFit="1" customWidth="1"/>
    <col min="16135" max="16135" width="9" customWidth="1"/>
    <col min="16136" max="16136" width="18.109375" customWidth="1"/>
    <col min="16137" max="16137" width="22.6640625" bestFit="1" customWidth="1"/>
    <col min="16138" max="16138" width="22.88671875" customWidth="1"/>
    <col min="16139" max="16143" width="21.88671875" bestFit="1" customWidth="1"/>
    <col min="16144" max="16144" width="21.5546875" bestFit="1" customWidth="1"/>
    <col min="16145" max="16145" width="18.109375" bestFit="1" customWidth="1"/>
    <col min="16146" max="16146" width="23.44140625" bestFit="1" customWidth="1"/>
    <col min="16147" max="16147" width="22.6640625" bestFit="1" customWidth="1"/>
  </cols>
  <sheetData>
    <row r="1" spans="1:10" ht="23.4" thickBot="1">
      <c r="A1" s="209" t="s">
        <v>38</v>
      </c>
      <c r="B1" s="208"/>
      <c r="C1" s="208"/>
    </row>
    <row r="2" spans="1:10" ht="15" thickTop="1">
      <c r="B2" s="207"/>
    </row>
    <row r="3" spans="1:10" ht="18" thickBot="1">
      <c r="A3" s="204" t="s">
        <v>14</v>
      </c>
      <c r="B3" s="206"/>
      <c r="C3" s="204"/>
    </row>
    <row r="4" spans="1:10" ht="15" thickTop="1">
      <c r="A4" s="202" t="s">
        <v>15</v>
      </c>
      <c r="B4" s="201" t="s">
        <v>15</v>
      </c>
      <c r="C4" s="200" t="s">
        <v>15</v>
      </c>
      <c r="D4" s="188" t="s">
        <v>16</v>
      </c>
    </row>
    <row r="5" spans="1:10">
      <c r="A5" s="199" t="s">
        <v>17</v>
      </c>
      <c r="B5" s="198" t="s">
        <v>18</v>
      </c>
      <c r="C5" s="197" t="s">
        <v>15</v>
      </c>
      <c r="D5" s="196" t="s">
        <v>19</v>
      </c>
    </row>
    <row r="6" spans="1:10">
      <c r="A6" s="188" t="s">
        <v>24</v>
      </c>
      <c r="B6" s="193" t="s">
        <v>25</v>
      </c>
      <c r="C6" s="188" t="s">
        <v>26</v>
      </c>
      <c r="D6" s="192">
        <v>2063.33</v>
      </c>
      <c r="E6" s="195">
        <f>((D6/(D6+D7))*(D8+D9))+D6</f>
        <v>-54371.617243173729</v>
      </c>
      <c r="F6" s="194">
        <v>1</v>
      </c>
    </row>
    <row r="7" spans="1:10">
      <c r="A7" s="189"/>
      <c r="B7" s="193" t="s">
        <v>27</v>
      </c>
      <c r="C7" s="188" t="s">
        <v>28</v>
      </c>
      <c r="D7" s="192">
        <v>121.61</v>
      </c>
      <c r="E7" s="195">
        <f>((D7/(D7+D6))*(D8+D9))+D7</f>
        <v>-3204.5927568262746</v>
      </c>
      <c r="F7" s="194">
        <v>2</v>
      </c>
    </row>
    <row r="8" spans="1:10" ht="15" thickBot="1">
      <c r="A8" s="189"/>
      <c r="B8" s="193" t="s">
        <v>29</v>
      </c>
      <c r="C8" s="188" t="s">
        <v>30</v>
      </c>
      <c r="D8" s="192">
        <v>-16665.490000000002</v>
      </c>
      <c r="E8" s="191">
        <f>SUM(E6:E7)</f>
        <v>-57576.210000000006</v>
      </c>
      <c r="F8" s="190" t="s">
        <v>39</v>
      </c>
    </row>
    <row r="9" spans="1:10" ht="15" thickTop="1">
      <c r="A9" s="189"/>
      <c r="B9" s="188" t="s">
        <v>31</v>
      </c>
      <c r="C9" s="188" t="s">
        <v>32</v>
      </c>
      <c r="D9" s="187">
        <v>-43095.66</v>
      </c>
    </row>
    <row r="10" spans="1:10" ht="15" thickBot="1">
      <c r="C10" s="184" t="s">
        <v>39</v>
      </c>
      <c r="D10" s="205">
        <f>SUM(D6:D9)</f>
        <v>-57576.210000000006</v>
      </c>
    </row>
    <row r="11" spans="1:10" ht="15" thickTop="1"/>
    <row r="12" spans="1:10" ht="18" thickBot="1">
      <c r="A12" s="204" t="s">
        <v>33</v>
      </c>
      <c r="B12" s="204"/>
      <c r="C12" s="203"/>
    </row>
    <row r="13" spans="1:10" ht="15" thickTop="1">
      <c r="A13" s="202" t="s">
        <v>15</v>
      </c>
      <c r="B13" s="201" t="s">
        <v>15</v>
      </c>
      <c r="C13" s="200" t="s">
        <v>15</v>
      </c>
      <c r="D13" s="188" t="s">
        <v>16</v>
      </c>
    </row>
    <row r="14" spans="1:10">
      <c r="A14" s="199" t="s">
        <v>17</v>
      </c>
      <c r="B14" s="198" t="s">
        <v>18</v>
      </c>
      <c r="C14" s="197" t="s">
        <v>15</v>
      </c>
      <c r="D14" s="196" t="s">
        <v>19</v>
      </c>
    </row>
    <row r="15" spans="1:10">
      <c r="A15" s="188" t="s">
        <v>24</v>
      </c>
      <c r="B15" s="193" t="s">
        <v>25</v>
      </c>
      <c r="C15" s="188" t="s">
        <v>26</v>
      </c>
      <c r="D15" s="192">
        <v>312262.74</v>
      </c>
      <c r="E15" s="195">
        <f>((D15/(D15+D16))*(D17+D18))+D15</f>
        <v>276348.54847448104</v>
      </c>
      <c r="F15" s="194">
        <v>1</v>
      </c>
      <c r="H15" s="180"/>
      <c r="I15" s="180"/>
      <c r="J15" s="180">
        <f>H15-I15</f>
        <v>0</v>
      </c>
    </row>
    <row r="16" spans="1:10">
      <c r="A16" s="189"/>
      <c r="B16" s="193" t="s">
        <v>27</v>
      </c>
      <c r="C16" s="188" t="s">
        <v>28</v>
      </c>
      <c r="D16" s="192">
        <v>60292.18</v>
      </c>
      <c r="E16" s="195">
        <f>((D16/(D16+D15))*(D17+D18))+D16</f>
        <v>53357.811525518977</v>
      </c>
      <c r="F16" s="194">
        <v>2</v>
      </c>
    </row>
    <row r="17" spans="1:6" ht="15" thickBot="1">
      <c r="A17" s="189"/>
      <c r="B17" s="193" t="s">
        <v>29</v>
      </c>
      <c r="C17" s="188" t="s">
        <v>30</v>
      </c>
      <c r="D17" s="192">
        <v>-10348.09</v>
      </c>
      <c r="E17" s="191">
        <f>SUM(E15:E16)</f>
        <v>329706.36</v>
      </c>
      <c r="F17" s="190" t="s">
        <v>42</v>
      </c>
    </row>
    <row r="18" spans="1:6" ht="15" thickTop="1">
      <c r="A18" s="189"/>
      <c r="B18" s="188" t="s">
        <v>31</v>
      </c>
      <c r="C18" s="188" t="s">
        <v>32</v>
      </c>
      <c r="D18" s="187">
        <v>-32500.47</v>
      </c>
    </row>
    <row r="19" spans="1:6" ht="15" thickBot="1">
      <c r="A19" s="186"/>
      <c r="B19" s="185"/>
      <c r="C19" s="184" t="s">
        <v>42</v>
      </c>
      <c r="D19" s="183">
        <f>SUM(D15:D18)</f>
        <v>329706.36</v>
      </c>
    </row>
    <row r="20" spans="1:6" ht="15" thickTop="1"/>
    <row r="21" spans="1:6">
      <c r="D21" t="s">
        <v>44</v>
      </c>
      <c r="E21" s="180">
        <f>E6+E15</f>
        <v>221976.9312313073</v>
      </c>
      <c r="F21" s="181" t="s">
        <v>40</v>
      </c>
    </row>
    <row r="22" spans="1:6">
      <c r="D22" t="s">
        <v>43</v>
      </c>
      <c r="E22" s="182">
        <f>E7+E16</f>
        <v>50153.218768692699</v>
      </c>
      <c r="F22" s="181" t="s">
        <v>41</v>
      </c>
    </row>
    <row r="23" spans="1:6">
      <c r="E23" s="180">
        <f>SUM(E21:E22)</f>
        <v>272130.15000000002</v>
      </c>
    </row>
    <row r="25" spans="1:6">
      <c r="E25" s="179">
        <f>SUM(D6:D9,D15:D18)-E23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/>
  </sheetViews>
  <sheetFormatPr defaultRowHeight="14.4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8.109375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  <col min="257" max="257" width="20.44140625" customWidth="1"/>
    <col min="258" max="258" width="12.44140625" customWidth="1"/>
    <col min="259" max="259" width="19.109375" customWidth="1"/>
    <col min="260" max="261" width="22.6640625" customWidth="1"/>
    <col min="262" max="262" width="2.44140625" bestFit="1" customWidth="1"/>
    <col min="263" max="263" width="8.109375" customWidth="1"/>
    <col min="264" max="264" width="18.109375" customWidth="1"/>
    <col min="265" max="265" width="22.6640625" bestFit="1" customWidth="1"/>
    <col min="266" max="266" width="22.88671875" customWidth="1"/>
    <col min="267" max="271" width="21.88671875" bestFit="1" customWidth="1"/>
    <col min="272" max="272" width="21.5546875" bestFit="1" customWidth="1"/>
    <col min="273" max="273" width="18.109375" bestFit="1" customWidth="1"/>
    <col min="274" max="274" width="23.44140625" bestFit="1" customWidth="1"/>
    <col min="275" max="275" width="22.6640625" bestFit="1" customWidth="1"/>
    <col min="513" max="513" width="20.44140625" customWidth="1"/>
    <col min="514" max="514" width="12.44140625" customWidth="1"/>
    <col min="515" max="515" width="19.109375" customWidth="1"/>
    <col min="516" max="517" width="22.6640625" customWidth="1"/>
    <col min="518" max="518" width="2.44140625" bestFit="1" customWidth="1"/>
    <col min="519" max="519" width="8.109375" customWidth="1"/>
    <col min="520" max="520" width="18.109375" customWidth="1"/>
    <col min="521" max="521" width="22.6640625" bestFit="1" customWidth="1"/>
    <col min="522" max="522" width="22.88671875" customWidth="1"/>
    <col min="523" max="527" width="21.88671875" bestFit="1" customWidth="1"/>
    <col min="528" max="528" width="21.5546875" bestFit="1" customWidth="1"/>
    <col min="529" max="529" width="18.109375" bestFit="1" customWidth="1"/>
    <col min="530" max="530" width="23.44140625" bestFit="1" customWidth="1"/>
    <col min="531" max="531" width="22.6640625" bestFit="1" customWidth="1"/>
    <col min="769" max="769" width="20.44140625" customWidth="1"/>
    <col min="770" max="770" width="12.44140625" customWidth="1"/>
    <col min="771" max="771" width="19.109375" customWidth="1"/>
    <col min="772" max="773" width="22.6640625" customWidth="1"/>
    <col min="774" max="774" width="2.44140625" bestFit="1" customWidth="1"/>
    <col min="775" max="775" width="8.109375" customWidth="1"/>
    <col min="776" max="776" width="18.109375" customWidth="1"/>
    <col min="777" max="777" width="22.6640625" bestFit="1" customWidth="1"/>
    <col min="778" max="778" width="22.88671875" customWidth="1"/>
    <col min="779" max="783" width="21.88671875" bestFit="1" customWidth="1"/>
    <col min="784" max="784" width="21.5546875" bestFit="1" customWidth="1"/>
    <col min="785" max="785" width="18.109375" bestFit="1" customWidth="1"/>
    <col min="786" max="786" width="23.44140625" bestFit="1" customWidth="1"/>
    <col min="787" max="787" width="22.6640625" bestFit="1" customWidth="1"/>
    <col min="1025" max="1025" width="20.44140625" customWidth="1"/>
    <col min="1026" max="1026" width="12.44140625" customWidth="1"/>
    <col min="1027" max="1027" width="19.109375" customWidth="1"/>
    <col min="1028" max="1029" width="22.6640625" customWidth="1"/>
    <col min="1030" max="1030" width="2.44140625" bestFit="1" customWidth="1"/>
    <col min="1031" max="1031" width="8.109375" customWidth="1"/>
    <col min="1032" max="1032" width="18.109375" customWidth="1"/>
    <col min="1033" max="1033" width="22.6640625" bestFit="1" customWidth="1"/>
    <col min="1034" max="1034" width="22.88671875" customWidth="1"/>
    <col min="1035" max="1039" width="21.88671875" bestFit="1" customWidth="1"/>
    <col min="1040" max="1040" width="21.5546875" bestFit="1" customWidth="1"/>
    <col min="1041" max="1041" width="18.109375" bestFit="1" customWidth="1"/>
    <col min="1042" max="1042" width="23.44140625" bestFit="1" customWidth="1"/>
    <col min="1043" max="1043" width="22.6640625" bestFit="1" customWidth="1"/>
    <col min="1281" max="1281" width="20.44140625" customWidth="1"/>
    <col min="1282" max="1282" width="12.44140625" customWidth="1"/>
    <col min="1283" max="1283" width="19.109375" customWidth="1"/>
    <col min="1284" max="1285" width="22.6640625" customWidth="1"/>
    <col min="1286" max="1286" width="2.44140625" bestFit="1" customWidth="1"/>
    <col min="1287" max="1287" width="8.109375" customWidth="1"/>
    <col min="1288" max="1288" width="18.109375" customWidth="1"/>
    <col min="1289" max="1289" width="22.6640625" bestFit="1" customWidth="1"/>
    <col min="1290" max="1290" width="22.88671875" customWidth="1"/>
    <col min="1291" max="1295" width="21.88671875" bestFit="1" customWidth="1"/>
    <col min="1296" max="1296" width="21.5546875" bestFit="1" customWidth="1"/>
    <col min="1297" max="1297" width="18.109375" bestFit="1" customWidth="1"/>
    <col min="1298" max="1298" width="23.44140625" bestFit="1" customWidth="1"/>
    <col min="1299" max="1299" width="22.6640625" bestFit="1" customWidth="1"/>
    <col min="1537" max="1537" width="20.44140625" customWidth="1"/>
    <col min="1538" max="1538" width="12.44140625" customWidth="1"/>
    <col min="1539" max="1539" width="19.109375" customWidth="1"/>
    <col min="1540" max="1541" width="22.6640625" customWidth="1"/>
    <col min="1542" max="1542" width="2.44140625" bestFit="1" customWidth="1"/>
    <col min="1543" max="1543" width="8.109375" customWidth="1"/>
    <col min="1544" max="1544" width="18.109375" customWidth="1"/>
    <col min="1545" max="1545" width="22.6640625" bestFit="1" customWidth="1"/>
    <col min="1546" max="1546" width="22.88671875" customWidth="1"/>
    <col min="1547" max="1551" width="21.88671875" bestFit="1" customWidth="1"/>
    <col min="1552" max="1552" width="21.5546875" bestFit="1" customWidth="1"/>
    <col min="1553" max="1553" width="18.109375" bestFit="1" customWidth="1"/>
    <col min="1554" max="1554" width="23.44140625" bestFit="1" customWidth="1"/>
    <col min="1555" max="1555" width="22.6640625" bestFit="1" customWidth="1"/>
    <col min="1793" max="1793" width="20.44140625" customWidth="1"/>
    <col min="1794" max="1794" width="12.44140625" customWidth="1"/>
    <col min="1795" max="1795" width="19.109375" customWidth="1"/>
    <col min="1796" max="1797" width="22.6640625" customWidth="1"/>
    <col min="1798" max="1798" width="2.44140625" bestFit="1" customWidth="1"/>
    <col min="1799" max="1799" width="8.109375" customWidth="1"/>
    <col min="1800" max="1800" width="18.109375" customWidth="1"/>
    <col min="1801" max="1801" width="22.6640625" bestFit="1" customWidth="1"/>
    <col min="1802" max="1802" width="22.88671875" customWidth="1"/>
    <col min="1803" max="1807" width="21.88671875" bestFit="1" customWidth="1"/>
    <col min="1808" max="1808" width="21.5546875" bestFit="1" customWidth="1"/>
    <col min="1809" max="1809" width="18.109375" bestFit="1" customWidth="1"/>
    <col min="1810" max="1810" width="23.44140625" bestFit="1" customWidth="1"/>
    <col min="1811" max="1811" width="22.6640625" bestFit="1" customWidth="1"/>
    <col min="2049" max="2049" width="20.44140625" customWidth="1"/>
    <col min="2050" max="2050" width="12.44140625" customWidth="1"/>
    <col min="2051" max="2051" width="19.109375" customWidth="1"/>
    <col min="2052" max="2053" width="22.6640625" customWidth="1"/>
    <col min="2054" max="2054" width="2.44140625" bestFit="1" customWidth="1"/>
    <col min="2055" max="2055" width="8.109375" customWidth="1"/>
    <col min="2056" max="2056" width="18.109375" customWidth="1"/>
    <col min="2057" max="2057" width="22.6640625" bestFit="1" customWidth="1"/>
    <col min="2058" max="2058" width="22.88671875" customWidth="1"/>
    <col min="2059" max="2063" width="21.88671875" bestFit="1" customWidth="1"/>
    <col min="2064" max="2064" width="21.5546875" bestFit="1" customWidth="1"/>
    <col min="2065" max="2065" width="18.109375" bestFit="1" customWidth="1"/>
    <col min="2066" max="2066" width="23.44140625" bestFit="1" customWidth="1"/>
    <col min="2067" max="2067" width="22.6640625" bestFit="1" customWidth="1"/>
    <col min="2305" max="2305" width="20.44140625" customWidth="1"/>
    <col min="2306" max="2306" width="12.44140625" customWidth="1"/>
    <col min="2307" max="2307" width="19.109375" customWidth="1"/>
    <col min="2308" max="2309" width="22.6640625" customWidth="1"/>
    <col min="2310" max="2310" width="2.44140625" bestFit="1" customWidth="1"/>
    <col min="2311" max="2311" width="8.109375" customWidth="1"/>
    <col min="2312" max="2312" width="18.109375" customWidth="1"/>
    <col min="2313" max="2313" width="22.6640625" bestFit="1" customWidth="1"/>
    <col min="2314" max="2314" width="22.88671875" customWidth="1"/>
    <col min="2315" max="2319" width="21.88671875" bestFit="1" customWidth="1"/>
    <col min="2320" max="2320" width="21.5546875" bestFit="1" customWidth="1"/>
    <col min="2321" max="2321" width="18.109375" bestFit="1" customWidth="1"/>
    <col min="2322" max="2322" width="23.44140625" bestFit="1" customWidth="1"/>
    <col min="2323" max="2323" width="22.6640625" bestFit="1" customWidth="1"/>
    <col min="2561" max="2561" width="20.44140625" customWidth="1"/>
    <col min="2562" max="2562" width="12.44140625" customWidth="1"/>
    <col min="2563" max="2563" width="19.109375" customWidth="1"/>
    <col min="2564" max="2565" width="22.6640625" customWidth="1"/>
    <col min="2566" max="2566" width="2.44140625" bestFit="1" customWidth="1"/>
    <col min="2567" max="2567" width="8.109375" customWidth="1"/>
    <col min="2568" max="2568" width="18.109375" customWidth="1"/>
    <col min="2569" max="2569" width="22.6640625" bestFit="1" customWidth="1"/>
    <col min="2570" max="2570" width="22.88671875" customWidth="1"/>
    <col min="2571" max="2575" width="21.88671875" bestFit="1" customWidth="1"/>
    <col min="2576" max="2576" width="21.5546875" bestFit="1" customWidth="1"/>
    <col min="2577" max="2577" width="18.109375" bestFit="1" customWidth="1"/>
    <col min="2578" max="2578" width="23.44140625" bestFit="1" customWidth="1"/>
    <col min="2579" max="2579" width="22.6640625" bestFit="1" customWidth="1"/>
    <col min="2817" max="2817" width="20.44140625" customWidth="1"/>
    <col min="2818" max="2818" width="12.44140625" customWidth="1"/>
    <col min="2819" max="2819" width="19.109375" customWidth="1"/>
    <col min="2820" max="2821" width="22.6640625" customWidth="1"/>
    <col min="2822" max="2822" width="2.44140625" bestFit="1" customWidth="1"/>
    <col min="2823" max="2823" width="8.109375" customWidth="1"/>
    <col min="2824" max="2824" width="18.109375" customWidth="1"/>
    <col min="2825" max="2825" width="22.6640625" bestFit="1" customWidth="1"/>
    <col min="2826" max="2826" width="22.88671875" customWidth="1"/>
    <col min="2827" max="2831" width="21.88671875" bestFit="1" customWidth="1"/>
    <col min="2832" max="2832" width="21.5546875" bestFit="1" customWidth="1"/>
    <col min="2833" max="2833" width="18.109375" bestFit="1" customWidth="1"/>
    <col min="2834" max="2834" width="23.44140625" bestFit="1" customWidth="1"/>
    <col min="2835" max="2835" width="22.6640625" bestFit="1" customWidth="1"/>
    <col min="3073" max="3073" width="20.44140625" customWidth="1"/>
    <col min="3074" max="3074" width="12.44140625" customWidth="1"/>
    <col min="3075" max="3075" width="19.109375" customWidth="1"/>
    <col min="3076" max="3077" width="22.6640625" customWidth="1"/>
    <col min="3078" max="3078" width="2.44140625" bestFit="1" customWidth="1"/>
    <col min="3079" max="3079" width="8.109375" customWidth="1"/>
    <col min="3080" max="3080" width="18.109375" customWidth="1"/>
    <col min="3081" max="3081" width="22.6640625" bestFit="1" customWidth="1"/>
    <col min="3082" max="3082" width="22.88671875" customWidth="1"/>
    <col min="3083" max="3087" width="21.88671875" bestFit="1" customWidth="1"/>
    <col min="3088" max="3088" width="21.5546875" bestFit="1" customWidth="1"/>
    <col min="3089" max="3089" width="18.109375" bestFit="1" customWidth="1"/>
    <col min="3090" max="3090" width="23.44140625" bestFit="1" customWidth="1"/>
    <col min="3091" max="3091" width="22.6640625" bestFit="1" customWidth="1"/>
    <col min="3329" max="3329" width="20.44140625" customWidth="1"/>
    <col min="3330" max="3330" width="12.44140625" customWidth="1"/>
    <col min="3331" max="3331" width="19.109375" customWidth="1"/>
    <col min="3332" max="3333" width="22.6640625" customWidth="1"/>
    <col min="3334" max="3334" width="2.44140625" bestFit="1" customWidth="1"/>
    <col min="3335" max="3335" width="8.109375" customWidth="1"/>
    <col min="3336" max="3336" width="18.109375" customWidth="1"/>
    <col min="3337" max="3337" width="22.6640625" bestFit="1" customWidth="1"/>
    <col min="3338" max="3338" width="22.88671875" customWidth="1"/>
    <col min="3339" max="3343" width="21.88671875" bestFit="1" customWidth="1"/>
    <col min="3344" max="3344" width="21.5546875" bestFit="1" customWidth="1"/>
    <col min="3345" max="3345" width="18.109375" bestFit="1" customWidth="1"/>
    <col min="3346" max="3346" width="23.44140625" bestFit="1" customWidth="1"/>
    <col min="3347" max="3347" width="22.6640625" bestFit="1" customWidth="1"/>
    <col min="3585" max="3585" width="20.44140625" customWidth="1"/>
    <col min="3586" max="3586" width="12.44140625" customWidth="1"/>
    <col min="3587" max="3587" width="19.109375" customWidth="1"/>
    <col min="3588" max="3589" width="22.6640625" customWidth="1"/>
    <col min="3590" max="3590" width="2.44140625" bestFit="1" customWidth="1"/>
    <col min="3591" max="3591" width="8.109375" customWidth="1"/>
    <col min="3592" max="3592" width="18.109375" customWidth="1"/>
    <col min="3593" max="3593" width="22.6640625" bestFit="1" customWidth="1"/>
    <col min="3594" max="3594" width="22.88671875" customWidth="1"/>
    <col min="3595" max="3599" width="21.88671875" bestFit="1" customWidth="1"/>
    <col min="3600" max="3600" width="21.5546875" bestFit="1" customWidth="1"/>
    <col min="3601" max="3601" width="18.109375" bestFit="1" customWidth="1"/>
    <col min="3602" max="3602" width="23.44140625" bestFit="1" customWidth="1"/>
    <col min="3603" max="3603" width="22.6640625" bestFit="1" customWidth="1"/>
    <col min="3841" max="3841" width="20.44140625" customWidth="1"/>
    <col min="3842" max="3842" width="12.44140625" customWidth="1"/>
    <col min="3843" max="3843" width="19.109375" customWidth="1"/>
    <col min="3844" max="3845" width="22.6640625" customWidth="1"/>
    <col min="3846" max="3846" width="2.44140625" bestFit="1" customWidth="1"/>
    <col min="3847" max="3847" width="8.109375" customWidth="1"/>
    <col min="3848" max="3848" width="18.109375" customWidth="1"/>
    <col min="3849" max="3849" width="22.6640625" bestFit="1" customWidth="1"/>
    <col min="3850" max="3850" width="22.88671875" customWidth="1"/>
    <col min="3851" max="3855" width="21.88671875" bestFit="1" customWidth="1"/>
    <col min="3856" max="3856" width="21.5546875" bestFit="1" customWidth="1"/>
    <col min="3857" max="3857" width="18.109375" bestFit="1" customWidth="1"/>
    <col min="3858" max="3858" width="23.44140625" bestFit="1" customWidth="1"/>
    <col min="3859" max="3859" width="22.6640625" bestFit="1" customWidth="1"/>
    <col min="4097" max="4097" width="20.44140625" customWidth="1"/>
    <col min="4098" max="4098" width="12.44140625" customWidth="1"/>
    <col min="4099" max="4099" width="19.109375" customWidth="1"/>
    <col min="4100" max="4101" width="22.6640625" customWidth="1"/>
    <col min="4102" max="4102" width="2.44140625" bestFit="1" customWidth="1"/>
    <col min="4103" max="4103" width="8.109375" customWidth="1"/>
    <col min="4104" max="4104" width="18.109375" customWidth="1"/>
    <col min="4105" max="4105" width="22.6640625" bestFit="1" customWidth="1"/>
    <col min="4106" max="4106" width="22.88671875" customWidth="1"/>
    <col min="4107" max="4111" width="21.88671875" bestFit="1" customWidth="1"/>
    <col min="4112" max="4112" width="21.5546875" bestFit="1" customWidth="1"/>
    <col min="4113" max="4113" width="18.109375" bestFit="1" customWidth="1"/>
    <col min="4114" max="4114" width="23.44140625" bestFit="1" customWidth="1"/>
    <col min="4115" max="4115" width="22.6640625" bestFit="1" customWidth="1"/>
    <col min="4353" max="4353" width="20.44140625" customWidth="1"/>
    <col min="4354" max="4354" width="12.44140625" customWidth="1"/>
    <col min="4355" max="4355" width="19.109375" customWidth="1"/>
    <col min="4356" max="4357" width="22.6640625" customWidth="1"/>
    <col min="4358" max="4358" width="2.44140625" bestFit="1" customWidth="1"/>
    <col min="4359" max="4359" width="8.109375" customWidth="1"/>
    <col min="4360" max="4360" width="18.109375" customWidth="1"/>
    <col min="4361" max="4361" width="22.6640625" bestFit="1" customWidth="1"/>
    <col min="4362" max="4362" width="22.88671875" customWidth="1"/>
    <col min="4363" max="4367" width="21.88671875" bestFit="1" customWidth="1"/>
    <col min="4368" max="4368" width="21.5546875" bestFit="1" customWidth="1"/>
    <col min="4369" max="4369" width="18.109375" bestFit="1" customWidth="1"/>
    <col min="4370" max="4370" width="23.44140625" bestFit="1" customWidth="1"/>
    <col min="4371" max="4371" width="22.6640625" bestFit="1" customWidth="1"/>
    <col min="4609" max="4609" width="20.44140625" customWidth="1"/>
    <col min="4610" max="4610" width="12.44140625" customWidth="1"/>
    <col min="4611" max="4611" width="19.109375" customWidth="1"/>
    <col min="4612" max="4613" width="22.6640625" customWidth="1"/>
    <col min="4614" max="4614" width="2.44140625" bestFit="1" customWidth="1"/>
    <col min="4615" max="4615" width="8.109375" customWidth="1"/>
    <col min="4616" max="4616" width="18.109375" customWidth="1"/>
    <col min="4617" max="4617" width="22.6640625" bestFit="1" customWidth="1"/>
    <col min="4618" max="4618" width="22.88671875" customWidth="1"/>
    <col min="4619" max="4623" width="21.88671875" bestFit="1" customWidth="1"/>
    <col min="4624" max="4624" width="21.5546875" bestFit="1" customWidth="1"/>
    <col min="4625" max="4625" width="18.109375" bestFit="1" customWidth="1"/>
    <col min="4626" max="4626" width="23.44140625" bestFit="1" customWidth="1"/>
    <col min="4627" max="4627" width="22.6640625" bestFit="1" customWidth="1"/>
    <col min="4865" max="4865" width="20.44140625" customWidth="1"/>
    <col min="4866" max="4866" width="12.44140625" customWidth="1"/>
    <col min="4867" max="4867" width="19.109375" customWidth="1"/>
    <col min="4868" max="4869" width="22.6640625" customWidth="1"/>
    <col min="4870" max="4870" width="2.44140625" bestFit="1" customWidth="1"/>
    <col min="4871" max="4871" width="8.109375" customWidth="1"/>
    <col min="4872" max="4872" width="18.109375" customWidth="1"/>
    <col min="4873" max="4873" width="22.6640625" bestFit="1" customWidth="1"/>
    <col min="4874" max="4874" width="22.88671875" customWidth="1"/>
    <col min="4875" max="4879" width="21.88671875" bestFit="1" customWidth="1"/>
    <col min="4880" max="4880" width="21.5546875" bestFit="1" customWidth="1"/>
    <col min="4881" max="4881" width="18.109375" bestFit="1" customWidth="1"/>
    <col min="4882" max="4882" width="23.44140625" bestFit="1" customWidth="1"/>
    <col min="4883" max="4883" width="22.6640625" bestFit="1" customWidth="1"/>
    <col min="5121" max="5121" width="20.44140625" customWidth="1"/>
    <col min="5122" max="5122" width="12.44140625" customWidth="1"/>
    <col min="5123" max="5123" width="19.109375" customWidth="1"/>
    <col min="5124" max="5125" width="22.6640625" customWidth="1"/>
    <col min="5126" max="5126" width="2.44140625" bestFit="1" customWidth="1"/>
    <col min="5127" max="5127" width="8.109375" customWidth="1"/>
    <col min="5128" max="5128" width="18.109375" customWidth="1"/>
    <col min="5129" max="5129" width="22.6640625" bestFit="1" customWidth="1"/>
    <col min="5130" max="5130" width="22.88671875" customWidth="1"/>
    <col min="5131" max="5135" width="21.88671875" bestFit="1" customWidth="1"/>
    <col min="5136" max="5136" width="21.5546875" bestFit="1" customWidth="1"/>
    <col min="5137" max="5137" width="18.109375" bestFit="1" customWidth="1"/>
    <col min="5138" max="5138" width="23.44140625" bestFit="1" customWidth="1"/>
    <col min="5139" max="5139" width="22.6640625" bestFit="1" customWidth="1"/>
    <col min="5377" max="5377" width="20.44140625" customWidth="1"/>
    <col min="5378" max="5378" width="12.44140625" customWidth="1"/>
    <col min="5379" max="5379" width="19.109375" customWidth="1"/>
    <col min="5380" max="5381" width="22.6640625" customWidth="1"/>
    <col min="5382" max="5382" width="2.44140625" bestFit="1" customWidth="1"/>
    <col min="5383" max="5383" width="8.109375" customWidth="1"/>
    <col min="5384" max="5384" width="18.109375" customWidth="1"/>
    <col min="5385" max="5385" width="22.6640625" bestFit="1" customWidth="1"/>
    <col min="5386" max="5386" width="22.88671875" customWidth="1"/>
    <col min="5387" max="5391" width="21.88671875" bestFit="1" customWidth="1"/>
    <col min="5392" max="5392" width="21.5546875" bestFit="1" customWidth="1"/>
    <col min="5393" max="5393" width="18.109375" bestFit="1" customWidth="1"/>
    <col min="5394" max="5394" width="23.44140625" bestFit="1" customWidth="1"/>
    <col min="5395" max="5395" width="22.6640625" bestFit="1" customWidth="1"/>
    <col min="5633" max="5633" width="20.44140625" customWidth="1"/>
    <col min="5634" max="5634" width="12.44140625" customWidth="1"/>
    <col min="5635" max="5635" width="19.109375" customWidth="1"/>
    <col min="5636" max="5637" width="22.6640625" customWidth="1"/>
    <col min="5638" max="5638" width="2.44140625" bestFit="1" customWidth="1"/>
    <col min="5639" max="5639" width="8.109375" customWidth="1"/>
    <col min="5640" max="5640" width="18.109375" customWidth="1"/>
    <col min="5641" max="5641" width="22.6640625" bestFit="1" customWidth="1"/>
    <col min="5642" max="5642" width="22.88671875" customWidth="1"/>
    <col min="5643" max="5647" width="21.88671875" bestFit="1" customWidth="1"/>
    <col min="5648" max="5648" width="21.5546875" bestFit="1" customWidth="1"/>
    <col min="5649" max="5649" width="18.109375" bestFit="1" customWidth="1"/>
    <col min="5650" max="5650" width="23.44140625" bestFit="1" customWidth="1"/>
    <col min="5651" max="5651" width="22.6640625" bestFit="1" customWidth="1"/>
    <col min="5889" max="5889" width="20.44140625" customWidth="1"/>
    <col min="5890" max="5890" width="12.44140625" customWidth="1"/>
    <col min="5891" max="5891" width="19.109375" customWidth="1"/>
    <col min="5892" max="5893" width="22.6640625" customWidth="1"/>
    <col min="5894" max="5894" width="2.44140625" bestFit="1" customWidth="1"/>
    <col min="5895" max="5895" width="8.109375" customWidth="1"/>
    <col min="5896" max="5896" width="18.109375" customWidth="1"/>
    <col min="5897" max="5897" width="22.6640625" bestFit="1" customWidth="1"/>
    <col min="5898" max="5898" width="22.88671875" customWidth="1"/>
    <col min="5899" max="5903" width="21.88671875" bestFit="1" customWidth="1"/>
    <col min="5904" max="5904" width="21.5546875" bestFit="1" customWidth="1"/>
    <col min="5905" max="5905" width="18.109375" bestFit="1" customWidth="1"/>
    <col min="5906" max="5906" width="23.44140625" bestFit="1" customWidth="1"/>
    <col min="5907" max="5907" width="22.6640625" bestFit="1" customWidth="1"/>
    <col min="6145" max="6145" width="20.44140625" customWidth="1"/>
    <col min="6146" max="6146" width="12.44140625" customWidth="1"/>
    <col min="6147" max="6147" width="19.109375" customWidth="1"/>
    <col min="6148" max="6149" width="22.6640625" customWidth="1"/>
    <col min="6150" max="6150" width="2.44140625" bestFit="1" customWidth="1"/>
    <col min="6151" max="6151" width="8.109375" customWidth="1"/>
    <col min="6152" max="6152" width="18.109375" customWidth="1"/>
    <col min="6153" max="6153" width="22.6640625" bestFit="1" customWidth="1"/>
    <col min="6154" max="6154" width="22.88671875" customWidth="1"/>
    <col min="6155" max="6159" width="21.88671875" bestFit="1" customWidth="1"/>
    <col min="6160" max="6160" width="21.5546875" bestFit="1" customWidth="1"/>
    <col min="6161" max="6161" width="18.109375" bestFit="1" customWidth="1"/>
    <col min="6162" max="6162" width="23.44140625" bestFit="1" customWidth="1"/>
    <col min="6163" max="6163" width="22.6640625" bestFit="1" customWidth="1"/>
    <col min="6401" max="6401" width="20.44140625" customWidth="1"/>
    <col min="6402" max="6402" width="12.44140625" customWidth="1"/>
    <col min="6403" max="6403" width="19.109375" customWidth="1"/>
    <col min="6404" max="6405" width="22.6640625" customWidth="1"/>
    <col min="6406" max="6406" width="2.44140625" bestFit="1" customWidth="1"/>
    <col min="6407" max="6407" width="8.109375" customWidth="1"/>
    <col min="6408" max="6408" width="18.109375" customWidth="1"/>
    <col min="6409" max="6409" width="22.6640625" bestFit="1" customWidth="1"/>
    <col min="6410" max="6410" width="22.88671875" customWidth="1"/>
    <col min="6411" max="6415" width="21.88671875" bestFit="1" customWidth="1"/>
    <col min="6416" max="6416" width="21.5546875" bestFit="1" customWidth="1"/>
    <col min="6417" max="6417" width="18.109375" bestFit="1" customWidth="1"/>
    <col min="6418" max="6418" width="23.44140625" bestFit="1" customWidth="1"/>
    <col min="6419" max="6419" width="22.6640625" bestFit="1" customWidth="1"/>
    <col min="6657" max="6657" width="20.44140625" customWidth="1"/>
    <col min="6658" max="6658" width="12.44140625" customWidth="1"/>
    <col min="6659" max="6659" width="19.109375" customWidth="1"/>
    <col min="6660" max="6661" width="22.6640625" customWidth="1"/>
    <col min="6662" max="6662" width="2.44140625" bestFit="1" customWidth="1"/>
    <col min="6663" max="6663" width="8.109375" customWidth="1"/>
    <col min="6664" max="6664" width="18.109375" customWidth="1"/>
    <col min="6665" max="6665" width="22.6640625" bestFit="1" customWidth="1"/>
    <col min="6666" max="6666" width="22.88671875" customWidth="1"/>
    <col min="6667" max="6671" width="21.88671875" bestFit="1" customWidth="1"/>
    <col min="6672" max="6672" width="21.5546875" bestFit="1" customWidth="1"/>
    <col min="6673" max="6673" width="18.109375" bestFit="1" customWidth="1"/>
    <col min="6674" max="6674" width="23.44140625" bestFit="1" customWidth="1"/>
    <col min="6675" max="6675" width="22.6640625" bestFit="1" customWidth="1"/>
    <col min="6913" max="6913" width="20.44140625" customWidth="1"/>
    <col min="6914" max="6914" width="12.44140625" customWidth="1"/>
    <col min="6915" max="6915" width="19.109375" customWidth="1"/>
    <col min="6916" max="6917" width="22.6640625" customWidth="1"/>
    <col min="6918" max="6918" width="2.44140625" bestFit="1" customWidth="1"/>
    <col min="6919" max="6919" width="8.109375" customWidth="1"/>
    <col min="6920" max="6920" width="18.109375" customWidth="1"/>
    <col min="6921" max="6921" width="22.6640625" bestFit="1" customWidth="1"/>
    <col min="6922" max="6922" width="22.88671875" customWidth="1"/>
    <col min="6923" max="6927" width="21.88671875" bestFit="1" customWidth="1"/>
    <col min="6928" max="6928" width="21.5546875" bestFit="1" customWidth="1"/>
    <col min="6929" max="6929" width="18.109375" bestFit="1" customWidth="1"/>
    <col min="6930" max="6930" width="23.44140625" bestFit="1" customWidth="1"/>
    <col min="6931" max="6931" width="22.6640625" bestFit="1" customWidth="1"/>
    <col min="7169" max="7169" width="20.44140625" customWidth="1"/>
    <col min="7170" max="7170" width="12.44140625" customWidth="1"/>
    <col min="7171" max="7171" width="19.109375" customWidth="1"/>
    <col min="7172" max="7173" width="22.6640625" customWidth="1"/>
    <col min="7174" max="7174" width="2.44140625" bestFit="1" customWidth="1"/>
    <col min="7175" max="7175" width="8.109375" customWidth="1"/>
    <col min="7176" max="7176" width="18.109375" customWidth="1"/>
    <col min="7177" max="7177" width="22.6640625" bestFit="1" customWidth="1"/>
    <col min="7178" max="7178" width="22.88671875" customWidth="1"/>
    <col min="7179" max="7183" width="21.88671875" bestFit="1" customWidth="1"/>
    <col min="7184" max="7184" width="21.5546875" bestFit="1" customWidth="1"/>
    <col min="7185" max="7185" width="18.109375" bestFit="1" customWidth="1"/>
    <col min="7186" max="7186" width="23.44140625" bestFit="1" customWidth="1"/>
    <col min="7187" max="7187" width="22.6640625" bestFit="1" customWidth="1"/>
    <col min="7425" max="7425" width="20.44140625" customWidth="1"/>
    <col min="7426" max="7426" width="12.44140625" customWidth="1"/>
    <col min="7427" max="7427" width="19.109375" customWidth="1"/>
    <col min="7428" max="7429" width="22.6640625" customWidth="1"/>
    <col min="7430" max="7430" width="2.44140625" bestFit="1" customWidth="1"/>
    <col min="7431" max="7431" width="8.109375" customWidth="1"/>
    <col min="7432" max="7432" width="18.109375" customWidth="1"/>
    <col min="7433" max="7433" width="22.6640625" bestFit="1" customWidth="1"/>
    <col min="7434" max="7434" width="22.88671875" customWidth="1"/>
    <col min="7435" max="7439" width="21.88671875" bestFit="1" customWidth="1"/>
    <col min="7440" max="7440" width="21.5546875" bestFit="1" customWidth="1"/>
    <col min="7441" max="7441" width="18.109375" bestFit="1" customWidth="1"/>
    <col min="7442" max="7442" width="23.44140625" bestFit="1" customWidth="1"/>
    <col min="7443" max="7443" width="22.6640625" bestFit="1" customWidth="1"/>
    <col min="7681" max="7681" width="20.44140625" customWidth="1"/>
    <col min="7682" max="7682" width="12.44140625" customWidth="1"/>
    <col min="7683" max="7683" width="19.109375" customWidth="1"/>
    <col min="7684" max="7685" width="22.6640625" customWidth="1"/>
    <col min="7686" max="7686" width="2.44140625" bestFit="1" customWidth="1"/>
    <col min="7687" max="7687" width="8.109375" customWidth="1"/>
    <col min="7688" max="7688" width="18.109375" customWidth="1"/>
    <col min="7689" max="7689" width="22.6640625" bestFit="1" customWidth="1"/>
    <col min="7690" max="7690" width="22.88671875" customWidth="1"/>
    <col min="7691" max="7695" width="21.88671875" bestFit="1" customWidth="1"/>
    <col min="7696" max="7696" width="21.5546875" bestFit="1" customWidth="1"/>
    <col min="7697" max="7697" width="18.109375" bestFit="1" customWidth="1"/>
    <col min="7698" max="7698" width="23.44140625" bestFit="1" customWidth="1"/>
    <col min="7699" max="7699" width="22.6640625" bestFit="1" customWidth="1"/>
    <col min="7937" max="7937" width="20.44140625" customWidth="1"/>
    <col min="7938" max="7938" width="12.44140625" customWidth="1"/>
    <col min="7939" max="7939" width="19.109375" customWidth="1"/>
    <col min="7940" max="7941" width="22.6640625" customWidth="1"/>
    <col min="7942" max="7942" width="2.44140625" bestFit="1" customWidth="1"/>
    <col min="7943" max="7943" width="8.109375" customWidth="1"/>
    <col min="7944" max="7944" width="18.109375" customWidth="1"/>
    <col min="7945" max="7945" width="22.6640625" bestFit="1" customWidth="1"/>
    <col min="7946" max="7946" width="22.88671875" customWidth="1"/>
    <col min="7947" max="7951" width="21.88671875" bestFit="1" customWidth="1"/>
    <col min="7952" max="7952" width="21.5546875" bestFit="1" customWidth="1"/>
    <col min="7953" max="7953" width="18.109375" bestFit="1" customWidth="1"/>
    <col min="7954" max="7954" width="23.44140625" bestFit="1" customWidth="1"/>
    <col min="7955" max="7955" width="22.6640625" bestFit="1" customWidth="1"/>
    <col min="8193" max="8193" width="20.44140625" customWidth="1"/>
    <col min="8194" max="8194" width="12.44140625" customWidth="1"/>
    <col min="8195" max="8195" width="19.109375" customWidth="1"/>
    <col min="8196" max="8197" width="22.6640625" customWidth="1"/>
    <col min="8198" max="8198" width="2.44140625" bestFit="1" customWidth="1"/>
    <col min="8199" max="8199" width="8.109375" customWidth="1"/>
    <col min="8200" max="8200" width="18.109375" customWidth="1"/>
    <col min="8201" max="8201" width="22.6640625" bestFit="1" customWidth="1"/>
    <col min="8202" max="8202" width="22.88671875" customWidth="1"/>
    <col min="8203" max="8207" width="21.88671875" bestFit="1" customWidth="1"/>
    <col min="8208" max="8208" width="21.5546875" bestFit="1" customWidth="1"/>
    <col min="8209" max="8209" width="18.109375" bestFit="1" customWidth="1"/>
    <col min="8210" max="8210" width="23.44140625" bestFit="1" customWidth="1"/>
    <col min="8211" max="8211" width="22.6640625" bestFit="1" customWidth="1"/>
    <col min="8449" max="8449" width="20.44140625" customWidth="1"/>
    <col min="8450" max="8450" width="12.44140625" customWidth="1"/>
    <col min="8451" max="8451" width="19.109375" customWidth="1"/>
    <col min="8452" max="8453" width="22.6640625" customWidth="1"/>
    <col min="8454" max="8454" width="2.44140625" bestFit="1" customWidth="1"/>
    <col min="8455" max="8455" width="8.109375" customWidth="1"/>
    <col min="8456" max="8456" width="18.109375" customWidth="1"/>
    <col min="8457" max="8457" width="22.6640625" bestFit="1" customWidth="1"/>
    <col min="8458" max="8458" width="22.88671875" customWidth="1"/>
    <col min="8459" max="8463" width="21.88671875" bestFit="1" customWidth="1"/>
    <col min="8464" max="8464" width="21.5546875" bestFit="1" customWidth="1"/>
    <col min="8465" max="8465" width="18.109375" bestFit="1" customWidth="1"/>
    <col min="8466" max="8466" width="23.44140625" bestFit="1" customWidth="1"/>
    <col min="8467" max="8467" width="22.6640625" bestFit="1" customWidth="1"/>
    <col min="8705" max="8705" width="20.44140625" customWidth="1"/>
    <col min="8706" max="8706" width="12.44140625" customWidth="1"/>
    <col min="8707" max="8707" width="19.109375" customWidth="1"/>
    <col min="8708" max="8709" width="22.6640625" customWidth="1"/>
    <col min="8710" max="8710" width="2.44140625" bestFit="1" customWidth="1"/>
    <col min="8711" max="8711" width="8.109375" customWidth="1"/>
    <col min="8712" max="8712" width="18.109375" customWidth="1"/>
    <col min="8713" max="8713" width="22.6640625" bestFit="1" customWidth="1"/>
    <col min="8714" max="8714" width="22.88671875" customWidth="1"/>
    <col min="8715" max="8719" width="21.88671875" bestFit="1" customWidth="1"/>
    <col min="8720" max="8720" width="21.5546875" bestFit="1" customWidth="1"/>
    <col min="8721" max="8721" width="18.109375" bestFit="1" customWidth="1"/>
    <col min="8722" max="8722" width="23.44140625" bestFit="1" customWidth="1"/>
    <col min="8723" max="8723" width="22.6640625" bestFit="1" customWidth="1"/>
    <col min="8961" max="8961" width="20.44140625" customWidth="1"/>
    <col min="8962" max="8962" width="12.44140625" customWidth="1"/>
    <col min="8963" max="8963" width="19.109375" customWidth="1"/>
    <col min="8964" max="8965" width="22.6640625" customWidth="1"/>
    <col min="8966" max="8966" width="2.44140625" bestFit="1" customWidth="1"/>
    <col min="8967" max="8967" width="8.109375" customWidth="1"/>
    <col min="8968" max="8968" width="18.109375" customWidth="1"/>
    <col min="8969" max="8969" width="22.6640625" bestFit="1" customWidth="1"/>
    <col min="8970" max="8970" width="22.88671875" customWidth="1"/>
    <col min="8971" max="8975" width="21.88671875" bestFit="1" customWidth="1"/>
    <col min="8976" max="8976" width="21.5546875" bestFit="1" customWidth="1"/>
    <col min="8977" max="8977" width="18.109375" bestFit="1" customWidth="1"/>
    <col min="8978" max="8978" width="23.44140625" bestFit="1" customWidth="1"/>
    <col min="8979" max="8979" width="22.6640625" bestFit="1" customWidth="1"/>
    <col min="9217" max="9217" width="20.44140625" customWidth="1"/>
    <col min="9218" max="9218" width="12.44140625" customWidth="1"/>
    <col min="9219" max="9219" width="19.109375" customWidth="1"/>
    <col min="9220" max="9221" width="22.6640625" customWidth="1"/>
    <col min="9222" max="9222" width="2.44140625" bestFit="1" customWidth="1"/>
    <col min="9223" max="9223" width="8.109375" customWidth="1"/>
    <col min="9224" max="9224" width="18.109375" customWidth="1"/>
    <col min="9225" max="9225" width="22.6640625" bestFit="1" customWidth="1"/>
    <col min="9226" max="9226" width="22.88671875" customWidth="1"/>
    <col min="9227" max="9231" width="21.88671875" bestFit="1" customWidth="1"/>
    <col min="9232" max="9232" width="21.5546875" bestFit="1" customWidth="1"/>
    <col min="9233" max="9233" width="18.109375" bestFit="1" customWidth="1"/>
    <col min="9234" max="9234" width="23.44140625" bestFit="1" customWidth="1"/>
    <col min="9235" max="9235" width="22.6640625" bestFit="1" customWidth="1"/>
    <col min="9473" max="9473" width="20.44140625" customWidth="1"/>
    <col min="9474" max="9474" width="12.44140625" customWidth="1"/>
    <col min="9475" max="9475" width="19.109375" customWidth="1"/>
    <col min="9476" max="9477" width="22.6640625" customWidth="1"/>
    <col min="9478" max="9478" width="2.44140625" bestFit="1" customWidth="1"/>
    <col min="9479" max="9479" width="8.109375" customWidth="1"/>
    <col min="9480" max="9480" width="18.109375" customWidth="1"/>
    <col min="9481" max="9481" width="22.6640625" bestFit="1" customWidth="1"/>
    <col min="9482" max="9482" width="22.88671875" customWidth="1"/>
    <col min="9483" max="9487" width="21.88671875" bestFit="1" customWidth="1"/>
    <col min="9488" max="9488" width="21.5546875" bestFit="1" customWidth="1"/>
    <col min="9489" max="9489" width="18.109375" bestFit="1" customWidth="1"/>
    <col min="9490" max="9490" width="23.44140625" bestFit="1" customWidth="1"/>
    <col min="9491" max="9491" width="22.6640625" bestFit="1" customWidth="1"/>
    <col min="9729" max="9729" width="20.44140625" customWidth="1"/>
    <col min="9730" max="9730" width="12.44140625" customWidth="1"/>
    <col min="9731" max="9731" width="19.109375" customWidth="1"/>
    <col min="9732" max="9733" width="22.6640625" customWidth="1"/>
    <col min="9734" max="9734" width="2.44140625" bestFit="1" customWidth="1"/>
    <col min="9735" max="9735" width="8.109375" customWidth="1"/>
    <col min="9736" max="9736" width="18.109375" customWidth="1"/>
    <col min="9737" max="9737" width="22.6640625" bestFit="1" customWidth="1"/>
    <col min="9738" max="9738" width="22.88671875" customWidth="1"/>
    <col min="9739" max="9743" width="21.88671875" bestFit="1" customWidth="1"/>
    <col min="9744" max="9744" width="21.5546875" bestFit="1" customWidth="1"/>
    <col min="9745" max="9745" width="18.109375" bestFit="1" customWidth="1"/>
    <col min="9746" max="9746" width="23.44140625" bestFit="1" customWidth="1"/>
    <col min="9747" max="9747" width="22.6640625" bestFit="1" customWidth="1"/>
    <col min="9985" max="9985" width="20.44140625" customWidth="1"/>
    <col min="9986" max="9986" width="12.44140625" customWidth="1"/>
    <col min="9987" max="9987" width="19.109375" customWidth="1"/>
    <col min="9988" max="9989" width="22.6640625" customWidth="1"/>
    <col min="9990" max="9990" width="2.44140625" bestFit="1" customWidth="1"/>
    <col min="9991" max="9991" width="8.109375" customWidth="1"/>
    <col min="9992" max="9992" width="18.109375" customWidth="1"/>
    <col min="9993" max="9993" width="22.6640625" bestFit="1" customWidth="1"/>
    <col min="9994" max="9994" width="22.88671875" customWidth="1"/>
    <col min="9995" max="9999" width="21.88671875" bestFit="1" customWidth="1"/>
    <col min="10000" max="10000" width="21.5546875" bestFit="1" customWidth="1"/>
    <col min="10001" max="10001" width="18.109375" bestFit="1" customWidth="1"/>
    <col min="10002" max="10002" width="23.44140625" bestFit="1" customWidth="1"/>
    <col min="10003" max="10003" width="22.6640625" bestFit="1" customWidth="1"/>
    <col min="10241" max="10241" width="20.44140625" customWidth="1"/>
    <col min="10242" max="10242" width="12.44140625" customWidth="1"/>
    <col min="10243" max="10243" width="19.109375" customWidth="1"/>
    <col min="10244" max="10245" width="22.6640625" customWidth="1"/>
    <col min="10246" max="10246" width="2.44140625" bestFit="1" customWidth="1"/>
    <col min="10247" max="10247" width="8.109375" customWidth="1"/>
    <col min="10248" max="10248" width="18.109375" customWidth="1"/>
    <col min="10249" max="10249" width="22.6640625" bestFit="1" customWidth="1"/>
    <col min="10250" max="10250" width="22.88671875" customWidth="1"/>
    <col min="10251" max="10255" width="21.88671875" bestFit="1" customWidth="1"/>
    <col min="10256" max="10256" width="21.5546875" bestFit="1" customWidth="1"/>
    <col min="10257" max="10257" width="18.109375" bestFit="1" customWidth="1"/>
    <col min="10258" max="10258" width="23.44140625" bestFit="1" customWidth="1"/>
    <col min="10259" max="10259" width="22.6640625" bestFit="1" customWidth="1"/>
    <col min="10497" max="10497" width="20.44140625" customWidth="1"/>
    <col min="10498" max="10498" width="12.44140625" customWidth="1"/>
    <col min="10499" max="10499" width="19.109375" customWidth="1"/>
    <col min="10500" max="10501" width="22.6640625" customWidth="1"/>
    <col min="10502" max="10502" width="2.44140625" bestFit="1" customWidth="1"/>
    <col min="10503" max="10503" width="8.109375" customWidth="1"/>
    <col min="10504" max="10504" width="18.109375" customWidth="1"/>
    <col min="10505" max="10505" width="22.6640625" bestFit="1" customWidth="1"/>
    <col min="10506" max="10506" width="22.88671875" customWidth="1"/>
    <col min="10507" max="10511" width="21.88671875" bestFit="1" customWidth="1"/>
    <col min="10512" max="10512" width="21.5546875" bestFit="1" customWidth="1"/>
    <col min="10513" max="10513" width="18.109375" bestFit="1" customWidth="1"/>
    <col min="10514" max="10514" width="23.44140625" bestFit="1" customWidth="1"/>
    <col min="10515" max="10515" width="22.6640625" bestFit="1" customWidth="1"/>
    <col min="10753" max="10753" width="20.44140625" customWidth="1"/>
    <col min="10754" max="10754" width="12.44140625" customWidth="1"/>
    <col min="10755" max="10755" width="19.109375" customWidth="1"/>
    <col min="10756" max="10757" width="22.6640625" customWidth="1"/>
    <col min="10758" max="10758" width="2.44140625" bestFit="1" customWidth="1"/>
    <col min="10759" max="10759" width="8.109375" customWidth="1"/>
    <col min="10760" max="10760" width="18.109375" customWidth="1"/>
    <col min="10761" max="10761" width="22.6640625" bestFit="1" customWidth="1"/>
    <col min="10762" max="10762" width="22.88671875" customWidth="1"/>
    <col min="10763" max="10767" width="21.88671875" bestFit="1" customWidth="1"/>
    <col min="10768" max="10768" width="21.5546875" bestFit="1" customWidth="1"/>
    <col min="10769" max="10769" width="18.109375" bestFit="1" customWidth="1"/>
    <col min="10770" max="10770" width="23.44140625" bestFit="1" customWidth="1"/>
    <col min="10771" max="10771" width="22.6640625" bestFit="1" customWidth="1"/>
    <col min="11009" max="11009" width="20.44140625" customWidth="1"/>
    <col min="11010" max="11010" width="12.44140625" customWidth="1"/>
    <col min="11011" max="11011" width="19.109375" customWidth="1"/>
    <col min="11012" max="11013" width="22.6640625" customWidth="1"/>
    <col min="11014" max="11014" width="2.44140625" bestFit="1" customWidth="1"/>
    <col min="11015" max="11015" width="8.109375" customWidth="1"/>
    <col min="11016" max="11016" width="18.109375" customWidth="1"/>
    <col min="11017" max="11017" width="22.6640625" bestFit="1" customWidth="1"/>
    <col min="11018" max="11018" width="22.88671875" customWidth="1"/>
    <col min="11019" max="11023" width="21.88671875" bestFit="1" customWidth="1"/>
    <col min="11024" max="11024" width="21.5546875" bestFit="1" customWidth="1"/>
    <col min="11025" max="11025" width="18.109375" bestFit="1" customWidth="1"/>
    <col min="11026" max="11026" width="23.44140625" bestFit="1" customWidth="1"/>
    <col min="11027" max="11027" width="22.6640625" bestFit="1" customWidth="1"/>
    <col min="11265" max="11265" width="20.44140625" customWidth="1"/>
    <col min="11266" max="11266" width="12.44140625" customWidth="1"/>
    <col min="11267" max="11267" width="19.109375" customWidth="1"/>
    <col min="11268" max="11269" width="22.6640625" customWidth="1"/>
    <col min="11270" max="11270" width="2.44140625" bestFit="1" customWidth="1"/>
    <col min="11271" max="11271" width="8.109375" customWidth="1"/>
    <col min="11272" max="11272" width="18.109375" customWidth="1"/>
    <col min="11273" max="11273" width="22.6640625" bestFit="1" customWidth="1"/>
    <col min="11274" max="11274" width="22.88671875" customWidth="1"/>
    <col min="11275" max="11279" width="21.88671875" bestFit="1" customWidth="1"/>
    <col min="11280" max="11280" width="21.5546875" bestFit="1" customWidth="1"/>
    <col min="11281" max="11281" width="18.109375" bestFit="1" customWidth="1"/>
    <col min="11282" max="11282" width="23.44140625" bestFit="1" customWidth="1"/>
    <col min="11283" max="11283" width="22.6640625" bestFit="1" customWidth="1"/>
    <col min="11521" max="11521" width="20.44140625" customWidth="1"/>
    <col min="11522" max="11522" width="12.44140625" customWidth="1"/>
    <col min="11523" max="11523" width="19.109375" customWidth="1"/>
    <col min="11524" max="11525" width="22.6640625" customWidth="1"/>
    <col min="11526" max="11526" width="2.44140625" bestFit="1" customWidth="1"/>
    <col min="11527" max="11527" width="8.109375" customWidth="1"/>
    <col min="11528" max="11528" width="18.109375" customWidth="1"/>
    <col min="11529" max="11529" width="22.6640625" bestFit="1" customWidth="1"/>
    <col min="11530" max="11530" width="22.88671875" customWidth="1"/>
    <col min="11531" max="11535" width="21.88671875" bestFit="1" customWidth="1"/>
    <col min="11536" max="11536" width="21.5546875" bestFit="1" customWidth="1"/>
    <col min="11537" max="11537" width="18.109375" bestFit="1" customWidth="1"/>
    <col min="11538" max="11538" width="23.44140625" bestFit="1" customWidth="1"/>
    <col min="11539" max="11539" width="22.6640625" bestFit="1" customWidth="1"/>
    <col min="11777" max="11777" width="20.44140625" customWidth="1"/>
    <col min="11778" max="11778" width="12.44140625" customWidth="1"/>
    <col min="11779" max="11779" width="19.109375" customWidth="1"/>
    <col min="11780" max="11781" width="22.6640625" customWidth="1"/>
    <col min="11782" max="11782" width="2.44140625" bestFit="1" customWidth="1"/>
    <col min="11783" max="11783" width="8.109375" customWidth="1"/>
    <col min="11784" max="11784" width="18.109375" customWidth="1"/>
    <col min="11785" max="11785" width="22.6640625" bestFit="1" customWidth="1"/>
    <col min="11786" max="11786" width="22.88671875" customWidth="1"/>
    <col min="11787" max="11791" width="21.88671875" bestFit="1" customWidth="1"/>
    <col min="11792" max="11792" width="21.5546875" bestFit="1" customWidth="1"/>
    <col min="11793" max="11793" width="18.109375" bestFit="1" customWidth="1"/>
    <col min="11794" max="11794" width="23.44140625" bestFit="1" customWidth="1"/>
    <col min="11795" max="11795" width="22.6640625" bestFit="1" customWidth="1"/>
    <col min="12033" max="12033" width="20.44140625" customWidth="1"/>
    <col min="12034" max="12034" width="12.44140625" customWidth="1"/>
    <col min="12035" max="12035" width="19.109375" customWidth="1"/>
    <col min="12036" max="12037" width="22.6640625" customWidth="1"/>
    <col min="12038" max="12038" width="2.44140625" bestFit="1" customWidth="1"/>
    <col min="12039" max="12039" width="8.109375" customWidth="1"/>
    <col min="12040" max="12040" width="18.109375" customWidth="1"/>
    <col min="12041" max="12041" width="22.6640625" bestFit="1" customWidth="1"/>
    <col min="12042" max="12042" width="22.88671875" customWidth="1"/>
    <col min="12043" max="12047" width="21.88671875" bestFit="1" customWidth="1"/>
    <col min="12048" max="12048" width="21.5546875" bestFit="1" customWidth="1"/>
    <col min="12049" max="12049" width="18.109375" bestFit="1" customWidth="1"/>
    <col min="12050" max="12050" width="23.44140625" bestFit="1" customWidth="1"/>
    <col min="12051" max="12051" width="22.6640625" bestFit="1" customWidth="1"/>
    <col min="12289" max="12289" width="20.44140625" customWidth="1"/>
    <col min="12290" max="12290" width="12.44140625" customWidth="1"/>
    <col min="12291" max="12291" width="19.109375" customWidth="1"/>
    <col min="12292" max="12293" width="22.6640625" customWidth="1"/>
    <col min="12294" max="12294" width="2.44140625" bestFit="1" customWidth="1"/>
    <col min="12295" max="12295" width="8.109375" customWidth="1"/>
    <col min="12296" max="12296" width="18.109375" customWidth="1"/>
    <col min="12297" max="12297" width="22.6640625" bestFit="1" customWidth="1"/>
    <col min="12298" max="12298" width="22.88671875" customWidth="1"/>
    <col min="12299" max="12303" width="21.88671875" bestFit="1" customWidth="1"/>
    <col min="12304" max="12304" width="21.5546875" bestFit="1" customWidth="1"/>
    <col min="12305" max="12305" width="18.109375" bestFit="1" customWidth="1"/>
    <col min="12306" max="12306" width="23.44140625" bestFit="1" customWidth="1"/>
    <col min="12307" max="12307" width="22.6640625" bestFit="1" customWidth="1"/>
    <col min="12545" max="12545" width="20.44140625" customWidth="1"/>
    <col min="12546" max="12546" width="12.44140625" customWidth="1"/>
    <col min="12547" max="12547" width="19.109375" customWidth="1"/>
    <col min="12548" max="12549" width="22.6640625" customWidth="1"/>
    <col min="12550" max="12550" width="2.44140625" bestFit="1" customWidth="1"/>
    <col min="12551" max="12551" width="8.109375" customWidth="1"/>
    <col min="12552" max="12552" width="18.109375" customWidth="1"/>
    <col min="12553" max="12553" width="22.6640625" bestFit="1" customWidth="1"/>
    <col min="12554" max="12554" width="22.88671875" customWidth="1"/>
    <col min="12555" max="12559" width="21.88671875" bestFit="1" customWidth="1"/>
    <col min="12560" max="12560" width="21.5546875" bestFit="1" customWidth="1"/>
    <col min="12561" max="12561" width="18.109375" bestFit="1" customWidth="1"/>
    <col min="12562" max="12562" width="23.44140625" bestFit="1" customWidth="1"/>
    <col min="12563" max="12563" width="22.6640625" bestFit="1" customWidth="1"/>
    <col min="12801" max="12801" width="20.44140625" customWidth="1"/>
    <col min="12802" max="12802" width="12.44140625" customWidth="1"/>
    <col min="12803" max="12803" width="19.109375" customWidth="1"/>
    <col min="12804" max="12805" width="22.6640625" customWidth="1"/>
    <col min="12806" max="12806" width="2.44140625" bestFit="1" customWidth="1"/>
    <col min="12807" max="12807" width="8.109375" customWidth="1"/>
    <col min="12808" max="12808" width="18.109375" customWidth="1"/>
    <col min="12809" max="12809" width="22.6640625" bestFit="1" customWidth="1"/>
    <col min="12810" max="12810" width="22.88671875" customWidth="1"/>
    <col min="12811" max="12815" width="21.88671875" bestFit="1" customWidth="1"/>
    <col min="12816" max="12816" width="21.5546875" bestFit="1" customWidth="1"/>
    <col min="12817" max="12817" width="18.109375" bestFit="1" customWidth="1"/>
    <col min="12818" max="12818" width="23.44140625" bestFit="1" customWidth="1"/>
    <col min="12819" max="12819" width="22.6640625" bestFit="1" customWidth="1"/>
    <col min="13057" max="13057" width="20.44140625" customWidth="1"/>
    <col min="13058" max="13058" width="12.44140625" customWidth="1"/>
    <col min="13059" max="13059" width="19.109375" customWidth="1"/>
    <col min="13060" max="13061" width="22.6640625" customWidth="1"/>
    <col min="13062" max="13062" width="2.44140625" bestFit="1" customWidth="1"/>
    <col min="13063" max="13063" width="8.109375" customWidth="1"/>
    <col min="13064" max="13064" width="18.109375" customWidth="1"/>
    <col min="13065" max="13065" width="22.6640625" bestFit="1" customWidth="1"/>
    <col min="13066" max="13066" width="22.88671875" customWidth="1"/>
    <col min="13067" max="13071" width="21.88671875" bestFit="1" customWidth="1"/>
    <col min="13072" max="13072" width="21.5546875" bestFit="1" customWidth="1"/>
    <col min="13073" max="13073" width="18.109375" bestFit="1" customWidth="1"/>
    <col min="13074" max="13074" width="23.44140625" bestFit="1" customWidth="1"/>
    <col min="13075" max="13075" width="22.6640625" bestFit="1" customWidth="1"/>
    <col min="13313" max="13313" width="20.44140625" customWidth="1"/>
    <col min="13314" max="13314" width="12.44140625" customWidth="1"/>
    <col min="13315" max="13315" width="19.109375" customWidth="1"/>
    <col min="13316" max="13317" width="22.6640625" customWidth="1"/>
    <col min="13318" max="13318" width="2.44140625" bestFit="1" customWidth="1"/>
    <col min="13319" max="13319" width="8.109375" customWidth="1"/>
    <col min="13320" max="13320" width="18.109375" customWidth="1"/>
    <col min="13321" max="13321" width="22.6640625" bestFit="1" customWidth="1"/>
    <col min="13322" max="13322" width="22.88671875" customWidth="1"/>
    <col min="13323" max="13327" width="21.88671875" bestFit="1" customWidth="1"/>
    <col min="13328" max="13328" width="21.5546875" bestFit="1" customWidth="1"/>
    <col min="13329" max="13329" width="18.109375" bestFit="1" customWidth="1"/>
    <col min="13330" max="13330" width="23.44140625" bestFit="1" customWidth="1"/>
    <col min="13331" max="13331" width="22.6640625" bestFit="1" customWidth="1"/>
    <col min="13569" max="13569" width="20.44140625" customWidth="1"/>
    <col min="13570" max="13570" width="12.44140625" customWidth="1"/>
    <col min="13571" max="13571" width="19.109375" customWidth="1"/>
    <col min="13572" max="13573" width="22.6640625" customWidth="1"/>
    <col min="13574" max="13574" width="2.44140625" bestFit="1" customWidth="1"/>
    <col min="13575" max="13575" width="8.109375" customWidth="1"/>
    <col min="13576" max="13576" width="18.109375" customWidth="1"/>
    <col min="13577" max="13577" width="22.6640625" bestFit="1" customWidth="1"/>
    <col min="13578" max="13578" width="22.88671875" customWidth="1"/>
    <col min="13579" max="13583" width="21.88671875" bestFit="1" customWidth="1"/>
    <col min="13584" max="13584" width="21.5546875" bestFit="1" customWidth="1"/>
    <col min="13585" max="13585" width="18.109375" bestFit="1" customWidth="1"/>
    <col min="13586" max="13586" width="23.44140625" bestFit="1" customWidth="1"/>
    <col min="13587" max="13587" width="22.6640625" bestFit="1" customWidth="1"/>
    <col min="13825" max="13825" width="20.44140625" customWidth="1"/>
    <col min="13826" max="13826" width="12.44140625" customWidth="1"/>
    <col min="13827" max="13827" width="19.109375" customWidth="1"/>
    <col min="13828" max="13829" width="22.6640625" customWidth="1"/>
    <col min="13830" max="13830" width="2.44140625" bestFit="1" customWidth="1"/>
    <col min="13831" max="13831" width="8.109375" customWidth="1"/>
    <col min="13832" max="13832" width="18.109375" customWidth="1"/>
    <col min="13833" max="13833" width="22.6640625" bestFit="1" customWidth="1"/>
    <col min="13834" max="13834" width="22.88671875" customWidth="1"/>
    <col min="13835" max="13839" width="21.88671875" bestFit="1" customWidth="1"/>
    <col min="13840" max="13840" width="21.5546875" bestFit="1" customWidth="1"/>
    <col min="13841" max="13841" width="18.109375" bestFit="1" customWidth="1"/>
    <col min="13842" max="13842" width="23.44140625" bestFit="1" customWidth="1"/>
    <col min="13843" max="13843" width="22.6640625" bestFit="1" customWidth="1"/>
    <col min="14081" max="14081" width="20.44140625" customWidth="1"/>
    <col min="14082" max="14082" width="12.44140625" customWidth="1"/>
    <col min="14083" max="14083" width="19.109375" customWidth="1"/>
    <col min="14084" max="14085" width="22.6640625" customWidth="1"/>
    <col min="14086" max="14086" width="2.44140625" bestFit="1" customWidth="1"/>
    <col min="14087" max="14087" width="8.109375" customWidth="1"/>
    <col min="14088" max="14088" width="18.109375" customWidth="1"/>
    <col min="14089" max="14089" width="22.6640625" bestFit="1" customWidth="1"/>
    <col min="14090" max="14090" width="22.88671875" customWidth="1"/>
    <col min="14091" max="14095" width="21.88671875" bestFit="1" customWidth="1"/>
    <col min="14096" max="14096" width="21.5546875" bestFit="1" customWidth="1"/>
    <col min="14097" max="14097" width="18.109375" bestFit="1" customWidth="1"/>
    <col min="14098" max="14098" width="23.44140625" bestFit="1" customWidth="1"/>
    <col min="14099" max="14099" width="22.6640625" bestFit="1" customWidth="1"/>
    <col min="14337" max="14337" width="20.44140625" customWidth="1"/>
    <col min="14338" max="14338" width="12.44140625" customWidth="1"/>
    <col min="14339" max="14339" width="19.109375" customWidth="1"/>
    <col min="14340" max="14341" width="22.6640625" customWidth="1"/>
    <col min="14342" max="14342" width="2.44140625" bestFit="1" customWidth="1"/>
    <col min="14343" max="14343" width="8.109375" customWidth="1"/>
    <col min="14344" max="14344" width="18.109375" customWidth="1"/>
    <col min="14345" max="14345" width="22.6640625" bestFit="1" customWidth="1"/>
    <col min="14346" max="14346" width="22.88671875" customWidth="1"/>
    <col min="14347" max="14351" width="21.88671875" bestFit="1" customWidth="1"/>
    <col min="14352" max="14352" width="21.5546875" bestFit="1" customWidth="1"/>
    <col min="14353" max="14353" width="18.109375" bestFit="1" customWidth="1"/>
    <col min="14354" max="14354" width="23.44140625" bestFit="1" customWidth="1"/>
    <col min="14355" max="14355" width="22.6640625" bestFit="1" customWidth="1"/>
    <col min="14593" max="14593" width="20.44140625" customWidth="1"/>
    <col min="14594" max="14594" width="12.44140625" customWidth="1"/>
    <col min="14595" max="14595" width="19.109375" customWidth="1"/>
    <col min="14596" max="14597" width="22.6640625" customWidth="1"/>
    <col min="14598" max="14598" width="2.44140625" bestFit="1" customWidth="1"/>
    <col min="14599" max="14599" width="8.109375" customWidth="1"/>
    <col min="14600" max="14600" width="18.109375" customWidth="1"/>
    <col min="14601" max="14601" width="22.6640625" bestFit="1" customWidth="1"/>
    <col min="14602" max="14602" width="22.88671875" customWidth="1"/>
    <col min="14603" max="14607" width="21.88671875" bestFit="1" customWidth="1"/>
    <col min="14608" max="14608" width="21.5546875" bestFit="1" customWidth="1"/>
    <col min="14609" max="14609" width="18.109375" bestFit="1" customWidth="1"/>
    <col min="14610" max="14610" width="23.44140625" bestFit="1" customWidth="1"/>
    <col min="14611" max="14611" width="22.6640625" bestFit="1" customWidth="1"/>
    <col min="14849" max="14849" width="20.44140625" customWidth="1"/>
    <col min="14850" max="14850" width="12.44140625" customWidth="1"/>
    <col min="14851" max="14851" width="19.109375" customWidth="1"/>
    <col min="14852" max="14853" width="22.6640625" customWidth="1"/>
    <col min="14854" max="14854" width="2.44140625" bestFit="1" customWidth="1"/>
    <col min="14855" max="14855" width="8.109375" customWidth="1"/>
    <col min="14856" max="14856" width="18.109375" customWidth="1"/>
    <col min="14857" max="14857" width="22.6640625" bestFit="1" customWidth="1"/>
    <col min="14858" max="14858" width="22.88671875" customWidth="1"/>
    <col min="14859" max="14863" width="21.88671875" bestFit="1" customWidth="1"/>
    <col min="14864" max="14864" width="21.5546875" bestFit="1" customWidth="1"/>
    <col min="14865" max="14865" width="18.109375" bestFit="1" customWidth="1"/>
    <col min="14866" max="14866" width="23.44140625" bestFit="1" customWidth="1"/>
    <col min="14867" max="14867" width="22.6640625" bestFit="1" customWidth="1"/>
    <col min="15105" max="15105" width="20.44140625" customWidth="1"/>
    <col min="15106" max="15106" width="12.44140625" customWidth="1"/>
    <col min="15107" max="15107" width="19.109375" customWidth="1"/>
    <col min="15108" max="15109" width="22.6640625" customWidth="1"/>
    <col min="15110" max="15110" width="2.44140625" bestFit="1" customWidth="1"/>
    <col min="15111" max="15111" width="8.109375" customWidth="1"/>
    <col min="15112" max="15112" width="18.109375" customWidth="1"/>
    <col min="15113" max="15113" width="22.6640625" bestFit="1" customWidth="1"/>
    <col min="15114" max="15114" width="22.88671875" customWidth="1"/>
    <col min="15115" max="15119" width="21.88671875" bestFit="1" customWidth="1"/>
    <col min="15120" max="15120" width="21.5546875" bestFit="1" customWidth="1"/>
    <col min="15121" max="15121" width="18.109375" bestFit="1" customWidth="1"/>
    <col min="15122" max="15122" width="23.44140625" bestFit="1" customWidth="1"/>
    <col min="15123" max="15123" width="22.6640625" bestFit="1" customWidth="1"/>
    <col min="15361" max="15361" width="20.44140625" customWidth="1"/>
    <col min="15362" max="15362" width="12.44140625" customWidth="1"/>
    <col min="15363" max="15363" width="19.109375" customWidth="1"/>
    <col min="15364" max="15365" width="22.6640625" customWidth="1"/>
    <col min="15366" max="15366" width="2.44140625" bestFit="1" customWidth="1"/>
    <col min="15367" max="15367" width="8.109375" customWidth="1"/>
    <col min="15368" max="15368" width="18.109375" customWidth="1"/>
    <col min="15369" max="15369" width="22.6640625" bestFit="1" customWidth="1"/>
    <col min="15370" max="15370" width="22.88671875" customWidth="1"/>
    <col min="15371" max="15375" width="21.88671875" bestFit="1" customWidth="1"/>
    <col min="15376" max="15376" width="21.5546875" bestFit="1" customWidth="1"/>
    <col min="15377" max="15377" width="18.109375" bestFit="1" customWidth="1"/>
    <col min="15378" max="15378" width="23.44140625" bestFit="1" customWidth="1"/>
    <col min="15379" max="15379" width="22.6640625" bestFit="1" customWidth="1"/>
    <col min="15617" max="15617" width="20.44140625" customWidth="1"/>
    <col min="15618" max="15618" width="12.44140625" customWidth="1"/>
    <col min="15619" max="15619" width="19.109375" customWidth="1"/>
    <col min="15620" max="15621" width="22.6640625" customWidth="1"/>
    <col min="15622" max="15622" width="2.44140625" bestFit="1" customWidth="1"/>
    <col min="15623" max="15623" width="8.109375" customWidth="1"/>
    <col min="15624" max="15624" width="18.109375" customWidth="1"/>
    <col min="15625" max="15625" width="22.6640625" bestFit="1" customWidth="1"/>
    <col min="15626" max="15626" width="22.88671875" customWidth="1"/>
    <col min="15627" max="15631" width="21.88671875" bestFit="1" customWidth="1"/>
    <col min="15632" max="15632" width="21.5546875" bestFit="1" customWidth="1"/>
    <col min="15633" max="15633" width="18.109375" bestFit="1" customWidth="1"/>
    <col min="15634" max="15634" width="23.44140625" bestFit="1" customWidth="1"/>
    <col min="15635" max="15635" width="22.6640625" bestFit="1" customWidth="1"/>
    <col min="15873" max="15873" width="20.44140625" customWidth="1"/>
    <col min="15874" max="15874" width="12.44140625" customWidth="1"/>
    <col min="15875" max="15875" width="19.109375" customWidth="1"/>
    <col min="15876" max="15877" width="22.6640625" customWidth="1"/>
    <col min="15878" max="15878" width="2.44140625" bestFit="1" customWidth="1"/>
    <col min="15879" max="15879" width="8.109375" customWidth="1"/>
    <col min="15880" max="15880" width="18.109375" customWidth="1"/>
    <col min="15881" max="15881" width="22.6640625" bestFit="1" customWidth="1"/>
    <col min="15882" max="15882" width="22.88671875" customWidth="1"/>
    <col min="15883" max="15887" width="21.88671875" bestFit="1" customWidth="1"/>
    <col min="15888" max="15888" width="21.5546875" bestFit="1" customWidth="1"/>
    <col min="15889" max="15889" width="18.109375" bestFit="1" customWidth="1"/>
    <col min="15890" max="15890" width="23.44140625" bestFit="1" customWidth="1"/>
    <col min="15891" max="15891" width="22.6640625" bestFit="1" customWidth="1"/>
    <col min="16129" max="16129" width="20.44140625" customWidth="1"/>
    <col min="16130" max="16130" width="12.44140625" customWidth="1"/>
    <col min="16131" max="16131" width="19.109375" customWidth="1"/>
    <col min="16132" max="16133" width="22.6640625" customWidth="1"/>
    <col min="16134" max="16134" width="2.44140625" bestFit="1" customWidth="1"/>
    <col min="16135" max="16135" width="8.109375" customWidth="1"/>
    <col min="16136" max="16136" width="18.109375" customWidth="1"/>
    <col min="16137" max="16137" width="22.6640625" bestFit="1" customWidth="1"/>
    <col min="16138" max="16138" width="22.88671875" customWidth="1"/>
    <col min="16139" max="16143" width="21.88671875" bestFit="1" customWidth="1"/>
    <col min="16144" max="16144" width="21.5546875" bestFit="1" customWidth="1"/>
    <col min="16145" max="16145" width="18.109375" bestFit="1" customWidth="1"/>
    <col min="16146" max="16146" width="23.44140625" bestFit="1" customWidth="1"/>
    <col min="16147" max="16147" width="22.6640625" bestFit="1" customWidth="1"/>
  </cols>
  <sheetData>
    <row r="1" spans="1:10" ht="23.4" thickBot="1">
      <c r="A1" s="209" t="s">
        <v>38</v>
      </c>
      <c r="B1" s="208"/>
      <c r="C1" s="208"/>
    </row>
    <row r="2" spans="1:10" ht="15" thickTop="1">
      <c r="B2" s="207"/>
    </row>
    <row r="3" spans="1:10" ht="18" thickBot="1">
      <c r="A3" s="204" t="s">
        <v>14</v>
      </c>
      <c r="B3" s="206"/>
      <c r="C3" s="204"/>
    </row>
    <row r="4" spans="1:10" ht="15" thickTop="1">
      <c r="A4" s="202" t="s">
        <v>15</v>
      </c>
      <c r="B4" s="201" t="s">
        <v>15</v>
      </c>
      <c r="C4" s="200" t="s">
        <v>15</v>
      </c>
      <c r="D4" s="188" t="s">
        <v>16</v>
      </c>
    </row>
    <row r="5" spans="1:10">
      <c r="A5" s="199" t="s">
        <v>17</v>
      </c>
      <c r="B5" s="198" t="s">
        <v>18</v>
      </c>
      <c r="C5" s="197" t="s">
        <v>15</v>
      </c>
      <c r="D5" s="196" t="s">
        <v>19</v>
      </c>
    </row>
    <row r="6" spans="1:10">
      <c r="A6" s="188" t="s">
        <v>24</v>
      </c>
      <c r="B6" s="193" t="s">
        <v>25</v>
      </c>
      <c r="C6" s="188" t="s">
        <v>26</v>
      </c>
      <c r="D6" s="192">
        <v>2582.96</v>
      </c>
      <c r="E6" s="195">
        <f>((D6/(D6+D7))*(D8+D9))+D6</f>
        <v>-65230.786188045058</v>
      </c>
      <c r="F6" s="194">
        <v>1</v>
      </c>
    </row>
    <row r="7" spans="1:10">
      <c r="A7" s="189"/>
      <c r="B7" s="193" t="s">
        <v>27</v>
      </c>
      <c r="C7" s="188" t="s">
        <v>28</v>
      </c>
      <c r="D7" s="192">
        <v>813.46</v>
      </c>
      <c r="E7" s="195">
        <f>((D7/(D7+D6))*(D8+D9))+D7</f>
        <v>-20543.343811954939</v>
      </c>
      <c r="F7" s="194">
        <v>2</v>
      </c>
    </row>
    <row r="8" spans="1:10" ht="15" thickBot="1">
      <c r="A8" s="189"/>
      <c r="B8" s="193" t="s">
        <v>29</v>
      </c>
      <c r="C8" s="188" t="s">
        <v>30</v>
      </c>
      <c r="D8" s="192">
        <v>-16667.400000000001</v>
      </c>
      <c r="E8" s="191">
        <f>SUM(E6:E7)</f>
        <v>-85774.13</v>
      </c>
      <c r="F8" s="190" t="s">
        <v>39</v>
      </c>
    </row>
    <row r="9" spans="1:10" ht="15" thickTop="1">
      <c r="A9" s="189"/>
      <c r="B9" s="188" t="s">
        <v>31</v>
      </c>
      <c r="C9" s="188" t="s">
        <v>32</v>
      </c>
      <c r="D9" s="187">
        <v>-72503.149999999994</v>
      </c>
    </row>
    <row r="10" spans="1:10" ht="15" thickBot="1">
      <c r="C10" s="184" t="s">
        <v>39</v>
      </c>
      <c r="D10" s="205">
        <f>SUM(D6:D9)</f>
        <v>-85774.12999999999</v>
      </c>
    </row>
    <row r="11" spans="1:10" ht="15" thickTop="1"/>
    <row r="12" spans="1:10" ht="18" thickBot="1">
      <c r="A12" s="204" t="s">
        <v>33</v>
      </c>
      <c r="B12" s="204"/>
      <c r="C12" s="203"/>
    </row>
    <row r="13" spans="1:10" ht="15" thickTop="1">
      <c r="A13" s="202" t="s">
        <v>15</v>
      </c>
      <c r="B13" s="201" t="s">
        <v>15</v>
      </c>
      <c r="C13" s="200" t="s">
        <v>15</v>
      </c>
      <c r="D13" s="188" t="s">
        <v>16</v>
      </c>
    </row>
    <row r="14" spans="1:10">
      <c r="A14" s="199" t="s">
        <v>17</v>
      </c>
      <c r="B14" s="198" t="s">
        <v>18</v>
      </c>
      <c r="C14" s="197" t="s">
        <v>15</v>
      </c>
      <c r="D14" s="196" t="s">
        <v>19</v>
      </c>
    </row>
    <row r="15" spans="1:10">
      <c r="A15" s="188" t="s">
        <v>24</v>
      </c>
      <c r="B15" s="193" t="s">
        <v>25</v>
      </c>
      <c r="C15" s="188" t="s">
        <v>26</v>
      </c>
      <c r="D15" s="192">
        <v>312286.53999999998</v>
      </c>
      <c r="E15" s="195">
        <f>((D15/(D15+D16))*(D17+D18))+D15</f>
        <v>274456.34912880679</v>
      </c>
      <c r="F15" s="194">
        <v>1</v>
      </c>
      <c r="H15" s="180"/>
      <c r="I15" s="180"/>
      <c r="J15" s="180">
        <f>H15-I15</f>
        <v>0</v>
      </c>
    </row>
    <row r="16" spans="1:10">
      <c r="A16" s="189"/>
      <c r="B16" s="193" t="s">
        <v>27</v>
      </c>
      <c r="C16" s="188" t="s">
        <v>28</v>
      </c>
      <c r="D16" s="192">
        <v>60369.39</v>
      </c>
      <c r="E16" s="195">
        <f>((D16/(D16+D15))*(D17+D18))+D16</f>
        <v>53056.280871193165</v>
      </c>
      <c r="F16" s="194">
        <v>2</v>
      </c>
    </row>
    <row r="17" spans="1:6" ht="15" thickBot="1">
      <c r="A17" s="189"/>
      <c r="B17" s="193" t="s">
        <v>29</v>
      </c>
      <c r="C17" s="188" t="s">
        <v>30</v>
      </c>
      <c r="D17" s="192">
        <v>-9706.11</v>
      </c>
      <c r="E17" s="191">
        <f>SUM(E15:E16)</f>
        <v>327512.62999999995</v>
      </c>
      <c r="F17" s="190" t="s">
        <v>42</v>
      </c>
    </row>
    <row r="18" spans="1:6" ht="15" thickTop="1">
      <c r="A18" s="189"/>
      <c r="B18" s="188" t="s">
        <v>31</v>
      </c>
      <c r="C18" s="188" t="s">
        <v>32</v>
      </c>
      <c r="D18" s="187">
        <v>-35437.19</v>
      </c>
    </row>
    <row r="19" spans="1:6" ht="15" thickBot="1">
      <c r="A19" s="186"/>
      <c r="B19" s="185"/>
      <c r="C19" s="184" t="s">
        <v>42</v>
      </c>
      <c r="D19" s="183">
        <f>SUM(D15:D18)</f>
        <v>327512.63</v>
      </c>
    </row>
    <row r="20" spans="1:6" ht="15" thickTop="1"/>
    <row r="21" spans="1:6">
      <c r="D21" t="s">
        <v>44</v>
      </c>
      <c r="E21" s="180">
        <f>E6+E15</f>
        <v>209225.56294076174</v>
      </c>
      <c r="F21" s="181" t="s">
        <v>40</v>
      </c>
    </row>
    <row r="22" spans="1:6">
      <c r="D22" t="s">
        <v>43</v>
      </c>
      <c r="E22" s="182">
        <f>E7+E16</f>
        <v>32512.937059238226</v>
      </c>
      <c r="F22" s="181" t="s">
        <v>41</v>
      </c>
    </row>
    <row r="23" spans="1:6">
      <c r="E23" s="180">
        <f>SUM(E21:E22)</f>
        <v>241738.49999999997</v>
      </c>
    </row>
    <row r="25" spans="1:6">
      <c r="E25" s="179">
        <f>SUM(D6:D9,D15:D18)-E23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A19" sqref="A19"/>
    </sheetView>
  </sheetViews>
  <sheetFormatPr defaultRowHeight="14.4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10.88671875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  <col min="257" max="257" width="20.44140625" customWidth="1"/>
    <col min="258" max="258" width="12.44140625" customWidth="1"/>
    <col min="259" max="259" width="19.109375" customWidth="1"/>
    <col min="260" max="261" width="22.6640625" customWidth="1"/>
    <col min="262" max="262" width="2.44140625" bestFit="1" customWidth="1"/>
    <col min="263" max="263" width="10.88671875" customWidth="1"/>
    <col min="264" max="264" width="18.109375" customWidth="1"/>
    <col min="265" max="265" width="22.6640625" bestFit="1" customWidth="1"/>
    <col min="266" max="266" width="22.88671875" customWidth="1"/>
    <col min="267" max="271" width="21.88671875" bestFit="1" customWidth="1"/>
    <col min="272" max="272" width="21.5546875" bestFit="1" customWidth="1"/>
    <col min="273" max="273" width="18.109375" bestFit="1" customWidth="1"/>
    <col min="274" max="274" width="23.44140625" bestFit="1" customWidth="1"/>
    <col min="275" max="275" width="22.6640625" bestFit="1" customWidth="1"/>
    <col min="513" max="513" width="20.44140625" customWidth="1"/>
    <col min="514" max="514" width="12.44140625" customWidth="1"/>
    <col min="515" max="515" width="19.109375" customWidth="1"/>
    <col min="516" max="517" width="22.6640625" customWidth="1"/>
    <col min="518" max="518" width="2.44140625" bestFit="1" customWidth="1"/>
    <col min="519" max="519" width="10.88671875" customWidth="1"/>
    <col min="520" max="520" width="18.109375" customWidth="1"/>
    <col min="521" max="521" width="22.6640625" bestFit="1" customWidth="1"/>
    <col min="522" max="522" width="22.88671875" customWidth="1"/>
    <col min="523" max="527" width="21.88671875" bestFit="1" customWidth="1"/>
    <col min="528" max="528" width="21.5546875" bestFit="1" customWidth="1"/>
    <col min="529" max="529" width="18.109375" bestFit="1" customWidth="1"/>
    <col min="530" max="530" width="23.44140625" bestFit="1" customWidth="1"/>
    <col min="531" max="531" width="22.6640625" bestFit="1" customWidth="1"/>
    <col min="769" max="769" width="20.44140625" customWidth="1"/>
    <col min="770" max="770" width="12.44140625" customWidth="1"/>
    <col min="771" max="771" width="19.109375" customWidth="1"/>
    <col min="772" max="773" width="22.6640625" customWidth="1"/>
    <col min="774" max="774" width="2.44140625" bestFit="1" customWidth="1"/>
    <col min="775" max="775" width="10.88671875" customWidth="1"/>
    <col min="776" max="776" width="18.109375" customWidth="1"/>
    <col min="777" max="777" width="22.6640625" bestFit="1" customWidth="1"/>
    <col min="778" max="778" width="22.88671875" customWidth="1"/>
    <col min="779" max="783" width="21.88671875" bestFit="1" customWidth="1"/>
    <col min="784" max="784" width="21.5546875" bestFit="1" customWidth="1"/>
    <col min="785" max="785" width="18.109375" bestFit="1" customWidth="1"/>
    <col min="786" max="786" width="23.44140625" bestFit="1" customWidth="1"/>
    <col min="787" max="787" width="22.6640625" bestFit="1" customWidth="1"/>
    <col min="1025" max="1025" width="20.44140625" customWidth="1"/>
    <col min="1026" max="1026" width="12.44140625" customWidth="1"/>
    <col min="1027" max="1027" width="19.109375" customWidth="1"/>
    <col min="1028" max="1029" width="22.6640625" customWidth="1"/>
    <col min="1030" max="1030" width="2.44140625" bestFit="1" customWidth="1"/>
    <col min="1031" max="1031" width="10.88671875" customWidth="1"/>
    <col min="1032" max="1032" width="18.109375" customWidth="1"/>
    <col min="1033" max="1033" width="22.6640625" bestFit="1" customWidth="1"/>
    <col min="1034" max="1034" width="22.88671875" customWidth="1"/>
    <col min="1035" max="1039" width="21.88671875" bestFit="1" customWidth="1"/>
    <col min="1040" max="1040" width="21.5546875" bestFit="1" customWidth="1"/>
    <col min="1041" max="1041" width="18.109375" bestFit="1" customWidth="1"/>
    <col min="1042" max="1042" width="23.44140625" bestFit="1" customWidth="1"/>
    <col min="1043" max="1043" width="22.6640625" bestFit="1" customWidth="1"/>
    <col min="1281" max="1281" width="20.44140625" customWidth="1"/>
    <col min="1282" max="1282" width="12.44140625" customWidth="1"/>
    <col min="1283" max="1283" width="19.109375" customWidth="1"/>
    <col min="1284" max="1285" width="22.6640625" customWidth="1"/>
    <col min="1286" max="1286" width="2.44140625" bestFit="1" customWidth="1"/>
    <col min="1287" max="1287" width="10.88671875" customWidth="1"/>
    <col min="1288" max="1288" width="18.109375" customWidth="1"/>
    <col min="1289" max="1289" width="22.6640625" bestFit="1" customWidth="1"/>
    <col min="1290" max="1290" width="22.88671875" customWidth="1"/>
    <col min="1291" max="1295" width="21.88671875" bestFit="1" customWidth="1"/>
    <col min="1296" max="1296" width="21.5546875" bestFit="1" customWidth="1"/>
    <col min="1297" max="1297" width="18.109375" bestFit="1" customWidth="1"/>
    <col min="1298" max="1298" width="23.44140625" bestFit="1" customWidth="1"/>
    <col min="1299" max="1299" width="22.6640625" bestFit="1" customWidth="1"/>
    <col min="1537" max="1537" width="20.44140625" customWidth="1"/>
    <col min="1538" max="1538" width="12.44140625" customWidth="1"/>
    <col min="1539" max="1539" width="19.109375" customWidth="1"/>
    <col min="1540" max="1541" width="22.6640625" customWidth="1"/>
    <col min="1542" max="1542" width="2.44140625" bestFit="1" customWidth="1"/>
    <col min="1543" max="1543" width="10.88671875" customWidth="1"/>
    <col min="1544" max="1544" width="18.109375" customWidth="1"/>
    <col min="1545" max="1545" width="22.6640625" bestFit="1" customWidth="1"/>
    <col min="1546" max="1546" width="22.88671875" customWidth="1"/>
    <col min="1547" max="1551" width="21.88671875" bestFit="1" customWidth="1"/>
    <col min="1552" max="1552" width="21.5546875" bestFit="1" customWidth="1"/>
    <col min="1553" max="1553" width="18.109375" bestFit="1" customWidth="1"/>
    <col min="1554" max="1554" width="23.44140625" bestFit="1" customWidth="1"/>
    <col min="1555" max="1555" width="22.6640625" bestFit="1" customWidth="1"/>
    <col min="1793" max="1793" width="20.44140625" customWidth="1"/>
    <col min="1794" max="1794" width="12.44140625" customWidth="1"/>
    <col min="1795" max="1795" width="19.109375" customWidth="1"/>
    <col min="1796" max="1797" width="22.6640625" customWidth="1"/>
    <col min="1798" max="1798" width="2.44140625" bestFit="1" customWidth="1"/>
    <col min="1799" max="1799" width="10.88671875" customWidth="1"/>
    <col min="1800" max="1800" width="18.109375" customWidth="1"/>
    <col min="1801" max="1801" width="22.6640625" bestFit="1" customWidth="1"/>
    <col min="1802" max="1802" width="22.88671875" customWidth="1"/>
    <col min="1803" max="1807" width="21.88671875" bestFit="1" customWidth="1"/>
    <col min="1808" max="1808" width="21.5546875" bestFit="1" customWidth="1"/>
    <col min="1809" max="1809" width="18.109375" bestFit="1" customWidth="1"/>
    <col min="1810" max="1810" width="23.44140625" bestFit="1" customWidth="1"/>
    <col min="1811" max="1811" width="22.6640625" bestFit="1" customWidth="1"/>
    <col min="2049" max="2049" width="20.44140625" customWidth="1"/>
    <col min="2050" max="2050" width="12.44140625" customWidth="1"/>
    <col min="2051" max="2051" width="19.109375" customWidth="1"/>
    <col min="2052" max="2053" width="22.6640625" customWidth="1"/>
    <col min="2054" max="2054" width="2.44140625" bestFit="1" customWidth="1"/>
    <col min="2055" max="2055" width="10.88671875" customWidth="1"/>
    <col min="2056" max="2056" width="18.109375" customWidth="1"/>
    <col min="2057" max="2057" width="22.6640625" bestFit="1" customWidth="1"/>
    <col min="2058" max="2058" width="22.88671875" customWidth="1"/>
    <col min="2059" max="2063" width="21.88671875" bestFit="1" customWidth="1"/>
    <col min="2064" max="2064" width="21.5546875" bestFit="1" customWidth="1"/>
    <col min="2065" max="2065" width="18.109375" bestFit="1" customWidth="1"/>
    <col min="2066" max="2066" width="23.44140625" bestFit="1" customWidth="1"/>
    <col min="2067" max="2067" width="22.6640625" bestFit="1" customWidth="1"/>
    <col min="2305" max="2305" width="20.44140625" customWidth="1"/>
    <col min="2306" max="2306" width="12.44140625" customWidth="1"/>
    <col min="2307" max="2307" width="19.109375" customWidth="1"/>
    <col min="2308" max="2309" width="22.6640625" customWidth="1"/>
    <col min="2310" max="2310" width="2.44140625" bestFit="1" customWidth="1"/>
    <col min="2311" max="2311" width="10.88671875" customWidth="1"/>
    <col min="2312" max="2312" width="18.109375" customWidth="1"/>
    <col min="2313" max="2313" width="22.6640625" bestFit="1" customWidth="1"/>
    <col min="2314" max="2314" width="22.88671875" customWidth="1"/>
    <col min="2315" max="2319" width="21.88671875" bestFit="1" customWidth="1"/>
    <col min="2320" max="2320" width="21.5546875" bestFit="1" customWidth="1"/>
    <col min="2321" max="2321" width="18.109375" bestFit="1" customWidth="1"/>
    <col min="2322" max="2322" width="23.44140625" bestFit="1" customWidth="1"/>
    <col min="2323" max="2323" width="22.6640625" bestFit="1" customWidth="1"/>
    <col min="2561" max="2561" width="20.44140625" customWidth="1"/>
    <col min="2562" max="2562" width="12.44140625" customWidth="1"/>
    <col min="2563" max="2563" width="19.109375" customWidth="1"/>
    <col min="2564" max="2565" width="22.6640625" customWidth="1"/>
    <col min="2566" max="2566" width="2.44140625" bestFit="1" customWidth="1"/>
    <col min="2567" max="2567" width="10.88671875" customWidth="1"/>
    <col min="2568" max="2568" width="18.109375" customWidth="1"/>
    <col min="2569" max="2569" width="22.6640625" bestFit="1" customWidth="1"/>
    <col min="2570" max="2570" width="22.88671875" customWidth="1"/>
    <col min="2571" max="2575" width="21.88671875" bestFit="1" customWidth="1"/>
    <col min="2576" max="2576" width="21.5546875" bestFit="1" customWidth="1"/>
    <col min="2577" max="2577" width="18.109375" bestFit="1" customWidth="1"/>
    <col min="2578" max="2578" width="23.44140625" bestFit="1" customWidth="1"/>
    <col min="2579" max="2579" width="22.6640625" bestFit="1" customWidth="1"/>
    <col min="2817" max="2817" width="20.44140625" customWidth="1"/>
    <col min="2818" max="2818" width="12.44140625" customWidth="1"/>
    <col min="2819" max="2819" width="19.109375" customWidth="1"/>
    <col min="2820" max="2821" width="22.6640625" customWidth="1"/>
    <col min="2822" max="2822" width="2.44140625" bestFit="1" customWidth="1"/>
    <col min="2823" max="2823" width="10.88671875" customWidth="1"/>
    <col min="2824" max="2824" width="18.109375" customWidth="1"/>
    <col min="2825" max="2825" width="22.6640625" bestFit="1" customWidth="1"/>
    <col min="2826" max="2826" width="22.88671875" customWidth="1"/>
    <col min="2827" max="2831" width="21.88671875" bestFit="1" customWidth="1"/>
    <col min="2832" max="2832" width="21.5546875" bestFit="1" customWidth="1"/>
    <col min="2833" max="2833" width="18.109375" bestFit="1" customWidth="1"/>
    <col min="2834" max="2834" width="23.44140625" bestFit="1" customWidth="1"/>
    <col min="2835" max="2835" width="22.6640625" bestFit="1" customWidth="1"/>
    <col min="3073" max="3073" width="20.44140625" customWidth="1"/>
    <col min="3074" max="3074" width="12.44140625" customWidth="1"/>
    <col min="3075" max="3075" width="19.109375" customWidth="1"/>
    <col min="3076" max="3077" width="22.6640625" customWidth="1"/>
    <col min="3078" max="3078" width="2.44140625" bestFit="1" customWidth="1"/>
    <col min="3079" max="3079" width="10.88671875" customWidth="1"/>
    <col min="3080" max="3080" width="18.109375" customWidth="1"/>
    <col min="3081" max="3081" width="22.6640625" bestFit="1" customWidth="1"/>
    <col min="3082" max="3082" width="22.88671875" customWidth="1"/>
    <col min="3083" max="3087" width="21.88671875" bestFit="1" customWidth="1"/>
    <col min="3088" max="3088" width="21.5546875" bestFit="1" customWidth="1"/>
    <col min="3089" max="3089" width="18.109375" bestFit="1" customWidth="1"/>
    <col min="3090" max="3090" width="23.44140625" bestFit="1" customWidth="1"/>
    <col min="3091" max="3091" width="22.6640625" bestFit="1" customWidth="1"/>
    <col min="3329" max="3329" width="20.44140625" customWidth="1"/>
    <col min="3330" max="3330" width="12.44140625" customWidth="1"/>
    <col min="3331" max="3331" width="19.109375" customWidth="1"/>
    <col min="3332" max="3333" width="22.6640625" customWidth="1"/>
    <col min="3334" max="3334" width="2.44140625" bestFit="1" customWidth="1"/>
    <col min="3335" max="3335" width="10.88671875" customWidth="1"/>
    <col min="3336" max="3336" width="18.109375" customWidth="1"/>
    <col min="3337" max="3337" width="22.6640625" bestFit="1" customWidth="1"/>
    <col min="3338" max="3338" width="22.88671875" customWidth="1"/>
    <col min="3339" max="3343" width="21.88671875" bestFit="1" customWidth="1"/>
    <col min="3344" max="3344" width="21.5546875" bestFit="1" customWidth="1"/>
    <col min="3345" max="3345" width="18.109375" bestFit="1" customWidth="1"/>
    <col min="3346" max="3346" width="23.44140625" bestFit="1" customWidth="1"/>
    <col min="3347" max="3347" width="22.6640625" bestFit="1" customWidth="1"/>
    <col min="3585" max="3585" width="20.44140625" customWidth="1"/>
    <col min="3586" max="3586" width="12.44140625" customWidth="1"/>
    <col min="3587" max="3587" width="19.109375" customWidth="1"/>
    <col min="3588" max="3589" width="22.6640625" customWidth="1"/>
    <col min="3590" max="3590" width="2.44140625" bestFit="1" customWidth="1"/>
    <col min="3591" max="3591" width="10.88671875" customWidth="1"/>
    <col min="3592" max="3592" width="18.109375" customWidth="1"/>
    <col min="3593" max="3593" width="22.6640625" bestFit="1" customWidth="1"/>
    <col min="3594" max="3594" width="22.88671875" customWidth="1"/>
    <col min="3595" max="3599" width="21.88671875" bestFit="1" customWidth="1"/>
    <col min="3600" max="3600" width="21.5546875" bestFit="1" customWidth="1"/>
    <col min="3601" max="3601" width="18.109375" bestFit="1" customWidth="1"/>
    <col min="3602" max="3602" width="23.44140625" bestFit="1" customWidth="1"/>
    <col min="3603" max="3603" width="22.6640625" bestFit="1" customWidth="1"/>
    <col min="3841" max="3841" width="20.44140625" customWidth="1"/>
    <col min="3842" max="3842" width="12.44140625" customWidth="1"/>
    <col min="3843" max="3843" width="19.109375" customWidth="1"/>
    <col min="3844" max="3845" width="22.6640625" customWidth="1"/>
    <col min="3846" max="3846" width="2.44140625" bestFit="1" customWidth="1"/>
    <col min="3847" max="3847" width="10.88671875" customWidth="1"/>
    <col min="3848" max="3848" width="18.109375" customWidth="1"/>
    <col min="3849" max="3849" width="22.6640625" bestFit="1" customWidth="1"/>
    <col min="3850" max="3850" width="22.88671875" customWidth="1"/>
    <col min="3851" max="3855" width="21.88671875" bestFit="1" customWidth="1"/>
    <col min="3856" max="3856" width="21.5546875" bestFit="1" customWidth="1"/>
    <col min="3857" max="3857" width="18.109375" bestFit="1" customWidth="1"/>
    <col min="3858" max="3858" width="23.44140625" bestFit="1" customWidth="1"/>
    <col min="3859" max="3859" width="22.6640625" bestFit="1" customWidth="1"/>
    <col min="4097" max="4097" width="20.44140625" customWidth="1"/>
    <col min="4098" max="4098" width="12.44140625" customWidth="1"/>
    <col min="4099" max="4099" width="19.109375" customWidth="1"/>
    <col min="4100" max="4101" width="22.6640625" customWidth="1"/>
    <col min="4102" max="4102" width="2.44140625" bestFit="1" customWidth="1"/>
    <col min="4103" max="4103" width="10.88671875" customWidth="1"/>
    <col min="4104" max="4104" width="18.109375" customWidth="1"/>
    <col min="4105" max="4105" width="22.6640625" bestFit="1" customWidth="1"/>
    <col min="4106" max="4106" width="22.88671875" customWidth="1"/>
    <col min="4107" max="4111" width="21.88671875" bestFit="1" customWidth="1"/>
    <col min="4112" max="4112" width="21.5546875" bestFit="1" customWidth="1"/>
    <col min="4113" max="4113" width="18.109375" bestFit="1" customWidth="1"/>
    <col min="4114" max="4114" width="23.44140625" bestFit="1" customWidth="1"/>
    <col min="4115" max="4115" width="22.6640625" bestFit="1" customWidth="1"/>
    <col min="4353" max="4353" width="20.44140625" customWidth="1"/>
    <col min="4354" max="4354" width="12.44140625" customWidth="1"/>
    <col min="4355" max="4355" width="19.109375" customWidth="1"/>
    <col min="4356" max="4357" width="22.6640625" customWidth="1"/>
    <col min="4358" max="4358" width="2.44140625" bestFit="1" customWidth="1"/>
    <col min="4359" max="4359" width="10.88671875" customWidth="1"/>
    <col min="4360" max="4360" width="18.109375" customWidth="1"/>
    <col min="4361" max="4361" width="22.6640625" bestFit="1" customWidth="1"/>
    <col min="4362" max="4362" width="22.88671875" customWidth="1"/>
    <col min="4363" max="4367" width="21.88671875" bestFit="1" customWidth="1"/>
    <col min="4368" max="4368" width="21.5546875" bestFit="1" customWidth="1"/>
    <col min="4369" max="4369" width="18.109375" bestFit="1" customWidth="1"/>
    <col min="4370" max="4370" width="23.44140625" bestFit="1" customWidth="1"/>
    <col min="4371" max="4371" width="22.6640625" bestFit="1" customWidth="1"/>
    <col min="4609" max="4609" width="20.44140625" customWidth="1"/>
    <col min="4610" max="4610" width="12.44140625" customWidth="1"/>
    <col min="4611" max="4611" width="19.109375" customWidth="1"/>
    <col min="4612" max="4613" width="22.6640625" customWidth="1"/>
    <col min="4614" max="4614" width="2.44140625" bestFit="1" customWidth="1"/>
    <col min="4615" max="4615" width="10.88671875" customWidth="1"/>
    <col min="4616" max="4616" width="18.109375" customWidth="1"/>
    <col min="4617" max="4617" width="22.6640625" bestFit="1" customWidth="1"/>
    <col min="4618" max="4618" width="22.88671875" customWidth="1"/>
    <col min="4619" max="4623" width="21.88671875" bestFit="1" customWidth="1"/>
    <col min="4624" max="4624" width="21.5546875" bestFit="1" customWidth="1"/>
    <col min="4625" max="4625" width="18.109375" bestFit="1" customWidth="1"/>
    <col min="4626" max="4626" width="23.44140625" bestFit="1" customWidth="1"/>
    <col min="4627" max="4627" width="22.6640625" bestFit="1" customWidth="1"/>
    <col min="4865" max="4865" width="20.44140625" customWidth="1"/>
    <col min="4866" max="4866" width="12.44140625" customWidth="1"/>
    <col min="4867" max="4867" width="19.109375" customWidth="1"/>
    <col min="4868" max="4869" width="22.6640625" customWidth="1"/>
    <col min="4870" max="4870" width="2.44140625" bestFit="1" customWidth="1"/>
    <col min="4871" max="4871" width="10.88671875" customWidth="1"/>
    <col min="4872" max="4872" width="18.109375" customWidth="1"/>
    <col min="4873" max="4873" width="22.6640625" bestFit="1" customWidth="1"/>
    <col min="4874" max="4874" width="22.88671875" customWidth="1"/>
    <col min="4875" max="4879" width="21.88671875" bestFit="1" customWidth="1"/>
    <col min="4880" max="4880" width="21.5546875" bestFit="1" customWidth="1"/>
    <col min="4881" max="4881" width="18.109375" bestFit="1" customWidth="1"/>
    <col min="4882" max="4882" width="23.44140625" bestFit="1" customWidth="1"/>
    <col min="4883" max="4883" width="22.6640625" bestFit="1" customWidth="1"/>
    <col min="5121" max="5121" width="20.44140625" customWidth="1"/>
    <col min="5122" max="5122" width="12.44140625" customWidth="1"/>
    <col min="5123" max="5123" width="19.109375" customWidth="1"/>
    <col min="5124" max="5125" width="22.6640625" customWidth="1"/>
    <col min="5126" max="5126" width="2.44140625" bestFit="1" customWidth="1"/>
    <col min="5127" max="5127" width="10.88671875" customWidth="1"/>
    <col min="5128" max="5128" width="18.109375" customWidth="1"/>
    <col min="5129" max="5129" width="22.6640625" bestFit="1" customWidth="1"/>
    <col min="5130" max="5130" width="22.88671875" customWidth="1"/>
    <col min="5131" max="5135" width="21.88671875" bestFit="1" customWidth="1"/>
    <col min="5136" max="5136" width="21.5546875" bestFit="1" customWidth="1"/>
    <col min="5137" max="5137" width="18.109375" bestFit="1" customWidth="1"/>
    <col min="5138" max="5138" width="23.44140625" bestFit="1" customWidth="1"/>
    <col min="5139" max="5139" width="22.6640625" bestFit="1" customWidth="1"/>
    <col min="5377" max="5377" width="20.44140625" customWidth="1"/>
    <col min="5378" max="5378" width="12.44140625" customWidth="1"/>
    <col min="5379" max="5379" width="19.109375" customWidth="1"/>
    <col min="5380" max="5381" width="22.6640625" customWidth="1"/>
    <col min="5382" max="5382" width="2.44140625" bestFit="1" customWidth="1"/>
    <col min="5383" max="5383" width="10.88671875" customWidth="1"/>
    <col min="5384" max="5384" width="18.109375" customWidth="1"/>
    <col min="5385" max="5385" width="22.6640625" bestFit="1" customWidth="1"/>
    <col min="5386" max="5386" width="22.88671875" customWidth="1"/>
    <col min="5387" max="5391" width="21.88671875" bestFit="1" customWidth="1"/>
    <col min="5392" max="5392" width="21.5546875" bestFit="1" customWidth="1"/>
    <col min="5393" max="5393" width="18.109375" bestFit="1" customWidth="1"/>
    <col min="5394" max="5394" width="23.44140625" bestFit="1" customWidth="1"/>
    <col min="5395" max="5395" width="22.6640625" bestFit="1" customWidth="1"/>
    <col min="5633" max="5633" width="20.44140625" customWidth="1"/>
    <col min="5634" max="5634" width="12.44140625" customWidth="1"/>
    <col min="5635" max="5635" width="19.109375" customWidth="1"/>
    <col min="5636" max="5637" width="22.6640625" customWidth="1"/>
    <col min="5638" max="5638" width="2.44140625" bestFit="1" customWidth="1"/>
    <col min="5639" max="5639" width="10.88671875" customWidth="1"/>
    <col min="5640" max="5640" width="18.109375" customWidth="1"/>
    <col min="5641" max="5641" width="22.6640625" bestFit="1" customWidth="1"/>
    <col min="5642" max="5642" width="22.88671875" customWidth="1"/>
    <col min="5643" max="5647" width="21.88671875" bestFit="1" customWidth="1"/>
    <col min="5648" max="5648" width="21.5546875" bestFit="1" customWidth="1"/>
    <col min="5649" max="5649" width="18.109375" bestFit="1" customWidth="1"/>
    <col min="5650" max="5650" width="23.44140625" bestFit="1" customWidth="1"/>
    <col min="5651" max="5651" width="22.6640625" bestFit="1" customWidth="1"/>
    <col min="5889" max="5889" width="20.44140625" customWidth="1"/>
    <col min="5890" max="5890" width="12.44140625" customWidth="1"/>
    <col min="5891" max="5891" width="19.109375" customWidth="1"/>
    <col min="5892" max="5893" width="22.6640625" customWidth="1"/>
    <col min="5894" max="5894" width="2.44140625" bestFit="1" customWidth="1"/>
    <col min="5895" max="5895" width="10.88671875" customWidth="1"/>
    <col min="5896" max="5896" width="18.109375" customWidth="1"/>
    <col min="5897" max="5897" width="22.6640625" bestFit="1" customWidth="1"/>
    <col min="5898" max="5898" width="22.88671875" customWidth="1"/>
    <col min="5899" max="5903" width="21.88671875" bestFit="1" customWidth="1"/>
    <col min="5904" max="5904" width="21.5546875" bestFit="1" customWidth="1"/>
    <col min="5905" max="5905" width="18.109375" bestFit="1" customWidth="1"/>
    <col min="5906" max="5906" width="23.44140625" bestFit="1" customWidth="1"/>
    <col min="5907" max="5907" width="22.6640625" bestFit="1" customWidth="1"/>
    <col min="6145" max="6145" width="20.44140625" customWidth="1"/>
    <col min="6146" max="6146" width="12.44140625" customWidth="1"/>
    <col min="6147" max="6147" width="19.109375" customWidth="1"/>
    <col min="6148" max="6149" width="22.6640625" customWidth="1"/>
    <col min="6150" max="6150" width="2.44140625" bestFit="1" customWidth="1"/>
    <col min="6151" max="6151" width="10.88671875" customWidth="1"/>
    <col min="6152" max="6152" width="18.109375" customWidth="1"/>
    <col min="6153" max="6153" width="22.6640625" bestFit="1" customWidth="1"/>
    <col min="6154" max="6154" width="22.88671875" customWidth="1"/>
    <col min="6155" max="6159" width="21.88671875" bestFit="1" customWidth="1"/>
    <col min="6160" max="6160" width="21.5546875" bestFit="1" customWidth="1"/>
    <col min="6161" max="6161" width="18.109375" bestFit="1" customWidth="1"/>
    <col min="6162" max="6162" width="23.44140625" bestFit="1" customWidth="1"/>
    <col min="6163" max="6163" width="22.6640625" bestFit="1" customWidth="1"/>
    <col min="6401" max="6401" width="20.44140625" customWidth="1"/>
    <col min="6402" max="6402" width="12.44140625" customWidth="1"/>
    <col min="6403" max="6403" width="19.109375" customWidth="1"/>
    <col min="6404" max="6405" width="22.6640625" customWidth="1"/>
    <col min="6406" max="6406" width="2.44140625" bestFit="1" customWidth="1"/>
    <col min="6407" max="6407" width="10.88671875" customWidth="1"/>
    <col min="6408" max="6408" width="18.109375" customWidth="1"/>
    <col min="6409" max="6409" width="22.6640625" bestFit="1" customWidth="1"/>
    <col min="6410" max="6410" width="22.88671875" customWidth="1"/>
    <col min="6411" max="6415" width="21.88671875" bestFit="1" customWidth="1"/>
    <col min="6416" max="6416" width="21.5546875" bestFit="1" customWidth="1"/>
    <col min="6417" max="6417" width="18.109375" bestFit="1" customWidth="1"/>
    <col min="6418" max="6418" width="23.44140625" bestFit="1" customWidth="1"/>
    <col min="6419" max="6419" width="22.6640625" bestFit="1" customWidth="1"/>
    <col min="6657" max="6657" width="20.44140625" customWidth="1"/>
    <col min="6658" max="6658" width="12.44140625" customWidth="1"/>
    <col min="6659" max="6659" width="19.109375" customWidth="1"/>
    <col min="6660" max="6661" width="22.6640625" customWidth="1"/>
    <col min="6662" max="6662" width="2.44140625" bestFit="1" customWidth="1"/>
    <col min="6663" max="6663" width="10.88671875" customWidth="1"/>
    <col min="6664" max="6664" width="18.109375" customWidth="1"/>
    <col min="6665" max="6665" width="22.6640625" bestFit="1" customWidth="1"/>
    <col min="6666" max="6666" width="22.88671875" customWidth="1"/>
    <col min="6667" max="6671" width="21.88671875" bestFit="1" customWidth="1"/>
    <col min="6672" max="6672" width="21.5546875" bestFit="1" customWidth="1"/>
    <col min="6673" max="6673" width="18.109375" bestFit="1" customWidth="1"/>
    <col min="6674" max="6674" width="23.44140625" bestFit="1" customWidth="1"/>
    <col min="6675" max="6675" width="22.6640625" bestFit="1" customWidth="1"/>
    <col min="6913" max="6913" width="20.44140625" customWidth="1"/>
    <col min="6914" max="6914" width="12.44140625" customWidth="1"/>
    <col min="6915" max="6915" width="19.109375" customWidth="1"/>
    <col min="6916" max="6917" width="22.6640625" customWidth="1"/>
    <col min="6918" max="6918" width="2.44140625" bestFit="1" customWidth="1"/>
    <col min="6919" max="6919" width="10.88671875" customWidth="1"/>
    <col min="6920" max="6920" width="18.109375" customWidth="1"/>
    <col min="6921" max="6921" width="22.6640625" bestFit="1" customWidth="1"/>
    <col min="6922" max="6922" width="22.88671875" customWidth="1"/>
    <col min="6923" max="6927" width="21.88671875" bestFit="1" customWidth="1"/>
    <col min="6928" max="6928" width="21.5546875" bestFit="1" customWidth="1"/>
    <col min="6929" max="6929" width="18.109375" bestFit="1" customWidth="1"/>
    <col min="6930" max="6930" width="23.44140625" bestFit="1" customWidth="1"/>
    <col min="6931" max="6931" width="22.6640625" bestFit="1" customWidth="1"/>
    <col min="7169" max="7169" width="20.44140625" customWidth="1"/>
    <col min="7170" max="7170" width="12.44140625" customWidth="1"/>
    <col min="7171" max="7171" width="19.109375" customWidth="1"/>
    <col min="7172" max="7173" width="22.6640625" customWidth="1"/>
    <col min="7174" max="7174" width="2.44140625" bestFit="1" customWidth="1"/>
    <col min="7175" max="7175" width="10.88671875" customWidth="1"/>
    <col min="7176" max="7176" width="18.109375" customWidth="1"/>
    <col min="7177" max="7177" width="22.6640625" bestFit="1" customWidth="1"/>
    <col min="7178" max="7178" width="22.88671875" customWidth="1"/>
    <col min="7179" max="7183" width="21.88671875" bestFit="1" customWidth="1"/>
    <col min="7184" max="7184" width="21.5546875" bestFit="1" customWidth="1"/>
    <col min="7185" max="7185" width="18.109375" bestFit="1" customWidth="1"/>
    <col min="7186" max="7186" width="23.44140625" bestFit="1" customWidth="1"/>
    <col min="7187" max="7187" width="22.6640625" bestFit="1" customWidth="1"/>
    <col min="7425" max="7425" width="20.44140625" customWidth="1"/>
    <col min="7426" max="7426" width="12.44140625" customWidth="1"/>
    <col min="7427" max="7427" width="19.109375" customWidth="1"/>
    <col min="7428" max="7429" width="22.6640625" customWidth="1"/>
    <col min="7430" max="7430" width="2.44140625" bestFit="1" customWidth="1"/>
    <col min="7431" max="7431" width="10.88671875" customWidth="1"/>
    <col min="7432" max="7432" width="18.109375" customWidth="1"/>
    <col min="7433" max="7433" width="22.6640625" bestFit="1" customWidth="1"/>
    <col min="7434" max="7434" width="22.88671875" customWidth="1"/>
    <col min="7435" max="7439" width="21.88671875" bestFit="1" customWidth="1"/>
    <col min="7440" max="7440" width="21.5546875" bestFit="1" customWidth="1"/>
    <col min="7441" max="7441" width="18.109375" bestFit="1" customWidth="1"/>
    <col min="7442" max="7442" width="23.44140625" bestFit="1" customWidth="1"/>
    <col min="7443" max="7443" width="22.6640625" bestFit="1" customWidth="1"/>
    <col min="7681" max="7681" width="20.44140625" customWidth="1"/>
    <col min="7682" max="7682" width="12.44140625" customWidth="1"/>
    <col min="7683" max="7683" width="19.109375" customWidth="1"/>
    <col min="7684" max="7685" width="22.6640625" customWidth="1"/>
    <col min="7686" max="7686" width="2.44140625" bestFit="1" customWidth="1"/>
    <col min="7687" max="7687" width="10.88671875" customWidth="1"/>
    <col min="7688" max="7688" width="18.109375" customWidth="1"/>
    <col min="7689" max="7689" width="22.6640625" bestFit="1" customWidth="1"/>
    <col min="7690" max="7690" width="22.88671875" customWidth="1"/>
    <col min="7691" max="7695" width="21.88671875" bestFit="1" customWidth="1"/>
    <col min="7696" max="7696" width="21.5546875" bestFit="1" customWidth="1"/>
    <col min="7697" max="7697" width="18.109375" bestFit="1" customWidth="1"/>
    <col min="7698" max="7698" width="23.44140625" bestFit="1" customWidth="1"/>
    <col min="7699" max="7699" width="22.6640625" bestFit="1" customWidth="1"/>
    <col min="7937" max="7937" width="20.44140625" customWidth="1"/>
    <col min="7938" max="7938" width="12.44140625" customWidth="1"/>
    <col min="7939" max="7939" width="19.109375" customWidth="1"/>
    <col min="7940" max="7941" width="22.6640625" customWidth="1"/>
    <col min="7942" max="7942" width="2.44140625" bestFit="1" customWidth="1"/>
    <col min="7943" max="7943" width="10.88671875" customWidth="1"/>
    <col min="7944" max="7944" width="18.109375" customWidth="1"/>
    <col min="7945" max="7945" width="22.6640625" bestFit="1" customWidth="1"/>
    <col min="7946" max="7946" width="22.88671875" customWidth="1"/>
    <col min="7947" max="7951" width="21.88671875" bestFit="1" customWidth="1"/>
    <col min="7952" max="7952" width="21.5546875" bestFit="1" customWidth="1"/>
    <col min="7953" max="7953" width="18.109375" bestFit="1" customWidth="1"/>
    <col min="7954" max="7954" width="23.44140625" bestFit="1" customWidth="1"/>
    <col min="7955" max="7955" width="22.6640625" bestFit="1" customWidth="1"/>
    <col min="8193" max="8193" width="20.44140625" customWidth="1"/>
    <col min="8194" max="8194" width="12.44140625" customWidth="1"/>
    <col min="8195" max="8195" width="19.109375" customWidth="1"/>
    <col min="8196" max="8197" width="22.6640625" customWidth="1"/>
    <col min="8198" max="8198" width="2.44140625" bestFit="1" customWidth="1"/>
    <col min="8199" max="8199" width="10.88671875" customWidth="1"/>
    <col min="8200" max="8200" width="18.109375" customWidth="1"/>
    <col min="8201" max="8201" width="22.6640625" bestFit="1" customWidth="1"/>
    <col min="8202" max="8202" width="22.88671875" customWidth="1"/>
    <col min="8203" max="8207" width="21.88671875" bestFit="1" customWidth="1"/>
    <col min="8208" max="8208" width="21.5546875" bestFit="1" customWidth="1"/>
    <col min="8209" max="8209" width="18.109375" bestFit="1" customWidth="1"/>
    <col min="8210" max="8210" width="23.44140625" bestFit="1" customWidth="1"/>
    <col min="8211" max="8211" width="22.6640625" bestFit="1" customWidth="1"/>
    <col min="8449" max="8449" width="20.44140625" customWidth="1"/>
    <col min="8450" max="8450" width="12.44140625" customWidth="1"/>
    <col min="8451" max="8451" width="19.109375" customWidth="1"/>
    <col min="8452" max="8453" width="22.6640625" customWidth="1"/>
    <col min="8454" max="8454" width="2.44140625" bestFit="1" customWidth="1"/>
    <col min="8455" max="8455" width="10.88671875" customWidth="1"/>
    <col min="8456" max="8456" width="18.109375" customWidth="1"/>
    <col min="8457" max="8457" width="22.6640625" bestFit="1" customWidth="1"/>
    <col min="8458" max="8458" width="22.88671875" customWidth="1"/>
    <col min="8459" max="8463" width="21.88671875" bestFit="1" customWidth="1"/>
    <col min="8464" max="8464" width="21.5546875" bestFit="1" customWidth="1"/>
    <col min="8465" max="8465" width="18.109375" bestFit="1" customWidth="1"/>
    <col min="8466" max="8466" width="23.44140625" bestFit="1" customWidth="1"/>
    <col min="8467" max="8467" width="22.6640625" bestFit="1" customWidth="1"/>
    <col min="8705" max="8705" width="20.44140625" customWidth="1"/>
    <col min="8706" max="8706" width="12.44140625" customWidth="1"/>
    <col min="8707" max="8707" width="19.109375" customWidth="1"/>
    <col min="8708" max="8709" width="22.6640625" customWidth="1"/>
    <col min="8710" max="8710" width="2.44140625" bestFit="1" customWidth="1"/>
    <col min="8711" max="8711" width="10.88671875" customWidth="1"/>
    <col min="8712" max="8712" width="18.109375" customWidth="1"/>
    <col min="8713" max="8713" width="22.6640625" bestFit="1" customWidth="1"/>
    <col min="8714" max="8714" width="22.88671875" customWidth="1"/>
    <col min="8715" max="8719" width="21.88671875" bestFit="1" customWidth="1"/>
    <col min="8720" max="8720" width="21.5546875" bestFit="1" customWidth="1"/>
    <col min="8721" max="8721" width="18.109375" bestFit="1" customWidth="1"/>
    <col min="8722" max="8722" width="23.44140625" bestFit="1" customWidth="1"/>
    <col min="8723" max="8723" width="22.6640625" bestFit="1" customWidth="1"/>
    <col min="8961" max="8961" width="20.44140625" customWidth="1"/>
    <col min="8962" max="8962" width="12.44140625" customWidth="1"/>
    <col min="8963" max="8963" width="19.109375" customWidth="1"/>
    <col min="8964" max="8965" width="22.6640625" customWidth="1"/>
    <col min="8966" max="8966" width="2.44140625" bestFit="1" customWidth="1"/>
    <col min="8967" max="8967" width="10.88671875" customWidth="1"/>
    <col min="8968" max="8968" width="18.109375" customWidth="1"/>
    <col min="8969" max="8969" width="22.6640625" bestFit="1" customWidth="1"/>
    <col min="8970" max="8970" width="22.88671875" customWidth="1"/>
    <col min="8971" max="8975" width="21.88671875" bestFit="1" customWidth="1"/>
    <col min="8976" max="8976" width="21.5546875" bestFit="1" customWidth="1"/>
    <col min="8977" max="8977" width="18.109375" bestFit="1" customWidth="1"/>
    <col min="8978" max="8978" width="23.44140625" bestFit="1" customWidth="1"/>
    <col min="8979" max="8979" width="22.6640625" bestFit="1" customWidth="1"/>
    <col min="9217" max="9217" width="20.44140625" customWidth="1"/>
    <col min="9218" max="9218" width="12.44140625" customWidth="1"/>
    <col min="9219" max="9219" width="19.109375" customWidth="1"/>
    <col min="9220" max="9221" width="22.6640625" customWidth="1"/>
    <col min="9222" max="9222" width="2.44140625" bestFit="1" customWidth="1"/>
    <col min="9223" max="9223" width="10.88671875" customWidth="1"/>
    <col min="9224" max="9224" width="18.109375" customWidth="1"/>
    <col min="9225" max="9225" width="22.6640625" bestFit="1" customWidth="1"/>
    <col min="9226" max="9226" width="22.88671875" customWidth="1"/>
    <col min="9227" max="9231" width="21.88671875" bestFit="1" customWidth="1"/>
    <col min="9232" max="9232" width="21.5546875" bestFit="1" customWidth="1"/>
    <col min="9233" max="9233" width="18.109375" bestFit="1" customWidth="1"/>
    <col min="9234" max="9234" width="23.44140625" bestFit="1" customWidth="1"/>
    <col min="9235" max="9235" width="22.6640625" bestFit="1" customWidth="1"/>
    <col min="9473" max="9473" width="20.44140625" customWidth="1"/>
    <col min="9474" max="9474" width="12.44140625" customWidth="1"/>
    <col min="9475" max="9475" width="19.109375" customWidth="1"/>
    <col min="9476" max="9477" width="22.6640625" customWidth="1"/>
    <col min="9478" max="9478" width="2.44140625" bestFit="1" customWidth="1"/>
    <col min="9479" max="9479" width="10.88671875" customWidth="1"/>
    <col min="9480" max="9480" width="18.109375" customWidth="1"/>
    <col min="9481" max="9481" width="22.6640625" bestFit="1" customWidth="1"/>
    <col min="9482" max="9482" width="22.88671875" customWidth="1"/>
    <col min="9483" max="9487" width="21.88671875" bestFit="1" customWidth="1"/>
    <col min="9488" max="9488" width="21.5546875" bestFit="1" customWidth="1"/>
    <col min="9489" max="9489" width="18.109375" bestFit="1" customWidth="1"/>
    <col min="9490" max="9490" width="23.44140625" bestFit="1" customWidth="1"/>
    <col min="9491" max="9491" width="22.6640625" bestFit="1" customWidth="1"/>
    <col min="9729" max="9729" width="20.44140625" customWidth="1"/>
    <col min="9730" max="9730" width="12.44140625" customWidth="1"/>
    <col min="9731" max="9731" width="19.109375" customWidth="1"/>
    <col min="9732" max="9733" width="22.6640625" customWidth="1"/>
    <col min="9734" max="9734" width="2.44140625" bestFit="1" customWidth="1"/>
    <col min="9735" max="9735" width="10.88671875" customWidth="1"/>
    <col min="9736" max="9736" width="18.109375" customWidth="1"/>
    <col min="9737" max="9737" width="22.6640625" bestFit="1" customWidth="1"/>
    <col min="9738" max="9738" width="22.88671875" customWidth="1"/>
    <col min="9739" max="9743" width="21.88671875" bestFit="1" customWidth="1"/>
    <col min="9744" max="9744" width="21.5546875" bestFit="1" customWidth="1"/>
    <col min="9745" max="9745" width="18.109375" bestFit="1" customWidth="1"/>
    <col min="9746" max="9746" width="23.44140625" bestFit="1" customWidth="1"/>
    <col min="9747" max="9747" width="22.6640625" bestFit="1" customWidth="1"/>
    <col min="9985" max="9985" width="20.44140625" customWidth="1"/>
    <col min="9986" max="9986" width="12.44140625" customWidth="1"/>
    <col min="9987" max="9987" width="19.109375" customWidth="1"/>
    <col min="9988" max="9989" width="22.6640625" customWidth="1"/>
    <col min="9990" max="9990" width="2.44140625" bestFit="1" customWidth="1"/>
    <col min="9991" max="9991" width="10.88671875" customWidth="1"/>
    <col min="9992" max="9992" width="18.109375" customWidth="1"/>
    <col min="9993" max="9993" width="22.6640625" bestFit="1" customWidth="1"/>
    <col min="9994" max="9994" width="22.88671875" customWidth="1"/>
    <col min="9995" max="9999" width="21.88671875" bestFit="1" customWidth="1"/>
    <col min="10000" max="10000" width="21.5546875" bestFit="1" customWidth="1"/>
    <col min="10001" max="10001" width="18.109375" bestFit="1" customWidth="1"/>
    <col min="10002" max="10002" width="23.44140625" bestFit="1" customWidth="1"/>
    <col min="10003" max="10003" width="22.6640625" bestFit="1" customWidth="1"/>
    <col min="10241" max="10241" width="20.44140625" customWidth="1"/>
    <col min="10242" max="10242" width="12.44140625" customWidth="1"/>
    <col min="10243" max="10243" width="19.109375" customWidth="1"/>
    <col min="10244" max="10245" width="22.6640625" customWidth="1"/>
    <col min="10246" max="10246" width="2.44140625" bestFit="1" customWidth="1"/>
    <col min="10247" max="10247" width="10.88671875" customWidth="1"/>
    <col min="10248" max="10248" width="18.109375" customWidth="1"/>
    <col min="10249" max="10249" width="22.6640625" bestFit="1" customWidth="1"/>
    <col min="10250" max="10250" width="22.88671875" customWidth="1"/>
    <col min="10251" max="10255" width="21.88671875" bestFit="1" customWidth="1"/>
    <col min="10256" max="10256" width="21.5546875" bestFit="1" customWidth="1"/>
    <col min="10257" max="10257" width="18.109375" bestFit="1" customWidth="1"/>
    <col min="10258" max="10258" width="23.44140625" bestFit="1" customWidth="1"/>
    <col min="10259" max="10259" width="22.6640625" bestFit="1" customWidth="1"/>
    <col min="10497" max="10497" width="20.44140625" customWidth="1"/>
    <col min="10498" max="10498" width="12.44140625" customWidth="1"/>
    <col min="10499" max="10499" width="19.109375" customWidth="1"/>
    <col min="10500" max="10501" width="22.6640625" customWidth="1"/>
    <col min="10502" max="10502" width="2.44140625" bestFit="1" customWidth="1"/>
    <col min="10503" max="10503" width="10.88671875" customWidth="1"/>
    <col min="10504" max="10504" width="18.109375" customWidth="1"/>
    <col min="10505" max="10505" width="22.6640625" bestFit="1" customWidth="1"/>
    <col min="10506" max="10506" width="22.88671875" customWidth="1"/>
    <col min="10507" max="10511" width="21.88671875" bestFit="1" customWidth="1"/>
    <col min="10512" max="10512" width="21.5546875" bestFit="1" customWidth="1"/>
    <col min="10513" max="10513" width="18.109375" bestFit="1" customWidth="1"/>
    <col min="10514" max="10514" width="23.44140625" bestFit="1" customWidth="1"/>
    <col min="10515" max="10515" width="22.6640625" bestFit="1" customWidth="1"/>
    <col min="10753" max="10753" width="20.44140625" customWidth="1"/>
    <col min="10754" max="10754" width="12.44140625" customWidth="1"/>
    <col min="10755" max="10755" width="19.109375" customWidth="1"/>
    <col min="10756" max="10757" width="22.6640625" customWidth="1"/>
    <col min="10758" max="10758" width="2.44140625" bestFit="1" customWidth="1"/>
    <col min="10759" max="10759" width="10.88671875" customWidth="1"/>
    <col min="10760" max="10760" width="18.109375" customWidth="1"/>
    <col min="10761" max="10761" width="22.6640625" bestFit="1" customWidth="1"/>
    <col min="10762" max="10762" width="22.88671875" customWidth="1"/>
    <col min="10763" max="10767" width="21.88671875" bestFit="1" customWidth="1"/>
    <col min="10768" max="10768" width="21.5546875" bestFit="1" customWidth="1"/>
    <col min="10769" max="10769" width="18.109375" bestFit="1" customWidth="1"/>
    <col min="10770" max="10770" width="23.44140625" bestFit="1" customWidth="1"/>
    <col min="10771" max="10771" width="22.6640625" bestFit="1" customWidth="1"/>
    <col min="11009" max="11009" width="20.44140625" customWidth="1"/>
    <col min="11010" max="11010" width="12.44140625" customWidth="1"/>
    <col min="11011" max="11011" width="19.109375" customWidth="1"/>
    <col min="11012" max="11013" width="22.6640625" customWidth="1"/>
    <col min="11014" max="11014" width="2.44140625" bestFit="1" customWidth="1"/>
    <col min="11015" max="11015" width="10.88671875" customWidth="1"/>
    <col min="11016" max="11016" width="18.109375" customWidth="1"/>
    <col min="11017" max="11017" width="22.6640625" bestFit="1" customWidth="1"/>
    <col min="11018" max="11018" width="22.88671875" customWidth="1"/>
    <col min="11019" max="11023" width="21.88671875" bestFit="1" customWidth="1"/>
    <col min="11024" max="11024" width="21.5546875" bestFit="1" customWidth="1"/>
    <col min="11025" max="11025" width="18.109375" bestFit="1" customWidth="1"/>
    <col min="11026" max="11026" width="23.44140625" bestFit="1" customWidth="1"/>
    <col min="11027" max="11027" width="22.6640625" bestFit="1" customWidth="1"/>
    <col min="11265" max="11265" width="20.44140625" customWidth="1"/>
    <col min="11266" max="11266" width="12.44140625" customWidth="1"/>
    <col min="11267" max="11267" width="19.109375" customWidth="1"/>
    <col min="11268" max="11269" width="22.6640625" customWidth="1"/>
    <col min="11270" max="11270" width="2.44140625" bestFit="1" customWidth="1"/>
    <col min="11271" max="11271" width="10.88671875" customWidth="1"/>
    <col min="11272" max="11272" width="18.109375" customWidth="1"/>
    <col min="11273" max="11273" width="22.6640625" bestFit="1" customWidth="1"/>
    <col min="11274" max="11274" width="22.88671875" customWidth="1"/>
    <col min="11275" max="11279" width="21.88671875" bestFit="1" customWidth="1"/>
    <col min="11280" max="11280" width="21.5546875" bestFit="1" customWidth="1"/>
    <col min="11281" max="11281" width="18.109375" bestFit="1" customWidth="1"/>
    <col min="11282" max="11282" width="23.44140625" bestFit="1" customWidth="1"/>
    <col min="11283" max="11283" width="22.6640625" bestFit="1" customWidth="1"/>
    <col min="11521" max="11521" width="20.44140625" customWidth="1"/>
    <col min="11522" max="11522" width="12.44140625" customWidth="1"/>
    <col min="11523" max="11523" width="19.109375" customWidth="1"/>
    <col min="11524" max="11525" width="22.6640625" customWidth="1"/>
    <col min="11526" max="11526" width="2.44140625" bestFit="1" customWidth="1"/>
    <col min="11527" max="11527" width="10.88671875" customWidth="1"/>
    <col min="11528" max="11528" width="18.109375" customWidth="1"/>
    <col min="11529" max="11529" width="22.6640625" bestFit="1" customWidth="1"/>
    <col min="11530" max="11530" width="22.88671875" customWidth="1"/>
    <col min="11531" max="11535" width="21.88671875" bestFit="1" customWidth="1"/>
    <col min="11536" max="11536" width="21.5546875" bestFit="1" customWidth="1"/>
    <col min="11537" max="11537" width="18.109375" bestFit="1" customWidth="1"/>
    <col min="11538" max="11538" width="23.44140625" bestFit="1" customWidth="1"/>
    <col min="11539" max="11539" width="22.6640625" bestFit="1" customWidth="1"/>
    <col min="11777" max="11777" width="20.44140625" customWidth="1"/>
    <col min="11778" max="11778" width="12.44140625" customWidth="1"/>
    <col min="11779" max="11779" width="19.109375" customWidth="1"/>
    <col min="11780" max="11781" width="22.6640625" customWidth="1"/>
    <col min="11782" max="11782" width="2.44140625" bestFit="1" customWidth="1"/>
    <col min="11783" max="11783" width="10.88671875" customWidth="1"/>
    <col min="11784" max="11784" width="18.109375" customWidth="1"/>
    <col min="11785" max="11785" width="22.6640625" bestFit="1" customWidth="1"/>
    <col min="11786" max="11786" width="22.88671875" customWidth="1"/>
    <col min="11787" max="11791" width="21.88671875" bestFit="1" customWidth="1"/>
    <col min="11792" max="11792" width="21.5546875" bestFit="1" customWidth="1"/>
    <col min="11793" max="11793" width="18.109375" bestFit="1" customWidth="1"/>
    <col min="11794" max="11794" width="23.44140625" bestFit="1" customWidth="1"/>
    <col min="11795" max="11795" width="22.6640625" bestFit="1" customWidth="1"/>
    <col min="12033" max="12033" width="20.44140625" customWidth="1"/>
    <col min="12034" max="12034" width="12.44140625" customWidth="1"/>
    <col min="12035" max="12035" width="19.109375" customWidth="1"/>
    <col min="12036" max="12037" width="22.6640625" customWidth="1"/>
    <col min="12038" max="12038" width="2.44140625" bestFit="1" customWidth="1"/>
    <col min="12039" max="12039" width="10.88671875" customWidth="1"/>
    <col min="12040" max="12040" width="18.109375" customWidth="1"/>
    <col min="12041" max="12041" width="22.6640625" bestFit="1" customWidth="1"/>
    <col min="12042" max="12042" width="22.88671875" customWidth="1"/>
    <col min="12043" max="12047" width="21.88671875" bestFit="1" customWidth="1"/>
    <col min="12048" max="12048" width="21.5546875" bestFit="1" customWidth="1"/>
    <col min="12049" max="12049" width="18.109375" bestFit="1" customWidth="1"/>
    <col min="12050" max="12050" width="23.44140625" bestFit="1" customWidth="1"/>
    <col min="12051" max="12051" width="22.6640625" bestFit="1" customWidth="1"/>
    <col min="12289" max="12289" width="20.44140625" customWidth="1"/>
    <col min="12290" max="12290" width="12.44140625" customWidth="1"/>
    <col min="12291" max="12291" width="19.109375" customWidth="1"/>
    <col min="12292" max="12293" width="22.6640625" customWidth="1"/>
    <col min="12294" max="12294" width="2.44140625" bestFit="1" customWidth="1"/>
    <col min="12295" max="12295" width="10.88671875" customWidth="1"/>
    <col min="12296" max="12296" width="18.109375" customWidth="1"/>
    <col min="12297" max="12297" width="22.6640625" bestFit="1" customWidth="1"/>
    <col min="12298" max="12298" width="22.88671875" customWidth="1"/>
    <col min="12299" max="12303" width="21.88671875" bestFit="1" customWidth="1"/>
    <col min="12304" max="12304" width="21.5546875" bestFit="1" customWidth="1"/>
    <col min="12305" max="12305" width="18.109375" bestFit="1" customWidth="1"/>
    <col min="12306" max="12306" width="23.44140625" bestFit="1" customWidth="1"/>
    <col min="12307" max="12307" width="22.6640625" bestFit="1" customWidth="1"/>
    <col min="12545" max="12545" width="20.44140625" customWidth="1"/>
    <col min="12546" max="12546" width="12.44140625" customWidth="1"/>
    <col min="12547" max="12547" width="19.109375" customWidth="1"/>
    <col min="12548" max="12549" width="22.6640625" customWidth="1"/>
    <col min="12550" max="12550" width="2.44140625" bestFit="1" customWidth="1"/>
    <col min="12551" max="12551" width="10.88671875" customWidth="1"/>
    <col min="12552" max="12552" width="18.109375" customWidth="1"/>
    <col min="12553" max="12553" width="22.6640625" bestFit="1" customWidth="1"/>
    <col min="12554" max="12554" width="22.88671875" customWidth="1"/>
    <col min="12555" max="12559" width="21.88671875" bestFit="1" customWidth="1"/>
    <col min="12560" max="12560" width="21.5546875" bestFit="1" customWidth="1"/>
    <col min="12561" max="12561" width="18.109375" bestFit="1" customWidth="1"/>
    <col min="12562" max="12562" width="23.44140625" bestFit="1" customWidth="1"/>
    <col min="12563" max="12563" width="22.6640625" bestFit="1" customWidth="1"/>
    <col min="12801" max="12801" width="20.44140625" customWidth="1"/>
    <col min="12802" max="12802" width="12.44140625" customWidth="1"/>
    <col min="12803" max="12803" width="19.109375" customWidth="1"/>
    <col min="12804" max="12805" width="22.6640625" customWidth="1"/>
    <col min="12806" max="12806" width="2.44140625" bestFit="1" customWidth="1"/>
    <col min="12807" max="12807" width="10.88671875" customWidth="1"/>
    <col min="12808" max="12808" width="18.109375" customWidth="1"/>
    <col min="12809" max="12809" width="22.6640625" bestFit="1" customWidth="1"/>
    <col min="12810" max="12810" width="22.88671875" customWidth="1"/>
    <col min="12811" max="12815" width="21.88671875" bestFit="1" customWidth="1"/>
    <col min="12816" max="12816" width="21.5546875" bestFit="1" customWidth="1"/>
    <col min="12817" max="12817" width="18.109375" bestFit="1" customWidth="1"/>
    <col min="12818" max="12818" width="23.44140625" bestFit="1" customWidth="1"/>
    <col min="12819" max="12819" width="22.6640625" bestFit="1" customWidth="1"/>
    <col min="13057" max="13057" width="20.44140625" customWidth="1"/>
    <col min="13058" max="13058" width="12.44140625" customWidth="1"/>
    <col min="13059" max="13059" width="19.109375" customWidth="1"/>
    <col min="13060" max="13061" width="22.6640625" customWidth="1"/>
    <col min="13062" max="13062" width="2.44140625" bestFit="1" customWidth="1"/>
    <col min="13063" max="13063" width="10.88671875" customWidth="1"/>
    <col min="13064" max="13064" width="18.109375" customWidth="1"/>
    <col min="13065" max="13065" width="22.6640625" bestFit="1" customWidth="1"/>
    <col min="13066" max="13066" width="22.88671875" customWidth="1"/>
    <col min="13067" max="13071" width="21.88671875" bestFit="1" customWidth="1"/>
    <col min="13072" max="13072" width="21.5546875" bestFit="1" customWidth="1"/>
    <col min="13073" max="13073" width="18.109375" bestFit="1" customWidth="1"/>
    <col min="13074" max="13074" width="23.44140625" bestFit="1" customWidth="1"/>
    <col min="13075" max="13075" width="22.6640625" bestFit="1" customWidth="1"/>
    <col min="13313" max="13313" width="20.44140625" customWidth="1"/>
    <col min="13314" max="13314" width="12.44140625" customWidth="1"/>
    <col min="13315" max="13315" width="19.109375" customWidth="1"/>
    <col min="13316" max="13317" width="22.6640625" customWidth="1"/>
    <col min="13318" max="13318" width="2.44140625" bestFit="1" customWidth="1"/>
    <col min="13319" max="13319" width="10.88671875" customWidth="1"/>
    <col min="13320" max="13320" width="18.109375" customWidth="1"/>
    <col min="13321" max="13321" width="22.6640625" bestFit="1" customWidth="1"/>
    <col min="13322" max="13322" width="22.88671875" customWidth="1"/>
    <col min="13323" max="13327" width="21.88671875" bestFit="1" customWidth="1"/>
    <col min="13328" max="13328" width="21.5546875" bestFit="1" customWidth="1"/>
    <col min="13329" max="13329" width="18.109375" bestFit="1" customWidth="1"/>
    <col min="13330" max="13330" width="23.44140625" bestFit="1" customWidth="1"/>
    <col min="13331" max="13331" width="22.6640625" bestFit="1" customWidth="1"/>
    <col min="13569" max="13569" width="20.44140625" customWidth="1"/>
    <col min="13570" max="13570" width="12.44140625" customWidth="1"/>
    <col min="13571" max="13571" width="19.109375" customWidth="1"/>
    <col min="13572" max="13573" width="22.6640625" customWidth="1"/>
    <col min="13574" max="13574" width="2.44140625" bestFit="1" customWidth="1"/>
    <col min="13575" max="13575" width="10.88671875" customWidth="1"/>
    <col min="13576" max="13576" width="18.109375" customWidth="1"/>
    <col min="13577" max="13577" width="22.6640625" bestFit="1" customWidth="1"/>
    <col min="13578" max="13578" width="22.88671875" customWidth="1"/>
    <col min="13579" max="13583" width="21.88671875" bestFit="1" customWidth="1"/>
    <col min="13584" max="13584" width="21.5546875" bestFit="1" customWidth="1"/>
    <col min="13585" max="13585" width="18.109375" bestFit="1" customWidth="1"/>
    <col min="13586" max="13586" width="23.44140625" bestFit="1" customWidth="1"/>
    <col min="13587" max="13587" width="22.6640625" bestFit="1" customWidth="1"/>
    <col min="13825" max="13825" width="20.44140625" customWidth="1"/>
    <col min="13826" max="13826" width="12.44140625" customWidth="1"/>
    <col min="13827" max="13827" width="19.109375" customWidth="1"/>
    <col min="13828" max="13829" width="22.6640625" customWidth="1"/>
    <col min="13830" max="13830" width="2.44140625" bestFit="1" customWidth="1"/>
    <col min="13831" max="13831" width="10.88671875" customWidth="1"/>
    <col min="13832" max="13832" width="18.109375" customWidth="1"/>
    <col min="13833" max="13833" width="22.6640625" bestFit="1" customWidth="1"/>
    <col min="13834" max="13834" width="22.88671875" customWidth="1"/>
    <col min="13835" max="13839" width="21.88671875" bestFit="1" customWidth="1"/>
    <col min="13840" max="13840" width="21.5546875" bestFit="1" customWidth="1"/>
    <col min="13841" max="13841" width="18.109375" bestFit="1" customWidth="1"/>
    <col min="13842" max="13842" width="23.44140625" bestFit="1" customWidth="1"/>
    <col min="13843" max="13843" width="22.6640625" bestFit="1" customWidth="1"/>
    <col min="14081" max="14081" width="20.44140625" customWidth="1"/>
    <col min="14082" max="14082" width="12.44140625" customWidth="1"/>
    <col min="14083" max="14083" width="19.109375" customWidth="1"/>
    <col min="14084" max="14085" width="22.6640625" customWidth="1"/>
    <col min="14086" max="14086" width="2.44140625" bestFit="1" customWidth="1"/>
    <col min="14087" max="14087" width="10.88671875" customWidth="1"/>
    <col min="14088" max="14088" width="18.109375" customWidth="1"/>
    <col min="14089" max="14089" width="22.6640625" bestFit="1" customWidth="1"/>
    <col min="14090" max="14090" width="22.88671875" customWidth="1"/>
    <col min="14091" max="14095" width="21.88671875" bestFit="1" customWidth="1"/>
    <col min="14096" max="14096" width="21.5546875" bestFit="1" customWidth="1"/>
    <col min="14097" max="14097" width="18.109375" bestFit="1" customWidth="1"/>
    <col min="14098" max="14098" width="23.44140625" bestFit="1" customWidth="1"/>
    <col min="14099" max="14099" width="22.6640625" bestFit="1" customWidth="1"/>
    <col min="14337" max="14337" width="20.44140625" customWidth="1"/>
    <col min="14338" max="14338" width="12.44140625" customWidth="1"/>
    <col min="14339" max="14339" width="19.109375" customWidth="1"/>
    <col min="14340" max="14341" width="22.6640625" customWidth="1"/>
    <col min="14342" max="14342" width="2.44140625" bestFit="1" customWidth="1"/>
    <col min="14343" max="14343" width="10.88671875" customWidth="1"/>
    <col min="14344" max="14344" width="18.109375" customWidth="1"/>
    <col min="14345" max="14345" width="22.6640625" bestFit="1" customWidth="1"/>
    <col min="14346" max="14346" width="22.88671875" customWidth="1"/>
    <col min="14347" max="14351" width="21.88671875" bestFit="1" customWidth="1"/>
    <col min="14352" max="14352" width="21.5546875" bestFit="1" customWidth="1"/>
    <col min="14353" max="14353" width="18.109375" bestFit="1" customWidth="1"/>
    <col min="14354" max="14354" width="23.44140625" bestFit="1" customWidth="1"/>
    <col min="14355" max="14355" width="22.6640625" bestFit="1" customWidth="1"/>
    <col min="14593" max="14593" width="20.44140625" customWidth="1"/>
    <col min="14594" max="14594" width="12.44140625" customWidth="1"/>
    <col min="14595" max="14595" width="19.109375" customWidth="1"/>
    <col min="14596" max="14597" width="22.6640625" customWidth="1"/>
    <col min="14598" max="14598" width="2.44140625" bestFit="1" customWidth="1"/>
    <col min="14599" max="14599" width="10.88671875" customWidth="1"/>
    <col min="14600" max="14600" width="18.109375" customWidth="1"/>
    <col min="14601" max="14601" width="22.6640625" bestFit="1" customWidth="1"/>
    <col min="14602" max="14602" width="22.88671875" customWidth="1"/>
    <col min="14603" max="14607" width="21.88671875" bestFit="1" customWidth="1"/>
    <col min="14608" max="14608" width="21.5546875" bestFit="1" customWidth="1"/>
    <col min="14609" max="14609" width="18.109375" bestFit="1" customWidth="1"/>
    <col min="14610" max="14610" width="23.44140625" bestFit="1" customWidth="1"/>
    <col min="14611" max="14611" width="22.6640625" bestFit="1" customWidth="1"/>
    <col min="14849" max="14849" width="20.44140625" customWidth="1"/>
    <col min="14850" max="14850" width="12.44140625" customWidth="1"/>
    <col min="14851" max="14851" width="19.109375" customWidth="1"/>
    <col min="14852" max="14853" width="22.6640625" customWidth="1"/>
    <col min="14854" max="14854" width="2.44140625" bestFit="1" customWidth="1"/>
    <col min="14855" max="14855" width="10.88671875" customWidth="1"/>
    <col min="14856" max="14856" width="18.109375" customWidth="1"/>
    <col min="14857" max="14857" width="22.6640625" bestFit="1" customWidth="1"/>
    <col min="14858" max="14858" width="22.88671875" customWidth="1"/>
    <col min="14859" max="14863" width="21.88671875" bestFit="1" customWidth="1"/>
    <col min="14864" max="14864" width="21.5546875" bestFit="1" customWidth="1"/>
    <col min="14865" max="14865" width="18.109375" bestFit="1" customWidth="1"/>
    <col min="14866" max="14866" width="23.44140625" bestFit="1" customWidth="1"/>
    <col min="14867" max="14867" width="22.6640625" bestFit="1" customWidth="1"/>
    <col min="15105" max="15105" width="20.44140625" customWidth="1"/>
    <col min="15106" max="15106" width="12.44140625" customWidth="1"/>
    <col min="15107" max="15107" width="19.109375" customWidth="1"/>
    <col min="15108" max="15109" width="22.6640625" customWidth="1"/>
    <col min="15110" max="15110" width="2.44140625" bestFit="1" customWidth="1"/>
    <col min="15111" max="15111" width="10.88671875" customWidth="1"/>
    <col min="15112" max="15112" width="18.109375" customWidth="1"/>
    <col min="15113" max="15113" width="22.6640625" bestFit="1" customWidth="1"/>
    <col min="15114" max="15114" width="22.88671875" customWidth="1"/>
    <col min="15115" max="15119" width="21.88671875" bestFit="1" customWidth="1"/>
    <col min="15120" max="15120" width="21.5546875" bestFit="1" customWidth="1"/>
    <col min="15121" max="15121" width="18.109375" bestFit="1" customWidth="1"/>
    <col min="15122" max="15122" width="23.44140625" bestFit="1" customWidth="1"/>
    <col min="15123" max="15123" width="22.6640625" bestFit="1" customWidth="1"/>
    <col min="15361" max="15361" width="20.44140625" customWidth="1"/>
    <col min="15362" max="15362" width="12.44140625" customWidth="1"/>
    <col min="15363" max="15363" width="19.109375" customWidth="1"/>
    <col min="15364" max="15365" width="22.6640625" customWidth="1"/>
    <col min="15366" max="15366" width="2.44140625" bestFit="1" customWidth="1"/>
    <col min="15367" max="15367" width="10.88671875" customWidth="1"/>
    <col min="15368" max="15368" width="18.109375" customWidth="1"/>
    <col min="15369" max="15369" width="22.6640625" bestFit="1" customWidth="1"/>
    <col min="15370" max="15370" width="22.88671875" customWidth="1"/>
    <col min="15371" max="15375" width="21.88671875" bestFit="1" customWidth="1"/>
    <col min="15376" max="15376" width="21.5546875" bestFit="1" customWidth="1"/>
    <col min="15377" max="15377" width="18.109375" bestFit="1" customWidth="1"/>
    <col min="15378" max="15378" width="23.44140625" bestFit="1" customWidth="1"/>
    <col min="15379" max="15379" width="22.6640625" bestFit="1" customWidth="1"/>
    <col min="15617" max="15617" width="20.44140625" customWidth="1"/>
    <col min="15618" max="15618" width="12.44140625" customWidth="1"/>
    <col min="15619" max="15619" width="19.109375" customWidth="1"/>
    <col min="15620" max="15621" width="22.6640625" customWidth="1"/>
    <col min="15622" max="15622" width="2.44140625" bestFit="1" customWidth="1"/>
    <col min="15623" max="15623" width="10.88671875" customWidth="1"/>
    <col min="15624" max="15624" width="18.109375" customWidth="1"/>
    <col min="15625" max="15625" width="22.6640625" bestFit="1" customWidth="1"/>
    <col min="15626" max="15626" width="22.88671875" customWidth="1"/>
    <col min="15627" max="15631" width="21.88671875" bestFit="1" customWidth="1"/>
    <col min="15632" max="15632" width="21.5546875" bestFit="1" customWidth="1"/>
    <col min="15633" max="15633" width="18.109375" bestFit="1" customWidth="1"/>
    <col min="15634" max="15634" width="23.44140625" bestFit="1" customWidth="1"/>
    <col min="15635" max="15635" width="22.6640625" bestFit="1" customWidth="1"/>
    <col min="15873" max="15873" width="20.44140625" customWidth="1"/>
    <col min="15874" max="15874" width="12.44140625" customWidth="1"/>
    <col min="15875" max="15875" width="19.109375" customWidth="1"/>
    <col min="15876" max="15877" width="22.6640625" customWidth="1"/>
    <col min="15878" max="15878" width="2.44140625" bestFit="1" customWidth="1"/>
    <col min="15879" max="15879" width="10.88671875" customWidth="1"/>
    <col min="15880" max="15880" width="18.109375" customWidth="1"/>
    <col min="15881" max="15881" width="22.6640625" bestFit="1" customWidth="1"/>
    <col min="15882" max="15882" width="22.88671875" customWidth="1"/>
    <col min="15883" max="15887" width="21.88671875" bestFit="1" customWidth="1"/>
    <col min="15888" max="15888" width="21.5546875" bestFit="1" customWidth="1"/>
    <col min="15889" max="15889" width="18.109375" bestFit="1" customWidth="1"/>
    <col min="15890" max="15890" width="23.44140625" bestFit="1" customWidth="1"/>
    <col min="15891" max="15891" width="22.6640625" bestFit="1" customWidth="1"/>
    <col min="16129" max="16129" width="20.44140625" customWidth="1"/>
    <col min="16130" max="16130" width="12.44140625" customWidth="1"/>
    <col min="16131" max="16131" width="19.109375" customWidth="1"/>
    <col min="16132" max="16133" width="22.6640625" customWidth="1"/>
    <col min="16134" max="16134" width="2.44140625" bestFit="1" customWidth="1"/>
    <col min="16135" max="16135" width="10.88671875" customWidth="1"/>
    <col min="16136" max="16136" width="18.109375" customWidth="1"/>
    <col min="16137" max="16137" width="22.6640625" bestFit="1" customWidth="1"/>
    <col min="16138" max="16138" width="22.88671875" customWidth="1"/>
    <col min="16139" max="16143" width="21.88671875" bestFit="1" customWidth="1"/>
    <col min="16144" max="16144" width="21.5546875" bestFit="1" customWidth="1"/>
    <col min="16145" max="16145" width="18.109375" bestFit="1" customWidth="1"/>
    <col min="16146" max="16146" width="23.44140625" bestFit="1" customWidth="1"/>
    <col min="16147" max="16147" width="22.6640625" bestFit="1" customWidth="1"/>
  </cols>
  <sheetData>
    <row r="1" spans="1:10" ht="23.4" thickBot="1">
      <c r="A1" s="209" t="s">
        <v>38</v>
      </c>
      <c r="B1" s="208"/>
      <c r="C1" s="208"/>
    </row>
    <row r="2" spans="1:10" ht="15" thickTop="1">
      <c r="B2" s="207"/>
    </row>
    <row r="3" spans="1:10" ht="18" thickBot="1">
      <c r="A3" s="204" t="s">
        <v>14</v>
      </c>
      <c r="B3" s="206"/>
      <c r="C3" s="204"/>
    </row>
    <row r="4" spans="1:10" ht="15" thickTop="1">
      <c r="A4" s="202" t="s">
        <v>15</v>
      </c>
      <c r="B4" s="201" t="s">
        <v>15</v>
      </c>
      <c r="C4" s="200" t="s">
        <v>15</v>
      </c>
      <c r="D4" s="188" t="s">
        <v>16</v>
      </c>
    </row>
    <row r="5" spans="1:10">
      <c r="A5" s="199" t="s">
        <v>17</v>
      </c>
      <c r="B5" s="198" t="s">
        <v>18</v>
      </c>
      <c r="C5" s="197" t="s">
        <v>15</v>
      </c>
      <c r="D5" s="196" t="s">
        <v>19</v>
      </c>
    </row>
    <row r="6" spans="1:10">
      <c r="A6" s="188" t="s">
        <v>24</v>
      </c>
      <c r="B6" s="193" t="s">
        <v>25</v>
      </c>
      <c r="C6" s="188" t="s">
        <v>26</v>
      </c>
      <c r="D6" s="192">
        <v>2063.33</v>
      </c>
      <c r="E6" s="195">
        <f>((D6/(D6+D7))*(D8+D9))+D6</f>
        <v>-82947.208853927325</v>
      </c>
      <c r="F6" s="194">
        <v>1</v>
      </c>
    </row>
    <row r="7" spans="1:10">
      <c r="A7" s="189"/>
      <c r="B7" s="193" t="s">
        <v>27</v>
      </c>
      <c r="C7" s="188" t="s">
        <v>28</v>
      </c>
      <c r="D7" s="192">
        <v>121.61</v>
      </c>
      <c r="E7" s="195">
        <f>((D7/(D7+D6))*(D8+D9))+D7</f>
        <v>-4888.8011460726611</v>
      </c>
      <c r="F7" s="194">
        <v>2</v>
      </c>
    </row>
    <row r="8" spans="1:10" ht="15" thickBot="1">
      <c r="A8" s="189"/>
      <c r="B8" s="193" t="s">
        <v>29</v>
      </c>
      <c r="C8" s="188" t="s">
        <v>30</v>
      </c>
      <c r="D8" s="192">
        <v>-16669.27</v>
      </c>
      <c r="E8" s="191">
        <f>SUM(E6:E7)</f>
        <v>-87836.00999999998</v>
      </c>
      <c r="F8" s="190" t="s">
        <v>39</v>
      </c>
    </row>
    <row r="9" spans="1:10" ht="15" thickTop="1">
      <c r="A9" s="189"/>
      <c r="B9" s="188" t="s">
        <v>31</v>
      </c>
      <c r="C9" s="188" t="s">
        <v>32</v>
      </c>
      <c r="D9" s="187">
        <v>-73351.679999999993</v>
      </c>
    </row>
    <row r="10" spans="1:10" ht="15" thickBot="1">
      <c r="C10" s="184" t="s">
        <v>39</v>
      </c>
      <c r="D10" s="205">
        <f>SUM(D6:D9)</f>
        <v>-87836.01</v>
      </c>
    </row>
    <row r="11" spans="1:10" ht="15" thickTop="1"/>
    <row r="12" spans="1:10" ht="18" thickBot="1">
      <c r="A12" s="204" t="s">
        <v>33</v>
      </c>
      <c r="B12" s="204"/>
      <c r="C12" s="203"/>
    </row>
    <row r="13" spans="1:10" ht="15" thickTop="1">
      <c r="A13" s="202" t="s">
        <v>15</v>
      </c>
      <c r="B13" s="201" t="s">
        <v>15</v>
      </c>
      <c r="C13" s="200" t="s">
        <v>15</v>
      </c>
      <c r="D13" s="188" t="s">
        <v>16</v>
      </c>
    </row>
    <row r="14" spans="1:10">
      <c r="A14" s="199" t="s">
        <v>17</v>
      </c>
      <c r="B14" s="198" t="s">
        <v>18</v>
      </c>
      <c r="C14" s="197" t="s">
        <v>15</v>
      </c>
      <c r="D14" s="196" t="s">
        <v>19</v>
      </c>
    </row>
    <row r="15" spans="1:10">
      <c r="A15" s="188" t="s">
        <v>24</v>
      </c>
      <c r="B15" s="193" t="s">
        <v>25</v>
      </c>
      <c r="C15" s="188" t="s">
        <v>26</v>
      </c>
      <c r="D15" s="192">
        <v>311124.45</v>
      </c>
      <c r="E15" s="195">
        <f>((D15/(D15+D16))*(D17+D18))+D15</f>
        <v>263999.3145602491</v>
      </c>
      <c r="F15" s="194">
        <v>1</v>
      </c>
      <c r="H15" s="180"/>
      <c r="I15" s="180"/>
      <c r="J15" s="180">
        <f>H15-I15</f>
        <v>0</v>
      </c>
    </row>
    <row r="16" spans="1:10">
      <c r="A16" s="189"/>
      <c r="B16" s="193" t="s">
        <v>27</v>
      </c>
      <c r="C16" s="188" t="s">
        <v>28</v>
      </c>
      <c r="D16" s="192">
        <v>59606.879999999997</v>
      </c>
      <c r="E16" s="195">
        <f>((D16/(D16+D15))*(D17+D18))+D16</f>
        <v>50578.395439750937</v>
      </c>
      <c r="F16" s="194">
        <v>2</v>
      </c>
    </row>
    <row r="17" spans="1:6" ht="15" thickBot="1">
      <c r="A17" s="189"/>
      <c r="B17" s="193" t="s">
        <v>29</v>
      </c>
      <c r="C17" s="188" t="s">
        <v>30</v>
      </c>
      <c r="D17" s="192">
        <v>-9564.33</v>
      </c>
      <c r="E17" s="191">
        <f>SUM(E15:E16)</f>
        <v>314577.71000000002</v>
      </c>
      <c r="F17" s="190" t="s">
        <v>42</v>
      </c>
    </row>
    <row r="18" spans="1:6" ht="15" thickTop="1">
      <c r="A18" s="189"/>
      <c r="B18" s="188" t="s">
        <v>31</v>
      </c>
      <c r="C18" s="188" t="s">
        <v>32</v>
      </c>
      <c r="D18" s="187">
        <v>-46589.29</v>
      </c>
    </row>
    <row r="19" spans="1:6" ht="15" thickBot="1">
      <c r="A19" s="186"/>
      <c r="B19" s="185"/>
      <c r="C19" s="184" t="s">
        <v>42</v>
      </c>
      <c r="D19" s="183">
        <f>SUM(D15:D18)</f>
        <v>314577.71000000002</v>
      </c>
    </row>
    <row r="20" spans="1:6" ht="15" thickTop="1"/>
    <row r="21" spans="1:6">
      <c r="D21" t="s">
        <v>44</v>
      </c>
      <c r="E21" s="180">
        <f>E6+E15</f>
        <v>181052.10570632177</v>
      </c>
      <c r="F21" s="181" t="s">
        <v>40</v>
      </c>
    </row>
    <row r="22" spans="1:6">
      <c r="D22" t="s">
        <v>43</v>
      </c>
      <c r="E22" s="182">
        <f>E7+E16</f>
        <v>45689.594293678274</v>
      </c>
      <c r="F22" s="181" t="s">
        <v>41</v>
      </c>
    </row>
    <row r="23" spans="1:6">
      <c r="E23" s="180">
        <f>SUM(E21:E22)</f>
        <v>226741.70000000004</v>
      </c>
    </row>
    <row r="25" spans="1:6">
      <c r="E25" s="179">
        <f>SUM(D6:D9,D15:D18)-E23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D2" sqref="D2"/>
    </sheetView>
  </sheetViews>
  <sheetFormatPr defaultRowHeight="14.4"/>
  <cols>
    <col min="2" max="2" width="46" bestFit="1" customWidth="1"/>
    <col min="4" max="4" width="10.109375" bestFit="1" customWidth="1"/>
  </cols>
  <sheetData>
    <row r="1" spans="1:5">
      <c r="D1" s="123" t="s">
        <v>95</v>
      </c>
    </row>
    <row r="2" spans="1:5">
      <c r="D2" s="178"/>
    </row>
    <row r="4" spans="1:5" ht="14.4" customHeight="1">
      <c r="B4" s="32" t="s">
        <v>9</v>
      </c>
      <c r="C4" s="32"/>
      <c r="D4" s="32"/>
      <c r="E4" s="32"/>
    </row>
    <row r="5" spans="1:5" ht="15.6">
      <c r="B5" s="31" t="s">
        <v>1</v>
      </c>
      <c r="C5" s="31"/>
      <c r="D5" s="31"/>
      <c r="E5" s="31"/>
    </row>
    <row r="6" spans="1:5" ht="15.6">
      <c r="B6" s="1" t="s">
        <v>2</v>
      </c>
      <c r="C6" s="2"/>
      <c r="D6" s="2"/>
      <c r="E6" s="2"/>
    </row>
    <row r="7" spans="1:5" ht="15.6">
      <c r="B7" s="31" t="str">
        <f>'3.11E'!B6</f>
        <v>For The Twelve Months Ended December 31, 2020</v>
      </c>
      <c r="C7" s="2"/>
      <c r="D7" s="2"/>
      <c r="E7" s="2"/>
    </row>
    <row r="9" spans="1:5">
      <c r="A9" s="19" t="s">
        <v>3</v>
      </c>
      <c r="B9" s="18"/>
      <c r="C9" s="18"/>
      <c r="D9" s="18"/>
    </row>
    <row r="10" spans="1:5">
      <c r="A10" s="20" t="s">
        <v>4</v>
      </c>
      <c r="B10" s="21" t="s">
        <v>5</v>
      </c>
      <c r="C10" s="22"/>
      <c r="D10" s="20" t="s">
        <v>6</v>
      </c>
    </row>
    <row r="11" spans="1:5">
      <c r="A11" s="23"/>
      <c r="B11" s="23"/>
      <c r="C11" s="23"/>
      <c r="D11" s="23"/>
    </row>
    <row r="12" spans="1:5">
      <c r="A12" s="24">
        <v>1</v>
      </c>
      <c r="B12" s="25" t="s">
        <v>7</v>
      </c>
      <c r="C12" s="25"/>
      <c r="D12" s="26">
        <f>SAPBW70_DOWNLOAD!F33</f>
        <v>80668.137876548644</v>
      </c>
    </row>
    <row r="13" spans="1:5">
      <c r="A13" s="29">
        <v>2</v>
      </c>
      <c r="B13" s="17"/>
      <c r="C13" s="17"/>
      <c r="D13" s="17"/>
    </row>
    <row r="14" spans="1:5" ht="15" thickBot="1">
      <c r="A14" s="24">
        <v>3</v>
      </c>
      <c r="B14" s="27" t="s">
        <v>8</v>
      </c>
      <c r="C14" s="28"/>
      <c r="D14" s="30">
        <f>-D12</f>
        <v>-80668.137876548644</v>
      </c>
    </row>
    <row r="15" spans="1:5" ht="15" thickTop="1">
      <c r="A15" s="28"/>
      <c r="B15" s="28"/>
      <c r="C15" s="28"/>
      <c r="D15" s="28"/>
    </row>
  </sheetData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A27" sqref="A27"/>
    </sheetView>
  </sheetViews>
  <sheetFormatPr defaultColWidth="8.88671875" defaultRowHeight="12"/>
  <cols>
    <col min="1" max="2" width="28.44140625" style="214" bestFit="1" customWidth="1"/>
    <col min="3" max="3" width="7" style="214" customWidth="1"/>
    <col min="4" max="4" width="27.5546875" style="214" bestFit="1" customWidth="1"/>
    <col min="5" max="12" width="8.88671875" style="214" bestFit="1" customWidth="1"/>
    <col min="13" max="14" width="8.88671875" style="214" customWidth="1"/>
    <col min="15" max="16" width="8.88671875" style="214" bestFit="1" customWidth="1"/>
    <col min="17" max="17" width="9.6640625" style="214" bestFit="1" customWidth="1"/>
    <col min="18" max="16384" width="8.88671875" style="214"/>
  </cols>
  <sheetData>
    <row r="1" spans="1:2" ht="31.2">
      <c r="A1" s="215" t="s">
        <v>45</v>
      </c>
    </row>
    <row r="2" spans="1:2" ht="13.2">
      <c r="A2" s="216"/>
    </row>
    <row r="3" spans="1:2">
      <c r="A3" s="213" t="s">
        <v>46</v>
      </c>
      <c r="B3" s="217" t="s">
        <v>66</v>
      </c>
    </row>
    <row r="4" spans="1:2" ht="13.2">
      <c r="A4" s="216"/>
    </row>
    <row r="5" spans="1:2" ht="15.6" customHeight="1">
      <c r="A5" s="230" t="s">
        <v>47</v>
      </c>
      <c r="B5" s="230"/>
    </row>
    <row r="6" spans="1:2" ht="21">
      <c r="A6" s="213" t="s">
        <v>48</v>
      </c>
      <c r="B6" s="217" t="s">
        <v>49</v>
      </c>
    </row>
    <row r="7" spans="1:2">
      <c r="A7" s="213" t="s">
        <v>50</v>
      </c>
      <c r="B7" s="217" t="s">
        <v>51</v>
      </c>
    </row>
    <row r="8" spans="1:2">
      <c r="A8" s="213" t="s">
        <v>52</v>
      </c>
      <c r="B8" s="217" t="s">
        <v>67</v>
      </c>
    </row>
    <row r="9" spans="1:2">
      <c r="A9" s="213" t="s">
        <v>53</v>
      </c>
      <c r="B9" s="217" t="s">
        <v>54</v>
      </c>
    </row>
    <row r="10" spans="1:2">
      <c r="A10" s="213" t="s">
        <v>55</v>
      </c>
      <c r="B10" s="213" t="s">
        <v>55</v>
      </c>
    </row>
    <row r="11" spans="1:2" ht="15.6" customHeight="1">
      <c r="A11" s="230" t="s">
        <v>56</v>
      </c>
      <c r="B11" s="230"/>
    </row>
    <row r="12" spans="1:2">
      <c r="A12" s="231" t="s">
        <v>57</v>
      </c>
      <c r="B12" s="231"/>
    </row>
    <row r="13" spans="1:2">
      <c r="A13" s="213" t="s">
        <v>55</v>
      </c>
      <c r="B13" s="213" t="s">
        <v>55</v>
      </c>
    </row>
    <row r="14" spans="1:2" ht="15.6" customHeight="1">
      <c r="A14" s="230" t="s">
        <v>58</v>
      </c>
      <c r="B14" s="230"/>
    </row>
    <row r="15" spans="1:2">
      <c r="A15" s="231" t="s">
        <v>57</v>
      </c>
      <c r="B15" s="231"/>
    </row>
    <row r="16" spans="1:2" ht="13.8" thickBot="1">
      <c r="A16" s="216"/>
    </row>
    <row r="17" spans="1:17" ht="12.6" thickBot="1">
      <c r="A17" s="232"/>
      <c r="B17" s="233"/>
      <c r="C17" s="234"/>
      <c r="D17" s="219" t="s">
        <v>52</v>
      </c>
      <c r="E17" s="220" t="s">
        <v>68</v>
      </c>
      <c r="F17" s="220" t="s">
        <v>69</v>
      </c>
      <c r="G17" s="220" t="s">
        <v>70</v>
      </c>
      <c r="H17" s="220" t="s">
        <v>71</v>
      </c>
      <c r="I17" s="220" t="s">
        <v>72</v>
      </c>
      <c r="J17" s="220" t="s">
        <v>73</v>
      </c>
      <c r="K17" s="220" t="s">
        <v>74</v>
      </c>
      <c r="L17" s="220" t="s">
        <v>75</v>
      </c>
      <c r="M17" s="220" t="s">
        <v>76</v>
      </c>
      <c r="N17" s="220" t="s">
        <v>77</v>
      </c>
      <c r="O17" s="220" t="s">
        <v>78</v>
      </c>
      <c r="P17" s="220" t="s">
        <v>79</v>
      </c>
      <c r="Q17" s="221" t="s">
        <v>59</v>
      </c>
    </row>
    <row r="18" spans="1:17" ht="12.6" thickBot="1">
      <c r="A18" s="235"/>
      <c r="B18" s="236"/>
      <c r="C18" s="237"/>
      <c r="D18" s="219"/>
      <c r="E18" s="220" t="s">
        <v>60</v>
      </c>
      <c r="F18" s="220" t="s">
        <v>60</v>
      </c>
      <c r="G18" s="220" t="s">
        <v>60</v>
      </c>
      <c r="H18" s="220" t="s">
        <v>60</v>
      </c>
      <c r="I18" s="220" t="s">
        <v>60</v>
      </c>
      <c r="J18" s="220" t="s">
        <v>60</v>
      </c>
      <c r="K18" s="220" t="s">
        <v>60</v>
      </c>
      <c r="L18" s="220" t="s">
        <v>60</v>
      </c>
      <c r="M18" s="220" t="s">
        <v>60</v>
      </c>
      <c r="N18" s="220" t="s">
        <v>60</v>
      </c>
      <c r="O18" s="220" t="s">
        <v>60</v>
      </c>
      <c r="P18" s="220" t="s">
        <v>60</v>
      </c>
      <c r="Q18" s="221" t="s">
        <v>60</v>
      </c>
    </row>
    <row r="19" spans="1:17" ht="12.6" thickBot="1">
      <c r="A19" s="225" t="s">
        <v>53</v>
      </c>
      <c r="B19" s="226"/>
      <c r="C19" s="220" t="s">
        <v>48</v>
      </c>
      <c r="D19" s="218"/>
      <c r="E19" s="219" t="s">
        <v>19</v>
      </c>
      <c r="F19" s="219" t="s">
        <v>19</v>
      </c>
      <c r="G19" s="219" t="s">
        <v>19</v>
      </c>
      <c r="H19" s="219" t="s">
        <v>19</v>
      </c>
      <c r="I19" s="219" t="s">
        <v>19</v>
      </c>
      <c r="J19" s="219" t="s">
        <v>19</v>
      </c>
      <c r="K19" s="219" t="s">
        <v>19</v>
      </c>
      <c r="L19" s="219" t="s">
        <v>19</v>
      </c>
      <c r="M19" s="219" t="s">
        <v>19</v>
      </c>
      <c r="N19" s="219" t="s">
        <v>19</v>
      </c>
      <c r="O19" s="219" t="s">
        <v>19</v>
      </c>
      <c r="P19" s="219" t="s">
        <v>19</v>
      </c>
      <c r="Q19" s="222" t="s">
        <v>19</v>
      </c>
    </row>
    <row r="20" spans="1:17" ht="12.6" thickBot="1">
      <c r="A20" s="220" t="s">
        <v>61</v>
      </c>
      <c r="B20" s="220" t="s">
        <v>62</v>
      </c>
      <c r="C20" s="220" t="s">
        <v>34</v>
      </c>
      <c r="D20" s="220" t="s">
        <v>63</v>
      </c>
      <c r="E20" s="223">
        <v>46417.07</v>
      </c>
      <c r="F20" s="223">
        <v>34617.870000000003</v>
      </c>
      <c r="G20" s="223">
        <v>34166.730000000003</v>
      </c>
      <c r="H20" s="223">
        <v>33734.29</v>
      </c>
      <c r="I20" s="223">
        <v>33465.57</v>
      </c>
      <c r="J20" s="223">
        <v>33112.370000000003</v>
      </c>
      <c r="K20" s="223">
        <v>32551.75</v>
      </c>
      <c r="L20" s="223">
        <v>31818.44</v>
      </c>
      <c r="M20" s="223">
        <v>30937.38</v>
      </c>
      <c r="N20" s="223">
        <v>29955.27</v>
      </c>
      <c r="O20" s="223">
        <v>28924.83</v>
      </c>
      <c r="P20" s="223">
        <v>27872.52</v>
      </c>
      <c r="Q20" s="224">
        <v>397574.09</v>
      </c>
    </row>
    <row r="21" spans="1:17" ht="12.6" thickBot="1">
      <c r="A21" s="220" t="s">
        <v>61</v>
      </c>
      <c r="B21" s="220" t="s">
        <v>62</v>
      </c>
      <c r="C21" s="227" t="s">
        <v>64</v>
      </c>
      <c r="D21" s="228"/>
      <c r="E21" s="224">
        <v>46417.07</v>
      </c>
      <c r="F21" s="224">
        <v>34617.870000000003</v>
      </c>
      <c r="G21" s="224">
        <v>34166.730000000003</v>
      </c>
      <c r="H21" s="224">
        <v>33734.29</v>
      </c>
      <c r="I21" s="224">
        <v>33465.57</v>
      </c>
      <c r="J21" s="224">
        <v>33112.370000000003</v>
      </c>
      <c r="K21" s="224">
        <v>32551.75</v>
      </c>
      <c r="L21" s="224">
        <v>31818.44</v>
      </c>
      <c r="M21" s="224">
        <v>30937.38</v>
      </c>
      <c r="N21" s="224">
        <v>29955.27</v>
      </c>
      <c r="O21" s="224">
        <v>28924.83</v>
      </c>
      <c r="P21" s="224">
        <v>27872.52</v>
      </c>
      <c r="Q21" s="224">
        <v>397574.09</v>
      </c>
    </row>
    <row r="22" spans="1:17" ht="12.6" thickBot="1">
      <c r="A22" s="227" t="s">
        <v>59</v>
      </c>
      <c r="B22" s="229"/>
      <c r="C22" s="229"/>
      <c r="D22" s="228"/>
      <c r="E22" s="224">
        <v>46417.07</v>
      </c>
      <c r="F22" s="224">
        <v>34617.870000000003</v>
      </c>
      <c r="G22" s="224">
        <v>34166.730000000003</v>
      </c>
      <c r="H22" s="224">
        <v>33734.29</v>
      </c>
      <c r="I22" s="224">
        <v>33465.57</v>
      </c>
      <c r="J22" s="224">
        <v>33112.370000000003</v>
      </c>
      <c r="K22" s="224">
        <v>32551.75</v>
      </c>
      <c r="L22" s="224">
        <v>31818.44</v>
      </c>
      <c r="M22" s="224">
        <v>30937.38</v>
      </c>
      <c r="N22" s="224">
        <v>29955.27</v>
      </c>
      <c r="O22" s="224">
        <v>28924.83</v>
      </c>
      <c r="P22" s="224">
        <v>27872.52</v>
      </c>
      <c r="Q22" s="224">
        <v>397574.09</v>
      </c>
    </row>
    <row r="27" spans="1:17" ht="13.2">
      <c r="D27" s="148" t="s">
        <v>65</v>
      </c>
      <c r="E27" s="149">
        <f>'E&amp;G Split'!F16</f>
        <v>0.79709910704556075</v>
      </c>
      <c r="F27" s="150">
        <f>Q22*E27</f>
        <v>316905.9521234514</v>
      </c>
    </row>
    <row r="28" spans="1:17" ht="13.2">
      <c r="D28" s="148" t="s">
        <v>35</v>
      </c>
      <c r="E28" s="149">
        <f>'E&amp;G Split'!G16</f>
        <v>0.20290089295443936</v>
      </c>
      <c r="F28" s="150">
        <f>Q22*E28</f>
        <v>80668.137876548644</v>
      </c>
    </row>
    <row r="29" spans="1:17" ht="13.8" thickBot="1">
      <c r="D29" s="148" t="s">
        <v>36</v>
      </c>
      <c r="E29" s="151">
        <v>1</v>
      </c>
      <c r="F29" s="152">
        <f>SUM(F27:F28)</f>
        <v>397574.09</v>
      </c>
    </row>
    <row r="30" spans="1:17" ht="13.8" thickTop="1">
      <c r="D30" s="148"/>
      <c r="E30" s="153" t="s">
        <v>37</v>
      </c>
      <c r="F30" s="154">
        <f>Q22-F29</f>
        <v>0</v>
      </c>
    </row>
    <row r="31" spans="1:17" ht="13.2">
      <c r="D31" s="148"/>
      <c r="E31" s="148"/>
      <c r="F31" s="155"/>
    </row>
    <row r="32" spans="1:17" ht="13.2">
      <c r="D32" s="148"/>
      <c r="E32" s="148" t="s">
        <v>11</v>
      </c>
      <c r="F32" s="150">
        <f>F27</f>
        <v>316905.9521234514</v>
      </c>
    </row>
    <row r="33" spans="4:6" ht="13.2">
      <c r="D33" s="148"/>
      <c r="E33" s="148" t="s">
        <v>12</v>
      </c>
      <c r="F33" s="150">
        <f>F28</f>
        <v>80668.137876548644</v>
      </c>
    </row>
    <row r="34" spans="4:6" ht="13.8" thickBot="1">
      <c r="D34" s="148"/>
      <c r="E34" s="148" t="s">
        <v>36</v>
      </c>
      <c r="F34" s="152">
        <f>SUM(F32:F33)</f>
        <v>397574.09</v>
      </c>
    </row>
    <row r="35" spans="4:6" ht="12.6" thickTop="1"/>
  </sheetData>
  <mergeCells count="9">
    <mergeCell ref="A19:B19"/>
    <mergeCell ref="C21:D21"/>
    <mergeCell ref="A22:D22"/>
    <mergeCell ref="A5:B5"/>
    <mergeCell ref="A11:B11"/>
    <mergeCell ref="A12:B12"/>
    <mergeCell ref="A14:B14"/>
    <mergeCell ref="A15:B15"/>
    <mergeCell ref="A17:C18"/>
  </mergeCells>
  <pageMargins left="0.75" right="0.75" top="1" bottom="1" header="0.5" footer="0.5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/>
  </sheetViews>
  <sheetFormatPr defaultRowHeight="14.4"/>
  <cols>
    <col min="1" max="1" width="19.109375" bestFit="1" customWidth="1"/>
    <col min="2" max="2" width="13.6640625" bestFit="1" customWidth="1"/>
    <col min="3" max="4" width="12.5546875" bestFit="1" customWidth="1"/>
  </cols>
  <sheetData>
    <row r="1" spans="1:8">
      <c r="A1" s="34" t="s">
        <v>10</v>
      </c>
      <c r="B1" s="37" t="s">
        <v>11</v>
      </c>
      <c r="C1" s="37" t="s">
        <v>12</v>
      </c>
      <c r="D1" s="37" t="s">
        <v>13</v>
      </c>
      <c r="E1" s="36"/>
      <c r="F1" s="37" t="s">
        <v>11</v>
      </c>
      <c r="G1" s="37" t="s">
        <v>12</v>
      </c>
      <c r="H1" s="37" t="s">
        <v>13</v>
      </c>
    </row>
    <row r="2" spans="1:8">
      <c r="A2" s="33"/>
    </row>
    <row r="3" spans="1:8">
      <c r="A3" s="35">
        <v>43831</v>
      </c>
      <c r="B3" s="125">
        <f>'2020 PO '!G5</f>
        <v>1547901.6643576624</v>
      </c>
      <c r="C3" s="125">
        <f>'2020 PO '!H6</f>
        <v>410889.35564233758</v>
      </c>
      <c r="D3" s="125">
        <f>B3+C3</f>
        <v>1958791.02</v>
      </c>
      <c r="F3" s="238">
        <f>B3/D3</f>
        <v>0.79023318391446495</v>
      </c>
      <c r="G3" s="238">
        <f>C3/D3</f>
        <v>0.20976681608553505</v>
      </c>
      <c r="H3" s="238">
        <f>F3+G3</f>
        <v>1</v>
      </c>
    </row>
    <row r="4" spans="1:8">
      <c r="A4" s="35">
        <v>43862</v>
      </c>
      <c r="B4" s="125">
        <f>'2020 PO '!G21</f>
        <v>1687970.1173920915</v>
      </c>
      <c r="C4" s="125">
        <f>'2020 PO '!H22</f>
        <v>468828.33260790847</v>
      </c>
      <c r="D4" s="125">
        <f t="shared" ref="D4:D14" si="0">B4+C4</f>
        <v>2156798.4500000002</v>
      </c>
      <c r="F4" s="238">
        <f t="shared" ref="F4:F14" si="1">B4/D4</f>
        <v>0.78262765692922831</v>
      </c>
      <c r="G4" s="238">
        <f t="shared" ref="G4:G14" si="2">C4/D4</f>
        <v>0.21737234307077161</v>
      </c>
      <c r="H4" s="238">
        <f t="shared" ref="H4:H14" si="3">F4+G4</f>
        <v>0.99999999999999989</v>
      </c>
    </row>
    <row r="5" spans="1:8">
      <c r="A5" s="35">
        <v>43891</v>
      </c>
      <c r="B5" s="125">
        <f>'2020 PO '!G37</f>
        <v>1439894.1317888</v>
      </c>
      <c r="C5" s="125">
        <f>'2020 PO '!H38</f>
        <v>396990.24821119983</v>
      </c>
      <c r="D5" s="125">
        <f t="shared" si="0"/>
        <v>1836884.38</v>
      </c>
      <c r="F5" s="238">
        <f t="shared" si="1"/>
        <v>0.78387847785433296</v>
      </c>
      <c r="G5" s="238">
        <f t="shared" si="2"/>
        <v>0.21612152214566702</v>
      </c>
      <c r="H5" s="238">
        <f t="shared" si="3"/>
        <v>1</v>
      </c>
    </row>
    <row r="6" spans="1:8">
      <c r="A6" s="35">
        <v>43922</v>
      </c>
      <c r="B6" s="125">
        <f>'2020 PO '!G53</f>
        <v>832313.04014866205</v>
      </c>
      <c r="C6" s="125">
        <f>'2020 PO '!H54</f>
        <v>206733.22985133785</v>
      </c>
      <c r="D6" s="125">
        <f t="shared" si="0"/>
        <v>1039046.2699999999</v>
      </c>
      <c r="F6" s="238">
        <f t="shared" si="1"/>
        <v>0.80103558828873145</v>
      </c>
      <c r="G6" s="238">
        <f t="shared" si="2"/>
        <v>0.19896441171126852</v>
      </c>
      <c r="H6" s="238">
        <f t="shared" si="3"/>
        <v>1</v>
      </c>
    </row>
    <row r="7" spans="1:8">
      <c r="A7" s="35">
        <v>43952</v>
      </c>
      <c r="B7" s="125">
        <f>'2020 PO '!G69</f>
        <v>324274.41303626192</v>
      </c>
      <c r="C7" s="125">
        <f>'2020 PO '!H70</f>
        <v>78158.036963738079</v>
      </c>
      <c r="D7" s="125">
        <f t="shared" si="0"/>
        <v>402432.45</v>
      </c>
      <c r="F7" s="238">
        <f t="shared" si="1"/>
        <v>0.80578594752053889</v>
      </c>
      <c r="G7" s="238">
        <f t="shared" si="2"/>
        <v>0.19421405247946102</v>
      </c>
      <c r="H7" s="238">
        <f t="shared" si="3"/>
        <v>0.99999999999999989</v>
      </c>
    </row>
    <row r="8" spans="1:8">
      <c r="A8" s="35">
        <v>43983</v>
      </c>
      <c r="B8" s="125">
        <f>'2020 PO '!G85</f>
        <v>303753.8105780175</v>
      </c>
      <c r="C8" s="125">
        <f>'2020 PO '!H86</f>
        <v>38085.289421982525</v>
      </c>
      <c r="D8" s="125">
        <f t="shared" si="0"/>
        <v>341839.10000000003</v>
      </c>
      <c r="F8" s="238">
        <f t="shared" si="1"/>
        <v>0.88858708842264522</v>
      </c>
      <c r="G8" s="238">
        <f t="shared" si="2"/>
        <v>0.11141291157735472</v>
      </c>
      <c r="H8" s="238">
        <f t="shared" si="3"/>
        <v>1</v>
      </c>
    </row>
    <row r="9" spans="1:8">
      <c r="A9" s="35">
        <v>44013</v>
      </c>
      <c r="B9" s="125">
        <f>'2020 PO '!G100</f>
        <v>226684.74638490137</v>
      </c>
      <c r="C9" s="125">
        <f>'2020 PO '!H101</f>
        <v>60377.003615098649</v>
      </c>
      <c r="D9" s="125">
        <f t="shared" si="0"/>
        <v>287061.75</v>
      </c>
      <c r="F9" s="238">
        <f t="shared" si="1"/>
        <v>0.789672418512398</v>
      </c>
      <c r="G9" s="238">
        <f t="shared" si="2"/>
        <v>0.21032758148760206</v>
      </c>
      <c r="H9" s="238">
        <f t="shared" si="3"/>
        <v>1</v>
      </c>
    </row>
    <row r="10" spans="1:8">
      <c r="A10" s="35">
        <v>44044</v>
      </c>
      <c r="B10" s="125">
        <f>'2020 PO '!G118</f>
        <v>239135.33022713469</v>
      </c>
      <c r="C10" s="125">
        <f>'2020 PO '!H119</f>
        <v>61493.629772865366</v>
      </c>
      <c r="D10" s="125">
        <f t="shared" si="0"/>
        <v>300628.96000000008</v>
      </c>
      <c r="F10" s="238">
        <f t="shared" si="1"/>
        <v>0.79545007981644422</v>
      </c>
      <c r="G10" s="238">
        <f t="shared" si="2"/>
        <v>0.20454992018355567</v>
      </c>
      <c r="H10" s="238">
        <f t="shared" si="3"/>
        <v>0.99999999999999989</v>
      </c>
    </row>
    <row r="11" spans="1:8">
      <c r="A11" s="35">
        <v>44075</v>
      </c>
      <c r="B11" s="125">
        <f>'2020 PO '!G136</f>
        <v>214384.64532964444</v>
      </c>
      <c r="C11" s="125">
        <f>'2020 PO '!H137</f>
        <v>41024.344670355575</v>
      </c>
      <c r="D11" s="125">
        <f t="shared" si="0"/>
        <v>255408.99000000002</v>
      </c>
      <c r="F11" s="238">
        <f t="shared" si="1"/>
        <v>0.8393778360332752</v>
      </c>
      <c r="G11" s="238">
        <f t="shared" si="2"/>
        <v>0.1606221639667248</v>
      </c>
      <c r="H11" s="238">
        <f t="shared" si="3"/>
        <v>1</v>
      </c>
    </row>
    <row r="12" spans="1:8">
      <c r="A12" s="35">
        <v>44105</v>
      </c>
      <c r="B12" s="125">
        <f>'2020 PO '!G154</f>
        <v>221976.9312313073</v>
      </c>
      <c r="C12" s="125">
        <f>'2020 PO '!H155</f>
        <v>50153.218768692699</v>
      </c>
      <c r="D12" s="125">
        <f t="shared" si="0"/>
        <v>272130.15000000002</v>
      </c>
      <c r="F12" s="238">
        <f t="shared" si="1"/>
        <v>0.81570135183957859</v>
      </c>
      <c r="G12" s="238">
        <f t="shared" si="2"/>
        <v>0.18429864816042138</v>
      </c>
      <c r="H12" s="238">
        <f t="shared" si="3"/>
        <v>1</v>
      </c>
    </row>
    <row r="13" spans="1:8">
      <c r="A13" s="35">
        <v>44136</v>
      </c>
      <c r="B13" s="125">
        <f>'2020 PO '!G171</f>
        <v>209225.56294076174</v>
      </c>
      <c r="C13" s="125">
        <f>'2020 PO '!H172</f>
        <v>32512.937059238226</v>
      </c>
      <c r="D13" s="125">
        <f t="shared" si="0"/>
        <v>241738.49999999997</v>
      </c>
      <c r="F13" s="238">
        <f t="shared" si="1"/>
        <v>0.86550368659010357</v>
      </c>
      <c r="G13" s="238">
        <f t="shared" si="2"/>
        <v>0.13449631340989635</v>
      </c>
      <c r="H13" s="238">
        <f t="shared" si="3"/>
        <v>0.99999999999999989</v>
      </c>
    </row>
    <row r="14" spans="1:8">
      <c r="A14" s="35">
        <v>44166</v>
      </c>
      <c r="B14" s="125">
        <f>'2020 PO '!G190</f>
        <v>181052.10570632177</v>
      </c>
      <c r="C14" s="125">
        <f>'2020 PO '!H191</f>
        <v>45689.594293678274</v>
      </c>
      <c r="D14" s="125">
        <f t="shared" si="0"/>
        <v>226741.70000000004</v>
      </c>
      <c r="F14" s="238">
        <f t="shared" si="1"/>
        <v>0.79849496456241509</v>
      </c>
      <c r="G14" s="238">
        <f t="shared" si="2"/>
        <v>0.201505035437585</v>
      </c>
      <c r="H14" s="238">
        <f t="shared" si="3"/>
        <v>1</v>
      </c>
    </row>
    <row r="15" spans="1:8">
      <c r="B15" s="145"/>
      <c r="C15" s="145"/>
      <c r="D15" s="145"/>
      <c r="F15" s="239"/>
      <c r="G15" s="239"/>
      <c r="H15" s="239"/>
    </row>
    <row r="16" spans="1:8" ht="15" thickBot="1">
      <c r="B16" s="127">
        <f>SUM(B3:B15)</f>
        <v>7428566.4991215663</v>
      </c>
      <c r="C16" s="127">
        <f t="shared" ref="C16:D16" si="4">SUM(C3:C15)</f>
        <v>1890935.2208784332</v>
      </c>
      <c r="D16" s="127">
        <f t="shared" si="4"/>
        <v>9319501.7199999988</v>
      </c>
      <c r="F16" s="240">
        <f>B16/D16</f>
        <v>0.79709910704556075</v>
      </c>
      <c r="G16" s="240">
        <f>C16/D16</f>
        <v>0.20290089295443936</v>
      </c>
      <c r="H16" s="240">
        <f>F16+G16</f>
        <v>1</v>
      </c>
    </row>
    <row r="17" ht="15" thickTop="1"/>
  </sheetData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5"/>
  <sheetViews>
    <sheetView workbookViewId="0"/>
  </sheetViews>
  <sheetFormatPr defaultColWidth="8.88671875" defaultRowHeight="14.4"/>
  <cols>
    <col min="1" max="1" width="8.88671875" style="159"/>
    <col min="2" max="2" width="11.109375" style="159" bestFit="1" customWidth="1"/>
    <col min="3" max="3" width="19.109375" style="159" bestFit="1" customWidth="1"/>
    <col min="4" max="4" width="20" style="159" bestFit="1" customWidth="1"/>
    <col min="5" max="5" width="16.33203125" style="159" bestFit="1" customWidth="1"/>
    <col min="6" max="6" width="13.88671875" style="159" bestFit="1" customWidth="1"/>
    <col min="7" max="7" width="14.5546875" style="159" customWidth="1"/>
    <col min="8" max="9" width="14.44140625" style="159" customWidth="1"/>
    <col min="10" max="11" width="13.109375" style="159" bestFit="1" customWidth="1"/>
    <col min="12" max="12" width="11.109375" style="159" bestFit="1" customWidth="1"/>
    <col min="13" max="16384" width="8.88671875" style="159"/>
  </cols>
  <sheetData>
    <row r="1" spans="1:10">
      <c r="A1" s="156" t="s">
        <v>80</v>
      </c>
      <c r="B1" s="113"/>
      <c r="C1" s="114"/>
      <c r="D1" s="157"/>
      <c r="E1" s="157"/>
      <c r="F1" s="157"/>
      <c r="G1" s="158"/>
      <c r="H1" s="158"/>
      <c r="I1" s="157"/>
    </row>
    <row r="2" spans="1:10" ht="15" thickBot="1">
      <c r="A2" s="160" t="s">
        <v>14</v>
      </c>
      <c r="B2" s="161"/>
      <c r="C2" s="160"/>
      <c r="D2" s="42"/>
      <c r="E2" s="157"/>
      <c r="F2" s="157"/>
      <c r="G2" s="158">
        <f>G5+G21+G37+G53+G69+G85+G100+G118+G136+G154+G171+G190</f>
        <v>7428566.4991215663</v>
      </c>
      <c r="H2" s="158"/>
      <c r="I2" s="157"/>
    </row>
    <row r="3" spans="1:10" ht="15" thickTop="1">
      <c r="A3" s="74" t="s">
        <v>15</v>
      </c>
      <c r="B3" s="57"/>
      <c r="C3" s="58" t="s">
        <v>15</v>
      </c>
      <c r="D3" s="59" t="s">
        <v>16</v>
      </c>
      <c r="E3" s="42"/>
      <c r="F3" s="147" t="s">
        <v>81</v>
      </c>
      <c r="G3" s="158">
        <f>SUM(G5:G190)</f>
        <v>7428566.4991215663</v>
      </c>
      <c r="H3" s="158">
        <f>SUM(H5:H191)</f>
        <v>1890935.2208784332</v>
      </c>
      <c r="I3" s="158">
        <f>G3+H3</f>
        <v>9319501.7199999988</v>
      </c>
      <c r="J3" s="162"/>
    </row>
    <row r="4" spans="1:10" ht="15" thickBot="1">
      <c r="A4" s="75" t="s">
        <v>17</v>
      </c>
      <c r="B4" s="76" t="s">
        <v>18</v>
      </c>
      <c r="C4" s="77" t="s">
        <v>15</v>
      </c>
      <c r="D4" s="78" t="s">
        <v>19</v>
      </c>
      <c r="E4" s="79" t="s">
        <v>20</v>
      </c>
      <c r="F4" s="80" t="s">
        <v>21</v>
      </c>
      <c r="G4" s="79" t="s">
        <v>22</v>
      </c>
      <c r="H4" s="80" t="s">
        <v>23</v>
      </c>
      <c r="I4" s="157"/>
      <c r="J4" s="162"/>
    </row>
    <row r="5" spans="1:10">
      <c r="A5" s="81" t="s">
        <v>24</v>
      </c>
      <c r="B5" s="82" t="s">
        <v>25</v>
      </c>
      <c r="C5" s="82" t="s">
        <v>26</v>
      </c>
      <c r="D5" s="210">
        <f>Jan.20!D6</f>
        <v>1901.86</v>
      </c>
      <c r="E5" s="137">
        <f>(D5/(D5+D6))*(D7+D8)</f>
        <v>-78733.387263759781</v>
      </c>
      <c r="F5" s="137">
        <f>D5+E5</f>
        <v>-76831.527263759781</v>
      </c>
      <c r="G5" s="138">
        <f>F5+F12</f>
        <v>1547901.6643576624</v>
      </c>
      <c r="H5" s="83"/>
      <c r="I5" s="157"/>
      <c r="J5" s="162"/>
    </row>
    <row r="6" spans="1:10">
      <c r="A6" s="84"/>
      <c r="B6" s="59" t="s">
        <v>27</v>
      </c>
      <c r="C6" s="59" t="s">
        <v>28</v>
      </c>
      <c r="D6" s="211">
        <f>Jan.20!D7</f>
        <v>121.61</v>
      </c>
      <c r="E6" s="139">
        <f>(D6/(D6+D5))*(D7+D8)</f>
        <v>-5034.4227362402216</v>
      </c>
      <c r="F6" s="139">
        <f>D6+E6</f>
        <v>-4912.812736240222</v>
      </c>
      <c r="G6" s="128"/>
      <c r="H6" s="135">
        <f>F6+F13</f>
        <v>410889.35564233758</v>
      </c>
      <c r="I6" s="157"/>
    </row>
    <row r="7" spans="1:10">
      <c r="A7" s="84"/>
      <c r="B7" s="59" t="s">
        <v>29</v>
      </c>
      <c r="C7" s="59" t="s">
        <v>30</v>
      </c>
      <c r="D7" s="211">
        <f>Jan.20!D8</f>
        <v>-29062.44</v>
      </c>
      <c r="E7" s="49"/>
      <c r="F7" s="49"/>
      <c r="G7" s="128"/>
      <c r="H7" s="55"/>
      <c r="I7" s="157"/>
    </row>
    <row r="8" spans="1:10">
      <c r="A8" s="66"/>
      <c r="B8" s="64" t="s">
        <v>31</v>
      </c>
      <c r="C8" s="64" t="s">
        <v>32</v>
      </c>
      <c r="D8" s="212">
        <f>Jan.20!D9</f>
        <v>-54705.37</v>
      </c>
      <c r="E8" s="49"/>
      <c r="F8" s="49"/>
      <c r="G8" s="128"/>
      <c r="H8" s="55"/>
      <c r="I8" s="157"/>
    </row>
    <row r="9" spans="1:10" ht="15" thickBot="1">
      <c r="A9" s="130" t="s">
        <v>33</v>
      </c>
      <c r="B9" s="131"/>
      <c r="C9" s="136"/>
      <c r="D9" s="128"/>
      <c r="E9" s="128"/>
      <c r="F9" s="128"/>
      <c r="G9" s="128"/>
      <c r="H9" s="55"/>
      <c r="I9" s="157"/>
    </row>
    <row r="10" spans="1:10" ht="15" thickTop="1">
      <c r="A10" s="56" t="s">
        <v>15</v>
      </c>
      <c r="B10" s="57"/>
      <c r="C10" s="58" t="s">
        <v>15</v>
      </c>
      <c r="D10" s="59" t="s">
        <v>16</v>
      </c>
      <c r="E10" s="128"/>
      <c r="F10" s="128"/>
      <c r="G10" s="128"/>
      <c r="H10" s="55"/>
      <c r="I10" s="157"/>
    </row>
    <row r="11" spans="1:10" ht="15" thickBot="1">
      <c r="A11" s="132" t="s">
        <v>17</v>
      </c>
      <c r="B11" s="60" t="s">
        <v>18</v>
      </c>
      <c r="C11" s="61" t="s">
        <v>15</v>
      </c>
      <c r="D11" s="69" t="s">
        <v>19</v>
      </c>
      <c r="E11" s="128"/>
      <c r="F11" s="128"/>
      <c r="G11" s="128"/>
      <c r="H11" s="55"/>
      <c r="I11" s="157"/>
    </row>
    <row r="12" spans="1:10">
      <c r="A12" s="63" t="s">
        <v>24</v>
      </c>
      <c r="B12" s="64" t="s">
        <v>25</v>
      </c>
      <c r="C12" s="64" t="s">
        <v>26</v>
      </c>
      <c r="D12" s="210">
        <f>Jan.20!D15</f>
        <v>1808651.45</v>
      </c>
      <c r="E12" s="139">
        <f>(D12/(D12+D13))*(D14+D15)</f>
        <v>-183918.25837857777</v>
      </c>
      <c r="F12" s="139">
        <f>E12+D12</f>
        <v>1624733.1916214223</v>
      </c>
      <c r="G12" s="128"/>
      <c r="H12" s="55"/>
      <c r="I12" s="157"/>
    </row>
    <row r="13" spans="1:10">
      <c r="A13" s="66"/>
      <c r="B13" s="64" t="s">
        <v>27</v>
      </c>
      <c r="C13" s="64" t="s">
        <v>28</v>
      </c>
      <c r="D13" s="211">
        <f>Jan.20!D16</f>
        <v>462870.58</v>
      </c>
      <c r="E13" s="139">
        <f>(D13/(D13+D12))*(D14+D15)</f>
        <v>-47068.41162142223</v>
      </c>
      <c r="F13" s="139">
        <f>E13+D13</f>
        <v>415802.1683785778</v>
      </c>
      <c r="G13" s="128"/>
      <c r="H13" s="55"/>
      <c r="I13" s="157"/>
    </row>
    <row r="14" spans="1:10">
      <c r="A14" s="66"/>
      <c r="B14" s="64" t="s">
        <v>29</v>
      </c>
      <c r="C14" s="64" t="s">
        <v>30</v>
      </c>
      <c r="D14" s="211">
        <f>Jan.20!D17</f>
        <v>-36551.67</v>
      </c>
      <c r="E14" s="49"/>
      <c r="F14" s="49"/>
      <c r="G14" s="128"/>
      <c r="H14" s="55"/>
      <c r="I14" s="157"/>
    </row>
    <row r="15" spans="1:10" ht="15" thickBot="1">
      <c r="A15" s="71"/>
      <c r="B15" s="72" t="s">
        <v>31</v>
      </c>
      <c r="C15" s="72" t="s">
        <v>32</v>
      </c>
      <c r="D15" s="212">
        <f>Jan.20!D18</f>
        <v>-194435</v>
      </c>
      <c r="E15" s="51"/>
      <c r="F15" s="51"/>
      <c r="G15" s="53"/>
      <c r="H15" s="129"/>
      <c r="I15" s="157"/>
    </row>
    <row r="16" spans="1:10" ht="15" thickBot="1">
      <c r="A16" s="157"/>
      <c r="B16" s="157"/>
      <c r="C16" s="157"/>
      <c r="D16" s="157"/>
      <c r="E16" s="157"/>
      <c r="F16" s="157"/>
      <c r="G16" s="157"/>
      <c r="H16" s="157"/>
      <c r="I16" s="157"/>
    </row>
    <row r="17" spans="1:8">
      <c r="A17" s="163" t="s">
        <v>82</v>
      </c>
      <c r="B17" s="164"/>
      <c r="C17" s="165"/>
      <c r="D17" s="99"/>
      <c r="E17" s="99"/>
      <c r="F17" s="99"/>
      <c r="G17" s="99"/>
      <c r="H17" s="83"/>
    </row>
    <row r="18" spans="1:8" ht="15" thickBot="1">
      <c r="A18" s="130" t="s">
        <v>14</v>
      </c>
      <c r="B18" s="54"/>
      <c r="C18" s="131"/>
      <c r="D18" s="128"/>
      <c r="E18" s="128"/>
      <c r="F18" s="128"/>
      <c r="G18" s="128"/>
      <c r="H18" s="55"/>
    </row>
    <row r="19" spans="1:8" ht="15" thickTop="1">
      <c r="A19" s="56" t="s">
        <v>15</v>
      </c>
      <c r="B19" s="57"/>
      <c r="C19" s="58" t="s">
        <v>15</v>
      </c>
      <c r="D19" s="59" t="s">
        <v>16</v>
      </c>
      <c r="E19" s="128"/>
      <c r="F19" s="128"/>
      <c r="G19" s="128"/>
      <c r="H19" s="55"/>
    </row>
    <row r="20" spans="1:8" ht="15" thickBot="1">
      <c r="A20" s="132" t="s">
        <v>17</v>
      </c>
      <c r="B20" s="60" t="s">
        <v>18</v>
      </c>
      <c r="C20" s="61" t="s">
        <v>15</v>
      </c>
      <c r="D20" s="62" t="s">
        <v>19</v>
      </c>
      <c r="E20" s="133" t="s">
        <v>20</v>
      </c>
      <c r="F20" s="134" t="s">
        <v>21</v>
      </c>
      <c r="G20" s="124" t="s">
        <v>22</v>
      </c>
      <c r="H20" s="126" t="s">
        <v>23</v>
      </c>
    </row>
    <row r="21" spans="1:8">
      <c r="A21" s="63" t="s">
        <v>24</v>
      </c>
      <c r="B21" s="64" t="s">
        <v>25</v>
      </c>
      <c r="C21" s="64" t="s">
        <v>26</v>
      </c>
      <c r="D21" s="210">
        <f>Feb.20!D6</f>
        <v>2358.98</v>
      </c>
      <c r="E21" s="137">
        <f>(D21/(D21+D22))*(D23+D24)</f>
        <v>-78711.642001459331</v>
      </c>
      <c r="F21" s="137">
        <f>D21+E21</f>
        <v>-76352.662001459335</v>
      </c>
      <c r="G21" s="138">
        <f>F21+F29</f>
        <v>1687970.1173920915</v>
      </c>
      <c r="H21" s="55"/>
    </row>
    <row r="22" spans="1:8">
      <c r="A22" s="66"/>
      <c r="B22" s="64" t="s">
        <v>27</v>
      </c>
      <c r="C22" s="64" t="s">
        <v>28</v>
      </c>
      <c r="D22" s="211">
        <f>Feb.20!D7</f>
        <v>121.61</v>
      </c>
      <c r="E22" s="139">
        <f>(D22/(D22+D21))*(D23+D24)</f>
        <v>-4057.7379985406697</v>
      </c>
      <c r="F22" s="139">
        <f>D22+E22</f>
        <v>-3936.1279985406695</v>
      </c>
      <c r="G22" s="128"/>
      <c r="H22" s="135">
        <f>F22+F30</f>
        <v>468828.33260790847</v>
      </c>
    </row>
    <row r="23" spans="1:8">
      <c r="A23" s="66"/>
      <c r="B23" s="64" t="s">
        <v>29</v>
      </c>
      <c r="C23" s="64" t="s">
        <v>30</v>
      </c>
      <c r="D23" s="211">
        <f>Feb.20!D8</f>
        <v>-29045.7</v>
      </c>
      <c r="E23" s="65"/>
      <c r="F23" s="65"/>
      <c r="G23" s="45"/>
      <c r="H23" s="55"/>
    </row>
    <row r="24" spans="1:8">
      <c r="A24" s="66"/>
      <c r="B24" s="64" t="s">
        <v>31</v>
      </c>
      <c r="C24" s="64" t="s">
        <v>32</v>
      </c>
      <c r="D24" s="212">
        <f>Feb.20!D9</f>
        <v>-53723.68</v>
      </c>
      <c r="E24" s="65"/>
      <c r="F24" s="65"/>
      <c r="G24" s="45"/>
      <c r="H24" s="55"/>
    </row>
    <row r="25" spans="1:8">
      <c r="A25" s="67"/>
      <c r="B25" s="128"/>
      <c r="C25" s="128"/>
      <c r="D25" s="68"/>
      <c r="E25" s="128"/>
      <c r="F25" s="128"/>
      <c r="G25" s="45"/>
      <c r="H25" s="55"/>
    </row>
    <row r="26" spans="1:8" ht="15" thickBot="1">
      <c r="A26" s="130" t="s">
        <v>33</v>
      </c>
      <c r="B26" s="131"/>
      <c r="C26" s="136"/>
      <c r="D26" s="128"/>
      <c r="E26" s="128"/>
      <c r="F26" s="128"/>
      <c r="G26" s="45"/>
      <c r="H26" s="55"/>
    </row>
    <row r="27" spans="1:8" ht="15" thickTop="1">
      <c r="A27" s="56" t="s">
        <v>15</v>
      </c>
      <c r="B27" s="57"/>
      <c r="C27" s="58" t="s">
        <v>15</v>
      </c>
      <c r="D27" s="59" t="s">
        <v>16</v>
      </c>
      <c r="E27" s="128"/>
      <c r="F27" s="128"/>
      <c r="G27" s="45"/>
      <c r="H27" s="55"/>
    </row>
    <row r="28" spans="1:8" ht="15" thickBot="1">
      <c r="A28" s="132" t="s">
        <v>17</v>
      </c>
      <c r="B28" s="60" t="s">
        <v>18</v>
      </c>
      <c r="C28" s="61" t="s">
        <v>15</v>
      </c>
      <c r="D28" s="69" t="s">
        <v>19</v>
      </c>
      <c r="E28" s="128"/>
      <c r="F28" s="128"/>
      <c r="G28" s="128"/>
      <c r="H28" s="55"/>
    </row>
    <row r="29" spans="1:8">
      <c r="A29" s="63" t="s">
        <v>24</v>
      </c>
      <c r="B29" s="64" t="s">
        <v>25</v>
      </c>
      <c r="C29" s="64" t="s">
        <v>26</v>
      </c>
      <c r="D29" s="210">
        <f>Feb.20!D15</f>
        <v>1942547.44</v>
      </c>
      <c r="E29" s="139">
        <f>(D29/(D29+D30))*(D31+D32)</f>
        <v>-178224.66060644912</v>
      </c>
      <c r="F29" s="139">
        <f>D29+E29</f>
        <v>1764322.7793935509</v>
      </c>
      <c r="G29" s="70"/>
      <c r="H29" s="55"/>
    </row>
    <row r="30" spans="1:8">
      <c r="A30" s="66"/>
      <c r="B30" s="64" t="s">
        <v>27</v>
      </c>
      <c r="C30" s="64" t="s">
        <v>28</v>
      </c>
      <c r="D30" s="211">
        <f>Feb.20!D16</f>
        <v>520521.19</v>
      </c>
      <c r="E30" s="139">
        <f>(D30/(D30+D29))*(D31+D32)</f>
        <v>-47756.729393550886</v>
      </c>
      <c r="F30" s="139">
        <f>D30+E30</f>
        <v>472764.46060644911</v>
      </c>
      <c r="G30" s="45"/>
      <c r="H30" s="55"/>
    </row>
    <row r="31" spans="1:8">
      <c r="A31" s="66"/>
      <c r="B31" s="64" t="s">
        <v>29</v>
      </c>
      <c r="C31" s="64" t="s">
        <v>30</v>
      </c>
      <c r="D31" s="211">
        <f>Feb.20!D17</f>
        <v>-29584.13</v>
      </c>
      <c r="E31" s="65"/>
      <c r="F31" s="65"/>
      <c r="G31" s="45"/>
      <c r="H31" s="55"/>
    </row>
    <row r="32" spans="1:8" ht="15" thickBot="1">
      <c r="A32" s="71"/>
      <c r="B32" s="72" t="s">
        <v>31</v>
      </c>
      <c r="C32" s="72" t="s">
        <v>32</v>
      </c>
      <c r="D32" s="212">
        <f>Feb.20!D18</f>
        <v>-196397.26</v>
      </c>
      <c r="E32" s="73"/>
      <c r="F32" s="73"/>
      <c r="G32" s="52"/>
      <c r="H32" s="129"/>
    </row>
    <row r="33" spans="1:20" ht="15" thickBot="1">
      <c r="A33" s="157"/>
      <c r="B33" s="16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</row>
    <row r="34" spans="1:20">
      <c r="A34" s="163" t="s">
        <v>83</v>
      </c>
      <c r="B34" s="164"/>
      <c r="C34" s="165"/>
      <c r="D34" s="99"/>
      <c r="E34" s="99"/>
      <c r="F34" s="99"/>
      <c r="G34" s="99"/>
      <c r="H34" s="83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</row>
    <row r="35" spans="1:20" ht="15" thickBot="1">
      <c r="A35" s="130" t="s">
        <v>14</v>
      </c>
      <c r="B35" s="54"/>
      <c r="C35" s="131"/>
      <c r="D35" s="85" t="s">
        <v>16</v>
      </c>
      <c r="E35" s="128"/>
      <c r="F35" s="128"/>
      <c r="G35" s="128"/>
      <c r="H35" s="55"/>
      <c r="I35" s="40"/>
      <c r="J35" s="40"/>
      <c r="K35" s="40"/>
      <c r="L35" s="40"/>
      <c r="M35" s="40"/>
      <c r="N35" s="40"/>
      <c r="O35" s="40"/>
      <c r="P35" s="128"/>
      <c r="Q35" s="128"/>
      <c r="R35" s="157"/>
      <c r="S35" s="157"/>
      <c r="T35" s="157"/>
    </row>
    <row r="36" spans="1:20" ht="15.6" thickTop="1" thickBot="1">
      <c r="A36" s="132" t="s">
        <v>17</v>
      </c>
      <c r="B36" s="60" t="s">
        <v>18</v>
      </c>
      <c r="C36" s="86" t="s">
        <v>15</v>
      </c>
      <c r="D36" s="140" t="s">
        <v>19</v>
      </c>
      <c r="E36" s="133" t="s">
        <v>20</v>
      </c>
      <c r="F36" s="134" t="s">
        <v>21</v>
      </c>
      <c r="G36" s="124" t="s">
        <v>22</v>
      </c>
      <c r="H36" s="126" t="s">
        <v>23</v>
      </c>
      <c r="I36" s="39"/>
      <c r="J36" s="39"/>
      <c r="K36" s="39"/>
      <c r="L36" s="39"/>
      <c r="M36" s="39"/>
      <c r="N36" s="39"/>
      <c r="O36" s="39"/>
      <c r="P36" s="41"/>
      <c r="Q36" s="41"/>
      <c r="R36" s="157"/>
      <c r="S36" s="157"/>
      <c r="T36" s="157"/>
    </row>
    <row r="37" spans="1:20">
      <c r="A37" s="88" t="s">
        <v>24</v>
      </c>
      <c r="B37" s="89" t="s">
        <v>25</v>
      </c>
      <c r="C37" s="64" t="s">
        <v>26</v>
      </c>
      <c r="D37" s="210">
        <f>Mar.20!D6</f>
        <v>2358.98</v>
      </c>
      <c r="E37" s="137">
        <f>(D37/(D37+D38))*(D39+D40)</f>
        <v>-76163.524769174372</v>
      </c>
      <c r="F37" s="137">
        <f>D37+E37</f>
        <v>-73804.544769174376</v>
      </c>
      <c r="G37" s="138">
        <f>F37+F44</f>
        <v>1439894.1317888</v>
      </c>
      <c r="H37" s="55"/>
      <c r="I37" s="38"/>
      <c r="J37" s="38"/>
      <c r="K37" s="38"/>
      <c r="L37" s="38"/>
      <c r="M37" s="38"/>
      <c r="N37" s="38"/>
      <c r="O37" s="43"/>
      <c r="P37" s="44"/>
      <c r="Q37" s="44"/>
      <c r="R37" s="157"/>
      <c r="S37" s="157"/>
      <c r="T37" s="157"/>
    </row>
    <row r="38" spans="1:20">
      <c r="A38" s="91"/>
      <c r="B38" s="89" t="s">
        <v>27</v>
      </c>
      <c r="C38" s="64" t="s">
        <v>28</v>
      </c>
      <c r="D38" s="211">
        <f>Mar.20!D7</f>
        <v>232.37</v>
      </c>
      <c r="E38" s="139">
        <f>(D38/(D38+D37))*(D39+D40)</f>
        <v>-7502.4452308256323</v>
      </c>
      <c r="F38" s="139">
        <f>D38+E38</f>
        <v>-7270.0752308256324</v>
      </c>
      <c r="G38" s="128"/>
      <c r="H38" s="135">
        <f>F38+F45</f>
        <v>396990.24821119983</v>
      </c>
      <c r="I38" s="38"/>
      <c r="J38" s="38"/>
      <c r="K38" s="38"/>
      <c r="L38" s="38"/>
      <c r="M38" s="38"/>
      <c r="N38" s="38"/>
      <c r="O38" s="43"/>
      <c r="P38" s="44"/>
      <c r="Q38" s="44"/>
      <c r="R38" s="157"/>
      <c r="S38" s="157"/>
      <c r="T38" s="157"/>
    </row>
    <row r="39" spans="1:20">
      <c r="A39" s="91"/>
      <c r="B39" s="89" t="s">
        <v>29</v>
      </c>
      <c r="C39" s="64" t="s">
        <v>30</v>
      </c>
      <c r="D39" s="211">
        <f>Mar.20!D8</f>
        <v>-29047.54</v>
      </c>
      <c r="E39" s="92"/>
      <c r="F39" s="92"/>
      <c r="G39" s="38"/>
      <c r="H39" s="93"/>
      <c r="I39" s="38"/>
      <c r="J39" s="38"/>
      <c r="K39" s="38"/>
      <c r="L39" s="38"/>
      <c r="M39" s="38"/>
      <c r="N39" s="38"/>
      <c r="O39" s="43"/>
      <c r="P39" s="44"/>
      <c r="Q39" s="44"/>
      <c r="R39" s="157"/>
      <c r="S39" s="157"/>
      <c r="T39" s="157"/>
    </row>
    <row r="40" spans="1:20" ht="15" thickBot="1">
      <c r="A40" s="91"/>
      <c r="B40" s="89" t="s">
        <v>31</v>
      </c>
      <c r="C40" s="72" t="s">
        <v>32</v>
      </c>
      <c r="D40" s="212">
        <f>Mar.20!D9</f>
        <v>-54618.43</v>
      </c>
      <c r="E40" s="92"/>
      <c r="F40" s="92"/>
      <c r="G40" s="45"/>
      <c r="H40" s="55"/>
      <c r="I40" s="128"/>
      <c r="J40" s="128"/>
      <c r="K40" s="128"/>
      <c r="L40" s="128"/>
      <c r="M40" s="128"/>
      <c r="N40" s="128"/>
      <c r="O40" s="44"/>
      <c r="P40" s="44"/>
      <c r="Q40" s="44"/>
      <c r="R40" s="157"/>
      <c r="S40" s="157"/>
      <c r="T40" s="157"/>
    </row>
    <row r="41" spans="1:20" ht="15" thickBot="1">
      <c r="A41" s="130" t="s">
        <v>33</v>
      </c>
      <c r="B41" s="131"/>
      <c r="C41" s="136"/>
      <c r="D41" s="128"/>
      <c r="E41" s="128"/>
      <c r="F41" s="128"/>
      <c r="G41" s="128"/>
      <c r="H41" s="55"/>
      <c r="I41" s="157"/>
      <c r="J41" s="157"/>
      <c r="K41" s="157"/>
      <c r="L41" s="157"/>
      <c r="M41" s="157"/>
      <c r="N41" s="157"/>
      <c r="O41" s="167"/>
      <c r="P41" s="167"/>
      <c r="Q41" s="167"/>
      <c r="R41" s="157"/>
      <c r="S41" s="157"/>
      <c r="T41" s="157"/>
    </row>
    <row r="42" spans="1:20" ht="15" thickTop="1">
      <c r="A42" s="56" t="s">
        <v>15</v>
      </c>
      <c r="B42" s="57"/>
      <c r="C42" s="87" t="s">
        <v>15</v>
      </c>
      <c r="D42" s="85" t="s">
        <v>16</v>
      </c>
      <c r="E42" s="40"/>
      <c r="F42" s="40"/>
      <c r="G42" s="40"/>
      <c r="H42" s="94"/>
      <c r="I42" s="40"/>
      <c r="J42" s="40"/>
      <c r="K42" s="40"/>
      <c r="L42" s="40"/>
      <c r="M42" s="40"/>
      <c r="N42" s="40"/>
      <c r="O42" s="46"/>
      <c r="P42" s="44"/>
      <c r="Q42" s="44"/>
      <c r="R42" s="128"/>
      <c r="S42" s="128"/>
      <c r="T42" s="128"/>
    </row>
    <row r="43" spans="1:20" ht="15" thickBot="1">
      <c r="A43" s="88" t="s">
        <v>17</v>
      </c>
      <c r="B43" s="89" t="s">
        <v>18</v>
      </c>
      <c r="C43" s="89" t="s">
        <v>15</v>
      </c>
      <c r="D43" s="140" t="s">
        <v>19</v>
      </c>
      <c r="E43" s="92"/>
      <c r="F43" s="92"/>
      <c r="G43" s="39"/>
      <c r="H43" s="95"/>
      <c r="I43" s="39"/>
      <c r="J43" s="39"/>
      <c r="K43" s="39"/>
      <c r="L43" s="39"/>
      <c r="M43" s="39"/>
      <c r="N43" s="39"/>
      <c r="O43" s="47"/>
      <c r="P43" s="48"/>
      <c r="Q43" s="48"/>
      <c r="R43" s="128"/>
      <c r="S43" s="128"/>
      <c r="T43" s="128"/>
    </row>
    <row r="44" spans="1:20">
      <c r="A44" s="88" t="s">
        <v>24</v>
      </c>
      <c r="B44" s="89" t="s">
        <v>25</v>
      </c>
      <c r="C44" s="64" t="s">
        <v>26</v>
      </c>
      <c r="D44" s="210">
        <f>Mar.20!D15</f>
        <v>1684015.24</v>
      </c>
      <c r="E44" s="139">
        <f>(D44/(D44+D45))*(D46+D47)</f>
        <v>-170316.56344202548</v>
      </c>
      <c r="F44" s="139">
        <f>D44+E44</f>
        <v>1513698.6765579744</v>
      </c>
      <c r="G44" s="38"/>
      <c r="H44" s="93"/>
      <c r="I44" s="38"/>
      <c r="J44" s="38"/>
      <c r="K44" s="38"/>
      <c r="L44" s="38"/>
      <c r="M44" s="38"/>
      <c r="N44" s="38"/>
      <c r="O44" s="43"/>
      <c r="P44" s="44"/>
      <c r="Q44" s="44"/>
      <c r="R44" s="128"/>
      <c r="S44" s="128"/>
      <c r="T44" s="128"/>
    </row>
    <row r="45" spans="1:20">
      <c r="A45" s="91"/>
      <c r="B45" s="89" t="s">
        <v>27</v>
      </c>
      <c r="C45" s="64" t="s">
        <v>28</v>
      </c>
      <c r="D45" s="211">
        <f>Mar.20!D16</f>
        <v>449746.41</v>
      </c>
      <c r="E45" s="139">
        <f>(D45/(D45+D44))*(D46+D47)</f>
        <v>-45486.0865579745</v>
      </c>
      <c r="F45" s="139">
        <f>D45+E45</f>
        <v>404260.32344202546</v>
      </c>
      <c r="G45" s="38"/>
      <c r="H45" s="93"/>
      <c r="I45" s="38"/>
      <c r="J45" s="38"/>
      <c r="K45" s="38"/>
      <c r="L45" s="38"/>
      <c r="M45" s="38"/>
      <c r="N45" s="38"/>
      <c r="O45" s="43"/>
      <c r="P45" s="44"/>
      <c r="Q45" s="44"/>
      <c r="R45" s="128"/>
      <c r="S45" s="128"/>
      <c r="T45" s="128"/>
    </row>
    <row r="46" spans="1:20">
      <c r="A46" s="91"/>
      <c r="B46" s="89" t="s">
        <v>29</v>
      </c>
      <c r="C46" s="64" t="s">
        <v>30</v>
      </c>
      <c r="D46" s="211">
        <f>Mar.20!D17</f>
        <v>-29651.65</v>
      </c>
      <c r="E46" s="92"/>
      <c r="F46" s="92"/>
      <c r="G46" s="38"/>
      <c r="H46" s="93"/>
      <c r="I46" s="38"/>
      <c r="J46" s="38"/>
      <c r="K46" s="38"/>
      <c r="L46" s="38"/>
      <c r="M46" s="38"/>
      <c r="N46" s="38"/>
      <c r="O46" s="43"/>
      <c r="P46" s="44"/>
      <c r="Q46" s="44"/>
      <c r="R46" s="128"/>
      <c r="S46" s="128"/>
      <c r="T46" s="128"/>
    </row>
    <row r="47" spans="1:20" ht="15" thickBot="1">
      <c r="A47" s="96"/>
      <c r="B47" s="97" t="s">
        <v>31</v>
      </c>
      <c r="C47" s="72" t="s">
        <v>32</v>
      </c>
      <c r="D47" s="212">
        <f>Mar.20!D18</f>
        <v>-186151</v>
      </c>
      <c r="E47" s="98"/>
      <c r="F47" s="98"/>
      <c r="G47" s="53"/>
      <c r="H47" s="129"/>
      <c r="I47" s="128"/>
      <c r="J47" s="128"/>
      <c r="K47" s="128"/>
      <c r="L47" s="128"/>
      <c r="M47" s="128"/>
      <c r="N47" s="128"/>
      <c r="O47" s="44"/>
      <c r="P47" s="44"/>
      <c r="Q47" s="44"/>
      <c r="R47" s="128"/>
      <c r="S47" s="128"/>
      <c r="T47" s="128"/>
    </row>
    <row r="48" spans="1:20" ht="15" thickBot="1">
      <c r="A48" s="92"/>
      <c r="B48" s="89"/>
      <c r="C48" s="89"/>
      <c r="D48" s="139"/>
      <c r="E48" s="92"/>
      <c r="F48" s="92"/>
      <c r="G48" s="128"/>
      <c r="H48" s="128"/>
      <c r="I48" s="128"/>
      <c r="J48" s="128"/>
      <c r="K48" s="128"/>
      <c r="L48" s="128"/>
      <c r="M48" s="128"/>
      <c r="N48" s="128"/>
      <c r="O48" s="44"/>
      <c r="P48" s="44"/>
      <c r="Q48" s="44"/>
      <c r="R48" s="128"/>
      <c r="S48" s="128"/>
      <c r="T48" s="128"/>
    </row>
    <row r="49" spans="1:20">
      <c r="A49" s="163" t="s">
        <v>84</v>
      </c>
      <c r="B49" s="164"/>
      <c r="C49" s="165"/>
      <c r="D49" s="99"/>
      <c r="E49" s="99"/>
      <c r="F49" s="99"/>
      <c r="G49" s="99"/>
      <c r="H49" s="83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</row>
    <row r="50" spans="1:20" ht="15" thickBot="1">
      <c r="A50" s="130" t="s">
        <v>14</v>
      </c>
      <c r="B50" s="54"/>
      <c r="C50" s="131"/>
      <c r="D50" s="128"/>
      <c r="E50" s="128"/>
      <c r="F50" s="128"/>
      <c r="G50" s="128"/>
      <c r="H50" s="55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</row>
    <row r="51" spans="1:20" ht="15" thickTop="1">
      <c r="A51" s="56" t="s">
        <v>15</v>
      </c>
      <c r="B51" s="57"/>
      <c r="C51" s="58" t="s">
        <v>15</v>
      </c>
      <c r="D51" s="59" t="s">
        <v>16</v>
      </c>
      <c r="E51" s="128"/>
      <c r="F51" s="128"/>
      <c r="G51" s="128"/>
      <c r="H51" s="55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</row>
    <row r="52" spans="1:20" ht="15" thickBot="1">
      <c r="A52" s="132" t="s">
        <v>17</v>
      </c>
      <c r="B52" s="60" t="s">
        <v>18</v>
      </c>
      <c r="C52" s="61" t="s">
        <v>15</v>
      </c>
      <c r="D52" s="140" t="s">
        <v>19</v>
      </c>
      <c r="E52" s="133" t="s">
        <v>20</v>
      </c>
      <c r="F52" s="134" t="s">
        <v>21</v>
      </c>
      <c r="G52" s="133" t="s">
        <v>22</v>
      </c>
      <c r="H52" s="126" t="s">
        <v>23</v>
      </c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</row>
    <row r="53" spans="1:20">
      <c r="A53" s="63" t="s">
        <v>24</v>
      </c>
      <c r="B53" s="64" t="s">
        <v>25</v>
      </c>
      <c r="C53" s="64" t="s">
        <v>26</v>
      </c>
      <c r="D53" s="210">
        <f>Apr.20!D6</f>
        <v>1711.43</v>
      </c>
      <c r="E53" s="137">
        <f>(D53/(D53+D54))*(D55+D56)</f>
        <v>-77455.745521537989</v>
      </c>
      <c r="F53" s="137">
        <f>D53+E53</f>
        <v>-75744.315521537996</v>
      </c>
      <c r="G53" s="138">
        <f>F53+F60</f>
        <v>832313.04014866205</v>
      </c>
      <c r="H53" s="55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</row>
    <row r="54" spans="1:20">
      <c r="A54" s="66"/>
      <c r="B54" s="64" t="s">
        <v>27</v>
      </c>
      <c r="C54" s="64" t="s">
        <v>28</v>
      </c>
      <c r="D54" s="211">
        <f>Apr.20!D7</f>
        <v>121.61</v>
      </c>
      <c r="E54" s="139">
        <f>(D54/(D54+D53))*(D55+D56)</f>
        <v>-5503.814478462009</v>
      </c>
      <c r="F54" s="139">
        <f>D54+E54</f>
        <v>-5382.2044784620093</v>
      </c>
      <c r="G54" s="128"/>
      <c r="H54" s="135">
        <f>F54+F61</f>
        <v>206733.22985133785</v>
      </c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</row>
    <row r="55" spans="1:20">
      <c r="A55" s="66"/>
      <c r="B55" s="64" t="s">
        <v>29</v>
      </c>
      <c r="C55" s="64" t="s">
        <v>30</v>
      </c>
      <c r="D55" s="211">
        <f>Apr.20!D8</f>
        <v>-29043.72</v>
      </c>
      <c r="E55" s="38"/>
      <c r="F55" s="49"/>
      <c r="G55" s="38"/>
      <c r="H55" s="93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</row>
    <row r="56" spans="1:20">
      <c r="A56" s="66"/>
      <c r="B56" s="64" t="s">
        <v>31</v>
      </c>
      <c r="C56" s="64" t="s">
        <v>32</v>
      </c>
      <c r="D56" s="212">
        <f>Apr.20!D9</f>
        <v>-53915.839999999997</v>
      </c>
      <c r="E56" s="128"/>
      <c r="F56" s="128"/>
      <c r="G56" s="45"/>
      <c r="H56" s="55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</row>
    <row r="57" spans="1:20" ht="15" thickBot="1">
      <c r="A57" s="130" t="s">
        <v>33</v>
      </c>
      <c r="B57" s="131"/>
      <c r="C57" s="136"/>
      <c r="D57" s="128"/>
      <c r="E57" s="39"/>
      <c r="F57" s="39"/>
      <c r="G57" s="39"/>
      <c r="H57" s="95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</row>
    <row r="58" spans="1:20" ht="15" thickTop="1">
      <c r="A58" s="56" t="s">
        <v>15</v>
      </c>
      <c r="B58" s="57"/>
      <c r="C58" s="58" t="s">
        <v>15</v>
      </c>
      <c r="D58" s="85" t="s">
        <v>16</v>
      </c>
      <c r="E58" s="44"/>
      <c r="F58" s="49"/>
      <c r="G58" s="38"/>
      <c r="H58" s="93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</row>
    <row r="59" spans="1:20" ht="15" thickBot="1">
      <c r="A59" s="132" t="s">
        <v>17</v>
      </c>
      <c r="B59" s="60" t="s">
        <v>18</v>
      </c>
      <c r="C59" s="61" t="s">
        <v>15</v>
      </c>
      <c r="D59" s="140" t="s">
        <v>19</v>
      </c>
      <c r="E59" s="44"/>
      <c r="F59" s="49"/>
      <c r="G59" s="38"/>
      <c r="H59" s="93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</row>
    <row r="60" spans="1:20">
      <c r="A60" s="63" t="s">
        <v>24</v>
      </c>
      <c r="B60" s="64" t="s">
        <v>25</v>
      </c>
      <c r="C60" s="64" t="s">
        <v>26</v>
      </c>
      <c r="D60" s="210">
        <f>Apr.20!D15</f>
        <v>1045201.95</v>
      </c>
      <c r="E60" s="139">
        <f>(D60/(D60+D61))*(D62+D63)</f>
        <v>-137144.59432979987</v>
      </c>
      <c r="F60" s="139">
        <f>D60+E60</f>
        <v>908057.35567020008</v>
      </c>
      <c r="G60" s="38"/>
      <c r="H60" s="93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</row>
    <row r="61" spans="1:20">
      <c r="A61" s="66"/>
      <c r="B61" s="64" t="s">
        <v>27</v>
      </c>
      <c r="C61" s="64" t="s">
        <v>28</v>
      </c>
      <c r="D61" s="211">
        <f>Apr.20!D16</f>
        <v>244151.39</v>
      </c>
      <c r="E61" s="139">
        <f>(D61/(D61+D60))*(D62+D63)</f>
        <v>-32035.95567020015</v>
      </c>
      <c r="F61" s="139">
        <f>D61+E61</f>
        <v>212115.43432979987</v>
      </c>
      <c r="G61" s="49"/>
      <c r="H61" s="100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</row>
    <row r="62" spans="1:20">
      <c r="A62" s="66"/>
      <c r="B62" s="64" t="s">
        <v>29</v>
      </c>
      <c r="C62" s="64" t="s">
        <v>30</v>
      </c>
      <c r="D62" s="211">
        <f>Apr.20!D17</f>
        <v>-30267.93</v>
      </c>
      <c r="E62" s="38"/>
      <c r="F62" s="49"/>
      <c r="G62" s="128"/>
      <c r="H62" s="100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</row>
    <row r="63" spans="1:20" ht="15" thickBot="1">
      <c r="A63" s="71"/>
      <c r="B63" s="72" t="s">
        <v>31</v>
      </c>
      <c r="C63" s="72" t="s">
        <v>32</v>
      </c>
      <c r="D63" s="212">
        <f>Apr.20!D18</f>
        <v>-138912.62</v>
      </c>
      <c r="E63" s="50"/>
      <c r="F63" s="51"/>
      <c r="G63" s="53"/>
      <c r="H63" s="129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</row>
    <row r="64" spans="1:20" ht="15" thickBot="1">
      <c r="A64" s="157"/>
      <c r="B64" s="157"/>
      <c r="C64" s="157"/>
      <c r="D64" s="168"/>
      <c r="E64" s="157"/>
      <c r="F64" s="158"/>
      <c r="G64" s="158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</row>
    <row r="65" spans="1:8">
      <c r="A65" s="163" t="s">
        <v>85</v>
      </c>
      <c r="B65" s="164"/>
      <c r="C65" s="165"/>
      <c r="D65" s="99"/>
      <c r="E65" s="99"/>
      <c r="F65" s="99"/>
      <c r="G65" s="99"/>
      <c r="H65" s="83"/>
    </row>
    <row r="66" spans="1:8" ht="15" thickBot="1">
      <c r="A66" s="130" t="s">
        <v>14</v>
      </c>
      <c r="B66" s="54"/>
      <c r="C66" s="131"/>
      <c r="D66" s="128"/>
      <c r="E66" s="128"/>
      <c r="F66" s="128"/>
      <c r="G66" s="128"/>
      <c r="H66" s="55"/>
    </row>
    <row r="67" spans="1:8" ht="15" thickTop="1">
      <c r="A67" s="56" t="s">
        <v>15</v>
      </c>
      <c r="B67" s="57"/>
      <c r="C67" s="58" t="s">
        <v>15</v>
      </c>
      <c r="D67" s="59" t="s">
        <v>16</v>
      </c>
      <c r="E67" s="128"/>
      <c r="F67" s="128"/>
      <c r="G67" s="128"/>
      <c r="H67" s="55"/>
    </row>
    <row r="68" spans="1:8" ht="15" thickBot="1">
      <c r="A68" s="132" t="s">
        <v>17</v>
      </c>
      <c r="B68" s="60" t="s">
        <v>18</v>
      </c>
      <c r="C68" s="61" t="s">
        <v>15</v>
      </c>
      <c r="D68" s="140" t="s">
        <v>19</v>
      </c>
      <c r="E68" s="133" t="s">
        <v>20</v>
      </c>
      <c r="F68" s="134" t="s">
        <v>21</v>
      </c>
      <c r="G68" s="133" t="s">
        <v>22</v>
      </c>
      <c r="H68" s="126" t="s">
        <v>23</v>
      </c>
    </row>
    <row r="69" spans="1:8">
      <c r="A69" s="63" t="s">
        <v>24</v>
      </c>
      <c r="B69" s="64" t="s">
        <v>25</v>
      </c>
      <c r="C69" s="64" t="s">
        <v>26</v>
      </c>
      <c r="D69" s="210">
        <f>May.20!D6</f>
        <v>2384.5700000000002</v>
      </c>
      <c r="E69" s="137">
        <f>(D69/(D69+D70))*(D71+D72)</f>
        <v>-77651.969526690009</v>
      </c>
      <c r="F69" s="137">
        <f>D69+E69</f>
        <v>-75267.399526690002</v>
      </c>
      <c r="G69" s="138">
        <f>F69+F76</f>
        <v>324274.41303626192</v>
      </c>
      <c r="H69" s="55"/>
    </row>
    <row r="70" spans="1:8">
      <c r="A70" s="66"/>
      <c r="B70" s="64" t="s">
        <v>27</v>
      </c>
      <c r="C70" s="64" t="s">
        <v>28</v>
      </c>
      <c r="D70" s="211">
        <f>May.20!D7</f>
        <v>121.61</v>
      </c>
      <c r="E70" s="139">
        <f>(D70/(D70+D69))*(D71+D72)</f>
        <v>-3960.1504733099773</v>
      </c>
      <c r="F70" s="139">
        <f>D70+E70</f>
        <v>-3838.5404733099772</v>
      </c>
      <c r="G70" s="128"/>
      <c r="H70" s="135">
        <f>F70+F77</f>
        <v>78158.036963738079</v>
      </c>
    </row>
    <row r="71" spans="1:8">
      <c r="A71" s="66"/>
      <c r="B71" s="64" t="s">
        <v>29</v>
      </c>
      <c r="C71" s="64" t="s">
        <v>30</v>
      </c>
      <c r="D71" s="211">
        <f>May.20!D8</f>
        <v>-28726.66</v>
      </c>
      <c r="E71" s="38"/>
      <c r="F71" s="49"/>
      <c r="G71" s="38"/>
      <c r="H71" s="93"/>
    </row>
    <row r="72" spans="1:8">
      <c r="A72" s="66"/>
      <c r="B72" s="64" t="s">
        <v>31</v>
      </c>
      <c r="C72" s="64" t="s">
        <v>32</v>
      </c>
      <c r="D72" s="212">
        <f>May.20!D9</f>
        <v>-52885.46</v>
      </c>
      <c r="E72" s="128"/>
      <c r="F72" s="49"/>
      <c r="G72" s="49"/>
      <c r="H72" s="55"/>
    </row>
    <row r="73" spans="1:8" ht="15" thickBot="1">
      <c r="A73" s="130" t="s">
        <v>33</v>
      </c>
      <c r="B73" s="131"/>
      <c r="C73" s="136"/>
      <c r="D73" s="128"/>
      <c r="E73" s="128"/>
      <c r="F73" s="128"/>
      <c r="G73" s="128"/>
      <c r="H73" s="55"/>
    </row>
    <row r="74" spans="1:8" ht="15" thickTop="1">
      <c r="A74" s="56" t="s">
        <v>15</v>
      </c>
      <c r="B74" s="57"/>
      <c r="C74" s="58" t="s">
        <v>15</v>
      </c>
      <c r="D74" s="85" t="s">
        <v>16</v>
      </c>
      <c r="E74" s="128"/>
      <c r="F74" s="128"/>
      <c r="G74" s="128"/>
      <c r="H74" s="55"/>
    </row>
    <row r="75" spans="1:8" ht="15" thickBot="1">
      <c r="A75" s="132" t="s">
        <v>17</v>
      </c>
      <c r="B75" s="60" t="s">
        <v>18</v>
      </c>
      <c r="C75" s="61" t="s">
        <v>15</v>
      </c>
      <c r="D75" s="140" t="s">
        <v>19</v>
      </c>
      <c r="E75" s="128"/>
      <c r="F75" s="128"/>
      <c r="G75" s="128"/>
      <c r="H75" s="55"/>
    </row>
    <row r="76" spans="1:8">
      <c r="A76" s="63" t="s">
        <v>24</v>
      </c>
      <c r="B76" s="64" t="s">
        <v>25</v>
      </c>
      <c r="C76" s="64" t="s">
        <v>26</v>
      </c>
      <c r="D76" s="210">
        <f>May.20!D15</f>
        <v>513785.44</v>
      </c>
      <c r="E76" s="139">
        <f>(D76/(D76+D77))*(D78+D79)</f>
        <v>-114243.62743704805</v>
      </c>
      <c r="F76" s="139">
        <f>D76+E76</f>
        <v>399541.81256295193</v>
      </c>
      <c r="G76" s="49"/>
      <c r="H76" s="100"/>
    </row>
    <row r="77" spans="1:8">
      <c r="A77" s="66"/>
      <c r="B77" s="64" t="s">
        <v>27</v>
      </c>
      <c r="C77" s="64" t="s">
        <v>28</v>
      </c>
      <c r="D77" s="211">
        <f>May.20!D16</f>
        <v>105442.4</v>
      </c>
      <c r="E77" s="139">
        <f>(D77/(D77+D76))*(D78+D79)</f>
        <v>-23445.822562951951</v>
      </c>
      <c r="F77" s="139">
        <f>D77+E77</f>
        <v>81996.57743704805</v>
      </c>
      <c r="G77" s="49"/>
      <c r="H77" s="100"/>
    </row>
    <row r="78" spans="1:8">
      <c r="A78" s="66"/>
      <c r="B78" s="64" t="s">
        <v>29</v>
      </c>
      <c r="C78" s="64" t="s">
        <v>30</v>
      </c>
      <c r="D78" s="211">
        <f>May.20!D17</f>
        <v>-21756.82</v>
      </c>
      <c r="E78" s="38"/>
      <c r="F78" s="49"/>
      <c r="G78" s="128"/>
      <c r="H78" s="100"/>
    </row>
    <row r="79" spans="1:8" ht="15" thickBot="1">
      <c r="A79" s="71"/>
      <c r="B79" s="72" t="s">
        <v>31</v>
      </c>
      <c r="C79" s="72" t="s">
        <v>32</v>
      </c>
      <c r="D79" s="212">
        <f>May.20!D18</f>
        <v>-115932.63</v>
      </c>
      <c r="E79" s="53"/>
      <c r="F79" s="51"/>
      <c r="G79" s="51"/>
      <c r="H79" s="129"/>
    </row>
    <row r="80" spans="1:8" ht="15" thickBot="1">
      <c r="A80" s="157"/>
      <c r="B80" s="157"/>
      <c r="C80" s="157"/>
      <c r="D80" s="157"/>
      <c r="E80" s="157"/>
      <c r="F80" s="157"/>
      <c r="G80" s="157"/>
      <c r="H80" s="157"/>
    </row>
    <row r="81" spans="1:11">
      <c r="A81" s="163" t="s">
        <v>86</v>
      </c>
      <c r="B81" s="164"/>
      <c r="C81" s="165"/>
      <c r="D81" s="99"/>
      <c r="E81" s="99"/>
      <c r="F81" s="99"/>
      <c r="G81" s="99"/>
      <c r="H81" s="83"/>
      <c r="I81" s="157"/>
      <c r="J81" s="157"/>
      <c r="K81" s="157"/>
    </row>
    <row r="82" spans="1:11" ht="15" thickBot="1">
      <c r="A82" s="130" t="s">
        <v>14</v>
      </c>
      <c r="B82" s="54"/>
      <c r="C82" s="131"/>
      <c r="D82" s="128"/>
      <c r="E82" s="128"/>
      <c r="F82" s="128"/>
      <c r="G82" s="128"/>
      <c r="H82" s="55"/>
      <c r="I82" s="128"/>
      <c r="J82" s="157"/>
      <c r="K82" s="157"/>
    </row>
    <row r="83" spans="1:11" ht="15" thickTop="1">
      <c r="A83" s="56" t="s">
        <v>15</v>
      </c>
      <c r="B83" s="57"/>
      <c r="C83" s="87" t="s">
        <v>15</v>
      </c>
      <c r="D83" s="85" t="s">
        <v>16</v>
      </c>
      <c r="E83" s="40"/>
      <c r="F83" s="40"/>
      <c r="G83" s="40"/>
      <c r="H83" s="94"/>
      <c r="I83" s="128"/>
      <c r="J83" s="157"/>
      <c r="K83" s="157"/>
    </row>
    <row r="84" spans="1:11" ht="15" thickBot="1">
      <c r="A84" s="132" t="s">
        <v>17</v>
      </c>
      <c r="B84" s="60" t="s">
        <v>18</v>
      </c>
      <c r="C84" s="86" t="s">
        <v>15</v>
      </c>
      <c r="D84" s="140" t="s">
        <v>19</v>
      </c>
      <c r="E84" s="133" t="s">
        <v>20</v>
      </c>
      <c r="F84" s="134" t="s">
        <v>21</v>
      </c>
      <c r="G84" s="133" t="s">
        <v>22</v>
      </c>
      <c r="H84" s="126" t="s">
        <v>23</v>
      </c>
      <c r="I84" s="128"/>
      <c r="J84" s="157"/>
      <c r="K84" s="157"/>
    </row>
    <row r="85" spans="1:11">
      <c r="A85" s="63" t="s">
        <v>24</v>
      </c>
      <c r="B85" s="64" t="s">
        <v>25</v>
      </c>
      <c r="C85" s="64" t="s">
        <v>26</v>
      </c>
      <c r="D85" s="210">
        <f>Jun.20!D6</f>
        <v>4050.48</v>
      </c>
      <c r="E85" s="137">
        <f>(D85/(D85+D86))*(D87+D88)</f>
        <v>-45805.559098410806</v>
      </c>
      <c r="F85" s="137">
        <f>D85+E85</f>
        <v>-41755.079098410803</v>
      </c>
      <c r="G85" s="138">
        <f>F85+F92</f>
        <v>303753.8105780175</v>
      </c>
      <c r="H85" s="55"/>
    </row>
    <row r="86" spans="1:11">
      <c r="A86" s="66"/>
      <c r="B86" s="64" t="s">
        <v>27</v>
      </c>
      <c r="C86" s="64" t="s">
        <v>28</v>
      </c>
      <c r="D86" s="211">
        <f>Jun.20!D7</f>
        <v>3124.85</v>
      </c>
      <c r="E86" s="139">
        <f>(D86/(D86+D85))*(D87+D88)</f>
        <v>-35337.910901589195</v>
      </c>
      <c r="F86" s="139">
        <f>D86+E86</f>
        <v>-32213.060901589197</v>
      </c>
      <c r="G86" s="128"/>
      <c r="H86" s="135">
        <f>F86+F93</f>
        <v>38085.289421982525</v>
      </c>
    </row>
    <row r="87" spans="1:11">
      <c r="A87" s="66"/>
      <c r="B87" s="64" t="s">
        <v>29</v>
      </c>
      <c r="C87" s="64" t="s">
        <v>30</v>
      </c>
      <c r="D87" s="211">
        <f>Jun.20!D8</f>
        <v>-28717.81</v>
      </c>
      <c r="E87" s="38"/>
      <c r="F87" s="38"/>
      <c r="G87" s="38"/>
      <c r="H87" s="93"/>
    </row>
    <row r="88" spans="1:11">
      <c r="A88" s="66"/>
      <c r="B88" s="64" t="s">
        <v>31</v>
      </c>
      <c r="C88" s="64" t="s">
        <v>32</v>
      </c>
      <c r="D88" s="212">
        <f>Jun.20!D9</f>
        <v>-52425.66</v>
      </c>
      <c r="E88" s="128"/>
      <c r="F88" s="49"/>
      <c r="G88" s="49"/>
      <c r="H88" s="55"/>
    </row>
    <row r="89" spans="1:11" ht="15" thickBot="1">
      <c r="A89" s="130" t="s">
        <v>33</v>
      </c>
      <c r="B89" s="131"/>
      <c r="C89" s="136"/>
      <c r="D89" s="128"/>
      <c r="E89" s="128"/>
      <c r="F89" s="128"/>
      <c r="G89" s="128"/>
      <c r="H89" s="55"/>
    </row>
    <row r="90" spans="1:11" ht="15" thickTop="1">
      <c r="A90" s="56" t="s">
        <v>15</v>
      </c>
      <c r="B90" s="57"/>
      <c r="C90" s="87" t="s">
        <v>15</v>
      </c>
      <c r="D90" s="85" t="s">
        <v>16</v>
      </c>
      <c r="E90" s="40"/>
      <c r="F90" s="40"/>
      <c r="G90" s="40"/>
      <c r="H90" s="94"/>
    </row>
    <row r="91" spans="1:11" ht="15" thickBot="1">
      <c r="A91" s="132" t="s">
        <v>17</v>
      </c>
      <c r="B91" s="60" t="s">
        <v>18</v>
      </c>
      <c r="C91" s="86" t="s">
        <v>15</v>
      </c>
      <c r="D91" s="140" t="s">
        <v>19</v>
      </c>
      <c r="E91" s="39"/>
      <c r="F91" s="39"/>
      <c r="G91" s="39"/>
      <c r="H91" s="95"/>
    </row>
    <row r="92" spans="1:11">
      <c r="A92" s="63" t="s">
        <v>24</v>
      </c>
      <c r="B92" s="64" t="s">
        <v>25</v>
      </c>
      <c r="C92" s="64" t="s">
        <v>26</v>
      </c>
      <c r="D92" s="210">
        <f>Jun.20!D15</f>
        <v>432682.63</v>
      </c>
      <c r="E92" s="139">
        <f>(D92/(D92+D93))*(D94+D95)</f>
        <v>-87173.740323571721</v>
      </c>
      <c r="F92" s="139">
        <f>D92+E92</f>
        <v>345508.88967642828</v>
      </c>
      <c r="G92" s="38"/>
      <c r="H92" s="93"/>
    </row>
    <row r="93" spans="1:11">
      <c r="A93" s="66"/>
      <c r="B93" s="64" t="s">
        <v>27</v>
      </c>
      <c r="C93" s="64" t="s">
        <v>28</v>
      </c>
      <c r="D93" s="211">
        <f>Jun.20!D16</f>
        <v>88035</v>
      </c>
      <c r="E93" s="139">
        <f>(D93/(D93+D92))*(D94+D95)</f>
        <v>-17736.649676428278</v>
      </c>
      <c r="F93" s="139">
        <f>D93+E93</f>
        <v>70298.350323571722</v>
      </c>
      <c r="G93" s="38"/>
      <c r="H93" s="93"/>
    </row>
    <row r="94" spans="1:11">
      <c r="A94" s="66"/>
      <c r="B94" s="64" t="s">
        <v>29</v>
      </c>
      <c r="C94" s="64" t="s">
        <v>30</v>
      </c>
      <c r="D94" s="211">
        <f>Jun.20!D17</f>
        <v>-20919.560000000001</v>
      </c>
      <c r="E94" s="92"/>
      <c r="F94" s="92"/>
      <c r="G94" s="38"/>
      <c r="H94" s="93"/>
      <c r="I94" s="157"/>
      <c r="J94" s="49"/>
      <c r="K94" s="49"/>
    </row>
    <row r="95" spans="1:11" ht="15" thickBot="1">
      <c r="A95" s="71"/>
      <c r="B95" s="72" t="s">
        <v>31</v>
      </c>
      <c r="C95" s="72" t="s">
        <v>32</v>
      </c>
      <c r="D95" s="212">
        <f>Jun.20!D18</f>
        <v>-83990.83</v>
      </c>
      <c r="E95" s="98"/>
      <c r="F95" s="98"/>
      <c r="G95" s="50"/>
      <c r="H95" s="129"/>
      <c r="I95" s="157"/>
      <c r="J95" s="49"/>
      <c r="K95" s="49"/>
    </row>
    <row r="96" spans="1:11" ht="15" thickBot="1">
      <c r="A96" s="157"/>
      <c r="B96" s="157"/>
      <c r="C96" s="157"/>
      <c r="D96" s="168"/>
      <c r="E96" s="157"/>
      <c r="F96" s="158"/>
      <c r="G96" s="157"/>
      <c r="H96" s="157"/>
      <c r="I96" s="157"/>
      <c r="J96" s="128"/>
      <c r="K96" s="128"/>
    </row>
    <row r="97" spans="1:12">
      <c r="A97" s="156" t="s">
        <v>87</v>
      </c>
      <c r="B97" s="113"/>
      <c r="C97" s="114"/>
      <c r="D97" s="169"/>
      <c r="E97" s="170"/>
      <c r="F97" s="170"/>
      <c r="G97" s="170"/>
      <c r="H97" s="83"/>
      <c r="I97" s="157"/>
      <c r="J97" s="49"/>
      <c r="K97" s="128"/>
    </row>
    <row r="98" spans="1:12" ht="15" thickBot="1">
      <c r="A98" s="130" t="s">
        <v>14</v>
      </c>
      <c r="B98" s="54"/>
      <c r="C98" s="131"/>
      <c r="D98" s="64"/>
      <c r="E98" s="111"/>
      <c r="F98" s="111"/>
      <c r="G98" s="49">
        <v>0</v>
      </c>
      <c r="H98" s="55"/>
      <c r="I98" s="157"/>
      <c r="J98" s="157"/>
      <c r="K98" s="157"/>
    </row>
    <row r="99" spans="1:12" ht="15.6" thickTop="1" thickBot="1">
      <c r="A99" s="132" t="s">
        <v>17</v>
      </c>
      <c r="B99" s="132" t="s">
        <v>18</v>
      </c>
      <c r="C99" s="104" t="s">
        <v>15</v>
      </c>
      <c r="D99" s="140" t="s">
        <v>19</v>
      </c>
      <c r="E99" s="133" t="s">
        <v>20</v>
      </c>
      <c r="F99" s="134" t="s">
        <v>21</v>
      </c>
      <c r="G99" s="133" t="s">
        <v>22</v>
      </c>
      <c r="H99" s="126" t="s">
        <v>23</v>
      </c>
      <c r="I99" s="157"/>
      <c r="J99" s="157"/>
      <c r="K99" s="157"/>
    </row>
    <row r="100" spans="1:12">
      <c r="A100" s="63" t="s">
        <v>24</v>
      </c>
      <c r="B100" s="64" t="s">
        <v>25</v>
      </c>
      <c r="C100" s="64" t="s">
        <v>26</v>
      </c>
      <c r="D100" s="210">
        <f>Jul.20!D6</f>
        <v>2384.5700000000002</v>
      </c>
      <c r="E100" s="137">
        <f>(D100/(D100+D101))*(D102+D103)</f>
        <v>-77264.024237006117</v>
      </c>
      <c r="F100" s="137">
        <f>D100+E100</f>
        <v>-74879.45423700611</v>
      </c>
      <c r="G100" s="138">
        <f>F100+F109</f>
        <v>226684.74638490137</v>
      </c>
      <c r="H100" s="55"/>
      <c r="I100" s="49"/>
      <c r="J100" s="171"/>
      <c r="K100" s="171"/>
      <c r="L100" s="162"/>
    </row>
    <row r="101" spans="1:12">
      <c r="A101" s="66"/>
      <c r="B101" s="64" t="s">
        <v>27</v>
      </c>
      <c r="C101" s="64" t="s">
        <v>28</v>
      </c>
      <c r="D101" s="211">
        <f>Jul.20!D7</f>
        <v>121.61</v>
      </c>
      <c r="E101" s="139">
        <f>(D101/(D101+D100))*(D102+D103)</f>
        <v>-3940.3657629938789</v>
      </c>
      <c r="F101" s="139">
        <f>D101+E101</f>
        <v>-3818.7557629938788</v>
      </c>
      <c r="G101" s="128"/>
      <c r="H101" s="135">
        <f>F101+F110</f>
        <v>60377.003615098649</v>
      </c>
      <c r="I101" s="49"/>
      <c r="J101" s="171"/>
      <c r="K101" s="171"/>
      <c r="L101" s="162"/>
    </row>
    <row r="102" spans="1:12">
      <c r="A102" s="66"/>
      <c r="B102" s="64" t="s">
        <v>29</v>
      </c>
      <c r="C102" s="64" t="s">
        <v>30</v>
      </c>
      <c r="D102" s="211">
        <f>Jul.20!D8</f>
        <v>-28668.49</v>
      </c>
      <c r="E102" s="92"/>
      <c r="F102" s="128"/>
      <c r="G102" s="128"/>
      <c r="H102" s="55"/>
      <c r="I102" s="49"/>
      <c r="J102" s="171"/>
      <c r="K102" s="171"/>
      <c r="L102" s="162"/>
    </row>
    <row r="103" spans="1:12">
      <c r="A103" s="66"/>
      <c r="B103" s="64" t="s">
        <v>31</v>
      </c>
      <c r="C103" s="64" t="s">
        <v>32</v>
      </c>
      <c r="D103" s="212">
        <f>Jul.20!D9</f>
        <v>-52535.9</v>
      </c>
      <c r="E103" s="92"/>
      <c r="F103" s="141"/>
      <c r="G103" s="128"/>
      <c r="H103" s="55"/>
      <c r="I103" s="49"/>
      <c r="J103" s="171"/>
      <c r="K103" s="171"/>
      <c r="L103" s="162"/>
    </row>
    <row r="104" spans="1:12">
      <c r="A104" s="109"/>
      <c r="B104" s="106"/>
      <c r="C104" s="106"/>
      <c r="D104" s="106"/>
      <c r="E104" s="141"/>
      <c r="F104" s="141"/>
      <c r="G104" s="128"/>
      <c r="H104" s="55"/>
      <c r="I104" s="171"/>
      <c r="J104" s="171"/>
      <c r="K104" s="171"/>
      <c r="L104" s="162"/>
    </row>
    <row r="105" spans="1:12">
      <c r="A105" s="112"/>
      <c r="B105" s="113"/>
      <c r="C105" s="114"/>
      <c r="D105" s="106"/>
      <c r="E105" s="141"/>
      <c r="F105" s="141"/>
      <c r="G105" s="128"/>
      <c r="H105" s="55"/>
      <c r="I105" s="171"/>
      <c r="J105" s="171"/>
      <c r="K105" s="171"/>
      <c r="L105" s="162"/>
    </row>
    <row r="106" spans="1:12" ht="15" thickBot="1">
      <c r="A106" s="130" t="s">
        <v>33</v>
      </c>
      <c r="B106" s="131"/>
      <c r="C106" s="136"/>
      <c r="D106" s="106"/>
      <c r="E106" s="141"/>
      <c r="F106" s="141"/>
      <c r="G106" s="128"/>
      <c r="H106" s="55"/>
      <c r="I106" s="171"/>
      <c r="J106" s="171"/>
      <c r="K106" s="171"/>
      <c r="L106" s="162"/>
    </row>
    <row r="107" spans="1:12" ht="15" thickTop="1">
      <c r="A107" s="105" t="s">
        <v>15</v>
      </c>
      <c r="B107" s="101"/>
      <c r="C107" s="102" t="s">
        <v>15</v>
      </c>
      <c r="D107" s="64" t="s">
        <v>16</v>
      </c>
      <c r="E107" s="141"/>
      <c r="F107" s="141"/>
      <c r="G107" s="128"/>
      <c r="H107" s="55"/>
      <c r="I107" s="171"/>
      <c r="J107" s="171"/>
      <c r="K107" s="171"/>
      <c r="L107" s="162"/>
    </row>
    <row r="108" spans="1:12" ht="15" thickBot="1">
      <c r="A108" s="107" t="s">
        <v>17</v>
      </c>
      <c r="B108" s="103" t="s">
        <v>18</v>
      </c>
      <c r="C108" s="104" t="s">
        <v>15</v>
      </c>
      <c r="D108" s="140" t="s">
        <v>19</v>
      </c>
      <c r="E108" s="141"/>
      <c r="F108" s="141"/>
      <c r="G108" s="128"/>
      <c r="H108" s="55"/>
      <c r="I108" s="171"/>
      <c r="J108" s="171"/>
      <c r="K108" s="171"/>
      <c r="L108" s="162"/>
    </row>
    <row r="109" spans="1:12">
      <c r="A109" s="63" t="s">
        <v>24</v>
      </c>
      <c r="B109" s="64" t="s">
        <v>25</v>
      </c>
      <c r="C109" s="64" t="s">
        <v>26</v>
      </c>
      <c r="D109" s="210">
        <f>Jul.20!D15</f>
        <v>388868.25</v>
      </c>
      <c r="E109" s="139">
        <f>(D109/(D109+D110))*(D111+D112)</f>
        <v>-87304.049378092517</v>
      </c>
      <c r="F109" s="139">
        <f>D109+E109</f>
        <v>301564.20062190748</v>
      </c>
      <c r="G109" s="128"/>
      <c r="H109" s="135"/>
      <c r="I109" s="157"/>
      <c r="J109" s="157"/>
      <c r="K109" s="157"/>
    </row>
    <row r="110" spans="1:12">
      <c r="A110" s="66"/>
      <c r="B110" s="64" t="s">
        <v>27</v>
      </c>
      <c r="C110" s="64" t="s">
        <v>28</v>
      </c>
      <c r="D110" s="211">
        <f>Jul.20!D16</f>
        <v>82780.69</v>
      </c>
      <c r="E110" s="139">
        <f>(D110/(D110+D109))*(D111+D112)</f>
        <v>-18584.930621907472</v>
      </c>
      <c r="F110" s="139">
        <f>D110+E110</f>
        <v>64195.759378092531</v>
      </c>
      <c r="G110" s="128"/>
      <c r="H110" s="55"/>
      <c r="I110" s="157"/>
      <c r="J110" s="157"/>
      <c r="K110" s="157"/>
    </row>
    <row r="111" spans="1:12">
      <c r="A111" s="66"/>
      <c r="B111" s="64" t="s">
        <v>29</v>
      </c>
      <c r="C111" s="64" t="s">
        <v>30</v>
      </c>
      <c r="D111" s="211">
        <f>Jul.20!D17</f>
        <v>-17775.3</v>
      </c>
      <c r="E111" s="92"/>
      <c r="F111" s="141"/>
      <c r="G111" s="128"/>
      <c r="H111" s="55"/>
      <c r="I111" s="157"/>
      <c r="J111" s="157"/>
      <c r="K111" s="157"/>
    </row>
    <row r="112" spans="1:12">
      <c r="A112" s="66"/>
      <c r="B112" s="64" t="s">
        <v>31</v>
      </c>
      <c r="C112" s="64" t="s">
        <v>32</v>
      </c>
      <c r="D112" s="212">
        <f>Jul.20!D18</f>
        <v>-88113.68</v>
      </c>
      <c r="E112" s="92"/>
      <c r="F112" s="141"/>
      <c r="G112" s="128"/>
      <c r="H112" s="55"/>
      <c r="I112" s="157"/>
      <c r="J112" s="157"/>
      <c r="K112" s="157"/>
    </row>
    <row r="113" spans="1:12" ht="15" thickBot="1">
      <c r="A113" s="110"/>
      <c r="B113" s="53"/>
      <c r="C113" s="53"/>
      <c r="D113" s="53"/>
      <c r="E113" s="53"/>
      <c r="F113" s="53"/>
      <c r="G113" s="53"/>
      <c r="H113" s="129"/>
    </row>
    <row r="114" spans="1:12">
      <c r="A114" s="163" t="s">
        <v>88</v>
      </c>
      <c r="B114" s="164"/>
      <c r="C114" s="165"/>
      <c r="D114" s="99"/>
      <c r="E114" s="99"/>
      <c r="F114" s="99"/>
      <c r="G114" s="99"/>
      <c r="H114" s="83"/>
    </row>
    <row r="115" spans="1:12" ht="15" thickBot="1">
      <c r="A115" s="130" t="s">
        <v>14</v>
      </c>
      <c r="B115" s="54"/>
      <c r="C115" s="131"/>
      <c r="D115" s="106"/>
      <c r="E115" s="106"/>
      <c r="F115" s="106"/>
      <c r="G115" s="106"/>
      <c r="H115" s="55"/>
    </row>
    <row r="116" spans="1:12" ht="15" thickTop="1">
      <c r="A116" s="105" t="s">
        <v>15</v>
      </c>
      <c r="B116" s="101"/>
      <c r="C116" s="102" t="s">
        <v>15</v>
      </c>
      <c r="D116" s="64" t="s">
        <v>16</v>
      </c>
      <c r="E116" s="106"/>
      <c r="F116" s="106"/>
      <c r="G116" s="106"/>
      <c r="H116" s="55"/>
    </row>
    <row r="117" spans="1:12" ht="15" thickBot="1">
      <c r="A117" s="107" t="s">
        <v>17</v>
      </c>
      <c r="B117" s="103" t="s">
        <v>18</v>
      </c>
      <c r="C117" s="104" t="s">
        <v>15</v>
      </c>
      <c r="D117" s="140" t="s">
        <v>19</v>
      </c>
      <c r="E117" s="133" t="s">
        <v>20</v>
      </c>
      <c r="F117" s="134" t="s">
        <v>21</v>
      </c>
      <c r="G117" s="133" t="s">
        <v>22</v>
      </c>
      <c r="H117" s="126" t="s">
        <v>23</v>
      </c>
      <c r="I117" s="172"/>
      <c r="J117" s="173"/>
      <c r="K117" s="173"/>
    </row>
    <row r="118" spans="1:12">
      <c r="A118" s="63" t="s">
        <v>24</v>
      </c>
      <c r="B118" s="64" t="s">
        <v>25</v>
      </c>
      <c r="C118" s="64" t="s">
        <v>26</v>
      </c>
      <c r="D118" s="210">
        <f>Aug.20!D6</f>
        <v>2384.5700000000002</v>
      </c>
      <c r="E118" s="137">
        <f>(D118/(D118+D119))*(D120+D121)</f>
        <v>-76944.252199243463</v>
      </c>
      <c r="F118" s="137">
        <f>D118+E118</f>
        <v>-74559.682199243456</v>
      </c>
      <c r="G118" s="138">
        <f>F118+F127</f>
        <v>239135.33022713469</v>
      </c>
      <c r="H118" s="55"/>
      <c r="I118" s="139"/>
      <c r="J118" s="139"/>
      <c r="K118" s="49"/>
      <c r="L118" s="128"/>
    </row>
    <row r="119" spans="1:12">
      <c r="A119" s="66"/>
      <c r="B119" s="64" t="s">
        <v>27</v>
      </c>
      <c r="C119" s="64" t="s">
        <v>28</v>
      </c>
      <c r="D119" s="211">
        <f>Aug.20!D7</f>
        <v>121.61</v>
      </c>
      <c r="E119" s="139">
        <f>(D119/(D119+D118))*(D120+D121)</f>
        <v>-3924.0578007565296</v>
      </c>
      <c r="F119" s="139">
        <f>D119+E119</f>
        <v>-3802.4478007565294</v>
      </c>
      <c r="G119" s="128"/>
      <c r="H119" s="135">
        <f>F119+F128</f>
        <v>61493.629772865366</v>
      </c>
      <c r="I119" s="139"/>
      <c r="J119" s="139"/>
      <c r="K119" s="128"/>
      <c r="L119" s="49"/>
    </row>
    <row r="120" spans="1:12">
      <c r="A120" s="66"/>
      <c r="B120" s="64" t="s">
        <v>29</v>
      </c>
      <c r="C120" s="64" t="s">
        <v>30</v>
      </c>
      <c r="D120" s="211">
        <f>Aug.20!D8</f>
        <v>-28635.96</v>
      </c>
      <c r="E120" s="92"/>
      <c r="F120" s="128"/>
      <c r="G120" s="128"/>
      <c r="H120" s="55"/>
    </row>
    <row r="121" spans="1:12">
      <c r="A121" s="66"/>
      <c r="B121" s="64" t="s">
        <v>31</v>
      </c>
      <c r="C121" s="64" t="s">
        <v>32</v>
      </c>
      <c r="D121" s="212">
        <f>Aug.20!D9</f>
        <v>-52232.35</v>
      </c>
      <c r="E121" s="92"/>
      <c r="F121" s="108"/>
      <c r="G121" s="128"/>
      <c r="H121" s="55"/>
    </row>
    <row r="122" spans="1:12">
      <c r="A122" s="109"/>
      <c r="B122" s="106"/>
      <c r="C122" s="106"/>
      <c r="D122" s="106"/>
      <c r="E122" s="108"/>
      <c r="F122" s="141"/>
      <c r="G122" s="128"/>
      <c r="H122" s="55"/>
    </row>
    <row r="123" spans="1:12">
      <c r="A123" s="109"/>
      <c r="B123" s="106"/>
      <c r="C123" s="106"/>
      <c r="D123" s="106"/>
      <c r="E123" s="108"/>
      <c r="F123" s="141"/>
      <c r="G123" s="128"/>
      <c r="H123" s="55"/>
    </row>
    <row r="124" spans="1:12" ht="15" thickBot="1">
      <c r="A124" s="130" t="s">
        <v>33</v>
      </c>
      <c r="B124" s="131"/>
      <c r="C124" s="136"/>
      <c r="D124" s="106"/>
      <c r="E124" s="108"/>
      <c r="F124" s="141"/>
      <c r="G124" s="128"/>
      <c r="H124" s="55"/>
    </row>
    <row r="125" spans="1:12" ht="15" thickTop="1">
      <c r="A125" s="105" t="s">
        <v>15</v>
      </c>
      <c r="B125" s="101"/>
      <c r="C125" s="102" t="s">
        <v>15</v>
      </c>
      <c r="D125" s="64" t="s">
        <v>16</v>
      </c>
      <c r="E125" s="108"/>
      <c r="F125" s="141"/>
      <c r="G125" s="128"/>
      <c r="H125" s="55"/>
    </row>
    <row r="126" spans="1:12" ht="15" thickBot="1">
      <c r="A126" s="107" t="s">
        <v>17</v>
      </c>
      <c r="B126" s="103" t="s">
        <v>18</v>
      </c>
      <c r="C126" s="104" t="s">
        <v>15</v>
      </c>
      <c r="D126" s="140" t="s">
        <v>19</v>
      </c>
      <c r="E126" s="108"/>
      <c r="F126" s="141"/>
      <c r="G126" s="128"/>
      <c r="H126" s="55"/>
    </row>
    <row r="127" spans="1:12">
      <c r="A127" s="63" t="s">
        <v>24</v>
      </c>
      <c r="B127" s="64" t="s">
        <v>25</v>
      </c>
      <c r="C127" s="64" t="s">
        <v>26</v>
      </c>
      <c r="D127" s="210">
        <f>Aug.20!D15</f>
        <v>379664.34</v>
      </c>
      <c r="E127" s="139">
        <f>(D127/(D127+D128))*(D129+D130)</f>
        <v>-65969.327573621893</v>
      </c>
      <c r="F127" s="139">
        <f>D127+E127</f>
        <v>313695.01242637815</v>
      </c>
      <c r="G127" s="128"/>
      <c r="H127" s="55"/>
      <c r="I127" s="139"/>
      <c r="J127" s="139"/>
    </row>
    <row r="128" spans="1:12">
      <c r="A128" s="66"/>
      <c r="B128" s="64" t="s">
        <v>27</v>
      </c>
      <c r="C128" s="64" t="s">
        <v>28</v>
      </c>
      <c r="D128" s="211">
        <f>Aug.20!D16</f>
        <v>79027.69</v>
      </c>
      <c r="E128" s="139">
        <f>(D128/(D128+D127))*(D129+D130)</f>
        <v>-13731.612426378108</v>
      </c>
      <c r="F128" s="139">
        <f>D128+E128</f>
        <v>65296.077573621893</v>
      </c>
      <c r="G128" s="128"/>
      <c r="H128" s="55"/>
      <c r="I128" s="139"/>
      <c r="J128" s="139"/>
    </row>
    <row r="129" spans="1:8">
      <c r="A129" s="66"/>
      <c r="B129" s="64" t="s">
        <v>29</v>
      </c>
      <c r="C129" s="64" t="s">
        <v>30</v>
      </c>
      <c r="D129" s="211">
        <f>Aug.20!D17</f>
        <v>-8127.2</v>
      </c>
      <c r="E129" s="92"/>
      <c r="F129" s="108"/>
      <c r="G129" s="128"/>
      <c r="H129" s="55"/>
    </row>
    <row r="130" spans="1:8">
      <c r="A130" s="66"/>
      <c r="B130" s="64" t="s">
        <v>31</v>
      </c>
      <c r="C130" s="64" t="s">
        <v>32</v>
      </c>
      <c r="D130" s="212">
        <f>Aug.20!D18</f>
        <v>-71573.740000000005</v>
      </c>
      <c r="E130" s="92"/>
      <c r="F130" s="108"/>
      <c r="G130" s="128"/>
      <c r="H130" s="55"/>
    </row>
    <row r="131" spans="1:8" ht="15" thickBot="1">
      <c r="A131" s="110"/>
      <c r="B131" s="53"/>
      <c r="C131" s="53"/>
      <c r="D131" s="53"/>
      <c r="E131" s="53"/>
      <c r="F131" s="53"/>
      <c r="G131" s="53"/>
      <c r="H131" s="129"/>
    </row>
    <row r="132" spans="1:8" ht="15" thickBot="1">
      <c r="A132" s="157"/>
      <c r="B132" s="157"/>
      <c r="C132" s="157"/>
      <c r="D132" s="157"/>
      <c r="E132" s="157"/>
      <c r="F132" s="157"/>
      <c r="G132" s="157"/>
      <c r="H132" s="157"/>
    </row>
    <row r="133" spans="1:8">
      <c r="A133" s="163" t="s">
        <v>89</v>
      </c>
      <c r="B133" s="164"/>
      <c r="C133" s="165"/>
      <c r="D133" s="169"/>
      <c r="E133" s="99"/>
      <c r="F133" s="99"/>
      <c r="G133" s="99"/>
      <c r="H133" s="83"/>
    </row>
    <row r="134" spans="1:8" ht="15" thickBot="1">
      <c r="A134" s="130" t="s">
        <v>14</v>
      </c>
      <c r="B134" s="54"/>
      <c r="C134" s="131"/>
      <c r="D134" s="64" t="s">
        <v>16</v>
      </c>
      <c r="E134" s="128"/>
      <c r="F134" s="128"/>
      <c r="G134" s="128"/>
      <c r="H134" s="55"/>
    </row>
    <row r="135" spans="1:8" ht="15.6" thickTop="1" thickBot="1">
      <c r="A135" s="107" t="s">
        <v>17</v>
      </c>
      <c r="B135" s="103" t="s">
        <v>18</v>
      </c>
      <c r="C135" s="104" t="s">
        <v>15</v>
      </c>
      <c r="D135" s="140" t="s">
        <v>19</v>
      </c>
      <c r="E135" s="133" t="s">
        <v>20</v>
      </c>
      <c r="F135" s="134" t="s">
        <v>21</v>
      </c>
      <c r="G135" s="133" t="s">
        <v>22</v>
      </c>
      <c r="H135" s="126" t="s">
        <v>23</v>
      </c>
    </row>
    <row r="136" spans="1:8">
      <c r="A136" s="63" t="s">
        <v>24</v>
      </c>
      <c r="B136" s="64" t="s">
        <v>25</v>
      </c>
      <c r="C136" s="64" t="s">
        <v>26</v>
      </c>
      <c r="D136" s="210">
        <f>Sep.20!D6</f>
        <v>2178.2199999999998</v>
      </c>
      <c r="E136" s="137">
        <f>(D136/(D136+D137))*(D138+D139)</f>
        <v>-51120.121331640839</v>
      </c>
      <c r="F136" s="137">
        <f>D136+E136</f>
        <v>-48941.901331640838</v>
      </c>
      <c r="G136" s="138">
        <f>F136+F145</f>
        <v>214384.64532964444</v>
      </c>
      <c r="H136" s="55"/>
    </row>
    <row r="137" spans="1:8">
      <c r="A137" s="66"/>
      <c r="B137" s="64" t="s">
        <v>27</v>
      </c>
      <c r="C137" s="64" t="s">
        <v>28</v>
      </c>
      <c r="D137" s="211">
        <f>Sep.20!D7</f>
        <v>484.51</v>
      </c>
      <c r="E137" s="139">
        <f>(D137/(D137+D136))*(D138+D139)</f>
        <v>-11370.848668359167</v>
      </c>
      <c r="F137" s="139">
        <f>D137+E137</f>
        <v>-10886.338668359167</v>
      </c>
      <c r="G137" s="128"/>
      <c r="H137" s="135">
        <f>F137+F146</f>
        <v>41024.344670355575</v>
      </c>
    </row>
    <row r="138" spans="1:8">
      <c r="A138" s="66"/>
      <c r="B138" s="64" t="s">
        <v>29</v>
      </c>
      <c r="C138" s="64" t="s">
        <v>30</v>
      </c>
      <c r="D138" s="211">
        <f>Sep.20!D8</f>
        <v>-17874.47</v>
      </c>
      <c r="E138" s="128"/>
      <c r="F138" s="49"/>
      <c r="G138" s="128"/>
      <c r="H138" s="55"/>
    </row>
    <row r="139" spans="1:8">
      <c r="A139" s="66"/>
      <c r="B139" s="64" t="s">
        <v>31</v>
      </c>
      <c r="C139" s="64" t="s">
        <v>32</v>
      </c>
      <c r="D139" s="212">
        <f>Sep.20!D9</f>
        <v>-44616.5</v>
      </c>
      <c r="E139" s="128"/>
      <c r="F139" s="49"/>
      <c r="G139" s="128"/>
      <c r="H139" s="55"/>
    </row>
    <row r="140" spans="1:8">
      <c r="A140" s="109"/>
      <c r="B140" s="106"/>
      <c r="C140" s="106"/>
      <c r="D140" s="115"/>
      <c r="E140" s="128"/>
      <c r="F140" s="128"/>
      <c r="G140" s="128"/>
      <c r="H140" s="55"/>
    </row>
    <row r="141" spans="1:8">
      <c r="A141" s="109"/>
      <c r="B141" s="106"/>
      <c r="C141" s="106"/>
      <c r="D141" s="106"/>
      <c r="E141" s="128"/>
      <c r="F141" s="128"/>
      <c r="G141" s="128"/>
      <c r="H141" s="55"/>
    </row>
    <row r="142" spans="1:8" ht="15" thickBot="1">
      <c r="A142" s="130" t="s">
        <v>33</v>
      </c>
      <c r="B142" s="131"/>
      <c r="C142" s="136"/>
      <c r="D142" s="106"/>
      <c r="E142" s="128"/>
      <c r="F142" s="128"/>
      <c r="G142" s="128"/>
      <c r="H142" s="55"/>
    </row>
    <row r="143" spans="1:8" ht="15" thickTop="1">
      <c r="A143" s="105" t="s">
        <v>15</v>
      </c>
      <c r="B143" s="101"/>
      <c r="C143" s="102" t="s">
        <v>15</v>
      </c>
      <c r="D143" s="64" t="s">
        <v>16</v>
      </c>
      <c r="E143" s="128"/>
      <c r="F143" s="128"/>
      <c r="G143" s="128"/>
      <c r="H143" s="55"/>
    </row>
    <row r="144" spans="1:8" ht="15" thickBot="1">
      <c r="A144" s="107" t="s">
        <v>17</v>
      </c>
      <c r="B144" s="103" t="s">
        <v>18</v>
      </c>
      <c r="C144" s="104" t="s">
        <v>15</v>
      </c>
      <c r="D144" s="140" t="s">
        <v>19</v>
      </c>
      <c r="E144" s="128"/>
      <c r="F144" s="128"/>
      <c r="G144" s="128"/>
      <c r="H144" s="55"/>
    </row>
    <row r="145" spans="1:8">
      <c r="A145" s="63" t="s">
        <v>24</v>
      </c>
      <c r="B145" s="64" t="s">
        <v>25</v>
      </c>
      <c r="C145" s="64" t="s">
        <v>26</v>
      </c>
      <c r="D145" s="210">
        <f>Sep.20!D15</f>
        <v>307645.26</v>
      </c>
      <c r="E145" s="139">
        <f>(D145/(D145+D146))*(D147+D148)</f>
        <v>-44318.713338714741</v>
      </c>
      <c r="F145" s="139">
        <f>D145+E145</f>
        <v>263326.54666128528</v>
      </c>
      <c r="G145" s="128"/>
      <c r="H145" s="55"/>
    </row>
    <row r="146" spans="1:8">
      <c r="A146" s="66"/>
      <c r="B146" s="64" t="s">
        <v>27</v>
      </c>
      <c r="C146" s="64" t="s">
        <v>28</v>
      </c>
      <c r="D146" s="211">
        <f>Sep.20!D16</f>
        <v>60647.42</v>
      </c>
      <c r="E146" s="139">
        <f>(D146/(D146+D145))*(D147+D148)</f>
        <v>-8736.7366612852566</v>
      </c>
      <c r="F146" s="139">
        <f>D146+E146</f>
        <v>51910.683338714742</v>
      </c>
      <c r="G146" s="128"/>
      <c r="H146" s="55"/>
    </row>
    <row r="147" spans="1:8">
      <c r="A147" s="66"/>
      <c r="B147" s="64" t="s">
        <v>29</v>
      </c>
      <c r="C147" s="64" t="s">
        <v>30</v>
      </c>
      <c r="D147" s="211">
        <f>Sep.20!D17</f>
        <v>-10301.14</v>
      </c>
      <c r="E147" s="128"/>
      <c r="F147" s="49"/>
      <c r="G147" s="128"/>
      <c r="H147" s="55"/>
    </row>
    <row r="148" spans="1:8">
      <c r="A148" s="66"/>
      <c r="B148" s="64" t="s">
        <v>31</v>
      </c>
      <c r="C148" s="64" t="s">
        <v>32</v>
      </c>
      <c r="D148" s="212">
        <f>Sep.20!D18</f>
        <v>-42754.31</v>
      </c>
      <c r="E148" s="128"/>
      <c r="F148" s="49"/>
      <c r="G148" s="128"/>
      <c r="H148" s="55"/>
    </row>
    <row r="149" spans="1:8" ht="15" thickBot="1">
      <c r="A149" s="110"/>
      <c r="B149" s="53"/>
      <c r="C149" s="53"/>
      <c r="D149" s="53"/>
      <c r="E149" s="53"/>
      <c r="F149" s="53"/>
      <c r="G149" s="53"/>
      <c r="H149" s="129"/>
    </row>
    <row r="150" spans="1:8" ht="15" thickBot="1">
      <c r="A150" s="157"/>
      <c r="B150" s="174"/>
      <c r="C150" s="157"/>
      <c r="D150" s="157"/>
      <c r="E150" s="157"/>
      <c r="F150" s="157"/>
      <c r="G150" s="157"/>
      <c r="H150" s="157"/>
    </row>
    <row r="151" spans="1:8">
      <c r="A151" s="163" t="s">
        <v>90</v>
      </c>
      <c r="B151" s="164"/>
      <c r="C151" s="165"/>
      <c r="D151" s="175"/>
      <c r="E151" s="175"/>
      <c r="F151" s="175"/>
      <c r="G151" s="175"/>
      <c r="H151" s="176"/>
    </row>
    <row r="152" spans="1:8" ht="15" thickBot="1">
      <c r="A152" s="130" t="s">
        <v>14</v>
      </c>
      <c r="B152" s="54"/>
      <c r="C152" s="131"/>
      <c r="D152" s="64" t="s">
        <v>16</v>
      </c>
      <c r="E152" s="92"/>
      <c r="F152" s="92"/>
      <c r="G152" s="92"/>
      <c r="H152" s="117"/>
    </row>
    <row r="153" spans="1:8" ht="15.6" thickTop="1" thickBot="1">
      <c r="A153" s="107" t="s">
        <v>17</v>
      </c>
      <c r="B153" s="103" t="s">
        <v>18</v>
      </c>
      <c r="C153" s="104" t="s">
        <v>15</v>
      </c>
      <c r="D153" s="140" t="s">
        <v>19</v>
      </c>
      <c r="E153" s="133" t="s">
        <v>20</v>
      </c>
      <c r="F153" s="134" t="s">
        <v>21</v>
      </c>
      <c r="G153" s="133" t="s">
        <v>22</v>
      </c>
      <c r="H153" s="126" t="s">
        <v>23</v>
      </c>
    </row>
    <row r="154" spans="1:8">
      <c r="A154" s="63" t="s">
        <v>24</v>
      </c>
      <c r="B154" s="64" t="s">
        <v>25</v>
      </c>
      <c r="C154" s="64" t="s">
        <v>26</v>
      </c>
      <c r="D154" s="210">
        <f>Oct.20!D6</f>
        <v>2063.33</v>
      </c>
      <c r="E154" s="137">
        <f>(D154/(D154+D155))*(D156+D157)</f>
        <v>-56434.94724317373</v>
      </c>
      <c r="F154" s="137">
        <f>D154+E154</f>
        <v>-54371.617243173729</v>
      </c>
      <c r="G154" s="138">
        <f>F154+F163</f>
        <v>221976.9312313073</v>
      </c>
      <c r="H154" s="55"/>
    </row>
    <row r="155" spans="1:8">
      <c r="A155" s="66"/>
      <c r="B155" s="64" t="s">
        <v>27</v>
      </c>
      <c r="C155" s="64" t="s">
        <v>28</v>
      </c>
      <c r="D155" s="211">
        <f>Oct.20!D7</f>
        <v>121.61</v>
      </c>
      <c r="E155" s="139">
        <f>(D155/(D155+D154))*(D156+D157)</f>
        <v>-3326.2027568262747</v>
      </c>
      <c r="F155" s="139">
        <f>D155+E155</f>
        <v>-3204.5927568262746</v>
      </c>
      <c r="G155" s="128"/>
      <c r="H155" s="135">
        <f>F155+F164</f>
        <v>50153.218768692699</v>
      </c>
    </row>
    <row r="156" spans="1:8">
      <c r="A156" s="66"/>
      <c r="B156" s="64" t="s">
        <v>29</v>
      </c>
      <c r="C156" s="64" t="s">
        <v>30</v>
      </c>
      <c r="D156" s="211">
        <f>Oct.20!D8</f>
        <v>-16665.490000000002</v>
      </c>
      <c r="E156" s="119"/>
      <c r="F156" s="143"/>
      <c r="G156" s="142"/>
      <c r="H156" s="55"/>
    </row>
    <row r="157" spans="1:8">
      <c r="A157" s="66"/>
      <c r="B157" s="64" t="s">
        <v>31</v>
      </c>
      <c r="C157" s="64" t="s">
        <v>32</v>
      </c>
      <c r="D157" s="212">
        <f>Oct.20!D9</f>
        <v>-43095.66</v>
      </c>
      <c r="E157" s="119"/>
      <c r="F157" s="143"/>
      <c r="G157" s="143"/>
      <c r="H157" s="55"/>
    </row>
    <row r="158" spans="1:8">
      <c r="A158" s="91"/>
      <c r="B158" s="92"/>
      <c r="C158" s="92"/>
      <c r="D158" s="92"/>
      <c r="E158" s="118"/>
      <c r="F158" s="142"/>
      <c r="G158" s="143"/>
      <c r="H158" s="55"/>
    </row>
    <row r="159" spans="1:8">
      <c r="A159" s="91"/>
      <c r="B159" s="92"/>
      <c r="C159" s="92"/>
      <c r="D159" s="92"/>
      <c r="E159" s="118"/>
      <c r="F159" s="142"/>
      <c r="G159" s="143"/>
      <c r="H159" s="55"/>
    </row>
    <row r="160" spans="1:8" ht="15" thickBot="1">
      <c r="A160" s="130" t="s">
        <v>33</v>
      </c>
      <c r="B160" s="131"/>
      <c r="C160" s="136"/>
      <c r="D160" s="92"/>
      <c r="E160" s="118"/>
      <c r="F160" s="142"/>
      <c r="G160" s="143"/>
      <c r="H160" s="55"/>
    </row>
    <row r="161" spans="1:8" ht="15" thickTop="1">
      <c r="A161" s="105" t="s">
        <v>15</v>
      </c>
      <c r="B161" s="116" t="s">
        <v>15</v>
      </c>
      <c r="C161" s="102" t="s">
        <v>15</v>
      </c>
      <c r="D161" s="64" t="s">
        <v>16</v>
      </c>
      <c r="E161" s="118"/>
      <c r="F161" s="142"/>
      <c r="G161" s="143"/>
      <c r="H161" s="55"/>
    </row>
    <row r="162" spans="1:8" ht="15" thickBot="1">
      <c r="A162" s="107" t="s">
        <v>17</v>
      </c>
      <c r="B162" s="103" t="s">
        <v>18</v>
      </c>
      <c r="C162" s="104" t="s">
        <v>15</v>
      </c>
      <c r="D162" s="140" t="s">
        <v>19</v>
      </c>
      <c r="E162" s="118"/>
      <c r="F162" s="142"/>
      <c r="G162" s="143"/>
      <c r="H162" s="55"/>
    </row>
    <row r="163" spans="1:8">
      <c r="A163" s="63" t="s">
        <v>24</v>
      </c>
      <c r="B163" s="64" t="s">
        <v>25</v>
      </c>
      <c r="C163" s="64" t="s">
        <v>26</v>
      </c>
      <c r="D163" s="210">
        <f>Oct.20!D15</f>
        <v>312262.74</v>
      </c>
      <c r="E163" s="139">
        <f>(D163/(D163+D164))*(D165+D166)</f>
        <v>-35914.191525518974</v>
      </c>
      <c r="F163" s="139">
        <f>D163+E163</f>
        <v>276348.54847448104</v>
      </c>
      <c r="G163" s="142"/>
      <c r="H163" s="55"/>
    </row>
    <row r="164" spans="1:8">
      <c r="A164" s="66"/>
      <c r="B164" s="64" t="s">
        <v>27</v>
      </c>
      <c r="C164" s="64" t="s">
        <v>28</v>
      </c>
      <c r="D164" s="211">
        <f>Oct.20!D16</f>
        <v>60292.18</v>
      </c>
      <c r="E164" s="139">
        <f>(D164/(D164+D163))*(D165+D166)</f>
        <v>-6934.3684744810244</v>
      </c>
      <c r="F164" s="139">
        <f>D164+E164</f>
        <v>53357.811525518977</v>
      </c>
      <c r="G164" s="142"/>
      <c r="H164" s="55"/>
    </row>
    <row r="165" spans="1:8">
      <c r="A165" s="66"/>
      <c r="B165" s="64" t="s">
        <v>29</v>
      </c>
      <c r="C165" s="64" t="s">
        <v>30</v>
      </c>
      <c r="D165" s="211">
        <f>Oct.20!D17</f>
        <v>-10348.09</v>
      </c>
      <c r="E165" s="119"/>
      <c r="F165" s="142"/>
      <c r="G165" s="142"/>
      <c r="H165" s="55"/>
    </row>
    <row r="166" spans="1:8" ht="15" thickBot="1">
      <c r="A166" s="71"/>
      <c r="B166" s="72" t="s">
        <v>31</v>
      </c>
      <c r="C166" s="72" t="s">
        <v>32</v>
      </c>
      <c r="D166" s="212">
        <f>Oct.20!D18</f>
        <v>-32500.47</v>
      </c>
      <c r="E166" s="120"/>
      <c r="F166" s="144"/>
      <c r="G166" s="144"/>
      <c r="H166" s="129"/>
    </row>
    <row r="167" spans="1:8" ht="15" thickBot="1">
      <c r="A167" s="157"/>
      <c r="B167" s="157"/>
      <c r="C167" s="157"/>
      <c r="D167" s="157"/>
      <c r="E167" s="157"/>
      <c r="F167" s="157"/>
      <c r="G167" s="157"/>
      <c r="H167" s="157"/>
    </row>
    <row r="168" spans="1:8">
      <c r="A168" s="163" t="s">
        <v>91</v>
      </c>
      <c r="B168" s="164"/>
      <c r="C168" s="165"/>
      <c r="D168" s="175"/>
      <c r="E168" s="175"/>
      <c r="F168" s="175"/>
      <c r="G168" s="99"/>
      <c r="H168" s="83"/>
    </row>
    <row r="169" spans="1:8" ht="15" thickBot="1">
      <c r="A169" s="130" t="s">
        <v>14</v>
      </c>
      <c r="B169" s="54"/>
      <c r="C169" s="131"/>
      <c r="D169" s="64" t="s">
        <v>16</v>
      </c>
      <c r="E169" s="92"/>
      <c r="F169" s="92"/>
      <c r="G169" s="128"/>
      <c r="H169" s="55"/>
    </row>
    <row r="170" spans="1:8" ht="15.6" thickTop="1" thickBot="1">
      <c r="A170" s="107" t="s">
        <v>17</v>
      </c>
      <c r="B170" s="103" t="s">
        <v>18</v>
      </c>
      <c r="C170" s="104" t="s">
        <v>15</v>
      </c>
      <c r="D170" s="140" t="s">
        <v>19</v>
      </c>
      <c r="E170" s="133" t="s">
        <v>20</v>
      </c>
      <c r="F170" s="134" t="s">
        <v>21</v>
      </c>
      <c r="G170" s="133" t="s">
        <v>22</v>
      </c>
      <c r="H170" s="126" t="s">
        <v>23</v>
      </c>
    </row>
    <row r="171" spans="1:8">
      <c r="A171" s="63" t="s">
        <v>24</v>
      </c>
      <c r="B171" s="64" t="s">
        <v>25</v>
      </c>
      <c r="C171" s="64" t="s">
        <v>26</v>
      </c>
      <c r="D171" s="210">
        <f>Nov.20!D6</f>
        <v>2582.96</v>
      </c>
      <c r="E171" s="137">
        <f>(D171/(D171+D172))*(D173+D174)</f>
        <v>-67813.746188045057</v>
      </c>
      <c r="F171" s="137">
        <f>D171+E171</f>
        <v>-65230.786188045058</v>
      </c>
      <c r="G171" s="138">
        <f>F171+F180</f>
        <v>209225.56294076174</v>
      </c>
      <c r="H171" s="55"/>
    </row>
    <row r="172" spans="1:8">
      <c r="A172" s="66"/>
      <c r="B172" s="64" t="s">
        <v>27</v>
      </c>
      <c r="C172" s="64" t="s">
        <v>28</v>
      </c>
      <c r="D172" s="211">
        <f>Nov.20!D7</f>
        <v>813.46</v>
      </c>
      <c r="E172" s="139">
        <f>(D172/(D172+D171))*(D173+D174)</f>
        <v>-21356.803811954938</v>
      </c>
      <c r="F172" s="139">
        <f>D172+E172</f>
        <v>-20543.343811954939</v>
      </c>
      <c r="G172" s="128"/>
      <c r="H172" s="135">
        <f>F172+F181</f>
        <v>32512.937059238226</v>
      </c>
    </row>
    <row r="173" spans="1:8">
      <c r="A173" s="66"/>
      <c r="B173" s="64" t="s">
        <v>29</v>
      </c>
      <c r="C173" s="64" t="s">
        <v>30</v>
      </c>
      <c r="D173" s="211">
        <f>Nov.20!D8</f>
        <v>-16667.400000000001</v>
      </c>
      <c r="E173" s="92"/>
      <c r="F173" s="92"/>
      <c r="G173" s="128"/>
      <c r="H173" s="55"/>
    </row>
    <row r="174" spans="1:8">
      <c r="A174" s="66"/>
      <c r="B174" s="64" t="s">
        <v>31</v>
      </c>
      <c r="C174" s="64" t="s">
        <v>32</v>
      </c>
      <c r="D174" s="212">
        <f>Nov.20!D9</f>
        <v>-72503.149999999994</v>
      </c>
      <c r="E174" s="92"/>
      <c r="F174" s="92"/>
      <c r="G174" s="128"/>
      <c r="H174" s="55"/>
    </row>
    <row r="175" spans="1:8">
      <c r="A175" s="91"/>
      <c r="B175" s="92"/>
      <c r="C175" s="92"/>
      <c r="D175" s="92"/>
      <c r="E175" s="92"/>
      <c r="F175" s="92"/>
      <c r="G175" s="128"/>
      <c r="H175" s="55"/>
    </row>
    <row r="176" spans="1:8">
      <c r="A176" s="91"/>
      <c r="B176" s="92"/>
      <c r="C176" s="92"/>
      <c r="D176" s="92"/>
      <c r="E176" s="92"/>
      <c r="F176" s="92"/>
      <c r="G176" s="128"/>
      <c r="H176" s="55"/>
    </row>
    <row r="177" spans="1:8" ht="15" thickBot="1">
      <c r="A177" s="130" t="s">
        <v>33</v>
      </c>
      <c r="B177" s="131"/>
      <c r="C177" s="136"/>
      <c r="D177" s="92"/>
      <c r="E177" s="92"/>
      <c r="F177" s="92"/>
      <c r="G177" s="128"/>
      <c r="H177" s="55"/>
    </row>
    <row r="178" spans="1:8" ht="15" thickTop="1">
      <c r="A178" s="105" t="s">
        <v>15</v>
      </c>
      <c r="B178" s="116"/>
      <c r="C178" s="102"/>
      <c r="D178" s="64"/>
      <c r="E178" s="92"/>
      <c r="F178" s="92"/>
      <c r="G178" s="128"/>
      <c r="H178" s="55"/>
    </row>
    <row r="179" spans="1:8" ht="15" thickBot="1">
      <c r="A179" s="107" t="s">
        <v>17</v>
      </c>
      <c r="B179" s="103"/>
      <c r="C179" s="104"/>
      <c r="D179" s="140" t="s">
        <v>19</v>
      </c>
      <c r="E179" s="92"/>
      <c r="F179" s="92"/>
      <c r="G179" s="128"/>
      <c r="H179" s="55"/>
    </row>
    <row r="180" spans="1:8">
      <c r="A180" s="63" t="s">
        <v>24</v>
      </c>
      <c r="B180" s="64" t="s">
        <v>25</v>
      </c>
      <c r="C180" s="64" t="s">
        <v>26</v>
      </c>
      <c r="D180" s="210">
        <f>Nov.20!D15</f>
        <v>312286.53999999998</v>
      </c>
      <c r="E180" s="139">
        <f>(D180/(D180+D181))*(D182+D183)</f>
        <v>-37830.190871193168</v>
      </c>
      <c r="F180" s="139">
        <f>D180+E180</f>
        <v>274456.34912880679</v>
      </c>
      <c r="G180" s="128"/>
      <c r="H180" s="55"/>
    </row>
    <row r="181" spans="1:8">
      <c r="A181" s="66"/>
      <c r="B181" s="64" t="s">
        <v>27</v>
      </c>
      <c r="C181" s="64" t="s">
        <v>28</v>
      </c>
      <c r="D181" s="211">
        <f>Nov.20!D16</f>
        <v>60369.39</v>
      </c>
      <c r="E181" s="139">
        <f>(D181/(D181+D180))*(D182+D183)</f>
        <v>-7313.1091288068337</v>
      </c>
      <c r="F181" s="139">
        <f>D181+E181</f>
        <v>53056.280871193165</v>
      </c>
      <c r="G181" s="128"/>
      <c r="H181" s="55"/>
    </row>
    <row r="182" spans="1:8">
      <c r="A182" s="66"/>
      <c r="B182" s="64" t="s">
        <v>29</v>
      </c>
      <c r="C182" s="64" t="s">
        <v>30</v>
      </c>
      <c r="D182" s="211">
        <f>Nov.20!D17</f>
        <v>-9706.11</v>
      </c>
      <c r="E182" s="92"/>
      <c r="F182" s="92"/>
      <c r="G182" s="128"/>
      <c r="H182" s="55"/>
    </row>
    <row r="183" spans="1:8">
      <c r="A183" s="66"/>
      <c r="B183" s="64" t="s">
        <v>31</v>
      </c>
      <c r="C183" s="64" t="s">
        <v>32</v>
      </c>
      <c r="D183" s="212">
        <f>Nov.20!D18</f>
        <v>-35437.19</v>
      </c>
      <c r="E183" s="92"/>
      <c r="F183" s="121"/>
      <c r="G183" s="128"/>
      <c r="H183" s="55"/>
    </row>
    <row r="184" spans="1:8" ht="15" thickBot="1">
      <c r="A184" s="110"/>
      <c r="B184" s="53"/>
      <c r="C184" s="53"/>
      <c r="D184" s="53"/>
      <c r="E184" s="53"/>
      <c r="F184" s="177"/>
      <c r="G184" s="53"/>
      <c r="H184" s="129"/>
    </row>
    <row r="186" spans="1:8" ht="15" thickBot="1">
      <c r="A186" s="157"/>
      <c r="B186" s="157"/>
      <c r="C186" s="157"/>
      <c r="D186" s="157"/>
      <c r="E186" s="157"/>
      <c r="F186" s="157"/>
      <c r="G186" s="157"/>
      <c r="H186" s="157"/>
    </row>
    <row r="187" spans="1:8">
      <c r="A187" s="163" t="s">
        <v>92</v>
      </c>
      <c r="B187" s="164"/>
      <c r="C187" s="165"/>
      <c r="D187" s="175"/>
      <c r="E187" s="175"/>
      <c r="F187" s="175"/>
      <c r="G187" s="99"/>
      <c r="H187" s="83"/>
    </row>
    <row r="188" spans="1:8" ht="15" thickBot="1">
      <c r="A188" s="130" t="s">
        <v>14</v>
      </c>
      <c r="B188" s="54"/>
      <c r="C188" s="131"/>
      <c r="D188" s="64" t="s">
        <v>16</v>
      </c>
      <c r="E188" s="92"/>
      <c r="F188" s="92"/>
      <c r="G188" s="128"/>
      <c r="H188" s="55"/>
    </row>
    <row r="189" spans="1:8" ht="15.6" thickTop="1" thickBot="1">
      <c r="A189" s="107" t="s">
        <v>17</v>
      </c>
      <c r="B189" s="103" t="s">
        <v>18</v>
      </c>
      <c r="C189" s="104" t="s">
        <v>15</v>
      </c>
      <c r="D189" s="140" t="s">
        <v>19</v>
      </c>
      <c r="E189" s="133" t="s">
        <v>20</v>
      </c>
      <c r="F189" s="134" t="s">
        <v>21</v>
      </c>
      <c r="G189" s="133" t="s">
        <v>22</v>
      </c>
      <c r="H189" s="126" t="s">
        <v>23</v>
      </c>
    </row>
    <row r="190" spans="1:8">
      <c r="A190" s="63" t="s">
        <v>24</v>
      </c>
      <c r="B190" s="64" t="s">
        <v>25</v>
      </c>
      <c r="C190" s="64" t="s">
        <v>26</v>
      </c>
      <c r="D190" s="210">
        <f>Dec.20!D6</f>
        <v>2063.33</v>
      </c>
      <c r="E190" s="137">
        <f>(D190/(D190+D191))*(D192+D193)</f>
        <v>-85010.538853927326</v>
      </c>
      <c r="F190" s="137">
        <f>D190+E190</f>
        <v>-82947.208853927325</v>
      </c>
      <c r="G190" s="138">
        <f>F190+F199</f>
        <v>181052.10570632177</v>
      </c>
      <c r="H190" s="55"/>
    </row>
    <row r="191" spans="1:8">
      <c r="A191" s="66"/>
      <c r="B191" s="64" t="s">
        <v>27</v>
      </c>
      <c r="C191" s="64" t="s">
        <v>28</v>
      </c>
      <c r="D191" s="211">
        <f>Dec.20!D7</f>
        <v>121.61</v>
      </c>
      <c r="E191" s="139">
        <f>(D191/(D191+D190))*(D192+D193)</f>
        <v>-5010.4111460726608</v>
      </c>
      <c r="F191" s="139">
        <f>D191+E191</f>
        <v>-4888.8011460726611</v>
      </c>
      <c r="G191" s="128"/>
      <c r="H191" s="135">
        <f>F191+F200</f>
        <v>45689.594293678274</v>
      </c>
    </row>
    <row r="192" spans="1:8">
      <c r="A192" s="66"/>
      <c r="B192" s="64" t="s">
        <v>29</v>
      </c>
      <c r="C192" s="64" t="s">
        <v>30</v>
      </c>
      <c r="D192" s="211">
        <f>Dec.20!D8</f>
        <v>-16669.27</v>
      </c>
      <c r="E192" s="92"/>
      <c r="F192" s="92"/>
      <c r="G192" s="128"/>
      <c r="H192" s="55"/>
    </row>
    <row r="193" spans="1:8">
      <c r="A193" s="66"/>
      <c r="B193" s="64" t="s">
        <v>31</v>
      </c>
      <c r="C193" s="64" t="s">
        <v>32</v>
      </c>
      <c r="D193" s="212">
        <f>Dec.20!D9</f>
        <v>-73351.679999999993</v>
      </c>
      <c r="E193" s="92"/>
      <c r="F193" s="92"/>
      <c r="G193" s="128"/>
      <c r="H193" s="55"/>
    </row>
    <row r="194" spans="1:8">
      <c r="A194" s="91"/>
      <c r="B194" s="92"/>
      <c r="C194" s="92"/>
      <c r="D194" s="92"/>
      <c r="E194" s="92"/>
      <c r="F194" s="92"/>
      <c r="G194" s="128"/>
      <c r="H194" s="55"/>
    </row>
    <row r="195" spans="1:8">
      <c r="A195" s="91"/>
      <c r="B195" s="92"/>
      <c r="C195" s="92"/>
      <c r="D195" s="92"/>
      <c r="E195" s="92"/>
      <c r="F195" s="92"/>
      <c r="G195" s="128"/>
      <c r="H195" s="55"/>
    </row>
    <row r="196" spans="1:8" ht="15" thickBot="1">
      <c r="A196" s="130" t="s">
        <v>33</v>
      </c>
      <c r="B196" s="131"/>
      <c r="C196" s="136"/>
      <c r="D196" s="92"/>
      <c r="E196" s="92"/>
      <c r="F196" s="92"/>
      <c r="G196" s="128"/>
      <c r="H196" s="55"/>
    </row>
    <row r="197" spans="1:8" ht="15" thickTop="1">
      <c r="A197" s="105" t="s">
        <v>15</v>
      </c>
      <c r="B197" s="116" t="s">
        <v>15</v>
      </c>
      <c r="C197" s="102" t="s">
        <v>15</v>
      </c>
      <c r="D197" s="64" t="s">
        <v>16</v>
      </c>
      <c r="E197" s="92"/>
      <c r="F197" s="92"/>
      <c r="G197" s="128"/>
      <c r="H197" s="55"/>
    </row>
    <row r="198" spans="1:8" ht="15" thickBot="1">
      <c r="A198" s="107" t="s">
        <v>17</v>
      </c>
      <c r="B198" s="103" t="s">
        <v>18</v>
      </c>
      <c r="C198" s="104" t="s">
        <v>15</v>
      </c>
      <c r="D198" s="140" t="s">
        <v>19</v>
      </c>
      <c r="E198" s="92"/>
      <c r="F198" s="92"/>
      <c r="G198" s="128"/>
      <c r="H198" s="55"/>
    </row>
    <row r="199" spans="1:8">
      <c r="A199" s="63" t="s">
        <v>24</v>
      </c>
      <c r="B199" s="64" t="s">
        <v>25</v>
      </c>
      <c r="C199" s="64" t="s">
        <v>26</v>
      </c>
      <c r="D199" s="210">
        <f>Dec.20!D15</f>
        <v>311124.45</v>
      </c>
      <c r="E199" s="139">
        <f>(D199/(D199+D200))*(D201+D202)</f>
        <v>-47125.135439750942</v>
      </c>
      <c r="F199" s="139">
        <f>D199+E199</f>
        <v>263999.3145602491</v>
      </c>
      <c r="G199" s="90"/>
      <c r="H199" s="55"/>
    </row>
    <row r="200" spans="1:8">
      <c r="A200" s="66"/>
      <c r="B200" s="64" t="s">
        <v>27</v>
      </c>
      <c r="C200" s="64" t="s">
        <v>28</v>
      </c>
      <c r="D200" s="211">
        <f>Dec.20!D16</f>
        <v>59606.879999999997</v>
      </c>
      <c r="E200" s="139">
        <f>(D200/(D200+D199))*(D201+D202)</f>
        <v>-9028.4845602490623</v>
      </c>
      <c r="F200" s="139">
        <f>D200+E200</f>
        <v>50578.395439750937</v>
      </c>
      <c r="G200" s="90"/>
      <c r="H200" s="55"/>
    </row>
    <row r="201" spans="1:8">
      <c r="A201" s="66"/>
      <c r="B201" s="64" t="s">
        <v>29</v>
      </c>
      <c r="C201" s="64" t="s">
        <v>30</v>
      </c>
      <c r="D201" s="211">
        <f>Dec.20!D17</f>
        <v>-9564.33</v>
      </c>
      <c r="E201" s="92"/>
      <c r="F201" s="92"/>
      <c r="G201" s="128"/>
      <c r="H201" s="55"/>
    </row>
    <row r="202" spans="1:8">
      <c r="A202" s="66"/>
      <c r="B202" s="64" t="s">
        <v>31</v>
      </c>
      <c r="C202" s="64" t="s">
        <v>32</v>
      </c>
      <c r="D202" s="212">
        <f>Dec.20!D18</f>
        <v>-46589.29</v>
      </c>
      <c r="E202" s="92"/>
      <c r="F202" s="92"/>
      <c r="G202" s="128"/>
      <c r="H202" s="55"/>
    </row>
    <row r="203" spans="1:8" ht="15" thickBot="1">
      <c r="A203" s="110"/>
      <c r="B203" s="53"/>
      <c r="C203" s="53"/>
      <c r="D203" s="53"/>
      <c r="E203" s="53"/>
      <c r="F203" s="53"/>
      <c r="G203" s="53"/>
      <c r="H203" s="129"/>
    </row>
    <row r="204" spans="1:8">
      <c r="A204" s="42"/>
      <c r="B204" s="42"/>
      <c r="C204" s="42"/>
      <c r="D204" s="42"/>
      <c r="E204" s="42"/>
      <c r="F204" s="42"/>
      <c r="G204" s="42"/>
      <c r="H204" s="42"/>
    </row>
    <row r="205" spans="1:8">
      <c r="A205" s="42"/>
      <c r="B205" s="42"/>
      <c r="C205" s="42"/>
      <c r="D205" s="42"/>
      <c r="E205" s="42"/>
      <c r="F205" s="42"/>
      <c r="G205" s="42"/>
      <c r="H205" s="42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/>
  </sheetViews>
  <sheetFormatPr defaultRowHeight="14.4"/>
  <cols>
    <col min="1" max="1" width="17.5546875" customWidth="1"/>
    <col min="2" max="2" width="11" customWidth="1"/>
    <col min="3" max="3" width="16.6640625" customWidth="1"/>
    <col min="4" max="4" width="20" customWidth="1"/>
    <col min="5" max="5" width="22.6640625" customWidth="1"/>
    <col min="6" max="6" width="2.44140625" bestFit="1" customWidth="1"/>
    <col min="7" max="7" width="21.88671875" bestFit="1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  <col min="257" max="257" width="17.5546875" customWidth="1"/>
    <col min="258" max="258" width="11" customWidth="1"/>
    <col min="259" max="259" width="16.6640625" customWidth="1"/>
    <col min="260" max="260" width="20" customWidth="1"/>
    <col min="261" max="261" width="22.6640625" customWidth="1"/>
    <col min="262" max="262" width="2.44140625" bestFit="1" customWidth="1"/>
    <col min="263" max="263" width="21.88671875" bestFit="1" customWidth="1"/>
    <col min="264" max="264" width="18.109375" customWidth="1"/>
    <col min="265" max="265" width="22.6640625" bestFit="1" customWidth="1"/>
    <col min="266" max="266" width="22.88671875" customWidth="1"/>
    <col min="267" max="271" width="21.88671875" bestFit="1" customWidth="1"/>
    <col min="272" max="272" width="21.5546875" bestFit="1" customWidth="1"/>
    <col min="273" max="273" width="18.109375" bestFit="1" customWidth="1"/>
    <col min="274" max="274" width="23.44140625" bestFit="1" customWidth="1"/>
    <col min="275" max="275" width="22.6640625" bestFit="1" customWidth="1"/>
    <col min="513" max="513" width="17.5546875" customWidth="1"/>
    <col min="514" max="514" width="11" customWidth="1"/>
    <col min="515" max="515" width="16.6640625" customWidth="1"/>
    <col min="516" max="516" width="20" customWidth="1"/>
    <col min="517" max="517" width="22.6640625" customWidth="1"/>
    <col min="518" max="518" width="2.44140625" bestFit="1" customWidth="1"/>
    <col min="519" max="519" width="21.88671875" bestFit="1" customWidth="1"/>
    <col min="520" max="520" width="18.109375" customWidth="1"/>
    <col min="521" max="521" width="22.6640625" bestFit="1" customWidth="1"/>
    <col min="522" max="522" width="22.88671875" customWidth="1"/>
    <col min="523" max="527" width="21.88671875" bestFit="1" customWidth="1"/>
    <col min="528" max="528" width="21.5546875" bestFit="1" customWidth="1"/>
    <col min="529" max="529" width="18.109375" bestFit="1" customWidth="1"/>
    <col min="530" max="530" width="23.44140625" bestFit="1" customWidth="1"/>
    <col min="531" max="531" width="22.6640625" bestFit="1" customWidth="1"/>
    <col min="769" max="769" width="17.5546875" customWidth="1"/>
    <col min="770" max="770" width="11" customWidth="1"/>
    <col min="771" max="771" width="16.6640625" customWidth="1"/>
    <col min="772" max="772" width="20" customWidth="1"/>
    <col min="773" max="773" width="22.6640625" customWidth="1"/>
    <col min="774" max="774" width="2.44140625" bestFit="1" customWidth="1"/>
    <col min="775" max="775" width="21.88671875" bestFit="1" customWidth="1"/>
    <col min="776" max="776" width="18.109375" customWidth="1"/>
    <col min="777" max="777" width="22.6640625" bestFit="1" customWidth="1"/>
    <col min="778" max="778" width="22.88671875" customWidth="1"/>
    <col min="779" max="783" width="21.88671875" bestFit="1" customWidth="1"/>
    <col min="784" max="784" width="21.5546875" bestFit="1" customWidth="1"/>
    <col min="785" max="785" width="18.109375" bestFit="1" customWidth="1"/>
    <col min="786" max="786" width="23.44140625" bestFit="1" customWidth="1"/>
    <col min="787" max="787" width="22.6640625" bestFit="1" customWidth="1"/>
    <col min="1025" max="1025" width="17.5546875" customWidth="1"/>
    <col min="1026" max="1026" width="11" customWidth="1"/>
    <col min="1027" max="1027" width="16.6640625" customWidth="1"/>
    <col min="1028" max="1028" width="20" customWidth="1"/>
    <col min="1029" max="1029" width="22.6640625" customWidth="1"/>
    <col min="1030" max="1030" width="2.44140625" bestFit="1" customWidth="1"/>
    <col min="1031" max="1031" width="21.88671875" bestFit="1" customWidth="1"/>
    <col min="1032" max="1032" width="18.109375" customWidth="1"/>
    <col min="1033" max="1033" width="22.6640625" bestFit="1" customWidth="1"/>
    <col min="1034" max="1034" width="22.88671875" customWidth="1"/>
    <col min="1035" max="1039" width="21.88671875" bestFit="1" customWidth="1"/>
    <col min="1040" max="1040" width="21.5546875" bestFit="1" customWidth="1"/>
    <col min="1041" max="1041" width="18.109375" bestFit="1" customWidth="1"/>
    <col min="1042" max="1042" width="23.44140625" bestFit="1" customWidth="1"/>
    <col min="1043" max="1043" width="22.6640625" bestFit="1" customWidth="1"/>
    <col min="1281" max="1281" width="17.5546875" customWidth="1"/>
    <col min="1282" max="1282" width="11" customWidth="1"/>
    <col min="1283" max="1283" width="16.6640625" customWidth="1"/>
    <col min="1284" max="1284" width="20" customWidth="1"/>
    <col min="1285" max="1285" width="22.6640625" customWidth="1"/>
    <col min="1286" max="1286" width="2.44140625" bestFit="1" customWidth="1"/>
    <col min="1287" max="1287" width="21.88671875" bestFit="1" customWidth="1"/>
    <col min="1288" max="1288" width="18.109375" customWidth="1"/>
    <col min="1289" max="1289" width="22.6640625" bestFit="1" customWidth="1"/>
    <col min="1290" max="1290" width="22.88671875" customWidth="1"/>
    <col min="1291" max="1295" width="21.88671875" bestFit="1" customWidth="1"/>
    <col min="1296" max="1296" width="21.5546875" bestFit="1" customWidth="1"/>
    <col min="1297" max="1297" width="18.109375" bestFit="1" customWidth="1"/>
    <col min="1298" max="1298" width="23.44140625" bestFit="1" customWidth="1"/>
    <col min="1299" max="1299" width="22.6640625" bestFit="1" customWidth="1"/>
    <col min="1537" max="1537" width="17.5546875" customWidth="1"/>
    <col min="1538" max="1538" width="11" customWidth="1"/>
    <col min="1539" max="1539" width="16.6640625" customWidth="1"/>
    <col min="1540" max="1540" width="20" customWidth="1"/>
    <col min="1541" max="1541" width="22.6640625" customWidth="1"/>
    <col min="1542" max="1542" width="2.44140625" bestFit="1" customWidth="1"/>
    <col min="1543" max="1543" width="21.88671875" bestFit="1" customWidth="1"/>
    <col min="1544" max="1544" width="18.109375" customWidth="1"/>
    <col min="1545" max="1545" width="22.6640625" bestFit="1" customWidth="1"/>
    <col min="1546" max="1546" width="22.88671875" customWidth="1"/>
    <col min="1547" max="1551" width="21.88671875" bestFit="1" customWidth="1"/>
    <col min="1552" max="1552" width="21.5546875" bestFit="1" customWidth="1"/>
    <col min="1553" max="1553" width="18.109375" bestFit="1" customWidth="1"/>
    <col min="1554" max="1554" width="23.44140625" bestFit="1" customWidth="1"/>
    <col min="1555" max="1555" width="22.6640625" bestFit="1" customWidth="1"/>
    <col min="1793" max="1793" width="17.5546875" customWidth="1"/>
    <col min="1794" max="1794" width="11" customWidth="1"/>
    <col min="1795" max="1795" width="16.6640625" customWidth="1"/>
    <col min="1796" max="1796" width="20" customWidth="1"/>
    <col min="1797" max="1797" width="22.6640625" customWidth="1"/>
    <col min="1798" max="1798" width="2.44140625" bestFit="1" customWidth="1"/>
    <col min="1799" max="1799" width="21.88671875" bestFit="1" customWidth="1"/>
    <col min="1800" max="1800" width="18.109375" customWidth="1"/>
    <col min="1801" max="1801" width="22.6640625" bestFit="1" customWidth="1"/>
    <col min="1802" max="1802" width="22.88671875" customWidth="1"/>
    <col min="1803" max="1807" width="21.88671875" bestFit="1" customWidth="1"/>
    <col min="1808" max="1808" width="21.5546875" bestFit="1" customWidth="1"/>
    <col min="1809" max="1809" width="18.109375" bestFit="1" customWidth="1"/>
    <col min="1810" max="1810" width="23.44140625" bestFit="1" customWidth="1"/>
    <col min="1811" max="1811" width="22.6640625" bestFit="1" customWidth="1"/>
    <col min="2049" max="2049" width="17.5546875" customWidth="1"/>
    <col min="2050" max="2050" width="11" customWidth="1"/>
    <col min="2051" max="2051" width="16.6640625" customWidth="1"/>
    <col min="2052" max="2052" width="20" customWidth="1"/>
    <col min="2053" max="2053" width="22.6640625" customWidth="1"/>
    <col min="2054" max="2054" width="2.44140625" bestFit="1" customWidth="1"/>
    <col min="2055" max="2055" width="21.88671875" bestFit="1" customWidth="1"/>
    <col min="2056" max="2056" width="18.109375" customWidth="1"/>
    <col min="2057" max="2057" width="22.6640625" bestFit="1" customWidth="1"/>
    <col min="2058" max="2058" width="22.88671875" customWidth="1"/>
    <col min="2059" max="2063" width="21.88671875" bestFit="1" customWidth="1"/>
    <col min="2064" max="2064" width="21.5546875" bestFit="1" customWidth="1"/>
    <col min="2065" max="2065" width="18.109375" bestFit="1" customWidth="1"/>
    <col min="2066" max="2066" width="23.44140625" bestFit="1" customWidth="1"/>
    <col min="2067" max="2067" width="22.6640625" bestFit="1" customWidth="1"/>
    <col min="2305" max="2305" width="17.5546875" customWidth="1"/>
    <col min="2306" max="2306" width="11" customWidth="1"/>
    <col min="2307" max="2307" width="16.6640625" customWidth="1"/>
    <col min="2308" max="2308" width="20" customWidth="1"/>
    <col min="2309" max="2309" width="22.6640625" customWidth="1"/>
    <col min="2310" max="2310" width="2.44140625" bestFit="1" customWidth="1"/>
    <col min="2311" max="2311" width="21.88671875" bestFit="1" customWidth="1"/>
    <col min="2312" max="2312" width="18.109375" customWidth="1"/>
    <col min="2313" max="2313" width="22.6640625" bestFit="1" customWidth="1"/>
    <col min="2314" max="2314" width="22.88671875" customWidth="1"/>
    <col min="2315" max="2319" width="21.88671875" bestFit="1" customWidth="1"/>
    <col min="2320" max="2320" width="21.5546875" bestFit="1" customWidth="1"/>
    <col min="2321" max="2321" width="18.109375" bestFit="1" customWidth="1"/>
    <col min="2322" max="2322" width="23.44140625" bestFit="1" customWidth="1"/>
    <col min="2323" max="2323" width="22.6640625" bestFit="1" customWidth="1"/>
    <col min="2561" max="2561" width="17.5546875" customWidth="1"/>
    <col min="2562" max="2562" width="11" customWidth="1"/>
    <col min="2563" max="2563" width="16.6640625" customWidth="1"/>
    <col min="2564" max="2564" width="20" customWidth="1"/>
    <col min="2565" max="2565" width="22.6640625" customWidth="1"/>
    <col min="2566" max="2566" width="2.44140625" bestFit="1" customWidth="1"/>
    <col min="2567" max="2567" width="21.88671875" bestFit="1" customWidth="1"/>
    <col min="2568" max="2568" width="18.109375" customWidth="1"/>
    <col min="2569" max="2569" width="22.6640625" bestFit="1" customWidth="1"/>
    <col min="2570" max="2570" width="22.88671875" customWidth="1"/>
    <col min="2571" max="2575" width="21.88671875" bestFit="1" customWidth="1"/>
    <col min="2576" max="2576" width="21.5546875" bestFit="1" customWidth="1"/>
    <col min="2577" max="2577" width="18.109375" bestFit="1" customWidth="1"/>
    <col min="2578" max="2578" width="23.44140625" bestFit="1" customWidth="1"/>
    <col min="2579" max="2579" width="22.6640625" bestFit="1" customWidth="1"/>
    <col min="2817" max="2817" width="17.5546875" customWidth="1"/>
    <col min="2818" max="2818" width="11" customWidth="1"/>
    <col min="2819" max="2819" width="16.6640625" customWidth="1"/>
    <col min="2820" max="2820" width="20" customWidth="1"/>
    <col min="2821" max="2821" width="22.6640625" customWidth="1"/>
    <col min="2822" max="2822" width="2.44140625" bestFit="1" customWidth="1"/>
    <col min="2823" max="2823" width="21.88671875" bestFit="1" customWidth="1"/>
    <col min="2824" max="2824" width="18.109375" customWidth="1"/>
    <col min="2825" max="2825" width="22.6640625" bestFit="1" customWidth="1"/>
    <col min="2826" max="2826" width="22.88671875" customWidth="1"/>
    <col min="2827" max="2831" width="21.88671875" bestFit="1" customWidth="1"/>
    <col min="2832" max="2832" width="21.5546875" bestFit="1" customWidth="1"/>
    <col min="2833" max="2833" width="18.109375" bestFit="1" customWidth="1"/>
    <col min="2834" max="2834" width="23.44140625" bestFit="1" customWidth="1"/>
    <col min="2835" max="2835" width="22.6640625" bestFit="1" customWidth="1"/>
    <col min="3073" max="3073" width="17.5546875" customWidth="1"/>
    <col min="3074" max="3074" width="11" customWidth="1"/>
    <col min="3075" max="3075" width="16.6640625" customWidth="1"/>
    <col min="3076" max="3076" width="20" customWidth="1"/>
    <col min="3077" max="3077" width="22.6640625" customWidth="1"/>
    <col min="3078" max="3078" width="2.44140625" bestFit="1" customWidth="1"/>
    <col min="3079" max="3079" width="21.88671875" bestFit="1" customWidth="1"/>
    <col min="3080" max="3080" width="18.109375" customWidth="1"/>
    <col min="3081" max="3081" width="22.6640625" bestFit="1" customWidth="1"/>
    <col min="3082" max="3082" width="22.88671875" customWidth="1"/>
    <col min="3083" max="3087" width="21.88671875" bestFit="1" customWidth="1"/>
    <col min="3088" max="3088" width="21.5546875" bestFit="1" customWidth="1"/>
    <col min="3089" max="3089" width="18.109375" bestFit="1" customWidth="1"/>
    <col min="3090" max="3090" width="23.44140625" bestFit="1" customWidth="1"/>
    <col min="3091" max="3091" width="22.6640625" bestFit="1" customWidth="1"/>
    <col min="3329" max="3329" width="17.5546875" customWidth="1"/>
    <col min="3330" max="3330" width="11" customWidth="1"/>
    <col min="3331" max="3331" width="16.6640625" customWidth="1"/>
    <col min="3332" max="3332" width="20" customWidth="1"/>
    <col min="3333" max="3333" width="22.6640625" customWidth="1"/>
    <col min="3334" max="3334" width="2.44140625" bestFit="1" customWidth="1"/>
    <col min="3335" max="3335" width="21.88671875" bestFit="1" customWidth="1"/>
    <col min="3336" max="3336" width="18.109375" customWidth="1"/>
    <col min="3337" max="3337" width="22.6640625" bestFit="1" customWidth="1"/>
    <col min="3338" max="3338" width="22.88671875" customWidth="1"/>
    <col min="3339" max="3343" width="21.88671875" bestFit="1" customWidth="1"/>
    <col min="3344" max="3344" width="21.5546875" bestFit="1" customWidth="1"/>
    <col min="3345" max="3345" width="18.109375" bestFit="1" customWidth="1"/>
    <col min="3346" max="3346" width="23.44140625" bestFit="1" customWidth="1"/>
    <col min="3347" max="3347" width="22.6640625" bestFit="1" customWidth="1"/>
    <col min="3585" max="3585" width="17.5546875" customWidth="1"/>
    <col min="3586" max="3586" width="11" customWidth="1"/>
    <col min="3587" max="3587" width="16.6640625" customWidth="1"/>
    <col min="3588" max="3588" width="20" customWidth="1"/>
    <col min="3589" max="3589" width="22.6640625" customWidth="1"/>
    <col min="3590" max="3590" width="2.44140625" bestFit="1" customWidth="1"/>
    <col min="3591" max="3591" width="21.88671875" bestFit="1" customWidth="1"/>
    <col min="3592" max="3592" width="18.109375" customWidth="1"/>
    <col min="3593" max="3593" width="22.6640625" bestFit="1" customWidth="1"/>
    <col min="3594" max="3594" width="22.88671875" customWidth="1"/>
    <col min="3595" max="3599" width="21.88671875" bestFit="1" customWidth="1"/>
    <col min="3600" max="3600" width="21.5546875" bestFit="1" customWidth="1"/>
    <col min="3601" max="3601" width="18.109375" bestFit="1" customWidth="1"/>
    <col min="3602" max="3602" width="23.44140625" bestFit="1" customWidth="1"/>
    <col min="3603" max="3603" width="22.6640625" bestFit="1" customWidth="1"/>
    <col min="3841" max="3841" width="17.5546875" customWidth="1"/>
    <col min="3842" max="3842" width="11" customWidth="1"/>
    <col min="3843" max="3843" width="16.6640625" customWidth="1"/>
    <col min="3844" max="3844" width="20" customWidth="1"/>
    <col min="3845" max="3845" width="22.6640625" customWidth="1"/>
    <col min="3846" max="3846" width="2.44140625" bestFit="1" customWidth="1"/>
    <col min="3847" max="3847" width="21.88671875" bestFit="1" customWidth="1"/>
    <col min="3848" max="3848" width="18.109375" customWidth="1"/>
    <col min="3849" max="3849" width="22.6640625" bestFit="1" customWidth="1"/>
    <col min="3850" max="3850" width="22.88671875" customWidth="1"/>
    <col min="3851" max="3855" width="21.88671875" bestFit="1" customWidth="1"/>
    <col min="3856" max="3856" width="21.5546875" bestFit="1" customWidth="1"/>
    <col min="3857" max="3857" width="18.109375" bestFit="1" customWidth="1"/>
    <col min="3858" max="3858" width="23.44140625" bestFit="1" customWidth="1"/>
    <col min="3859" max="3859" width="22.6640625" bestFit="1" customWidth="1"/>
    <col min="4097" max="4097" width="17.5546875" customWidth="1"/>
    <col min="4098" max="4098" width="11" customWidth="1"/>
    <col min="4099" max="4099" width="16.6640625" customWidth="1"/>
    <col min="4100" max="4100" width="20" customWidth="1"/>
    <col min="4101" max="4101" width="22.6640625" customWidth="1"/>
    <col min="4102" max="4102" width="2.44140625" bestFit="1" customWidth="1"/>
    <col min="4103" max="4103" width="21.88671875" bestFit="1" customWidth="1"/>
    <col min="4104" max="4104" width="18.109375" customWidth="1"/>
    <col min="4105" max="4105" width="22.6640625" bestFit="1" customWidth="1"/>
    <col min="4106" max="4106" width="22.88671875" customWidth="1"/>
    <col min="4107" max="4111" width="21.88671875" bestFit="1" customWidth="1"/>
    <col min="4112" max="4112" width="21.5546875" bestFit="1" customWidth="1"/>
    <col min="4113" max="4113" width="18.109375" bestFit="1" customWidth="1"/>
    <col min="4114" max="4114" width="23.44140625" bestFit="1" customWidth="1"/>
    <col min="4115" max="4115" width="22.6640625" bestFit="1" customWidth="1"/>
    <col min="4353" max="4353" width="17.5546875" customWidth="1"/>
    <col min="4354" max="4354" width="11" customWidth="1"/>
    <col min="4355" max="4355" width="16.6640625" customWidth="1"/>
    <col min="4356" max="4356" width="20" customWidth="1"/>
    <col min="4357" max="4357" width="22.6640625" customWidth="1"/>
    <col min="4358" max="4358" width="2.44140625" bestFit="1" customWidth="1"/>
    <col min="4359" max="4359" width="21.88671875" bestFit="1" customWidth="1"/>
    <col min="4360" max="4360" width="18.109375" customWidth="1"/>
    <col min="4361" max="4361" width="22.6640625" bestFit="1" customWidth="1"/>
    <col min="4362" max="4362" width="22.88671875" customWidth="1"/>
    <col min="4363" max="4367" width="21.88671875" bestFit="1" customWidth="1"/>
    <col min="4368" max="4368" width="21.5546875" bestFit="1" customWidth="1"/>
    <col min="4369" max="4369" width="18.109375" bestFit="1" customWidth="1"/>
    <col min="4370" max="4370" width="23.44140625" bestFit="1" customWidth="1"/>
    <col min="4371" max="4371" width="22.6640625" bestFit="1" customWidth="1"/>
    <col min="4609" max="4609" width="17.5546875" customWidth="1"/>
    <col min="4610" max="4610" width="11" customWidth="1"/>
    <col min="4611" max="4611" width="16.6640625" customWidth="1"/>
    <col min="4612" max="4612" width="20" customWidth="1"/>
    <col min="4613" max="4613" width="22.6640625" customWidth="1"/>
    <col min="4614" max="4614" width="2.44140625" bestFit="1" customWidth="1"/>
    <col min="4615" max="4615" width="21.88671875" bestFit="1" customWidth="1"/>
    <col min="4616" max="4616" width="18.109375" customWidth="1"/>
    <col min="4617" max="4617" width="22.6640625" bestFit="1" customWidth="1"/>
    <col min="4618" max="4618" width="22.88671875" customWidth="1"/>
    <col min="4619" max="4623" width="21.88671875" bestFit="1" customWidth="1"/>
    <col min="4624" max="4624" width="21.5546875" bestFit="1" customWidth="1"/>
    <col min="4625" max="4625" width="18.109375" bestFit="1" customWidth="1"/>
    <col min="4626" max="4626" width="23.44140625" bestFit="1" customWidth="1"/>
    <col min="4627" max="4627" width="22.6640625" bestFit="1" customWidth="1"/>
    <col min="4865" max="4865" width="17.5546875" customWidth="1"/>
    <col min="4866" max="4866" width="11" customWidth="1"/>
    <col min="4867" max="4867" width="16.6640625" customWidth="1"/>
    <col min="4868" max="4868" width="20" customWidth="1"/>
    <col min="4869" max="4869" width="22.6640625" customWidth="1"/>
    <col min="4870" max="4870" width="2.44140625" bestFit="1" customWidth="1"/>
    <col min="4871" max="4871" width="21.88671875" bestFit="1" customWidth="1"/>
    <col min="4872" max="4872" width="18.109375" customWidth="1"/>
    <col min="4873" max="4873" width="22.6640625" bestFit="1" customWidth="1"/>
    <col min="4874" max="4874" width="22.88671875" customWidth="1"/>
    <col min="4875" max="4879" width="21.88671875" bestFit="1" customWidth="1"/>
    <col min="4880" max="4880" width="21.5546875" bestFit="1" customWidth="1"/>
    <col min="4881" max="4881" width="18.109375" bestFit="1" customWidth="1"/>
    <col min="4882" max="4882" width="23.44140625" bestFit="1" customWidth="1"/>
    <col min="4883" max="4883" width="22.6640625" bestFit="1" customWidth="1"/>
    <col min="5121" max="5121" width="17.5546875" customWidth="1"/>
    <col min="5122" max="5122" width="11" customWidth="1"/>
    <col min="5123" max="5123" width="16.6640625" customWidth="1"/>
    <col min="5124" max="5124" width="20" customWidth="1"/>
    <col min="5125" max="5125" width="22.6640625" customWidth="1"/>
    <col min="5126" max="5126" width="2.44140625" bestFit="1" customWidth="1"/>
    <col min="5127" max="5127" width="21.88671875" bestFit="1" customWidth="1"/>
    <col min="5128" max="5128" width="18.109375" customWidth="1"/>
    <col min="5129" max="5129" width="22.6640625" bestFit="1" customWidth="1"/>
    <col min="5130" max="5130" width="22.88671875" customWidth="1"/>
    <col min="5131" max="5135" width="21.88671875" bestFit="1" customWidth="1"/>
    <col min="5136" max="5136" width="21.5546875" bestFit="1" customWidth="1"/>
    <col min="5137" max="5137" width="18.109375" bestFit="1" customWidth="1"/>
    <col min="5138" max="5138" width="23.44140625" bestFit="1" customWidth="1"/>
    <col min="5139" max="5139" width="22.6640625" bestFit="1" customWidth="1"/>
    <col min="5377" max="5377" width="17.5546875" customWidth="1"/>
    <col min="5378" max="5378" width="11" customWidth="1"/>
    <col min="5379" max="5379" width="16.6640625" customWidth="1"/>
    <col min="5380" max="5380" width="20" customWidth="1"/>
    <col min="5381" max="5381" width="22.6640625" customWidth="1"/>
    <col min="5382" max="5382" width="2.44140625" bestFit="1" customWidth="1"/>
    <col min="5383" max="5383" width="21.88671875" bestFit="1" customWidth="1"/>
    <col min="5384" max="5384" width="18.109375" customWidth="1"/>
    <col min="5385" max="5385" width="22.6640625" bestFit="1" customWidth="1"/>
    <col min="5386" max="5386" width="22.88671875" customWidth="1"/>
    <col min="5387" max="5391" width="21.88671875" bestFit="1" customWidth="1"/>
    <col min="5392" max="5392" width="21.5546875" bestFit="1" customWidth="1"/>
    <col min="5393" max="5393" width="18.109375" bestFit="1" customWidth="1"/>
    <col min="5394" max="5394" width="23.44140625" bestFit="1" customWidth="1"/>
    <col min="5395" max="5395" width="22.6640625" bestFit="1" customWidth="1"/>
    <col min="5633" max="5633" width="17.5546875" customWidth="1"/>
    <col min="5634" max="5634" width="11" customWidth="1"/>
    <col min="5635" max="5635" width="16.6640625" customWidth="1"/>
    <col min="5636" max="5636" width="20" customWidth="1"/>
    <col min="5637" max="5637" width="22.6640625" customWidth="1"/>
    <col min="5638" max="5638" width="2.44140625" bestFit="1" customWidth="1"/>
    <col min="5639" max="5639" width="21.88671875" bestFit="1" customWidth="1"/>
    <col min="5640" max="5640" width="18.109375" customWidth="1"/>
    <col min="5641" max="5641" width="22.6640625" bestFit="1" customWidth="1"/>
    <col min="5642" max="5642" width="22.88671875" customWidth="1"/>
    <col min="5643" max="5647" width="21.88671875" bestFit="1" customWidth="1"/>
    <col min="5648" max="5648" width="21.5546875" bestFit="1" customWidth="1"/>
    <col min="5649" max="5649" width="18.109375" bestFit="1" customWidth="1"/>
    <col min="5650" max="5650" width="23.44140625" bestFit="1" customWidth="1"/>
    <col min="5651" max="5651" width="22.6640625" bestFit="1" customWidth="1"/>
    <col min="5889" max="5889" width="17.5546875" customWidth="1"/>
    <col min="5890" max="5890" width="11" customWidth="1"/>
    <col min="5891" max="5891" width="16.6640625" customWidth="1"/>
    <col min="5892" max="5892" width="20" customWidth="1"/>
    <col min="5893" max="5893" width="22.6640625" customWidth="1"/>
    <col min="5894" max="5894" width="2.44140625" bestFit="1" customWidth="1"/>
    <col min="5895" max="5895" width="21.88671875" bestFit="1" customWidth="1"/>
    <col min="5896" max="5896" width="18.109375" customWidth="1"/>
    <col min="5897" max="5897" width="22.6640625" bestFit="1" customWidth="1"/>
    <col min="5898" max="5898" width="22.88671875" customWidth="1"/>
    <col min="5899" max="5903" width="21.88671875" bestFit="1" customWidth="1"/>
    <col min="5904" max="5904" width="21.5546875" bestFit="1" customWidth="1"/>
    <col min="5905" max="5905" width="18.109375" bestFit="1" customWidth="1"/>
    <col min="5906" max="5906" width="23.44140625" bestFit="1" customWidth="1"/>
    <col min="5907" max="5907" width="22.6640625" bestFit="1" customWidth="1"/>
    <col min="6145" max="6145" width="17.5546875" customWidth="1"/>
    <col min="6146" max="6146" width="11" customWidth="1"/>
    <col min="6147" max="6147" width="16.6640625" customWidth="1"/>
    <col min="6148" max="6148" width="20" customWidth="1"/>
    <col min="6149" max="6149" width="22.6640625" customWidth="1"/>
    <col min="6150" max="6150" width="2.44140625" bestFit="1" customWidth="1"/>
    <col min="6151" max="6151" width="21.88671875" bestFit="1" customWidth="1"/>
    <col min="6152" max="6152" width="18.109375" customWidth="1"/>
    <col min="6153" max="6153" width="22.6640625" bestFit="1" customWidth="1"/>
    <col min="6154" max="6154" width="22.88671875" customWidth="1"/>
    <col min="6155" max="6159" width="21.88671875" bestFit="1" customWidth="1"/>
    <col min="6160" max="6160" width="21.5546875" bestFit="1" customWidth="1"/>
    <col min="6161" max="6161" width="18.109375" bestFit="1" customWidth="1"/>
    <col min="6162" max="6162" width="23.44140625" bestFit="1" customWidth="1"/>
    <col min="6163" max="6163" width="22.6640625" bestFit="1" customWidth="1"/>
    <col min="6401" max="6401" width="17.5546875" customWidth="1"/>
    <col min="6402" max="6402" width="11" customWidth="1"/>
    <col min="6403" max="6403" width="16.6640625" customWidth="1"/>
    <col min="6404" max="6404" width="20" customWidth="1"/>
    <col min="6405" max="6405" width="22.6640625" customWidth="1"/>
    <col min="6406" max="6406" width="2.44140625" bestFit="1" customWidth="1"/>
    <col min="6407" max="6407" width="21.88671875" bestFit="1" customWidth="1"/>
    <col min="6408" max="6408" width="18.109375" customWidth="1"/>
    <col min="6409" max="6409" width="22.6640625" bestFit="1" customWidth="1"/>
    <col min="6410" max="6410" width="22.88671875" customWidth="1"/>
    <col min="6411" max="6415" width="21.88671875" bestFit="1" customWidth="1"/>
    <col min="6416" max="6416" width="21.5546875" bestFit="1" customWidth="1"/>
    <col min="6417" max="6417" width="18.109375" bestFit="1" customWidth="1"/>
    <col min="6418" max="6418" width="23.44140625" bestFit="1" customWidth="1"/>
    <col min="6419" max="6419" width="22.6640625" bestFit="1" customWidth="1"/>
    <col min="6657" max="6657" width="17.5546875" customWidth="1"/>
    <col min="6658" max="6658" width="11" customWidth="1"/>
    <col min="6659" max="6659" width="16.6640625" customWidth="1"/>
    <col min="6660" max="6660" width="20" customWidth="1"/>
    <col min="6661" max="6661" width="22.6640625" customWidth="1"/>
    <col min="6662" max="6662" width="2.44140625" bestFit="1" customWidth="1"/>
    <col min="6663" max="6663" width="21.88671875" bestFit="1" customWidth="1"/>
    <col min="6664" max="6664" width="18.109375" customWidth="1"/>
    <col min="6665" max="6665" width="22.6640625" bestFit="1" customWidth="1"/>
    <col min="6666" max="6666" width="22.88671875" customWidth="1"/>
    <col min="6667" max="6671" width="21.88671875" bestFit="1" customWidth="1"/>
    <col min="6672" max="6672" width="21.5546875" bestFit="1" customWidth="1"/>
    <col min="6673" max="6673" width="18.109375" bestFit="1" customWidth="1"/>
    <col min="6674" max="6674" width="23.44140625" bestFit="1" customWidth="1"/>
    <col min="6675" max="6675" width="22.6640625" bestFit="1" customWidth="1"/>
    <col min="6913" max="6913" width="17.5546875" customWidth="1"/>
    <col min="6914" max="6914" width="11" customWidth="1"/>
    <col min="6915" max="6915" width="16.6640625" customWidth="1"/>
    <col min="6916" max="6916" width="20" customWidth="1"/>
    <col min="6917" max="6917" width="22.6640625" customWidth="1"/>
    <col min="6918" max="6918" width="2.44140625" bestFit="1" customWidth="1"/>
    <col min="6919" max="6919" width="21.88671875" bestFit="1" customWidth="1"/>
    <col min="6920" max="6920" width="18.109375" customWidth="1"/>
    <col min="6921" max="6921" width="22.6640625" bestFit="1" customWidth="1"/>
    <col min="6922" max="6922" width="22.88671875" customWidth="1"/>
    <col min="6923" max="6927" width="21.88671875" bestFit="1" customWidth="1"/>
    <col min="6928" max="6928" width="21.5546875" bestFit="1" customWidth="1"/>
    <col min="6929" max="6929" width="18.109375" bestFit="1" customWidth="1"/>
    <col min="6930" max="6930" width="23.44140625" bestFit="1" customWidth="1"/>
    <col min="6931" max="6931" width="22.6640625" bestFit="1" customWidth="1"/>
    <col min="7169" max="7169" width="17.5546875" customWidth="1"/>
    <col min="7170" max="7170" width="11" customWidth="1"/>
    <col min="7171" max="7171" width="16.6640625" customWidth="1"/>
    <col min="7172" max="7172" width="20" customWidth="1"/>
    <col min="7173" max="7173" width="22.6640625" customWidth="1"/>
    <col min="7174" max="7174" width="2.44140625" bestFit="1" customWidth="1"/>
    <col min="7175" max="7175" width="21.88671875" bestFit="1" customWidth="1"/>
    <col min="7176" max="7176" width="18.109375" customWidth="1"/>
    <col min="7177" max="7177" width="22.6640625" bestFit="1" customWidth="1"/>
    <col min="7178" max="7178" width="22.88671875" customWidth="1"/>
    <col min="7179" max="7183" width="21.88671875" bestFit="1" customWidth="1"/>
    <col min="7184" max="7184" width="21.5546875" bestFit="1" customWidth="1"/>
    <col min="7185" max="7185" width="18.109375" bestFit="1" customWidth="1"/>
    <col min="7186" max="7186" width="23.44140625" bestFit="1" customWidth="1"/>
    <col min="7187" max="7187" width="22.6640625" bestFit="1" customWidth="1"/>
    <col min="7425" max="7425" width="17.5546875" customWidth="1"/>
    <col min="7426" max="7426" width="11" customWidth="1"/>
    <col min="7427" max="7427" width="16.6640625" customWidth="1"/>
    <col min="7428" max="7428" width="20" customWidth="1"/>
    <col min="7429" max="7429" width="22.6640625" customWidth="1"/>
    <col min="7430" max="7430" width="2.44140625" bestFit="1" customWidth="1"/>
    <col min="7431" max="7431" width="21.88671875" bestFit="1" customWidth="1"/>
    <col min="7432" max="7432" width="18.109375" customWidth="1"/>
    <col min="7433" max="7433" width="22.6640625" bestFit="1" customWidth="1"/>
    <col min="7434" max="7434" width="22.88671875" customWidth="1"/>
    <col min="7435" max="7439" width="21.88671875" bestFit="1" customWidth="1"/>
    <col min="7440" max="7440" width="21.5546875" bestFit="1" customWidth="1"/>
    <col min="7441" max="7441" width="18.109375" bestFit="1" customWidth="1"/>
    <col min="7442" max="7442" width="23.44140625" bestFit="1" customWidth="1"/>
    <col min="7443" max="7443" width="22.6640625" bestFit="1" customWidth="1"/>
    <col min="7681" max="7681" width="17.5546875" customWidth="1"/>
    <col min="7682" max="7682" width="11" customWidth="1"/>
    <col min="7683" max="7683" width="16.6640625" customWidth="1"/>
    <col min="7684" max="7684" width="20" customWidth="1"/>
    <col min="7685" max="7685" width="22.6640625" customWidth="1"/>
    <col min="7686" max="7686" width="2.44140625" bestFit="1" customWidth="1"/>
    <col min="7687" max="7687" width="21.88671875" bestFit="1" customWidth="1"/>
    <col min="7688" max="7688" width="18.109375" customWidth="1"/>
    <col min="7689" max="7689" width="22.6640625" bestFit="1" customWidth="1"/>
    <col min="7690" max="7690" width="22.88671875" customWidth="1"/>
    <col min="7691" max="7695" width="21.88671875" bestFit="1" customWidth="1"/>
    <col min="7696" max="7696" width="21.5546875" bestFit="1" customWidth="1"/>
    <col min="7697" max="7697" width="18.109375" bestFit="1" customWidth="1"/>
    <col min="7698" max="7698" width="23.44140625" bestFit="1" customWidth="1"/>
    <col min="7699" max="7699" width="22.6640625" bestFit="1" customWidth="1"/>
    <col min="7937" max="7937" width="17.5546875" customWidth="1"/>
    <col min="7938" max="7938" width="11" customWidth="1"/>
    <col min="7939" max="7939" width="16.6640625" customWidth="1"/>
    <col min="7940" max="7940" width="20" customWidth="1"/>
    <col min="7941" max="7941" width="22.6640625" customWidth="1"/>
    <col min="7942" max="7942" width="2.44140625" bestFit="1" customWidth="1"/>
    <col min="7943" max="7943" width="21.88671875" bestFit="1" customWidth="1"/>
    <col min="7944" max="7944" width="18.109375" customWidth="1"/>
    <col min="7945" max="7945" width="22.6640625" bestFit="1" customWidth="1"/>
    <col min="7946" max="7946" width="22.88671875" customWidth="1"/>
    <col min="7947" max="7951" width="21.88671875" bestFit="1" customWidth="1"/>
    <col min="7952" max="7952" width="21.5546875" bestFit="1" customWidth="1"/>
    <col min="7953" max="7953" width="18.109375" bestFit="1" customWidth="1"/>
    <col min="7954" max="7954" width="23.44140625" bestFit="1" customWidth="1"/>
    <col min="7955" max="7955" width="22.6640625" bestFit="1" customWidth="1"/>
    <col min="8193" max="8193" width="17.5546875" customWidth="1"/>
    <col min="8194" max="8194" width="11" customWidth="1"/>
    <col min="8195" max="8195" width="16.6640625" customWidth="1"/>
    <col min="8196" max="8196" width="20" customWidth="1"/>
    <col min="8197" max="8197" width="22.6640625" customWidth="1"/>
    <col min="8198" max="8198" width="2.44140625" bestFit="1" customWidth="1"/>
    <col min="8199" max="8199" width="21.88671875" bestFit="1" customWidth="1"/>
    <col min="8200" max="8200" width="18.109375" customWidth="1"/>
    <col min="8201" max="8201" width="22.6640625" bestFit="1" customWidth="1"/>
    <col min="8202" max="8202" width="22.88671875" customWidth="1"/>
    <col min="8203" max="8207" width="21.88671875" bestFit="1" customWidth="1"/>
    <col min="8208" max="8208" width="21.5546875" bestFit="1" customWidth="1"/>
    <col min="8209" max="8209" width="18.109375" bestFit="1" customWidth="1"/>
    <col min="8210" max="8210" width="23.44140625" bestFit="1" customWidth="1"/>
    <col min="8211" max="8211" width="22.6640625" bestFit="1" customWidth="1"/>
    <col min="8449" max="8449" width="17.5546875" customWidth="1"/>
    <col min="8450" max="8450" width="11" customWidth="1"/>
    <col min="8451" max="8451" width="16.6640625" customWidth="1"/>
    <col min="8452" max="8452" width="20" customWidth="1"/>
    <col min="8453" max="8453" width="22.6640625" customWidth="1"/>
    <col min="8454" max="8454" width="2.44140625" bestFit="1" customWidth="1"/>
    <col min="8455" max="8455" width="21.88671875" bestFit="1" customWidth="1"/>
    <col min="8456" max="8456" width="18.109375" customWidth="1"/>
    <col min="8457" max="8457" width="22.6640625" bestFit="1" customWidth="1"/>
    <col min="8458" max="8458" width="22.88671875" customWidth="1"/>
    <col min="8459" max="8463" width="21.88671875" bestFit="1" customWidth="1"/>
    <col min="8464" max="8464" width="21.5546875" bestFit="1" customWidth="1"/>
    <col min="8465" max="8465" width="18.109375" bestFit="1" customWidth="1"/>
    <col min="8466" max="8466" width="23.44140625" bestFit="1" customWidth="1"/>
    <col min="8467" max="8467" width="22.6640625" bestFit="1" customWidth="1"/>
    <col min="8705" max="8705" width="17.5546875" customWidth="1"/>
    <col min="8706" max="8706" width="11" customWidth="1"/>
    <col min="8707" max="8707" width="16.6640625" customWidth="1"/>
    <col min="8708" max="8708" width="20" customWidth="1"/>
    <col min="8709" max="8709" width="22.6640625" customWidth="1"/>
    <col min="8710" max="8710" width="2.44140625" bestFit="1" customWidth="1"/>
    <col min="8711" max="8711" width="21.88671875" bestFit="1" customWidth="1"/>
    <col min="8712" max="8712" width="18.109375" customWidth="1"/>
    <col min="8713" max="8713" width="22.6640625" bestFit="1" customWidth="1"/>
    <col min="8714" max="8714" width="22.88671875" customWidth="1"/>
    <col min="8715" max="8719" width="21.88671875" bestFit="1" customWidth="1"/>
    <col min="8720" max="8720" width="21.5546875" bestFit="1" customWidth="1"/>
    <col min="8721" max="8721" width="18.109375" bestFit="1" customWidth="1"/>
    <col min="8722" max="8722" width="23.44140625" bestFit="1" customWidth="1"/>
    <col min="8723" max="8723" width="22.6640625" bestFit="1" customWidth="1"/>
    <col min="8961" max="8961" width="17.5546875" customWidth="1"/>
    <col min="8962" max="8962" width="11" customWidth="1"/>
    <col min="8963" max="8963" width="16.6640625" customWidth="1"/>
    <col min="8964" max="8964" width="20" customWidth="1"/>
    <col min="8965" max="8965" width="22.6640625" customWidth="1"/>
    <col min="8966" max="8966" width="2.44140625" bestFit="1" customWidth="1"/>
    <col min="8967" max="8967" width="21.88671875" bestFit="1" customWidth="1"/>
    <col min="8968" max="8968" width="18.109375" customWidth="1"/>
    <col min="8969" max="8969" width="22.6640625" bestFit="1" customWidth="1"/>
    <col min="8970" max="8970" width="22.88671875" customWidth="1"/>
    <col min="8971" max="8975" width="21.88671875" bestFit="1" customWidth="1"/>
    <col min="8976" max="8976" width="21.5546875" bestFit="1" customWidth="1"/>
    <col min="8977" max="8977" width="18.109375" bestFit="1" customWidth="1"/>
    <col min="8978" max="8978" width="23.44140625" bestFit="1" customWidth="1"/>
    <col min="8979" max="8979" width="22.6640625" bestFit="1" customWidth="1"/>
    <col min="9217" max="9217" width="17.5546875" customWidth="1"/>
    <col min="9218" max="9218" width="11" customWidth="1"/>
    <col min="9219" max="9219" width="16.6640625" customWidth="1"/>
    <col min="9220" max="9220" width="20" customWidth="1"/>
    <col min="9221" max="9221" width="22.6640625" customWidth="1"/>
    <col min="9222" max="9222" width="2.44140625" bestFit="1" customWidth="1"/>
    <col min="9223" max="9223" width="21.88671875" bestFit="1" customWidth="1"/>
    <col min="9224" max="9224" width="18.109375" customWidth="1"/>
    <col min="9225" max="9225" width="22.6640625" bestFit="1" customWidth="1"/>
    <col min="9226" max="9226" width="22.88671875" customWidth="1"/>
    <col min="9227" max="9231" width="21.88671875" bestFit="1" customWidth="1"/>
    <col min="9232" max="9232" width="21.5546875" bestFit="1" customWidth="1"/>
    <col min="9233" max="9233" width="18.109375" bestFit="1" customWidth="1"/>
    <col min="9234" max="9234" width="23.44140625" bestFit="1" customWidth="1"/>
    <col min="9235" max="9235" width="22.6640625" bestFit="1" customWidth="1"/>
    <col min="9473" max="9473" width="17.5546875" customWidth="1"/>
    <col min="9474" max="9474" width="11" customWidth="1"/>
    <col min="9475" max="9475" width="16.6640625" customWidth="1"/>
    <col min="9476" max="9476" width="20" customWidth="1"/>
    <col min="9477" max="9477" width="22.6640625" customWidth="1"/>
    <col min="9478" max="9478" width="2.44140625" bestFit="1" customWidth="1"/>
    <col min="9479" max="9479" width="21.88671875" bestFit="1" customWidth="1"/>
    <col min="9480" max="9480" width="18.109375" customWidth="1"/>
    <col min="9481" max="9481" width="22.6640625" bestFit="1" customWidth="1"/>
    <col min="9482" max="9482" width="22.88671875" customWidth="1"/>
    <col min="9483" max="9487" width="21.88671875" bestFit="1" customWidth="1"/>
    <col min="9488" max="9488" width="21.5546875" bestFit="1" customWidth="1"/>
    <col min="9489" max="9489" width="18.109375" bestFit="1" customWidth="1"/>
    <col min="9490" max="9490" width="23.44140625" bestFit="1" customWidth="1"/>
    <col min="9491" max="9491" width="22.6640625" bestFit="1" customWidth="1"/>
    <col min="9729" max="9729" width="17.5546875" customWidth="1"/>
    <col min="9730" max="9730" width="11" customWidth="1"/>
    <col min="9731" max="9731" width="16.6640625" customWidth="1"/>
    <col min="9732" max="9732" width="20" customWidth="1"/>
    <col min="9733" max="9733" width="22.6640625" customWidth="1"/>
    <col min="9734" max="9734" width="2.44140625" bestFit="1" customWidth="1"/>
    <col min="9735" max="9735" width="21.88671875" bestFit="1" customWidth="1"/>
    <col min="9736" max="9736" width="18.109375" customWidth="1"/>
    <col min="9737" max="9737" width="22.6640625" bestFit="1" customWidth="1"/>
    <col min="9738" max="9738" width="22.88671875" customWidth="1"/>
    <col min="9739" max="9743" width="21.88671875" bestFit="1" customWidth="1"/>
    <col min="9744" max="9744" width="21.5546875" bestFit="1" customWidth="1"/>
    <col min="9745" max="9745" width="18.109375" bestFit="1" customWidth="1"/>
    <col min="9746" max="9746" width="23.44140625" bestFit="1" customWidth="1"/>
    <col min="9747" max="9747" width="22.6640625" bestFit="1" customWidth="1"/>
    <col min="9985" max="9985" width="17.5546875" customWidth="1"/>
    <col min="9986" max="9986" width="11" customWidth="1"/>
    <col min="9987" max="9987" width="16.6640625" customWidth="1"/>
    <col min="9988" max="9988" width="20" customWidth="1"/>
    <col min="9989" max="9989" width="22.6640625" customWidth="1"/>
    <col min="9990" max="9990" width="2.44140625" bestFit="1" customWidth="1"/>
    <col min="9991" max="9991" width="21.88671875" bestFit="1" customWidth="1"/>
    <col min="9992" max="9992" width="18.109375" customWidth="1"/>
    <col min="9993" max="9993" width="22.6640625" bestFit="1" customWidth="1"/>
    <col min="9994" max="9994" width="22.88671875" customWidth="1"/>
    <col min="9995" max="9999" width="21.88671875" bestFit="1" customWidth="1"/>
    <col min="10000" max="10000" width="21.5546875" bestFit="1" customWidth="1"/>
    <col min="10001" max="10001" width="18.109375" bestFit="1" customWidth="1"/>
    <col min="10002" max="10002" width="23.44140625" bestFit="1" customWidth="1"/>
    <col min="10003" max="10003" width="22.6640625" bestFit="1" customWidth="1"/>
    <col min="10241" max="10241" width="17.5546875" customWidth="1"/>
    <col min="10242" max="10242" width="11" customWidth="1"/>
    <col min="10243" max="10243" width="16.6640625" customWidth="1"/>
    <col min="10244" max="10244" width="20" customWidth="1"/>
    <col min="10245" max="10245" width="22.6640625" customWidth="1"/>
    <col min="10246" max="10246" width="2.44140625" bestFit="1" customWidth="1"/>
    <col min="10247" max="10247" width="21.88671875" bestFit="1" customWidth="1"/>
    <col min="10248" max="10248" width="18.109375" customWidth="1"/>
    <col min="10249" max="10249" width="22.6640625" bestFit="1" customWidth="1"/>
    <col min="10250" max="10250" width="22.88671875" customWidth="1"/>
    <col min="10251" max="10255" width="21.88671875" bestFit="1" customWidth="1"/>
    <col min="10256" max="10256" width="21.5546875" bestFit="1" customWidth="1"/>
    <col min="10257" max="10257" width="18.109375" bestFit="1" customWidth="1"/>
    <col min="10258" max="10258" width="23.44140625" bestFit="1" customWidth="1"/>
    <col min="10259" max="10259" width="22.6640625" bestFit="1" customWidth="1"/>
    <col min="10497" max="10497" width="17.5546875" customWidth="1"/>
    <col min="10498" max="10498" width="11" customWidth="1"/>
    <col min="10499" max="10499" width="16.6640625" customWidth="1"/>
    <col min="10500" max="10500" width="20" customWidth="1"/>
    <col min="10501" max="10501" width="22.6640625" customWidth="1"/>
    <col min="10502" max="10502" width="2.44140625" bestFit="1" customWidth="1"/>
    <col min="10503" max="10503" width="21.88671875" bestFit="1" customWidth="1"/>
    <col min="10504" max="10504" width="18.109375" customWidth="1"/>
    <col min="10505" max="10505" width="22.6640625" bestFit="1" customWidth="1"/>
    <col min="10506" max="10506" width="22.88671875" customWidth="1"/>
    <col min="10507" max="10511" width="21.88671875" bestFit="1" customWidth="1"/>
    <col min="10512" max="10512" width="21.5546875" bestFit="1" customWidth="1"/>
    <col min="10513" max="10513" width="18.109375" bestFit="1" customWidth="1"/>
    <col min="10514" max="10514" width="23.44140625" bestFit="1" customWidth="1"/>
    <col min="10515" max="10515" width="22.6640625" bestFit="1" customWidth="1"/>
    <col min="10753" max="10753" width="17.5546875" customWidth="1"/>
    <col min="10754" max="10754" width="11" customWidth="1"/>
    <col min="10755" max="10755" width="16.6640625" customWidth="1"/>
    <col min="10756" max="10756" width="20" customWidth="1"/>
    <col min="10757" max="10757" width="22.6640625" customWidth="1"/>
    <col min="10758" max="10758" width="2.44140625" bestFit="1" customWidth="1"/>
    <col min="10759" max="10759" width="21.88671875" bestFit="1" customWidth="1"/>
    <col min="10760" max="10760" width="18.109375" customWidth="1"/>
    <col min="10761" max="10761" width="22.6640625" bestFit="1" customWidth="1"/>
    <col min="10762" max="10762" width="22.88671875" customWidth="1"/>
    <col min="10763" max="10767" width="21.88671875" bestFit="1" customWidth="1"/>
    <col min="10768" max="10768" width="21.5546875" bestFit="1" customWidth="1"/>
    <col min="10769" max="10769" width="18.109375" bestFit="1" customWidth="1"/>
    <col min="10770" max="10770" width="23.44140625" bestFit="1" customWidth="1"/>
    <col min="10771" max="10771" width="22.6640625" bestFit="1" customWidth="1"/>
    <col min="11009" max="11009" width="17.5546875" customWidth="1"/>
    <col min="11010" max="11010" width="11" customWidth="1"/>
    <col min="11011" max="11011" width="16.6640625" customWidth="1"/>
    <col min="11012" max="11012" width="20" customWidth="1"/>
    <col min="11013" max="11013" width="22.6640625" customWidth="1"/>
    <col min="11014" max="11014" width="2.44140625" bestFit="1" customWidth="1"/>
    <col min="11015" max="11015" width="21.88671875" bestFit="1" customWidth="1"/>
    <col min="11016" max="11016" width="18.109375" customWidth="1"/>
    <col min="11017" max="11017" width="22.6640625" bestFit="1" customWidth="1"/>
    <col min="11018" max="11018" width="22.88671875" customWidth="1"/>
    <col min="11019" max="11023" width="21.88671875" bestFit="1" customWidth="1"/>
    <col min="11024" max="11024" width="21.5546875" bestFit="1" customWidth="1"/>
    <col min="11025" max="11025" width="18.109375" bestFit="1" customWidth="1"/>
    <col min="11026" max="11026" width="23.44140625" bestFit="1" customWidth="1"/>
    <col min="11027" max="11027" width="22.6640625" bestFit="1" customWidth="1"/>
    <col min="11265" max="11265" width="17.5546875" customWidth="1"/>
    <col min="11266" max="11266" width="11" customWidth="1"/>
    <col min="11267" max="11267" width="16.6640625" customWidth="1"/>
    <col min="11268" max="11268" width="20" customWidth="1"/>
    <col min="11269" max="11269" width="22.6640625" customWidth="1"/>
    <col min="11270" max="11270" width="2.44140625" bestFit="1" customWidth="1"/>
    <col min="11271" max="11271" width="21.88671875" bestFit="1" customWidth="1"/>
    <col min="11272" max="11272" width="18.109375" customWidth="1"/>
    <col min="11273" max="11273" width="22.6640625" bestFit="1" customWidth="1"/>
    <col min="11274" max="11274" width="22.88671875" customWidth="1"/>
    <col min="11275" max="11279" width="21.88671875" bestFit="1" customWidth="1"/>
    <col min="11280" max="11280" width="21.5546875" bestFit="1" customWidth="1"/>
    <col min="11281" max="11281" width="18.109375" bestFit="1" customWidth="1"/>
    <col min="11282" max="11282" width="23.44140625" bestFit="1" customWidth="1"/>
    <col min="11283" max="11283" width="22.6640625" bestFit="1" customWidth="1"/>
    <col min="11521" max="11521" width="17.5546875" customWidth="1"/>
    <col min="11522" max="11522" width="11" customWidth="1"/>
    <col min="11523" max="11523" width="16.6640625" customWidth="1"/>
    <col min="11524" max="11524" width="20" customWidth="1"/>
    <col min="11525" max="11525" width="22.6640625" customWidth="1"/>
    <col min="11526" max="11526" width="2.44140625" bestFit="1" customWidth="1"/>
    <col min="11527" max="11527" width="21.88671875" bestFit="1" customWidth="1"/>
    <col min="11528" max="11528" width="18.109375" customWidth="1"/>
    <col min="11529" max="11529" width="22.6640625" bestFit="1" customWidth="1"/>
    <col min="11530" max="11530" width="22.88671875" customWidth="1"/>
    <col min="11531" max="11535" width="21.88671875" bestFit="1" customWidth="1"/>
    <col min="11536" max="11536" width="21.5546875" bestFit="1" customWidth="1"/>
    <col min="11537" max="11537" width="18.109375" bestFit="1" customWidth="1"/>
    <col min="11538" max="11538" width="23.44140625" bestFit="1" customWidth="1"/>
    <col min="11539" max="11539" width="22.6640625" bestFit="1" customWidth="1"/>
    <col min="11777" max="11777" width="17.5546875" customWidth="1"/>
    <col min="11778" max="11778" width="11" customWidth="1"/>
    <col min="11779" max="11779" width="16.6640625" customWidth="1"/>
    <col min="11780" max="11780" width="20" customWidth="1"/>
    <col min="11781" max="11781" width="22.6640625" customWidth="1"/>
    <col min="11782" max="11782" width="2.44140625" bestFit="1" customWidth="1"/>
    <col min="11783" max="11783" width="21.88671875" bestFit="1" customWidth="1"/>
    <col min="11784" max="11784" width="18.109375" customWidth="1"/>
    <col min="11785" max="11785" width="22.6640625" bestFit="1" customWidth="1"/>
    <col min="11786" max="11786" width="22.88671875" customWidth="1"/>
    <col min="11787" max="11791" width="21.88671875" bestFit="1" customWidth="1"/>
    <col min="11792" max="11792" width="21.5546875" bestFit="1" customWidth="1"/>
    <col min="11793" max="11793" width="18.109375" bestFit="1" customWidth="1"/>
    <col min="11794" max="11794" width="23.44140625" bestFit="1" customWidth="1"/>
    <col min="11795" max="11795" width="22.6640625" bestFit="1" customWidth="1"/>
    <col min="12033" max="12033" width="17.5546875" customWidth="1"/>
    <col min="12034" max="12034" width="11" customWidth="1"/>
    <col min="12035" max="12035" width="16.6640625" customWidth="1"/>
    <col min="12036" max="12036" width="20" customWidth="1"/>
    <col min="12037" max="12037" width="22.6640625" customWidth="1"/>
    <col min="12038" max="12038" width="2.44140625" bestFit="1" customWidth="1"/>
    <col min="12039" max="12039" width="21.88671875" bestFit="1" customWidth="1"/>
    <col min="12040" max="12040" width="18.109375" customWidth="1"/>
    <col min="12041" max="12041" width="22.6640625" bestFit="1" customWidth="1"/>
    <col min="12042" max="12042" width="22.88671875" customWidth="1"/>
    <col min="12043" max="12047" width="21.88671875" bestFit="1" customWidth="1"/>
    <col min="12048" max="12048" width="21.5546875" bestFit="1" customWidth="1"/>
    <col min="12049" max="12049" width="18.109375" bestFit="1" customWidth="1"/>
    <col min="12050" max="12050" width="23.44140625" bestFit="1" customWidth="1"/>
    <col min="12051" max="12051" width="22.6640625" bestFit="1" customWidth="1"/>
    <col min="12289" max="12289" width="17.5546875" customWidth="1"/>
    <col min="12290" max="12290" width="11" customWidth="1"/>
    <col min="12291" max="12291" width="16.6640625" customWidth="1"/>
    <col min="12292" max="12292" width="20" customWidth="1"/>
    <col min="12293" max="12293" width="22.6640625" customWidth="1"/>
    <col min="12294" max="12294" width="2.44140625" bestFit="1" customWidth="1"/>
    <col min="12295" max="12295" width="21.88671875" bestFit="1" customWidth="1"/>
    <col min="12296" max="12296" width="18.109375" customWidth="1"/>
    <col min="12297" max="12297" width="22.6640625" bestFit="1" customWidth="1"/>
    <col min="12298" max="12298" width="22.88671875" customWidth="1"/>
    <col min="12299" max="12303" width="21.88671875" bestFit="1" customWidth="1"/>
    <col min="12304" max="12304" width="21.5546875" bestFit="1" customWidth="1"/>
    <col min="12305" max="12305" width="18.109375" bestFit="1" customWidth="1"/>
    <col min="12306" max="12306" width="23.44140625" bestFit="1" customWidth="1"/>
    <col min="12307" max="12307" width="22.6640625" bestFit="1" customWidth="1"/>
    <col min="12545" max="12545" width="17.5546875" customWidth="1"/>
    <col min="12546" max="12546" width="11" customWidth="1"/>
    <col min="12547" max="12547" width="16.6640625" customWidth="1"/>
    <col min="12548" max="12548" width="20" customWidth="1"/>
    <col min="12549" max="12549" width="22.6640625" customWidth="1"/>
    <col min="12550" max="12550" width="2.44140625" bestFit="1" customWidth="1"/>
    <col min="12551" max="12551" width="21.88671875" bestFit="1" customWidth="1"/>
    <col min="12552" max="12552" width="18.109375" customWidth="1"/>
    <col min="12553" max="12553" width="22.6640625" bestFit="1" customWidth="1"/>
    <col min="12554" max="12554" width="22.88671875" customWidth="1"/>
    <col min="12555" max="12559" width="21.88671875" bestFit="1" customWidth="1"/>
    <col min="12560" max="12560" width="21.5546875" bestFit="1" customWidth="1"/>
    <col min="12561" max="12561" width="18.109375" bestFit="1" customWidth="1"/>
    <col min="12562" max="12562" width="23.44140625" bestFit="1" customWidth="1"/>
    <col min="12563" max="12563" width="22.6640625" bestFit="1" customWidth="1"/>
    <col min="12801" max="12801" width="17.5546875" customWidth="1"/>
    <col min="12802" max="12802" width="11" customWidth="1"/>
    <col min="12803" max="12803" width="16.6640625" customWidth="1"/>
    <col min="12804" max="12804" width="20" customWidth="1"/>
    <col min="12805" max="12805" width="22.6640625" customWidth="1"/>
    <col min="12806" max="12806" width="2.44140625" bestFit="1" customWidth="1"/>
    <col min="12807" max="12807" width="21.88671875" bestFit="1" customWidth="1"/>
    <col min="12808" max="12808" width="18.109375" customWidth="1"/>
    <col min="12809" max="12809" width="22.6640625" bestFit="1" customWidth="1"/>
    <col min="12810" max="12810" width="22.88671875" customWidth="1"/>
    <col min="12811" max="12815" width="21.88671875" bestFit="1" customWidth="1"/>
    <col min="12816" max="12816" width="21.5546875" bestFit="1" customWidth="1"/>
    <col min="12817" max="12817" width="18.109375" bestFit="1" customWidth="1"/>
    <col min="12818" max="12818" width="23.44140625" bestFit="1" customWidth="1"/>
    <col min="12819" max="12819" width="22.6640625" bestFit="1" customWidth="1"/>
    <col min="13057" max="13057" width="17.5546875" customWidth="1"/>
    <col min="13058" max="13058" width="11" customWidth="1"/>
    <col min="13059" max="13059" width="16.6640625" customWidth="1"/>
    <col min="13060" max="13060" width="20" customWidth="1"/>
    <col min="13061" max="13061" width="22.6640625" customWidth="1"/>
    <col min="13062" max="13062" width="2.44140625" bestFit="1" customWidth="1"/>
    <col min="13063" max="13063" width="21.88671875" bestFit="1" customWidth="1"/>
    <col min="13064" max="13064" width="18.109375" customWidth="1"/>
    <col min="13065" max="13065" width="22.6640625" bestFit="1" customWidth="1"/>
    <col min="13066" max="13066" width="22.88671875" customWidth="1"/>
    <col min="13067" max="13071" width="21.88671875" bestFit="1" customWidth="1"/>
    <col min="13072" max="13072" width="21.5546875" bestFit="1" customWidth="1"/>
    <col min="13073" max="13073" width="18.109375" bestFit="1" customWidth="1"/>
    <col min="13074" max="13074" width="23.44140625" bestFit="1" customWidth="1"/>
    <col min="13075" max="13075" width="22.6640625" bestFit="1" customWidth="1"/>
    <col min="13313" max="13313" width="17.5546875" customWidth="1"/>
    <col min="13314" max="13314" width="11" customWidth="1"/>
    <col min="13315" max="13315" width="16.6640625" customWidth="1"/>
    <col min="13316" max="13316" width="20" customWidth="1"/>
    <col min="13317" max="13317" width="22.6640625" customWidth="1"/>
    <col min="13318" max="13318" width="2.44140625" bestFit="1" customWidth="1"/>
    <col min="13319" max="13319" width="21.88671875" bestFit="1" customWidth="1"/>
    <col min="13320" max="13320" width="18.109375" customWidth="1"/>
    <col min="13321" max="13321" width="22.6640625" bestFit="1" customWidth="1"/>
    <col min="13322" max="13322" width="22.88671875" customWidth="1"/>
    <col min="13323" max="13327" width="21.88671875" bestFit="1" customWidth="1"/>
    <col min="13328" max="13328" width="21.5546875" bestFit="1" customWidth="1"/>
    <col min="13329" max="13329" width="18.109375" bestFit="1" customWidth="1"/>
    <col min="13330" max="13330" width="23.44140625" bestFit="1" customWidth="1"/>
    <col min="13331" max="13331" width="22.6640625" bestFit="1" customWidth="1"/>
    <col min="13569" max="13569" width="17.5546875" customWidth="1"/>
    <col min="13570" max="13570" width="11" customWidth="1"/>
    <col min="13571" max="13571" width="16.6640625" customWidth="1"/>
    <col min="13572" max="13572" width="20" customWidth="1"/>
    <col min="13573" max="13573" width="22.6640625" customWidth="1"/>
    <col min="13574" max="13574" width="2.44140625" bestFit="1" customWidth="1"/>
    <col min="13575" max="13575" width="21.88671875" bestFit="1" customWidth="1"/>
    <col min="13576" max="13576" width="18.109375" customWidth="1"/>
    <col min="13577" max="13577" width="22.6640625" bestFit="1" customWidth="1"/>
    <col min="13578" max="13578" width="22.88671875" customWidth="1"/>
    <col min="13579" max="13583" width="21.88671875" bestFit="1" customWidth="1"/>
    <col min="13584" max="13584" width="21.5546875" bestFit="1" customWidth="1"/>
    <col min="13585" max="13585" width="18.109375" bestFit="1" customWidth="1"/>
    <col min="13586" max="13586" width="23.44140625" bestFit="1" customWidth="1"/>
    <col min="13587" max="13587" width="22.6640625" bestFit="1" customWidth="1"/>
    <col min="13825" max="13825" width="17.5546875" customWidth="1"/>
    <col min="13826" max="13826" width="11" customWidth="1"/>
    <col min="13827" max="13827" width="16.6640625" customWidth="1"/>
    <col min="13828" max="13828" width="20" customWidth="1"/>
    <col min="13829" max="13829" width="22.6640625" customWidth="1"/>
    <col min="13830" max="13830" width="2.44140625" bestFit="1" customWidth="1"/>
    <col min="13831" max="13831" width="21.88671875" bestFit="1" customWidth="1"/>
    <col min="13832" max="13832" width="18.109375" customWidth="1"/>
    <col min="13833" max="13833" width="22.6640625" bestFit="1" customWidth="1"/>
    <col min="13834" max="13834" width="22.88671875" customWidth="1"/>
    <col min="13835" max="13839" width="21.88671875" bestFit="1" customWidth="1"/>
    <col min="13840" max="13840" width="21.5546875" bestFit="1" customWidth="1"/>
    <col min="13841" max="13841" width="18.109375" bestFit="1" customWidth="1"/>
    <col min="13842" max="13842" width="23.44140625" bestFit="1" customWidth="1"/>
    <col min="13843" max="13843" width="22.6640625" bestFit="1" customWidth="1"/>
    <col min="14081" max="14081" width="17.5546875" customWidth="1"/>
    <col min="14082" max="14082" width="11" customWidth="1"/>
    <col min="14083" max="14083" width="16.6640625" customWidth="1"/>
    <col min="14084" max="14084" width="20" customWidth="1"/>
    <col min="14085" max="14085" width="22.6640625" customWidth="1"/>
    <col min="14086" max="14086" width="2.44140625" bestFit="1" customWidth="1"/>
    <col min="14087" max="14087" width="21.88671875" bestFit="1" customWidth="1"/>
    <col min="14088" max="14088" width="18.109375" customWidth="1"/>
    <col min="14089" max="14089" width="22.6640625" bestFit="1" customWidth="1"/>
    <col min="14090" max="14090" width="22.88671875" customWidth="1"/>
    <col min="14091" max="14095" width="21.88671875" bestFit="1" customWidth="1"/>
    <col min="14096" max="14096" width="21.5546875" bestFit="1" customWidth="1"/>
    <col min="14097" max="14097" width="18.109375" bestFit="1" customWidth="1"/>
    <col min="14098" max="14098" width="23.44140625" bestFit="1" customWidth="1"/>
    <col min="14099" max="14099" width="22.6640625" bestFit="1" customWidth="1"/>
    <col min="14337" max="14337" width="17.5546875" customWidth="1"/>
    <col min="14338" max="14338" width="11" customWidth="1"/>
    <col min="14339" max="14339" width="16.6640625" customWidth="1"/>
    <col min="14340" max="14340" width="20" customWidth="1"/>
    <col min="14341" max="14341" width="22.6640625" customWidth="1"/>
    <col min="14342" max="14342" width="2.44140625" bestFit="1" customWidth="1"/>
    <col min="14343" max="14343" width="21.88671875" bestFit="1" customWidth="1"/>
    <col min="14344" max="14344" width="18.109375" customWidth="1"/>
    <col min="14345" max="14345" width="22.6640625" bestFit="1" customWidth="1"/>
    <col min="14346" max="14346" width="22.88671875" customWidth="1"/>
    <col min="14347" max="14351" width="21.88671875" bestFit="1" customWidth="1"/>
    <col min="14352" max="14352" width="21.5546875" bestFit="1" customWidth="1"/>
    <col min="14353" max="14353" width="18.109375" bestFit="1" customWidth="1"/>
    <col min="14354" max="14354" width="23.44140625" bestFit="1" customWidth="1"/>
    <col min="14355" max="14355" width="22.6640625" bestFit="1" customWidth="1"/>
    <col min="14593" max="14593" width="17.5546875" customWidth="1"/>
    <col min="14594" max="14594" width="11" customWidth="1"/>
    <col min="14595" max="14595" width="16.6640625" customWidth="1"/>
    <col min="14596" max="14596" width="20" customWidth="1"/>
    <col min="14597" max="14597" width="22.6640625" customWidth="1"/>
    <col min="14598" max="14598" width="2.44140625" bestFit="1" customWidth="1"/>
    <col min="14599" max="14599" width="21.88671875" bestFit="1" customWidth="1"/>
    <col min="14600" max="14600" width="18.109375" customWidth="1"/>
    <col min="14601" max="14601" width="22.6640625" bestFit="1" customWidth="1"/>
    <col min="14602" max="14602" width="22.88671875" customWidth="1"/>
    <col min="14603" max="14607" width="21.88671875" bestFit="1" customWidth="1"/>
    <col min="14608" max="14608" width="21.5546875" bestFit="1" customWidth="1"/>
    <col min="14609" max="14609" width="18.109375" bestFit="1" customWidth="1"/>
    <col min="14610" max="14610" width="23.44140625" bestFit="1" customWidth="1"/>
    <col min="14611" max="14611" width="22.6640625" bestFit="1" customWidth="1"/>
    <col min="14849" max="14849" width="17.5546875" customWidth="1"/>
    <col min="14850" max="14850" width="11" customWidth="1"/>
    <col min="14851" max="14851" width="16.6640625" customWidth="1"/>
    <col min="14852" max="14852" width="20" customWidth="1"/>
    <col min="14853" max="14853" width="22.6640625" customWidth="1"/>
    <col min="14854" max="14854" width="2.44140625" bestFit="1" customWidth="1"/>
    <col min="14855" max="14855" width="21.88671875" bestFit="1" customWidth="1"/>
    <col min="14856" max="14856" width="18.109375" customWidth="1"/>
    <col min="14857" max="14857" width="22.6640625" bestFit="1" customWidth="1"/>
    <col min="14858" max="14858" width="22.88671875" customWidth="1"/>
    <col min="14859" max="14863" width="21.88671875" bestFit="1" customWidth="1"/>
    <col min="14864" max="14864" width="21.5546875" bestFit="1" customWidth="1"/>
    <col min="14865" max="14865" width="18.109375" bestFit="1" customWidth="1"/>
    <col min="14866" max="14866" width="23.44140625" bestFit="1" customWidth="1"/>
    <col min="14867" max="14867" width="22.6640625" bestFit="1" customWidth="1"/>
    <col min="15105" max="15105" width="17.5546875" customWidth="1"/>
    <col min="15106" max="15106" width="11" customWidth="1"/>
    <col min="15107" max="15107" width="16.6640625" customWidth="1"/>
    <col min="15108" max="15108" width="20" customWidth="1"/>
    <col min="15109" max="15109" width="22.6640625" customWidth="1"/>
    <col min="15110" max="15110" width="2.44140625" bestFit="1" customWidth="1"/>
    <col min="15111" max="15111" width="21.88671875" bestFit="1" customWidth="1"/>
    <col min="15112" max="15112" width="18.109375" customWidth="1"/>
    <col min="15113" max="15113" width="22.6640625" bestFit="1" customWidth="1"/>
    <col min="15114" max="15114" width="22.88671875" customWidth="1"/>
    <col min="15115" max="15119" width="21.88671875" bestFit="1" customWidth="1"/>
    <col min="15120" max="15120" width="21.5546875" bestFit="1" customWidth="1"/>
    <col min="15121" max="15121" width="18.109375" bestFit="1" customWidth="1"/>
    <col min="15122" max="15122" width="23.44140625" bestFit="1" customWidth="1"/>
    <col min="15123" max="15123" width="22.6640625" bestFit="1" customWidth="1"/>
    <col min="15361" max="15361" width="17.5546875" customWidth="1"/>
    <col min="15362" max="15362" width="11" customWidth="1"/>
    <col min="15363" max="15363" width="16.6640625" customWidth="1"/>
    <col min="15364" max="15364" width="20" customWidth="1"/>
    <col min="15365" max="15365" width="22.6640625" customWidth="1"/>
    <col min="15366" max="15366" width="2.44140625" bestFit="1" customWidth="1"/>
    <col min="15367" max="15367" width="21.88671875" bestFit="1" customWidth="1"/>
    <col min="15368" max="15368" width="18.109375" customWidth="1"/>
    <col min="15369" max="15369" width="22.6640625" bestFit="1" customWidth="1"/>
    <col min="15370" max="15370" width="22.88671875" customWidth="1"/>
    <col min="15371" max="15375" width="21.88671875" bestFit="1" customWidth="1"/>
    <col min="15376" max="15376" width="21.5546875" bestFit="1" customWidth="1"/>
    <col min="15377" max="15377" width="18.109375" bestFit="1" customWidth="1"/>
    <col min="15378" max="15378" width="23.44140625" bestFit="1" customWidth="1"/>
    <col min="15379" max="15379" width="22.6640625" bestFit="1" customWidth="1"/>
    <col min="15617" max="15617" width="17.5546875" customWidth="1"/>
    <col min="15618" max="15618" width="11" customWidth="1"/>
    <col min="15619" max="15619" width="16.6640625" customWidth="1"/>
    <col min="15620" max="15620" width="20" customWidth="1"/>
    <col min="15621" max="15621" width="22.6640625" customWidth="1"/>
    <col min="15622" max="15622" width="2.44140625" bestFit="1" customWidth="1"/>
    <col min="15623" max="15623" width="21.88671875" bestFit="1" customWidth="1"/>
    <col min="15624" max="15624" width="18.109375" customWidth="1"/>
    <col min="15625" max="15625" width="22.6640625" bestFit="1" customWidth="1"/>
    <col min="15626" max="15626" width="22.88671875" customWidth="1"/>
    <col min="15627" max="15631" width="21.88671875" bestFit="1" customWidth="1"/>
    <col min="15632" max="15632" width="21.5546875" bestFit="1" customWidth="1"/>
    <col min="15633" max="15633" width="18.109375" bestFit="1" customWidth="1"/>
    <col min="15634" max="15634" width="23.44140625" bestFit="1" customWidth="1"/>
    <col min="15635" max="15635" width="22.6640625" bestFit="1" customWidth="1"/>
    <col min="15873" max="15873" width="17.5546875" customWidth="1"/>
    <col min="15874" max="15874" width="11" customWidth="1"/>
    <col min="15875" max="15875" width="16.6640625" customWidth="1"/>
    <col min="15876" max="15876" width="20" customWidth="1"/>
    <col min="15877" max="15877" width="22.6640625" customWidth="1"/>
    <col min="15878" max="15878" width="2.44140625" bestFit="1" customWidth="1"/>
    <col min="15879" max="15879" width="21.88671875" bestFit="1" customWidth="1"/>
    <col min="15880" max="15880" width="18.109375" customWidth="1"/>
    <col min="15881" max="15881" width="22.6640625" bestFit="1" customWidth="1"/>
    <col min="15882" max="15882" width="22.88671875" customWidth="1"/>
    <col min="15883" max="15887" width="21.88671875" bestFit="1" customWidth="1"/>
    <col min="15888" max="15888" width="21.5546875" bestFit="1" customWidth="1"/>
    <col min="15889" max="15889" width="18.109375" bestFit="1" customWidth="1"/>
    <col min="15890" max="15890" width="23.44140625" bestFit="1" customWidth="1"/>
    <col min="15891" max="15891" width="22.6640625" bestFit="1" customWidth="1"/>
    <col min="16129" max="16129" width="17.5546875" customWidth="1"/>
    <col min="16130" max="16130" width="11" customWidth="1"/>
    <col min="16131" max="16131" width="16.6640625" customWidth="1"/>
    <col min="16132" max="16132" width="20" customWidth="1"/>
    <col min="16133" max="16133" width="22.6640625" customWidth="1"/>
    <col min="16134" max="16134" width="2.44140625" bestFit="1" customWidth="1"/>
    <col min="16135" max="16135" width="21.88671875" bestFit="1" customWidth="1"/>
    <col min="16136" max="16136" width="18.109375" customWidth="1"/>
    <col min="16137" max="16137" width="22.6640625" bestFit="1" customWidth="1"/>
    <col min="16138" max="16138" width="22.88671875" customWidth="1"/>
    <col min="16139" max="16143" width="21.88671875" bestFit="1" customWidth="1"/>
    <col min="16144" max="16144" width="21.5546875" bestFit="1" customWidth="1"/>
    <col min="16145" max="16145" width="18.109375" bestFit="1" customWidth="1"/>
    <col min="16146" max="16146" width="23.44140625" bestFit="1" customWidth="1"/>
    <col min="16147" max="16147" width="22.6640625" bestFit="1" customWidth="1"/>
  </cols>
  <sheetData>
    <row r="1" spans="1:10" ht="23.4" thickBot="1">
      <c r="A1" s="209" t="s">
        <v>38</v>
      </c>
      <c r="B1" s="208"/>
      <c r="C1" s="208"/>
    </row>
    <row r="2" spans="1:10" ht="15" thickTop="1">
      <c r="B2" s="207"/>
    </row>
    <row r="3" spans="1:10" ht="18" thickBot="1">
      <c r="A3" s="204" t="s">
        <v>14</v>
      </c>
      <c r="B3" s="206"/>
      <c r="C3" s="204"/>
    </row>
    <row r="4" spans="1:10" ht="15" thickTop="1">
      <c r="A4" s="202" t="s">
        <v>15</v>
      </c>
      <c r="B4" s="201" t="s">
        <v>15</v>
      </c>
      <c r="C4" s="200" t="s">
        <v>15</v>
      </c>
      <c r="D4" s="188" t="s">
        <v>16</v>
      </c>
    </row>
    <row r="5" spans="1:10">
      <c r="A5" s="199" t="s">
        <v>17</v>
      </c>
      <c r="B5" s="198" t="s">
        <v>18</v>
      </c>
      <c r="C5" s="197" t="s">
        <v>15</v>
      </c>
      <c r="D5" s="196" t="s">
        <v>19</v>
      </c>
    </row>
    <row r="6" spans="1:10">
      <c r="A6" s="188" t="s">
        <v>24</v>
      </c>
      <c r="B6" s="193" t="s">
        <v>25</v>
      </c>
      <c r="C6" s="188" t="s">
        <v>26</v>
      </c>
      <c r="D6" s="192">
        <v>1901.86</v>
      </c>
      <c r="E6" s="195">
        <f>((D6/(D6+D7))*(D8+D9))+D6</f>
        <v>-76831.527263759781</v>
      </c>
      <c r="F6" s="194">
        <v>1</v>
      </c>
    </row>
    <row r="7" spans="1:10">
      <c r="A7" s="189"/>
      <c r="B7" s="193" t="s">
        <v>27</v>
      </c>
      <c r="C7" s="188" t="s">
        <v>28</v>
      </c>
      <c r="D7" s="192">
        <v>121.61</v>
      </c>
      <c r="E7" s="195">
        <f>((D7/(D7+D6))*(D8+D9))+D7</f>
        <v>-4912.812736240222</v>
      </c>
      <c r="F7" s="194">
        <v>2</v>
      </c>
    </row>
    <row r="8" spans="1:10" ht="15" thickBot="1">
      <c r="A8" s="189"/>
      <c r="B8" s="193" t="s">
        <v>29</v>
      </c>
      <c r="C8" s="188" t="s">
        <v>30</v>
      </c>
      <c r="D8" s="192">
        <v>-29062.44</v>
      </c>
      <c r="E8" s="191">
        <f>SUM(E6:E7)</f>
        <v>-81744.34</v>
      </c>
      <c r="F8" s="190" t="s">
        <v>39</v>
      </c>
    </row>
    <row r="9" spans="1:10" ht="15" thickTop="1">
      <c r="A9" s="189"/>
      <c r="B9" s="188" t="s">
        <v>31</v>
      </c>
      <c r="C9" s="188" t="s">
        <v>32</v>
      </c>
      <c r="D9" s="187">
        <v>-54705.37</v>
      </c>
    </row>
    <row r="10" spans="1:10" ht="15" thickBot="1">
      <c r="C10" s="184" t="s">
        <v>39</v>
      </c>
      <c r="D10" s="205">
        <f>SUM(D6:D9)</f>
        <v>-81744.34</v>
      </c>
    </row>
    <row r="11" spans="1:10" ht="15" thickTop="1"/>
    <row r="12" spans="1:10" ht="18" thickBot="1">
      <c r="A12" s="204" t="s">
        <v>33</v>
      </c>
      <c r="B12" s="204"/>
      <c r="C12" s="203"/>
    </row>
    <row r="13" spans="1:10" ht="15" thickTop="1">
      <c r="A13" s="202" t="s">
        <v>15</v>
      </c>
      <c r="B13" s="201" t="s">
        <v>15</v>
      </c>
      <c r="C13" s="200" t="s">
        <v>15</v>
      </c>
      <c r="D13" s="188" t="s">
        <v>16</v>
      </c>
    </row>
    <row r="14" spans="1:10">
      <c r="A14" s="199" t="s">
        <v>17</v>
      </c>
      <c r="B14" s="198" t="s">
        <v>18</v>
      </c>
      <c r="C14" s="197" t="s">
        <v>15</v>
      </c>
      <c r="D14" s="196" t="s">
        <v>19</v>
      </c>
    </row>
    <row r="15" spans="1:10">
      <c r="A15" s="188" t="s">
        <v>24</v>
      </c>
      <c r="B15" s="193" t="s">
        <v>25</v>
      </c>
      <c r="C15" s="188" t="s">
        <v>26</v>
      </c>
      <c r="D15" s="192">
        <v>1808651.45</v>
      </c>
      <c r="E15" s="195">
        <f>((D15/(D15+D16))*(D17+D18))+D15</f>
        <v>1624733.1916214223</v>
      </c>
      <c r="F15" s="194">
        <v>1</v>
      </c>
      <c r="H15" s="180"/>
      <c r="I15" s="180"/>
      <c r="J15" s="180">
        <f>H15-I15</f>
        <v>0</v>
      </c>
    </row>
    <row r="16" spans="1:10">
      <c r="A16" s="189"/>
      <c r="B16" s="193" t="s">
        <v>27</v>
      </c>
      <c r="C16" s="188" t="s">
        <v>28</v>
      </c>
      <c r="D16" s="192">
        <v>462870.58</v>
      </c>
      <c r="E16" s="195">
        <f>((D16/(D16+D15))*(D17+D18))+D16</f>
        <v>415802.1683785778</v>
      </c>
      <c r="F16" s="194">
        <v>2</v>
      </c>
    </row>
    <row r="17" spans="1:6" ht="15" thickBot="1">
      <c r="A17" s="189"/>
      <c r="B17" s="193" t="s">
        <v>29</v>
      </c>
      <c r="C17" s="188" t="s">
        <v>30</v>
      </c>
      <c r="D17" s="192">
        <v>-36551.67</v>
      </c>
      <c r="E17" s="191">
        <f>SUM(E15:E16)</f>
        <v>2040535.36</v>
      </c>
      <c r="F17" s="190" t="s">
        <v>42</v>
      </c>
    </row>
    <row r="18" spans="1:6" ht="15" thickTop="1">
      <c r="A18" s="189"/>
      <c r="B18" s="188" t="s">
        <v>31</v>
      </c>
      <c r="C18" s="188" t="s">
        <v>32</v>
      </c>
      <c r="D18" s="187">
        <v>-194435</v>
      </c>
    </row>
    <row r="19" spans="1:6" ht="15" thickBot="1">
      <c r="A19" s="186"/>
      <c r="B19" s="185"/>
      <c r="C19" s="184" t="s">
        <v>42</v>
      </c>
      <c r="D19" s="183">
        <f>SUM(D15:D18)</f>
        <v>2040535.3599999999</v>
      </c>
    </row>
    <row r="20" spans="1:6" ht="15" thickTop="1"/>
    <row r="21" spans="1:6">
      <c r="D21" t="s">
        <v>44</v>
      </c>
      <c r="E21" s="180">
        <f>E6+E15</f>
        <v>1547901.6643576624</v>
      </c>
      <c r="F21" s="181" t="s">
        <v>40</v>
      </c>
    </row>
    <row r="22" spans="1:6">
      <c r="D22" t="s">
        <v>43</v>
      </c>
      <c r="E22" s="182">
        <f>E7+E16</f>
        <v>410889.35564233758</v>
      </c>
      <c r="F22" s="181" t="s">
        <v>41</v>
      </c>
    </row>
    <row r="23" spans="1:6">
      <c r="E23" s="180">
        <f>SUM(E21:E22)</f>
        <v>1958791.02</v>
      </c>
    </row>
    <row r="25" spans="1:6">
      <c r="E25" s="179">
        <f>SUM(D6:D9,D15:D18)-E23</f>
        <v>0</v>
      </c>
    </row>
  </sheetData>
  <printOptions gridLines="1"/>
  <pageMargins left="0.7" right="0.7" top="0.75" bottom="0.75" header="0.3" footer="0.3"/>
  <pageSetup scale="68" orientation="landscape" r:id="rId1"/>
  <customProperties>
    <customPr name="_pios_id" r:id="rId2"/>
  </customProperties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/>
  </sheetViews>
  <sheetFormatPr defaultRowHeight="14.4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11.88671875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  <col min="257" max="257" width="20.44140625" customWidth="1"/>
    <col min="258" max="258" width="12.44140625" customWidth="1"/>
    <col min="259" max="259" width="19.109375" customWidth="1"/>
    <col min="260" max="261" width="22.6640625" customWidth="1"/>
    <col min="262" max="262" width="2.44140625" bestFit="1" customWidth="1"/>
    <col min="263" max="263" width="21.88671875" bestFit="1" customWidth="1"/>
    <col min="264" max="264" width="18.109375" customWidth="1"/>
    <col min="265" max="265" width="22.6640625" bestFit="1" customWidth="1"/>
    <col min="266" max="266" width="22.88671875" customWidth="1"/>
    <col min="267" max="271" width="21.88671875" bestFit="1" customWidth="1"/>
    <col min="272" max="272" width="21.5546875" bestFit="1" customWidth="1"/>
    <col min="273" max="273" width="18.109375" bestFit="1" customWidth="1"/>
    <col min="274" max="274" width="23.44140625" bestFit="1" customWidth="1"/>
    <col min="275" max="275" width="22.6640625" bestFit="1" customWidth="1"/>
    <col min="513" max="513" width="20.44140625" customWidth="1"/>
    <col min="514" max="514" width="12.44140625" customWidth="1"/>
    <col min="515" max="515" width="19.109375" customWidth="1"/>
    <col min="516" max="517" width="22.6640625" customWidth="1"/>
    <col min="518" max="518" width="2.44140625" bestFit="1" customWidth="1"/>
    <col min="519" max="519" width="21.88671875" bestFit="1" customWidth="1"/>
    <col min="520" max="520" width="18.109375" customWidth="1"/>
    <col min="521" max="521" width="22.6640625" bestFit="1" customWidth="1"/>
    <col min="522" max="522" width="22.88671875" customWidth="1"/>
    <col min="523" max="527" width="21.88671875" bestFit="1" customWidth="1"/>
    <col min="528" max="528" width="21.5546875" bestFit="1" customWidth="1"/>
    <col min="529" max="529" width="18.109375" bestFit="1" customWidth="1"/>
    <col min="530" max="530" width="23.44140625" bestFit="1" customWidth="1"/>
    <col min="531" max="531" width="22.6640625" bestFit="1" customWidth="1"/>
    <col min="769" max="769" width="20.44140625" customWidth="1"/>
    <col min="770" max="770" width="12.44140625" customWidth="1"/>
    <col min="771" max="771" width="19.109375" customWidth="1"/>
    <col min="772" max="773" width="22.6640625" customWidth="1"/>
    <col min="774" max="774" width="2.44140625" bestFit="1" customWidth="1"/>
    <col min="775" max="775" width="21.88671875" bestFit="1" customWidth="1"/>
    <col min="776" max="776" width="18.109375" customWidth="1"/>
    <col min="777" max="777" width="22.6640625" bestFit="1" customWidth="1"/>
    <col min="778" max="778" width="22.88671875" customWidth="1"/>
    <col min="779" max="783" width="21.88671875" bestFit="1" customWidth="1"/>
    <col min="784" max="784" width="21.5546875" bestFit="1" customWidth="1"/>
    <col min="785" max="785" width="18.109375" bestFit="1" customWidth="1"/>
    <col min="786" max="786" width="23.44140625" bestFit="1" customWidth="1"/>
    <col min="787" max="787" width="22.6640625" bestFit="1" customWidth="1"/>
    <col min="1025" max="1025" width="20.44140625" customWidth="1"/>
    <col min="1026" max="1026" width="12.44140625" customWidth="1"/>
    <col min="1027" max="1027" width="19.109375" customWidth="1"/>
    <col min="1028" max="1029" width="22.6640625" customWidth="1"/>
    <col min="1030" max="1030" width="2.44140625" bestFit="1" customWidth="1"/>
    <col min="1031" max="1031" width="21.88671875" bestFit="1" customWidth="1"/>
    <col min="1032" max="1032" width="18.109375" customWidth="1"/>
    <col min="1033" max="1033" width="22.6640625" bestFit="1" customWidth="1"/>
    <col min="1034" max="1034" width="22.88671875" customWidth="1"/>
    <col min="1035" max="1039" width="21.88671875" bestFit="1" customWidth="1"/>
    <col min="1040" max="1040" width="21.5546875" bestFit="1" customWidth="1"/>
    <col min="1041" max="1041" width="18.109375" bestFit="1" customWidth="1"/>
    <col min="1042" max="1042" width="23.44140625" bestFit="1" customWidth="1"/>
    <col min="1043" max="1043" width="22.6640625" bestFit="1" customWidth="1"/>
    <col min="1281" max="1281" width="20.44140625" customWidth="1"/>
    <col min="1282" max="1282" width="12.44140625" customWidth="1"/>
    <col min="1283" max="1283" width="19.109375" customWidth="1"/>
    <col min="1284" max="1285" width="22.6640625" customWidth="1"/>
    <col min="1286" max="1286" width="2.44140625" bestFit="1" customWidth="1"/>
    <col min="1287" max="1287" width="21.88671875" bestFit="1" customWidth="1"/>
    <col min="1288" max="1288" width="18.109375" customWidth="1"/>
    <col min="1289" max="1289" width="22.6640625" bestFit="1" customWidth="1"/>
    <col min="1290" max="1290" width="22.88671875" customWidth="1"/>
    <col min="1291" max="1295" width="21.88671875" bestFit="1" customWidth="1"/>
    <col min="1296" max="1296" width="21.5546875" bestFit="1" customWidth="1"/>
    <col min="1297" max="1297" width="18.109375" bestFit="1" customWidth="1"/>
    <col min="1298" max="1298" width="23.44140625" bestFit="1" customWidth="1"/>
    <col min="1299" max="1299" width="22.6640625" bestFit="1" customWidth="1"/>
    <col min="1537" max="1537" width="20.44140625" customWidth="1"/>
    <col min="1538" max="1538" width="12.44140625" customWidth="1"/>
    <col min="1539" max="1539" width="19.109375" customWidth="1"/>
    <col min="1540" max="1541" width="22.6640625" customWidth="1"/>
    <col min="1542" max="1542" width="2.44140625" bestFit="1" customWidth="1"/>
    <col min="1543" max="1543" width="21.88671875" bestFit="1" customWidth="1"/>
    <col min="1544" max="1544" width="18.109375" customWidth="1"/>
    <col min="1545" max="1545" width="22.6640625" bestFit="1" customWidth="1"/>
    <col min="1546" max="1546" width="22.88671875" customWidth="1"/>
    <col min="1547" max="1551" width="21.88671875" bestFit="1" customWidth="1"/>
    <col min="1552" max="1552" width="21.5546875" bestFit="1" customWidth="1"/>
    <col min="1553" max="1553" width="18.109375" bestFit="1" customWidth="1"/>
    <col min="1554" max="1554" width="23.44140625" bestFit="1" customWidth="1"/>
    <col min="1555" max="1555" width="22.6640625" bestFit="1" customWidth="1"/>
    <col min="1793" max="1793" width="20.44140625" customWidth="1"/>
    <col min="1794" max="1794" width="12.44140625" customWidth="1"/>
    <col min="1795" max="1795" width="19.109375" customWidth="1"/>
    <col min="1796" max="1797" width="22.6640625" customWidth="1"/>
    <col min="1798" max="1798" width="2.44140625" bestFit="1" customWidth="1"/>
    <col min="1799" max="1799" width="21.88671875" bestFit="1" customWidth="1"/>
    <col min="1800" max="1800" width="18.109375" customWidth="1"/>
    <col min="1801" max="1801" width="22.6640625" bestFit="1" customWidth="1"/>
    <col min="1802" max="1802" width="22.88671875" customWidth="1"/>
    <col min="1803" max="1807" width="21.88671875" bestFit="1" customWidth="1"/>
    <col min="1808" max="1808" width="21.5546875" bestFit="1" customWidth="1"/>
    <col min="1809" max="1809" width="18.109375" bestFit="1" customWidth="1"/>
    <col min="1810" max="1810" width="23.44140625" bestFit="1" customWidth="1"/>
    <col min="1811" max="1811" width="22.6640625" bestFit="1" customWidth="1"/>
    <col min="2049" max="2049" width="20.44140625" customWidth="1"/>
    <col min="2050" max="2050" width="12.44140625" customWidth="1"/>
    <col min="2051" max="2051" width="19.109375" customWidth="1"/>
    <col min="2052" max="2053" width="22.6640625" customWidth="1"/>
    <col min="2054" max="2054" width="2.44140625" bestFit="1" customWidth="1"/>
    <col min="2055" max="2055" width="21.88671875" bestFit="1" customWidth="1"/>
    <col min="2056" max="2056" width="18.109375" customWidth="1"/>
    <col min="2057" max="2057" width="22.6640625" bestFit="1" customWidth="1"/>
    <col min="2058" max="2058" width="22.88671875" customWidth="1"/>
    <col min="2059" max="2063" width="21.88671875" bestFit="1" customWidth="1"/>
    <col min="2064" max="2064" width="21.5546875" bestFit="1" customWidth="1"/>
    <col min="2065" max="2065" width="18.109375" bestFit="1" customWidth="1"/>
    <col min="2066" max="2066" width="23.44140625" bestFit="1" customWidth="1"/>
    <col min="2067" max="2067" width="22.6640625" bestFit="1" customWidth="1"/>
    <col min="2305" max="2305" width="20.44140625" customWidth="1"/>
    <col min="2306" max="2306" width="12.44140625" customWidth="1"/>
    <col min="2307" max="2307" width="19.109375" customWidth="1"/>
    <col min="2308" max="2309" width="22.6640625" customWidth="1"/>
    <col min="2310" max="2310" width="2.44140625" bestFit="1" customWidth="1"/>
    <col min="2311" max="2311" width="21.88671875" bestFit="1" customWidth="1"/>
    <col min="2312" max="2312" width="18.109375" customWidth="1"/>
    <col min="2313" max="2313" width="22.6640625" bestFit="1" customWidth="1"/>
    <col min="2314" max="2314" width="22.88671875" customWidth="1"/>
    <col min="2315" max="2319" width="21.88671875" bestFit="1" customWidth="1"/>
    <col min="2320" max="2320" width="21.5546875" bestFit="1" customWidth="1"/>
    <col min="2321" max="2321" width="18.109375" bestFit="1" customWidth="1"/>
    <col min="2322" max="2322" width="23.44140625" bestFit="1" customWidth="1"/>
    <col min="2323" max="2323" width="22.6640625" bestFit="1" customWidth="1"/>
    <col min="2561" max="2561" width="20.44140625" customWidth="1"/>
    <col min="2562" max="2562" width="12.44140625" customWidth="1"/>
    <col min="2563" max="2563" width="19.109375" customWidth="1"/>
    <col min="2564" max="2565" width="22.6640625" customWidth="1"/>
    <col min="2566" max="2566" width="2.44140625" bestFit="1" customWidth="1"/>
    <col min="2567" max="2567" width="21.88671875" bestFit="1" customWidth="1"/>
    <col min="2568" max="2568" width="18.109375" customWidth="1"/>
    <col min="2569" max="2569" width="22.6640625" bestFit="1" customWidth="1"/>
    <col min="2570" max="2570" width="22.88671875" customWidth="1"/>
    <col min="2571" max="2575" width="21.88671875" bestFit="1" customWidth="1"/>
    <col min="2576" max="2576" width="21.5546875" bestFit="1" customWidth="1"/>
    <col min="2577" max="2577" width="18.109375" bestFit="1" customWidth="1"/>
    <col min="2578" max="2578" width="23.44140625" bestFit="1" customWidth="1"/>
    <col min="2579" max="2579" width="22.6640625" bestFit="1" customWidth="1"/>
    <col min="2817" max="2817" width="20.44140625" customWidth="1"/>
    <col min="2818" max="2818" width="12.44140625" customWidth="1"/>
    <col min="2819" max="2819" width="19.109375" customWidth="1"/>
    <col min="2820" max="2821" width="22.6640625" customWidth="1"/>
    <col min="2822" max="2822" width="2.44140625" bestFit="1" customWidth="1"/>
    <col min="2823" max="2823" width="21.88671875" bestFit="1" customWidth="1"/>
    <col min="2824" max="2824" width="18.109375" customWidth="1"/>
    <col min="2825" max="2825" width="22.6640625" bestFit="1" customWidth="1"/>
    <col min="2826" max="2826" width="22.88671875" customWidth="1"/>
    <col min="2827" max="2831" width="21.88671875" bestFit="1" customWidth="1"/>
    <col min="2832" max="2832" width="21.5546875" bestFit="1" customWidth="1"/>
    <col min="2833" max="2833" width="18.109375" bestFit="1" customWidth="1"/>
    <col min="2834" max="2834" width="23.44140625" bestFit="1" customWidth="1"/>
    <col min="2835" max="2835" width="22.6640625" bestFit="1" customWidth="1"/>
    <col min="3073" max="3073" width="20.44140625" customWidth="1"/>
    <col min="3074" max="3074" width="12.44140625" customWidth="1"/>
    <col min="3075" max="3075" width="19.109375" customWidth="1"/>
    <col min="3076" max="3077" width="22.6640625" customWidth="1"/>
    <col min="3078" max="3078" width="2.44140625" bestFit="1" customWidth="1"/>
    <col min="3079" max="3079" width="21.88671875" bestFit="1" customWidth="1"/>
    <col min="3080" max="3080" width="18.109375" customWidth="1"/>
    <col min="3081" max="3081" width="22.6640625" bestFit="1" customWidth="1"/>
    <col min="3082" max="3082" width="22.88671875" customWidth="1"/>
    <col min="3083" max="3087" width="21.88671875" bestFit="1" customWidth="1"/>
    <col min="3088" max="3088" width="21.5546875" bestFit="1" customWidth="1"/>
    <col min="3089" max="3089" width="18.109375" bestFit="1" customWidth="1"/>
    <col min="3090" max="3090" width="23.44140625" bestFit="1" customWidth="1"/>
    <col min="3091" max="3091" width="22.6640625" bestFit="1" customWidth="1"/>
    <col min="3329" max="3329" width="20.44140625" customWidth="1"/>
    <col min="3330" max="3330" width="12.44140625" customWidth="1"/>
    <col min="3331" max="3331" width="19.109375" customWidth="1"/>
    <col min="3332" max="3333" width="22.6640625" customWidth="1"/>
    <col min="3334" max="3334" width="2.44140625" bestFit="1" customWidth="1"/>
    <col min="3335" max="3335" width="21.88671875" bestFit="1" customWidth="1"/>
    <col min="3336" max="3336" width="18.109375" customWidth="1"/>
    <col min="3337" max="3337" width="22.6640625" bestFit="1" customWidth="1"/>
    <col min="3338" max="3338" width="22.88671875" customWidth="1"/>
    <col min="3339" max="3343" width="21.88671875" bestFit="1" customWidth="1"/>
    <col min="3344" max="3344" width="21.5546875" bestFit="1" customWidth="1"/>
    <col min="3345" max="3345" width="18.109375" bestFit="1" customWidth="1"/>
    <col min="3346" max="3346" width="23.44140625" bestFit="1" customWidth="1"/>
    <col min="3347" max="3347" width="22.6640625" bestFit="1" customWidth="1"/>
    <col min="3585" max="3585" width="20.44140625" customWidth="1"/>
    <col min="3586" max="3586" width="12.44140625" customWidth="1"/>
    <col min="3587" max="3587" width="19.109375" customWidth="1"/>
    <col min="3588" max="3589" width="22.6640625" customWidth="1"/>
    <col min="3590" max="3590" width="2.44140625" bestFit="1" customWidth="1"/>
    <col min="3591" max="3591" width="21.88671875" bestFit="1" customWidth="1"/>
    <col min="3592" max="3592" width="18.109375" customWidth="1"/>
    <col min="3593" max="3593" width="22.6640625" bestFit="1" customWidth="1"/>
    <col min="3594" max="3594" width="22.88671875" customWidth="1"/>
    <col min="3595" max="3599" width="21.88671875" bestFit="1" customWidth="1"/>
    <col min="3600" max="3600" width="21.5546875" bestFit="1" customWidth="1"/>
    <col min="3601" max="3601" width="18.109375" bestFit="1" customWidth="1"/>
    <col min="3602" max="3602" width="23.44140625" bestFit="1" customWidth="1"/>
    <col min="3603" max="3603" width="22.6640625" bestFit="1" customWidth="1"/>
    <col min="3841" max="3841" width="20.44140625" customWidth="1"/>
    <col min="3842" max="3842" width="12.44140625" customWidth="1"/>
    <col min="3843" max="3843" width="19.109375" customWidth="1"/>
    <col min="3844" max="3845" width="22.6640625" customWidth="1"/>
    <col min="3846" max="3846" width="2.44140625" bestFit="1" customWidth="1"/>
    <col min="3847" max="3847" width="21.88671875" bestFit="1" customWidth="1"/>
    <col min="3848" max="3848" width="18.109375" customWidth="1"/>
    <col min="3849" max="3849" width="22.6640625" bestFit="1" customWidth="1"/>
    <col min="3850" max="3850" width="22.88671875" customWidth="1"/>
    <col min="3851" max="3855" width="21.88671875" bestFit="1" customWidth="1"/>
    <col min="3856" max="3856" width="21.5546875" bestFit="1" customWidth="1"/>
    <col min="3857" max="3857" width="18.109375" bestFit="1" customWidth="1"/>
    <col min="3858" max="3858" width="23.44140625" bestFit="1" customWidth="1"/>
    <col min="3859" max="3859" width="22.6640625" bestFit="1" customWidth="1"/>
    <col min="4097" max="4097" width="20.44140625" customWidth="1"/>
    <col min="4098" max="4098" width="12.44140625" customWidth="1"/>
    <col min="4099" max="4099" width="19.109375" customWidth="1"/>
    <col min="4100" max="4101" width="22.6640625" customWidth="1"/>
    <col min="4102" max="4102" width="2.44140625" bestFit="1" customWidth="1"/>
    <col min="4103" max="4103" width="21.88671875" bestFit="1" customWidth="1"/>
    <col min="4104" max="4104" width="18.109375" customWidth="1"/>
    <col min="4105" max="4105" width="22.6640625" bestFit="1" customWidth="1"/>
    <col min="4106" max="4106" width="22.88671875" customWidth="1"/>
    <col min="4107" max="4111" width="21.88671875" bestFit="1" customWidth="1"/>
    <col min="4112" max="4112" width="21.5546875" bestFit="1" customWidth="1"/>
    <col min="4113" max="4113" width="18.109375" bestFit="1" customWidth="1"/>
    <col min="4114" max="4114" width="23.44140625" bestFit="1" customWidth="1"/>
    <col min="4115" max="4115" width="22.6640625" bestFit="1" customWidth="1"/>
    <col min="4353" max="4353" width="20.44140625" customWidth="1"/>
    <col min="4354" max="4354" width="12.44140625" customWidth="1"/>
    <col min="4355" max="4355" width="19.109375" customWidth="1"/>
    <col min="4356" max="4357" width="22.6640625" customWidth="1"/>
    <col min="4358" max="4358" width="2.44140625" bestFit="1" customWidth="1"/>
    <col min="4359" max="4359" width="21.88671875" bestFit="1" customWidth="1"/>
    <col min="4360" max="4360" width="18.109375" customWidth="1"/>
    <col min="4361" max="4361" width="22.6640625" bestFit="1" customWidth="1"/>
    <col min="4362" max="4362" width="22.88671875" customWidth="1"/>
    <col min="4363" max="4367" width="21.88671875" bestFit="1" customWidth="1"/>
    <col min="4368" max="4368" width="21.5546875" bestFit="1" customWidth="1"/>
    <col min="4369" max="4369" width="18.109375" bestFit="1" customWidth="1"/>
    <col min="4370" max="4370" width="23.44140625" bestFit="1" customWidth="1"/>
    <col min="4371" max="4371" width="22.6640625" bestFit="1" customWidth="1"/>
    <col min="4609" max="4609" width="20.44140625" customWidth="1"/>
    <col min="4610" max="4610" width="12.44140625" customWidth="1"/>
    <col min="4611" max="4611" width="19.109375" customWidth="1"/>
    <col min="4612" max="4613" width="22.6640625" customWidth="1"/>
    <col min="4614" max="4614" width="2.44140625" bestFit="1" customWidth="1"/>
    <col min="4615" max="4615" width="21.88671875" bestFit="1" customWidth="1"/>
    <col min="4616" max="4616" width="18.109375" customWidth="1"/>
    <col min="4617" max="4617" width="22.6640625" bestFit="1" customWidth="1"/>
    <col min="4618" max="4618" width="22.88671875" customWidth="1"/>
    <col min="4619" max="4623" width="21.88671875" bestFit="1" customWidth="1"/>
    <col min="4624" max="4624" width="21.5546875" bestFit="1" customWidth="1"/>
    <col min="4625" max="4625" width="18.109375" bestFit="1" customWidth="1"/>
    <col min="4626" max="4626" width="23.44140625" bestFit="1" customWidth="1"/>
    <col min="4627" max="4627" width="22.6640625" bestFit="1" customWidth="1"/>
    <col min="4865" max="4865" width="20.44140625" customWidth="1"/>
    <col min="4866" max="4866" width="12.44140625" customWidth="1"/>
    <col min="4867" max="4867" width="19.109375" customWidth="1"/>
    <col min="4868" max="4869" width="22.6640625" customWidth="1"/>
    <col min="4870" max="4870" width="2.44140625" bestFit="1" customWidth="1"/>
    <col min="4871" max="4871" width="21.88671875" bestFit="1" customWidth="1"/>
    <col min="4872" max="4872" width="18.109375" customWidth="1"/>
    <col min="4873" max="4873" width="22.6640625" bestFit="1" customWidth="1"/>
    <col min="4874" max="4874" width="22.88671875" customWidth="1"/>
    <col min="4875" max="4879" width="21.88671875" bestFit="1" customWidth="1"/>
    <col min="4880" max="4880" width="21.5546875" bestFit="1" customWidth="1"/>
    <col min="4881" max="4881" width="18.109375" bestFit="1" customWidth="1"/>
    <col min="4882" max="4882" width="23.44140625" bestFit="1" customWidth="1"/>
    <col min="4883" max="4883" width="22.6640625" bestFit="1" customWidth="1"/>
    <col min="5121" max="5121" width="20.44140625" customWidth="1"/>
    <col min="5122" max="5122" width="12.44140625" customWidth="1"/>
    <col min="5123" max="5123" width="19.109375" customWidth="1"/>
    <col min="5124" max="5125" width="22.6640625" customWidth="1"/>
    <col min="5126" max="5126" width="2.44140625" bestFit="1" customWidth="1"/>
    <col min="5127" max="5127" width="21.88671875" bestFit="1" customWidth="1"/>
    <col min="5128" max="5128" width="18.109375" customWidth="1"/>
    <col min="5129" max="5129" width="22.6640625" bestFit="1" customWidth="1"/>
    <col min="5130" max="5130" width="22.88671875" customWidth="1"/>
    <col min="5131" max="5135" width="21.88671875" bestFit="1" customWidth="1"/>
    <col min="5136" max="5136" width="21.5546875" bestFit="1" customWidth="1"/>
    <col min="5137" max="5137" width="18.109375" bestFit="1" customWidth="1"/>
    <col min="5138" max="5138" width="23.44140625" bestFit="1" customWidth="1"/>
    <col min="5139" max="5139" width="22.6640625" bestFit="1" customWidth="1"/>
    <col min="5377" max="5377" width="20.44140625" customWidth="1"/>
    <col min="5378" max="5378" width="12.44140625" customWidth="1"/>
    <col min="5379" max="5379" width="19.109375" customWidth="1"/>
    <col min="5380" max="5381" width="22.6640625" customWidth="1"/>
    <col min="5382" max="5382" width="2.44140625" bestFit="1" customWidth="1"/>
    <col min="5383" max="5383" width="21.88671875" bestFit="1" customWidth="1"/>
    <col min="5384" max="5384" width="18.109375" customWidth="1"/>
    <col min="5385" max="5385" width="22.6640625" bestFit="1" customWidth="1"/>
    <col min="5386" max="5386" width="22.88671875" customWidth="1"/>
    <col min="5387" max="5391" width="21.88671875" bestFit="1" customWidth="1"/>
    <col min="5392" max="5392" width="21.5546875" bestFit="1" customWidth="1"/>
    <col min="5393" max="5393" width="18.109375" bestFit="1" customWidth="1"/>
    <col min="5394" max="5394" width="23.44140625" bestFit="1" customWidth="1"/>
    <col min="5395" max="5395" width="22.6640625" bestFit="1" customWidth="1"/>
    <col min="5633" max="5633" width="20.44140625" customWidth="1"/>
    <col min="5634" max="5634" width="12.44140625" customWidth="1"/>
    <col min="5635" max="5635" width="19.109375" customWidth="1"/>
    <col min="5636" max="5637" width="22.6640625" customWidth="1"/>
    <col min="5638" max="5638" width="2.44140625" bestFit="1" customWidth="1"/>
    <col min="5639" max="5639" width="21.88671875" bestFit="1" customWidth="1"/>
    <col min="5640" max="5640" width="18.109375" customWidth="1"/>
    <col min="5641" max="5641" width="22.6640625" bestFit="1" customWidth="1"/>
    <col min="5642" max="5642" width="22.88671875" customWidth="1"/>
    <col min="5643" max="5647" width="21.88671875" bestFit="1" customWidth="1"/>
    <col min="5648" max="5648" width="21.5546875" bestFit="1" customWidth="1"/>
    <col min="5649" max="5649" width="18.109375" bestFit="1" customWidth="1"/>
    <col min="5650" max="5650" width="23.44140625" bestFit="1" customWidth="1"/>
    <col min="5651" max="5651" width="22.6640625" bestFit="1" customWidth="1"/>
    <col min="5889" max="5889" width="20.44140625" customWidth="1"/>
    <col min="5890" max="5890" width="12.44140625" customWidth="1"/>
    <col min="5891" max="5891" width="19.109375" customWidth="1"/>
    <col min="5892" max="5893" width="22.6640625" customWidth="1"/>
    <col min="5894" max="5894" width="2.44140625" bestFit="1" customWidth="1"/>
    <col min="5895" max="5895" width="21.88671875" bestFit="1" customWidth="1"/>
    <col min="5896" max="5896" width="18.109375" customWidth="1"/>
    <col min="5897" max="5897" width="22.6640625" bestFit="1" customWidth="1"/>
    <col min="5898" max="5898" width="22.88671875" customWidth="1"/>
    <col min="5899" max="5903" width="21.88671875" bestFit="1" customWidth="1"/>
    <col min="5904" max="5904" width="21.5546875" bestFit="1" customWidth="1"/>
    <col min="5905" max="5905" width="18.109375" bestFit="1" customWidth="1"/>
    <col min="5906" max="5906" width="23.44140625" bestFit="1" customWidth="1"/>
    <col min="5907" max="5907" width="22.6640625" bestFit="1" customWidth="1"/>
    <col min="6145" max="6145" width="20.44140625" customWidth="1"/>
    <col min="6146" max="6146" width="12.44140625" customWidth="1"/>
    <col min="6147" max="6147" width="19.109375" customWidth="1"/>
    <col min="6148" max="6149" width="22.6640625" customWidth="1"/>
    <col min="6150" max="6150" width="2.44140625" bestFit="1" customWidth="1"/>
    <col min="6151" max="6151" width="21.88671875" bestFit="1" customWidth="1"/>
    <col min="6152" max="6152" width="18.109375" customWidth="1"/>
    <col min="6153" max="6153" width="22.6640625" bestFit="1" customWidth="1"/>
    <col min="6154" max="6154" width="22.88671875" customWidth="1"/>
    <col min="6155" max="6159" width="21.88671875" bestFit="1" customWidth="1"/>
    <col min="6160" max="6160" width="21.5546875" bestFit="1" customWidth="1"/>
    <col min="6161" max="6161" width="18.109375" bestFit="1" customWidth="1"/>
    <col min="6162" max="6162" width="23.44140625" bestFit="1" customWidth="1"/>
    <col min="6163" max="6163" width="22.6640625" bestFit="1" customWidth="1"/>
    <col min="6401" max="6401" width="20.44140625" customWidth="1"/>
    <col min="6402" max="6402" width="12.44140625" customWidth="1"/>
    <col min="6403" max="6403" width="19.109375" customWidth="1"/>
    <col min="6404" max="6405" width="22.6640625" customWidth="1"/>
    <col min="6406" max="6406" width="2.44140625" bestFit="1" customWidth="1"/>
    <col min="6407" max="6407" width="21.88671875" bestFit="1" customWidth="1"/>
    <col min="6408" max="6408" width="18.109375" customWidth="1"/>
    <col min="6409" max="6409" width="22.6640625" bestFit="1" customWidth="1"/>
    <col min="6410" max="6410" width="22.88671875" customWidth="1"/>
    <col min="6411" max="6415" width="21.88671875" bestFit="1" customWidth="1"/>
    <col min="6416" max="6416" width="21.5546875" bestFit="1" customWidth="1"/>
    <col min="6417" max="6417" width="18.109375" bestFit="1" customWidth="1"/>
    <col min="6418" max="6418" width="23.44140625" bestFit="1" customWidth="1"/>
    <col min="6419" max="6419" width="22.6640625" bestFit="1" customWidth="1"/>
    <col min="6657" max="6657" width="20.44140625" customWidth="1"/>
    <col min="6658" max="6658" width="12.44140625" customWidth="1"/>
    <col min="6659" max="6659" width="19.109375" customWidth="1"/>
    <col min="6660" max="6661" width="22.6640625" customWidth="1"/>
    <col min="6662" max="6662" width="2.44140625" bestFit="1" customWidth="1"/>
    <col min="6663" max="6663" width="21.88671875" bestFit="1" customWidth="1"/>
    <col min="6664" max="6664" width="18.109375" customWidth="1"/>
    <col min="6665" max="6665" width="22.6640625" bestFit="1" customWidth="1"/>
    <col min="6666" max="6666" width="22.88671875" customWidth="1"/>
    <col min="6667" max="6671" width="21.88671875" bestFit="1" customWidth="1"/>
    <col min="6672" max="6672" width="21.5546875" bestFit="1" customWidth="1"/>
    <col min="6673" max="6673" width="18.109375" bestFit="1" customWidth="1"/>
    <col min="6674" max="6674" width="23.44140625" bestFit="1" customWidth="1"/>
    <col min="6675" max="6675" width="22.6640625" bestFit="1" customWidth="1"/>
    <col min="6913" max="6913" width="20.44140625" customWidth="1"/>
    <col min="6914" max="6914" width="12.44140625" customWidth="1"/>
    <col min="6915" max="6915" width="19.109375" customWidth="1"/>
    <col min="6916" max="6917" width="22.6640625" customWidth="1"/>
    <col min="6918" max="6918" width="2.44140625" bestFit="1" customWidth="1"/>
    <col min="6919" max="6919" width="21.88671875" bestFit="1" customWidth="1"/>
    <col min="6920" max="6920" width="18.109375" customWidth="1"/>
    <col min="6921" max="6921" width="22.6640625" bestFit="1" customWidth="1"/>
    <col min="6922" max="6922" width="22.88671875" customWidth="1"/>
    <col min="6923" max="6927" width="21.88671875" bestFit="1" customWidth="1"/>
    <col min="6928" max="6928" width="21.5546875" bestFit="1" customWidth="1"/>
    <col min="6929" max="6929" width="18.109375" bestFit="1" customWidth="1"/>
    <col min="6930" max="6930" width="23.44140625" bestFit="1" customWidth="1"/>
    <col min="6931" max="6931" width="22.6640625" bestFit="1" customWidth="1"/>
    <col min="7169" max="7169" width="20.44140625" customWidth="1"/>
    <col min="7170" max="7170" width="12.44140625" customWidth="1"/>
    <col min="7171" max="7171" width="19.109375" customWidth="1"/>
    <col min="7172" max="7173" width="22.6640625" customWidth="1"/>
    <col min="7174" max="7174" width="2.44140625" bestFit="1" customWidth="1"/>
    <col min="7175" max="7175" width="21.88671875" bestFit="1" customWidth="1"/>
    <col min="7176" max="7176" width="18.109375" customWidth="1"/>
    <col min="7177" max="7177" width="22.6640625" bestFit="1" customWidth="1"/>
    <col min="7178" max="7178" width="22.88671875" customWidth="1"/>
    <col min="7179" max="7183" width="21.88671875" bestFit="1" customWidth="1"/>
    <col min="7184" max="7184" width="21.5546875" bestFit="1" customWidth="1"/>
    <col min="7185" max="7185" width="18.109375" bestFit="1" customWidth="1"/>
    <col min="7186" max="7186" width="23.44140625" bestFit="1" customWidth="1"/>
    <col min="7187" max="7187" width="22.6640625" bestFit="1" customWidth="1"/>
    <col min="7425" max="7425" width="20.44140625" customWidth="1"/>
    <col min="7426" max="7426" width="12.44140625" customWidth="1"/>
    <col min="7427" max="7427" width="19.109375" customWidth="1"/>
    <col min="7428" max="7429" width="22.6640625" customWidth="1"/>
    <col min="7430" max="7430" width="2.44140625" bestFit="1" customWidth="1"/>
    <col min="7431" max="7431" width="21.88671875" bestFit="1" customWidth="1"/>
    <col min="7432" max="7432" width="18.109375" customWidth="1"/>
    <col min="7433" max="7433" width="22.6640625" bestFit="1" customWidth="1"/>
    <col min="7434" max="7434" width="22.88671875" customWidth="1"/>
    <col min="7435" max="7439" width="21.88671875" bestFit="1" customWidth="1"/>
    <col min="7440" max="7440" width="21.5546875" bestFit="1" customWidth="1"/>
    <col min="7441" max="7441" width="18.109375" bestFit="1" customWidth="1"/>
    <col min="7442" max="7442" width="23.44140625" bestFit="1" customWidth="1"/>
    <col min="7443" max="7443" width="22.6640625" bestFit="1" customWidth="1"/>
    <col min="7681" max="7681" width="20.44140625" customWidth="1"/>
    <col min="7682" max="7682" width="12.44140625" customWidth="1"/>
    <col min="7683" max="7683" width="19.109375" customWidth="1"/>
    <col min="7684" max="7685" width="22.6640625" customWidth="1"/>
    <col min="7686" max="7686" width="2.44140625" bestFit="1" customWidth="1"/>
    <col min="7687" max="7687" width="21.88671875" bestFit="1" customWidth="1"/>
    <col min="7688" max="7688" width="18.109375" customWidth="1"/>
    <col min="7689" max="7689" width="22.6640625" bestFit="1" customWidth="1"/>
    <col min="7690" max="7690" width="22.88671875" customWidth="1"/>
    <col min="7691" max="7695" width="21.88671875" bestFit="1" customWidth="1"/>
    <col min="7696" max="7696" width="21.5546875" bestFit="1" customWidth="1"/>
    <col min="7697" max="7697" width="18.109375" bestFit="1" customWidth="1"/>
    <col min="7698" max="7698" width="23.44140625" bestFit="1" customWidth="1"/>
    <col min="7699" max="7699" width="22.6640625" bestFit="1" customWidth="1"/>
    <col min="7937" max="7937" width="20.44140625" customWidth="1"/>
    <col min="7938" max="7938" width="12.44140625" customWidth="1"/>
    <col min="7939" max="7939" width="19.109375" customWidth="1"/>
    <col min="7940" max="7941" width="22.6640625" customWidth="1"/>
    <col min="7942" max="7942" width="2.44140625" bestFit="1" customWidth="1"/>
    <col min="7943" max="7943" width="21.88671875" bestFit="1" customWidth="1"/>
    <col min="7944" max="7944" width="18.109375" customWidth="1"/>
    <col min="7945" max="7945" width="22.6640625" bestFit="1" customWidth="1"/>
    <col min="7946" max="7946" width="22.88671875" customWidth="1"/>
    <col min="7947" max="7951" width="21.88671875" bestFit="1" customWidth="1"/>
    <col min="7952" max="7952" width="21.5546875" bestFit="1" customWidth="1"/>
    <col min="7953" max="7953" width="18.109375" bestFit="1" customWidth="1"/>
    <col min="7954" max="7954" width="23.44140625" bestFit="1" customWidth="1"/>
    <col min="7955" max="7955" width="22.6640625" bestFit="1" customWidth="1"/>
    <col min="8193" max="8193" width="20.44140625" customWidth="1"/>
    <col min="8194" max="8194" width="12.44140625" customWidth="1"/>
    <col min="8195" max="8195" width="19.109375" customWidth="1"/>
    <col min="8196" max="8197" width="22.6640625" customWidth="1"/>
    <col min="8198" max="8198" width="2.44140625" bestFit="1" customWidth="1"/>
    <col min="8199" max="8199" width="21.88671875" bestFit="1" customWidth="1"/>
    <col min="8200" max="8200" width="18.109375" customWidth="1"/>
    <col min="8201" max="8201" width="22.6640625" bestFit="1" customWidth="1"/>
    <col min="8202" max="8202" width="22.88671875" customWidth="1"/>
    <col min="8203" max="8207" width="21.88671875" bestFit="1" customWidth="1"/>
    <col min="8208" max="8208" width="21.5546875" bestFit="1" customWidth="1"/>
    <col min="8209" max="8209" width="18.109375" bestFit="1" customWidth="1"/>
    <col min="8210" max="8210" width="23.44140625" bestFit="1" customWidth="1"/>
    <col min="8211" max="8211" width="22.6640625" bestFit="1" customWidth="1"/>
    <col min="8449" max="8449" width="20.44140625" customWidth="1"/>
    <col min="8450" max="8450" width="12.44140625" customWidth="1"/>
    <col min="8451" max="8451" width="19.109375" customWidth="1"/>
    <col min="8452" max="8453" width="22.6640625" customWidth="1"/>
    <col min="8454" max="8454" width="2.44140625" bestFit="1" customWidth="1"/>
    <col min="8455" max="8455" width="21.88671875" bestFit="1" customWidth="1"/>
    <col min="8456" max="8456" width="18.109375" customWidth="1"/>
    <col min="8457" max="8457" width="22.6640625" bestFit="1" customWidth="1"/>
    <col min="8458" max="8458" width="22.88671875" customWidth="1"/>
    <col min="8459" max="8463" width="21.88671875" bestFit="1" customWidth="1"/>
    <col min="8464" max="8464" width="21.5546875" bestFit="1" customWidth="1"/>
    <col min="8465" max="8465" width="18.109375" bestFit="1" customWidth="1"/>
    <col min="8466" max="8466" width="23.44140625" bestFit="1" customWidth="1"/>
    <col min="8467" max="8467" width="22.6640625" bestFit="1" customWidth="1"/>
    <col min="8705" max="8705" width="20.44140625" customWidth="1"/>
    <col min="8706" max="8706" width="12.44140625" customWidth="1"/>
    <col min="8707" max="8707" width="19.109375" customWidth="1"/>
    <col min="8708" max="8709" width="22.6640625" customWidth="1"/>
    <col min="8710" max="8710" width="2.44140625" bestFit="1" customWidth="1"/>
    <col min="8711" max="8711" width="21.88671875" bestFit="1" customWidth="1"/>
    <col min="8712" max="8712" width="18.109375" customWidth="1"/>
    <col min="8713" max="8713" width="22.6640625" bestFit="1" customWidth="1"/>
    <col min="8714" max="8714" width="22.88671875" customWidth="1"/>
    <col min="8715" max="8719" width="21.88671875" bestFit="1" customWidth="1"/>
    <col min="8720" max="8720" width="21.5546875" bestFit="1" customWidth="1"/>
    <col min="8721" max="8721" width="18.109375" bestFit="1" customWidth="1"/>
    <col min="8722" max="8722" width="23.44140625" bestFit="1" customWidth="1"/>
    <col min="8723" max="8723" width="22.6640625" bestFit="1" customWidth="1"/>
    <col min="8961" max="8961" width="20.44140625" customWidth="1"/>
    <col min="8962" max="8962" width="12.44140625" customWidth="1"/>
    <col min="8963" max="8963" width="19.109375" customWidth="1"/>
    <col min="8964" max="8965" width="22.6640625" customWidth="1"/>
    <col min="8966" max="8966" width="2.44140625" bestFit="1" customWidth="1"/>
    <col min="8967" max="8967" width="21.88671875" bestFit="1" customWidth="1"/>
    <col min="8968" max="8968" width="18.109375" customWidth="1"/>
    <col min="8969" max="8969" width="22.6640625" bestFit="1" customWidth="1"/>
    <col min="8970" max="8970" width="22.88671875" customWidth="1"/>
    <col min="8971" max="8975" width="21.88671875" bestFit="1" customWidth="1"/>
    <col min="8976" max="8976" width="21.5546875" bestFit="1" customWidth="1"/>
    <col min="8977" max="8977" width="18.109375" bestFit="1" customWidth="1"/>
    <col min="8978" max="8978" width="23.44140625" bestFit="1" customWidth="1"/>
    <col min="8979" max="8979" width="22.6640625" bestFit="1" customWidth="1"/>
    <col min="9217" max="9217" width="20.44140625" customWidth="1"/>
    <col min="9218" max="9218" width="12.44140625" customWidth="1"/>
    <col min="9219" max="9219" width="19.109375" customWidth="1"/>
    <col min="9220" max="9221" width="22.6640625" customWidth="1"/>
    <col min="9222" max="9222" width="2.44140625" bestFit="1" customWidth="1"/>
    <col min="9223" max="9223" width="21.88671875" bestFit="1" customWidth="1"/>
    <col min="9224" max="9224" width="18.109375" customWidth="1"/>
    <col min="9225" max="9225" width="22.6640625" bestFit="1" customWidth="1"/>
    <col min="9226" max="9226" width="22.88671875" customWidth="1"/>
    <col min="9227" max="9231" width="21.88671875" bestFit="1" customWidth="1"/>
    <col min="9232" max="9232" width="21.5546875" bestFit="1" customWidth="1"/>
    <col min="9233" max="9233" width="18.109375" bestFit="1" customWidth="1"/>
    <col min="9234" max="9234" width="23.44140625" bestFit="1" customWidth="1"/>
    <col min="9235" max="9235" width="22.6640625" bestFit="1" customWidth="1"/>
    <col min="9473" max="9473" width="20.44140625" customWidth="1"/>
    <col min="9474" max="9474" width="12.44140625" customWidth="1"/>
    <col min="9475" max="9475" width="19.109375" customWidth="1"/>
    <col min="9476" max="9477" width="22.6640625" customWidth="1"/>
    <col min="9478" max="9478" width="2.44140625" bestFit="1" customWidth="1"/>
    <col min="9479" max="9479" width="21.88671875" bestFit="1" customWidth="1"/>
    <col min="9480" max="9480" width="18.109375" customWidth="1"/>
    <col min="9481" max="9481" width="22.6640625" bestFit="1" customWidth="1"/>
    <col min="9482" max="9482" width="22.88671875" customWidth="1"/>
    <col min="9483" max="9487" width="21.88671875" bestFit="1" customWidth="1"/>
    <col min="9488" max="9488" width="21.5546875" bestFit="1" customWidth="1"/>
    <col min="9489" max="9489" width="18.109375" bestFit="1" customWidth="1"/>
    <col min="9490" max="9490" width="23.44140625" bestFit="1" customWidth="1"/>
    <col min="9491" max="9491" width="22.6640625" bestFit="1" customWidth="1"/>
    <col min="9729" max="9729" width="20.44140625" customWidth="1"/>
    <col min="9730" max="9730" width="12.44140625" customWidth="1"/>
    <col min="9731" max="9731" width="19.109375" customWidth="1"/>
    <col min="9732" max="9733" width="22.6640625" customWidth="1"/>
    <col min="9734" max="9734" width="2.44140625" bestFit="1" customWidth="1"/>
    <col min="9735" max="9735" width="21.88671875" bestFit="1" customWidth="1"/>
    <col min="9736" max="9736" width="18.109375" customWidth="1"/>
    <col min="9737" max="9737" width="22.6640625" bestFit="1" customWidth="1"/>
    <col min="9738" max="9738" width="22.88671875" customWidth="1"/>
    <col min="9739" max="9743" width="21.88671875" bestFit="1" customWidth="1"/>
    <col min="9744" max="9744" width="21.5546875" bestFit="1" customWidth="1"/>
    <col min="9745" max="9745" width="18.109375" bestFit="1" customWidth="1"/>
    <col min="9746" max="9746" width="23.44140625" bestFit="1" customWidth="1"/>
    <col min="9747" max="9747" width="22.6640625" bestFit="1" customWidth="1"/>
    <col min="9985" max="9985" width="20.44140625" customWidth="1"/>
    <col min="9986" max="9986" width="12.44140625" customWidth="1"/>
    <col min="9987" max="9987" width="19.109375" customWidth="1"/>
    <col min="9988" max="9989" width="22.6640625" customWidth="1"/>
    <col min="9990" max="9990" width="2.44140625" bestFit="1" customWidth="1"/>
    <col min="9991" max="9991" width="21.88671875" bestFit="1" customWidth="1"/>
    <col min="9992" max="9992" width="18.109375" customWidth="1"/>
    <col min="9993" max="9993" width="22.6640625" bestFit="1" customWidth="1"/>
    <col min="9994" max="9994" width="22.88671875" customWidth="1"/>
    <col min="9995" max="9999" width="21.88671875" bestFit="1" customWidth="1"/>
    <col min="10000" max="10000" width="21.5546875" bestFit="1" customWidth="1"/>
    <col min="10001" max="10001" width="18.109375" bestFit="1" customWidth="1"/>
    <col min="10002" max="10002" width="23.44140625" bestFit="1" customWidth="1"/>
    <col min="10003" max="10003" width="22.6640625" bestFit="1" customWidth="1"/>
    <col min="10241" max="10241" width="20.44140625" customWidth="1"/>
    <col min="10242" max="10242" width="12.44140625" customWidth="1"/>
    <col min="10243" max="10243" width="19.109375" customWidth="1"/>
    <col min="10244" max="10245" width="22.6640625" customWidth="1"/>
    <col min="10246" max="10246" width="2.44140625" bestFit="1" customWidth="1"/>
    <col min="10247" max="10247" width="21.88671875" bestFit="1" customWidth="1"/>
    <col min="10248" max="10248" width="18.109375" customWidth="1"/>
    <col min="10249" max="10249" width="22.6640625" bestFit="1" customWidth="1"/>
    <col min="10250" max="10250" width="22.88671875" customWidth="1"/>
    <col min="10251" max="10255" width="21.88671875" bestFit="1" customWidth="1"/>
    <col min="10256" max="10256" width="21.5546875" bestFit="1" customWidth="1"/>
    <col min="10257" max="10257" width="18.109375" bestFit="1" customWidth="1"/>
    <col min="10258" max="10258" width="23.44140625" bestFit="1" customWidth="1"/>
    <col min="10259" max="10259" width="22.6640625" bestFit="1" customWidth="1"/>
    <col min="10497" max="10497" width="20.44140625" customWidth="1"/>
    <col min="10498" max="10498" width="12.44140625" customWidth="1"/>
    <col min="10499" max="10499" width="19.109375" customWidth="1"/>
    <col min="10500" max="10501" width="22.6640625" customWidth="1"/>
    <col min="10502" max="10502" width="2.44140625" bestFit="1" customWidth="1"/>
    <col min="10503" max="10503" width="21.88671875" bestFit="1" customWidth="1"/>
    <col min="10504" max="10504" width="18.109375" customWidth="1"/>
    <col min="10505" max="10505" width="22.6640625" bestFit="1" customWidth="1"/>
    <col min="10506" max="10506" width="22.88671875" customWidth="1"/>
    <col min="10507" max="10511" width="21.88671875" bestFit="1" customWidth="1"/>
    <col min="10512" max="10512" width="21.5546875" bestFit="1" customWidth="1"/>
    <col min="10513" max="10513" width="18.109375" bestFit="1" customWidth="1"/>
    <col min="10514" max="10514" width="23.44140625" bestFit="1" customWidth="1"/>
    <col min="10515" max="10515" width="22.6640625" bestFit="1" customWidth="1"/>
    <col min="10753" max="10753" width="20.44140625" customWidth="1"/>
    <col min="10754" max="10754" width="12.44140625" customWidth="1"/>
    <col min="10755" max="10755" width="19.109375" customWidth="1"/>
    <col min="10756" max="10757" width="22.6640625" customWidth="1"/>
    <col min="10758" max="10758" width="2.44140625" bestFit="1" customWidth="1"/>
    <col min="10759" max="10759" width="21.88671875" bestFit="1" customWidth="1"/>
    <col min="10760" max="10760" width="18.109375" customWidth="1"/>
    <col min="10761" max="10761" width="22.6640625" bestFit="1" customWidth="1"/>
    <col min="10762" max="10762" width="22.88671875" customWidth="1"/>
    <col min="10763" max="10767" width="21.88671875" bestFit="1" customWidth="1"/>
    <col min="10768" max="10768" width="21.5546875" bestFit="1" customWidth="1"/>
    <col min="10769" max="10769" width="18.109375" bestFit="1" customWidth="1"/>
    <col min="10770" max="10770" width="23.44140625" bestFit="1" customWidth="1"/>
    <col min="10771" max="10771" width="22.6640625" bestFit="1" customWidth="1"/>
    <col min="11009" max="11009" width="20.44140625" customWidth="1"/>
    <col min="11010" max="11010" width="12.44140625" customWidth="1"/>
    <col min="11011" max="11011" width="19.109375" customWidth="1"/>
    <col min="11012" max="11013" width="22.6640625" customWidth="1"/>
    <col min="11014" max="11014" width="2.44140625" bestFit="1" customWidth="1"/>
    <col min="11015" max="11015" width="21.88671875" bestFit="1" customWidth="1"/>
    <col min="11016" max="11016" width="18.109375" customWidth="1"/>
    <col min="11017" max="11017" width="22.6640625" bestFit="1" customWidth="1"/>
    <col min="11018" max="11018" width="22.88671875" customWidth="1"/>
    <col min="11019" max="11023" width="21.88671875" bestFit="1" customWidth="1"/>
    <col min="11024" max="11024" width="21.5546875" bestFit="1" customWidth="1"/>
    <col min="11025" max="11025" width="18.109375" bestFit="1" customWidth="1"/>
    <col min="11026" max="11026" width="23.44140625" bestFit="1" customWidth="1"/>
    <col min="11027" max="11027" width="22.6640625" bestFit="1" customWidth="1"/>
    <col min="11265" max="11265" width="20.44140625" customWidth="1"/>
    <col min="11266" max="11266" width="12.44140625" customWidth="1"/>
    <col min="11267" max="11267" width="19.109375" customWidth="1"/>
    <col min="11268" max="11269" width="22.6640625" customWidth="1"/>
    <col min="11270" max="11270" width="2.44140625" bestFit="1" customWidth="1"/>
    <col min="11271" max="11271" width="21.88671875" bestFit="1" customWidth="1"/>
    <col min="11272" max="11272" width="18.109375" customWidth="1"/>
    <col min="11273" max="11273" width="22.6640625" bestFit="1" customWidth="1"/>
    <col min="11274" max="11274" width="22.88671875" customWidth="1"/>
    <col min="11275" max="11279" width="21.88671875" bestFit="1" customWidth="1"/>
    <col min="11280" max="11280" width="21.5546875" bestFit="1" customWidth="1"/>
    <col min="11281" max="11281" width="18.109375" bestFit="1" customWidth="1"/>
    <col min="11282" max="11282" width="23.44140625" bestFit="1" customWidth="1"/>
    <col min="11283" max="11283" width="22.6640625" bestFit="1" customWidth="1"/>
    <col min="11521" max="11521" width="20.44140625" customWidth="1"/>
    <col min="11522" max="11522" width="12.44140625" customWidth="1"/>
    <col min="11523" max="11523" width="19.109375" customWidth="1"/>
    <col min="11524" max="11525" width="22.6640625" customWidth="1"/>
    <col min="11526" max="11526" width="2.44140625" bestFit="1" customWidth="1"/>
    <col min="11527" max="11527" width="21.88671875" bestFit="1" customWidth="1"/>
    <col min="11528" max="11528" width="18.109375" customWidth="1"/>
    <col min="11529" max="11529" width="22.6640625" bestFit="1" customWidth="1"/>
    <col min="11530" max="11530" width="22.88671875" customWidth="1"/>
    <col min="11531" max="11535" width="21.88671875" bestFit="1" customWidth="1"/>
    <col min="11536" max="11536" width="21.5546875" bestFit="1" customWidth="1"/>
    <col min="11537" max="11537" width="18.109375" bestFit="1" customWidth="1"/>
    <col min="11538" max="11538" width="23.44140625" bestFit="1" customWidth="1"/>
    <col min="11539" max="11539" width="22.6640625" bestFit="1" customWidth="1"/>
    <col min="11777" max="11777" width="20.44140625" customWidth="1"/>
    <col min="11778" max="11778" width="12.44140625" customWidth="1"/>
    <col min="11779" max="11779" width="19.109375" customWidth="1"/>
    <col min="11780" max="11781" width="22.6640625" customWidth="1"/>
    <col min="11782" max="11782" width="2.44140625" bestFit="1" customWidth="1"/>
    <col min="11783" max="11783" width="21.88671875" bestFit="1" customWidth="1"/>
    <col min="11784" max="11784" width="18.109375" customWidth="1"/>
    <col min="11785" max="11785" width="22.6640625" bestFit="1" customWidth="1"/>
    <col min="11786" max="11786" width="22.88671875" customWidth="1"/>
    <col min="11787" max="11791" width="21.88671875" bestFit="1" customWidth="1"/>
    <col min="11792" max="11792" width="21.5546875" bestFit="1" customWidth="1"/>
    <col min="11793" max="11793" width="18.109375" bestFit="1" customWidth="1"/>
    <col min="11794" max="11794" width="23.44140625" bestFit="1" customWidth="1"/>
    <col min="11795" max="11795" width="22.6640625" bestFit="1" customWidth="1"/>
    <col min="12033" max="12033" width="20.44140625" customWidth="1"/>
    <col min="12034" max="12034" width="12.44140625" customWidth="1"/>
    <col min="12035" max="12035" width="19.109375" customWidth="1"/>
    <col min="12036" max="12037" width="22.6640625" customWidth="1"/>
    <col min="12038" max="12038" width="2.44140625" bestFit="1" customWidth="1"/>
    <col min="12039" max="12039" width="21.88671875" bestFit="1" customWidth="1"/>
    <col min="12040" max="12040" width="18.109375" customWidth="1"/>
    <col min="12041" max="12041" width="22.6640625" bestFit="1" customWidth="1"/>
    <col min="12042" max="12042" width="22.88671875" customWidth="1"/>
    <col min="12043" max="12047" width="21.88671875" bestFit="1" customWidth="1"/>
    <col min="12048" max="12048" width="21.5546875" bestFit="1" customWidth="1"/>
    <col min="12049" max="12049" width="18.109375" bestFit="1" customWidth="1"/>
    <col min="12050" max="12050" width="23.44140625" bestFit="1" customWidth="1"/>
    <col min="12051" max="12051" width="22.6640625" bestFit="1" customWidth="1"/>
    <col min="12289" max="12289" width="20.44140625" customWidth="1"/>
    <col min="12290" max="12290" width="12.44140625" customWidth="1"/>
    <col min="12291" max="12291" width="19.109375" customWidth="1"/>
    <col min="12292" max="12293" width="22.6640625" customWidth="1"/>
    <col min="12294" max="12294" width="2.44140625" bestFit="1" customWidth="1"/>
    <col min="12295" max="12295" width="21.88671875" bestFit="1" customWidth="1"/>
    <col min="12296" max="12296" width="18.109375" customWidth="1"/>
    <col min="12297" max="12297" width="22.6640625" bestFit="1" customWidth="1"/>
    <col min="12298" max="12298" width="22.88671875" customWidth="1"/>
    <col min="12299" max="12303" width="21.88671875" bestFit="1" customWidth="1"/>
    <col min="12304" max="12304" width="21.5546875" bestFit="1" customWidth="1"/>
    <col min="12305" max="12305" width="18.109375" bestFit="1" customWidth="1"/>
    <col min="12306" max="12306" width="23.44140625" bestFit="1" customWidth="1"/>
    <col min="12307" max="12307" width="22.6640625" bestFit="1" customWidth="1"/>
    <col min="12545" max="12545" width="20.44140625" customWidth="1"/>
    <col min="12546" max="12546" width="12.44140625" customWidth="1"/>
    <col min="12547" max="12547" width="19.109375" customWidth="1"/>
    <col min="12548" max="12549" width="22.6640625" customWidth="1"/>
    <col min="12550" max="12550" width="2.44140625" bestFit="1" customWidth="1"/>
    <col min="12551" max="12551" width="21.88671875" bestFit="1" customWidth="1"/>
    <col min="12552" max="12552" width="18.109375" customWidth="1"/>
    <col min="12553" max="12553" width="22.6640625" bestFit="1" customWidth="1"/>
    <col min="12554" max="12554" width="22.88671875" customWidth="1"/>
    <col min="12555" max="12559" width="21.88671875" bestFit="1" customWidth="1"/>
    <col min="12560" max="12560" width="21.5546875" bestFit="1" customWidth="1"/>
    <col min="12561" max="12561" width="18.109375" bestFit="1" customWidth="1"/>
    <col min="12562" max="12562" width="23.44140625" bestFit="1" customWidth="1"/>
    <col min="12563" max="12563" width="22.6640625" bestFit="1" customWidth="1"/>
    <col min="12801" max="12801" width="20.44140625" customWidth="1"/>
    <col min="12802" max="12802" width="12.44140625" customWidth="1"/>
    <col min="12803" max="12803" width="19.109375" customWidth="1"/>
    <col min="12804" max="12805" width="22.6640625" customWidth="1"/>
    <col min="12806" max="12806" width="2.44140625" bestFit="1" customWidth="1"/>
    <col min="12807" max="12807" width="21.88671875" bestFit="1" customWidth="1"/>
    <col min="12808" max="12808" width="18.109375" customWidth="1"/>
    <col min="12809" max="12809" width="22.6640625" bestFit="1" customWidth="1"/>
    <col min="12810" max="12810" width="22.88671875" customWidth="1"/>
    <col min="12811" max="12815" width="21.88671875" bestFit="1" customWidth="1"/>
    <col min="12816" max="12816" width="21.5546875" bestFit="1" customWidth="1"/>
    <col min="12817" max="12817" width="18.109375" bestFit="1" customWidth="1"/>
    <col min="12818" max="12818" width="23.44140625" bestFit="1" customWidth="1"/>
    <col min="12819" max="12819" width="22.6640625" bestFit="1" customWidth="1"/>
    <col min="13057" max="13057" width="20.44140625" customWidth="1"/>
    <col min="13058" max="13058" width="12.44140625" customWidth="1"/>
    <col min="13059" max="13059" width="19.109375" customWidth="1"/>
    <col min="13060" max="13061" width="22.6640625" customWidth="1"/>
    <col min="13062" max="13062" width="2.44140625" bestFit="1" customWidth="1"/>
    <col min="13063" max="13063" width="21.88671875" bestFit="1" customWidth="1"/>
    <col min="13064" max="13064" width="18.109375" customWidth="1"/>
    <col min="13065" max="13065" width="22.6640625" bestFit="1" customWidth="1"/>
    <col min="13066" max="13066" width="22.88671875" customWidth="1"/>
    <col min="13067" max="13071" width="21.88671875" bestFit="1" customWidth="1"/>
    <col min="13072" max="13072" width="21.5546875" bestFit="1" customWidth="1"/>
    <col min="13073" max="13073" width="18.109375" bestFit="1" customWidth="1"/>
    <col min="13074" max="13074" width="23.44140625" bestFit="1" customWidth="1"/>
    <col min="13075" max="13075" width="22.6640625" bestFit="1" customWidth="1"/>
    <col min="13313" max="13313" width="20.44140625" customWidth="1"/>
    <col min="13314" max="13314" width="12.44140625" customWidth="1"/>
    <col min="13315" max="13315" width="19.109375" customWidth="1"/>
    <col min="13316" max="13317" width="22.6640625" customWidth="1"/>
    <col min="13318" max="13318" width="2.44140625" bestFit="1" customWidth="1"/>
    <col min="13319" max="13319" width="21.88671875" bestFit="1" customWidth="1"/>
    <col min="13320" max="13320" width="18.109375" customWidth="1"/>
    <col min="13321" max="13321" width="22.6640625" bestFit="1" customWidth="1"/>
    <col min="13322" max="13322" width="22.88671875" customWidth="1"/>
    <col min="13323" max="13327" width="21.88671875" bestFit="1" customWidth="1"/>
    <col min="13328" max="13328" width="21.5546875" bestFit="1" customWidth="1"/>
    <col min="13329" max="13329" width="18.109375" bestFit="1" customWidth="1"/>
    <col min="13330" max="13330" width="23.44140625" bestFit="1" customWidth="1"/>
    <col min="13331" max="13331" width="22.6640625" bestFit="1" customWidth="1"/>
    <col min="13569" max="13569" width="20.44140625" customWidth="1"/>
    <col min="13570" max="13570" width="12.44140625" customWidth="1"/>
    <col min="13571" max="13571" width="19.109375" customWidth="1"/>
    <col min="13572" max="13573" width="22.6640625" customWidth="1"/>
    <col min="13574" max="13574" width="2.44140625" bestFit="1" customWidth="1"/>
    <col min="13575" max="13575" width="21.88671875" bestFit="1" customWidth="1"/>
    <col min="13576" max="13576" width="18.109375" customWidth="1"/>
    <col min="13577" max="13577" width="22.6640625" bestFit="1" customWidth="1"/>
    <col min="13578" max="13578" width="22.88671875" customWidth="1"/>
    <col min="13579" max="13583" width="21.88671875" bestFit="1" customWidth="1"/>
    <col min="13584" max="13584" width="21.5546875" bestFit="1" customWidth="1"/>
    <col min="13585" max="13585" width="18.109375" bestFit="1" customWidth="1"/>
    <col min="13586" max="13586" width="23.44140625" bestFit="1" customWidth="1"/>
    <col min="13587" max="13587" width="22.6640625" bestFit="1" customWidth="1"/>
    <col min="13825" max="13825" width="20.44140625" customWidth="1"/>
    <col min="13826" max="13826" width="12.44140625" customWidth="1"/>
    <col min="13827" max="13827" width="19.109375" customWidth="1"/>
    <col min="13828" max="13829" width="22.6640625" customWidth="1"/>
    <col min="13830" max="13830" width="2.44140625" bestFit="1" customWidth="1"/>
    <col min="13831" max="13831" width="21.88671875" bestFit="1" customWidth="1"/>
    <col min="13832" max="13832" width="18.109375" customWidth="1"/>
    <col min="13833" max="13833" width="22.6640625" bestFit="1" customWidth="1"/>
    <col min="13834" max="13834" width="22.88671875" customWidth="1"/>
    <col min="13835" max="13839" width="21.88671875" bestFit="1" customWidth="1"/>
    <col min="13840" max="13840" width="21.5546875" bestFit="1" customWidth="1"/>
    <col min="13841" max="13841" width="18.109375" bestFit="1" customWidth="1"/>
    <col min="13842" max="13842" width="23.44140625" bestFit="1" customWidth="1"/>
    <col min="13843" max="13843" width="22.6640625" bestFit="1" customWidth="1"/>
    <col min="14081" max="14081" width="20.44140625" customWidth="1"/>
    <col min="14082" max="14082" width="12.44140625" customWidth="1"/>
    <col min="14083" max="14083" width="19.109375" customWidth="1"/>
    <col min="14084" max="14085" width="22.6640625" customWidth="1"/>
    <col min="14086" max="14086" width="2.44140625" bestFit="1" customWidth="1"/>
    <col min="14087" max="14087" width="21.88671875" bestFit="1" customWidth="1"/>
    <col min="14088" max="14088" width="18.109375" customWidth="1"/>
    <col min="14089" max="14089" width="22.6640625" bestFit="1" customWidth="1"/>
    <col min="14090" max="14090" width="22.88671875" customWidth="1"/>
    <col min="14091" max="14095" width="21.88671875" bestFit="1" customWidth="1"/>
    <col min="14096" max="14096" width="21.5546875" bestFit="1" customWidth="1"/>
    <col min="14097" max="14097" width="18.109375" bestFit="1" customWidth="1"/>
    <col min="14098" max="14098" width="23.44140625" bestFit="1" customWidth="1"/>
    <col min="14099" max="14099" width="22.6640625" bestFit="1" customWidth="1"/>
    <col min="14337" max="14337" width="20.44140625" customWidth="1"/>
    <col min="14338" max="14338" width="12.44140625" customWidth="1"/>
    <col min="14339" max="14339" width="19.109375" customWidth="1"/>
    <col min="14340" max="14341" width="22.6640625" customWidth="1"/>
    <col min="14342" max="14342" width="2.44140625" bestFit="1" customWidth="1"/>
    <col min="14343" max="14343" width="21.88671875" bestFit="1" customWidth="1"/>
    <col min="14344" max="14344" width="18.109375" customWidth="1"/>
    <col min="14345" max="14345" width="22.6640625" bestFit="1" customWidth="1"/>
    <col min="14346" max="14346" width="22.88671875" customWidth="1"/>
    <col min="14347" max="14351" width="21.88671875" bestFit="1" customWidth="1"/>
    <col min="14352" max="14352" width="21.5546875" bestFit="1" customWidth="1"/>
    <col min="14353" max="14353" width="18.109375" bestFit="1" customWidth="1"/>
    <col min="14354" max="14354" width="23.44140625" bestFit="1" customWidth="1"/>
    <col min="14355" max="14355" width="22.6640625" bestFit="1" customWidth="1"/>
    <col min="14593" max="14593" width="20.44140625" customWidth="1"/>
    <col min="14594" max="14594" width="12.44140625" customWidth="1"/>
    <col min="14595" max="14595" width="19.109375" customWidth="1"/>
    <col min="14596" max="14597" width="22.6640625" customWidth="1"/>
    <col min="14598" max="14598" width="2.44140625" bestFit="1" customWidth="1"/>
    <col min="14599" max="14599" width="21.88671875" bestFit="1" customWidth="1"/>
    <col min="14600" max="14600" width="18.109375" customWidth="1"/>
    <col min="14601" max="14601" width="22.6640625" bestFit="1" customWidth="1"/>
    <col min="14602" max="14602" width="22.88671875" customWidth="1"/>
    <col min="14603" max="14607" width="21.88671875" bestFit="1" customWidth="1"/>
    <col min="14608" max="14608" width="21.5546875" bestFit="1" customWidth="1"/>
    <col min="14609" max="14609" width="18.109375" bestFit="1" customWidth="1"/>
    <col min="14610" max="14610" width="23.44140625" bestFit="1" customWidth="1"/>
    <col min="14611" max="14611" width="22.6640625" bestFit="1" customWidth="1"/>
    <col min="14849" max="14849" width="20.44140625" customWidth="1"/>
    <col min="14850" max="14850" width="12.44140625" customWidth="1"/>
    <col min="14851" max="14851" width="19.109375" customWidth="1"/>
    <col min="14852" max="14853" width="22.6640625" customWidth="1"/>
    <col min="14854" max="14854" width="2.44140625" bestFit="1" customWidth="1"/>
    <col min="14855" max="14855" width="21.88671875" bestFit="1" customWidth="1"/>
    <col min="14856" max="14856" width="18.109375" customWidth="1"/>
    <col min="14857" max="14857" width="22.6640625" bestFit="1" customWidth="1"/>
    <col min="14858" max="14858" width="22.88671875" customWidth="1"/>
    <col min="14859" max="14863" width="21.88671875" bestFit="1" customWidth="1"/>
    <col min="14864" max="14864" width="21.5546875" bestFit="1" customWidth="1"/>
    <col min="14865" max="14865" width="18.109375" bestFit="1" customWidth="1"/>
    <col min="14866" max="14866" width="23.44140625" bestFit="1" customWidth="1"/>
    <col min="14867" max="14867" width="22.6640625" bestFit="1" customWidth="1"/>
    <col min="15105" max="15105" width="20.44140625" customWidth="1"/>
    <col min="15106" max="15106" width="12.44140625" customWidth="1"/>
    <col min="15107" max="15107" width="19.109375" customWidth="1"/>
    <col min="15108" max="15109" width="22.6640625" customWidth="1"/>
    <col min="15110" max="15110" width="2.44140625" bestFit="1" customWidth="1"/>
    <col min="15111" max="15111" width="21.88671875" bestFit="1" customWidth="1"/>
    <col min="15112" max="15112" width="18.109375" customWidth="1"/>
    <col min="15113" max="15113" width="22.6640625" bestFit="1" customWidth="1"/>
    <col min="15114" max="15114" width="22.88671875" customWidth="1"/>
    <col min="15115" max="15119" width="21.88671875" bestFit="1" customWidth="1"/>
    <col min="15120" max="15120" width="21.5546875" bestFit="1" customWidth="1"/>
    <col min="15121" max="15121" width="18.109375" bestFit="1" customWidth="1"/>
    <col min="15122" max="15122" width="23.44140625" bestFit="1" customWidth="1"/>
    <col min="15123" max="15123" width="22.6640625" bestFit="1" customWidth="1"/>
    <col min="15361" max="15361" width="20.44140625" customWidth="1"/>
    <col min="15362" max="15362" width="12.44140625" customWidth="1"/>
    <col min="15363" max="15363" width="19.109375" customWidth="1"/>
    <col min="15364" max="15365" width="22.6640625" customWidth="1"/>
    <col min="15366" max="15366" width="2.44140625" bestFit="1" customWidth="1"/>
    <col min="15367" max="15367" width="21.88671875" bestFit="1" customWidth="1"/>
    <col min="15368" max="15368" width="18.109375" customWidth="1"/>
    <col min="15369" max="15369" width="22.6640625" bestFit="1" customWidth="1"/>
    <col min="15370" max="15370" width="22.88671875" customWidth="1"/>
    <col min="15371" max="15375" width="21.88671875" bestFit="1" customWidth="1"/>
    <col min="15376" max="15376" width="21.5546875" bestFit="1" customWidth="1"/>
    <col min="15377" max="15377" width="18.109375" bestFit="1" customWidth="1"/>
    <col min="15378" max="15378" width="23.44140625" bestFit="1" customWidth="1"/>
    <col min="15379" max="15379" width="22.6640625" bestFit="1" customWidth="1"/>
    <col min="15617" max="15617" width="20.44140625" customWidth="1"/>
    <col min="15618" max="15618" width="12.44140625" customWidth="1"/>
    <col min="15619" max="15619" width="19.109375" customWidth="1"/>
    <col min="15620" max="15621" width="22.6640625" customWidth="1"/>
    <col min="15622" max="15622" width="2.44140625" bestFit="1" customWidth="1"/>
    <col min="15623" max="15623" width="21.88671875" bestFit="1" customWidth="1"/>
    <col min="15624" max="15624" width="18.109375" customWidth="1"/>
    <col min="15625" max="15625" width="22.6640625" bestFit="1" customWidth="1"/>
    <col min="15626" max="15626" width="22.88671875" customWidth="1"/>
    <col min="15627" max="15631" width="21.88671875" bestFit="1" customWidth="1"/>
    <col min="15632" max="15632" width="21.5546875" bestFit="1" customWidth="1"/>
    <col min="15633" max="15633" width="18.109375" bestFit="1" customWidth="1"/>
    <col min="15634" max="15634" width="23.44140625" bestFit="1" customWidth="1"/>
    <col min="15635" max="15635" width="22.6640625" bestFit="1" customWidth="1"/>
    <col min="15873" max="15873" width="20.44140625" customWidth="1"/>
    <col min="15874" max="15874" width="12.44140625" customWidth="1"/>
    <col min="15875" max="15875" width="19.109375" customWidth="1"/>
    <col min="15876" max="15877" width="22.6640625" customWidth="1"/>
    <col min="15878" max="15878" width="2.44140625" bestFit="1" customWidth="1"/>
    <col min="15879" max="15879" width="21.88671875" bestFit="1" customWidth="1"/>
    <col min="15880" max="15880" width="18.109375" customWidth="1"/>
    <col min="15881" max="15881" width="22.6640625" bestFit="1" customWidth="1"/>
    <col min="15882" max="15882" width="22.88671875" customWidth="1"/>
    <col min="15883" max="15887" width="21.88671875" bestFit="1" customWidth="1"/>
    <col min="15888" max="15888" width="21.5546875" bestFit="1" customWidth="1"/>
    <col min="15889" max="15889" width="18.109375" bestFit="1" customWidth="1"/>
    <col min="15890" max="15890" width="23.44140625" bestFit="1" customWidth="1"/>
    <col min="15891" max="15891" width="22.6640625" bestFit="1" customWidth="1"/>
    <col min="16129" max="16129" width="20.44140625" customWidth="1"/>
    <col min="16130" max="16130" width="12.44140625" customWidth="1"/>
    <col min="16131" max="16131" width="19.109375" customWidth="1"/>
    <col min="16132" max="16133" width="22.6640625" customWidth="1"/>
    <col min="16134" max="16134" width="2.44140625" bestFit="1" customWidth="1"/>
    <col min="16135" max="16135" width="21.88671875" bestFit="1" customWidth="1"/>
    <col min="16136" max="16136" width="18.109375" customWidth="1"/>
    <col min="16137" max="16137" width="22.6640625" bestFit="1" customWidth="1"/>
    <col min="16138" max="16138" width="22.88671875" customWidth="1"/>
    <col min="16139" max="16143" width="21.88671875" bestFit="1" customWidth="1"/>
    <col min="16144" max="16144" width="21.5546875" bestFit="1" customWidth="1"/>
    <col min="16145" max="16145" width="18.109375" bestFit="1" customWidth="1"/>
    <col min="16146" max="16146" width="23.44140625" bestFit="1" customWidth="1"/>
    <col min="16147" max="16147" width="22.6640625" bestFit="1" customWidth="1"/>
  </cols>
  <sheetData>
    <row r="1" spans="1:10" ht="23.4" thickBot="1">
      <c r="A1" s="209" t="s">
        <v>38</v>
      </c>
      <c r="B1" s="208"/>
      <c r="C1" s="208"/>
    </row>
    <row r="2" spans="1:10" ht="15" thickTop="1">
      <c r="B2" s="207"/>
    </row>
    <row r="3" spans="1:10" ht="18" thickBot="1">
      <c r="A3" s="204" t="s">
        <v>14</v>
      </c>
      <c r="B3" s="206"/>
      <c r="C3" s="204"/>
    </row>
    <row r="4" spans="1:10" ht="15" thickTop="1">
      <c r="A4" s="202" t="s">
        <v>15</v>
      </c>
      <c r="B4" s="201" t="s">
        <v>15</v>
      </c>
      <c r="C4" s="200" t="s">
        <v>15</v>
      </c>
      <c r="D4" s="188" t="s">
        <v>16</v>
      </c>
    </row>
    <row r="5" spans="1:10">
      <c r="A5" s="199" t="s">
        <v>17</v>
      </c>
      <c r="B5" s="198" t="s">
        <v>18</v>
      </c>
      <c r="C5" s="197" t="s">
        <v>15</v>
      </c>
      <c r="D5" s="196" t="s">
        <v>19</v>
      </c>
    </row>
    <row r="6" spans="1:10">
      <c r="A6" s="188" t="s">
        <v>24</v>
      </c>
      <c r="B6" s="193" t="s">
        <v>25</v>
      </c>
      <c r="C6" s="188" t="s">
        <v>26</v>
      </c>
      <c r="D6" s="192">
        <v>2358.98</v>
      </c>
      <c r="E6" s="195">
        <f>((D6/(D6+D7))*(D8+D9))+D6</f>
        <v>-76352.662001459335</v>
      </c>
      <c r="F6" s="194">
        <v>1</v>
      </c>
    </row>
    <row r="7" spans="1:10">
      <c r="A7" s="189"/>
      <c r="B7" s="193" t="s">
        <v>27</v>
      </c>
      <c r="C7" s="188" t="s">
        <v>28</v>
      </c>
      <c r="D7" s="192">
        <v>121.61</v>
      </c>
      <c r="E7" s="195">
        <f>((D7/(D7+D6))*(D8+D9))+D7</f>
        <v>-3936.1279985406695</v>
      </c>
      <c r="F7" s="194">
        <v>2</v>
      </c>
    </row>
    <row r="8" spans="1:10" ht="15" thickBot="1">
      <c r="A8" s="189"/>
      <c r="B8" s="193" t="s">
        <v>29</v>
      </c>
      <c r="C8" s="188" t="s">
        <v>30</v>
      </c>
      <c r="D8" s="192">
        <v>-29045.7</v>
      </c>
      <c r="E8" s="191">
        <f>SUM(E6:E7)</f>
        <v>-80288.790000000008</v>
      </c>
      <c r="F8" s="190" t="s">
        <v>39</v>
      </c>
    </row>
    <row r="9" spans="1:10" ht="15" thickTop="1">
      <c r="A9" s="189"/>
      <c r="B9" s="188" t="s">
        <v>31</v>
      </c>
      <c r="C9" s="188" t="s">
        <v>32</v>
      </c>
      <c r="D9" s="187">
        <v>-53723.68</v>
      </c>
    </row>
    <row r="10" spans="1:10" ht="15" thickBot="1">
      <c r="C10" s="184" t="s">
        <v>39</v>
      </c>
      <c r="D10" s="205">
        <f>SUM(D6:D9)</f>
        <v>-80288.790000000008</v>
      </c>
    </row>
    <row r="11" spans="1:10" ht="15" thickTop="1"/>
    <row r="12" spans="1:10" ht="18" thickBot="1">
      <c r="A12" s="204" t="s">
        <v>33</v>
      </c>
      <c r="B12" s="204"/>
      <c r="C12" s="203"/>
    </row>
    <row r="13" spans="1:10" ht="15" thickTop="1">
      <c r="A13" s="202" t="s">
        <v>15</v>
      </c>
      <c r="B13" s="201" t="s">
        <v>15</v>
      </c>
      <c r="C13" s="200" t="s">
        <v>15</v>
      </c>
      <c r="D13" s="188" t="s">
        <v>16</v>
      </c>
    </row>
    <row r="14" spans="1:10">
      <c r="A14" s="199" t="s">
        <v>17</v>
      </c>
      <c r="B14" s="198" t="s">
        <v>18</v>
      </c>
      <c r="C14" s="197" t="s">
        <v>15</v>
      </c>
      <c r="D14" s="196" t="s">
        <v>19</v>
      </c>
    </row>
    <row r="15" spans="1:10">
      <c r="A15" s="188" t="s">
        <v>24</v>
      </c>
      <c r="B15" s="193" t="s">
        <v>25</v>
      </c>
      <c r="C15" s="188" t="s">
        <v>26</v>
      </c>
      <c r="D15" s="192">
        <v>1942547.44</v>
      </c>
      <c r="E15" s="195">
        <f>((D15/(D15+D16))*(D17+D18))+D15</f>
        <v>1764322.7793935509</v>
      </c>
      <c r="F15" s="194">
        <v>1</v>
      </c>
      <c r="H15" s="180"/>
      <c r="I15" s="180"/>
      <c r="J15" s="180">
        <f>H15-I15</f>
        <v>0</v>
      </c>
    </row>
    <row r="16" spans="1:10">
      <c r="A16" s="189"/>
      <c r="B16" s="193" t="s">
        <v>27</v>
      </c>
      <c r="C16" s="188" t="s">
        <v>28</v>
      </c>
      <c r="D16" s="192">
        <v>520521.19</v>
      </c>
      <c r="E16" s="195">
        <f>((D16/(D16+D15))*(D17+D18))+D16</f>
        <v>472764.46060644911</v>
      </c>
      <c r="F16" s="194">
        <v>2</v>
      </c>
    </row>
    <row r="17" spans="1:6" ht="15" thickBot="1">
      <c r="A17" s="189"/>
      <c r="B17" s="193" t="s">
        <v>29</v>
      </c>
      <c r="C17" s="188" t="s">
        <v>30</v>
      </c>
      <c r="D17" s="192">
        <v>-29584.13</v>
      </c>
      <c r="E17" s="191">
        <f>SUM(E15:E16)</f>
        <v>2237087.2400000002</v>
      </c>
      <c r="F17" s="190" t="s">
        <v>42</v>
      </c>
    </row>
    <row r="18" spans="1:6" ht="15" thickTop="1">
      <c r="A18" s="189"/>
      <c r="B18" s="188" t="s">
        <v>31</v>
      </c>
      <c r="C18" s="188" t="s">
        <v>32</v>
      </c>
      <c r="D18" s="187">
        <v>-196397.26</v>
      </c>
    </row>
    <row r="19" spans="1:6" ht="15" thickBot="1">
      <c r="A19" s="186"/>
      <c r="B19" s="185"/>
      <c r="C19" s="184" t="s">
        <v>42</v>
      </c>
      <c r="D19" s="183">
        <f>SUM(D15:D18)</f>
        <v>2237087.2400000002</v>
      </c>
    </row>
    <row r="20" spans="1:6" ht="15" thickTop="1"/>
    <row r="21" spans="1:6">
      <c r="D21" t="s">
        <v>44</v>
      </c>
      <c r="E21" s="180">
        <f>E6+E15</f>
        <v>1687970.1173920915</v>
      </c>
      <c r="F21" s="181" t="s">
        <v>40</v>
      </c>
    </row>
    <row r="22" spans="1:6">
      <c r="D22" t="s">
        <v>43</v>
      </c>
      <c r="E22" s="182">
        <f>E7+E16</f>
        <v>468828.33260790847</v>
      </c>
      <c r="F22" s="181" t="s">
        <v>41</v>
      </c>
    </row>
    <row r="23" spans="1:6">
      <c r="E23" s="180">
        <f>SUM(E21:E22)</f>
        <v>2156798.4500000002</v>
      </c>
    </row>
    <row r="25" spans="1:6">
      <c r="E25" s="179">
        <f>SUM(D6:D9,D15:D18)-E23</f>
        <v>0</v>
      </c>
    </row>
  </sheetData>
  <printOptions gridLines="1"/>
  <pageMargins left="0.7" right="0.7" top="0.75" bottom="0.75" header="0.3" footer="0.3"/>
  <pageSetup scale="68" orientation="landscape" r:id="rId1"/>
  <customProperties>
    <customPr name="_pios_id" r:id="rId2"/>
  </customProperties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H21" sqref="H21"/>
    </sheetView>
  </sheetViews>
  <sheetFormatPr defaultRowHeight="14.4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8.109375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  <col min="257" max="257" width="20.44140625" customWidth="1"/>
    <col min="258" max="258" width="12.44140625" customWidth="1"/>
    <col min="259" max="259" width="19.109375" customWidth="1"/>
    <col min="260" max="261" width="22.6640625" customWidth="1"/>
    <col min="262" max="262" width="2.44140625" bestFit="1" customWidth="1"/>
    <col min="263" max="263" width="8.109375" customWidth="1"/>
    <col min="264" max="264" width="18.109375" customWidth="1"/>
    <col min="265" max="265" width="22.6640625" bestFit="1" customWidth="1"/>
    <col min="266" max="266" width="22.88671875" customWidth="1"/>
    <col min="267" max="271" width="21.88671875" bestFit="1" customWidth="1"/>
    <col min="272" max="272" width="21.5546875" bestFit="1" customWidth="1"/>
    <col min="273" max="273" width="18.109375" bestFit="1" customWidth="1"/>
    <col min="274" max="274" width="23.44140625" bestFit="1" customWidth="1"/>
    <col min="275" max="275" width="22.6640625" bestFit="1" customWidth="1"/>
    <col min="513" max="513" width="20.44140625" customWidth="1"/>
    <col min="514" max="514" width="12.44140625" customWidth="1"/>
    <col min="515" max="515" width="19.109375" customWidth="1"/>
    <col min="516" max="517" width="22.6640625" customWidth="1"/>
    <col min="518" max="518" width="2.44140625" bestFit="1" customWidth="1"/>
    <col min="519" max="519" width="8.109375" customWidth="1"/>
    <col min="520" max="520" width="18.109375" customWidth="1"/>
    <col min="521" max="521" width="22.6640625" bestFit="1" customWidth="1"/>
    <col min="522" max="522" width="22.88671875" customWidth="1"/>
    <col min="523" max="527" width="21.88671875" bestFit="1" customWidth="1"/>
    <col min="528" max="528" width="21.5546875" bestFit="1" customWidth="1"/>
    <col min="529" max="529" width="18.109375" bestFit="1" customWidth="1"/>
    <col min="530" max="530" width="23.44140625" bestFit="1" customWidth="1"/>
    <col min="531" max="531" width="22.6640625" bestFit="1" customWidth="1"/>
    <col min="769" max="769" width="20.44140625" customWidth="1"/>
    <col min="770" max="770" width="12.44140625" customWidth="1"/>
    <col min="771" max="771" width="19.109375" customWidth="1"/>
    <col min="772" max="773" width="22.6640625" customWidth="1"/>
    <col min="774" max="774" width="2.44140625" bestFit="1" customWidth="1"/>
    <col min="775" max="775" width="8.109375" customWidth="1"/>
    <col min="776" max="776" width="18.109375" customWidth="1"/>
    <col min="777" max="777" width="22.6640625" bestFit="1" customWidth="1"/>
    <col min="778" max="778" width="22.88671875" customWidth="1"/>
    <col min="779" max="783" width="21.88671875" bestFit="1" customWidth="1"/>
    <col min="784" max="784" width="21.5546875" bestFit="1" customWidth="1"/>
    <col min="785" max="785" width="18.109375" bestFit="1" customWidth="1"/>
    <col min="786" max="786" width="23.44140625" bestFit="1" customWidth="1"/>
    <col min="787" max="787" width="22.6640625" bestFit="1" customWidth="1"/>
    <col min="1025" max="1025" width="20.44140625" customWidth="1"/>
    <col min="1026" max="1026" width="12.44140625" customWidth="1"/>
    <col min="1027" max="1027" width="19.109375" customWidth="1"/>
    <col min="1028" max="1029" width="22.6640625" customWidth="1"/>
    <col min="1030" max="1030" width="2.44140625" bestFit="1" customWidth="1"/>
    <col min="1031" max="1031" width="8.109375" customWidth="1"/>
    <col min="1032" max="1032" width="18.109375" customWidth="1"/>
    <col min="1033" max="1033" width="22.6640625" bestFit="1" customWidth="1"/>
    <col min="1034" max="1034" width="22.88671875" customWidth="1"/>
    <col min="1035" max="1039" width="21.88671875" bestFit="1" customWidth="1"/>
    <col min="1040" max="1040" width="21.5546875" bestFit="1" customWidth="1"/>
    <col min="1041" max="1041" width="18.109375" bestFit="1" customWidth="1"/>
    <col min="1042" max="1042" width="23.44140625" bestFit="1" customWidth="1"/>
    <col min="1043" max="1043" width="22.6640625" bestFit="1" customWidth="1"/>
    <col min="1281" max="1281" width="20.44140625" customWidth="1"/>
    <col min="1282" max="1282" width="12.44140625" customWidth="1"/>
    <col min="1283" max="1283" width="19.109375" customWidth="1"/>
    <col min="1284" max="1285" width="22.6640625" customWidth="1"/>
    <col min="1286" max="1286" width="2.44140625" bestFit="1" customWidth="1"/>
    <col min="1287" max="1287" width="8.109375" customWidth="1"/>
    <col min="1288" max="1288" width="18.109375" customWidth="1"/>
    <col min="1289" max="1289" width="22.6640625" bestFit="1" customWidth="1"/>
    <col min="1290" max="1290" width="22.88671875" customWidth="1"/>
    <col min="1291" max="1295" width="21.88671875" bestFit="1" customWidth="1"/>
    <col min="1296" max="1296" width="21.5546875" bestFit="1" customWidth="1"/>
    <col min="1297" max="1297" width="18.109375" bestFit="1" customWidth="1"/>
    <col min="1298" max="1298" width="23.44140625" bestFit="1" customWidth="1"/>
    <col min="1299" max="1299" width="22.6640625" bestFit="1" customWidth="1"/>
    <col min="1537" max="1537" width="20.44140625" customWidth="1"/>
    <col min="1538" max="1538" width="12.44140625" customWidth="1"/>
    <col min="1539" max="1539" width="19.109375" customWidth="1"/>
    <col min="1540" max="1541" width="22.6640625" customWidth="1"/>
    <col min="1542" max="1542" width="2.44140625" bestFit="1" customWidth="1"/>
    <col min="1543" max="1543" width="8.109375" customWidth="1"/>
    <col min="1544" max="1544" width="18.109375" customWidth="1"/>
    <col min="1545" max="1545" width="22.6640625" bestFit="1" customWidth="1"/>
    <col min="1546" max="1546" width="22.88671875" customWidth="1"/>
    <col min="1547" max="1551" width="21.88671875" bestFit="1" customWidth="1"/>
    <col min="1552" max="1552" width="21.5546875" bestFit="1" customWidth="1"/>
    <col min="1553" max="1553" width="18.109375" bestFit="1" customWidth="1"/>
    <col min="1554" max="1554" width="23.44140625" bestFit="1" customWidth="1"/>
    <col min="1555" max="1555" width="22.6640625" bestFit="1" customWidth="1"/>
    <col min="1793" max="1793" width="20.44140625" customWidth="1"/>
    <col min="1794" max="1794" width="12.44140625" customWidth="1"/>
    <col min="1795" max="1795" width="19.109375" customWidth="1"/>
    <col min="1796" max="1797" width="22.6640625" customWidth="1"/>
    <col min="1798" max="1798" width="2.44140625" bestFit="1" customWidth="1"/>
    <col min="1799" max="1799" width="8.109375" customWidth="1"/>
    <col min="1800" max="1800" width="18.109375" customWidth="1"/>
    <col min="1801" max="1801" width="22.6640625" bestFit="1" customWidth="1"/>
    <col min="1802" max="1802" width="22.88671875" customWidth="1"/>
    <col min="1803" max="1807" width="21.88671875" bestFit="1" customWidth="1"/>
    <col min="1808" max="1808" width="21.5546875" bestFit="1" customWidth="1"/>
    <col min="1809" max="1809" width="18.109375" bestFit="1" customWidth="1"/>
    <col min="1810" max="1810" width="23.44140625" bestFit="1" customWidth="1"/>
    <col min="1811" max="1811" width="22.6640625" bestFit="1" customWidth="1"/>
    <col min="2049" max="2049" width="20.44140625" customWidth="1"/>
    <col min="2050" max="2050" width="12.44140625" customWidth="1"/>
    <col min="2051" max="2051" width="19.109375" customWidth="1"/>
    <col min="2052" max="2053" width="22.6640625" customWidth="1"/>
    <col min="2054" max="2054" width="2.44140625" bestFit="1" customWidth="1"/>
    <col min="2055" max="2055" width="8.109375" customWidth="1"/>
    <col min="2056" max="2056" width="18.109375" customWidth="1"/>
    <col min="2057" max="2057" width="22.6640625" bestFit="1" customWidth="1"/>
    <col min="2058" max="2058" width="22.88671875" customWidth="1"/>
    <col min="2059" max="2063" width="21.88671875" bestFit="1" customWidth="1"/>
    <col min="2064" max="2064" width="21.5546875" bestFit="1" customWidth="1"/>
    <col min="2065" max="2065" width="18.109375" bestFit="1" customWidth="1"/>
    <col min="2066" max="2066" width="23.44140625" bestFit="1" customWidth="1"/>
    <col min="2067" max="2067" width="22.6640625" bestFit="1" customWidth="1"/>
    <col min="2305" max="2305" width="20.44140625" customWidth="1"/>
    <col min="2306" max="2306" width="12.44140625" customWidth="1"/>
    <col min="2307" max="2307" width="19.109375" customWidth="1"/>
    <col min="2308" max="2309" width="22.6640625" customWidth="1"/>
    <col min="2310" max="2310" width="2.44140625" bestFit="1" customWidth="1"/>
    <col min="2311" max="2311" width="8.109375" customWidth="1"/>
    <col min="2312" max="2312" width="18.109375" customWidth="1"/>
    <col min="2313" max="2313" width="22.6640625" bestFit="1" customWidth="1"/>
    <col min="2314" max="2314" width="22.88671875" customWidth="1"/>
    <col min="2315" max="2319" width="21.88671875" bestFit="1" customWidth="1"/>
    <col min="2320" max="2320" width="21.5546875" bestFit="1" customWidth="1"/>
    <col min="2321" max="2321" width="18.109375" bestFit="1" customWidth="1"/>
    <col min="2322" max="2322" width="23.44140625" bestFit="1" customWidth="1"/>
    <col min="2323" max="2323" width="22.6640625" bestFit="1" customWidth="1"/>
    <col min="2561" max="2561" width="20.44140625" customWidth="1"/>
    <col min="2562" max="2562" width="12.44140625" customWidth="1"/>
    <col min="2563" max="2563" width="19.109375" customWidth="1"/>
    <col min="2564" max="2565" width="22.6640625" customWidth="1"/>
    <col min="2566" max="2566" width="2.44140625" bestFit="1" customWidth="1"/>
    <col min="2567" max="2567" width="8.109375" customWidth="1"/>
    <col min="2568" max="2568" width="18.109375" customWidth="1"/>
    <col min="2569" max="2569" width="22.6640625" bestFit="1" customWidth="1"/>
    <col min="2570" max="2570" width="22.88671875" customWidth="1"/>
    <col min="2571" max="2575" width="21.88671875" bestFit="1" customWidth="1"/>
    <col min="2576" max="2576" width="21.5546875" bestFit="1" customWidth="1"/>
    <col min="2577" max="2577" width="18.109375" bestFit="1" customWidth="1"/>
    <col min="2578" max="2578" width="23.44140625" bestFit="1" customWidth="1"/>
    <col min="2579" max="2579" width="22.6640625" bestFit="1" customWidth="1"/>
    <col min="2817" max="2817" width="20.44140625" customWidth="1"/>
    <col min="2818" max="2818" width="12.44140625" customWidth="1"/>
    <col min="2819" max="2819" width="19.109375" customWidth="1"/>
    <col min="2820" max="2821" width="22.6640625" customWidth="1"/>
    <col min="2822" max="2822" width="2.44140625" bestFit="1" customWidth="1"/>
    <col min="2823" max="2823" width="8.109375" customWidth="1"/>
    <col min="2824" max="2824" width="18.109375" customWidth="1"/>
    <col min="2825" max="2825" width="22.6640625" bestFit="1" customWidth="1"/>
    <col min="2826" max="2826" width="22.88671875" customWidth="1"/>
    <col min="2827" max="2831" width="21.88671875" bestFit="1" customWidth="1"/>
    <col min="2832" max="2832" width="21.5546875" bestFit="1" customWidth="1"/>
    <col min="2833" max="2833" width="18.109375" bestFit="1" customWidth="1"/>
    <col min="2834" max="2834" width="23.44140625" bestFit="1" customWidth="1"/>
    <col min="2835" max="2835" width="22.6640625" bestFit="1" customWidth="1"/>
    <col min="3073" max="3073" width="20.44140625" customWidth="1"/>
    <col min="3074" max="3074" width="12.44140625" customWidth="1"/>
    <col min="3075" max="3075" width="19.109375" customWidth="1"/>
    <col min="3076" max="3077" width="22.6640625" customWidth="1"/>
    <col min="3078" max="3078" width="2.44140625" bestFit="1" customWidth="1"/>
    <col min="3079" max="3079" width="8.109375" customWidth="1"/>
    <col min="3080" max="3080" width="18.109375" customWidth="1"/>
    <col min="3081" max="3081" width="22.6640625" bestFit="1" customWidth="1"/>
    <col min="3082" max="3082" width="22.88671875" customWidth="1"/>
    <col min="3083" max="3087" width="21.88671875" bestFit="1" customWidth="1"/>
    <col min="3088" max="3088" width="21.5546875" bestFit="1" customWidth="1"/>
    <col min="3089" max="3089" width="18.109375" bestFit="1" customWidth="1"/>
    <col min="3090" max="3090" width="23.44140625" bestFit="1" customWidth="1"/>
    <col min="3091" max="3091" width="22.6640625" bestFit="1" customWidth="1"/>
    <col min="3329" max="3329" width="20.44140625" customWidth="1"/>
    <col min="3330" max="3330" width="12.44140625" customWidth="1"/>
    <col min="3331" max="3331" width="19.109375" customWidth="1"/>
    <col min="3332" max="3333" width="22.6640625" customWidth="1"/>
    <col min="3334" max="3334" width="2.44140625" bestFit="1" customWidth="1"/>
    <col min="3335" max="3335" width="8.109375" customWidth="1"/>
    <col min="3336" max="3336" width="18.109375" customWidth="1"/>
    <col min="3337" max="3337" width="22.6640625" bestFit="1" customWidth="1"/>
    <col min="3338" max="3338" width="22.88671875" customWidth="1"/>
    <col min="3339" max="3343" width="21.88671875" bestFit="1" customWidth="1"/>
    <col min="3344" max="3344" width="21.5546875" bestFit="1" customWidth="1"/>
    <col min="3345" max="3345" width="18.109375" bestFit="1" customWidth="1"/>
    <col min="3346" max="3346" width="23.44140625" bestFit="1" customWidth="1"/>
    <col min="3347" max="3347" width="22.6640625" bestFit="1" customWidth="1"/>
    <col min="3585" max="3585" width="20.44140625" customWidth="1"/>
    <col min="3586" max="3586" width="12.44140625" customWidth="1"/>
    <col min="3587" max="3587" width="19.109375" customWidth="1"/>
    <col min="3588" max="3589" width="22.6640625" customWidth="1"/>
    <col min="3590" max="3590" width="2.44140625" bestFit="1" customWidth="1"/>
    <col min="3591" max="3591" width="8.109375" customWidth="1"/>
    <col min="3592" max="3592" width="18.109375" customWidth="1"/>
    <col min="3593" max="3593" width="22.6640625" bestFit="1" customWidth="1"/>
    <col min="3594" max="3594" width="22.88671875" customWidth="1"/>
    <col min="3595" max="3599" width="21.88671875" bestFit="1" customWidth="1"/>
    <col min="3600" max="3600" width="21.5546875" bestFit="1" customWidth="1"/>
    <col min="3601" max="3601" width="18.109375" bestFit="1" customWidth="1"/>
    <col min="3602" max="3602" width="23.44140625" bestFit="1" customWidth="1"/>
    <col min="3603" max="3603" width="22.6640625" bestFit="1" customWidth="1"/>
    <col min="3841" max="3841" width="20.44140625" customWidth="1"/>
    <col min="3842" max="3842" width="12.44140625" customWidth="1"/>
    <col min="3843" max="3843" width="19.109375" customWidth="1"/>
    <col min="3844" max="3845" width="22.6640625" customWidth="1"/>
    <col min="3846" max="3846" width="2.44140625" bestFit="1" customWidth="1"/>
    <col min="3847" max="3847" width="8.109375" customWidth="1"/>
    <col min="3848" max="3848" width="18.109375" customWidth="1"/>
    <col min="3849" max="3849" width="22.6640625" bestFit="1" customWidth="1"/>
    <col min="3850" max="3850" width="22.88671875" customWidth="1"/>
    <col min="3851" max="3855" width="21.88671875" bestFit="1" customWidth="1"/>
    <col min="3856" max="3856" width="21.5546875" bestFit="1" customWidth="1"/>
    <col min="3857" max="3857" width="18.109375" bestFit="1" customWidth="1"/>
    <col min="3858" max="3858" width="23.44140625" bestFit="1" customWidth="1"/>
    <col min="3859" max="3859" width="22.6640625" bestFit="1" customWidth="1"/>
    <col min="4097" max="4097" width="20.44140625" customWidth="1"/>
    <col min="4098" max="4098" width="12.44140625" customWidth="1"/>
    <col min="4099" max="4099" width="19.109375" customWidth="1"/>
    <col min="4100" max="4101" width="22.6640625" customWidth="1"/>
    <col min="4102" max="4102" width="2.44140625" bestFit="1" customWidth="1"/>
    <col min="4103" max="4103" width="8.109375" customWidth="1"/>
    <col min="4104" max="4104" width="18.109375" customWidth="1"/>
    <col min="4105" max="4105" width="22.6640625" bestFit="1" customWidth="1"/>
    <col min="4106" max="4106" width="22.88671875" customWidth="1"/>
    <col min="4107" max="4111" width="21.88671875" bestFit="1" customWidth="1"/>
    <col min="4112" max="4112" width="21.5546875" bestFit="1" customWidth="1"/>
    <col min="4113" max="4113" width="18.109375" bestFit="1" customWidth="1"/>
    <col min="4114" max="4114" width="23.44140625" bestFit="1" customWidth="1"/>
    <col min="4115" max="4115" width="22.6640625" bestFit="1" customWidth="1"/>
    <col min="4353" max="4353" width="20.44140625" customWidth="1"/>
    <col min="4354" max="4354" width="12.44140625" customWidth="1"/>
    <col min="4355" max="4355" width="19.109375" customWidth="1"/>
    <col min="4356" max="4357" width="22.6640625" customWidth="1"/>
    <col min="4358" max="4358" width="2.44140625" bestFit="1" customWidth="1"/>
    <col min="4359" max="4359" width="8.109375" customWidth="1"/>
    <col min="4360" max="4360" width="18.109375" customWidth="1"/>
    <col min="4361" max="4361" width="22.6640625" bestFit="1" customWidth="1"/>
    <col min="4362" max="4362" width="22.88671875" customWidth="1"/>
    <col min="4363" max="4367" width="21.88671875" bestFit="1" customWidth="1"/>
    <col min="4368" max="4368" width="21.5546875" bestFit="1" customWidth="1"/>
    <col min="4369" max="4369" width="18.109375" bestFit="1" customWidth="1"/>
    <col min="4370" max="4370" width="23.44140625" bestFit="1" customWidth="1"/>
    <col min="4371" max="4371" width="22.6640625" bestFit="1" customWidth="1"/>
    <col min="4609" max="4609" width="20.44140625" customWidth="1"/>
    <col min="4610" max="4610" width="12.44140625" customWidth="1"/>
    <col min="4611" max="4611" width="19.109375" customWidth="1"/>
    <col min="4612" max="4613" width="22.6640625" customWidth="1"/>
    <col min="4614" max="4614" width="2.44140625" bestFit="1" customWidth="1"/>
    <col min="4615" max="4615" width="8.109375" customWidth="1"/>
    <col min="4616" max="4616" width="18.109375" customWidth="1"/>
    <col min="4617" max="4617" width="22.6640625" bestFit="1" customWidth="1"/>
    <col min="4618" max="4618" width="22.88671875" customWidth="1"/>
    <col min="4619" max="4623" width="21.88671875" bestFit="1" customWidth="1"/>
    <col min="4624" max="4624" width="21.5546875" bestFit="1" customWidth="1"/>
    <col min="4625" max="4625" width="18.109375" bestFit="1" customWidth="1"/>
    <col min="4626" max="4626" width="23.44140625" bestFit="1" customWidth="1"/>
    <col min="4627" max="4627" width="22.6640625" bestFit="1" customWidth="1"/>
    <col min="4865" max="4865" width="20.44140625" customWidth="1"/>
    <col min="4866" max="4866" width="12.44140625" customWidth="1"/>
    <col min="4867" max="4867" width="19.109375" customWidth="1"/>
    <col min="4868" max="4869" width="22.6640625" customWidth="1"/>
    <col min="4870" max="4870" width="2.44140625" bestFit="1" customWidth="1"/>
    <col min="4871" max="4871" width="8.109375" customWidth="1"/>
    <col min="4872" max="4872" width="18.109375" customWidth="1"/>
    <col min="4873" max="4873" width="22.6640625" bestFit="1" customWidth="1"/>
    <col min="4874" max="4874" width="22.88671875" customWidth="1"/>
    <col min="4875" max="4879" width="21.88671875" bestFit="1" customWidth="1"/>
    <col min="4880" max="4880" width="21.5546875" bestFit="1" customWidth="1"/>
    <col min="4881" max="4881" width="18.109375" bestFit="1" customWidth="1"/>
    <col min="4882" max="4882" width="23.44140625" bestFit="1" customWidth="1"/>
    <col min="4883" max="4883" width="22.6640625" bestFit="1" customWidth="1"/>
    <col min="5121" max="5121" width="20.44140625" customWidth="1"/>
    <col min="5122" max="5122" width="12.44140625" customWidth="1"/>
    <col min="5123" max="5123" width="19.109375" customWidth="1"/>
    <col min="5124" max="5125" width="22.6640625" customWidth="1"/>
    <col min="5126" max="5126" width="2.44140625" bestFit="1" customWidth="1"/>
    <col min="5127" max="5127" width="8.109375" customWidth="1"/>
    <col min="5128" max="5128" width="18.109375" customWidth="1"/>
    <col min="5129" max="5129" width="22.6640625" bestFit="1" customWidth="1"/>
    <col min="5130" max="5130" width="22.88671875" customWidth="1"/>
    <col min="5131" max="5135" width="21.88671875" bestFit="1" customWidth="1"/>
    <col min="5136" max="5136" width="21.5546875" bestFit="1" customWidth="1"/>
    <col min="5137" max="5137" width="18.109375" bestFit="1" customWidth="1"/>
    <col min="5138" max="5138" width="23.44140625" bestFit="1" customWidth="1"/>
    <col min="5139" max="5139" width="22.6640625" bestFit="1" customWidth="1"/>
    <col min="5377" max="5377" width="20.44140625" customWidth="1"/>
    <col min="5378" max="5378" width="12.44140625" customWidth="1"/>
    <col min="5379" max="5379" width="19.109375" customWidth="1"/>
    <col min="5380" max="5381" width="22.6640625" customWidth="1"/>
    <col min="5382" max="5382" width="2.44140625" bestFit="1" customWidth="1"/>
    <col min="5383" max="5383" width="8.109375" customWidth="1"/>
    <col min="5384" max="5384" width="18.109375" customWidth="1"/>
    <col min="5385" max="5385" width="22.6640625" bestFit="1" customWidth="1"/>
    <col min="5386" max="5386" width="22.88671875" customWidth="1"/>
    <col min="5387" max="5391" width="21.88671875" bestFit="1" customWidth="1"/>
    <col min="5392" max="5392" width="21.5546875" bestFit="1" customWidth="1"/>
    <col min="5393" max="5393" width="18.109375" bestFit="1" customWidth="1"/>
    <col min="5394" max="5394" width="23.44140625" bestFit="1" customWidth="1"/>
    <col min="5395" max="5395" width="22.6640625" bestFit="1" customWidth="1"/>
    <col min="5633" max="5633" width="20.44140625" customWidth="1"/>
    <col min="5634" max="5634" width="12.44140625" customWidth="1"/>
    <col min="5635" max="5635" width="19.109375" customWidth="1"/>
    <col min="5636" max="5637" width="22.6640625" customWidth="1"/>
    <col min="5638" max="5638" width="2.44140625" bestFit="1" customWidth="1"/>
    <col min="5639" max="5639" width="8.109375" customWidth="1"/>
    <col min="5640" max="5640" width="18.109375" customWidth="1"/>
    <col min="5641" max="5641" width="22.6640625" bestFit="1" customWidth="1"/>
    <col min="5642" max="5642" width="22.88671875" customWidth="1"/>
    <col min="5643" max="5647" width="21.88671875" bestFit="1" customWidth="1"/>
    <col min="5648" max="5648" width="21.5546875" bestFit="1" customWidth="1"/>
    <col min="5649" max="5649" width="18.109375" bestFit="1" customWidth="1"/>
    <col min="5650" max="5650" width="23.44140625" bestFit="1" customWidth="1"/>
    <col min="5651" max="5651" width="22.6640625" bestFit="1" customWidth="1"/>
    <col min="5889" max="5889" width="20.44140625" customWidth="1"/>
    <col min="5890" max="5890" width="12.44140625" customWidth="1"/>
    <col min="5891" max="5891" width="19.109375" customWidth="1"/>
    <col min="5892" max="5893" width="22.6640625" customWidth="1"/>
    <col min="5894" max="5894" width="2.44140625" bestFit="1" customWidth="1"/>
    <col min="5895" max="5895" width="8.109375" customWidth="1"/>
    <col min="5896" max="5896" width="18.109375" customWidth="1"/>
    <col min="5897" max="5897" width="22.6640625" bestFit="1" customWidth="1"/>
    <col min="5898" max="5898" width="22.88671875" customWidth="1"/>
    <col min="5899" max="5903" width="21.88671875" bestFit="1" customWidth="1"/>
    <col min="5904" max="5904" width="21.5546875" bestFit="1" customWidth="1"/>
    <col min="5905" max="5905" width="18.109375" bestFit="1" customWidth="1"/>
    <col min="5906" max="5906" width="23.44140625" bestFit="1" customWidth="1"/>
    <col min="5907" max="5907" width="22.6640625" bestFit="1" customWidth="1"/>
    <col min="6145" max="6145" width="20.44140625" customWidth="1"/>
    <col min="6146" max="6146" width="12.44140625" customWidth="1"/>
    <col min="6147" max="6147" width="19.109375" customWidth="1"/>
    <col min="6148" max="6149" width="22.6640625" customWidth="1"/>
    <col min="6150" max="6150" width="2.44140625" bestFit="1" customWidth="1"/>
    <col min="6151" max="6151" width="8.109375" customWidth="1"/>
    <col min="6152" max="6152" width="18.109375" customWidth="1"/>
    <col min="6153" max="6153" width="22.6640625" bestFit="1" customWidth="1"/>
    <col min="6154" max="6154" width="22.88671875" customWidth="1"/>
    <col min="6155" max="6159" width="21.88671875" bestFit="1" customWidth="1"/>
    <col min="6160" max="6160" width="21.5546875" bestFit="1" customWidth="1"/>
    <col min="6161" max="6161" width="18.109375" bestFit="1" customWidth="1"/>
    <col min="6162" max="6162" width="23.44140625" bestFit="1" customWidth="1"/>
    <col min="6163" max="6163" width="22.6640625" bestFit="1" customWidth="1"/>
    <col min="6401" max="6401" width="20.44140625" customWidth="1"/>
    <col min="6402" max="6402" width="12.44140625" customWidth="1"/>
    <col min="6403" max="6403" width="19.109375" customWidth="1"/>
    <col min="6404" max="6405" width="22.6640625" customWidth="1"/>
    <col min="6406" max="6406" width="2.44140625" bestFit="1" customWidth="1"/>
    <col min="6407" max="6407" width="8.109375" customWidth="1"/>
    <col min="6408" max="6408" width="18.109375" customWidth="1"/>
    <col min="6409" max="6409" width="22.6640625" bestFit="1" customWidth="1"/>
    <col min="6410" max="6410" width="22.88671875" customWidth="1"/>
    <col min="6411" max="6415" width="21.88671875" bestFit="1" customWidth="1"/>
    <col min="6416" max="6416" width="21.5546875" bestFit="1" customWidth="1"/>
    <col min="6417" max="6417" width="18.109375" bestFit="1" customWidth="1"/>
    <col min="6418" max="6418" width="23.44140625" bestFit="1" customWidth="1"/>
    <col min="6419" max="6419" width="22.6640625" bestFit="1" customWidth="1"/>
    <col min="6657" max="6657" width="20.44140625" customWidth="1"/>
    <col min="6658" max="6658" width="12.44140625" customWidth="1"/>
    <col min="6659" max="6659" width="19.109375" customWidth="1"/>
    <col min="6660" max="6661" width="22.6640625" customWidth="1"/>
    <col min="6662" max="6662" width="2.44140625" bestFit="1" customWidth="1"/>
    <col min="6663" max="6663" width="8.109375" customWidth="1"/>
    <col min="6664" max="6664" width="18.109375" customWidth="1"/>
    <col min="6665" max="6665" width="22.6640625" bestFit="1" customWidth="1"/>
    <col min="6666" max="6666" width="22.88671875" customWidth="1"/>
    <col min="6667" max="6671" width="21.88671875" bestFit="1" customWidth="1"/>
    <col min="6672" max="6672" width="21.5546875" bestFit="1" customWidth="1"/>
    <col min="6673" max="6673" width="18.109375" bestFit="1" customWidth="1"/>
    <col min="6674" max="6674" width="23.44140625" bestFit="1" customWidth="1"/>
    <col min="6675" max="6675" width="22.6640625" bestFit="1" customWidth="1"/>
    <col min="6913" max="6913" width="20.44140625" customWidth="1"/>
    <col min="6914" max="6914" width="12.44140625" customWidth="1"/>
    <col min="6915" max="6915" width="19.109375" customWidth="1"/>
    <col min="6916" max="6917" width="22.6640625" customWidth="1"/>
    <col min="6918" max="6918" width="2.44140625" bestFit="1" customWidth="1"/>
    <col min="6919" max="6919" width="8.109375" customWidth="1"/>
    <col min="6920" max="6920" width="18.109375" customWidth="1"/>
    <col min="6921" max="6921" width="22.6640625" bestFit="1" customWidth="1"/>
    <col min="6922" max="6922" width="22.88671875" customWidth="1"/>
    <col min="6923" max="6927" width="21.88671875" bestFit="1" customWidth="1"/>
    <col min="6928" max="6928" width="21.5546875" bestFit="1" customWidth="1"/>
    <col min="6929" max="6929" width="18.109375" bestFit="1" customWidth="1"/>
    <col min="6930" max="6930" width="23.44140625" bestFit="1" customWidth="1"/>
    <col min="6931" max="6931" width="22.6640625" bestFit="1" customWidth="1"/>
    <col min="7169" max="7169" width="20.44140625" customWidth="1"/>
    <col min="7170" max="7170" width="12.44140625" customWidth="1"/>
    <col min="7171" max="7171" width="19.109375" customWidth="1"/>
    <col min="7172" max="7173" width="22.6640625" customWidth="1"/>
    <col min="7174" max="7174" width="2.44140625" bestFit="1" customWidth="1"/>
    <col min="7175" max="7175" width="8.109375" customWidth="1"/>
    <col min="7176" max="7176" width="18.109375" customWidth="1"/>
    <col min="7177" max="7177" width="22.6640625" bestFit="1" customWidth="1"/>
    <col min="7178" max="7178" width="22.88671875" customWidth="1"/>
    <col min="7179" max="7183" width="21.88671875" bestFit="1" customWidth="1"/>
    <col min="7184" max="7184" width="21.5546875" bestFit="1" customWidth="1"/>
    <col min="7185" max="7185" width="18.109375" bestFit="1" customWidth="1"/>
    <col min="7186" max="7186" width="23.44140625" bestFit="1" customWidth="1"/>
    <col min="7187" max="7187" width="22.6640625" bestFit="1" customWidth="1"/>
    <col min="7425" max="7425" width="20.44140625" customWidth="1"/>
    <col min="7426" max="7426" width="12.44140625" customWidth="1"/>
    <col min="7427" max="7427" width="19.109375" customWidth="1"/>
    <col min="7428" max="7429" width="22.6640625" customWidth="1"/>
    <col min="7430" max="7430" width="2.44140625" bestFit="1" customWidth="1"/>
    <col min="7431" max="7431" width="8.109375" customWidth="1"/>
    <col min="7432" max="7432" width="18.109375" customWidth="1"/>
    <col min="7433" max="7433" width="22.6640625" bestFit="1" customWidth="1"/>
    <col min="7434" max="7434" width="22.88671875" customWidth="1"/>
    <col min="7435" max="7439" width="21.88671875" bestFit="1" customWidth="1"/>
    <col min="7440" max="7440" width="21.5546875" bestFit="1" customWidth="1"/>
    <col min="7441" max="7441" width="18.109375" bestFit="1" customWidth="1"/>
    <col min="7442" max="7442" width="23.44140625" bestFit="1" customWidth="1"/>
    <col min="7443" max="7443" width="22.6640625" bestFit="1" customWidth="1"/>
    <col min="7681" max="7681" width="20.44140625" customWidth="1"/>
    <col min="7682" max="7682" width="12.44140625" customWidth="1"/>
    <col min="7683" max="7683" width="19.109375" customWidth="1"/>
    <col min="7684" max="7685" width="22.6640625" customWidth="1"/>
    <col min="7686" max="7686" width="2.44140625" bestFit="1" customWidth="1"/>
    <col min="7687" max="7687" width="8.109375" customWidth="1"/>
    <col min="7688" max="7688" width="18.109375" customWidth="1"/>
    <col min="7689" max="7689" width="22.6640625" bestFit="1" customWidth="1"/>
    <col min="7690" max="7690" width="22.88671875" customWidth="1"/>
    <col min="7691" max="7695" width="21.88671875" bestFit="1" customWidth="1"/>
    <col min="7696" max="7696" width="21.5546875" bestFit="1" customWidth="1"/>
    <col min="7697" max="7697" width="18.109375" bestFit="1" customWidth="1"/>
    <col min="7698" max="7698" width="23.44140625" bestFit="1" customWidth="1"/>
    <col min="7699" max="7699" width="22.6640625" bestFit="1" customWidth="1"/>
    <col min="7937" max="7937" width="20.44140625" customWidth="1"/>
    <col min="7938" max="7938" width="12.44140625" customWidth="1"/>
    <col min="7939" max="7939" width="19.109375" customWidth="1"/>
    <col min="7940" max="7941" width="22.6640625" customWidth="1"/>
    <col min="7942" max="7942" width="2.44140625" bestFit="1" customWidth="1"/>
    <col min="7943" max="7943" width="8.109375" customWidth="1"/>
    <col min="7944" max="7944" width="18.109375" customWidth="1"/>
    <col min="7945" max="7945" width="22.6640625" bestFit="1" customWidth="1"/>
    <col min="7946" max="7946" width="22.88671875" customWidth="1"/>
    <col min="7947" max="7951" width="21.88671875" bestFit="1" customWidth="1"/>
    <col min="7952" max="7952" width="21.5546875" bestFit="1" customWidth="1"/>
    <col min="7953" max="7953" width="18.109375" bestFit="1" customWidth="1"/>
    <col min="7954" max="7954" width="23.44140625" bestFit="1" customWidth="1"/>
    <col min="7955" max="7955" width="22.6640625" bestFit="1" customWidth="1"/>
    <col min="8193" max="8193" width="20.44140625" customWidth="1"/>
    <col min="8194" max="8194" width="12.44140625" customWidth="1"/>
    <col min="8195" max="8195" width="19.109375" customWidth="1"/>
    <col min="8196" max="8197" width="22.6640625" customWidth="1"/>
    <col min="8198" max="8198" width="2.44140625" bestFit="1" customWidth="1"/>
    <col min="8199" max="8199" width="8.109375" customWidth="1"/>
    <col min="8200" max="8200" width="18.109375" customWidth="1"/>
    <col min="8201" max="8201" width="22.6640625" bestFit="1" customWidth="1"/>
    <col min="8202" max="8202" width="22.88671875" customWidth="1"/>
    <col min="8203" max="8207" width="21.88671875" bestFit="1" customWidth="1"/>
    <col min="8208" max="8208" width="21.5546875" bestFit="1" customWidth="1"/>
    <col min="8209" max="8209" width="18.109375" bestFit="1" customWidth="1"/>
    <col min="8210" max="8210" width="23.44140625" bestFit="1" customWidth="1"/>
    <col min="8211" max="8211" width="22.6640625" bestFit="1" customWidth="1"/>
    <col min="8449" max="8449" width="20.44140625" customWidth="1"/>
    <col min="8450" max="8450" width="12.44140625" customWidth="1"/>
    <col min="8451" max="8451" width="19.109375" customWidth="1"/>
    <col min="8452" max="8453" width="22.6640625" customWidth="1"/>
    <col min="8454" max="8454" width="2.44140625" bestFit="1" customWidth="1"/>
    <col min="8455" max="8455" width="8.109375" customWidth="1"/>
    <col min="8456" max="8456" width="18.109375" customWidth="1"/>
    <col min="8457" max="8457" width="22.6640625" bestFit="1" customWidth="1"/>
    <col min="8458" max="8458" width="22.88671875" customWidth="1"/>
    <col min="8459" max="8463" width="21.88671875" bestFit="1" customWidth="1"/>
    <col min="8464" max="8464" width="21.5546875" bestFit="1" customWidth="1"/>
    <col min="8465" max="8465" width="18.109375" bestFit="1" customWidth="1"/>
    <col min="8466" max="8466" width="23.44140625" bestFit="1" customWidth="1"/>
    <col min="8467" max="8467" width="22.6640625" bestFit="1" customWidth="1"/>
    <col min="8705" max="8705" width="20.44140625" customWidth="1"/>
    <col min="8706" max="8706" width="12.44140625" customWidth="1"/>
    <col min="8707" max="8707" width="19.109375" customWidth="1"/>
    <col min="8708" max="8709" width="22.6640625" customWidth="1"/>
    <col min="8710" max="8710" width="2.44140625" bestFit="1" customWidth="1"/>
    <col min="8711" max="8711" width="8.109375" customWidth="1"/>
    <col min="8712" max="8712" width="18.109375" customWidth="1"/>
    <col min="8713" max="8713" width="22.6640625" bestFit="1" customWidth="1"/>
    <col min="8714" max="8714" width="22.88671875" customWidth="1"/>
    <col min="8715" max="8719" width="21.88671875" bestFit="1" customWidth="1"/>
    <col min="8720" max="8720" width="21.5546875" bestFit="1" customWidth="1"/>
    <col min="8721" max="8721" width="18.109375" bestFit="1" customWidth="1"/>
    <col min="8722" max="8722" width="23.44140625" bestFit="1" customWidth="1"/>
    <col min="8723" max="8723" width="22.6640625" bestFit="1" customWidth="1"/>
    <col min="8961" max="8961" width="20.44140625" customWidth="1"/>
    <col min="8962" max="8962" width="12.44140625" customWidth="1"/>
    <col min="8963" max="8963" width="19.109375" customWidth="1"/>
    <col min="8964" max="8965" width="22.6640625" customWidth="1"/>
    <col min="8966" max="8966" width="2.44140625" bestFit="1" customWidth="1"/>
    <col min="8967" max="8967" width="8.109375" customWidth="1"/>
    <col min="8968" max="8968" width="18.109375" customWidth="1"/>
    <col min="8969" max="8969" width="22.6640625" bestFit="1" customWidth="1"/>
    <col min="8970" max="8970" width="22.88671875" customWidth="1"/>
    <col min="8971" max="8975" width="21.88671875" bestFit="1" customWidth="1"/>
    <col min="8976" max="8976" width="21.5546875" bestFit="1" customWidth="1"/>
    <col min="8977" max="8977" width="18.109375" bestFit="1" customWidth="1"/>
    <col min="8978" max="8978" width="23.44140625" bestFit="1" customWidth="1"/>
    <col min="8979" max="8979" width="22.6640625" bestFit="1" customWidth="1"/>
    <col min="9217" max="9217" width="20.44140625" customWidth="1"/>
    <col min="9218" max="9218" width="12.44140625" customWidth="1"/>
    <col min="9219" max="9219" width="19.109375" customWidth="1"/>
    <col min="9220" max="9221" width="22.6640625" customWidth="1"/>
    <col min="9222" max="9222" width="2.44140625" bestFit="1" customWidth="1"/>
    <col min="9223" max="9223" width="8.109375" customWidth="1"/>
    <col min="9224" max="9224" width="18.109375" customWidth="1"/>
    <col min="9225" max="9225" width="22.6640625" bestFit="1" customWidth="1"/>
    <col min="9226" max="9226" width="22.88671875" customWidth="1"/>
    <col min="9227" max="9231" width="21.88671875" bestFit="1" customWidth="1"/>
    <col min="9232" max="9232" width="21.5546875" bestFit="1" customWidth="1"/>
    <col min="9233" max="9233" width="18.109375" bestFit="1" customWidth="1"/>
    <col min="9234" max="9234" width="23.44140625" bestFit="1" customWidth="1"/>
    <col min="9235" max="9235" width="22.6640625" bestFit="1" customWidth="1"/>
    <col min="9473" max="9473" width="20.44140625" customWidth="1"/>
    <col min="9474" max="9474" width="12.44140625" customWidth="1"/>
    <col min="9475" max="9475" width="19.109375" customWidth="1"/>
    <col min="9476" max="9477" width="22.6640625" customWidth="1"/>
    <col min="9478" max="9478" width="2.44140625" bestFit="1" customWidth="1"/>
    <col min="9479" max="9479" width="8.109375" customWidth="1"/>
    <col min="9480" max="9480" width="18.109375" customWidth="1"/>
    <col min="9481" max="9481" width="22.6640625" bestFit="1" customWidth="1"/>
    <col min="9482" max="9482" width="22.88671875" customWidth="1"/>
    <col min="9483" max="9487" width="21.88671875" bestFit="1" customWidth="1"/>
    <col min="9488" max="9488" width="21.5546875" bestFit="1" customWidth="1"/>
    <col min="9489" max="9489" width="18.109375" bestFit="1" customWidth="1"/>
    <col min="9490" max="9490" width="23.44140625" bestFit="1" customWidth="1"/>
    <col min="9491" max="9491" width="22.6640625" bestFit="1" customWidth="1"/>
    <col min="9729" max="9729" width="20.44140625" customWidth="1"/>
    <col min="9730" max="9730" width="12.44140625" customWidth="1"/>
    <col min="9731" max="9731" width="19.109375" customWidth="1"/>
    <col min="9732" max="9733" width="22.6640625" customWidth="1"/>
    <col min="9734" max="9734" width="2.44140625" bestFit="1" customWidth="1"/>
    <col min="9735" max="9735" width="8.109375" customWidth="1"/>
    <col min="9736" max="9736" width="18.109375" customWidth="1"/>
    <col min="9737" max="9737" width="22.6640625" bestFit="1" customWidth="1"/>
    <col min="9738" max="9738" width="22.88671875" customWidth="1"/>
    <col min="9739" max="9743" width="21.88671875" bestFit="1" customWidth="1"/>
    <col min="9744" max="9744" width="21.5546875" bestFit="1" customWidth="1"/>
    <col min="9745" max="9745" width="18.109375" bestFit="1" customWidth="1"/>
    <col min="9746" max="9746" width="23.44140625" bestFit="1" customWidth="1"/>
    <col min="9747" max="9747" width="22.6640625" bestFit="1" customWidth="1"/>
    <col min="9985" max="9985" width="20.44140625" customWidth="1"/>
    <col min="9986" max="9986" width="12.44140625" customWidth="1"/>
    <col min="9987" max="9987" width="19.109375" customWidth="1"/>
    <col min="9988" max="9989" width="22.6640625" customWidth="1"/>
    <col min="9990" max="9990" width="2.44140625" bestFit="1" customWidth="1"/>
    <col min="9991" max="9991" width="8.109375" customWidth="1"/>
    <col min="9992" max="9992" width="18.109375" customWidth="1"/>
    <col min="9993" max="9993" width="22.6640625" bestFit="1" customWidth="1"/>
    <col min="9994" max="9994" width="22.88671875" customWidth="1"/>
    <col min="9995" max="9999" width="21.88671875" bestFit="1" customWidth="1"/>
    <col min="10000" max="10000" width="21.5546875" bestFit="1" customWidth="1"/>
    <col min="10001" max="10001" width="18.109375" bestFit="1" customWidth="1"/>
    <col min="10002" max="10002" width="23.44140625" bestFit="1" customWidth="1"/>
    <col min="10003" max="10003" width="22.6640625" bestFit="1" customWidth="1"/>
    <col min="10241" max="10241" width="20.44140625" customWidth="1"/>
    <col min="10242" max="10242" width="12.44140625" customWidth="1"/>
    <col min="10243" max="10243" width="19.109375" customWidth="1"/>
    <col min="10244" max="10245" width="22.6640625" customWidth="1"/>
    <col min="10246" max="10246" width="2.44140625" bestFit="1" customWidth="1"/>
    <col min="10247" max="10247" width="8.109375" customWidth="1"/>
    <col min="10248" max="10248" width="18.109375" customWidth="1"/>
    <col min="10249" max="10249" width="22.6640625" bestFit="1" customWidth="1"/>
    <col min="10250" max="10250" width="22.88671875" customWidth="1"/>
    <col min="10251" max="10255" width="21.88671875" bestFit="1" customWidth="1"/>
    <col min="10256" max="10256" width="21.5546875" bestFit="1" customWidth="1"/>
    <col min="10257" max="10257" width="18.109375" bestFit="1" customWidth="1"/>
    <col min="10258" max="10258" width="23.44140625" bestFit="1" customWidth="1"/>
    <col min="10259" max="10259" width="22.6640625" bestFit="1" customWidth="1"/>
    <col min="10497" max="10497" width="20.44140625" customWidth="1"/>
    <col min="10498" max="10498" width="12.44140625" customWidth="1"/>
    <col min="10499" max="10499" width="19.109375" customWidth="1"/>
    <col min="10500" max="10501" width="22.6640625" customWidth="1"/>
    <col min="10502" max="10502" width="2.44140625" bestFit="1" customWidth="1"/>
    <col min="10503" max="10503" width="8.109375" customWidth="1"/>
    <col min="10504" max="10504" width="18.109375" customWidth="1"/>
    <col min="10505" max="10505" width="22.6640625" bestFit="1" customWidth="1"/>
    <col min="10506" max="10506" width="22.88671875" customWidth="1"/>
    <col min="10507" max="10511" width="21.88671875" bestFit="1" customWidth="1"/>
    <col min="10512" max="10512" width="21.5546875" bestFit="1" customWidth="1"/>
    <col min="10513" max="10513" width="18.109375" bestFit="1" customWidth="1"/>
    <col min="10514" max="10514" width="23.44140625" bestFit="1" customWidth="1"/>
    <col min="10515" max="10515" width="22.6640625" bestFit="1" customWidth="1"/>
    <col min="10753" max="10753" width="20.44140625" customWidth="1"/>
    <col min="10754" max="10754" width="12.44140625" customWidth="1"/>
    <col min="10755" max="10755" width="19.109375" customWidth="1"/>
    <col min="10756" max="10757" width="22.6640625" customWidth="1"/>
    <col min="10758" max="10758" width="2.44140625" bestFit="1" customWidth="1"/>
    <col min="10759" max="10759" width="8.109375" customWidth="1"/>
    <col min="10760" max="10760" width="18.109375" customWidth="1"/>
    <col min="10761" max="10761" width="22.6640625" bestFit="1" customWidth="1"/>
    <col min="10762" max="10762" width="22.88671875" customWidth="1"/>
    <col min="10763" max="10767" width="21.88671875" bestFit="1" customWidth="1"/>
    <col min="10768" max="10768" width="21.5546875" bestFit="1" customWidth="1"/>
    <col min="10769" max="10769" width="18.109375" bestFit="1" customWidth="1"/>
    <col min="10770" max="10770" width="23.44140625" bestFit="1" customWidth="1"/>
    <col min="10771" max="10771" width="22.6640625" bestFit="1" customWidth="1"/>
    <col min="11009" max="11009" width="20.44140625" customWidth="1"/>
    <col min="11010" max="11010" width="12.44140625" customWidth="1"/>
    <col min="11011" max="11011" width="19.109375" customWidth="1"/>
    <col min="11012" max="11013" width="22.6640625" customWidth="1"/>
    <col min="11014" max="11014" width="2.44140625" bestFit="1" customWidth="1"/>
    <col min="11015" max="11015" width="8.109375" customWidth="1"/>
    <col min="11016" max="11016" width="18.109375" customWidth="1"/>
    <col min="11017" max="11017" width="22.6640625" bestFit="1" customWidth="1"/>
    <col min="11018" max="11018" width="22.88671875" customWidth="1"/>
    <col min="11019" max="11023" width="21.88671875" bestFit="1" customWidth="1"/>
    <col min="11024" max="11024" width="21.5546875" bestFit="1" customWidth="1"/>
    <col min="11025" max="11025" width="18.109375" bestFit="1" customWidth="1"/>
    <col min="11026" max="11026" width="23.44140625" bestFit="1" customWidth="1"/>
    <col min="11027" max="11027" width="22.6640625" bestFit="1" customWidth="1"/>
    <col min="11265" max="11265" width="20.44140625" customWidth="1"/>
    <col min="11266" max="11266" width="12.44140625" customWidth="1"/>
    <col min="11267" max="11267" width="19.109375" customWidth="1"/>
    <col min="11268" max="11269" width="22.6640625" customWidth="1"/>
    <col min="11270" max="11270" width="2.44140625" bestFit="1" customWidth="1"/>
    <col min="11271" max="11271" width="8.109375" customWidth="1"/>
    <col min="11272" max="11272" width="18.109375" customWidth="1"/>
    <col min="11273" max="11273" width="22.6640625" bestFit="1" customWidth="1"/>
    <col min="11274" max="11274" width="22.88671875" customWidth="1"/>
    <col min="11275" max="11279" width="21.88671875" bestFit="1" customWidth="1"/>
    <col min="11280" max="11280" width="21.5546875" bestFit="1" customWidth="1"/>
    <col min="11281" max="11281" width="18.109375" bestFit="1" customWidth="1"/>
    <col min="11282" max="11282" width="23.44140625" bestFit="1" customWidth="1"/>
    <col min="11283" max="11283" width="22.6640625" bestFit="1" customWidth="1"/>
    <col min="11521" max="11521" width="20.44140625" customWidth="1"/>
    <col min="11522" max="11522" width="12.44140625" customWidth="1"/>
    <col min="11523" max="11523" width="19.109375" customWidth="1"/>
    <col min="11524" max="11525" width="22.6640625" customWidth="1"/>
    <col min="11526" max="11526" width="2.44140625" bestFit="1" customWidth="1"/>
    <col min="11527" max="11527" width="8.109375" customWidth="1"/>
    <col min="11528" max="11528" width="18.109375" customWidth="1"/>
    <col min="11529" max="11529" width="22.6640625" bestFit="1" customWidth="1"/>
    <col min="11530" max="11530" width="22.88671875" customWidth="1"/>
    <col min="11531" max="11535" width="21.88671875" bestFit="1" customWidth="1"/>
    <col min="11536" max="11536" width="21.5546875" bestFit="1" customWidth="1"/>
    <col min="11537" max="11537" width="18.109375" bestFit="1" customWidth="1"/>
    <col min="11538" max="11538" width="23.44140625" bestFit="1" customWidth="1"/>
    <col min="11539" max="11539" width="22.6640625" bestFit="1" customWidth="1"/>
    <col min="11777" max="11777" width="20.44140625" customWidth="1"/>
    <col min="11778" max="11778" width="12.44140625" customWidth="1"/>
    <col min="11779" max="11779" width="19.109375" customWidth="1"/>
    <col min="11780" max="11781" width="22.6640625" customWidth="1"/>
    <col min="11782" max="11782" width="2.44140625" bestFit="1" customWidth="1"/>
    <col min="11783" max="11783" width="8.109375" customWidth="1"/>
    <col min="11784" max="11784" width="18.109375" customWidth="1"/>
    <col min="11785" max="11785" width="22.6640625" bestFit="1" customWidth="1"/>
    <col min="11786" max="11786" width="22.88671875" customWidth="1"/>
    <col min="11787" max="11791" width="21.88671875" bestFit="1" customWidth="1"/>
    <col min="11792" max="11792" width="21.5546875" bestFit="1" customWidth="1"/>
    <col min="11793" max="11793" width="18.109375" bestFit="1" customWidth="1"/>
    <col min="11794" max="11794" width="23.44140625" bestFit="1" customWidth="1"/>
    <col min="11795" max="11795" width="22.6640625" bestFit="1" customWidth="1"/>
    <col min="12033" max="12033" width="20.44140625" customWidth="1"/>
    <col min="12034" max="12034" width="12.44140625" customWidth="1"/>
    <col min="12035" max="12035" width="19.109375" customWidth="1"/>
    <col min="12036" max="12037" width="22.6640625" customWidth="1"/>
    <col min="12038" max="12038" width="2.44140625" bestFit="1" customWidth="1"/>
    <col min="12039" max="12039" width="8.109375" customWidth="1"/>
    <col min="12040" max="12040" width="18.109375" customWidth="1"/>
    <col min="12041" max="12041" width="22.6640625" bestFit="1" customWidth="1"/>
    <col min="12042" max="12042" width="22.88671875" customWidth="1"/>
    <col min="12043" max="12047" width="21.88671875" bestFit="1" customWidth="1"/>
    <col min="12048" max="12048" width="21.5546875" bestFit="1" customWidth="1"/>
    <col min="12049" max="12049" width="18.109375" bestFit="1" customWidth="1"/>
    <col min="12050" max="12050" width="23.44140625" bestFit="1" customWidth="1"/>
    <col min="12051" max="12051" width="22.6640625" bestFit="1" customWidth="1"/>
    <col min="12289" max="12289" width="20.44140625" customWidth="1"/>
    <col min="12290" max="12290" width="12.44140625" customWidth="1"/>
    <col min="12291" max="12291" width="19.109375" customWidth="1"/>
    <col min="12292" max="12293" width="22.6640625" customWidth="1"/>
    <col min="12294" max="12294" width="2.44140625" bestFit="1" customWidth="1"/>
    <col min="12295" max="12295" width="8.109375" customWidth="1"/>
    <col min="12296" max="12296" width="18.109375" customWidth="1"/>
    <col min="12297" max="12297" width="22.6640625" bestFit="1" customWidth="1"/>
    <col min="12298" max="12298" width="22.88671875" customWidth="1"/>
    <col min="12299" max="12303" width="21.88671875" bestFit="1" customWidth="1"/>
    <col min="12304" max="12304" width="21.5546875" bestFit="1" customWidth="1"/>
    <col min="12305" max="12305" width="18.109375" bestFit="1" customWidth="1"/>
    <col min="12306" max="12306" width="23.44140625" bestFit="1" customWidth="1"/>
    <col min="12307" max="12307" width="22.6640625" bestFit="1" customWidth="1"/>
    <col min="12545" max="12545" width="20.44140625" customWidth="1"/>
    <col min="12546" max="12546" width="12.44140625" customWidth="1"/>
    <col min="12547" max="12547" width="19.109375" customWidth="1"/>
    <col min="12548" max="12549" width="22.6640625" customWidth="1"/>
    <col min="12550" max="12550" width="2.44140625" bestFit="1" customWidth="1"/>
    <col min="12551" max="12551" width="8.109375" customWidth="1"/>
    <col min="12552" max="12552" width="18.109375" customWidth="1"/>
    <col min="12553" max="12553" width="22.6640625" bestFit="1" customWidth="1"/>
    <col min="12554" max="12554" width="22.88671875" customWidth="1"/>
    <col min="12555" max="12559" width="21.88671875" bestFit="1" customWidth="1"/>
    <col min="12560" max="12560" width="21.5546875" bestFit="1" customWidth="1"/>
    <col min="12561" max="12561" width="18.109375" bestFit="1" customWidth="1"/>
    <col min="12562" max="12562" width="23.44140625" bestFit="1" customWidth="1"/>
    <col min="12563" max="12563" width="22.6640625" bestFit="1" customWidth="1"/>
    <col min="12801" max="12801" width="20.44140625" customWidth="1"/>
    <col min="12802" max="12802" width="12.44140625" customWidth="1"/>
    <col min="12803" max="12803" width="19.109375" customWidth="1"/>
    <col min="12804" max="12805" width="22.6640625" customWidth="1"/>
    <col min="12806" max="12806" width="2.44140625" bestFit="1" customWidth="1"/>
    <col min="12807" max="12807" width="8.109375" customWidth="1"/>
    <col min="12808" max="12808" width="18.109375" customWidth="1"/>
    <col min="12809" max="12809" width="22.6640625" bestFit="1" customWidth="1"/>
    <col min="12810" max="12810" width="22.88671875" customWidth="1"/>
    <col min="12811" max="12815" width="21.88671875" bestFit="1" customWidth="1"/>
    <col min="12816" max="12816" width="21.5546875" bestFit="1" customWidth="1"/>
    <col min="12817" max="12817" width="18.109375" bestFit="1" customWidth="1"/>
    <col min="12818" max="12818" width="23.44140625" bestFit="1" customWidth="1"/>
    <col min="12819" max="12819" width="22.6640625" bestFit="1" customWidth="1"/>
    <col min="13057" max="13057" width="20.44140625" customWidth="1"/>
    <col min="13058" max="13058" width="12.44140625" customWidth="1"/>
    <col min="13059" max="13059" width="19.109375" customWidth="1"/>
    <col min="13060" max="13061" width="22.6640625" customWidth="1"/>
    <col min="13062" max="13062" width="2.44140625" bestFit="1" customWidth="1"/>
    <col min="13063" max="13063" width="8.109375" customWidth="1"/>
    <col min="13064" max="13064" width="18.109375" customWidth="1"/>
    <col min="13065" max="13065" width="22.6640625" bestFit="1" customWidth="1"/>
    <col min="13066" max="13066" width="22.88671875" customWidth="1"/>
    <col min="13067" max="13071" width="21.88671875" bestFit="1" customWidth="1"/>
    <col min="13072" max="13072" width="21.5546875" bestFit="1" customWidth="1"/>
    <col min="13073" max="13073" width="18.109375" bestFit="1" customWidth="1"/>
    <col min="13074" max="13074" width="23.44140625" bestFit="1" customWidth="1"/>
    <col min="13075" max="13075" width="22.6640625" bestFit="1" customWidth="1"/>
    <col min="13313" max="13313" width="20.44140625" customWidth="1"/>
    <col min="13314" max="13314" width="12.44140625" customWidth="1"/>
    <col min="13315" max="13315" width="19.109375" customWidth="1"/>
    <col min="13316" max="13317" width="22.6640625" customWidth="1"/>
    <col min="13318" max="13318" width="2.44140625" bestFit="1" customWidth="1"/>
    <col min="13319" max="13319" width="8.109375" customWidth="1"/>
    <col min="13320" max="13320" width="18.109375" customWidth="1"/>
    <col min="13321" max="13321" width="22.6640625" bestFit="1" customWidth="1"/>
    <col min="13322" max="13322" width="22.88671875" customWidth="1"/>
    <col min="13323" max="13327" width="21.88671875" bestFit="1" customWidth="1"/>
    <col min="13328" max="13328" width="21.5546875" bestFit="1" customWidth="1"/>
    <col min="13329" max="13329" width="18.109375" bestFit="1" customWidth="1"/>
    <col min="13330" max="13330" width="23.44140625" bestFit="1" customWidth="1"/>
    <col min="13331" max="13331" width="22.6640625" bestFit="1" customWidth="1"/>
    <col min="13569" max="13569" width="20.44140625" customWidth="1"/>
    <col min="13570" max="13570" width="12.44140625" customWidth="1"/>
    <col min="13571" max="13571" width="19.109375" customWidth="1"/>
    <col min="13572" max="13573" width="22.6640625" customWidth="1"/>
    <col min="13574" max="13574" width="2.44140625" bestFit="1" customWidth="1"/>
    <col min="13575" max="13575" width="8.109375" customWidth="1"/>
    <col min="13576" max="13576" width="18.109375" customWidth="1"/>
    <col min="13577" max="13577" width="22.6640625" bestFit="1" customWidth="1"/>
    <col min="13578" max="13578" width="22.88671875" customWidth="1"/>
    <col min="13579" max="13583" width="21.88671875" bestFit="1" customWidth="1"/>
    <col min="13584" max="13584" width="21.5546875" bestFit="1" customWidth="1"/>
    <col min="13585" max="13585" width="18.109375" bestFit="1" customWidth="1"/>
    <col min="13586" max="13586" width="23.44140625" bestFit="1" customWidth="1"/>
    <col min="13587" max="13587" width="22.6640625" bestFit="1" customWidth="1"/>
    <col min="13825" max="13825" width="20.44140625" customWidth="1"/>
    <col min="13826" max="13826" width="12.44140625" customWidth="1"/>
    <col min="13827" max="13827" width="19.109375" customWidth="1"/>
    <col min="13828" max="13829" width="22.6640625" customWidth="1"/>
    <col min="13830" max="13830" width="2.44140625" bestFit="1" customWidth="1"/>
    <col min="13831" max="13831" width="8.109375" customWidth="1"/>
    <col min="13832" max="13832" width="18.109375" customWidth="1"/>
    <col min="13833" max="13833" width="22.6640625" bestFit="1" customWidth="1"/>
    <col min="13834" max="13834" width="22.88671875" customWidth="1"/>
    <col min="13835" max="13839" width="21.88671875" bestFit="1" customWidth="1"/>
    <col min="13840" max="13840" width="21.5546875" bestFit="1" customWidth="1"/>
    <col min="13841" max="13841" width="18.109375" bestFit="1" customWidth="1"/>
    <col min="13842" max="13842" width="23.44140625" bestFit="1" customWidth="1"/>
    <col min="13843" max="13843" width="22.6640625" bestFit="1" customWidth="1"/>
    <col min="14081" max="14081" width="20.44140625" customWidth="1"/>
    <col min="14082" max="14082" width="12.44140625" customWidth="1"/>
    <col min="14083" max="14083" width="19.109375" customWidth="1"/>
    <col min="14084" max="14085" width="22.6640625" customWidth="1"/>
    <col min="14086" max="14086" width="2.44140625" bestFit="1" customWidth="1"/>
    <col min="14087" max="14087" width="8.109375" customWidth="1"/>
    <col min="14088" max="14088" width="18.109375" customWidth="1"/>
    <col min="14089" max="14089" width="22.6640625" bestFit="1" customWidth="1"/>
    <col min="14090" max="14090" width="22.88671875" customWidth="1"/>
    <col min="14091" max="14095" width="21.88671875" bestFit="1" customWidth="1"/>
    <col min="14096" max="14096" width="21.5546875" bestFit="1" customWidth="1"/>
    <col min="14097" max="14097" width="18.109375" bestFit="1" customWidth="1"/>
    <col min="14098" max="14098" width="23.44140625" bestFit="1" customWidth="1"/>
    <col min="14099" max="14099" width="22.6640625" bestFit="1" customWidth="1"/>
    <col min="14337" max="14337" width="20.44140625" customWidth="1"/>
    <col min="14338" max="14338" width="12.44140625" customWidth="1"/>
    <col min="14339" max="14339" width="19.109375" customWidth="1"/>
    <col min="14340" max="14341" width="22.6640625" customWidth="1"/>
    <col min="14342" max="14342" width="2.44140625" bestFit="1" customWidth="1"/>
    <col min="14343" max="14343" width="8.109375" customWidth="1"/>
    <col min="14344" max="14344" width="18.109375" customWidth="1"/>
    <col min="14345" max="14345" width="22.6640625" bestFit="1" customWidth="1"/>
    <col min="14346" max="14346" width="22.88671875" customWidth="1"/>
    <col min="14347" max="14351" width="21.88671875" bestFit="1" customWidth="1"/>
    <col min="14352" max="14352" width="21.5546875" bestFit="1" customWidth="1"/>
    <col min="14353" max="14353" width="18.109375" bestFit="1" customWidth="1"/>
    <col min="14354" max="14354" width="23.44140625" bestFit="1" customWidth="1"/>
    <col min="14355" max="14355" width="22.6640625" bestFit="1" customWidth="1"/>
    <col min="14593" max="14593" width="20.44140625" customWidth="1"/>
    <col min="14594" max="14594" width="12.44140625" customWidth="1"/>
    <col min="14595" max="14595" width="19.109375" customWidth="1"/>
    <col min="14596" max="14597" width="22.6640625" customWidth="1"/>
    <col min="14598" max="14598" width="2.44140625" bestFit="1" customWidth="1"/>
    <col min="14599" max="14599" width="8.109375" customWidth="1"/>
    <col min="14600" max="14600" width="18.109375" customWidth="1"/>
    <col min="14601" max="14601" width="22.6640625" bestFit="1" customWidth="1"/>
    <col min="14602" max="14602" width="22.88671875" customWidth="1"/>
    <col min="14603" max="14607" width="21.88671875" bestFit="1" customWidth="1"/>
    <col min="14608" max="14608" width="21.5546875" bestFit="1" customWidth="1"/>
    <col min="14609" max="14609" width="18.109375" bestFit="1" customWidth="1"/>
    <col min="14610" max="14610" width="23.44140625" bestFit="1" customWidth="1"/>
    <col min="14611" max="14611" width="22.6640625" bestFit="1" customWidth="1"/>
    <col min="14849" max="14849" width="20.44140625" customWidth="1"/>
    <col min="14850" max="14850" width="12.44140625" customWidth="1"/>
    <col min="14851" max="14851" width="19.109375" customWidth="1"/>
    <col min="14852" max="14853" width="22.6640625" customWidth="1"/>
    <col min="14854" max="14854" width="2.44140625" bestFit="1" customWidth="1"/>
    <col min="14855" max="14855" width="8.109375" customWidth="1"/>
    <col min="14856" max="14856" width="18.109375" customWidth="1"/>
    <col min="14857" max="14857" width="22.6640625" bestFit="1" customWidth="1"/>
    <col min="14858" max="14858" width="22.88671875" customWidth="1"/>
    <col min="14859" max="14863" width="21.88671875" bestFit="1" customWidth="1"/>
    <col min="14864" max="14864" width="21.5546875" bestFit="1" customWidth="1"/>
    <col min="14865" max="14865" width="18.109375" bestFit="1" customWidth="1"/>
    <col min="14866" max="14866" width="23.44140625" bestFit="1" customWidth="1"/>
    <col min="14867" max="14867" width="22.6640625" bestFit="1" customWidth="1"/>
    <col min="15105" max="15105" width="20.44140625" customWidth="1"/>
    <col min="15106" max="15106" width="12.44140625" customWidth="1"/>
    <col min="15107" max="15107" width="19.109375" customWidth="1"/>
    <col min="15108" max="15109" width="22.6640625" customWidth="1"/>
    <col min="15110" max="15110" width="2.44140625" bestFit="1" customWidth="1"/>
    <col min="15111" max="15111" width="8.109375" customWidth="1"/>
    <col min="15112" max="15112" width="18.109375" customWidth="1"/>
    <col min="15113" max="15113" width="22.6640625" bestFit="1" customWidth="1"/>
    <col min="15114" max="15114" width="22.88671875" customWidth="1"/>
    <col min="15115" max="15119" width="21.88671875" bestFit="1" customWidth="1"/>
    <col min="15120" max="15120" width="21.5546875" bestFit="1" customWidth="1"/>
    <col min="15121" max="15121" width="18.109375" bestFit="1" customWidth="1"/>
    <col min="15122" max="15122" width="23.44140625" bestFit="1" customWidth="1"/>
    <col min="15123" max="15123" width="22.6640625" bestFit="1" customWidth="1"/>
    <col min="15361" max="15361" width="20.44140625" customWidth="1"/>
    <col min="15362" max="15362" width="12.44140625" customWidth="1"/>
    <col min="15363" max="15363" width="19.109375" customWidth="1"/>
    <col min="15364" max="15365" width="22.6640625" customWidth="1"/>
    <col min="15366" max="15366" width="2.44140625" bestFit="1" customWidth="1"/>
    <col min="15367" max="15367" width="8.109375" customWidth="1"/>
    <col min="15368" max="15368" width="18.109375" customWidth="1"/>
    <col min="15369" max="15369" width="22.6640625" bestFit="1" customWidth="1"/>
    <col min="15370" max="15370" width="22.88671875" customWidth="1"/>
    <col min="15371" max="15375" width="21.88671875" bestFit="1" customWidth="1"/>
    <col min="15376" max="15376" width="21.5546875" bestFit="1" customWidth="1"/>
    <col min="15377" max="15377" width="18.109375" bestFit="1" customWidth="1"/>
    <col min="15378" max="15378" width="23.44140625" bestFit="1" customWidth="1"/>
    <col min="15379" max="15379" width="22.6640625" bestFit="1" customWidth="1"/>
    <col min="15617" max="15617" width="20.44140625" customWidth="1"/>
    <col min="15618" max="15618" width="12.44140625" customWidth="1"/>
    <col min="15619" max="15619" width="19.109375" customWidth="1"/>
    <col min="15620" max="15621" width="22.6640625" customWidth="1"/>
    <col min="15622" max="15622" width="2.44140625" bestFit="1" customWidth="1"/>
    <col min="15623" max="15623" width="8.109375" customWidth="1"/>
    <col min="15624" max="15624" width="18.109375" customWidth="1"/>
    <col min="15625" max="15625" width="22.6640625" bestFit="1" customWidth="1"/>
    <col min="15626" max="15626" width="22.88671875" customWidth="1"/>
    <col min="15627" max="15631" width="21.88671875" bestFit="1" customWidth="1"/>
    <col min="15632" max="15632" width="21.5546875" bestFit="1" customWidth="1"/>
    <col min="15633" max="15633" width="18.109375" bestFit="1" customWidth="1"/>
    <col min="15634" max="15634" width="23.44140625" bestFit="1" customWidth="1"/>
    <col min="15635" max="15635" width="22.6640625" bestFit="1" customWidth="1"/>
    <col min="15873" max="15873" width="20.44140625" customWidth="1"/>
    <col min="15874" max="15874" width="12.44140625" customWidth="1"/>
    <col min="15875" max="15875" width="19.109375" customWidth="1"/>
    <col min="15876" max="15877" width="22.6640625" customWidth="1"/>
    <col min="15878" max="15878" width="2.44140625" bestFit="1" customWidth="1"/>
    <col min="15879" max="15879" width="8.109375" customWidth="1"/>
    <col min="15880" max="15880" width="18.109375" customWidth="1"/>
    <col min="15881" max="15881" width="22.6640625" bestFit="1" customWidth="1"/>
    <col min="15882" max="15882" width="22.88671875" customWidth="1"/>
    <col min="15883" max="15887" width="21.88671875" bestFit="1" customWidth="1"/>
    <col min="15888" max="15888" width="21.5546875" bestFit="1" customWidth="1"/>
    <col min="15889" max="15889" width="18.109375" bestFit="1" customWidth="1"/>
    <col min="15890" max="15890" width="23.44140625" bestFit="1" customWidth="1"/>
    <col min="15891" max="15891" width="22.6640625" bestFit="1" customWidth="1"/>
    <col min="16129" max="16129" width="20.44140625" customWidth="1"/>
    <col min="16130" max="16130" width="12.44140625" customWidth="1"/>
    <col min="16131" max="16131" width="19.109375" customWidth="1"/>
    <col min="16132" max="16133" width="22.6640625" customWidth="1"/>
    <col min="16134" max="16134" width="2.44140625" bestFit="1" customWidth="1"/>
    <col min="16135" max="16135" width="8.109375" customWidth="1"/>
    <col min="16136" max="16136" width="18.109375" customWidth="1"/>
    <col min="16137" max="16137" width="22.6640625" bestFit="1" customWidth="1"/>
    <col min="16138" max="16138" width="22.88671875" customWidth="1"/>
    <col min="16139" max="16143" width="21.88671875" bestFit="1" customWidth="1"/>
    <col min="16144" max="16144" width="21.5546875" bestFit="1" customWidth="1"/>
    <col min="16145" max="16145" width="18.109375" bestFit="1" customWidth="1"/>
    <col min="16146" max="16146" width="23.44140625" bestFit="1" customWidth="1"/>
    <col min="16147" max="16147" width="22.6640625" bestFit="1" customWidth="1"/>
  </cols>
  <sheetData>
    <row r="1" spans="1:10" ht="23.4" thickBot="1">
      <c r="A1" s="209" t="s">
        <v>38</v>
      </c>
      <c r="B1" s="208"/>
      <c r="C1" s="208"/>
    </row>
    <row r="2" spans="1:10" ht="15" thickTop="1">
      <c r="B2" s="207"/>
    </row>
    <row r="3" spans="1:10" ht="18" thickBot="1">
      <c r="A3" s="204" t="s">
        <v>14</v>
      </c>
      <c r="B3" s="206"/>
      <c r="C3" s="204"/>
    </row>
    <row r="4" spans="1:10" ht="15" thickTop="1">
      <c r="A4" s="202" t="s">
        <v>15</v>
      </c>
      <c r="B4" s="201" t="s">
        <v>15</v>
      </c>
      <c r="C4" s="200" t="s">
        <v>15</v>
      </c>
      <c r="D4" s="188" t="s">
        <v>16</v>
      </c>
    </row>
    <row r="5" spans="1:10">
      <c r="A5" s="199" t="s">
        <v>17</v>
      </c>
      <c r="B5" s="198" t="s">
        <v>18</v>
      </c>
      <c r="C5" s="197" t="s">
        <v>15</v>
      </c>
      <c r="D5" s="196" t="s">
        <v>19</v>
      </c>
    </row>
    <row r="6" spans="1:10">
      <c r="A6" s="188" t="s">
        <v>24</v>
      </c>
      <c r="B6" s="193" t="s">
        <v>25</v>
      </c>
      <c r="C6" s="188" t="s">
        <v>26</v>
      </c>
      <c r="D6" s="192">
        <v>2358.98</v>
      </c>
      <c r="E6" s="195">
        <f>((D6/(D6+D7))*(D8+D9))+D6</f>
        <v>-73804.544769174376</v>
      </c>
      <c r="F6" s="194">
        <v>1</v>
      </c>
    </row>
    <row r="7" spans="1:10">
      <c r="A7" s="189"/>
      <c r="B7" s="193" t="s">
        <v>27</v>
      </c>
      <c r="C7" s="188" t="s">
        <v>28</v>
      </c>
      <c r="D7" s="192">
        <v>232.37</v>
      </c>
      <c r="E7" s="195">
        <f>((D7/(D7+D6))*(D8+D9))+D7</f>
        <v>-7270.0752308256324</v>
      </c>
      <c r="F7" s="194">
        <v>2</v>
      </c>
    </row>
    <row r="8" spans="1:10" ht="15" thickBot="1">
      <c r="A8" s="189"/>
      <c r="B8" s="193" t="s">
        <v>29</v>
      </c>
      <c r="C8" s="188" t="s">
        <v>30</v>
      </c>
      <c r="D8" s="192">
        <v>-29047.54</v>
      </c>
      <c r="E8" s="191">
        <f>SUM(E6:E7)</f>
        <v>-81074.62000000001</v>
      </c>
      <c r="F8" s="190" t="s">
        <v>39</v>
      </c>
    </row>
    <row r="9" spans="1:10" ht="15" thickTop="1">
      <c r="A9" s="189"/>
      <c r="B9" s="188" t="s">
        <v>31</v>
      </c>
      <c r="C9" s="188" t="s">
        <v>32</v>
      </c>
      <c r="D9" s="187">
        <v>-54618.43</v>
      </c>
    </row>
    <row r="10" spans="1:10" ht="15" thickBot="1">
      <c r="C10" s="184" t="s">
        <v>39</v>
      </c>
      <c r="D10" s="205">
        <f>SUM(D6:D9)</f>
        <v>-81074.62</v>
      </c>
    </row>
    <row r="11" spans="1:10" ht="15" thickTop="1"/>
    <row r="12" spans="1:10" ht="18" thickBot="1">
      <c r="A12" s="204" t="s">
        <v>33</v>
      </c>
      <c r="B12" s="204"/>
      <c r="C12" s="203"/>
    </row>
    <row r="13" spans="1:10" ht="15" thickTop="1">
      <c r="A13" s="202" t="s">
        <v>15</v>
      </c>
      <c r="B13" s="201" t="s">
        <v>15</v>
      </c>
      <c r="C13" s="200" t="s">
        <v>15</v>
      </c>
      <c r="D13" s="188" t="s">
        <v>16</v>
      </c>
    </row>
    <row r="14" spans="1:10">
      <c r="A14" s="199" t="s">
        <v>17</v>
      </c>
      <c r="B14" s="198" t="s">
        <v>18</v>
      </c>
      <c r="C14" s="197" t="s">
        <v>15</v>
      </c>
      <c r="D14" s="196" t="s">
        <v>19</v>
      </c>
    </row>
    <row r="15" spans="1:10">
      <c r="A15" s="188" t="s">
        <v>24</v>
      </c>
      <c r="B15" s="193" t="s">
        <v>25</v>
      </c>
      <c r="C15" s="188" t="s">
        <v>26</v>
      </c>
      <c r="D15" s="192">
        <v>1684015.24</v>
      </c>
      <c r="E15" s="195">
        <f>((D15/(D15+D16))*(D17+D18))+D15</f>
        <v>1513698.6765579744</v>
      </c>
      <c r="F15" s="194">
        <v>1</v>
      </c>
      <c r="H15" s="180"/>
      <c r="I15" s="180"/>
      <c r="J15" s="180">
        <f>H15-I15</f>
        <v>0</v>
      </c>
    </row>
    <row r="16" spans="1:10">
      <c r="A16" s="189"/>
      <c r="B16" s="193" t="s">
        <v>27</v>
      </c>
      <c r="C16" s="188" t="s">
        <v>28</v>
      </c>
      <c r="D16" s="192">
        <v>449746.41</v>
      </c>
      <c r="E16" s="195">
        <f>((D16/(D16+D15))*(D17+D18))+D16</f>
        <v>404260.32344202546</v>
      </c>
      <c r="F16" s="194">
        <v>2</v>
      </c>
    </row>
    <row r="17" spans="1:6" ht="15" thickBot="1">
      <c r="A17" s="189"/>
      <c r="B17" s="193" t="s">
        <v>29</v>
      </c>
      <c r="C17" s="188" t="s">
        <v>30</v>
      </c>
      <c r="D17" s="192">
        <v>-29651.65</v>
      </c>
      <c r="E17" s="191">
        <f>SUM(E15:E16)</f>
        <v>1917959</v>
      </c>
      <c r="F17" s="190" t="s">
        <v>42</v>
      </c>
    </row>
    <row r="18" spans="1:6" ht="15" thickTop="1">
      <c r="A18" s="189"/>
      <c r="B18" s="188" t="s">
        <v>31</v>
      </c>
      <c r="C18" s="188" t="s">
        <v>32</v>
      </c>
      <c r="D18" s="187">
        <v>-186151</v>
      </c>
    </row>
    <row r="19" spans="1:6" ht="15" thickBot="1">
      <c r="A19" s="186"/>
      <c r="B19" s="185"/>
      <c r="C19" s="184" t="s">
        <v>42</v>
      </c>
      <c r="D19" s="183">
        <f>SUM(D15:D18)</f>
        <v>1917959</v>
      </c>
    </row>
    <row r="20" spans="1:6" ht="15" thickTop="1"/>
    <row r="21" spans="1:6">
      <c r="D21" t="s">
        <v>44</v>
      </c>
      <c r="E21" s="180">
        <f>E6+E15</f>
        <v>1439894.1317888</v>
      </c>
      <c r="F21" s="181" t="s">
        <v>40</v>
      </c>
    </row>
    <row r="22" spans="1:6">
      <c r="D22" t="s">
        <v>43</v>
      </c>
      <c r="E22" s="182">
        <f>E7+E16</f>
        <v>396990.24821119983</v>
      </c>
      <c r="F22" s="181" t="s">
        <v>41</v>
      </c>
    </row>
    <row r="23" spans="1:6">
      <c r="E23" s="180">
        <f>SUM(E21:E22)</f>
        <v>1836884.38</v>
      </c>
    </row>
    <row r="25" spans="1:6">
      <c r="E25" s="179">
        <f>SUM(D6:D9,D15:D18)-E23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G15" sqref="G15"/>
    </sheetView>
  </sheetViews>
  <sheetFormatPr defaultRowHeight="14.4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9.44140625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  <col min="257" max="257" width="20.44140625" customWidth="1"/>
    <col min="258" max="258" width="12.44140625" customWidth="1"/>
    <col min="259" max="259" width="19.109375" customWidth="1"/>
    <col min="260" max="261" width="22.6640625" customWidth="1"/>
    <col min="262" max="262" width="2.44140625" bestFit="1" customWidth="1"/>
    <col min="263" max="263" width="9.44140625" customWidth="1"/>
    <col min="264" max="264" width="18.109375" customWidth="1"/>
    <col min="265" max="265" width="22.6640625" bestFit="1" customWidth="1"/>
    <col min="266" max="266" width="22.88671875" customWidth="1"/>
    <col min="267" max="271" width="21.88671875" bestFit="1" customWidth="1"/>
    <col min="272" max="272" width="21.5546875" bestFit="1" customWidth="1"/>
    <col min="273" max="273" width="18.109375" bestFit="1" customWidth="1"/>
    <col min="274" max="274" width="23.44140625" bestFit="1" customWidth="1"/>
    <col min="275" max="275" width="22.6640625" bestFit="1" customWidth="1"/>
    <col min="513" max="513" width="20.44140625" customWidth="1"/>
    <col min="514" max="514" width="12.44140625" customWidth="1"/>
    <col min="515" max="515" width="19.109375" customWidth="1"/>
    <col min="516" max="517" width="22.6640625" customWidth="1"/>
    <col min="518" max="518" width="2.44140625" bestFit="1" customWidth="1"/>
    <col min="519" max="519" width="9.44140625" customWidth="1"/>
    <col min="520" max="520" width="18.109375" customWidth="1"/>
    <col min="521" max="521" width="22.6640625" bestFit="1" customWidth="1"/>
    <col min="522" max="522" width="22.88671875" customWidth="1"/>
    <col min="523" max="527" width="21.88671875" bestFit="1" customWidth="1"/>
    <col min="528" max="528" width="21.5546875" bestFit="1" customWidth="1"/>
    <col min="529" max="529" width="18.109375" bestFit="1" customWidth="1"/>
    <col min="530" max="530" width="23.44140625" bestFit="1" customWidth="1"/>
    <col min="531" max="531" width="22.6640625" bestFit="1" customWidth="1"/>
    <col min="769" max="769" width="20.44140625" customWidth="1"/>
    <col min="770" max="770" width="12.44140625" customWidth="1"/>
    <col min="771" max="771" width="19.109375" customWidth="1"/>
    <col min="772" max="773" width="22.6640625" customWidth="1"/>
    <col min="774" max="774" width="2.44140625" bestFit="1" customWidth="1"/>
    <col min="775" max="775" width="9.44140625" customWidth="1"/>
    <col min="776" max="776" width="18.109375" customWidth="1"/>
    <col min="777" max="777" width="22.6640625" bestFit="1" customWidth="1"/>
    <col min="778" max="778" width="22.88671875" customWidth="1"/>
    <col min="779" max="783" width="21.88671875" bestFit="1" customWidth="1"/>
    <col min="784" max="784" width="21.5546875" bestFit="1" customWidth="1"/>
    <col min="785" max="785" width="18.109375" bestFit="1" customWidth="1"/>
    <col min="786" max="786" width="23.44140625" bestFit="1" customWidth="1"/>
    <col min="787" max="787" width="22.6640625" bestFit="1" customWidth="1"/>
    <col min="1025" max="1025" width="20.44140625" customWidth="1"/>
    <col min="1026" max="1026" width="12.44140625" customWidth="1"/>
    <col min="1027" max="1027" width="19.109375" customWidth="1"/>
    <col min="1028" max="1029" width="22.6640625" customWidth="1"/>
    <col min="1030" max="1030" width="2.44140625" bestFit="1" customWidth="1"/>
    <col min="1031" max="1031" width="9.44140625" customWidth="1"/>
    <col min="1032" max="1032" width="18.109375" customWidth="1"/>
    <col min="1033" max="1033" width="22.6640625" bestFit="1" customWidth="1"/>
    <col min="1034" max="1034" width="22.88671875" customWidth="1"/>
    <col min="1035" max="1039" width="21.88671875" bestFit="1" customWidth="1"/>
    <col min="1040" max="1040" width="21.5546875" bestFit="1" customWidth="1"/>
    <col min="1041" max="1041" width="18.109375" bestFit="1" customWidth="1"/>
    <col min="1042" max="1042" width="23.44140625" bestFit="1" customWidth="1"/>
    <col min="1043" max="1043" width="22.6640625" bestFit="1" customWidth="1"/>
    <col min="1281" max="1281" width="20.44140625" customWidth="1"/>
    <col min="1282" max="1282" width="12.44140625" customWidth="1"/>
    <col min="1283" max="1283" width="19.109375" customWidth="1"/>
    <col min="1284" max="1285" width="22.6640625" customWidth="1"/>
    <col min="1286" max="1286" width="2.44140625" bestFit="1" customWidth="1"/>
    <col min="1287" max="1287" width="9.44140625" customWidth="1"/>
    <col min="1288" max="1288" width="18.109375" customWidth="1"/>
    <col min="1289" max="1289" width="22.6640625" bestFit="1" customWidth="1"/>
    <col min="1290" max="1290" width="22.88671875" customWidth="1"/>
    <col min="1291" max="1295" width="21.88671875" bestFit="1" customWidth="1"/>
    <col min="1296" max="1296" width="21.5546875" bestFit="1" customWidth="1"/>
    <col min="1297" max="1297" width="18.109375" bestFit="1" customWidth="1"/>
    <col min="1298" max="1298" width="23.44140625" bestFit="1" customWidth="1"/>
    <col min="1299" max="1299" width="22.6640625" bestFit="1" customWidth="1"/>
    <col min="1537" max="1537" width="20.44140625" customWidth="1"/>
    <col min="1538" max="1538" width="12.44140625" customWidth="1"/>
    <col min="1539" max="1539" width="19.109375" customWidth="1"/>
    <col min="1540" max="1541" width="22.6640625" customWidth="1"/>
    <col min="1542" max="1542" width="2.44140625" bestFit="1" customWidth="1"/>
    <col min="1543" max="1543" width="9.44140625" customWidth="1"/>
    <col min="1544" max="1544" width="18.109375" customWidth="1"/>
    <col min="1545" max="1545" width="22.6640625" bestFit="1" customWidth="1"/>
    <col min="1546" max="1546" width="22.88671875" customWidth="1"/>
    <col min="1547" max="1551" width="21.88671875" bestFit="1" customWidth="1"/>
    <col min="1552" max="1552" width="21.5546875" bestFit="1" customWidth="1"/>
    <col min="1553" max="1553" width="18.109375" bestFit="1" customWidth="1"/>
    <col min="1554" max="1554" width="23.44140625" bestFit="1" customWidth="1"/>
    <col min="1555" max="1555" width="22.6640625" bestFit="1" customWidth="1"/>
    <col min="1793" max="1793" width="20.44140625" customWidth="1"/>
    <col min="1794" max="1794" width="12.44140625" customWidth="1"/>
    <col min="1795" max="1795" width="19.109375" customWidth="1"/>
    <col min="1796" max="1797" width="22.6640625" customWidth="1"/>
    <col min="1798" max="1798" width="2.44140625" bestFit="1" customWidth="1"/>
    <col min="1799" max="1799" width="9.44140625" customWidth="1"/>
    <col min="1800" max="1800" width="18.109375" customWidth="1"/>
    <col min="1801" max="1801" width="22.6640625" bestFit="1" customWidth="1"/>
    <col min="1802" max="1802" width="22.88671875" customWidth="1"/>
    <col min="1803" max="1807" width="21.88671875" bestFit="1" customWidth="1"/>
    <col min="1808" max="1808" width="21.5546875" bestFit="1" customWidth="1"/>
    <col min="1809" max="1809" width="18.109375" bestFit="1" customWidth="1"/>
    <col min="1810" max="1810" width="23.44140625" bestFit="1" customWidth="1"/>
    <col min="1811" max="1811" width="22.6640625" bestFit="1" customWidth="1"/>
    <col min="2049" max="2049" width="20.44140625" customWidth="1"/>
    <col min="2050" max="2050" width="12.44140625" customWidth="1"/>
    <col min="2051" max="2051" width="19.109375" customWidth="1"/>
    <col min="2052" max="2053" width="22.6640625" customWidth="1"/>
    <col min="2054" max="2054" width="2.44140625" bestFit="1" customWidth="1"/>
    <col min="2055" max="2055" width="9.44140625" customWidth="1"/>
    <col min="2056" max="2056" width="18.109375" customWidth="1"/>
    <col min="2057" max="2057" width="22.6640625" bestFit="1" customWidth="1"/>
    <col min="2058" max="2058" width="22.88671875" customWidth="1"/>
    <col min="2059" max="2063" width="21.88671875" bestFit="1" customWidth="1"/>
    <col min="2064" max="2064" width="21.5546875" bestFit="1" customWidth="1"/>
    <col min="2065" max="2065" width="18.109375" bestFit="1" customWidth="1"/>
    <col min="2066" max="2066" width="23.44140625" bestFit="1" customWidth="1"/>
    <col min="2067" max="2067" width="22.6640625" bestFit="1" customWidth="1"/>
    <col min="2305" max="2305" width="20.44140625" customWidth="1"/>
    <col min="2306" max="2306" width="12.44140625" customWidth="1"/>
    <col min="2307" max="2307" width="19.109375" customWidth="1"/>
    <col min="2308" max="2309" width="22.6640625" customWidth="1"/>
    <col min="2310" max="2310" width="2.44140625" bestFit="1" customWidth="1"/>
    <col min="2311" max="2311" width="9.44140625" customWidth="1"/>
    <col min="2312" max="2312" width="18.109375" customWidth="1"/>
    <col min="2313" max="2313" width="22.6640625" bestFit="1" customWidth="1"/>
    <col min="2314" max="2314" width="22.88671875" customWidth="1"/>
    <col min="2315" max="2319" width="21.88671875" bestFit="1" customWidth="1"/>
    <col min="2320" max="2320" width="21.5546875" bestFit="1" customWidth="1"/>
    <col min="2321" max="2321" width="18.109375" bestFit="1" customWidth="1"/>
    <col min="2322" max="2322" width="23.44140625" bestFit="1" customWidth="1"/>
    <col min="2323" max="2323" width="22.6640625" bestFit="1" customWidth="1"/>
    <col min="2561" max="2561" width="20.44140625" customWidth="1"/>
    <col min="2562" max="2562" width="12.44140625" customWidth="1"/>
    <col min="2563" max="2563" width="19.109375" customWidth="1"/>
    <col min="2564" max="2565" width="22.6640625" customWidth="1"/>
    <col min="2566" max="2566" width="2.44140625" bestFit="1" customWidth="1"/>
    <col min="2567" max="2567" width="9.44140625" customWidth="1"/>
    <col min="2568" max="2568" width="18.109375" customWidth="1"/>
    <col min="2569" max="2569" width="22.6640625" bestFit="1" customWidth="1"/>
    <col min="2570" max="2570" width="22.88671875" customWidth="1"/>
    <col min="2571" max="2575" width="21.88671875" bestFit="1" customWidth="1"/>
    <col min="2576" max="2576" width="21.5546875" bestFit="1" customWidth="1"/>
    <col min="2577" max="2577" width="18.109375" bestFit="1" customWidth="1"/>
    <col min="2578" max="2578" width="23.44140625" bestFit="1" customWidth="1"/>
    <col min="2579" max="2579" width="22.6640625" bestFit="1" customWidth="1"/>
    <col min="2817" max="2817" width="20.44140625" customWidth="1"/>
    <col min="2818" max="2818" width="12.44140625" customWidth="1"/>
    <col min="2819" max="2819" width="19.109375" customWidth="1"/>
    <col min="2820" max="2821" width="22.6640625" customWidth="1"/>
    <col min="2822" max="2822" width="2.44140625" bestFit="1" customWidth="1"/>
    <col min="2823" max="2823" width="9.44140625" customWidth="1"/>
    <col min="2824" max="2824" width="18.109375" customWidth="1"/>
    <col min="2825" max="2825" width="22.6640625" bestFit="1" customWidth="1"/>
    <col min="2826" max="2826" width="22.88671875" customWidth="1"/>
    <col min="2827" max="2831" width="21.88671875" bestFit="1" customWidth="1"/>
    <col min="2832" max="2832" width="21.5546875" bestFit="1" customWidth="1"/>
    <col min="2833" max="2833" width="18.109375" bestFit="1" customWidth="1"/>
    <col min="2834" max="2834" width="23.44140625" bestFit="1" customWidth="1"/>
    <col min="2835" max="2835" width="22.6640625" bestFit="1" customWidth="1"/>
    <col min="3073" max="3073" width="20.44140625" customWidth="1"/>
    <col min="3074" max="3074" width="12.44140625" customWidth="1"/>
    <col min="3075" max="3075" width="19.109375" customWidth="1"/>
    <col min="3076" max="3077" width="22.6640625" customWidth="1"/>
    <col min="3078" max="3078" width="2.44140625" bestFit="1" customWidth="1"/>
    <col min="3079" max="3079" width="9.44140625" customWidth="1"/>
    <col min="3080" max="3080" width="18.109375" customWidth="1"/>
    <col min="3081" max="3081" width="22.6640625" bestFit="1" customWidth="1"/>
    <col min="3082" max="3082" width="22.88671875" customWidth="1"/>
    <col min="3083" max="3087" width="21.88671875" bestFit="1" customWidth="1"/>
    <col min="3088" max="3088" width="21.5546875" bestFit="1" customWidth="1"/>
    <col min="3089" max="3089" width="18.109375" bestFit="1" customWidth="1"/>
    <col min="3090" max="3090" width="23.44140625" bestFit="1" customWidth="1"/>
    <col min="3091" max="3091" width="22.6640625" bestFit="1" customWidth="1"/>
    <col min="3329" max="3329" width="20.44140625" customWidth="1"/>
    <col min="3330" max="3330" width="12.44140625" customWidth="1"/>
    <col min="3331" max="3331" width="19.109375" customWidth="1"/>
    <col min="3332" max="3333" width="22.6640625" customWidth="1"/>
    <col min="3334" max="3334" width="2.44140625" bestFit="1" customWidth="1"/>
    <col min="3335" max="3335" width="9.44140625" customWidth="1"/>
    <col min="3336" max="3336" width="18.109375" customWidth="1"/>
    <col min="3337" max="3337" width="22.6640625" bestFit="1" customWidth="1"/>
    <col min="3338" max="3338" width="22.88671875" customWidth="1"/>
    <col min="3339" max="3343" width="21.88671875" bestFit="1" customWidth="1"/>
    <col min="3344" max="3344" width="21.5546875" bestFit="1" customWidth="1"/>
    <col min="3345" max="3345" width="18.109375" bestFit="1" customWidth="1"/>
    <col min="3346" max="3346" width="23.44140625" bestFit="1" customWidth="1"/>
    <col min="3347" max="3347" width="22.6640625" bestFit="1" customWidth="1"/>
    <col min="3585" max="3585" width="20.44140625" customWidth="1"/>
    <col min="3586" max="3586" width="12.44140625" customWidth="1"/>
    <col min="3587" max="3587" width="19.109375" customWidth="1"/>
    <col min="3588" max="3589" width="22.6640625" customWidth="1"/>
    <col min="3590" max="3590" width="2.44140625" bestFit="1" customWidth="1"/>
    <col min="3591" max="3591" width="9.44140625" customWidth="1"/>
    <col min="3592" max="3592" width="18.109375" customWidth="1"/>
    <col min="3593" max="3593" width="22.6640625" bestFit="1" customWidth="1"/>
    <col min="3594" max="3594" width="22.88671875" customWidth="1"/>
    <col min="3595" max="3599" width="21.88671875" bestFit="1" customWidth="1"/>
    <col min="3600" max="3600" width="21.5546875" bestFit="1" customWidth="1"/>
    <col min="3601" max="3601" width="18.109375" bestFit="1" customWidth="1"/>
    <col min="3602" max="3602" width="23.44140625" bestFit="1" customWidth="1"/>
    <col min="3603" max="3603" width="22.6640625" bestFit="1" customWidth="1"/>
    <col min="3841" max="3841" width="20.44140625" customWidth="1"/>
    <col min="3842" max="3842" width="12.44140625" customWidth="1"/>
    <col min="3843" max="3843" width="19.109375" customWidth="1"/>
    <col min="3844" max="3845" width="22.6640625" customWidth="1"/>
    <col min="3846" max="3846" width="2.44140625" bestFit="1" customWidth="1"/>
    <col min="3847" max="3847" width="9.44140625" customWidth="1"/>
    <col min="3848" max="3848" width="18.109375" customWidth="1"/>
    <col min="3849" max="3849" width="22.6640625" bestFit="1" customWidth="1"/>
    <col min="3850" max="3850" width="22.88671875" customWidth="1"/>
    <col min="3851" max="3855" width="21.88671875" bestFit="1" customWidth="1"/>
    <col min="3856" max="3856" width="21.5546875" bestFit="1" customWidth="1"/>
    <col min="3857" max="3857" width="18.109375" bestFit="1" customWidth="1"/>
    <col min="3858" max="3858" width="23.44140625" bestFit="1" customWidth="1"/>
    <col min="3859" max="3859" width="22.6640625" bestFit="1" customWidth="1"/>
    <col min="4097" max="4097" width="20.44140625" customWidth="1"/>
    <col min="4098" max="4098" width="12.44140625" customWidth="1"/>
    <col min="4099" max="4099" width="19.109375" customWidth="1"/>
    <col min="4100" max="4101" width="22.6640625" customWidth="1"/>
    <col min="4102" max="4102" width="2.44140625" bestFit="1" customWidth="1"/>
    <col min="4103" max="4103" width="9.44140625" customWidth="1"/>
    <col min="4104" max="4104" width="18.109375" customWidth="1"/>
    <col min="4105" max="4105" width="22.6640625" bestFit="1" customWidth="1"/>
    <col min="4106" max="4106" width="22.88671875" customWidth="1"/>
    <col min="4107" max="4111" width="21.88671875" bestFit="1" customWidth="1"/>
    <col min="4112" max="4112" width="21.5546875" bestFit="1" customWidth="1"/>
    <col min="4113" max="4113" width="18.109375" bestFit="1" customWidth="1"/>
    <col min="4114" max="4114" width="23.44140625" bestFit="1" customWidth="1"/>
    <col min="4115" max="4115" width="22.6640625" bestFit="1" customWidth="1"/>
    <col min="4353" max="4353" width="20.44140625" customWidth="1"/>
    <col min="4354" max="4354" width="12.44140625" customWidth="1"/>
    <col min="4355" max="4355" width="19.109375" customWidth="1"/>
    <col min="4356" max="4357" width="22.6640625" customWidth="1"/>
    <col min="4358" max="4358" width="2.44140625" bestFit="1" customWidth="1"/>
    <col min="4359" max="4359" width="9.44140625" customWidth="1"/>
    <col min="4360" max="4360" width="18.109375" customWidth="1"/>
    <col min="4361" max="4361" width="22.6640625" bestFit="1" customWidth="1"/>
    <col min="4362" max="4362" width="22.88671875" customWidth="1"/>
    <col min="4363" max="4367" width="21.88671875" bestFit="1" customWidth="1"/>
    <col min="4368" max="4368" width="21.5546875" bestFit="1" customWidth="1"/>
    <col min="4369" max="4369" width="18.109375" bestFit="1" customWidth="1"/>
    <col min="4370" max="4370" width="23.44140625" bestFit="1" customWidth="1"/>
    <col min="4371" max="4371" width="22.6640625" bestFit="1" customWidth="1"/>
    <col min="4609" max="4609" width="20.44140625" customWidth="1"/>
    <col min="4610" max="4610" width="12.44140625" customWidth="1"/>
    <col min="4611" max="4611" width="19.109375" customWidth="1"/>
    <col min="4612" max="4613" width="22.6640625" customWidth="1"/>
    <col min="4614" max="4614" width="2.44140625" bestFit="1" customWidth="1"/>
    <col min="4615" max="4615" width="9.44140625" customWidth="1"/>
    <col min="4616" max="4616" width="18.109375" customWidth="1"/>
    <col min="4617" max="4617" width="22.6640625" bestFit="1" customWidth="1"/>
    <col min="4618" max="4618" width="22.88671875" customWidth="1"/>
    <col min="4619" max="4623" width="21.88671875" bestFit="1" customWidth="1"/>
    <col min="4624" max="4624" width="21.5546875" bestFit="1" customWidth="1"/>
    <col min="4625" max="4625" width="18.109375" bestFit="1" customWidth="1"/>
    <col min="4626" max="4626" width="23.44140625" bestFit="1" customWidth="1"/>
    <col min="4627" max="4627" width="22.6640625" bestFit="1" customWidth="1"/>
    <col min="4865" max="4865" width="20.44140625" customWidth="1"/>
    <col min="4866" max="4866" width="12.44140625" customWidth="1"/>
    <col min="4867" max="4867" width="19.109375" customWidth="1"/>
    <col min="4868" max="4869" width="22.6640625" customWidth="1"/>
    <col min="4870" max="4870" width="2.44140625" bestFit="1" customWidth="1"/>
    <col min="4871" max="4871" width="9.44140625" customWidth="1"/>
    <col min="4872" max="4872" width="18.109375" customWidth="1"/>
    <col min="4873" max="4873" width="22.6640625" bestFit="1" customWidth="1"/>
    <col min="4874" max="4874" width="22.88671875" customWidth="1"/>
    <col min="4875" max="4879" width="21.88671875" bestFit="1" customWidth="1"/>
    <col min="4880" max="4880" width="21.5546875" bestFit="1" customWidth="1"/>
    <col min="4881" max="4881" width="18.109375" bestFit="1" customWidth="1"/>
    <col min="4882" max="4882" width="23.44140625" bestFit="1" customWidth="1"/>
    <col min="4883" max="4883" width="22.6640625" bestFit="1" customWidth="1"/>
    <col min="5121" max="5121" width="20.44140625" customWidth="1"/>
    <col min="5122" max="5122" width="12.44140625" customWidth="1"/>
    <col min="5123" max="5123" width="19.109375" customWidth="1"/>
    <col min="5124" max="5125" width="22.6640625" customWidth="1"/>
    <col min="5126" max="5126" width="2.44140625" bestFit="1" customWidth="1"/>
    <col min="5127" max="5127" width="9.44140625" customWidth="1"/>
    <col min="5128" max="5128" width="18.109375" customWidth="1"/>
    <col min="5129" max="5129" width="22.6640625" bestFit="1" customWidth="1"/>
    <col min="5130" max="5130" width="22.88671875" customWidth="1"/>
    <col min="5131" max="5135" width="21.88671875" bestFit="1" customWidth="1"/>
    <col min="5136" max="5136" width="21.5546875" bestFit="1" customWidth="1"/>
    <col min="5137" max="5137" width="18.109375" bestFit="1" customWidth="1"/>
    <col min="5138" max="5138" width="23.44140625" bestFit="1" customWidth="1"/>
    <col min="5139" max="5139" width="22.6640625" bestFit="1" customWidth="1"/>
    <col min="5377" max="5377" width="20.44140625" customWidth="1"/>
    <col min="5378" max="5378" width="12.44140625" customWidth="1"/>
    <col min="5379" max="5379" width="19.109375" customWidth="1"/>
    <col min="5380" max="5381" width="22.6640625" customWidth="1"/>
    <col min="5382" max="5382" width="2.44140625" bestFit="1" customWidth="1"/>
    <col min="5383" max="5383" width="9.44140625" customWidth="1"/>
    <col min="5384" max="5384" width="18.109375" customWidth="1"/>
    <col min="5385" max="5385" width="22.6640625" bestFit="1" customWidth="1"/>
    <col min="5386" max="5386" width="22.88671875" customWidth="1"/>
    <col min="5387" max="5391" width="21.88671875" bestFit="1" customWidth="1"/>
    <col min="5392" max="5392" width="21.5546875" bestFit="1" customWidth="1"/>
    <col min="5393" max="5393" width="18.109375" bestFit="1" customWidth="1"/>
    <col min="5394" max="5394" width="23.44140625" bestFit="1" customWidth="1"/>
    <col min="5395" max="5395" width="22.6640625" bestFit="1" customWidth="1"/>
    <col min="5633" max="5633" width="20.44140625" customWidth="1"/>
    <col min="5634" max="5634" width="12.44140625" customWidth="1"/>
    <col min="5635" max="5635" width="19.109375" customWidth="1"/>
    <col min="5636" max="5637" width="22.6640625" customWidth="1"/>
    <col min="5638" max="5638" width="2.44140625" bestFit="1" customWidth="1"/>
    <col min="5639" max="5639" width="9.44140625" customWidth="1"/>
    <col min="5640" max="5640" width="18.109375" customWidth="1"/>
    <col min="5641" max="5641" width="22.6640625" bestFit="1" customWidth="1"/>
    <col min="5642" max="5642" width="22.88671875" customWidth="1"/>
    <col min="5643" max="5647" width="21.88671875" bestFit="1" customWidth="1"/>
    <col min="5648" max="5648" width="21.5546875" bestFit="1" customWidth="1"/>
    <col min="5649" max="5649" width="18.109375" bestFit="1" customWidth="1"/>
    <col min="5650" max="5650" width="23.44140625" bestFit="1" customWidth="1"/>
    <col min="5651" max="5651" width="22.6640625" bestFit="1" customWidth="1"/>
    <col min="5889" max="5889" width="20.44140625" customWidth="1"/>
    <col min="5890" max="5890" width="12.44140625" customWidth="1"/>
    <col min="5891" max="5891" width="19.109375" customWidth="1"/>
    <col min="5892" max="5893" width="22.6640625" customWidth="1"/>
    <col min="5894" max="5894" width="2.44140625" bestFit="1" customWidth="1"/>
    <col min="5895" max="5895" width="9.44140625" customWidth="1"/>
    <col min="5896" max="5896" width="18.109375" customWidth="1"/>
    <col min="5897" max="5897" width="22.6640625" bestFit="1" customWidth="1"/>
    <col min="5898" max="5898" width="22.88671875" customWidth="1"/>
    <col min="5899" max="5903" width="21.88671875" bestFit="1" customWidth="1"/>
    <col min="5904" max="5904" width="21.5546875" bestFit="1" customWidth="1"/>
    <col min="5905" max="5905" width="18.109375" bestFit="1" customWidth="1"/>
    <col min="5906" max="5906" width="23.44140625" bestFit="1" customWidth="1"/>
    <col min="5907" max="5907" width="22.6640625" bestFit="1" customWidth="1"/>
    <col min="6145" max="6145" width="20.44140625" customWidth="1"/>
    <col min="6146" max="6146" width="12.44140625" customWidth="1"/>
    <col min="6147" max="6147" width="19.109375" customWidth="1"/>
    <col min="6148" max="6149" width="22.6640625" customWidth="1"/>
    <col min="6150" max="6150" width="2.44140625" bestFit="1" customWidth="1"/>
    <col min="6151" max="6151" width="9.44140625" customWidth="1"/>
    <col min="6152" max="6152" width="18.109375" customWidth="1"/>
    <col min="6153" max="6153" width="22.6640625" bestFit="1" customWidth="1"/>
    <col min="6154" max="6154" width="22.88671875" customWidth="1"/>
    <col min="6155" max="6159" width="21.88671875" bestFit="1" customWidth="1"/>
    <col min="6160" max="6160" width="21.5546875" bestFit="1" customWidth="1"/>
    <col min="6161" max="6161" width="18.109375" bestFit="1" customWidth="1"/>
    <col min="6162" max="6162" width="23.44140625" bestFit="1" customWidth="1"/>
    <col min="6163" max="6163" width="22.6640625" bestFit="1" customWidth="1"/>
    <col min="6401" max="6401" width="20.44140625" customWidth="1"/>
    <col min="6402" max="6402" width="12.44140625" customWidth="1"/>
    <col min="6403" max="6403" width="19.109375" customWidth="1"/>
    <col min="6404" max="6405" width="22.6640625" customWidth="1"/>
    <col min="6406" max="6406" width="2.44140625" bestFit="1" customWidth="1"/>
    <col min="6407" max="6407" width="9.44140625" customWidth="1"/>
    <col min="6408" max="6408" width="18.109375" customWidth="1"/>
    <col min="6409" max="6409" width="22.6640625" bestFit="1" customWidth="1"/>
    <col min="6410" max="6410" width="22.88671875" customWidth="1"/>
    <col min="6411" max="6415" width="21.88671875" bestFit="1" customWidth="1"/>
    <col min="6416" max="6416" width="21.5546875" bestFit="1" customWidth="1"/>
    <col min="6417" max="6417" width="18.109375" bestFit="1" customWidth="1"/>
    <col min="6418" max="6418" width="23.44140625" bestFit="1" customWidth="1"/>
    <col min="6419" max="6419" width="22.6640625" bestFit="1" customWidth="1"/>
    <col min="6657" max="6657" width="20.44140625" customWidth="1"/>
    <col min="6658" max="6658" width="12.44140625" customWidth="1"/>
    <col min="6659" max="6659" width="19.109375" customWidth="1"/>
    <col min="6660" max="6661" width="22.6640625" customWidth="1"/>
    <col min="6662" max="6662" width="2.44140625" bestFit="1" customWidth="1"/>
    <col min="6663" max="6663" width="9.44140625" customWidth="1"/>
    <col min="6664" max="6664" width="18.109375" customWidth="1"/>
    <col min="6665" max="6665" width="22.6640625" bestFit="1" customWidth="1"/>
    <col min="6666" max="6666" width="22.88671875" customWidth="1"/>
    <col min="6667" max="6671" width="21.88671875" bestFit="1" customWidth="1"/>
    <col min="6672" max="6672" width="21.5546875" bestFit="1" customWidth="1"/>
    <col min="6673" max="6673" width="18.109375" bestFit="1" customWidth="1"/>
    <col min="6674" max="6674" width="23.44140625" bestFit="1" customWidth="1"/>
    <col min="6675" max="6675" width="22.6640625" bestFit="1" customWidth="1"/>
    <col min="6913" max="6913" width="20.44140625" customWidth="1"/>
    <col min="6914" max="6914" width="12.44140625" customWidth="1"/>
    <col min="6915" max="6915" width="19.109375" customWidth="1"/>
    <col min="6916" max="6917" width="22.6640625" customWidth="1"/>
    <col min="6918" max="6918" width="2.44140625" bestFit="1" customWidth="1"/>
    <col min="6919" max="6919" width="9.44140625" customWidth="1"/>
    <col min="6920" max="6920" width="18.109375" customWidth="1"/>
    <col min="6921" max="6921" width="22.6640625" bestFit="1" customWidth="1"/>
    <col min="6922" max="6922" width="22.88671875" customWidth="1"/>
    <col min="6923" max="6927" width="21.88671875" bestFit="1" customWidth="1"/>
    <col min="6928" max="6928" width="21.5546875" bestFit="1" customWidth="1"/>
    <col min="6929" max="6929" width="18.109375" bestFit="1" customWidth="1"/>
    <col min="6930" max="6930" width="23.44140625" bestFit="1" customWidth="1"/>
    <col min="6931" max="6931" width="22.6640625" bestFit="1" customWidth="1"/>
    <col min="7169" max="7169" width="20.44140625" customWidth="1"/>
    <col min="7170" max="7170" width="12.44140625" customWidth="1"/>
    <col min="7171" max="7171" width="19.109375" customWidth="1"/>
    <col min="7172" max="7173" width="22.6640625" customWidth="1"/>
    <col min="7174" max="7174" width="2.44140625" bestFit="1" customWidth="1"/>
    <col min="7175" max="7175" width="9.44140625" customWidth="1"/>
    <col min="7176" max="7176" width="18.109375" customWidth="1"/>
    <col min="7177" max="7177" width="22.6640625" bestFit="1" customWidth="1"/>
    <col min="7178" max="7178" width="22.88671875" customWidth="1"/>
    <col min="7179" max="7183" width="21.88671875" bestFit="1" customWidth="1"/>
    <col min="7184" max="7184" width="21.5546875" bestFit="1" customWidth="1"/>
    <col min="7185" max="7185" width="18.109375" bestFit="1" customWidth="1"/>
    <col min="7186" max="7186" width="23.44140625" bestFit="1" customWidth="1"/>
    <col min="7187" max="7187" width="22.6640625" bestFit="1" customWidth="1"/>
    <col min="7425" max="7425" width="20.44140625" customWidth="1"/>
    <col min="7426" max="7426" width="12.44140625" customWidth="1"/>
    <col min="7427" max="7427" width="19.109375" customWidth="1"/>
    <col min="7428" max="7429" width="22.6640625" customWidth="1"/>
    <col min="7430" max="7430" width="2.44140625" bestFit="1" customWidth="1"/>
    <col min="7431" max="7431" width="9.44140625" customWidth="1"/>
    <col min="7432" max="7432" width="18.109375" customWidth="1"/>
    <col min="7433" max="7433" width="22.6640625" bestFit="1" customWidth="1"/>
    <col min="7434" max="7434" width="22.88671875" customWidth="1"/>
    <col min="7435" max="7439" width="21.88671875" bestFit="1" customWidth="1"/>
    <col min="7440" max="7440" width="21.5546875" bestFit="1" customWidth="1"/>
    <col min="7441" max="7441" width="18.109375" bestFit="1" customWidth="1"/>
    <col min="7442" max="7442" width="23.44140625" bestFit="1" customWidth="1"/>
    <col min="7443" max="7443" width="22.6640625" bestFit="1" customWidth="1"/>
    <col min="7681" max="7681" width="20.44140625" customWidth="1"/>
    <col min="7682" max="7682" width="12.44140625" customWidth="1"/>
    <col min="7683" max="7683" width="19.109375" customWidth="1"/>
    <col min="7684" max="7685" width="22.6640625" customWidth="1"/>
    <col min="7686" max="7686" width="2.44140625" bestFit="1" customWidth="1"/>
    <col min="7687" max="7687" width="9.44140625" customWidth="1"/>
    <col min="7688" max="7688" width="18.109375" customWidth="1"/>
    <col min="7689" max="7689" width="22.6640625" bestFit="1" customWidth="1"/>
    <col min="7690" max="7690" width="22.88671875" customWidth="1"/>
    <col min="7691" max="7695" width="21.88671875" bestFit="1" customWidth="1"/>
    <col min="7696" max="7696" width="21.5546875" bestFit="1" customWidth="1"/>
    <col min="7697" max="7697" width="18.109375" bestFit="1" customWidth="1"/>
    <col min="7698" max="7698" width="23.44140625" bestFit="1" customWidth="1"/>
    <col min="7699" max="7699" width="22.6640625" bestFit="1" customWidth="1"/>
    <col min="7937" max="7937" width="20.44140625" customWidth="1"/>
    <col min="7938" max="7938" width="12.44140625" customWidth="1"/>
    <col min="7939" max="7939" width="19.109375" customWidth="1"/>
    <col min="7940" max="7941" width="22.6640625" customWidth="1"/>
    <col min="7942" max="7942" width="2.44140625" bestFit="1" customWidth="1"/>
    <col min="7943" max="7943" width="9.44140625" customWidth="1"/>
    <col min="7944" max="7944" width="18.109375" customWidth="1"/>
    <col min="7945" max="7945" width="22.6640625" bestFit="1" customWidth="1"/>
    <col min="7946" max="7946" width="22.88671875" customWidth="1"/>
    <col min="7947" max="7951" width="21.88671875" bestFit="1" customWidth="1"/>
    <col min="7952" max="7952" width="21.5546875" bestFit="1" customWidth="1"/>
    <col min="7953" max="7953" width="18.109375" bestFit="1" customWidth="1"/>
    <col min="7954" max="7954" width="23.44140625" bestFit="1" customWidth="1"/>
    <col min="7955" max="7955" width="22.6640625" bestFit="1" customWidth="1"/>
    <col min="8193" max="8193" width="20.44140625" customWidth="1"/>
    <col min="8194" max="8194" width="12.44140625" customWidth="1"/>
    <col min="8195" max="8195" width="19.109375" customWidth="1"/>
    <col min="8196" max="8197" width="22.6640625" customWidth="1"/>
    <col min="8198" max="8198" width="2.44140625" bestFit="1" customWidth="1"/>
    <col min="8199" max="8199" width="9.44140625" customWidth="1"/>
    <col min="8200" max="8200" width="18.109375" customWidth="1"/>
    <col min="8201" max="8201" width="22.6640625" bestFit="1" customWidth="1"/>
    <col min="8202" max="8202" width="22.88671875" customWidth="1"/>
    <col min="8203" max="8207" width="21.88671875" bestFit="1" customWidth="1"/>
    <col min="8208" max="8208" width="21.5546875" bestFit="1" customWidth="1"/>
    <col min="8209" max="8209" width="18.109375" bestFit="1" customWidth="1"/>
    <col min="8210" max="8210" width="23.44140625" bestFit="1" customWidth="1"/>
    <col min="8211" max="8211" width="22.6640625" bestFit="1" customWidth="1"/>
    <col min="8449" max="8449" width="20.44140625" customWidth="1"/>
    <col min="8450" max="8450" width="12.44140625" customWidth="1"/>
    <col min="8451" max="8451" width="19.109375" customWidth="1"/>
    <col min="8452" max="8453" width="22.6640625" customWidth="1"/>
    <col min="8454" max="8454" width="2.44140625" bestFit="1" customWidth="1"/>
    <col min="8455" max="8455" width="9.44140625" customWidth="1"/>
    <col min="8456" max="8456" width="18.109375" customWidth="1"/>
    <col min="8457" max="8457" width="22.6640625" bestFit="1" customWidth="1"/>
    <col min="8458" max="8458" width="22.88671875" customWidth="1"/>
    <col min="8459" max="8463" width="21.88671875" bestFit="1" customWidth="1"/>
    <col min="8464" max="8464" width="21.5546875" bestFit="1" customWidth="1"/>
    <col min="8465" max="8465" width="18.109375" bestFit="1" customWidth="1"/>
    <col min="8466" max="8466" width="23.44140625" bestFit="1" customWidth="1"/>
    <col min="8467" max="8467" width="22.6640625" bestFit="1" customWidth="1"/>
    <col min="8705" max="8705" width="20.44140625" customWidth="1"/>
    <col min="8706" max="8706" width="12.44140625" customWidth="1"/>
    <col min="8707" max="8707" width="19.109375" customWidth="1"/>
    <col min="8708" max="8709" width="22.6640625" customWidth="1"/>
    <col min="8710" max="8710" width="2.44140625" bestFit="1" customWidth="1"/>
    <col min="8711" max="8711" width="9.44140625" customWidth="1"/>
    <col min="8712" max="8712" width="18.109375" customWidth="1"/>
    <col min="8713" max="8713" width="22.6640625" bestFit="1" customWidth="1"/>
    <col min="8714" max="8714" width="22.88671875" customWidth="1"/>
    <col min="8715" max="8719" width="21.88671875" bestFit="1" customWidth="1"/>
    <col min="8720" max="8720" width="21.5546875" bestFit="1" customWidth="1"/>
    <col min="8721" max="8721" width="18.109375" bestFit="1" customWidth="1"/>
    <col min="8722" max="8722" width="23.44140625" bestFit="1" customWidth="1"/>
    <col min="8723" max="8723" width="22.6640625" bestFit="1" customWidth="1"/>
    <col min="8961" max="8961" width="20.44140625" customWidth="1"/>
    <col min="8962" max="8962" width="12.44140625" customWidth="1"/>
    <col min="8963" max="8963" width="19.109375" customWidth="1"/>
    <col min="8964" max="8965" width="22.6640625" customWidth="1"/>
    <col min="8966" max="8966" width="2.44140625" bestFit="1" customWidth="1"/>
    <col min="8967" max="8967" width="9.44140625" customWidth="1"/>
    <col min="8968" max="8968" width="18.109375" customWidth="1"/>
    <col min="8969" max="8969" width="22.6640625" bestFit="1" customWidth="1"/>
    <col min="8970" max="8970" width="22.88671875" customWidth="1"/>
    <col min="8971" max="8975" width="21.88671875" bestFit="1" customWidth="1"/>
    <col min="8976" max="8976" width="21.5546875" bestFit="1" customWidth="1"/>
    <col min="8977" max="8977" width="18.109375" bestFit="1" customWidth="1"/>
    <col min="8978" max="8978" width="23.44140625" bestFit="1" customWidth="1"/>
    <col min="8979" max="8979" width="22.6640625" bestFit="1" customWidth="1"/>
    <col min="9217" max="9217" width="20.44140625" customWidth="1"/>
    <col min="9218" max="9218" width="12.44140625" customWidth="1"/>
    <col min="9219" max="9219" width="19.109375" customWidth="1"/>
    <col min="9220" max="9221" width="22.6640625" customWidth="1"/>
    <col min="9222" max="9222" width="2.44140625" bestFit="1" customWidth="1"/>
    <col min="9223" max="9223" width="9.44140625" customWidth="1"/>
    <col min="9224" max="9224" width="18.109375" customWidth="1"/>
    <col min="9225" max="9225" width="22.6640625" bestFit="1" customWidth="1"/>
    <col min="9226" max="9226" width="22.88671875" customWidth="1"/>
    <col min="9227" max="9231" width="21.88671875" bestFit="1" customWidth="1"/>
    <col min="9232" max="9232" width="21.5546875" bestFit="1" customWidth="1"/>
    <col min="9233" max="9233" width="18.109375" bestFit="1" customWidth="1"/>
    <col min="9234" max="9234" width="23.44140625" bestFit="1" customWidth="1"/>
    <col min="9235" max="9235" width="22.6640625" bestFit="1" customWidth="1"/>
    <col min="9473" max="9473" width="20.44140625" customWidth="1"/>
    <col min="9474" max="9474" width="12.44140625" customWidth="1"/>
    <col min="9475" max="9475" width="19.109375" customWidth="1"/>
    <col min="9476" max="9477" width="22.6640625" customWidth="1"/>
    <col min="9478" max="9478" width="2.44140625" bestFit="1" customWidth="1"/>
    <col min="9479" max="9479" width="9.44140625" customWidth="1"/>
    <col min="9480" max="9480" width="18.109375" customWidth="1"/>
    <col min="9481" max="9481" width="22.6640625" bestFit="1" customWidth="1"/>
    <col min="9482" max="9482" width="22.88671875" customWidth="1"/>
    <col min="9483" max="9487" width="21.88671875" bestFit="1" customWidth="1"/>
    <col min="9488" max="9488" width="21.5546875" bestFit="1" customWidth="1"/>
    <col min="9489" max="9489" width="18.109375" bestFit="1" customWidth="1"/>
    <col min="9490" max="9490" width="23.44140625" bestFit="1" customWidth="1"/>
    <col min="9491" max="9491" width="22.6640625" bestFit="1" customWidth="1"/>
    <col min="9729" max="9729" width="20.44140625" customWidth="1"/>
    <col min="9730" max="9730" width="12.44140625" customWidth="1"/>
    <col min="9731" max="9731" width="19.109375" customWidth="1"/>
    <col min="9732" max="9733" width="22.6640625" customWidth="1"/>
    <col min="9734" max="9734" width="2.44140625" bestFit="1" customWidth="1"/>
    <col min="9735" max="9735" width="9.44140625" customWidth="1"/>
    <col min="9736" max="9736" width="18.109375" customWidth="1"/>
    <col min="9737" max="9737" width="22.6640625" bestFit="1" customWidth="1"/>
    <col min="9738" max="9738" width="22.88671875" customWidth="1"/>
    <col min="9739" max="9743" width="21.88671875" bestFit="1" customWidth="1"/>
    <col min="9744" max="9744" width="21.5546875" bestFit="1" customWidth="1"/>
    <col min="9745" max="9745" width="18.109375" bestFit="1" customWidth="1"/>
    <col min="9746" max="9746" width="23.44140625" bestFit="1" customWidth="1"/>
    <col min="9747" max="9747" width="22.6640625" bestFit="1" customWidth="1"/>
    <col min="9985" max="9985" width="20.44140625" customWidth="1"/>
    <col min="9986" max="9986" width="12.44140625" customWidth="1"/>
    <col min="9987" max="9987" width="19.109375" customWidth="1"/>
    <col min="9988" max="9989" width="22.6640625" customWidth="1"/>
    <col min="9990" max="9990" width="2.44140625" bestFit="1" customWidth="1"/>
    <col min="9991" max="9991" width="9.44140625" customWidth="1"/>
    <col min="9992" max="9992" width="18.109375" customWidth="1"/>
    <col min="9993" max="9993" width="22.6640625" bestFit="1" customWidth="1"/>
    <col min="9994" max="9994" width="22.88671875" customWidth="1"/>
    <col min="9995" max="9999" width="21.88671875" bestFit="1" customWidth="1"/>
    <col min="10000" max="10000" width="21.5546875" bestFit="1" customWidth="1"/>
    <col min="10001" max="10001" width="18.109375" bestFit="1" customWidth="1"/>
    <col min="10002" max="10002" width="23.44140625" bestFit="1" customWidth="1"/>
    <col min="10003" max="10003" width="22.6640625" bestFit="1" customWidth="1"/>
    <col min="10241" max="10241" width="20.44140625" customWidth="1"/>
    <col min="10242" max="10242" width="12.44140625" customWidth="1"/>
    <col min="10243" max="10243" width="19.109375" customWidth="1"/>
    <col min="10244" max="10245" width="22.6640625" customWidth="1"/>
    <col min="10246" max="10246" width="2.44140625" bestFit="1" customWidth="1"/>
    <col min="10247" max="10247" width="9.44140625" customWidth="1"/>
    <col min="10248" max="10248" width="18.109375" customWidth="1"/>
    <col min="10249" max="10249" width="22.6640625" bestFit="1" customWidth="1"/>
    <col min="10250" max="10250" width="22.88671875" customWidth="1"/>
    <col min="10251" max="10255" width="21.88671875" bestFit="1" customWidth="1"/>
    <col min="10256" max="10256" width="21.5546875" bestFit="1" customWidth="1"/>
    <col min="10257" max="10257" width="18.109375" bestFit="1" customWidth="1"/>
    <col min="10258" max="10258" width="23.44140625" bestFit="1" customWidth="1"/>
    <col min="10259" max="10259" width="22.6640625" bestFit="1" customWidth="1"/>
    <col min="10497" max="10497" width="20.44140625" customWidth="1"/>
    <col min="10498" max="10498" width="12.44140625" customWidth="1"/>
    <col min="10499" max="10499" width="19.109375" customWidth="1"/>
    <col min="10500" max="10501" width="22.6640625" customWidth="1"/>
    <col min="10502" max="10502" width="2.44140625" bestFit="1" customWidth="1"/>
    <col min="10503" max="10503" width="9.44140625" customWidth="1"/>
    <col min="10504" max="10504" width="18.109375" customWidth="1"/>
    <col min="10505" max="10505" width="22.6640625" bestFit="1" customWidth="1"/>
    <col min="10506" max="10506" width="22.88671875" customWidth="1"/>
    <col min="10507" max="10511" width="21.88671875" bestFit="1" customWidth="1"/>
    <col min="10512" max="10512" width="21.5546875" bestFit="1" customWidth="1"/>
    <col min="10513" max="10513" width="18.109375" bestFit="1" customWidth="1"/>
    <col min="10514" max="10514" width="23.44140625" bestFit="1" customWidth="1"/>
    <col min="10515" max="10515" width="22.6640625" bestFit="1" customWidth="1"/>
    <col min="10753" max="10753" width="20.44140625" customWidth="1"/>
    <col min="10754" max="10754" width="12.44140625" customWidth="1"/>
    <col min="10755" max="10755" width="19.109375" customWidth="1"/>
    <col min="10756" max="10757" width="22.6640625" customWidth="1"/>
    <col min="10758" max="10758" width="2.44140625" bestFit="1" customWidth="1"/>
    <col min="10759" max="10759" width="9.44140625" customWidth="1"/>
    <col min="10760" max="10760" width="18.109375" customWidth="1"/>
    <col min="10761" max="10761" width="22.6640625" bestFit="1" customWidth="1"/>
    <col min="10762" max="10762" width="22.88671875" customWidth="1"/>
    <col min="10763" max="10767" width="21.88671875" bestFit="1" customWidth="1"/>
    <col min="10768" max="10768" width="21.5546875" bestFit="1" customWidth="1"/>
    <col min="10769" max="10769" width="18.109375" bestFit="1" customWidth="1"/>
    <col min="10770" max="10770" width="23.44140625" bestFit="1" customWidth="1"/>
    <col min="10771" max="10771" width="22.6640625" bestFit="1" customWidth="1"/>
    <col min="11009" max="11009" width="20.44140625" customWidth="1"/>
    <col min="11010" max="11010" width="12.44140625" customWidth="1"/>
    <col min="11011" max="11011" width="19.109375" customWidth="1"/>
    <col min="11012" max="11013" width="22.6640625" customWidth="1"/>
    <col min="11014" max="11014" width="2.44140625" bestFit="1" customWidth="1"/>
    <col min="11015" max="11015" width="9.44140625" customWidth="1"/>
    <col min="11016" max="11016" width="18.109375" customWidth="1"/>
    <col min="11017" max="11017" width="22.6640625" bestFit="1" customWidth="1"/>
    <col min="11018" max="11018" width="22.88671875" customWidth="1"/>
    <col min="11019" max="11023" width="21.88671875" bestFit="1" customWidth="1"/>
    <col min="11024" max="11024" width="21.5546875" bestFit="1" customWidth="1"/>
    <col min="11025" max="11025" width="18.109375" bestFit="1" customWidth="1"/>
    <col min="11026" max="11026" width="23.44140625" bestFit="1" customWidth="1"/>
    <col min="11027" max="11027" width="22.6640625" bestFit="1" customWidth="1"/>
    <col min="11265" max="11265" width="20.44140625" customWidth="1"/>
    <col min="11266" max="11266" width="12.44140625" customWidth="1"/>
    <col min="11267" max="11267" width="19.109375" customWidth="1"/>
    <col min="11268" max="11269" width="22.6640625" customWidth="1"/>
    <col min="11270" max="11270" width="2.44140625" bestFit="1" customWidth="1"/>
    <col min="11271" max="11271" width="9.44140625" customWidth="1"/>
    <col min="11272" max="11272" width="18.109375" customWidth="1"/>
    <col min="11273" max="11273" width="22.6640625" bestFit="1" customWidth="1"/>
    <col min="11274" max="11274" width="22.88671875" customWidth="1"/>
    <col min="11275" max="11279" width="21.88671875" bestFit="1" customWidth="1"/>
    <col min="11280" max="11280" width="21.5546875" bestFit="1" customWidth="1"/>
    <col min="11281" max="11281" width="18.109375" bestFit="1" customWidth="1"/>
    <col min="11282" max="11282" width="23.44140625" bestFit="1" customWidth="1"/>
    <col min="11283" max="11283" width="22.6640625" bestFit="1" customWidth="1"/>
    <col min="11521" max="11521" width="20.44140625" customWidth="1"/>
    <col min="11522" max="11522" width="12.44140625" customWidth="1"/>
    <col min="11523" max="11523" width="19.109375" customWidth="1"/>
    <col min="11524" max="11525" width="22.6640625" customWidth="1"/>
    <col min="11526" max="11526" width="2.44140625" bestFit="1" customWidth="1"/>
    <col min="11527" max="11527" width="9.44140625" customWidth="1"/>
    <col min="11528" max="11528" width="18.109375" customWidth="1"/>
    <col min="11529" max="11529" width="22.6640625" bestFit="1" customWidth="1"/>
    <col min="11530" max="11530" width="22.88671875" customWidth="1"/>
    <col min="11531" max="11535" width="21.88671875" bestFit="1" customWidth="1"/>
    <col min="11536" max="11536" width="21.5546875" bestFit="1" customWidth="1"/>
    <col min="11537" max="11537" width="18.109375" bestFit="1" customWidth="1"/>
    <col min="11538" max="11538" width="23.44140625" bestFit="1" customWidth="1"/>
    <col min="11539" max="11539" width="22.6640625" bestFit="1" customWidth="1"/>
    <col min="11777" max="11777" width="20.44140625" customWidth="1"/>
    <col min="11778" max="11778" width="12.44140625" customWidth="1"/>
    <col min="11779" max="11779" width="19.109375" customWidth="1"/>
    <col min="11780" max="11781" width="22.6640625" customWidth="1"/>
    <col min="11782" max="11782" width="2.44140625" bestFit="1" customWidth="1"/>
    <col min="11783" max="11783" width="9.44140625" customWidth="1"/>
    <col min="11784" max="11784" width="18.109375" customWidth="1"/>
    <col min="11785" max="11785" width="22.6640625" bestFit="1" customWidth="1"/>
    <col min="11786" max="11786" width="22.88671875" customWidth="1"/>
    <col min="11787" max="11791" width="21.88671875" bestFit="1" customWidth="1"/>
    <col min="11792" max="11792" width="21.5546875" bestFit="1" customWidth="1"/>
    <col min="11793" max="11793" width="18.109375" bestFit="1" customWidth="1"/>
    <col min="11794" max="11794" width="23.44140625" bestFit="1" customWidth="1"/>
    <col min="11795" max="11795" width="22.6640625" bestFit="1" customWidth="1"/>
    <col min="12033" max="12033" width="20.44140625" customWidth="1"/>
    <col min="12034" max="12034" width="12.44140625" customWidth="1"/>
    <col min="12035" max="12035" width="19.109375" customWidth="1"/>
    <col min="12036" max="12037" width="22.6640625" customWidth="1"/>
    <col min="12038" max="12038" width="2.44140625" bestFit="1" customWidth="1"/>
    <col min="12039" max="12039" width="9.44140625" customWidth="1"/>
    <col min="12040" max="12040" width="18.109375" customWidth="1"/>
    <col min="12041" max="12041" width="22.6640625" bestFit="1" customWidth="1"/>
    <col min="12042" max="12042" width="22.88671875" customWidth="1"/>
    <col min="12043" max="12047" width="21.88671875" bestFit="1" customWidth="1"/>
    <col min="12048" max="12048" width="21.5546875" bestFit="1" customWidth="1"/>
    <col min="12049" max="12049" width="18.109375" bestFit="1" customWidth="1"/>
    <col min="12050" max="12050" width="23.44140625" bestFit="1" customWidth="1"/>
    <col min="12051" max="12051" width="22.6640625" bestFit="1" customWidth="1"/>
    <col min="12289" max="12289" width="20.44140625" customWidth="1"/>
    <col min="12290" max="12290" width="12.44140625" customWidth="1"/>
    <col min="12291" max="12291" width="19.109375" customWidth="1"/>
    <col min="12292" max="12293" width="22.6640625" customWidth="1"/>
    <col min="12294" max="12294" width="2.44140625" bestFit="1" customWidth="1"/>
    <col min="12295" max="12295" width="9.44140625" customWidth="1"/>
    <col min="12296" max="12296" width="18.109375" customWidth="1"/>
    <col min="12297" max="12297" width="22.6640625" bestFit="1" customWidth="1"/>
    <col min="12298" max="12298" width="22.88671875" customWidth="1"/>
    <col min="12299" max="12303" width="21.88671875" bestFit="1" customWidth="1"/>
    <col min="12304" max="12304" width="21.5546875" bestFit="1" customWidth="1"/>
    <col min="12305" max="12305" width="18.109375" bestFit="1" customWidth="1"/>
    <col min="12306" max="12306" width="23.44140625" bestFit="1" customWidth="1"/>
    <col min="12307" max="12307" width="22.6640625" bestFit="1" customWidth="1"/>
    <col min="12545" max="12545" width="20.44140625" customWidth="1"/>
    <col min="12546" max="12546" width="12.44140625" customWidth="1"/>
    <col min="12547" max="12547" width="19.109375" customWidth="1"/>
    <col min="12548" max="12549" width="22.6640625" customWidth="1"/>
    <col min="12550" max="12550" width="2.44140625" bestFit="1" customWidth="1"/>
    <col min="12551" max="12551" width="9.44140625" customWidth="1"/>
    <col min="12552" max="12552" width="18.109375" customWidth="1"/>
    <col min="12553" max="12553" width="22.6640625" bestFit="1" customWidth="1"/>
    <col min="12554" max="12554" width="22.88671875" customWidth="1"/>
    <col min="12555" max="12559" width="21.88671875" bestFit="1" customWidth="1"/>
    <col min="12560" max="12560" width="21.5546875" bestFit="1" customWidth="1"/>
    <col min="12561" max="12561" width="18.109375" bestFit="1" customWidth="1"/>
    <col min="12562" max="12562" width="23.44140625" bestFit="1" customWidth="1"/>
    <col min="12563" max="12563" width="22.6640625" bestFit="1" customWidth="1"/>
    <col min="12801" max="12801" width="20.44140625" customWidth="1"/>
    <col min="12802" max="12802" width="12.44140625" customWidth="1"/>
    <col min="12803" max="12803" width="19.109375" customWidth="1"/>
    <col min="12804" max="12805" width="22.6640625" customWidth="1"/>
    <col min="12806" max="12806" width="2.44140625" bestFit="1" customWidth="1"/>
    <col min="12807" max="12807" width="9.44140625" customWidth="1"/>
    <col min="12808" max="12808" width="18.109375" customWidth="1"/>
    <col min="12809" max="12809" width="22.6640625" bestFit="1" customWidth="1"/>
    <col min="12810" max="12810" width="22.88671875" customWidth="1"/>
    <col min="12811" max="12815" width="21.88671875" bestFit="1" customWidth="1"/>
    <col min="12816" max="12816" width="21.5546875" bestFit="1" customWidth="1"/>
    <col min="12817" max="12817" width="18.109375" bestFit="1" customWidth="1"/>
    <col min="12818" max="12818" width="23.44140625" bestFit="1" customWidth="1"/>
    <col min="12819" max="12819" width="22.6640625" bestFit="1" customWidth="1"/>
    <col min="13057" max="13057" width="20.44140625" customWidth="1"/>
    <col min="13058" max="13058" width="12.44140625" customWidth="1"/>
    <col min="13059" max="13059" width="19.109375" customWidth="1"/>
    <col min="13060" max="13061" width="22.6640625" customWidth="1"/>
    <col min="13062" max="13062" width="2.44140625" bestFit="1" customWidth="1"/>
    <col min="13063" max="13063" width="9.44140625" customWidth="1"/>
    <col min="13064" max="13064" width="18.109375" customWidth="1"/>
    <col min="13065" max="13065" width="22.6640625" bestFit="1" customWidth="1"/>
    <col min="13066" max="13066" width="22.88671875" customWidth="1"/>
    <col min="13067" max="13071" width="21.88671875" bestFit="1" customWidth="1"/>
    <col min="13072" max="13072" width="21.5546875" bestFit="1" customWidth="1"/>
    <col min="13073" max="13073" width="18.109375" bestFit="1" customWidth="1"/>
    <col min="13074" max="13074" width="23.44140625" bestFit="1" customWidth="1"/>
    <col min="13075" max="13075" width="22.6640625" bestFit="1" customWidth="1"/>
    <col min="13313" max="13313" width="20.44140625" customWidth="1"/>
    <col min="13314" max="13314" width="12.44140625" customWidth="1"/>
    <col min="13315" max="13315" width="19.109375" customWidth="1"/>
    <col min="13316" max="13317" width="22.6640625" customWidth="1"/>
    <col min="13318" max="13318" width="2.44140625" bestFit="1" customWidth="1"/>
    <col min="13319" max="13319" width="9.44140625" customWidth="1"/>
    <col min="13320" max="13320" width="18.109375" customWidth="1"/>
    <col min="13321" max="13321" width="22.6640625" bestFit="1" customWidth="1"/>
    <col min="13322" max="13322" width="22.88671875" customWidth="1"/>
    <col min="13323" max="13327" width="21.88671875" bestFit="1" customWidth="1"/>
    <col min="13328" max="13328" width="21.5546875" bestFit="1" customWidth="1"/>
    <col min="13329" max="13329" width="18.109375" bestFit="1" customWidth="1"/>
    <col min="13330" max="13330" width="23.44140625" bestFit="1" customWidth="1"/>
    <col min="13331" max="13331" width="22.6640625" bestFit="1" customWidth="1"/>
    <col min="13569" max="13569" width="20.44140625" customWidth="1"/>
    <col min="13570" max="13570" width="12.44140625" customWidth="1"/>
    <col min="13571" max="13571" width="19.109375" customWidth="1"/>
    <col min="13572" max="13573" width="22.6640625" customWidth="1"/>
    <col min="13574" max="13574" width="2.44140625" bestFit="1" customWidth="1"/>
    <col min="13575" max="13575" width="9.44140625" customWidth="1"/>
    <col min="13576" max="13576" width="18.109375" customWidth="1"/>
    <col min="13577" max="13577" width="22.6640625" bestFit="1" customWidth="1"/>
    <col min="13578" max="13578" width="22.88671875" customWidth="1"/>
    <col min="13579" max="13583" width="21.88671875" bestFit="1" customWidth="1"/>
    <col min="13584" max="13584" width="21.5546875" bestFit="1" customWidth="1"/>
    <col min="13585" max="13585" width="18.109375" bestFit="1" customWidth="1"/>
    <col min="13586" max="13586" width="23.44140625" bestFit="1" customWidth="1"/>
    <col min="13587" max="13587" width="22.6640625" bestFit="1" customWidth="1"/>
    <col min="13825" max="13825" width="20.44140625" customWidth="1"/>
    <col min="13826" max="13826" width="12.44140625" customWidth="1"/>
    <col min="13827" max="13827" width="19.109375" customWidth="1"/>
    <col min="13828" max="13829" width="22.6640625" customWidth="1"/>
    <col min="13830" max="13830" width="2.44140625" bestFit="1" customWidth="1"/>
    <col min="13831" max="13831" width="9.44140625" customWidth="1"/>
    <col min="13832" max="13832" width="18.109375" customWidth="1"/>
    <col min="13833" max="13833" width="22.6640625" bestFit="1" customWidth="1"/>
    <col min="13834" max="13834" width="22.88671875" customWidth="1"/>
    <col min="13835" max="13839" width="21.88671875" bestFit="1" customWidth="1"/>
    <col min="13840" max="13840" width="21.5546875" bestFit="1" customWidth="1"/>
    <col min="13841" max="13841" width="18.109375" bestFit="1" customWidth="1"/>
    <col min="13842" max="13842" width="23.44140625" bestFit="1" customWidth="1"/>
    <col min="13843" max="13843" width="22.6640625" bestFit="1" customWidth="1"/>
    <col min="14081" max="14081" width="20.44140625" customWidth="1"/>
    <col min="14082" max="14082" width="12.44140625" customWidth="1"/>
    <col min="14083" max="14083" width="19.109375" customWidth="1"/>
    <col min="14084" max="14085" width="22.6640625" customWidth="1"/>
    <col min="14086" max="14086" width="2.44140625" bestFit="1" customWidth="1"/>
    <col min="14087" max="14087" width="9.44140625" customWidth="1"/>
    <col min="14088" max="14088" width="18.109375" customWidth="1"/>
    <col min="14089" max="14089" width="22.6640625" bestFit="1" customWidth="1"/>
    <col min="14090" max="14090" width="22.88671875" customWidth="1"/>
    <col min="14091" max="14095" width="21.88671875" bestFit="1" customWidth="1"/>
    <col min="14096" max="14096" width="21.5546875" bestFit="1" customWidth="1"/>
    <col min="14097" max="14097" width="18.109375" bestFit="1" customWidth="1"/>
    <col min="14098" max="14098" width="23.44140625" bestFit="1" customWidth="1"/>
    <col min="14099" max="14099" width="22.6640625" bestFit="1" customWidth="1"/>
    <col min="14337" max="14337" width="20.44140625" customWidth="1"/>
    <col min="14338" max="14338" width="12.44140625" customWidth="1"/>
    <col min="14339" max="14339" width="19.109375" customWidth="1"/>
    <col min="14340" max="14341" width="22.6640625" customWidth="1"/>
    <col min="14342" max="14342" width="2.44140625" bestFit="1" customWidth="1"/>
    <col min="14343" max="14343" width="9.44140625" customWidth="1"/>
    <col min="14344" max="14344" width="18.109375" customWidth="1"/>
    <col min="14345" max="14345" width="22.6640625" bestFit="1" customWidth="1"/>
    <col min="14346" max="14346" width="22.88671875" customWidth="1"/>
    <col min="14347" max="14351" width="21.88671875" bestFit="1" customWidth="1"/>
    <col min="14352" max="14352" width="21.5546875" bestFit="1" customWidth="1"/>
    <col min="14353" max="14353" width="18.109375" bestFit="1" customWidth="1"/>
    <col min="14354" max="14354" width="23.44140625" bestFit="1" customWidth="1"/>
    <col min="14355" max="14355" width="22.6640625" bestFit="1" customWidth="1"/>
    <col min="14593" max="14593" width="20.44140625" customWidth="1"/>
    <col min="14594" max="14594" width="12.44140625" customWidth="1"/>
    <col min="14595" max="14595" width="19.109375" customWidth="1"/>
    <col min="14596" max="14597" width="22.6640625" customWidth="1"/>
    <col min="14598" max="14598" width="2.44140625" bestFit="1" customWidth="1"/>
    <col min="14599" max="14599" width="9.44140625" customWidth="1"/>
    <col min="14600" max="14600" width="18.109375" customWidth="1"/>
    <col min="14601" max="14601" width="22.6640625" bestFit="1" customWidth="1"/>
    <col min="14602" max="14602" width="22.88671875" customWidth="1"/>
    <col min="14603" max="14607" width="21.88671875" bestFit="1" customWidth="1"/>
    <col min="14608" max="14608" width="21.5546875" bestFit="1" customWidth="1"/>
    <col min="14609" max="14609" width="18.109375" bestFit="1" customWidth="1"/>
    <col min="14610" max="14610" width="23.44140625" bestFit="1" customWidth="1"/>
    <col min="14611" max="14611" width="22.6640625" bestFit="1" customWidth="1"/>
    <col min="14849" max="14849" width="20.44140625" customWidth="1"/>
    <col min="14850" max="14850" width="12.44140625" customWidth="1"/>
    <col min="14851" max="14851" width="19.109375" customWidth="1"/>
    <col min="14852" max="14853" width="22.6640625" customWidth="1"/>
    <col min="14854" max="14854" width="2.44140625" bestFit="1" customWidth="1"/>
    <col min="14855" max="14855" width="9.44140625" customWidth="1"/>
    <col min="14856" max="14856" width="18.109375" customWidth="1"/>
    <col min="14857" max="14857" width="22.6640625" bestFit="1" customWidth="1"/>
    <col min="14858" max="14858" width="22.88671875" customWidth="1"/>
    <col min="14859" max="14863" width="21.88671875" bestFit="1" customWidth="1"/>
    <col min="14864" max="14864" width="21.5546875" bestFit="1" customWidth="1"/>
    <col min="14865" max="14865" width="18.109375" bestFit="1" customWidth="1"/>
    <col min="14866" max="14866" width="23.44140625" bestFit="1" customWidth="1"/>
    <col min="14867" max="14867" width="22.6640625" bestFit="1" customWidth="1"/>
    <col min="15105" max="15105" width="20.44140625" customWidth="1"/>
    <col min="15106" max="15106" width="12.44140625" customWidth="1"/>
    <col min="15107" max="15107" width="19.109375" customWidth="1"/>
    <col min="15108" max="15109" width="22.6640625" customWidth="1"/>
    <col min="15110" max="15110" width="2.44140625" bestFit="1" customWidth="1"/>
    <col min="15111" max="15111" width="9.44140625" customWidth="1"/>
    <col min="15112" max="15112" width="18.109375" customWidth="1"/>
    <col min="15113" max="15113" width="22.6640625" bestFit="1" customWidth="1"/>
    <col min="15114" max="15114" width="22.88671875" customWidth="1"/>
    <col min="15115" max="15119" width="21.88671875" bestFit="1" customWidth="1"/>
    <col min="15120" max="15120" width="21.5546875" bestFit="1" customWidth="1"/>
    <col min="15121" max="15121" width="18.109375" bestFit="1" customWidth="1"/>
    <col min="15122" max="15122" width="23.44140625" bestFit="1" customWidth="1"/>
    <col min="15123" max="15123" width="22.6640625" bestFit="1" customWidth="1"/>
    <col min="15361" max="15361" width="20.44140625" customWidth="1"/>
    <col min="15362" max="15362" width="12.44140625" customWidth="1"/>
    <col min="15363" max="15363" width="19.109375" customWidth="1"/>
    <col min="15364" max="15365" width="22.6640625" customWidth="1"/>
    <col min="15366" max="15366" width="2.44140625" bestFit="1" customWidth="1"/>
    <col min="15367" max="15367" width="9.44140625" customWidth="1"/>
    <col min="15368" max="15368" width="18.109375" customWidth="1"/>
    <col min="15369" max="15369" width="22.6640625" bestFit="1" customWidth="1"/>
    <col min="15370" max="15370" width="22.88671875" customWidth="1"/>
    <col min="15371" max="15375" width="21.88671875" bestFit="1" customWidth="1"/>
    <col min="15376" max="15376" width="21.5546875" bestFit="1" customWidth="1"/>
    <col min="15377" max="15377" width="18.109375" bestFit="1" customWidth="1"/>
    <col min="15378" max="15378" width="23.44140625" bestFit="1" customWidth="1"/>
    <col min="15379" max="15379" width="22.6640625" bestFit="1" customWidth="1"/>
    <col min="15617" max="15617" width="20.44140625" customWidth="1"/>
    <col min="15618" max="15618" width="12.44140625" customWidth="1"/>
    <col min="15619" max="15619" width="19.109375" customWidth="1"/>
    <col min="15620" max="15621" width="22.6640625" customWidth="1"/>
    <col min="15622" max="15622" width="2.44140625" bestFit="1" customWidth="1"/>
    <col min="15623" max="15623" width="9.44140625" customWidth="1"/>
    <col min="15624" max="15624" width="18.109375" customWidth="1"/>
    <col min="15625" max="15625" width="22.6640625" bestFit="1" customWidth="1"/>
    <col min="15626" max="15626" width="22.88671875" customWidth="1"/>
    <col min="15627" max="15631" width="21.88671875" bestFit="1" customWidth="1"/>
    <col min="15632" max="15632" width="21.5546875" bestFit="1" customWidth="1"/>
    <col min="15633" max="15633" width="18.109375" bestFit="1" customWidth="1"/>
    <col min="15634" max="15634" width="23.44140625" bestFit="1" customWidth="1"/>
    <col min="15635" max="15635" width="22.6640625" bestFit="1" customWidth="1"/>
    <col min="15873" max="15873" width="20.44140625" customWidth="1"/>
    <col min="15874" max="15874" width="12.44140625" customWidth="1"/>
    <col min="15875" max="15875" width="19.109375" customWidth="1"/>
    <col min="15876" max="15877" width="22.6640625" customWidth="1"/>
    <col min="15878" max="15878" width="2.44140625" bestFit="1" customWidth="1"/>
    <col min="15879" max="15879" width="9.44140625" customWidth="1"/>
    <col min="15880" max="15880" width="18.109375" customWidth="1"/>
    <col min="15881" max="15881" width="22.6640625" bestFit="1" customWidth="1"/>
    <col min="15882" max="15882" width="22.88671875" customWidth="1"/>
    <col min="15883" max="15887" width="21.88671875" bestFit="1" customWidth="1"/>
    <col min="15888" max="15888" width="21.5546875" bestFit="1" customWidth="1"/>
    <col min="15889" max="15889" width="18.109375" bestFit="1" customWidth="1"/>
    <col min="15890" max="15890" width="23.44140625" bestFit="1" customWidth="1"/>
    <col min="15891" max="15891" width="22.6640625" bestFit="1" customWidth="1"/>
    <col min="16129" max="16129" width="20.44140625" customWidth="1"/>
    <col min="16130" max="16130" width="12.44140625" customWidth="1"/>
    <col min="16131" max="16131" width="19.109375" customWidth="1"/>
    <col min="16132" max="16133" width="22.6640625" customWidth="1"/>
    <col min="16134" max="16134" width="2.44140625" bestFit="1" customWidth="1"/>
    <col min="16135" max="16135" width="9.44140625" customWidth="1"/>
    <col min="16136" max="16136" width="18.109375" customWidth="1"/>
    <col min="16137" max="16137" width="22.6640625" bestFit="1" customWidth="1"/>
    <col min="16138" max="16138" width="22.88671875" customWidth="1"/>
    <col min="16139" max="16143" width="21.88671875" bestFit="1" customWidth="1"/>
    <col min="16144" max="16144" width="21.5546875" bestFit="1" customWidth="1"/>
    <col min="16145" max="16145" width="18.109375" bestFit="1" customWidth="1"/>
    <col min="16146" max="16146" width="23.44140625" bestFit="1" customWidth="1"/>
    <col min="16147" max="16147" width="22.6640625" bestFit="1" customWidth="1"/>
  </cols>
  <sheetData>
    <row r="1" spans="1:10" ht="23.4" thickBot="1">
      <c r="A1" s="209" t="s">
        <v>38</v>
      </c>
      <c r="B1" s="208"/>
      <c r="C1" s="208"/>
    </row>
    <row r="2" spans="1:10" ht="15" thickTop="1">
      <c r="B2" s="207"/>
    </row>
    <row r="3" spans="1:10" ht="18" thickBot="1">
      <c r="A3" s="204" t="s">
        <v>14</v>
      </c>
      <c r="B3" s="206"/>
      <c r="C3" s="204"/>
    </row>
    <row r="4" spans="1:10" ht="15" thickTop="1">
      <c r="A4" s="202" t="s">
        <v>15</v>
      </c>
      <c r="B4" s="201" t="s">
        <v>15</v>
      </c>
      <c r="C4" s="200" t="s">
        <v>15</v>
      </c>
      <c r="D4" s="188" t="s">
        <v>16</v>
      </c>
    </row>
    <row r="5" spans="1:10">
      <c r="A5" s="199" t="s">
        <v>17</v>
      </c>
      <c r="B5" s="198" t="s">
        <v>18</v>
      </c>
      <c r="C5" s="197" t="s">
        <v>15</v>
      </c>
      <c r="D5" s="196" t="s">
        <v>19</v>
      </c>
    </row>
    <row r="6" spans="1:10">
      <c r="A6" s="188" t="s">
        <v>24</v>
      </c>
      <c r="B6" s="193" t="s">
        <v>25</v>
      </c>
      <c r="C6" s="188" t="s">
        <v>26</v>
      </c>
      <c r="D6" s="192">
        <v>1711.43</v>
      </c>
      <c r="E6" s="195">
        <f>((D6/(D6+D7))*(D8+D9))+D6</f>
        <v>-75744.315521537996</v>
      </c>
      <c r="F6" s="194">
        <v>1</v>
      </c>
    </row>
    <row r="7" spans="1:10">
      <c r="A7" s="189"/>
      <c r="B7" s="193" t="s">
        <v>27</v>
      </c>
      <c r="C7" s="188" t="s">
        <v>28</v>
      </c>
      <c r="D7" s="192">
        <v>121.61</v>
      </c>
      <c r="E7" s="195">
        <f>((D7/(D7+D6))*(D8+D9))+D7</f>
        <v>-5382.2044784620093</v>
      </c>
      <c r="F7" s="194">
        <v>2</v>
      </c>
    </row>
    <row r="8" spans="1:10" ht="15" thickBot="1">
      <c r="A8" s="189"/>
      <c r="B8" s="193" t="s">
        <v>29</v>
      </c>
      <c r="C8" s="188" t="s">
        <v>30</v>
      </c>
      <c r="D8" s="192">
        <v>-29043.72</v>
      </c>
      <c r="E8" s="191">
        <f>SUM(E6:E7)</f>
        <v>-81126.52</v>
      </c>
      <c r="F8" s="190" t="s">
        <v>39</v>
      </c>
    </row>
    <row r="9" spans="1:10" ht="15" thickTop="1">
      <c r="A9" s="189"/>
      <c r="B9" s="188" t="s">
        <v>31</v>
      </c>
      <c r="C9" s="188" t="s">
        <v>32</v>
      </c>
      <c r="D9" s="187">
        <v>-53915.839999999997</v>
      </c>
    </row>
    <row r="10" spans="1:10" ht="15" thickBot="1">
      <c r="C10" s="184" t="s">
        <v>39</v>
      </c>
      <c r="D10" s="205">
        <f>SUM(D6:D9)</f>
        <v>-81126.51999999999</v>
      </c>
    </row>
    <row r="11" spans="1:10" ht="15" thickTop="1"/>
    <row r="12" spans="1:10" ht="18" thickBot="1">
      <c r="A12" s="204" t="s">
        <v>33</v>
      </c>
      <c r="B12" s="204"/>
      <c r="C12" s="203"/>
    </row>
    <row r="13" spans="1:10" ht="15" thickTop="1">
      <c r="A13" s="202" t="s">
        <v>15</v>
      </c>
      <c r="B13" s="201" t="s">
        <v>15</v>
      </c>
      <c r="C13" s="200" t="s">
        <v>15</v>
      </c>
      <c r="D13" s="188" t="s">
        <v>16</v>
      </c>
    </row>
    <row r="14" spans="1:10">
      <c r="A14" s="199" t="s">
        <v>17</v>
      </c>
      <c r="B14" s="198" t="s">
        <v>18</v>
      </c>
      <c r="C14" s="197" t="s">
        <v>15</v>
      </c>
      <c r="D14" s="196" t="s">
        <v>19</v>
      </c>
    </row>
    <row r="15" spans="1:10">
      <c r="A15" s="188" t="s">
        <v>24</v>
      </c>
      <c r="B15" s="193" t="s">
        <v>25</v>
      </c>
      <c r="C15" s="188" t="s">
        <v>26</v>
      </c>
      <c r="D15" s="192">
        <v>1045201.95</v>
      </c>
      <c r="E15" s="195">
        <f>((D15/(D15+D16))*(D17+D18))+D15</f>
        <v>908057.35567020008</v>
      </c>
      <c r="F15" s="194">
        <v>1</v>
      </c>
      <c r="H15" s="180"/>
      <c r="I15" s="180"/>
      <c r="J15" s="180">
        <f>H15-I15</f>
        <v>0</v>
      </c>
    </row>
    <row r="16" spans="1:10">
      <c r="A16" s="189"/>
      <c r="B16" s="193" t="s">
        <v>27</v>
      </c>
      <c r="C16" s="188" t="s">
        <v>28</v>
      </c>
      <c r="D16" s="192">
        <v>244151.39</v>
      </c>
      <c r="E16" s="195">
        <f>((D16/(D16+D15))*(D17+D18))+D16</f>
        <v>212115.43432979987</v>
      </c>
      <c r="F16" s="194">
        <v>2</v>
      </c>
    </row>
    <row r="17" spans="1:6" ht="15" thickBot="1">
      <c r="A17" s="189"/>
      <c r="B17" s="193" t="s">
        <v>29</v>
      </c>
      <c r="C17" s="188" t="s">
        <v>30</v>
      </c>
      <c r="D17" s="192">
        <v>-30267.93</v>
      </c>
      <c r="E17" s="191">
        <f>SUM(E15:E16)</f>
        <v>1120172.79</v>
      </c>
      <c r="F17" s="190" t="s">
        <v>42</v>
      </c>
    </row>
    <row r="18" spans="1:6" ht="15" thickTop="1">
      <c r="A18" s="189"/>
      <c r="B18" s="188" t="s">
        <v>31</v>
      </c>
      <c r="C18" s="188" t="s">
        <v>32</v>
      </c>
      <c r="D18" s="187">
        <v>-138912.62</v>
      </c>
    </row>
    <row r="19" spans="1:6" ht="15" thickBot="1">
      <c r="A19" s="186"/>
      <c r="B19" s="185"/>
      <c r="C19" s="184" t="s">
        <v>42</v>
      </c>
      <c r="D19" s="183">
        <f>SUM(D15:D18)</f>
        <v>1120172.79</v>
      </c>
    </row>
    <row r="20" spans="1:6" ht="15" thickTop="1"/>
    <row r="21" spans="1:6">
      <c r="D21" t="s">
        <v>44</v>
      </c>
      <c r="E21" s="180">
        <f>E6+E15</f>
        <v>832313.04014866205</v>
      </c>
      <c r="F21" s="181" t="s">
        <v>40</v>
      </c>
    </row>
    <row r="22" spans="1:6">
      <c r="D22" t="s">
        <v>43</v>
      </c>
      <c r="E22" s="182">
        <f>E7+E16</f>
        <v>206733.22985133785</v>
      </c>
      <c r="F22" s="181" t="s">
        <v>41</v>
      </c>
    </row>
    <row r="23" spans="1:6">
      <c r="E23" s="180">
        <f>SUM(E21:E22)</f>
        <v>1039046.2699999999</v>
      </c>
    </row>
    <row r="25" spans="1:6">
      <c r="E25" s="179">
        <f>SUM(D6:D9,D15:D18)-E23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FEA1D77CE308A4EA6E35C2A7381B207" ma:contentTypeVersion="44" ma:contentTypeDescription="" ma:contentTypeScope="" ma:versionID="fc5f09e9178916f11ad34e4c1e3c9b1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1DA167C-C763-495E-BAF8-4F2EDDECA80B}"/>
</file>

<file path=customXml/itemProps2.xml><?xml version="1.0" encoding="utf-8"?>
<ds:datastoreItem xmlns:ds="http://schemas.openxmlformats.org/officeDocument/2006/customXml" ds:itemID="{FB788A1A-199E-4545-8570-FF4A24340918}"/>
</file>

<file path=customXml/itemProps3.xml><?xml version="1.0" encoding="utf-8"?>
<ds:datastoreItem xmlns:ds="http://schemas.openxmlformats.org/officeDocument/2006/customXml" ds:itemID="{66D17620-4EA9-4012-B239-1B8F3F25F4E9}"/>
</file>

<file path=customXml/itemProps4.xml><?xml version="1.0" encoding="utf-8"?>
<ds:datastoreItem xmlns:ds="http://schemas.openxmlformats.org/officeDocument/2006/customXml" ds:itemID="{66C1A4BA-D535-493F-B46C-E61F344845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24</vt:i4>
      </vt:variant>
    </vt:vector>
  </HeadingPairs>
  <TitlesOfParts>
    <vt:vector size="41" baseType="lpstr">
      <vt:lpstr>3.11E</vt:lpstr>
      <vt:lpstr>3.11G</vt:lpstr>
      <vt:lpstr>SAPBW70_DOWNLOAD</vt:lpstr>
      <vt:lpstr>E&amp;G Split</vt:lpstr>
      <vt:lpstr>2020 PO </vt:lpstr>
      <vt:lpstr>Jan.20</vt:lpstr>
      <vt:lpstr>Feb.20</vt:lpstr>
      <vt:lpstr>Mar.20</vt:lpstr>
      <vt:lpstr>Apr.20</vt:lpstr>
      <vt:lpstr>May.20</vt:lpstr>
      <vt:lpstr>Jun.20</vt:lpstr>
      <vt:lpstr>Jul.20</vt:lpstr>
      <vt:lpstr>Aug.20</vt:lpstr>
      <vt:lpstr>Sep.20</vt:lpstr>
      <vt:lpstr>Oct.20</vt:lpstr>
      <vt:lpstr>Nov.20</vt:lpstr>
      <vt:lpstr>Dec.20</vt:lpstr>
      <vt:lpstr>Apr.20!SAPPO_AR_Post_Conversion</vt:lpstr>
      <vt:lpstr>Aug.20!SAPPO_AR_Post_Conversion</vt:lpstr>
      <vt:lpstr>Dec.20!SAPPO_AR_Post_Conversion</vt:lpstr>
      <vt:lpstr>Feb.20!SAPPO_AR_Post_Conversion</vt:lpstr>
      <vt:lpstr>Jul.20!SAPPO_AR_Post_Conversion</vt:lpstr>
      <vt:lpstr>Jun.20!SAPPO_AR_Post_Conversion</vt:lpstr>
      <vt:lpstr>Mar.20!SAPPO_AR_Post_Conversion</vt:lpstr>
      <vt:lpstr>May.20!SAPPO_AR_Post_Conversion</vt:lpstr>
      <vt:lpstr>Nov.20!SAPPO_AR_Post_Conversion</vt:lpstr>
      <vt:lpstr>Oct.20!SAPPO_AR_Post_Conversion</vt:lpstr>
      <vt:lpstr>Sep.20!SAPPO_AR_Post_Conversion</vt:lpstr>
      <vt:lpstr>SAPPO_AR_Post_Conversion</vt:lpstr>
      <vt:lpstr>Apr.20!SAPPO_AR_Pre_Conversion</vt:lpstr>
      <vt:lpstr>Aug.20!SAPPO_AR_Pre_Conversion</vt:lpstr>
      <vt:lpstr>Dec.20!SAPPO_AR_Pre_Conversion</vt:lpstr>
      <vt:lpstr>Feb.20!SAPPO_AR_Pre_Conversion</vt:lpstr>
      <vt:lpstr>Jul.20!SAPPO_AR_Pre_Conversion</vt:lpstr>
      <vt:lpstr>Jun.20!SAPPO_AR_Pre_Conversion</vt:lpstr>
      <vt:lpstr>Mar.20!SAPPO_AR_Pre_Conversion</vt:lpstr>
      <vt:lpstr>May.20!SAPPO_AR_Pre_Conversion</vt:lpstr>
      <vt:lpstr>Nov.20!SAPPO_AR_Pre_Conversion</vt:lpstr>
      <vt:lpstr>Oct.20!SAPPO_AR_Pre_Conversion</vt:lpstr>
      <vt:lpstr>Sep.20!SAPPO_AR_Pre_Conversion</vt:lpstr>
      <vt:lpstr>SAPPO_AR_Pre_Conversion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Peterson, Pete</cp:lastModifiedBy>
  <dcterms:created xsi:type="dcterms:W3CDTF">2017-08-10T16:46:00Z</dcterms:created>
  <dcterms:modified xsi:type="dcterms:W3CDTF">2021-03-23T16:32:49Z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0x0101006E56B4D1795A2E4DB2F0B01679ED314A004FEA1D77CE308A4EA6E35C2A7381B207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