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5200" windowHeight="12570"/>
  </bookViews>
  <sheets>
    <sheet name="Ha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62913" iterate="1"/>
</workbook>
</file>

<file path=xl/calcChain.xml><?xml version="1.0" encoding="utf-8"?>
<calcChain xmlns="http://schemas.openxmlformats.org/spreadsheetml/2006/main">
  <c r="D8" i="2" l="1"/>
  <c r="C12" i="2"/>
  <c r="D14" i="2"/>
  <c r="C6" i="2"/>
  <c r="C8" i="2" s="1"/>
  <c r="D16" i="2" l="1"/>
  <c r="D26" i="2" s="1"/>
  <c r="D30" i="2" s="1"/>
  <c r="E31" i="2"/>
  <c r="E30" i="2"/>
  <c r="D31" i="2" l="1"/>
  <c r="F31" i="2" s="1"/>
  <c r="F30" i="2"/>
  <c r="D20" i="2"/>
  <c r="D19" i="2"/>
  <c r="E14" i="2"/>
  <c r="F8" i="2"/>
  <c r="E8" i="2"/>
  <c r="D21" i="2" l="1"/>
  <c r="E16" i="2"/>
  <c r="C14" i="2"/>
  <c r="C16" i="2" s="1"/>
  <c r="F14" i="2"/>
  <c r="F16" i="2" s="1"/>
  <c r="E19" i="2" l="1"/>
  <c r="E20" i="2"/>
  <c r="F19" i="2"/>
  <c r="F20" i="2"/>
  <c r="F26" i="2"/>
  <c r="E21" i="2" l="1"/>
  <c r="C19" i="2"/>
  <c r="F21" i="2"/>
  <c r="C20" i="2"/>
  <c r="F32" i="2"/>
  <c r="F36" i="2" s="1"/>
  <c r="D32" i="2"/>
  <c r="D36" i="2" s="1"/>
  <c r="C21" i="2" l="1"/>
</calcChain>
</file>

<file path=xl/sharedStrings.xml><?xml version="1.0" encoding="utf-8"?>
<sst xmlns="http://schemas.openxmlformats.org/spreadsheetml/2006/main" count="32" uniqueCount="28">
  <si>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</si>
  <si>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</si>
  <si>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</si>
  <si>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</si>
  <si>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</si>
  <si>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</si>
  <si>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</si>
  <si>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</si>
  <si>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</si>
  <si>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</si>
  <si>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</si>
  <si>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Accumulated Deferred Federal Income Taxes:</t>
  </si>
  <si>
    <t>Federal Def. Taxes at 21% with federal tax reform rate change at 12/31/17</t>
  </si>
  <si>
    <t>Q.4</t>
  </si>
  <si>
    <t>DEFERRED TAX RESPONSE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</si>
  <si>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</si>
  <si>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</si>
  <si>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</si>
  <si>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</si>
  <si>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</si>
  <si>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Reg Plant</t>
  </si>
  <si>
    <t>Plant Accumulated Depreciation</t>
  </si>
  <si>
    <t>Plant Accumulated Tax Basis</t>
  </si>
  <si>
    <t>TOTALS</t>
  </si>
  <si>
    <t>Non-Oper</t>
  </si>
  <si>
    <t>HAT ISLAND TELEPHONE COMPANY</t>
  </si>
  <si>
    <t>Proposed 6 years amortization:</t>
  </si>
  <si>
    <t xml:space="preserve">Federal Def. Taxes at 11.49% without federal tax reform rate change - S Corp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</si>
</sst>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/>
    <xf numFmtId="164" fontId="19" fillId="0" borderId="11" xfId="1" quotePrefix="1" applyNumberFormat="1" applyFont="1" applyFill="1" applyBorder="1" applyAlignment="1">
      <alignment horizontal="center"/>
    </xf>
    <xf numFmtId="165" fontId="23" fillId="0" borderId="11" xfId="2" applyNumberFormat="1" applyFont="1" applyFill="1" applyBorder="1"/>
    <xf numFmtId="165" fontId="19" fillId="0" borderId="15" xfId="2" applyNumberFormat="1" applyFont="1" applyFill="1" applyBorder="1"/>
    <xf numFmtId="37" fontId="20" fillId="0" borderId="11" xfId="2" applyNumberFormat="1" applyFont="1" applyFill="1" applyBorder="1"/>
    <xf numFmtId="37" fontId="0" fillId="0" borderId="13" xfId="0" applyNumberForma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36"/>
  <sheetViews>
    <sheetView tabSelected="1" zoomScale="75" zoomScaleNormal="75" workbookViewId="0">
      <selection activeCell="B21" sqref="B21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9" ht="15.75">
      <c r="A1">
        <v>1</v>
      </c>
      <c r="B1" s="1" t="s">
        <v>25</v>
      </c>
      <c r="C1" s="2"/>
      <c r="D1" s="3"/>
      <c r="E1" s="29"/>
      <c r="F1" s="53" t="s">
        <v>19</v>
      </c>
    </row>
    <row r="2" spans="1:9" ht="15.75">
      <c r="A2">
        <v>2</v>
      </c>
      <c r="B2" s="1" t="s">
        <v>14</v>
      </c>
      <c r="C2" s="51"/>
      <c r="D2" s="51"/>
      <c r="E2" s="51"/>
    </row>
    <row r="3" spans="1:9" ht="15.75">
      <c r="A3">
        <v>3</v>
      </c>
      <c r="B3" s="4">
        <v>43100</v>
      </c>
    </row>
    <row r="4" spans="1:9" ht="15.75">
      <c r="A4">
        <v>4</v>
      </c>
      <c r="B4" s="5"/>
      <c r="C4" s="6"/>
      <c r="D4" s="7"/>
      <c r="E4" s="7"/>
      <c r="F4" s="7"/>
    </row>
    <row r="5" spans="1:9" ht="15.75">
      <c r="A5">
        <v>5</v>
      </c>
      <c r="B5" s="8" t="s">
        <v>3</v>
      </c>
      <c r="C5" s="55" t="s">
        <v>23</v>
      </c>
      <c r="D5" s="30" t="s">
        <v>20</v>
      </c>
      <c r="E5" s="9" t="s">
        <v>24</v>
      </c>
      <c r="F5" s="9" t="s">
        <v>0</v>
      </c>
    </row>
    <row r="6" spans="1:9" ht="15">
      <c r="A6">
        <v>6</v>
      </c>
      <c r="B6" s="10" t="s">
        <v>21</v>
      </c>
      <c r="C6" s="11">
        <f>SUM(D6:F6)</f>
        <v>-337871</v>
      </c>
      <c r="D6" s="31">
        <v>-337871</v>
      </c>
      <c r="E6" s="56"/>
      <c r="F6" s="11">
        <v>0</v>
      </c>
    </row>
    <row r="7" spans="1:9" ht="15">
      <c r="A7">
        <v>7</v>
      </c>
      <c r="B7" s="12"/>
      <c r="C7" s="13"/>
      <c r="D7" s="32"/>
      <c r="E7" s="13"/>
      <c r="F7" s="13"/>
    </row>
    <row r="8" spans="1:9" ht="16.5" thickBot="1">
      <c r="A8">
        <v>8</v>
      </c>
      <c r="B8" s="14" t="s">
        <v>3</v>
      </c>
      <c r="C8" s="15">
        <f>C6</f>
        <v>-337871</v>
      </c>
      <c r="D8" s="33">
        <f>SUM(D6:D7)</f>
        <v>-337871</v>
      </c>
      <c r="E8" s="57">
        <f>SUM(E6:E7)</f>
        <v>0</v>
      </c>
      <c r="F8" s="15">
        <f>SUM(F6:F7)</f>
        <v>0</v>
      </c>
    </row>
    <row r="9" spans="1:9" ht="15.75" thickTop="1">
      <c r="A9">
        <v>9</v>
      </c>
      <c r="B9" s="6"/>
      <c r="C9" s="16"/>
      <c r="D9" s="34"/>
      <c r="E9" s="16"/>
      <c r="F9" s="16"/>
    </row>
    <row r="10" spans="1:9" ht="15">
      <c r="A10">
        <v>10</v>
      </c>
      <c r="B10" s="6"/>
      <c r="C10" s="16"/>
      <c r="D10" s="34"/>
      <c r="E10" s="16"/>
      <c r="F10" s="16"/>
    </row>
    <row r="11" spans="1:9" ht="15.75">
      <c r="A11">
        <v>11</v>
      </c>
      <c r="B11" s="17" t="s">
        <v>1</v>
      </c>
      <c r="C11" s="9"/>
      <c r="D11" s="30"/>
      <c r="E11" s="9"/>
      <c r="F11" s="9"/>
    </row>
    <row r="12" spans="1:9" ht="15">
      <c r="A12">
        <v>12</v>
      </c>
      <c r="B12" s="18" t="s">
        <v>22</v>
      </c>
      <c r="C12" s="19">
        <f>SUM(D12:F12)</f>
        <v>-387179</v>
      </c>
      <c r="D12" s="35">
        <v>-387179</v>
      </c>
      <c r="E12" s="21"/>
      <c r="F12" s="19">
        <v>0</v>
      </c>
    </row>
    <row r="13" spans="1:9" ht="15">
      <c r="A13">
        <v>13</v>
      </c>
      <c r="B13" s="20"/>
      <c r="C13" s="21"/>
      <c r="D13" s="35"/>
      <c r="E13" s="20"/>
      <c r="F13" s="20"/>
    </row>
    <row r="14" spans="1:9" ht="16.5" thickBot="1">
      <c r="A14">
        <v>14</v>
      </c>
      <c r="B14" s="22" t="s">
        <v>2</v>
      </c>
      <c r="C14" s="23">
        <f>SUM(C12:C13)</f>
        <v>-387179</v>
      </c>
      <c r="D14" s="33">
        <f>SUM(D12:D13)</f>
        <v>-387179</v>
      </c>
      <c r="E14" s="57">
        <f>SUM(E12:E13)</f>
        <v>0</v>
      </c>
      <c r="F14" s="15">
        <f>SUM(F12:F13)</f>
        <v>0</v>
      </c>
      <c r="G14" s="51"/>
      <c r="H14" s="51"/>
      <c r="I14" s="51"/>
    </row>
    <row r="15" spans="1:9" ht="15.75" thickTop="1">
      <c r="A15">
        <v>15</v>
      </c>
      <c r="B15" s="24"/>
      <c r="C15" s="16"/>
      <c r="D15" s="34"/>
      <c r="E15" s="16"/>
      <c r="F15" s="16"/>
      <c r="G15" s="51"/>
      <c r="H15" s="51"/>
      <c r="I15" s="51"/>
    </row>
    <row r="16" spans="1:9" ht="15">
      <c r="A16">
        <v>16</v>
      </c>
      <c r="B16" s="40" t="s">
        <v>16</v>
      </c>
      <c r="C16" s="25">
        <f>C14-C8</f>
        <v>-49308</v>
      </c>
      <c r="D16" s="37">
        <f>D14-D8</f>
        <v>-49308</v>
      </c>
      <c r="E16" s="58">
        <f>E14-E8</f>
        <v>0</v>
      </c>
      <c r="F16" s="25">
        <f>F14-F8</f>
        <v>0</v>
      </c>
      <c r="G16" s="51"/>
      <c r="H16" s="51"/>
      <c r="I16" s="51"/>
    </row>
    <row r="17" spans="1:9">
      <c r="A17">
        <v>17</v>
      </c>
      <c r="C17" s="26"/>
      <c r="D17" s="36"/>
      <c r="E17" s="28"/>
      <c r="F17" s="26"/>
      <c r="G17" s="51"/>
      <c r="H17" s="51"/>
      <c r="I17" s="51"/>
    </row>
    <row r="18" spans="1:9">
      <c r="A18">
        <v>18</v>
      </c>
      <c r="B18" s="48" t="s">
        <v>17</v>
      </c>
      <c r="C18" s="26"/>
      <c r="D18" s="36"/>
      <c r="E18" s="28"/>
      <c r="F18" s="26"/>
      <c r="G18" s="51"/>
      <c r="H18" s="51"/>
      <c r="I18" s="51"/>
    </row>
    <row r="19" spans="1:9">
      <c r="A19">
        <v>19</v>
      </c>
      <c r="B19" s="27">
        <v>0.21</v>
      </c>
      <c r="C19" s="26">
        <f>SUM(D19:F19)</f>
        <v>-10354.68</v>
      </c>
      <c r="D19" s="36">
        <f>D16*$B$19</f>
        <v>-10354.68</v>
      </c>
      <c r="E19" s="28">
        <f>E16*$B$19</f>
        <v>0</v>
      </c>
      <c r="F19" s="26">
        <f>F16*$B$19</f>
        <v>0</v>
      </c>
      <c r="G19" s="28"/>
      <c r="H19" s="51"/>
      <c r="I19" s="51"/>
    </row>
    <row r="20" spans="1:9">
      <c r="A20">
        <v>20</v>
      </c>
      <c r="B20" s="27">
        <v>0.1149</v>
      </c>
      <c r="C20" s="49">
        <f>SUM(D20:F20)</f>
        <v>-5665.4892</v>
      </c>
      <c r="D20" s="50">
        <f>D16*$B$20</f>
        <v>-5665.4892</v>
      </c>
      <c r="E20" s="59">
        <f>E16*$B$20</f>
        <v>0</v>
      </c>
      <c r="F20" s="49">
        <f>F16*$B$20</f>
        <v>0</v>
      </c>
      <c r="G20" s="51"/>
      <c r="H20" s="51"/>
      <c r="I20" s="51"/>
    </row>
    <row r="21" spans="1:9">
      <c r="A21">
        <v>21</v>
      </c>
      <c r="B21" s="52" t="s">
        <v>18</v>
      </c>
      <c r="C21" s="26">
        <f>C20-C19</f>
        <v>4689.1908000000003</v>
      </c>
      <c r="D21" s="36">
        <f>D20-D19</f>
        <v>4689.1908000000003</v>
      </c>
      <c r="E21" s="28">
        <f>E20-E19</f>
        <v>0</v>
      </c>
      <c r="F21" s="26">
        <f>F20-F19</f>
        <v>0</v>
      </c>
    </row>
    <row r="22" spans="1:9">
      <c r="A22">
        <v>22</v>
      </c>
      <c r="B22" s="27"/>
      <c r="C22" s="26"/>
      <c r="D22" s="36"/>
      <c r="E22" s="28"/>
      <c r="F22" s="26"/>
    </row>
    <row r="23" spans="1:9">
      <c r="A23">
        <v>23</v>
      </c>
      <c r="B23" s="27"/>
      <c r="C23" s="26"/>
      <c r="D23" s="36"/>
      <c r="E23" s="28"/>
      <c r="F23" s="26"/>
    </row>
    <row r="24" spans="1:9">
      <c r="A24">
        <v>24</v>
      </c>
      <c r="B24" s="27"/>
      <c r="C24" s="26"/>
      <c r="D24" s="36"/>
      <c r="E24" s="28"/>
      <c r="F24" s="26"/>
    </row>
    <row r="25" spans="1:9" ht="15.75">
      <c r="A25">
        <v>25</v>
      </c>
      <c r="C25" s="26"/>
      <c r="D25" s="41" t="s">
        <v>9</v>
      </c>
      <c r="E25" s="41" t="s">
        <v>6</v>
      </c>
      <c r="F25" s="41" t="s">
        <v>5</v>
      </c>
    </row>
    <row r="26" spans="1:9" ht="15">
      <c r="A26">
        <v>26</v>
      </c>
      <c r="B26" s="46" t="s">
        <v>15</v>
      </c>
      <c r="C26" s="26"/>
      <c r="D26" s="38">
        <f>D16</f>
        <v>-49308</v>
      </c>
      <c r="E26" s="45">
        <v>0.55913100000000004</v>
      </c>
      <c r="F26" s="38">
        <f>ROUND(D26*E26,0)</f>
        <v>-27570</v>
      </c>
    </row>
    <row r="27" spans="1:9">
      <c r="A27">
        <v>27</v>
      </c>
      <c r="C27" s="26"/>
      <c r="D27" s="36"/>
      <c r="E27" s="26"/>
      <c r="F27" s="26"/>
    </row>
    <row r="28" spans="1:9">
      <c r="A28">
        <v>28</v>
      </c>
      <c r="C28" s="26"/>
      <c r="D28" s="36"/>
      <c r="E28" s="26"/>
      <c r="F28" s="26"/>
    </row>
    <row r="29" spans="1:9" ht="15.75">
      <c r="A29">
        <v>29</v>
      </c>
      <c r="B29" s="29" t="s">
        <v>11</v>
      </c>
      <c r="C29" s="26"/>
      <c r="D29" s="41" t="s">
        <v>9</v>
      </c>
      <c r="E29" s="41" t="s">
        <v>6</v>
      </c>
      <c r="F29" s="41" t="s">
        <v>5</v>
      </c>
    </row>
    <row r="30" spans="1:9" ht="15">
      <c r="A30">
        <v>30</v>
      </c>
      <c r="B30" s="54" t="s">
        <v>27</v>
      </c>
      <c r="D30" s="38">
        <f>D26*0.1149</f>
        <v>-5665.4892</v>
      </c>
      <c r="E30" s="45">
        <f>E26</f>
        <v>0.55913100000000004</v>
      </c>
      <c r="F30" s="38">
        <f>ROUND(D30*E30,0)</f>
        <v>-3168</v>
      </c>
    </row>
    <row r="31" spans="1:9" ht="16.5" thickBot="1">
      <c r="A31">
        <v>31</v>
      </c>
      <c r="B31" s="2" t="s">
        <v>12</v>
      </c>
      <c r="D31" s="38">
        <f>D26*0.21</f>
        <v>-10354.68</v>
      </c>
      <c r="E31" s="45">
        <f>E26</f>
        <v>0.55913100000000004</v>
      </c>
      <c r="F31" s="38">
        <f>ROUND(D31*E31,0)</f>
        <v>-5790</v>
      </c>
      <c r="G31" s="44" t="s">
        <v>8</v>
      </c>
    </row>
    <row r="32" spans="1:9" ht="16.5" thickBot="1">
      <c r="A32">
        <v>32</v>
      </c>
      <c r="B32" s="43" t="s">
        <v>4</v>
      </c>
      <c r="D32" s="39">
        <f>D31-D30</f>
        <v>-4689.1908000000003</v>
      </c>
      <c r="E32" s="42"/>
      <c r="F32" s="39">
        <f>F31-F30</f>
        <v>-2622</v>
      </c>
      <c r="G32" s="44" t="s">
        <v>7</v>
      </c>
    </row>
    <row r="33" spans="1:7">
      <c r="A33">
        <v>33</v>
      </c>
    </row>
    <row r="34" spans="1:7" ht="15.75">
      <c r="A34">
        <v>34</v>
      </c>
      <c r="B34" s="43" t="s">
        <v>10</v>
      </c>
    </row>
    <row r="35" spans="1:7">
      <c r="A35">
        <v>35</v>
      </c>
    </row>
    <row r="36" spans="1:7" ht="15.75">
      <c r="A36">
        <v>36</v>
      </c>
      <c r="B36" s="29" t="s">
        <v>26</v>
      </c>
      <c r="D36" s="47">
        <f>D32/6</f>
        <v>-781.53180000000009</v>
      </c>
      <c r="F36" s="47">
        <f>F32/6</f>
        <v>-437</v>
      </c>
      <c r="G36" s="44" t="s">
        <v>13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180019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15" ma:contentTypeDescription="" ma:contentTypeScope="" ma:versionID="bf2ce22df470dc92296ec4041f8844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f2a13648ce5d99e5ad3debc9bd00b1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8D3975BC93644D83F9E962F5B50DF7" ma:contentTypeVersion="68" ma:contentTypeDescription="" ma:contentTypeScope="" ma:versionID="0c71122b0743d8e21197c2f879c917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D31F0C-3B5B-43FA-8D45-D2159FD545B1}">
  <ds:schemaRefs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dc463f71-b30c-4ab2-9473-d307f9d35888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DFE99-F2FD-4A07-9C12-9FACE68A7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5AB608-9161-4C52-9347-828F6C2F2A3E}"/>
</file>

<file path=customXml/itemProps5.xml><?xml version="1.0" encoding="utf-8"?>
<ds:datastoreItem xmlns:ds="http://schemas.openxmlformats.org/officeDocument/2006/customXml" ds:itemID="{4F64EF4B-7A0B-4FF0-83F8-720B33F17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Hat</vt:lpstr>
    </vt:vector>
  </TitlesOfParts>
  <Company>TDS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Trish Mason</cp:lastModifiedBy>
  <cp:lastPrinted>2018-04-25T23:13:33Z</cp:lastPrinted>
  <dcterms:created xsi:type="dcterms:W3CDTF">2018-02-08T17:38:07Z</dcterms:created>
  <dcterms:modified xsi:type="dcterms:W3CDTF">2018-04-30T20:10:12Z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0x0101006E56B4D1795A2E4DB2F0B01679ED314A00438D3975BC93644D83F9E962F5B50DF7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