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5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5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13_ncr:1_{7E10D056-E5D3-41AA-90A9-85DC799ED3F6}" xr6:coauthVersionLast="46" xr6:coauthVersionMax="46" xr10:uidLastSave="{00000000-0000-0000-0000-000000000000}"/>
  <bookViews>
    <workbookView xWindow="-120" yWindow="-120" windowWidth="24240" windowHeight="13140" tabRatio="796" xr2:uid="{00000000-000D-0000-FFFF-FFFF00000000}"/>
  </bookViews>
  <sheets>
    <sheet name="1. General 2021_Q3" sheetId="2" r:id="rId1"/>
    <sheet name="2. Disconnections 2021_Q3" sheetId="3" r:id="rId2"/>
    <sheet name="3. Fees 2021_Q3" sheetId="4" r:id="rId3"/>
    <sheet name="4. Payment Arrangements 2021_Q3" sheetId="5" r:id="rId4"/>
    <sheet name="5. Medical Certificates 2021_Q3" sheetId="6" r:id="rId5"/>
    <sheet name="6. Deposits 2021_Q3" sheetId="7" r:id="rId6"/>
    <sheet name="DEP_WKSHT" sheetId="35" state="hidden" r:id="rId7"/>
    <sheet name="7. Bill Assistance 2021_Q3" sheetId="8" r:id="rId8"/>
    <sheet name="BA_WRKSHT" sheetId="36" state="hidden" r:id="rId9"/>
    <sheet name="8.ARREARS NEW_Q3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2021_Q3'!$AK$4:$AK$141</definedName>
    <definedName name="_xlnm._FilterDatabase" localSheetId="1" hidden="1">'2. Disconnections 2021_Q3'!$A$2:$BN$599</definedName>
    <definedName name="_xlnm._FilterDatabase" localSheetId="2" hidden="1">'3. Fees 2021_Q3'!$A$2:$CB$68</definedName>
    <definedName name="_xlnm._FilterDatabase" localSheetId="5" hidden="1">'6. Deposits 2021_Q3'!$A$1:$B$61</definedName>
    <definedName name="_xlnm._FilterDatabase" localSheetId="7" hidden="1">'7. Bill Assistance 2021_Q3'!$A$2:$M$53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5" r:id="rId18"/>
    <pivotCache cacheId="6" r:id="rId19"/>
    <pivotCache cacheId="7" r:id="rId20"/>
    <pivotCache cacheId="8" r:id="rId21"/>
    <pivotCache cacheId="9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J71" i="38" l="1"/>
  <c r="DK71" i="38"/>
  <c r="DL71" i="38"/>
  <c r="DJ72" i="38"/>
  <c r="DK72" i="38"/>
  <c r="DL72" i="38"/>
  <c r="DJ73" i="38"/>
  <c r="DK73" i="38"/>
  <c r="DL73" i="38"/>
  <c r="DJ74" i="38"/>
  <c r="DK74" i="38"/>
  <c r="DL74" i="38"/>
  <c r="DJ75" i="38"/>
  <c r="DK75" i="38"/>
  <c r="DL75" i="38"/>
  <c r="DJ76" i="38"/>
  <c r="DK76" i="38"/>
  <c r="DL76" i="38"/>
  <c r="DJ77" i="38"/>
  <c r="DK77" i="38"/>
  <c r="DL77" i="38"/>
  <c r="DJ7" i="38"/>
  <c r="DK7" i="38"/>
  <c r="DL7" i="38"/>
  <c r="DJ8" i="38"/>
  <c r="DK8" i="38"/>
  <c r="DL8" i="38"/>
  <c r="DJ9" i="38"/>
  <c r="DK9" i="38"/>
  <c r="DL9" i="38"/>
  <c r="DJ10" i="38"/>
  <c r="DK10" i="38"/>
  <c r="DL10" i="38"/>
  <c r="DJ11" i="38"/>
  <c r="DK11" i="38"/>
  <c r="DL11" i="38"/>
  <c r="DJ12" i="38"/>
  <c r="DK12" i="38"/>
  <c r="DL12" i="38"/>
  <c r="DJ13" i="38"/>
  <c r="DK13" i="38"/>
  <c r="DL13" i="38"/>
  <c r="DJ14" i="38"/>
  <c r="DK14" i="38"/>
  <c r="DL14" i="38"/>
  <c r="DJ15" i="38"/>
  <c r="DK15" i="38"/>
  <c r="DL15" i="38"/>
  <c r="DJ16" i="38"/>
  <c r="DK16" i="38"/>
  <c r="DL16" i="38"/>
  <c r="DJ17" i="38"/>
  <c r="DK17" i="38"/>
  <c r="DL17" i="38"/>
  <c r="DJ18" i="38"/>
  <c r="DK18" i="38"/>
  <c r="DL18" i="38"/>
  <c r="DJ19" i="38"/>
  <c r="DK19" i="38"/>
  <c r="DL19" i="38"/>
  <c r="DJ20" i="38"/>
  <c r="DK20" i="38"/>
  <c r="DL20" i="38"/>
  <c r="DJ21" i="38"/>
  <c r="DK21" i="38"/>
  <c r="DL21" i="38"/>
  <c r="DJ22" i="38"/>
  <c r="DK22" i="38"/>
  <c r="DL22" i="38"/>
  <c r="DJ23" i="38"/>
  <c r="DK23" i="38"/>
  <c r="DL23" i="38"/>
  <c r="DJ24" i="38"/>
  <c r="DK24" i="38"/>
  <c r="DL24" i="38"/>
  <c r="DJ25" i="38"/>
  <c r="DK25" i="38"/>
  <c r="DL25" i="38"/>
  <c r="DJ26" i="38"/>
  <c r="DK26" i="38"/>
  <c r="DL26" i="38"/>
  <c r="DJ27" i="38"/>
  <c r="DK27" i="38"/>
  <c r="DL27" i="38"/>
  <c r="DJ28" i="38"/>
  <c r="DK28" i="38"/>
  <c r="DL28" i="38"/>
  <c r="DJ29" i="38"/>
  <c r="DK29" i="38"/>
  <c r="DL29" i="38"/>
  <c r="DJ30" i="38"/>
  <c r="DK30" i="38"/>
  <c r="DL30" i="38"/>
  <c r="DJ31" i="38"/>
  <c r="DK31" i="38"/>
  <c r="DL31" i="38"/>
  <c r="DJ32" i="38"/>
  <c r="DK32" i="38"/>
  <c r="DL32" i="38"/>
  <c r="DJ33" i="38"/>
  <c r="DK33" i="38"/>
  <c r="DL33" i="38"/>
  <c r="DJ34" i="38"/>
  <c r="DK34" i="38"/>
  <c r="DL34" i="38"/>
  <c r="DJ35" i="38"/>
  <c r="DK35" i="38"/>
  <c r="DL35" i="38"/>
  <c r="DJ36" i="38"/>
  <c r="DK36" i="38"/>
  <c r="DL36" i="38"/>
  <c r="DJ37" i="38"/>
  <c r="DK37" i="38"/>
  <c r="DL37" i="38"/>
  <c r="DJ38" i="38"/>
  <c r="DK38" i="38"/>
  <c r="DL38" i="38"/>
  <c r="DJ39" i="38"/>
  <c r="DK39" i="38"/>
  <c r="DL39" i="38"/>
  <c r="DJ40" i="38"/>
  <c r="DK40" i="38"/>
  <c r="DL40" i="38"/>
  <c r="DJ41" i="38"/>
  <c r="DK41" i="38"/>
  <c r="DL41" i="38"/>
  <c r="DJ42" i="38"/>
  <c r="DK42" i="38"/>
  <c r="DL42" i="38"/>
  <c r="DJ43" i="38"/>
  <c r="DK43" i="38"/>
  <c r="DL43" i="38"/>
  <c r="DJ44" i="38"/>
  <c r="DK44" i="38"/>
  <c r="DL44" i="38"/>
  <c r="DJ45" i="38"/>
  <c r="DK45" i="38"/>
  <c r="DL45" i="38"/>
  <c r="DJ46" i="38"/>
  <c r="DK46" i="38"/>
  <c r="DL46" i="38"/>
  <c r="DJ47" i="38"/>
  <c r="DK47" i="38"/>
  <c r="DL47" i="38"/>
  <c r="DJ48" i="38"/>
  <c r="DK48" i="38"/>
  <c r="DL48" i="38"/>
  <c r="DJ49" i="38"/>
  <c r="DK49" i="38"/>
  <c r="DL49" i="38"/>
  <c r="DJ50" i="38"/>
  <c r="DK50" i="38"/>
  <c r="DL50" i="38"/>
  <c r="DJ51" i="38"/>
  <c r="DK51" i="38"/>
  <c r="DL51" i="38"/>
  <c r="DJ52" i="38"/>
  <c r="DK52" i="38"/>
  <c r="DL52" i="38"/>
  <c r="DJ53" i="38"/>
  <c r="DK53" i="38"/>
  <c r="DL53" i="38"/>
  <c r="DJ54" i="38"/>
  <c r="DK54" i="38"/>
  <c r="DL54" i="38"/>
  <c r="DJ55" i="38"/>
  <c r="DK55" i="38"/>
  <c r="DL55" i="38"/>
  <c r="DJ56" i="38"/>
  <c r="DK56" i="38"/>
  <c r="DL56" i="38"/>
  <c r="DJ57" i="38"/>
  <c r="DK57" i="38"/>
  <c r="DL57" i="38"/>
  <c r="DJ58" i="38"/>
  <c r="DK58" i="38"/>
  <c r="DL58" i="38"/>
  <c r="DJ59" i="38"/>
  <c r="DK59" i="38"/>
  <c r="DL59" i="38"/>
  <c r="DJ60" i="38"/>
  <c r="DK60" i="38"/>
  <c r="DL60" i="38"/>
  <c r="DJ61" i="38"/>
  <c r="DK61" i="38"/>
  <c r="DL61" i="38"/>
  <c r="DJ62" i="38"/>
  <c r="DK62" i="38"/>
  <c r="DL62" i="38"/>
  <c r="DJ63" i="38"/>
  <c r="DK63" i="38"/>
  <c r="DL63" i="38"/>
  <c r="DJ64" i="38"/>
  <c r="DK64" i="38"/>
  <c r="DL64" i="38"/>
  <c r="DJ65" i="38"/>
  <c r="DK65" i="38"/>
  <c r="DL65" i="38"/>
  <c r="DJ66" i="38"/>
  <c r="DK66" i="38"/>
  <c r="DL66" i="38"/>
  <c r="DJ67" i="38"/>
  <c r="DK67" i="38"/>
  <c r="DL67" i="38"/>
  <c r="DJ68" i="38"/>
  <c r="DK68" i="38"/>
  <c r="DL68" i="38"/>
  <c r="DJ69" i="38"/>
  <c r="DK69" i="38"/>
  <c r="DL69" i="38"/>
  <c r="DJ70" i="38"/>
  <c r="DK70" i="38"/>
  <c r="DL70" i="38"/>
  <c r="DL6" i="38"/>
  <c r="DK6" i="38"/>
  <c r="DJ6" i="38"/>
  <c r="AO9" i="2"/>
  <c r="AN9" i="2"/>
  <c r="AM9" i="2"/>
  <c r="AY5" i="2" l="1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AY8" i="2"/>
  <c r="AY7" i="2"/>
  <c r="AY6" i="2"/>
  <c r="AX9" i="2"/>
  <c r="AW9" i="2"/>
  <c r="AY9" i="2" l="1"/>
  <c r="AV9" i="2"/>
  <c r="AU9" i="2"/>
  <c r="AT9" i="2"/>
  <c r="AS9" i="2"/>
  <c r="AR9" i="2"/>
  <c r="AQ9" i="2"/>
  <c r="AP9" i="2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sharedStrings.xml><?xml version="1.0" encoding="utf-8"?>
<sst xmlns="http://schemas.openxmlformats.org/spreadsheetml/2006/main" count="9795" uniqueCount="285">
  <si>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</si>
  <si>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</si>
  <si>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</si>
  <si>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</si>
  <si>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</si>
  <si>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</si>
  <si>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</si>
  <si>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</si>
  <si>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</si>
  <si>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</si>
  <si>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</si>
  <si>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</si>
  <si>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</si>
  <si>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</si>
  <si>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</si>
  <si>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</si>
  <si>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</si>
  <si>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</si>
  <si>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</si>
  <si>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</si>
  <si>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</si>
  <si>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</si>
  <si>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</si>
  <si>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</si>
  <si>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</si>
  <si>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</si>
  <si>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</si>
  <si>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</si>
  <si>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</si>
  <si>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</si>
  <si>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</si>
  <si>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</si>
  <si>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</si>
  <si>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</si>
  <si>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</si>
  <si>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</si>
  <si>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</si>
  <si>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</si>
  <si>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</si>
  <si>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</si>
  <si>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</si>
  <si>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</si>
  <si>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</si>
  <si>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</si>
  <si>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</si>
  <si>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</si>
  <si>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</si>
  <si>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</si>
  <si>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</si>
  <si>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</si>
  <si>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</si>
  <si>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</si>
  <si>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</si>
  <si>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</si>
  <si>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</si>
  <si>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</si>
  <si>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</si>
  <si>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</si>
  <si>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</si>
  <si>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</si>
  <si>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</si>
  <si>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</si>
  <si>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</si>
  <si>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</si>
  <si>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</si>
  <si>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</si>
  <si>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</si>
  <si>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</si>
  <si>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</si>
  <si>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</si>
  <si>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</si>
  <si>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</si>
  <si>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</si>
  <si>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</si>
  <si>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</si>
  <si>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</si>
  <si>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</si>
  <si>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</si>
  <si>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</si>
  <si>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</si>
  <si>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</si>
  <si>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</si>
  <si>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</si>
  <si>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</si>
  <si>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</si>
  <si>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</si>
  <si>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</si>
  <si>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</si>
  <si>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</si>
  <si>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</si>
  <si>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</si>
  <si>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</si>
  <si>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</si>
  <si>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</si>
  <si>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</si>
  <si>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</si>
  <si>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</si>
  <si>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</si>
  <si>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</si>
  <si>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</si>
  <si>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</si>
  <si>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</si>
  <si>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</si>
  <si>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</si>
  <si>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</si>
  <si>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</si>
  <si>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</si>
  <si>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</si>
  <si>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</si>
  <si>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</si>
  <si>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</si>
  <si>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</si>
  <si>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</si>
  <si>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</si>
  <si>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</si>
  <si>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</si>
  <si>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</si>
  <si>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</si>
  <si>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</si>
  <si>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</si>
  <si>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</si>
  <si>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</si>
  <si>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</si>
  <si>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</si>
  <si>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</si>
  <si>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</si>
  <si>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</si>
  <si>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</si>
  <si>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</si>
  <si>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</si>
  <si>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</si>
  <si>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</si>
  <si>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</si>
  <si>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</si>
  <si>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</si>
  <si>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</si>
  <si>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</si>
  <si>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</si>
  <si>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</si>
  <si>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</si>
  <si>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</si>
  <si>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</si>
  <si>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</si>
  <si>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</si>
  <si>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</si>
  <si>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</si>
  <si>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</si>
  <si>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</si>
  <si>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</si>
  <si>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</si>
  <si>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</si>
  <si>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</si>
  <si>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</si>
  <si>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</si>
  <si>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</si>
  <si>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</si>
  <si>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</si>
  <si>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</si>
  <si>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</si>
  <si>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</si>
  <si>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</si>
  <si>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</si>
  <si>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</si>
  <si>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</si>
  <si>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</si>
  <si>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</si>
  <si>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</si>
  <si>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</si>
  <si>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</si>
  <si>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</si>
  <si>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</si>
  <si>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</si>
  <si>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</si>
  <si>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</si>
  <si>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</si>
  <si>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</si>
  <si>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</si>
  <si>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</si>
  <si>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</si>
  <si>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</si>
  <si>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</si>
  <si>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</si>
  <si>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</si>
  <si>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</si>
  <si>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</si>
  <si>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</si>
  <si>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</si>
  <si>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</si>
  <si>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</si>
  <si>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</si>
  <si>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</si>
  <si>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</si>
  <si>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</si>
  <si>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</si>
  <si>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</si>
  <si>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</si>
  <si>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</si>
  <si>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</si>
  <si>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</si>
  <si>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</si>
  <si>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</si>
  <si>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</si>
  <si>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</si>
  <si>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</si>
  <si>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</si>
  <si>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</si>
  <si>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</si>
  <si>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</si>
  <si>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</si>
  <si>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</si>
  <si>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</si>
  <si>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</si>
  <si>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</si>
  <si>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</si>
  <si>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</si>
  <si>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</si>
  <si>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</si>
  <si>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</si>
  <si>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</si>
  <si>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</si>
  <si>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</si>
  <si>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Bad Debt</t>
  </si>
  <si>
    <t>Section D. Bad Debt</t>
  </si>
  <si>
    <t>Count</t>
  </si>
  <si>
    <t>Class</t>
  </si>
  <si>
    <t>Zip</t>
  </si>
  <si>
    <t xml:space="preserve">Count of aggreements by ZIP and CLASS. </t>
  </si>
  <si>
    <t>General 2021</t>
  </si>
  <si>
    <t>none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</si>
  <si>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</si>
  <si>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</si>
  <si>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</si>
  <si>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CLASSZIP</t>
  </si>
  <si>
    <t>ZIP **</t>
  </si>
  <si>
    <t>98930COM</t>
  </si>
  <si>
    <t>98932COM</t>
  </si>
  <si>
    <t>98944COM</t>
  </si>
  <si>
    <t>98953COM</t>
  </si>
  <si>
    <t>99323COM</t>
  </si>
  <si>
    <t>99328COM</t>
  </si>
  <si>
    <t>99361COM</t>
  </si>
  <si>
    <t xml:space="preserve"> 98901  </t>
  </si>
  <si>
    <t xml:space="preserve"> 98902  </t>
  </si>
  <si>
    <t xml:space="preserve"> 98903  </t>
  </si>
  <si>
    <t xml:space="preserve"> 98904  </t>
  </si>
  <si>
    <t xml:space="preserve"> 98907  </t>
  </si>
  <si>
    <t xml:space="preserve"> 98908  </t>
  </si>
  <si>
    <t xml:space="preserve"> 98920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</si>
  <si>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</si>
  <si>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</si>
  <si>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</si>
  <si>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</si>
  <si>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</si>
  <si>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</si>
  <si>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</si>
  <si>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</si>
  <si>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</si>
  <si>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</si>
  <si>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</si>
  <si>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</si>
  <si>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</si>
  <si>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</si>
  <si>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</si>
  <si>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</si>
  <si>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</si>
  <si>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99301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</si>
  <si>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</si>
  <si>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</si>
  <si>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</si>
  <si>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</si>
  <si>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</si>
  <si>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</si>
  <si>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</si>
  <si>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</si>
  <si>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</si>
  <si>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</si>
  <si>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 WA    </t>
  </si>
  <si>
    <t xml:space="preserve"> 98603  </t>
  </si>
  <si>
    <t xml:space="preserve"> 99350  </t>
  </si>
  <si>
    <t>DAYS 31 60</t>
  </si>
  <si>
    <t>DAYS 61 90</t>
  </si>
  <si>
    <t>DAYS 91+</t>
  </si>
  <si>
    <t>ARREARS</t>
  </si>
  <si>
    <t>Item a) Number of Customers by Customer Class With Past-due balances (arrearages) &amp; Item b) Past-due Balances by Customer Class and Number of Days Past-due</t>
  </si>
  <si>
    <t>98938COM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</si>
</sst>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medium">
        <color indexed="64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6" fillId="0" borderId="5" xfId="6" applyFont="1" applyFill="1" applyBorder="1" applyAlignment="1">
      <alignment horizontal="right" wrapText="1"/>
    </xf>
    <xf numFmtId="0" fontId="2" fillId="0" borderId="1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4" borderId="6" xfId="7" applyFont="1" applyFill="1" applyBorder="1" applyAlignment="1">
      <alignment horizontal="center"/>
    </xf>
    <xf numFmtId="0" fontId="10" fillId="0" borderId="5" xfId="7" applyFont="1" applyFill="1" applyBorder="1" applyAlignment="1">
      <alignment wrapText="1"/>
    </xf>
    <xf numFmtId="0" fontId="10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0" fillId="4" borderId="6" xfId="8" applyFont="1" applyFill="1" applyBorder="1" applyAlignment="1">
      <alignment horizontal="center"/>
    </xf>
    <xf numFmtId="0" fontId="10" fillId="0" borderId="5" xfId="8" applyFont="1" applyFill="1" applyBorder="1" applyAlignment="1">
      <alignment wrapText="1"/>
    </xf>
    <xf numFmtId="0" fontId="10" fillId="0" borderId="5" xfId="8" applyFont="1" applyFill="1" applyBorder="1" applyAlignment="1">
      <alignment horizontal="right" wrapText="1"/>
    </xf>
    <xf numFmtId="0" fontId="10" fillId="4" borderId="6" xfId="9" applyFont="1" applyFill="1" applyBorder="1" applyAlignment="1">
      <alignment horizontal="center"/>
    </xf>
    <xf numFmtId="165" fontId="10" fillId="0" borderId="5" xfId="9" applyNumberFormat="1" applyFont="1" applyFill="1" applyBorder="1" applyAlignment="1">
      <alignment horizontal="right" wrapText="1"/>
    </xf>
    <xf numFmtId="0" fontId="10" fillId="0" borderId="5" xfId="9" applyFont="1" applyFill="1" applyBorder="1" applyAlignment="1">
      <alignment wrapText="1"/>
    </xf>
    <xf numFmtId="0" fontId="10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0" fontId="2" fillId="0" borderId="1" xfId="0" applyFont="1" applyBorder="1"/>
    <xf numFmtId="0" fontId="0" fillId="0" borderId="1" xfId="0" applyBorder="1"/>
    <xf numFmtId="49" fontId="12" fillId="6" borderId="1" xfId="0" applyNumberFormat="1" applyFont="1" applyFill="1" applyBorder="1" applyAlignment="1">
      <alignment horizontal="left"/>
    </xf>
    <xf numFmtId="49" fontId="13" fillId="7" borderId="18" xfId="0" applyNumberFormat="1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left"/>
    </xf>
    <xf numFmtId="0" fontId="13" fillId="7" borderId="19" xfId="0" applyFont="1" applyFill="1" applyBorder="1" applyAlignment="1">
      <alignment horizontal="right"/>
    </xf>
    <xf numFmtId="49" fontId="12" fillId="6" borderId="2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49" fontId="13" fillId="7" borderId="20" xfId="0" applyNumberFormat="1" applyFont="1" applyFill="1" applyBorder="1" applyAlignment="1">
      <alignment horizontal="left"/>
    </xf>
    <xf numFmtId="49" fontId="13" fillId="7" borderId="21" xfId="0" applyNumberFormat="1" applyFont="1" applyFill="1" applyBorder="1" applyAlignment="1">
      <alignment horizontal="left"/>
    </xf>
    <xf numFmtId="49" fontId="13" fillId="7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2" fillId="0" borderId="22" xfId="0" applyFont="1" applyBorder="1"/>
    <xf numFmtId="17" fontId="0" fillId="0" borderId="2" xfId="0" applyNumberFormat="1" applyFont="1" applyBorder="1" applyAlignment="1"/>
    <xf numFmtId="167" fontId="2" fillId="0" borderId="0" xfId="10" applyNumberFormat="1" applyFont="1"/>
    <xf numFmtId="167" fontId="0" fillId="0" borderId="0" xfId="10" applyNumberFormat="1" applyFont="1" applyBorder="1"/>
    <xf numFmtId="167" fontId="0" fillId="0" borderId="0" xfId="10" applyNumberFormat="1" applyFont="1"/>
    <xf numFmtId="44" fontId="2" fillId="0" borderId="0" xfId="1" applyFont="1"/>
    <xf numFmtId="44" fontId="0" fillId="0" borderId="0" xfId="1" applyFont="1" applyBorder="1"/>
    <xf numFmtId="0" fontId="0" fillId="0" borderId="0" xfId="0" applyFill="1"/>
    <xf numFmtId="44" fontId="2" fillId="0" borderId="1" xfId="1" applyFont="1" applyFill="1" applyBorder="1"/>
    <xf numFmtId="167" fontId="2" fillId="0" borderId="1" xfId="10" applyNumberFormat="1" applyFont="1" applyFill="1" applyBorder="1"/>
    <xf numFmtId="0" fontId="0" fillId="0" borderId="1" xfId="0" applyFont="1" applyFill="1" applyBorder="1"/>
    <xf numFmtId="166" fontId="3" fillId="0" borderId="1" xfId="1" applyNumberFormat="1" applyFont="1" applyFill="1" applyBorder="1"/>
    <xf numFmtId="0" fontId="0" fillId="0" borderId="0" xfId="0" applyFill="1" applyBorder="1"/>
    <xf numFmtId="166" fontId="0" fillId="0" borderId="0" xfId="1" applyNumberFormat="1" applyFont="1" applyFill="1" applyBorder="1"/>
    <xf numFmtId="167" fontId="0" fillId="0" borderId="0" xfId="10" applyNumberFormat="1" applyFont="1" applyFill="1" applyBorder="1"/>
    <xf numFmtId="0" fontId="16" fillId="0" borderId="0" xfId="0" applyFont="1" applyFill="1"/>
    <xf numFmtId="0" fontId="17" fillId="0" borderId="22" xfId="0" applyFont="1" applyFill="1" applyBorder="1"/>
    <xf numFmtId="44" fontId="0" fillId="0" borderId="0" xfId="1" applyFont="1" applyFill="1"/>
    <xf numFmtId="0" fontId="16" fillId="0" borderId="22" xfId="0" applyFont="1" applyFill="1" applyBorder="1"/>
    <xf numFmtId="0" fontId="0" fillId="0" borderId="1" xfId="0" applyFont="1" applyBorder="1"/>
    <xf numFmtId="17" fontId="2" fillId="0" borderId="2" xfId="0" applyNumberFormat="1" applyFont="1" applyBorder="1"/>
    <xf numFmtId="0" fontId="6" fillId="0" borderId="23" xfId="6" applyFont="1" applyFill="1" applyBorder="1" applyAlignment="1">
      <alignment horizontal="right" wrapText="1"/>
    </xf>
    <xf numFmtId="17" fontId="2" fillId="0" borderId="4" xfId="0" applyNumberFormat="1" applyFont="1" applyBorder="1"/>
    <xf numFmtId="17" fontId="2" fillId="0" borderId="24" xfId="0" applyNumberFormat="1" applyFont="1" applyBorder="1"/>
    <xf numFmtId="17" fontId="2" fillId="0" borderId="25" xfId="0" applyNumberFormat="1" applyFont="1" applyBorder="1"/>
    <xf numFmtId="17" fontId="2" fillId="0" borderId="26" xfId="0" applyNumberFormat="1" applyFont="1" applyBorder="1"/>
    <xf numFmtId="49" fontId="13" fillId="6" borderId="27" xfId="0" applyNumberFormat="1" applyFont="1" applyFill="1" applyBorder="1" applyAlignment="1">
      <alignment horizontal="left"/>
    </xf>
    <xf numFmtId="0" fontId="13" fillId="7" borderId="28" xfId="0" applyFont="1" applyFill="1" applyBorder="1" applyAlignment="1">
      <alignment horizontal="right"/>
    </xf>
    <xf numFmtId="0" fontId="6" fillId="0" borderId="29" xfId="6" applyFont="1" applyFill="1" applyBorder="1" applyAlignment="1">
      <alignment horizontal="right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3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1" fontId="0" fillId="0" borderId="1" xfId="0" applyNumberFormat="1" applyFill="1" applyBorder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/>
    <xf numFmtId="17" fontId="0" fillId="0" borderId="2" xfId="0" applyNumberFormat="1" applyFont="1" applyBorder="1" applyAlignment="1">
      <alignment horizontal="center"/>
    </xf>
    <xf numFmtId="17" fontId="0" fillId="0" borderId="3" xfId="0" applyNumberFormat="1" applyFont="1" applyBorder="1" applyAlignment="1">
      <alignment horizontal="center"/>
    </xf>
    <xf numFmtId="17" fontId="0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0" fillId="5" borderId="1" xfId="0" applyFill="1" applyBorder="1"/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17" fontId="0" fillId="0" borderId="0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43" fontId="2" fillId="0" borderId="0" xfId="10" applyFont="1"/>
    <xf numFmtId="43" fontId="2" fillId="0" borderId="1" xfId="10" applyFont="1" applyFill="1" applyBorder="1"/>
    <xf numFmtId="43" fontId="0" fillId="0" borderId="0" xfId="10" applyFont="1" applyFill="1" applyBorder="1"/>
    <xf numFmtId="43" fontId="0" fillId="0" borderId="0" xfId="10" applyFont="1"/>
    <xf numFmtId="44" fontId="0" fillId="0" borderId="0" xfId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1">
    <cellStyle name="Comma" xfId="10" builtinId="3"/>
    <cellStyle name="Currency" xfId="1" builtinId="4"/>
    <cellStyle name="Normal" xfId="0" builtinId="0"/>
    <cellStyle name="Normal_7. Bill Assistance 2020" xfId="6" xr:uid="{00000000-0005-0000-0000-000003000000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8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9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6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43"/>
  <sheetViews>
    <sheetView tabSelected="1" topLeftCell="A2" workbookViewId="0">
      <selection activeCell="AN20" sqref="AN20"/>
    </sheetView>
  </sheetViews>
  <sheetFormatPr defaultRowHeight="15" x14ac:dyDescent="0.25"/>
  <cols>
    <col min="1" max="1" width="9.5703125" customWidth="1"/>
    <col min="2" max="2" width="5.42578125" bestFit="1" customWidth="1"/>
    <col min="3" max="3" width="6.28515625" bestFit="1" customWidth="1"/>
    <col min="4" max="4" width="6" bestFit="1" customWidth="1"/>
    <col min="5" max="5" width="5.42578125" bestFit="1" customWidth="1"/>
    <col min="6" max="6" width="6.28515625" bestFit="1" customWidth="1"/>
    <col min="7" max="7" width="6" bestFit="1" customWidth="1"/>
    <col min="8" max="8" width="5.5703125" bestFit="1" customWidth="1"/>
    <col min="9" max="9" width="6" bestFit="1" customWidth="1"/>
    <col min="10" max="10" width="6" hidden="1" customWidth="1"/>
    <col min="11" max="11" width="5.5703125" hidden="1" customWidth="1"/>
    <col min="12" max="13" width="6" hidden="1" customWidth="1"/>
    <col min="14" max="14" width="5.5703125" hidden="1" customWidth="1"/>
    <col min="15" max="16" width="6" hidden="1" customWidth="1"/>
    <col min="17" max="17" width="5.5703125" hidden="1" customWidth="1"/>
    <col min="18" max="19" width="6" hidden="1" customWidth="1"/>
    <col min="20" max="20" width="5.5703125" hidden="1" customWidth="1"/>
    <col min="21" max="22" width="6" hidden="1" customWidth="1"/>
    <col min="23" max="23" width="5.5703125" hidden="1" customWidth="1"/>
    <col min="24" max="25" width="6" hidden="1" customWidth="1"/>
    <col min="26" max="26" width="5.5703125" hidden="1" customWidth="1"/>
    <col min="27" max="28" width="6" hidden="1" customWidth="1"/>
    <col min="29" max="29" width="5.5703125" hidden="1" customWidth="1"/>
    <col min="30" max="31" width="6" hidden="1" customWidth="1"/>
    <col min="32" max="32" width="5.5703125" hidden="1" customWidth="1"/>
    <col min="33" max="34" width="6" hidden="1" customWidth="1"/>
    <col min="35" max="35" width="5.5703125" hidden="1" customWidth="1"/>
    <col min="36" max="36" width="6" hidden="1" customWidth="1"/>
    <col min="37" max="37" width="3.140625" style="10" customWidth="1"/>
    <col min="38" max="38" width="14.42578125" customWidth="1"/>
    <col min="39" max="41" width="12.5703125" bestFit="1" customWidth="1"/>
    <col min="42" max="50" width="12.5703125" hidden="1" customWidth="1"/>
    <col min="51" max="51" width="14.28515625" bestFit="1" customWidth="1"/>
  </cols>
  <sheetData>
    <row r="1" spans="1:52" x14ac:dyDescent="0.25">
      <c r="A1" s="7" t="s">
        <v>226</v>
      </c>
      <c r="B1" s="7"/>
      <c r="C1" s="7"/>
      <c r="D1" s="7"/>
      <c r="AK1" s="49"/>
    </row>
    <row r="2" spans="1:52" x14ac:dyDescent="0.25">
      <c r="A2" s="7" t="s">
        <v>148</v>
      </c>
      <c r="B2" s="7"/>
      <c r="C2" s="7"/>
      <c r="D2" s="7"/>
      <c r="AK2" s="49"/>
    </row>
    <row r="3" spans="1:52" x14ac:dyDescent="0.25">
      <c r="A3" s="136" t="s">
        <v>227</v>
      </c>
      <c r="B3" s="136"/>
      <c r="C3" s="136"/>
      <c r="D3" s="136"/>
      <c r="AK3" s="79"/>
    </row>
    <row r="4" spans="1:52" ht="30" x14ac:dyDescent="0.25">
      <c r="A4" s="134">
        <v>44378</v>
      </c>
      <c r="B4" s="135"/>
      <c r="C4" s="135"/>
      <c r="D4" s="134">
        <v>44409</v>
      </c>
      <c r="E4" s="135"/>
      <c r="F4" s="135"/>
      <c r="G4" s="134">
        <v>44440</v>
      </c>
      <c r="H4" s="135"/>
      <c r="I4" s="135"/>
      <c r="J4" s="134"/>
      <c r="K4" s="135"/>
      <c r="L4" s="135"/>
      <c r="M4" s="134"/>
      <c r="N4" s="135"/>
      <c r="O4" s="135"/>
      <c r="P4" s="134"/>
      <c r="Q4" s="135"/>
      <c r="R4" s="135"/>
      <c r="S4" s="134"/>
      <c r="T4" s="135"/>
      <c r="U4" s="135"/>
      <c r="V4" s="134"/>
      <c r="W4" s="135"/>
      <c r="X4" s="135"/>
      <c r="Y4" s="134"/>
      <c r="Z4" s="135"/>
      <c r="AA4" s="135"/>
      <c r="AB4" s="134"/>
      <c r="AC4" s="135"/>
      <c r="AD4" s="135"/>
      <c r="AE4" s="134"/>
      <c r="AF4" s="135"/>
      <c r="AG4" s="135"/>
      <c r="AH4" s="134"/>
      <c r="AI4" s="135"/>
      <c r="AJ4" s="135"/>
      <c r="AK4" s="80"/>
      <c r="AL4" s="43" t="s">
        <v>125</v>
      </c>
      <c r="AM4" s="43" t="s">
        <v>137</v>
      </c>
      <c r="AN4" s="43" t="s">
        <v>138</v>
      </c>
      <c r="AO4" s="43" t="s">
        <v>139</v>
      </c>
      <c r="AP4" s="43" t="s">
        <v>134</v>
      </c>
      <c r="AQ4" s="43" t="s">
        <v>135</v>
      </c>
      <c r="AR4" s="43" t="s">
        <v>136</v>
      </c>
      <c r="AS4" s="43" t="s">
        <v>137</v>
      </c>
      <c r="AT4" s="43" t="s">
        <v>138</v>
      </c>
      <c r="AU4" s="43" t="s">
        <v>139</v>
      </c>
      <c r="AV4" s="43" t="s">
        <v>140</v>
      </c>
      <c r="AW4" s="43" t="s">
        <v>141</v>
      </c>
      <c r="AX4" s="43" t="s">
        <v>142</v>
      </c>
      <c r="AY4" s="43" t="s">
        <v>145</v>
      </c>
    </row>
    <row r="5" spans="1:52" x14ac:dyDescent="0.25">
      <c r="A5" s="71" t="s">
        <v>225</v>
      </c>
      <c r="B5" s="71" t="s">
        <v>224</v>
      </c>
      <c r="C5" s="71" t="s">
        <v>223</v>
      </c>
      <c r="D5" s="65" t="s">
        <v>225</v>
      </c>
      <c r="E5" s="65" t="s">
        <v>224</v>
      </c>
      <c r="F5" s="65" t="s">
        <v>223</v>
      </c>
      <c r="G5" s="73" t="s">
        <v>225</v>
      </c>
      <c r="H5" s="73" t="s">
        <v>224</v>
      </c>
      <c r="I5" s="73" t="s">
        <v>223</v>
      </c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8"/>
      <c r="AL5" s="86" t="s">
        <v>126</v>
      </c>
      <c r="AM5" s="133">
        <v>149454803</v>
      </c>
      <c r="AN5" s="133">
        <v>144341255</v>
      </c>
      <c r="AO5" s="133">
        <v>106642496</v>
      </c>
      <c r="AP5" s="87"/>
      <c r="AQ5" s="87"/>
      <c r="AR5" s="87"/>
      <c r="AS5" s="87"/>
      <c r="AT5" s="87"/>
      <c r="AU5" s="87"/>
      <c r="AV5" s="87"/>
      <c r="AW5" s="87"/>
      <c r="AX5" s="87"/>
      <c r="AY5" s="88">
        <f>SUM(AM5:AX5)</f>
        <v>400438554</v>
      </c>
    </row>
    <row r="6" spans="1:52" x14ac:dyDescent="0.25">
      <c r="A6" s="84" t="s">
        <v>35</v>
      </c>
      <c r="B6" s="84" t="s">
        <v>34</v>
      </c>
      <c r="C6" s="85">
        <v>2119</v>
      </c>
      <c r="D6" s="72" t="s">
        <v>35</v>
      </c>
      <c r="E6" s="72" t="s">
        <v>34</v>
      </c>
      <c r="F6" s="72">
        <v>2108</v>
      </c>
      <c r="G6" s="84" t="s">
        <v>35</v>
      </c>
      <c r="H6" s="84" t="s">
        <v>34</v>
      </c>
      <c r="I6" s="85">
        <v>2102</v>
      </c>
      <c r="J6" s="82"/>
      <c r="K6" s="74"/>
      <c r="L6" s="75"/>
      <c r="M6" s="74"/>
      <c r="N6" s="74"/>
      <c r="O6" s="75"/>
      <c r="P6" s="74"/>
      <c r="Q6" s="74"/>
      <c r="R6" s="75"/>
      <c r="S6" s="74"/>
      <c r="T6" s="74"/>
      <c r="U6" s="75"/>
      <c r="V6" s="74"/>
      <c r="W6" s="74"/>
      <c r="X6" s="75"/>
      <c r="Y6" s="74"/>
      <c r="Z6" s="74"/>
      <c r="AA6" s="75"/>
      <c r="AB6" s="74"/>
      <c r="AC6" s="74"/>
      <c r="AD6" s="75"/>
      <c r="AE6" s="74"/>
      <c r="AF6" s="74"/>
      <c r="AG6" s="75"/>
      <c r="AL6" s="86" t="s">
        <v>127</v>
      </c>
      <c r="AM6" s="133">
        <v>140404042</v>
      </c>
      <c r="AN6" s="133">
        <v>148198213</v>
      </c>
      <c r="AO6" s="133">
        <v>131511808</v>
      </c>
      <c r="AP6" s="87"/>
      <c r="AQ6" s="87"/>
      <c r="AR6" s="87"/>
      <c r="AS6" s="87"/>
      <c r="AT6" s="87"/>
      <c r="AU6" s="87"/>
      <c r="AV6" s="87"/>
      <c r="AW6" s="87"/>
      <c r="AX6" s="87"/>
      <c r="AY6" s="88">
        <f t="shared" ref="AY6:AY8" si="0">SUM(AM6:AX6)</f>
        <v>420114063</v>
      </c>
    </row>
    <row r="7" spans="1:52" x14ac:dyDescent="0.25">
      <c r="A7" s="84" t="s">
        <v>36</v>
      </c>
      <c r="B7" s="84" t="s">
        <v>34</v>
      </c>
      <c r="C7" s="85">
        <v>2534</v>
      </c>
      <c r="D7" s="72" t="s">
        <v>36</v>
      </c>
      <c r="E7" s="72" t="s">
        <v>34</v>
      </c>
      <c r="F7" s="72">
        <v>2546</v>
      </c>
      <c r="G7" s="84" t="s">
        <v>36</v>
      </c>
      <c r="H7" s="84" t="s">
        <v>34</v>
      </c>
      <c r="I7" s="85">
        <v>2536</v>
      </c>
      <c r="J7" s="83"/>
      <c r="K7" s="76"/>
      <c r="L7" s="77"/>
      <c r="M7" s="76"/>
      <c r="N7" s="76"/>
      <c r="O7" s="77"/>
      <c r="P7" s="76"/>
      <c r="Q7" s="76"/>
      <c r="R7" s="77"/>
      <c r="S7" s="76"/>
      <c r="T7" s="76"/>
      <c r="U7" s="77"/>
      <c r="V7" s="76"/>
      <c r="W7" s="76"/>
      <c r="X7" s="77"/>
      <c r="Y7" s="76"/>
      <c r="Z7" s="76"/>
      <c r="AA7" s="77"/>
      <c r="AB7" s="76"/>
      <c r="AC7" s="76"/>
      <c r="AD7" s="77"/>
      <c r="AE7" s="76"/>
      <c r="AF7" s="76"/>
      <c r="AG7" s="77"/>
      <c r="AL7" s="86" t="s">
        <v>143</v>
      </c>
      <c r="AM7" s="133">
        <v>72533895</v>
      </c>
      <c r="AN7" s="133">
        <v>71622459</v>
      </c>
      <c r="AO7" s="133">
        <v>72818621</v>
      </c>
      <c r="AP7" s="87"/>
      <c r="AQ7" s="87"/>
      <c r="AR7" s="87"/>
      <c r="AS7" s="87"/>
      <c r="AT7" s="87"/>
      <c r="AU7" s="87"/>
      <c r="AV7" s="87"/>
      <c r="AW7" s="87"/>
      <c r="AX7" s="87"/>
      <c r="AY7" s="88">
        <f t="shared" si="0"/>
        <v>216974975</v>
      </c>
    </row>
    <row r="8" spans="1:52" x14ac:dyDescent="0.25">
      <c r="A8" s="84" t="s">
        <v>37</v>
      </c>
      <c r="B8" s="84" t="s">
        <v>34</v>
      </c>
      <c r="C8" s="85">
        <v>1634</v>
      </c>
      <c r="D8" s="72" t="s">
        <v>37</v>
      </c>
      <c r="E8" s="72" t="s">
        <v>34</v>
      </c>
      <c r="F8" s="72">
        <v>1645</v>
      </c>
      <c r="G8" s="84" t="s">
        <v>37</v>
      </c>
      <c r="H8" s="84" t="s">
        <v>34</v>
      </c>
      <c r="I8" s="85">
        <v>1632</v>
      </c>
      <c r="J8" s="83"/>
      <c r="K8" s="76"/>
      <c r="L8" s="77"/>
      <c r="M8" s="76"/>
      <c r="N8" s="76"/>
      <c r="O8" s="77"/>
      <c r="P8" s="76"/>
      <c r="Q8" s="76"/>
      <c r="R8" s="77"/>
      <c r="S8" s="76"/>
      <c r="T8" s="76"/>
      <c r="U8" s="77"/>
      <c r="V8" s="76"/>
      <c r="W8" s="76"/>
      <c r="X8" s="77"/>
      <c r="Y8" s="76"/>
      <c r="Z8" s="76"/>
      <c r="AA8" s="77"/>
      <c r="AB8" s="76"/>
      <c r="AC8" s="76"/>
      <c r="AD8" s="77"/>
      <c r="AE8" s="76"/>
      <c r="AF8" s="76"/>
      <c r="AG8" s="77"/>
      <c r="AL8" s="86" t="s">
        <v>144</v>
      </c>
      <c r="AM8" s="133">
        <v>36860793</v>
      </c>
      <c r="AN8" s="133">
        <v>39164393</v>
      </c>
      <c r="AO8" s="133">
        <v>25760901</v>
      </c>
      <c r="AP8" s="87"/>
      <c r="AQ8" s="87"/>
      <c r="AR8" s="87"/>
      <c r="AS8" s="87"/>
      <c r="AT8" s="87"/>
      <c r="AU8" s="87"/>
      <c r="AV8" s="87"/>
      <c r="AW8" s="87"/>
      <c r="AX8" s="87"/>
      <c r="AY8" s="88">
        <f t="shared" si="0"/>
        <v>101786087</v>
      </c>
    </row>
    <row r="9" spans="1:52" x14ac:dyDescent="0.25">
      <c r="A9" s="84" t="s">
        <v>38</v>
      </c>
      <c r="B9" s="84" t="s">
        <v>34</v>
      </c>
      <c r="C9" s="85">
        <v>2</v>
      </c>
      <c r="D9" s="72" t="s">
        <v>38</v>
      </c>
      <c r="E9" s="72" t="s">
        <v>34</v>
      </c>
      <c r="F9" s="72">
        <v>2</v>
      </c>
      <c r="G9" s="84" t="s">
        <v>38</v>
      </c>
      <c r="H9" s="84" t="s">
        <v>34</v>
      </c>
      <c r="I9" s="85">
        <v>2</v>
      </c>
      <c r="J9" s="83"/>
      <c r="K9" s="76"/>
      <c r="L9" s="77"/>
      <c r="M9" s="76"/>
      <c r="N9" s="76"/>
      <c r="O9" s="77"/>
      <c r="P9" s="76"/>
      <c r="Q9" s="76"/>
      <c r="R9" s="77"/>
      <c r="S9" s="76"/>
      <c r="T9" s="76"/>
      <c r="U9" s="77"/>
      <c r="V9" s="76"/>
      <c r="W9" s="76"/>
      <c r="X9" s="77"/>
      <c r="Y9" s="76"/>
      <c r="Z9" s="76"/>
      <c r="AA9" s="77"/>
      <c r="AB9" s="76"/>
      <c r="AC9" s="76"/>
      <c r="AD9" s="77"/>
      <c r="AE9" s="76"/>
      <c r="AF9" s="76"/>
      <c r="AG9" s="77"/>
      <c r="AL9" s="89" t="s">
        <v>145</v>
      </c>
      <c r="AM9" s="88">
        <f>SUM(AM5:AM8)</f>
        <v>399253533</v>
      </c>
      <c r="AN9" s="88">
        <f>SUM(AN5:AN8)</f>
        <v>403326320</v>
      </c>
      <c r="AO9" s="88">
        <f>SUM(AO5:AO8)</f>
        <v>336733826</v>
      </c>
      <c r="AP9" s="88">
        <f t="shared" ref="AP9:AV9" si="1">SUM(AP5:AP8)</f>
        <v>0</v>
      </c>
      <c r="AQ9" s="88">
        <f t="shared" si="1"/>
        <v>0</v>
      </c>
      <c r="AR9" s="88">
        <f t="shared" si="1"/>
        <v>0</v>
      </c>
      <c r="AS9" s="88">
        <f t="shared" si="1"/>
        <v>0</v>
      </c>
      <c r="AT9" s="88">
        <f t="shared" si="1"/>
        <v>0</v>
      </c>
      <c r="AU9" s="88">
        <f t="shared" si="1"/>
        <v>0</v>
      </c>
      <c r="AV9" s="88">
        <f t="shared" si="1"/>
        <v>0</v>
      </c>
      <c r="AW9" s="88">
        <f>SUM(AW5:AW8)</f>
        <v>0</v>
      </c>
      <c r="AX9" s="88">
        <f>SUM(AX5:AX8)</f>
        <v>0</v>
      </c>
      <c r="AY9" s="88">
        <f>SUM(AY5:AY8)</f>
        <v>1139313679</v>
      </c>
      <c r="AZ9" s="33"/>
    </row>
    <row r="10" spans="1:52" x14ac:dyDescent="0.25">
      <c r="A10" s="84" t="s">
        <v>39</v>
      </c>
      <c r="B10" s="84" t="s">
        <v>34</v>
      </c>
      <c r="C10" s="85">
        <v>2</v>
      </c>
      <c r="D10" s="72" t="s">
        <v>39</v>
      </c>
      <c r="E10" s="72" t="s">
        <v>34</v>
      </c>
      <c r="F10" s="72">
        <v>2</v>
      </c>
      <c r="G10" s="84" t="s">
        <v>39</v>
      </c>
      <c r="H10" s="84" t="s">
        <v>34</v>
      </c>
      <c r="I10" s="85">
        <v>2</v>
      </c>
      <c r="J10" s="83"/>
      <c r="K10" s="76"/>
      <c r="L10" s="77"/>
      <c r="M10" s="76"/>
      <c r="N10" s="76"/>
      <c r="O10" s="77"/>
      <c r="P10" s="76"/>
      <c r="Q10" s="76"/>
      <c r="R10" s="77"/>
      <c r="S10" s="76"/>
      <c r="T10" s="76"/>
      <c r="U10" s="77"/>
      <c r="V10" s="76"/>
      <c r="W10" s="76"/>
      <c r="X10" s="77"/>
      <c r="Y10" s="76"/>
      <c r="Z10" s="76"/>
      <c r="AA10" s="77"/>
      <c r="AB10" s="76"/>
      <c r="AC10" s="76"/>
      <c r="AD10" s="77"/>
      <c r="AE10" s="76"/>
      <c r="AF10" s="76"/>
      <c r="AG10" s="77"/>
      <c r="AV10" s="34"/>
      <c r="AW10" s="34"/>
      <c r="AX10" s="34"/>
      <c r="AY10" s="34"/>
      <c r="AZ10" s="34"/>
    </row>
    <row r="11" spans="1:52" x14ac:dyDescent="0.25">
      <c r="A11" s="84" t="s">
        <v>40</v>
      </c>
      <c r="B11" s="84" t="s">
        <v>34</v>
      </c>
      <c r="C11" s="85">
        <v>1536</v>
      </c>
      <c r="D11" s="72" t="s">
        <v>40</v>
      </c>
      <c r="E11" s="72" t="s">
        <v>34</v>
      </c>
      <c r="F11" s="72">
        <v>1528</v>
      </c>
      <c r="G11" s="84" t="s">
        <v>40</v>
      </c>
      <c r="H11" s="84" t="s">
        <v>34</v>
      </c>
      <c r="I11" s="85">
        <v>1540</v>
      </c>
      <c r="J11" s="83"/>
      <c r="K11" s="76"/>
      <c r="L11" s="77"/>
      <c r="M11" s="76"/>
      <c r="N11" s="76"/>
      <c r="O11" s="77"/>
      <c r="P11" s="76"/>
      <c r="Q11" s="76"/>
      <c r="R11" s="77"/>
      <c r="S11" s="76"/>
      <c r="T11" s="76"/>
      <c r="U11" s="77"/>
      <c r="V11" s="76"/>
      <c r="W11" s="76"/>
      <c r="X11" s="77"/>
      <c r="Y11" s="76"/>
      <c r="Z11" s="76"/>
      <c r="AA11" s="77"/>
      <c r="AB11" s="76"/>
      <c r="AC11" s="76"/>
      <c r="AD11" s="77"/>
      <c r="AE11" s="76"/>
      <c r="AF11" s="76"/>
      <c r="AG11" s="77"/>
      <c r="AV11" s="34"/>
      <c r="AW11" s="34"/>
      <c r="AX11" s="34"/>
      <c r="AY11" s="34"/>
      <c r="AZ11" s="34"/>
    </row>
    <row r="12" spans="1:52" x14ac:dyDescent="0.25">
      <c r="A12" s="84" t="s">
        <v>41</v>
      </c>
      <c r="B12" s="84" t="s">
        <v>34</v>
      </c>
      <c r="C12" s="85">
        <v>4</v>
      </c>
      <c r="D12" s="72" t="s">
        <v>41</v>
      </c>
      <c r="E12" s="72" t="s">
        <v>34</v>
      </c>
      <c r="F12" s="72">
        <v>4</v>
      </c>
      <c r="G12" s="84" t="s">
        <v>41</v>
      </c>
      <c r="H12" s="84" t="s">
        <v>34</v>
      </c>
      <c r="I12" s="85">
        <v>4</v>
      </c>
      <c r="J12" s="83"/>
      <c r="K12" s="76"/>
      <c r="L12" s="77"/>
      <c r="M12" s="76"/>
      <c r="N12" s="76"/>
      <c r="O12" s="77"/>
      <c r="P12" s="76"/>
      <c r="Q12" s="76"/>
      <c r="R12" s="77"/>
      <c r="S12" s="76"/>
      <c r="T12" s="76"/>
      <c r="U12" s="77"/>
      <c r="V12" s="76"/>
      <c r="W12" s="76"/>
      <c r="X12" s="77"/>
      <c r="Y12" s="76"/>
      <c r="Z12" s="76"/>
      <c r="AA12" s="77"/>
      <c r="AB12" s="76"/>
      <c r="AC12" s="76"/>
      <c r="AD12" s="77"/>
      <c r="AE12" s="76"/>
      <c r="AF12" s="76"/>
      <c r="AG12" s="77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4"/>
      <c r="AZ12" s="34"/>
    </row>
    <row r="13" spans="1:52" x14ac:dyDescent="0.25">
      <c r="A13" s="84" t="s">
        <v>42</v>
      </c>
      <c r="B13" s="84" t="s">
        <v>34</v>
      </c>
      <c r="C13" s="85">
        <v>27</v>
      </c>
      <c r="D13" s="72" t="s">
        <v>42</v>
      </c>
      <c r="E13" s="72" t="s">
        <v>34</v>
      </c>
      <c r="F13" s="72">
        <v>27</v>
      </c>
      <c r="G13" s="84" t="s">
        <v>42</v>
      </c>
      <c r="H13" s="84" t="s">
        <v>34</v>
      </c>
      <c r="I13" s="85">
        <v>27</v>
      </c>
      <c r="J13" s="83"/>
      <c r="K13" s="76"/>
      <c r="L13" s="77"/>
      <c r="M13" s="76"/>
      <c r="N13" s="76"/>
      <c r="O13" s="77"/>
      <c r="P13" s="76"/>
      <c r="Q13" s="76"/>
      <c r="R13" s="77"/>
      <c r="S13" s="76"/>
      <c r="T13" s="76"/>
      <c r="U13" s="77"/>
      <c r="V13" s="76"/>
      <c r="W13" s="76"/>
      <c r="X13" s="77"/>
      <c r="Y13" s="76"/>
      <c r="Z13" s="76"/>
      <c r="AA13" s="77"/>
      <c r="AB13" s="76"/>
      <c r="AC13" s="76"/>
      <c r="AD13" s="77"/>
      <c r="AE13" s="76"/>
      <c r="AF13" s="76"/>
      <c r="AG13" s="77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4"/>
      <c r="AZ13" s="34"/>
    </row>
    <row r="14" spans="1:52" x14ac:dyDescent="0.25">
      <c r="A14" s="84" t="s">
        <v>43</v>
      </c>
      <c r="B14" s="84" t="s">
        <v>34</v>
      </c>
      <c r="C14" s="85">
        <v>108</v>
      </c>
      <c r="D14" s="72" t="s">
        <v>43</v>
      </c>
      <c r="E14" s="72" t="s">
        <v>34</v>
      </c>
      <c r="F14" s="72">
        <v>107</v>
      </c>
      <c r="G14" s="84" t="s">
        <v>43</v>
      </c>
      <c r="H14" s="84" t="s">
        <v>34</v>
      </c>
      <c r="I14" s="85">
        <v>107</v>
      </c>
      <c r="J14" s="83"/>
      <c r="K14" s="76"/>
      <c r="L14" s="77"/>
      <c r="M14" s="76"/>
      <c r="N14" s="76"/>
      <c r="O14" s="77"/>
      <c r="P14" s="76"/>
      <c r="Q14" s="76"/>
      <c r="R14" s="77"/>
      <c r="S14" s="76"/>
      <c r="T14" s="76"/>
      <c r="U14" s="77"/>
      <c r="V14" s="76"/>
      <c r="W14" s="76"/>
      <c r="X14" s="77"/>
      <c r="Y14" s="76"/>
      <c r="Z14" s="76"/>
      <c r="AA14" s="77"/>
      <c r="AB14" s="76"/>
      <c r="AC14" s="76"/>
      <c r="AD14" s="77"/>
      <c r="AE14" s="76"/>
      <c r="AF14" s="76"/>
      <c r="AG14" s="77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4"/>
      <c r="AZ14" s="34"/>
    </row>
    <row r="15" spans="1:52" x14ac:dyDescent="0.25">
      <c r="A15" s="84" t="s">
        <v>44</v>
      </c>
      <c r="B15" s="84" t="s">
        <v>34</v>
      </c>
      <c r="C15" s="85">
        <v>620</v>
      </c>
      <c r="D15" s="72" t="s">
        <v>44</v>
      </c>
      <c r="E15" s="72" t="s">
        <v>34</v>
      </c>
      <c r="F15" s="72">
        <v>632</v>
      </c>
      <c r="G15" s="84" t="s">
        <v>44</v>
      </c>
      <c r="H15" s="84" t="s">
        <v>34</v>
      </c>
      <c r="I15" s="85">
        <v>628</v>
      </c>
      <c r="J15" s="83"/>
      <c r="K15" s="76"/>
      <c r="L15" s="77"/>
      <c r="M15" s="76"/>
      <c r="N15" s="76"/>
      <c r="O15" s="77"/>
      <c r="P15" s="76"/>
      <c r="Q15" s="76"/>
      <c r="R15" s="77"/>
      <c r="S15" s="76"/>
      <c r="T15" s="76"/>
      <c r="U15" s="77"/>
      <c r="V15" s="76"/>
      <c r="W15" s="76"/>
      <c r="X15" s="77"/>
      <c r="Y15" s="76"/>
      <c r="Z15" s="76"/>
      <c r="AA15" s="77"/>
      <c r="AB15" s="76"/>
      <c r="AC15" s="76"/>
      <c r="AD15" s="77"/>
      <c r="AE15" s="76"/>
      <c r="AF15" s="76"/>
      <c r="AG15" s="77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4"/>
      <c r="AZ15" s="34"/>
    </row>
    <row r="16" spans="1:52" x14ac:dyDescent="0.25">
      <c r="A16" s="84" t="s">
        <v>45</v>
      </c>
      <c r="B16" s="84" t="s">
        <v>34</v>
      </c>
      <c r="C16" s="85">
        <v>228</v>
      </c>
      <c r="D16" s="72" t="s">
        <v>45</v>
      </c>
      <c r="E16" s="72" t="s">
        <v>34</v>
      </c>
      <c r="F16" s="72">
        <v>228</v>
      </c>
      <c r="G16" s="84" t="s">
        <v>45</v>
      </c>
      <c r="H16" s="84" t="s">
        <v>34</v>
      </c>
      <c r="I16" s="85">
        <v>226</v>
      </c>
      <c r="J16" s="83"/>
      <c r="K16" s="76"/>
      <c r="L16" s="77"/>
      <c r="M16" s="76"/>
      <c r="N16" s="76"/>
      <c r="O16" s="77"/>
      <c r="P16" s="76"/>
      <c r="Q16" s="76"/>
      <c r="R16" s="77"/>
      <c r="S16" s="76"/>
      <c r="T16" s="76"/>
      <c r="U16" s="77"/>
      <c r="V16" s="76"/>
      <c r="W16" s="76"/>
      <c r="X16" s="77"/>
      <c r="Y16" s="76"/>
      <c r="Z16" s="76"/>
      <c r="AA16" s="77"/>
      <c r="AB16" s="76"/>
      <c r="AC16" s="76"/>
      <c r="AD16" s="77"/>
      <c r="AE16" s="76"/>
      <c r="AF16" s="76"/>
      <c r="AG16" s="77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</row>
    <row r="17" spans="1:50" x14ac:dyDescent="0.25">
      <c r="A17" s="84" t="s">
        <v>46</v>
      </c>
      <c r="B17" s="84" t="s">
        <v>34</v>
      </c>
      <c r="C17" s="85">
        <v>71</v>
      </c>
      <c r="D17" s="72" t="s">
        <v>46</v>
      </c>
      <c r="E17" s="72" t="s">
        <v>34</v>
      </c>
      <c r="F17" s="72">
        <v>71</v>
      </c>
      <c r="G17" s="84" t="s">
        <v>46</v>
      </c>
      <c r="H17" s="84" t="s">
        <v>34</v>
      </c>
      <c r="I17" s="85">
        <v>71</v>
      </c>
      <c r="J17" s="83"/>
      <c r="K17" s="76"/>
      <c r="L17" s="77"/>
      <c r="M17" s="76"/>
      <c r="N17" s="76"/>
      <c r="O17" s="77"/>
      <c r="P17" s="76"/>
      <c r="Q17" s="76"/>
      <c r="R17" s="77"/>
      <c r="S17" s="76"/>
      <c r="T17" s="76"/>
      <c r="U17" s="77"/>
      <c r="V17" s="76"/>
      <c r="W17" s="76"/>
      <c r="X17" s="77"/>
      <c r="Y17" s="76"/>
      <c r="Z17" s="76"/>
      <c r="AA17" s="77"/>
      <c r="AB17" s="76"/>
      <c r="AC17" s="76"/>
      <c r="AD17" s="77"/>
      <c r="AE17" s="76"/>
      <c r="AF17" s="76"/>
      <c r="AG17" s="77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</row>
    <row r="18" spans="1:50" x14ac:dyDescent="0.25">
      <c r="A18" s="84" t="s">
        <v>47</v>
      </c>
      <c r="B18" s="84" t="s">
        <v>34</v>
      </c>
      <c r="C18" s="85">
        <v>136</v>
      </c>
      <c r="D18" s="72" t="s">
        <v>47</v>
      </c>
      <c r="E18" s="72" t="s">
        <v>34</v>
      </c>
      <c r="F18" s="72">
        <v>136</v>
      </c>
      <c r="G18" s="84" t="s">
        <v>47</v>
      </c>
      <c r="H18" s="84" t="s">
        <v>34</v>
      </c>
      <c r="I18" s="85">
        <v>136</v>
      </c>
      <c r="J18" s="83"/>
      <c r="K18" s="76"/>
      <c r="L18" s="77"/>
      <c r="M18" s="76"/>
      <c r="N18" s="76"/>
      <c r="O18" s="77"/>
      <c r="P18" s="76"/>
      <c r="Q18" s="76"/>
      <c r="R18" s="77"/>
      <c r="S18" s="76"/>
      <c r="T18" s="76"/>
      <c r="U18" s="77"/>
      <c r="V18" s="76"/>
      <c r="W18" s="76"/>
      <c r="X18" s="77"/>
      <c r="Y18" s="76"/>
      <c r="Z18" s="76"/>
      <c r="AA18" s="77"/>
      <c r="AB18" s="76"/>
      <c r="AC18" s="76"/>
      <c r="AD18" s="77"/>
      <c r="AE18" s="76"/>
      <c r="AF18" s="76"/>
      <c r="AG18" s="77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</row>
    <row r="19" spans="1:50" x14ac:dyDescent="0.25">
      <c r="A19" s="84" t="s">
        <v>48</v>
      </c>
      <c r="B19" s="84" t="s">
        <v>34</v>
      </c>
      <c r="C19" s="85">
        <v>346</v>
      </c>
      <c r="D19" s="72" t="s">
        <v>48</v>
      </c>
      <c r="E19" s="72" t="s">
        <v>34</v>
      </c>
      <c r="F19" s="72">
        <v>345</v>
      </c>
      <c r="G19" s="84" t="s">
        <v>48</v>
      </c>
      <c r="H19" s="84" t="s">
        <v>34</v>
      </c>
      <c r="I19" s="85">
        <v>345</v>
      </c>
      <c r="J19" s="83"/>
      <c r="K19" s="76"/>
      <c r="L19" s="77"/>
      <c r="M19" s="76"/>
      <c r="N19" s="76"/>
      <c r="O19" s="77"/>
      <c r="P19" s="76"/>
      <c r="Q19" s="76"/>
      <c r="R19" s="77"/>
      <c r="S19" s="76"/>
      <c r="T19" s="76"/>
      <c r="U19" s="77"/>
      <c r="V19" s="76"/>
      <c r="W19" s="76"/>
      <c r="X19" s="77"/>
      <c r="Y19" s="76"/>
      <c r="Z19" s="76"/>
      <c r="AA19" s="77"/>
      <c r="AB19" s="76"/>
      <c r="AC19" s="76"/>
      <c r="AD19" s="77"/>
      <c r="AE19" s="76"/>
      <c r="AF19" s="76"/>
      <c r="AG19" s="77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</row>
    <row r="20" spans="1:50" x14ac:dyDescent="0.25">
      <c r="A20" s="84" t="s">
        <v>49</v>
      </c>
      <c r="B20" s="84" t="s">
        <v>34</v>
      </c>
      <c r="C20" s="85">
        <v>385</v>
      </c>
      <c r="D20" s="72" t="s">
        <v>49</v>
      </c>
      <c r="E20" s="72" t="s">
        <v>34</v>
      </c>
      <c r="F20" s="72">
        <v>383</v>
      </c>
      <c r="G20" s="84" t="s">
        <v>49</v>
      </c>
      <c r="H20" s="84" t="s">
        <v>34</v>
      </c>
      <c r="I20" s="85">
        <v>382</v>
      </c>
      <c r="J20" s="83"/>
      <c r="K20" s="76"/>
      <c r="L20" s="77"/>
      <c r="M20" s="76"/>
      <c r="N20" s="76"/>
      <c r="O20" s="77"/>
      <c r="P20" s="76"/>
      <c r="Q20" s="76"/>
      <c r="R20" s="77"/>
      <c r="S20" s="76"/>
      <c r="T20" s="76"/>
      <c r="U20" s="77"/>
      <c r="V20" s="76"/>
      <c r="W20" s="76"/>
      <c r="X20" s="77"/>
      <c r="Y20" s="76"/>
      <c r="Z20" s="76"/>
      <c r="AA20" s="77"/>
      <c r="AB20" s="76"/>
      <c r="AC20" s="76"/>
      <c r="AD20" s="77"/>
      <c r="AE20" s="76"/>
      <c r="AF20" s="76"/>
      <c r="AG20" s="77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</row>
    <row r="21" spans="1:50" x14ac:dyDescent="0.25">
      <c r="A21" s="84" t="s">
        <v>50</v>
      </c>
      <c r="B21" s="84" t="s">
        <v>34</v>
      </c>
      <c r="C21" s="85">
        <v>152</v>
      </c>
      <c r="D21" s="72" t="s">
        <v>50</v>
      </c>
      <c r="E21" s="72" t="s">
        <v>34</v>
      </c>
      <c r="F21" s="72">
        <v>152</v>
      </c>
      <c r="G21" s="84" t="s">
        <v>50</v>
      </c>
      <c r="H21" s="84" t="s">
        <v>34</v>
      </c>
      <c r="I21" s="85">
        <v>152</v>
      </c>
      <c r="J21" s="83"/>
      <c r="K21" s="76"/>
      <c r="L21" s="77"/>
      <c r="M21" s="76"/>
      <c r="N21" s="76"/>
      <c r="O21" s="77"/>
      <c r="P21" s="76"/>
      <c r="Q21" s="76"/>
      <c r="R21" s="77"/>
      <c r="S21" s="76"/>
      <c r="T21" s="76"/>
      <c r="U21" s="77"/>
      <c r="V21" s="76"/>
      <c r="W21" s="76"/>
      <c r="X21" s="77"/>
      <c r="Y21" s="76"/>
      <c r="Z21" s="76"/>
      <c r="AA21" s="77"/>
      <c r="AB21" s="76"/>
      <c r="AC21" s="76"/>
      <c r="AD21" s="77"/>
      <c r="AE21" s="76"/>
      <c r="AF21" s="76"/>
      <c r="AG21" s="77"/>
    </row>
    <row r="22" spans="1:50" x14ac:dyDescent="0.25">
      <c r="A22" s="84" t="s">
        <v>51</v>
      </c>
      <c r="B22" s="84" t="s">
        <v>34</v>
      </c>
      <c r="C22" s="85">
        <v>17</v>
      </c>
      <c r="D22" s="72" t="s">
        <v>51</v>
      </c>
      <c r="E22" s="72" t="s">
        <v>34</v>
      </c>
      <c r="F22" s="72">
        <v>18</v>
      </c>
      <c r="G22" s="84" t="s">
        <v>51</v>
      </c>
      <c r="H22" s="84" t="s">
        <v>34</v>
      </c>
      <c r="I22" s="85">
        <v>18</v>
      </c>
      <c r="J22" s="83"/>
      <c r="K22" s="76"/>
      <c r="L22" s="77"/>
      <c r="M22" s="76"/>
      <c r="N22" s="76"/>
      <c r="O22" s="77"/>
      <c r="P22" s="76"/>
      <c r="Q22" s="76"/>
      <c r="R22" s="77"/>
      <c r="S22" s="76"/>
      <c r="T22" s="76"/>
      <c r="U22" s="77"/>
      <c r="V22" s="76"/>
      <c r="W22" s="76"/>
      <c r="X22" s="77"/>
      <c r="Y22" s="76"/>
      <c r="Z22" s="76"/>
      <c r="AA22" s="77"/>
      <c r="AB22" s="76"/>
      <c r="AC22" s="76"/>
      <c r="AD22" s="77"/>
      <c r="AE22" s="76"/>
      <c r="AF22" s="76"/>
      <c r="AG22" s="77"/>
    </row>
    <row r="23" spans="1:50" x14ac:dyDescent="0.25">
      <c r="A23" s="84" t="s">
        <v>52</v>
      </c>
      <c r="B23" s="84" t="s">
        <v>34</v>
      </c>
      <c r="C23" s="85">
        <v>861</v>
      </c>
      <c r="D23" s="72" t="s">
        <v>52</v>
      </c>
      <c r="E23" s="72" t="s">
        <v>34</v>
      </c>
      <c r="F23" s="72">
        <v>867</v>
      </c>
      <c r="G23" s="84" t="s">
        <v>52</v>
      </c>
      <c r="H23" s="84" t="s">
        <v>34</v>
      </c>
      <c r="I23" s="85">
        <v>871</v>
      </c>
      <c r="J23" s="83"/>
      <c r="K23" s="76"/>
      <c r="L23" s="77"/>
      <c r="M23" s="76"/>
      <c r="N23" s="76"/>
      <c r="O23" s="77"/>
      <c r="P23" s="76"/>
      <c r="Q23" s="76"/>
      <c r="R23" s="77"/>
      <c r="S23" s="76"/>
      <c r="T23" s="76"/>
      <c r="U23" s="77"/>
      <c r="V23" s="76"/>
      <c r="W23" s="76"/>
      <c r="X23" s="77"/>
      <c r="Y23" s="76"/>
      <c r="Z23" s="76"/>
      <c r="AA23" s="77"/>
      <c r="AB23" s="76"/>
      <c r="AC23" s="76"/>
      <c r="AD23" s="77"/>
      <c r="AE23" s="76"/>
      <c r="AF23" s="76"/>
      <c r="AG23" s="77"/>
    </row>
    <row r="24" spans="1:50" x14ac:dyDescent="0.25">
      <c r="A24" s="84" t="s">
        <v>53</v>
      </c>
      <c r="B24" s="84" t="s">
        <v>34</v>
      </c>
      <c r="C24" s="85">
        <v>1289</v>
      </c>
      <c r="D24" s="72" t="s">
        <v>53</v>
      </c>
      <c r="E24" s="72" t="s">
        <v>34</v>
      </c>
      <c r="F24" s="72">
        <v>1285</v>
      </c>
      <c r="G24" s="84" t="s">
        <v>53</v>
      </c>
      <c r="H24" s="84" t="s">
        <v>34</v>
      </c>
      <c r="I24" s="85">
        <v>1293</v>
      </c>
      <c r="J24" s="83"/>
      <c r="K24" s="76"/>
      <c r="L24" s="77"/>
      <c r="M24" s="76"/>
      <c r="N24" s="76"/>
      <c r="O24" s="77"/>
      <c r="P24" s="76"/>
      <c r="Q24" s="76"/>
      <c r="R24" s="77"/>
      <c r="S24" s="76"/>
      <c r="T24" s="76"/>
      <c r="U24" s="77"/>
      <c r="V24" s="76"/>
      <c r="W24" s="76"/>
      <c r="X24" s="77"/>
      <c r="Y24" s="76"/>
      <c r="Z24" s="76"/>
      <c r="AA24" s="77"/>
      <c r="AB24" s="76"/>
      <c r="AC24" s="76"/>
      <c r="AD24" s="77"/>
      <c r="AE24" s="76"/>
      <c r="AF24" s="76"/>
      <c r="AG24" s="77"/>
    </row>
    <row r="25" spans="1:50" x14ac:dyDescent="0.25">
      <c r="A25" s="84" t="s">
        <v>54</v>
      </c>
      <c r="B25" s="84" t="s">
        <v>34</v>
      </c>
      <c r="C25" s="85">
        <v>192</v>
      </c>
      <c r="D25" s="72" t="s">
        <v>54</v>
      </c>
      <c r="E25" s="72" t="s">
        <v>34</v>
      </c>
      <c r="F25" s="72">
        <v>195</v>
      </c>
      <c r="G25" s="84" t="s">
        <v>54</v>
      </c>
      <c r="H25" s="84" t="s">
        <v>34</v>
      </c>
      <c r="I25" s="85">
        <v>194</v>
      </c>
      <c r="J25" s="83"/>
      <c r="K25" s="76"/>
      <c r="L25" s="77"/>
      <c r="M25" s="76"/>
      <c r="N25" s="76"/>
      <c r="O25" s="77"/>
      <c r="P25" s="76"/>
      <c r="Q25" s="76"/>
      <c r="R25" s="77"/>
      <c r="S25" s="76"/>
      <c r="T25" s="76"/>
      <c r="U25" s="77"/>
      <c r="V25" s="76"/>
      <c r="W25" s="76"/>
      <c r="X25" s="77"/>
      <c r="Y25" s="76"/>
      <c r="Z25" s="76"/>
      <c r="AA25" s="77"/>
      <c r="AB25" s="76"/>
      <c r="AC25" s="76"/>
      <c r="AD25" s="77"/>
      <c r="AE25" s="76"/>
      <c r="AF25" s="76"/>
      <c r="AG25" s="77"/>
    </row>
    <row r="26" spans="1:50" x14ac:dyDescent="0.25">
      <c r="A26" s="84" t="s">
        <v>55</v>
      </c>
      <c r="B26" s="84" t="s">
        <v>34</v>
      </c>
      <c r="C26" s="85">
        <v>690</v>
      </c>
      <c r="D26" s="72" t="s">
        <v>55</v>
      </c>
      <c r="E26" s="72" t="s">
        <v>34</v>
      </c>
      <c r="F26" s="72">
        <v>693</v>
      </c>
      <c r="G26" s="84" t="s">
        <v>55</v>
      </c>
      <c r="H26" s="84" t="s">
        <v>34</v>
      </c>
      <c r="I26" s="85">
        <v>691</v>
      </c>
      <c r="J26" s="83"/>
      <c r="K26" s="76"/>
      <c r="L26" s="77"/>
      <c r="M26" s="76"/>
      <c r="N26" s="76"/>
      <c r="O26" s="77"/>
      <c r="P26" s="76"/>
      <c r="Q26" s="76"/>
      <c r="R26" s="77"/>
      <c r="S26" s="76"/>
      <c r="T26" s="76"/>
      <c r="U26" s="77"/>
      <c r="V26" s="76"/>
      <c r="W26" s="76"/>
      <c r="X26" s="77"/>
      <c r="Y26" s="76"/>
      <c r="Z26" s="76"/>
      <c r="AA26" s="77"/>
      <c r="AB26" s="76"/>
      <c r="AC26" s="76"/>
      <c r="AD26" s="77"/>
      <c r="AE26" s="76"/>
      <c r="AF26" s="76"/>
      <c r="AG26" s="77"/>
    </row>
    <row r="27" spans="1:50" x14ac:dyDescent="0.25">
      <c r="A27" s="84" t="s">
        <v>56</v>
      </c>
      <c r="B27" s="84" t="s">
        <v>34</v>
      </c>
      <c r="C27" s="85">
        <v>743</v>
      </c>
      <c r="D27" s="72" t="s">
        <v>56</v>
      </c>
      <c r="E27" s="72" t="s">
        <v>34</v>
      </c>
      <c r="F27" s="72">
        <v>743</v>
      </c>
      <c r="G27" s="84" t="s">
        <v>56</v>
      </c>
      <c r="H27" s="84" t="s">
        <v>34</v>
      </c>
      <c r="I27" s="85">
        <v>742</v>
      </c>
      <c r="J27" s="83"/>
      <c r="K27" s="76"/>
      <c r="L27" s="77"/>
      <c r="M27" s="76"/>
      <c r="N27" s="76"/>
      <c r="O27" s="77"/>
      <c r="P27" s="76"/>
      <c r="Q27" s="76"/>
      <c r="R27" s="77"/>
      <c r="S27" s="76"/>
      <c r="T27" s="76"/>
      <c r="U27" s="77"/>
      <c r="V27" s="76"/>
      <c r="W27" s="76"/>
      <c r="X27" s="77"/>
      <c r="Y27" s="76"/>
      <c r="Z27" s="76"/>
      <c r="AA27" s="77"/>
      <c r="AB27" s="76"/>
      <c r="AC27" s="76"/>
      <c r="AD27" s="77"/>
      <c r="AE27" s="76"/>
      <c r="AF27" s="76"/>
      <c r="AG27" s="77"/>
    </row>
    <row r="28" spans="1:50" x14ac:dyDescent="0.25">
      <c r="A28" s="84" t="s">
        <v>57</v>
      </c>
      <c r="B28" s="84" t="s">
        <v>34</v>
      </c>
      <c r="C28" s="85">
        <v>63</v>
      </c>
      <c r="D28" s="72" t="s">
        <v>57</v>
      </c>
      <c r="E28" s="72" t="s">
        <v>34</v>
      </c>
      <c r="F28" s="72">
        <v>63</v>
      </c>
      <c r="G28" s="84" t="s">
        <v>57</v>
      </c>
      <c r="H28" s="84" t="s">
        <v>34</v>
      </c>
      <c r="I28" s="85">
        <v>62</v>
      </c>
      <c r="J28" s="83"/>
      <c r="K28" s="76"/>
      <c r="L28" s="77"/>
      <c r="M28" s="76"/>
      <c r="N28" s="76"/>
      <c r="O28" s="77"/>
      <c r="P28" s="76"/>
      <c r="Q28" s="76"/>
      <c r="R28" s="77"/>
      <c r="S28" s="76"/>
      <c r="T28" s="76"/>
      <c r="U28" s="77"/>
      <c r="V28" s="76"/>
      <c r="W28" s="76"/>
      <c r="X28" s="77"/>
      <c r="Y28" s="76"/>
      <c r="Z28" s="76"/>
      <c r="AA28" s="77"/>
      <c r="AB28" s="76"/>
      <c r="AC28" s="76"/>
      <c r="AD28" s="77"/>
      <c r="AE28" s="76"/>
      <c r="AF28" s="76"/>
      <c r="AG28" s="77"/>
    </row>
    <row r="29" spans="1:50" x14ac:dyDescent="0.25">
      <c r="A29" s="84" t="s">
        <v>58</v>
      </c>
      <c r="B29" s="84" t="s">
        <v>34</v>
      </c>
      <c r="C29" s="85">
        <v>510</v>
      </c>
      <c r="D29" s="72" t="s">
        <v>58</v>
      </c>
      <c r="E29" s="72" t="s">
        <v>34</v>
      </c>
      <c r="F29" s="72">
        <v>512</v>
      </c>
      <c r="G29" s="84" t="s">
        <v>58</v>
      </c>
      <c r="H29" s="84" t="s">
        <v>34</v>
      </c>
      <c r="I29" s="85">
        <v>517</v>
      </c>
      <c r="J29" s="83"/>
      <c r="K29" s="76"/>
      <c r="L29" s="77"/>
      <c r="M29" s="76"/>
      <c r="N29" s="76"/>
      <c r="O29" s="77"/>
      <c r="P29" s="76"/>
      <c r="Q29" s="76"/>
      <c r="R29" s="77"/>
      <c r="S29" s="76"/>
      <c r="T29" s="76"/>
      <c r="U29" s="77"/>
      <c r="V29" s="76"/>
      <c r="W29" s="76"/>
      <c r="X29" s="77"/>
      <c r="Y29" s="76"/>
      <c r="Z29" s="76"/>
      <c r="AA29" s="77"/>
      <c r="AB29" s="76"/>
      <c r="AC29" s="76"/>
      <c r="AD29" s="77"/>
      <c r="AE29" s="76"/>
      <c r="AF29" s="76"/>
      <c r="AG29" s="77"/>
    </row>
    <row r="30" spans="1:50" x14ac:dyDescent="0.25">
      <c r="A30" s="84" t="s">
        <v>59</v>
      </c>
      <c r="B30" s="84" t="s">
        <v>34</v>
      </c>
      <c r="C30" s="85">
        <v>4</v>
      </c>
      <c r="D30" s="72" t="s">
        <v>59</v>
      </c>
      <c r="E30" s="72" t="s">
        <v>34</v>
      </c>
      <c r="F30" s="72">
        <v>4</v>
      </c>
      <c r="G30" s="84" t="s">
        <v>59</v>
      </c>
      <c r="H30" s="84" t="s">
        <v>34</v>
      </c>
      <c r="I30" s="85">
        <v>4</v>
      </c>
      <c r="J30" s="83"/>
      <c r="K30" s="76"/>
      <c r="L30" s="77"/>
      <c r="M30" s="76"/>
      <c r="N30" s="76"/>
      <c r="O30" s="77"/>
      <c r="P30" s="76"/>
      <c r="Q30" s="76"/>
      <c r="R30" s="77"/>
      <c r="S30" s="76"/>
      <c r="T30" s="76"/>
      <c r="U30" s="77"/>
      <c r="V30" s="76"/>
      <c r="W30" s="76"/>
      <c r="X30" s="77"/>
      <c r="Y30" s="76"/>
      <c r="Z30" s="76"/>
      <c r="AA30" s="77"/>
      <c r="AB30" s="76"/>
      <c r="AC30" s="76"/>
      <c r="AD30" s="77"/>
      <c r="AE30" s="76"/>
      <c r="AF30" s="76"/>
      <c r="AG30" s="77"/>
    </row>
    <row r="31" spans="1:50" x14ac:dyDescent="0.25">
      <c r="A31" s="84" t="s">
        <v>60</v>
      </c>
      <c r="B31" s="84" t="s">
        <v>34</v>
      </c>
      <c r="C31" s="85">
        <v>104</v>
      </c>
      <c r="D31" s="72" t="s">
        <v>60</v>
      </c>
      <c r="E31" s="72" t="s">
        <v>34</v>
      </c>
      <c r="F31" s="72">
        <v>105</v>
      </c>
      <c r="G31" s="84" t="s">
        <v>60</v>
      </c>
      <c r="H31" s="84" t="s">
        <v>34</v>
      </c>
      <c r="I31" s="85">
        <v>104</v>
      </c>
      <c r="J31" s="83"/>
      <c r="K31" s="76"/>
      <c r="L31" s="77"/>
      <c r="M31" s="76"/>
      <c r="N31" s="76"/>
      <c r="O31" s="77"/>
      <c r="P31" s="76"/>
      <c r="Q31" s="76"/>
      <c r="R31" s="77"/>
      <c r="S31" s="76"/>
      <c r="T31" s="76"/>
      <c r="U31" s="77"/>
      <c r="V31" s="76"/>
      <c r="W31" s="76"/>
      <c r="X31" s="77"/>
      <c r="Y31" s="76"/>
      <c r="Z31" s="76"/>
      <c r="AA31" s="77"/>
      <c r="AB31" s="76"/>
      <c r="AC31" s="76"/>
      <c r="AD31" s="77"/>
      <c r="AE31" s="76"/>
      <c r="AF31" s="76"/>
      <c r="AG31" s="77"/>
    </row>
    <row r="32" spans="1:50" x14ac:dyDescent="0.25">
      <c r="A32" s="84" t="s">
        <v>61</v>
      </c>
      <c r="B32" s="84" t="s">
        <v>34</v>
      </c>
      <c r="C32" s="85">
        <v>179</v>
      </c>
      <c r="D32" s="72" t="s">
        <v>61</v>
      </c>
      <c r="E32" s="72" t="s">
        <v>34</v>
      </c>
      <c r="F32" s="72">
        <v>177</v>
      </c>
      <c r="G32" s="84" t="s">
        <v>61</v>
      </c>
      <c r="H32" s="84" t="s">
        <v>34</v>
      </c>
      <c r="I32" s="85">
        <v>178</v>
      </c>
      <c r="J32" s="83"/>
      <c r="K32" s="76"/>
      <c r="L32" s="77"/>
      <c r="M32" s="76"/>
      <c r="N32" s="76"/>
      <c r="O32" s="77"/>
      <c r="P32" s="76"/>
      <c r="Q32" s="76"/>
      <c r="R32" s="77"/>
      <c r="S32" s="76"/>
      <c r="T32" s="76"/>
      <c r="U32" s="77"/>
      <c r="V32" s="76"/>
      <c r="W32" s="76"/>
      <c r="X32" s="77"/>
      <c r="Y32" s="76"/>
      <c r="Z32" s="76"/>
      <c r="AA32" s="77"/>
      <c r="AB32" s="76"/>
      <c r="AC32" s="76"/>
      <c r="AD32" s="77"/>
      <c r="AE32" s="76"/>
      <c r="AF32" s="76"/>
      <c r="AG32" s="77"/>
    </row>
    <row r="33" spans="1:33" x14ac:dyDescent="0.25">
      <c r="A33" s="84" t="s">
        <v>62</v>
      </c>
      <c r="B33" s="84" t="s">
        <v>34</v>
      </c>
      <c r="C33" s="85">
        <v>387</v>
      </c>
      <c r="D33" s="72" t="s">
        <v>62</v>
      </c>
      <c r="E33" s="72" t="s">
        <v>34</v>
      </c>
      <c r="F33" s="72">
        <v>382</v>
      </c>
      <c r="G33" s="84" t="s">
        <v>62</v>
      </c>
      <c r="H33" s="84" t="s">
        <v>34</v>
      </c>
      <c r="I33" s="85">
        <v>382</v>
      </c>
      <c r="J33" s="83"/>
      <c r="K33" s="76"/>
      <c r="L33" s="77"/>
      <c r="M33" s="76"/>
      <c r="N33" s="76"/>
      <c r="O33" s="77"/>
      <c r="P33" s="76"/>
      <c r="Q33" s="76"/>
      <c r="R33" s="77"/>
      <c r="S33" s="76"/>
      <c r="T33" s="76"/>
      <c r="U33" s="77"/>
      <c r="V33" s="76"/>
      <c r="W33" s="76"/>
      <c r="X33" s="77"/>
      <c r="Y33" s="76"/>
      <c r="Z33" s="76"/>
      <c r="AA33" s="77"/>
      <c r="AB33" s="76"/>
      <c r="AC33" s="76"/>
      <c r="AD33" s="77"/>
      <c r="AE33" s="76"/>
      <c r="AF33" s="76"/>
      <c r="AG33" s="77"/>
    </row>
    <row r="34" spans="1:33" x14ac:dyDescent="0.25">
      <c r="A34" s="84" t="s">
        <v>63</v>
      </c>
      <c r="B34" s="84" t="s">
        <v>34</v>
      </c>
      <c r="C34" s="85">
        <v>34</v>
      </c>
      <c r="D34" s="72" t="s">
        <v>63</v>
      </c>
      <c r="E34" s="72" t="s">
        <v>34</v>
      </c>
      <c r="F34" s="72">
        <v>34</v>
      </c>
      <c r="G34" s="84" t="s">
        <v>63</v>
      </c>
      <c r="H34" s="84" t="s">
        <v>34</v>
      </c>
      <c r="I34" s="85">
        <v>35</v>
      </c>
      <c r="J34" s="83"/>
      <c r="K34" s="76"/>
      <c r="L34" s="77"/>
      <c r="M34" s="76"/>
      <c r="N34" s="76"/>
      <c r="O34" s="77"/>
      <c r="P34" s="76"/>
      <c r="Q34" s="76"/>
      <c r="R34" s="77"/>
      <c r="S34" s="76"/>
      <c r="T34" s="76"/>
      <c r="U34" s="77"/>
      <c r="V34" s="76"/>
      <c r="W34" s="76"/>
      <c r="X34" s="77"/>
      <c r="Y34" s="76"/>
      <c r="Z34" s="76"/>
      <c r="AA34" s="77"/>
      <c r="AB34" s="76"/>
      <c r="AC34" s="76"/>
      <c r="AD34" s="77"/>
      <c r="AE34" s="76"/>
      <c r="AF34" s="76"/>
      <c r="AG34" s="77"/>
    </row>
    <row r="35" spans="1:33" x14ac:dyDescent="0.25">
      <c r="A35" s="84" t="s">
        <v>64</v>
      </c>
      <c r="B35" s="84" t="s">
        <v>34</v>
      </c>
      <c r="C35" s="85">
        <v>284</v>
      </c>
      <c r="D35" s="72" t="s">
        <v>64</v>
      </c>
      <c r="E35" s="72" t="s">
        <v>34</v>
      </c>
      <c r="F35" s="72">
        <v>284</v>
      </c>
      <c r="G35" s="84" t="s">
        <v>64</v>
      </c>
      <c r="H35" s="84" t="s">
        <v>34</v>
      </c>
      <c r="I35" s="85">
        <v>287</v>
      </c>
      <c r="J35" s="83"/>
      <c r="K35" s="76"/>
      <c r="L35" s="77"/>
      <c r="M35" s="76"/>
      <c r="N35" s="76"/>
      <c r="O35" s="77"/>
      <c r="P35" s="76"/>
      <c r="Q35" s="76"/>
      <c r="R35" s="77"/>
      <c r="S35" s="76"/>
      <c r="T35" s="76"/>
      <c r="U35" s="77"/>
      <c r="V35" s="76"/>
      <c r="W35" s="76"/>
      <c r="X35" s="77"/>
      <c r="Y35" s="76"/>
      <c r="Z35" s="76"/>
      <c r="AA35" s="77"/>
      <c r="AB35" s="76"/>
      <c r="AC35" s="76"/>
      <c r="AD35" s="77"/>
      <c r="AE35" s="76"/>
      <c r="AF35" s="76"/>
      <c r="AG35" s="77"/>
    </row>
    <row r="36" spans="1:33" x14ac:dyDescent="0.25">
      <c r="A36" s="84" t="s">
        <v>65</v>
      </c>
      <c r="B36" s="84" t="s">
        <v>34</v>
      </c>
      <c r="C36" s="85">
        <v>48</v>
      </c>
      <c r="D36" s="72" t="s">
        <v>65</v>
      </c>
      <c r="E36" s="72" t="s">
        <v>34</v>
      </c>
      <c r="F36" s="72">
        <v>48</v>
      </c>
      <c r="G36" s="84" t="s">
        <v>65</v>
      </c>
      <c r="H36" s="84" t="s">
        <v>34</v>
      </c>
      <c r="I36" s="85">
        <v>48</v>
      </c>
      <c r="J36" s="83"/>
      <c r="K36" s="76"/>
      <c r="L36" s="77"/>
      <c r="M36" s="76"/>
      <c r="N36" s="76"/>
      <c r="O36" s="77"/>
      <c r="P36" s="76"/>
      <c r="Q36" s="76"/>
      <c r="R36" s="77"/>
      <c r="S36" s="76"/>
      <c r="T36" s="76"/>
      <c r="U36" s="77"/>
      <c r="V36" s="76"/>
      <c r="W36" s="76"/>
      <c r="X36" s="77"/>
      <c r="Y36" s="76"/>
      <c r="Z36" s="76"/>
      <c r="AA36" s="77"/>
      <c r="AB36" s="76"/>
      <c r="AC36" s="76"/>
      <c r="AD36" s="77"/>
      <c r="AE36" s="76"/>
      <c r="AF36" s="76"/>
      <c r="AG36" s="77"/>
    </row>
    <row r="37" spans="1:33" x14ac:dyDescent="0.25">
      <c r="A37" s="84" t="s">
        <v>67</v>
      </c>
      <c r="B37" s="84" t="s">
        <v>34</v>
      </c>
      <c r="C37" s="85">
        <v>129</v>
      </c>
      <c r="D37" s="72" t="s">
        <v>67</v>
      </c>
      <c r="E37" s="72" t="s">
        <v>34</v>
      </c>
      <c r="F37" s="72">
        <v>127</v>
      </c>
      <c r="G37" s="84" t="s">
        <v>67</v>
      </c>
      <c r="H37" s="84" t="s">
        <v>34</v>
      </c>
      <c r="I37" s="85">
        <v>127</v>
      </c>
      <c r="J37" s="83"/>
      <c r="K37" s="76"/>
      <c r="L37" s="77"/>
      <c r="M37" s="76"/>
      <c r="N37" s="76"/>
      <c r="O37" s="77"/>
      <c r="P37" s="76"/>
      <c r="Q37" s="76"/>
      <c r="R37" s="77"/>
      <c r="S37" s="76"/>
      <c r="T37" s="76"/>
      <c r="U37" s="77"/>
      <c r="V37" s="76"/>
      <c r="W37" s="76"/>
      <c r="X37" s="77"/>
      <c r="Y37" s="76"/>
      <c r="Z37" s="76"/>
      <c r="AA37" s="77"/>
      <c r="AB37" s="76"/>
      <c r="AC37" s="76"/>
      <c r="AD37" s="77"/>
      <c r="AE37" s="76"/>
      <c r="AF37" s="76"/>
      <c r="AG37" s="77"/>
    </row>
    <row r="38" spans="1:33" x14ac:dyDescent="0.25">
      <c r="A38" s="84" t="s">
        <v>68</v>
      </c>
      <c r="B38" s="84" t="s">
        <v>34</v>
      </c>
      <c r="C38" s="85">
        <v>147</v>
      </c>
      <c r="D38" s="72" t="s">
        <v>68</v>
      </c>
      <c r="E38" s="72" t="s">
        <v>34</v>
      </c>
      <c r="F38" s="72">
        <v>147</v>
      </c>
      <c r="G38" s="84" t="s">
        <v>68</v>
      </c>
      <c r="H38" s="84" t="s">
        <v>34</v>
      </c>
      <c r="I38" s="85">
        <v>143</v>
      </c>
      <c r="J38" s="83"/>
      <c r="K38" s="76"/>
      <c r="L38" s="77"/>
      <c r="M38" s="76"/>
      <c r="N38" s="76"/>
      <c r="O38" s="77"/>
      <c r="P38" s="76"/>
      <c r="Q38" s="76"/>
      <c r="R38" s="77"/>
      <c r="S38" s="76"/>
      <c r="T38" s="76"/>
      <c r="U38" s="77"/>
      <c r="V38" s="76"/>
      <c r="W38" s="76"/>
      <c r="X38" s="77"/>
      <c r="Y38" s="76"/>
      <c r="Z38" s="76"/>
      <c r="AA38" s="77"/>
      <c r="AB38" s="76"/>
      <c r="AC38" s="76"/>
      <c r="AD38" s="77"/>
      <c r="AE38" s="76"/>
      <c r="AF38" s="76"/>
      <c r="AG38" s="77"/>
    </row>
    <row r="39" spans="1:33" x14ac:dyDescent="0.25">
      <c r="A39" s="84" t="s">
        <v>69</v>
      </c>
      <c r="B39" s="84" t="s">
        <v>34</v>
      </c>
      <c r="C39" s="85">
        <v>2602</v>
      </c>
      <c r="D39" s="72" t="s">
        <v>69</v>
      </c>
      <c r="E39" s="72" t="s">
        <v>34</v>
      </c>
      <c r="F39" s="72">
        <v>2595</v>
      </c>
      <c r="G39" s="84" t="s">
        <v>69</v>
      </c>
      <c r="H39" s="84" t="s">
        <v>34</v>
      </c>
      <c r="I39" s="85">
        <v>2599</v>
      </c>
      <c r="J39" s="83"/>
      <c r="K39" s="76"/>
      <c r="L39" s="77"/>
      <c r="M39" s="76"/>
      <c r="N39" s="76"/>
      <c r="O39" s="77"/>
      <c r="P39" s="76"/>
      <c r="Q39" s="76"/>
      <c r="R39" s="77"/>
      <c r="S39" s="76"/>
      <c r="T39" s="76"/>
      <c r="U39" s="77"/>
      <c r="V39" s="76"/>
      <c r="W39" s="76"/>
      <c r="X39" s="77"/>
      <c r="Y39" s="76"/>
      <c r="Z39" s="76"/>
      <c r="AA39" s="77"/>
      <c r="AB39" s="76"/>
      <c r="AC39" s="76"/>
      <c r="AD39" s="77"/>
      <c r="AE39" s="76"/>
      <c r="AF39" s="76"/>
      <c r="AG39" s="77"/>
    </row>
    <row r="40" spans="1:33" x14ac:dyDescent="0.25">
      <c r="A40" s="84" t="s">
        <v>70</v>
      </c>
      <c r="B40" s="84" t="s">
        <v>34</v>
      </c>
      <c r="C40" s="85">
        <v>73</v>
      </c>
      <c r="D40" s="72" t="s">
        <v>70</v>
      </c>
      <c r="E40" s="72" t="s">
        <v>34</v>
      </c>
      <c r="F40" s="72">
        <v>72</v>
      </c>
      <c r="G40" s="84" t="s">
        <v>70</v>
      </c>
      <c r="H40" s="84" t="s">
        <v>34</v>
      </c>
      <c r="I40" s="85">
        <v>72</v>
      </c>
      <c r="J40" s="83"/>
      <c r="K40" s="76"/>
      <c r="L40" s="77"/>
      <c r="M40" s="76"/>
      <c r="N40" s="76"/>
      <c r="O40" s="77"/>
      <c r="P40" s="76"/>
      <c r="Q40" s="76"/>
      <c r="R40" s="77"/>
      <c r="S40" s="76"/>
      <c r="T40" s="76"/>
      <c r="U40" s="77"/>
      <c r="V40" s="76"/>
      <c r="W40" s="76"/>
      <c r="X40" s="77"/>
      <c r="Y40" s="76"/>
      <c r="Z40" s="76"/>
      <c r="AA40" s="77"/>
      <c r="AB40" s="76"/>
      <c r="AC40" s="76"/>
      <c r="AD40" s="77"/>
      <c r="AE40" s="76"/>
      <c r="AF40" s="76"/>
      <c r="AG40" s="77"/>
    </row>
    <row r="41" spans="1:33" x14ac:dyDescent="0.25">
      <c r="A41" s="84" t="s">
        <v>35</v>
      </c>
      <c r="B41" s="84" t="s">
        <v>71</v>
      </c>
      <c r="C41" s="85">
        <v>47</v>
      </c>
      <c r="D41" s="72" t="s">
        <v>35</v>
      </c>
      <c r="E41" s="72" t="s">
        <v>71</v>
      </c>
      <c r="F41" s="72">
        <v>48</v>
      </c>
      <c r="G41" s="84" t="s">
        <v>35</v>
      </c>
      <c r="H41" s="84" t="s">
        <v>71</v>
      </c>
      <c r="I41" s="85">
        <v>48</v>
      </c>
      <c r="J41" s="83"/>
      <c r="K41" s="76"/>
      <c r="L41" s="77"/>
      <c r="M41" s="76"/>
      <c r="N41" s="76"/>
      <c r="O41" s="77"/>
      <c r="P41" s="76"/>
      <c r="Q41" s="76"/>
      <c r="R41" s="77"/>
      <c r="S41" s="76"/>
      <c r="T41" s="76"/>
      <c r="U41" s="77"/>
      <c r="V41" s="76"/>
      <c r="W41" s="76"/>
      <c r="X41" s="77"/>
      <c r="Y41" s="76"/>
      <c r="Z41" s="76"/>
      <c r="AA41" s="77"/>
      <c r="AB41" s="76"/>
      <c r="AC41" s="76"/>
      <c r="AD41" s="77"/>
      <c r="AE41" s="76"/>
      <c r="AF41" s="76"/>
      <c r="AG41" s="77"/>
    </row>
    <row r="42" spans="1:33" x14ac:dyDescent="0.25">
      <c r="A42" s="84" t="s">
        <v>36</v>
      </c>
      <c r="B42" s="84" t="s">
        <v>71</v>
      </c>
      <c r="C42" s="85">
        <v>85</v>
      </c>
      <c r="D42" s="72" t="s">
        <v>36</v>
      </c>
      <c r="E42" s="72" t="s">
        <v>71</v>
      </c>
      <c r="F42" s="72">
        <v>85</v>
      </c>
      <c r="G42" s="84" t="s">
        <v>36</v>
      </c>
      <c r="H42" s="84" t="s">
        <v>71</v>
      </c>
      <c r="I42" s="85">
        <v>84</v>
      </c>
      <c r="J42" s="83"/>
      <c r="K42" s="76"/>
      <c r="L42" s="77"/>
      <c r="M42" s="76"/>
      <c r="N42" s="76"/>
      <c r="O42" s="77"/>
      <c r="P42" s="76"/>
      <c r="Q42" s="76"/>
      <c r="R42" s="77"/>
      <c r="S42" s="76"/>
      <c r="T42" s="76"/>
      <c r="U42" s="77"/>
      <c r="V42" s="76"/>
      <c r="W42" s="76"/>
      <c r="X42" s="77"/>
      <c r="Y42" s="76"/>
      <c r="Z42" s="76"/>
      <c r="AA42" s="77"/>
      <c r="AB42" s="76"/>
      <c r="AC42" s="76"/>
      <c r="AD42" s="77"/>
      <c r="AE42" s="76"/>
      <c r="AF42" s="76"/>
      <c r="AG42" s="77"/>
    </row>
    <row r="43" spans="1:33" x14ac:dyDescent="0.25">
      <c r="A43" s="84" t="s">
        <v>37</v>
      </c>
      <c r="B43" s="84" t="s">
        <v>71</v>
      </c>
      <c r="C43" s="85">
        <v>64</v>
      </c>
      <c r="D43" s="72" t="s">
        <v>37</v>
      </c>
      <c r="E43" s="72" t="s">
        <v>71</v>
      </c>
      <c r="F43" s="72">
        <v>65</v>
      </c>
      <c r="G43" s="84" t="s">
        <v>37</v>
      </c>
      <c r="H43" s="84" t="s">
        <v>71</v>
      </c>
      <c r="I43" s="85">
        <v>63</v>
      </c>
      <c r="J43" s="83"/>
      <c r="K43" s="76"/>
      <c r="L43" s="77"/>
      <c r="M43" s="76"/>
      <c r="N43" s="76"/>
      <c r="O43" s="77"/>
      <c r="P43" s="76"/>
      <c r="Q43" s="76"/>
      <c r="R43" s="77"/>
      <c r="S43" s="76"/>
      <c r="T43" s="76"/>
      <c r="U43" s="77"/>
      <c r="V43" s="76"/>
      <c r="W43" s="76"/>
      <c r="X43" s="77"/>
      <c r="Y43" s="76"/>
      <c r="Z43" s="76"/>
      <c r="AA43" s="77"/>
      <c r="AB43" s="76"/>
      <c r="AC43" s="76"/>
      <c r="AD43" s="77"/>
      <c r="AE43" s="76"/>
      <c r="AF43" s="76"/>
      <c r="AG43" s="77"/>
    </row>
    <row r="44" spans="1:33" x14ac:dyDescent="0.25">
      <c r="A44" s="84" t="s">
        <v>40</v>
      </c>
      <c r="B44" s="84" t="s">
        <v>71</v>
      </c>
      <c r="C44" s="85">
        <v>17</v>
      </c>
      <c r="D44" s="72" t="s">
        <v>40</v>
      </c>
      <c r="E44" s="72" t="s">
        <v>71</v>
      </c>
      <c r="F44" s="72">
        <v>17</v>
      </c>
      <c r="G44" s="84" t="s">
        <v>40</v>
      </c>
      <c r="H44" s="84" t="s">
        <v>71</v>
      </c>
      <c r="I44" s="85">
        <v>17</v>
      </c>
      <c r="J44" s="83"/>
      <c r="K44" s="76"/>
      <c r="L44" s="77"/>
      <c r="M44" s="76"/>
      <c r="N44" s="76"/>
      <c r="O44" s="77"/>
      <c r="P44" s="76"/>
      <c r="Q44" s="76"/>
      <c r="R44" s="77"/>
      <c r="S44" s="76"/>
      <c r="T44" s="76"/>
      <c r="U44" s="77"/>
      <c r="V44" s="76"/>
      <c r="W44" s="76"/>
      <c r="X44" s="77"/>
      <c r="Y44" s="76"/>
      <c r="Z44" s="76"/>
      <c r="AA44" s="77"/>
      <c r="AB44" s="76"/>
      <c r="AC44" s="76"/>
      <c r="AD44" s="77"/>
      <c r="AE44" s="76"/>
      <c r="AF44" s="76"/>
      <c r="AG44" s="77"/>
    </row>
    <row r="45" spans="1:33" x14ac:dyDescent="0.25">
      <c r="A45" s="84" t="s">
        <v>42</v>
      </c>
      <c r="B45" s="84" t="s">
        <v>71</v>
      </c>
      <c r="C45" s="85">
        <v>1</v>
      </c>
      <c r="D45" s="72" t="s">
        <v>42</v>
      </c>
      <c r="E45" s="72" t="s">
        <v>71</v>
      </c>
      <c r="F45" s="72">
        <v>1</v>
      </c>
      <c r="G45" s="84" t="s">
        <v>42</v>
      </c>
      <c r="H45" s="84" t="s">
        <v>71</v>
      </c>
      <c r="I45" s="85">
        <v>1</v>
      </c>
      <c r="J45" s="83"/>
      <c r="K45" s="76"/>
      <c r="L45" s="77"/>
      <c r="M45" s="76"/>
      <c r="N45" s="76"/>
      <c r="O45" s="77"/>
      <c r="P45" s="76"/>
      <c r="Q45" s="76"/>
      <c r="R45" s="77"/>
      <c r="S45" s="76"/>
      <c r="T45" s="76"/>
      <c r="U45" s="77"/>
      <c r="V45" s="76"/>
      <c r="W45" s="76"/>
      <c r="X45" s="77"/>
      <c r="Y45" s="76"/>
      <c r="Z45" s="76"/>
      <c r="AA45" s="77"/>
      <c r="AB45" s="76"/>
      <c r="AC45" s="76"/>
      <c r="AD45" s="77"/>
      <c r="AE45" s="76"/>
      <c r="AF45" s="76"/>
      <c r="AG45" s="77"/>
    </row>
    <row r="46" spans="1:33" x14ac:dyDescent="0.25">
      <c r="A46" s="84" t="s">
        <v>43</v>
      </c>
      <c r="B46" s="84" t="s">
        <v>71</v>
      </c>
      <c r="C46" s="85">
        <v>4</v>
      </c>
      <c r="D46" s="72" t="s">
        <v>43</v>
      </c>
      <c r="E46" s="72" t="s">
        <v>71</v>
      </c>
      <c r="F46" s="72">
        <v>4</v>
      </c>
      <c r="G46" s="84" t="s">
        <v>43</v>
      </c>
      <c r="H46" s="84" t="s">
        <v>71</v>
      </c>
      <c r="I46" s="85">
        <v>4</v>
      </c>
      <c r="J46" s="83"/>
      <c r="K46" s="76"/>
      <c r="L46" s="77"/>
      <c r="M46" s="76"/>
      <c r="N46" s="76"/>
      <c r="O46" s="77"/>
      <c r="P46" s="76"/>
      <c r="Q46" s="76"/>
      <c r="R46" s="77"/>
      <c r="S46" s="76"/>
      <c r="T46" s="76"/>
      <c r="U46" s="77"/>
      <c r="V46" s="76"/>
      <c r="W46" s="76"/>
      <c r="X46" s="77"/>
      <c r="Y46" s="76"/>
      <c r="Z46" s="76"/>
      <c r="AA46" s="77"/>
      <c r="AB46" s="76"/>
      <c r="AC46" s="76"/>
      <c r="AD46" s="77"/>
      <c r="AE46" s="76"/>
      <c r="AF46" s="76"/>
      <c r="AG46" s="77"/>
    </row>
    <row r="47" spans="1:33" x14ac:dyDescent="0.25">
      <c r="A47" s="84" t="s">
        <v>44</v>
      </c>
      <c r="B47" s="84" t="s">
        <v>71</v>
      </c>
      <c r="C47" s="85">
        <v>26</v>
      </c>
      <c r="D47" s="72" t="s">
        <v>44</v>
      </c>
      <c r="E47" s="72" t="s">
        <v>71</v>
      </c>
      <c r="F47" s="72">
        <v>26</v>
      </c>
      <c r="G47" s="84" t="s">
        <v>44</v>
      </c>
      <c r="H47" s="84" t="s">
        <v>71</v>
      </c>
      <c r="I47" s="85">
        <v>26</v>
      </c>
      <c r="J47" s="83"/>
      <c r="K47" s="76"/>
      <c r="L47" s="77"/>
      <c r="M47" s="76"/>
      <c r="N47" s="76"/>
      <c r="O47" s="77"/>
      <c r="P47" s="76"/>
      <c r="Q47" s="76"/>
      <c r="R47" s="77"/>
      <c r="S47" s="76"/>
      <c r="T47" s="76"/>
      <c r="U47" s="77"/>
      <c r="V47" s="76"/>
      <c r="W47" s="76"/>
      <c r="X47" s="77"/>
      <c r="Y47" s="76"/>
      <c r="Z47" s="76"/>
      <c r="AA47" s="77"/>
      <c r="AB47" s="76"/>
      <c r="AC47" s="76"/>
      <c r="AD47" s="77"/>
      <c r="AE47" s="76"/>
      <c r="AF47" s="76"/>
      <c r="AG47" s="77"/>
    </row>
    <row r="48" spans="1:33" x14ac:dyDescent="0.25">
      <c r="A48" s="84" t="s">
        <v>45</v>
      </c>
      <c r="B48" s="84" t="s">
        <v>71</v>
      </c>
      <c r="C48" s="85">
        <v>12</v>
      </c>
      <c r="D48" s="72" t="s">
        <v>45</v>
      </c>
      <c r="E48" s="72" t="s">
        <v>71</v>
      </c>
      <c r="F48" s="72">
        <v>12</v>
      </c>
      <c r="G48" s="84" t="s">
        <v>45</v>
      </c>
      <c r="H48" s="84" t="s">
        <v>71</v>
      </c>
      <c r="I48" s="85">
        <v>12</v>
      </c>
      <c r="J48" s="83"/>
      <c r="K48" s="76"/>
      <c r="L48" s="77"/>
      <c r="M48" s="76"/>
      <c r="N48" s="76"/>
      <c r="O48" s="77"/>
      <c r="P48" s="76"/>
      <c r="Q48" s="76"/>
      <c r="R48" s="77"/>
      <c r="S48" s="76"/>
      <c r="T48" s="76"/>
      <c r="U48" s="77"/>
      <c r="V48" s="76"/>
      <c r="W48" s="76"/>
      <c r="X48" s="77"/>
      <c r="Y48" s="76"/>
      <c r="Z48" s="76"/>
      <c r="AA48" s="77"/>
      <c r="AB48" s="76"/>
      <c r="AC48" s="76"/>
      <c r="AD48" s="77"/>
      <c r="AE48" s="76"/>
      <c r="AF48" s="76"/>
      <c r="AG48" s="77"/>
    </row>
    <row r="49" spans="1:33" x14ac:dyDescent="0.25">
      <c r="A49" s="84" t="s">
        <v>46</v>
      </c>
      <c r="B49" s="84" t="s">
        <v>71</v>
      </c>
      <c r="C49" s="85">
        <v>1</v>
      </c>
      <c r="D49" s="72" t="s">
        <v>46</v>
      </c>
      <c r="E49" s="72" t="s">
        <v>71</v>
      </c>
      <c r="F49" s="72">
        <v>1</v>
      </c>
      <c r="G49" s="84" t="s">
        <v>46</v>
      </c>
      <c r="H49" s="84" t="s">
        <v>71</v>
      </c>
      <c r="I49" s="85">
        <v>1</v>
      </c>
      <c r="J49" s="83"/>
      <c r="K49" s="76"/>
      <c r="L49" s="77"/>
      <c r="M49" s="76"/>
      <c r="N49" s="76"/>
      <c r="O49" s="77"/>
      <c r="P49" s="76"/>
      <c r="Q49" s="76"/>
      <c r="R49" s="77"/>
      <c r="S49" s="76"/>
      <c r="T49" s="76"/>
      <c r="U49" s="77"/>
      <c r="V49" s="76"/>
      <c r="W49" s="76"/>
      <c r="X49" s="77"/>
      <c r="Y49" s="76"/>
      <c r="Z49" s="76"/>
      <c r="AA49" s="77"/>
      <c r="AB49" s="76"/>
      <c r="AC49" s="76"/>
      <c r="AD49" s="77"/>
      <c r="AE49" s="76"/>
      <c r="AF49" s="76"/>
      <c r="AG49" s="77"/>
    </row>
    <row r="50" spans="1:33" x14ac:dyDescent="0.25">
      <c r="A50" s="84" t="s">
        <v>47</v>
      </c>
      <c r="B50" s="84" t="s">
        <v>71</v>
      </c>
      <c r="C50" s="85">
        <v>3</v>
      </c>
      <c r="D50" s="72" t="s">
        <v>47</v>
      </c>
      <c r="E50" s="72" t="s">
        <v>71</v>
      </c>
      <c r="F50" s="72">
        <v>3</v>
      </c>
      <c r="G50" s="84" t="s">
        <v>47</v>
      </c>
      <c r="H50" s="84" t="s">
        <v>71</v>
      </c>
      <c r="I50" s="85">
        <v>3</v>
      </c>
      <c r="J50" s="83"/>
      <c r="K50" s="76"/>
      <c r="L50" s="77"/>
      <c r="M50" s="76"/>
      <c r="N50" s="76"/>
      <c r="O50" s="77"/>
      <c r="P50" s="76"/>
      <c r="Q50" s="76"/>
      <c r="R50" s="77"/>
      <c r="S50" s="76"/>
      <c r="T50" s="76"/>
      <c r="U50" s="77"/>
      <c r="V50" s="76"/>
      <c r="W50" s="76"/>
      <c r="X50" s="77"/>
      <c r="Y50" s="76"/>
      <c r="Z50" s="76"/>
      <c r="AA50" s="77"/>
      <c r="AB50" s="76"/>
      <c r="AC50" s="76"/>
      <c r="AD50" s="77"/>
      <c r="AE50" s="76"/>
      <c r="AF50" s="76"/>
      <c r="AG50" s="77"/>
    </row>
    <row r="51" spans="1:33" x14ac:dyDescent="0.25">
      <c r="A51" s="84" t="s">
        <v>48</v>
      </c>
      <c r="B51" s="84" t="s">
        <v>71</v>
      </c>
      <c r="C51" s="85">
        <v>18</v>
      </c>
      <c r="D51" s="72" t="s">
        <v>48</v>
      </c>
      <c r="E51" s="72" t="s">
        <v>71</v>
      </c>
      <c r="F51" s="72">
        <v>18</v>
      </c>
      <c r="G51" s="84" t="s">
        <v>48</v>
      </c>
      <c r="H51" s="84" t="s">
        <v>71</v>
      </c>
      <c r="I51" s="85">
        <v>18</v>
      </c>
      <c r="J51" s="83"/>
      <c r="K51" s="76"/>
      <c r="L51" s="77"/>
      <c r="M51" s="76"/>
      <c r="N51" s="76"/>
      <c r="O51" s="77"/>
      <c r="P51" s="76"/>
      <c r="Q51" s="76"/>
      <c r="R51" s="77"/>
      <c r="S51" s="76"/>
      <c r="T51" s="76"/>
      <c r="U51" s="77"/>
      <c r="V51" s="76"/>
      <c r="W51" s="76"/>
      <c r="X51" s="77"/>
      <c r="Y51" s="76"/>
      <c r="Z51" s="76"/>
      <c r="AA51" s="77"/>
      <c r="AB51" s="76"/>
      <c r="AC51" s="76"/>
      <c r="AD51" s="77"/>
      <c r="AE51" s="76"/>
      <c r="AF51" s="76"/>
      <c r="AG51" s="77"/>
    </row>
    <row r="52" spans="1:33" x14ac:dyDescent="0.25">
      <c r="A52" s="84" t="s">
        <v>49</v>
      </c>
      <c r="B52" s="84" t="s">
        <v>71</v>
      </c>
      <c r="C52" s="85">
        <v>11</v>
      </c>
      <c r="D52" s="72" t="s">
        <v>49</v>
      </c>
      <c r="E52" s="72" t="s">
        <v>71</v>
      </c>
      <c r="F52" s="72">
        <v>11</v>
      </c>
      <c r="G52" s="84" t="s">
        <v>49</v>
      </c>
      <c r="H52" s="84" t="s">
        <v>71</v>
      </c>
      <c r="I52" s="85">
        <v>11</v>
      </c>
      <c r="J52" s="83"/>
      <c r="K52" s="76"/>
      <c r="L52" s="77"/>
      <c r="M52" s="76"/>
      <c r="N52" s="76"/>
      <c r="O52" s="77"/>
      <c r="P52" s="76"/>
      <c r="Q52" s="76"/>
      <c r="R52" s="77"/>
      <c r="S52" s="76"/>
      <c r="T52" s="76"/>
      <c r="U52" s="77"/>
      <c r="V52" s="76"/>
      <c r="W52" s="76"/>
      <c r="X52" s="77"/>
      <c r="Y52" s="76"/>
      <c r="Z52" s="76"/>
      <c r="AA52" s="77"/>
      <c r="AB52" s="76"/>
      <c r="AC52" s="76"/>
      <c r="AD52" s="77"/>
      <c r="AE52" s="76"/>
      <c r="AF52" s="76"/>
      <c r="AG52" s="77"/>
    </row>
    <row r="53" spans="1:33" x14ac:dyDescent="0.25">
      <c r="A53" s="84" t="s">
        <v>50</v>
      </c>
      <c r="B53" s="84" t="s">
        <v>71</v>
      </c>
      <c r="C53" s="85">
        <v>3</v>
      </c>
      <c r="D53" s="72" t="s">
        <v>50</v>
      </c>
      <c r="E53" s="72" t="s">
        <v>71</v>
      </c>
      <c r="F53" s="72">
        <v>3</v>
      </c>
      <c r="G53" s="84" t="s">
        <v>50</v>
      </c>
      <c r="H53" s="84" t="s">
        <v>71</v>
      </c>
      <c r="I53" s="85">
        <v>3</v>
      </c>
      <c r="J53" s="83"/>
      <c r="K53" s="76"/>
      <c r="L53" s="77"/>
      <c r="M53" s="76"/>
      <c r="N53" s="76"/>
      <c r="O53" s="77"/>
      <c r="P53" s="76"/>
      <c r="Q53" s="76"/>
      <c r="R53" s="77"/>
      <c r="S53" s="76"/>
      <c r="T53" s="76"/>
      <c r="U53" s="77"/>
      <c r="V53" s="76"/>
      <c r="W53" s="76"/>
      <c r="X53" s="77"/>
      <c r="Y53" s="76"/>
      <c r="Z53" s="76"/>
      <c r="AA53" s="77"/>
      <c r="AB53" s="76"/>
      <c r="AC53" s="76"/>
      <c r="AD53" s="77"/>
      <c r="AE53" s="76"/>
      <c r="AF53" s="76"/>
      <c r="AG53" s="77"/>
    </row>
    <row r="54" spans="1:33" x14ac:dyDescent="0.25">
      <c r="A54" s="84" t="s">
        <v>51</v>
      </c>
      <c r="B54" s="84" t="s">
        <v>71</v>
      </c>
      <c r="C54" s="85">
        <v>1</v>
      </c>
      <c r="D54" s="72" t="s">
        <v>51</v>
      </c>
      <c r="E54" s="72" t="s">
        <v>71</v>
      </c>
      <c r="F54" s="72">
        <v>1</v>
      </c>
      <c r="G54" s="84" t="s">
        <v>51</v>
      </c>
      <c r="H54" s="84" t="s">
        <v>71</v>
      </c>
      <c r="I54" s="85">
        <v>1</v>
      </c>
      <c r="J54" s="83"/>
      <c r="K54" s="76"/>
      <c r="L54" s="77"/>
      <c r="M54" s="76"/>
      <c r="N54" s="76"/>
      <c r="O54" s="77"/>
      <c r="P54" s="76"/>
      <c r="Q54" s="76"/>
      <c r="R54" s="77"/>
      <c r="S54" s="76"/>
      <c r="T54" s="76"/>
      <c r="U54" s="77"/>
      <c r="V54" s="76"/>
      <c r="W54" s="76"/>
      <c r="X54" s="77"/>
      <c r="Y54" s="76"/>
      <c r="Z54" s="76"/>
      <c r="AA54" s="77"/>
      <c r="AB54" s="76"/>
      <c r="AC54" s="76"/>
      <c r="AD54" s="77"/>
      <c r="AE54" s="76"/>
      <c r="AF54" s="76"/>
      <c r="AG54" s="77"/>
    </row>
    <row r="55" spans="1:33" x14ac:dyDescent="0.25">
      <c r="A55" s="84" t="s">
        <v>52</v>
      </c>
      <c r="B55" s="84" t="s">
        <v>71</v>
      </c>
      <c r="C55" s="85">
        <v>30</v>
      </c>
      <c r="D55" s="72" t="s">
        <v>52</v>
      </c>
      <c r="E55" s="72" t="s">
        <v>71</v>
      </c>
      <c r="F55" s="72">
        <v>28</v>
      </c>
      <c r="G55" s="84" t="s">
        <v>52</v>
      </c>
      <c r="H55" s="84" t="s">
        <v>71</v>
      </c>
      <c r="I55" s="85">
        <v>28</v>
      </c>
      <c r="J55" s="83"/>
      <c r="K55" s="76"/>
      <c r="L55" s="77"/>
      <c r="M55" s="76"/>
      <c r="N55" s="76"/>
      <c r="O55" s="77"/>
      <c r="P55" s="76"/>
      <c r="Q55" s="76"/>
      <c r="R55" s="77"/>
      <c r="S55" s="76"/>
      <c r="T55" s="76"/>
      <c r="U55" s="77"/>
      <c r="V55" s="76"/>
      <c r="W55" s="76"/>
      <c r="X55" s="77"/>
      <c r="Y55" s="76"/>
      <c r="Z55" s="76"/>
      <c r="AA55" s="77"/>
      <c r="AB55" s="76"/>
      <c r="AC55" s="76"/>
      <c r="AD55" s="77"/>
      <c r="AE55" s="76"/>
      <c r="AF55" s="76"/>
      <c r="AG55" s="77"/>
    </row>
    <row r="56" spans="1:33" x14ac:dyDescent="0.25">
      <c r="A56" s="84" t="s">
        <v>53</v>
      </c>
      <c r="B56" s="84" t="s">
        <v>71</v>
      </c>
      <c r="C56" s="85">
        <v>53</v>
      </c>
      <c r="D56" s="72" t="s">
        <v>53</v>
      </c>
      <c r="E56" s="72" t="s">
        <v>71</v>
      </c>
      <c r="F56" s="72">
        <v>53</v>
      </c>
      <c r="G56" s="84" t="s">
        <v>53</v>
      </c>
      <c r="H56" s="84" t="s">
        <v>71</v>
      </c>
      <c r="I56" s="85">
        <v>53</v>
      </c>
      <c r="J56" s="83"/>
      <c r="K56" s="76"/>
      <c r="L56" s="77"/>
      <c r="M56" s="76"/>
      <c r="N56" s="76"/>
      <c r="O56" s="77"/>
      <c r="P56" s="76"/>
      <c r="Q56" s="76"/>
      <c r="R56" s="77"/>
      <c r="S56" s="76"/>
      <c r="T56" s="76"/>
      <c r="U56" s="77"/>
      <c r="V56" s="76"/>
      <c r="W56" s="76"/>
      <c r="X56" s="77"/>
      <c r="Y56" s="76"/>
      <c r="Z56" s="76"/>
      <c r="AA56" s="77"/>
      <c r="AB56" s="76"/>
      <c r="AC56" s="76"/>
      <c r="AD56" s="77"/>
      <c r="AE56" s="76"/>
      <c r="AF56" s="76"/>
      <c r="AG56" s="77"/>
    </row>
    <row r="57" spans="1:33" x14ac:dyDescent="0.25">
      <c r="A57" s="84" t="s">
        <v>54</v>
      </c>
      <c r="B57" s="84" t="s">
        <v>71</v>
      </c>
      <c r="C57" s="85">
        <v>1</v>
      </c>
      <c r="D57" s="72" t="s">
        <v>54</v>
      </c>
      <c r="E57" s="72" t="s">
        <v>71</v>
      </c>
      <c r="F57" s="72">
        <v>1</v>
      </c>
      <c r="G57" s="84" t="s">
        <v>54</v>
      </c>
      <c r="H57" s="84" t="s">
        <v>71</v>
      </c>
      <c r="I57" s="85">
        <v>1</v>
      </c>
      <c r="J57" s="83"/>
      <c r="K57" s="76"/>
      <c r="L57" s="77"/>
      <c r="M57" s="76"/>
      <c r="N57" s="76"/>
      <c r="O57" s="77"/>
      <c r="P57" s="76"/>
      <c r="Q57" s="76"/>
      <c r="R57" s="77"/>
      <c r="S57" s="76"/>
      <c r="T57" s="76"/>
      <c r="U57" s="77"/>
      <c r="V57" s="76"/>
      <c r="W57" s="76"/>
      <c r="X57" s="77"/>
      <c r="Y57" s="76"/>
      <c r="Z57" s="76"/>
      <c r="AA57" s="77"/>
      <c r="AB57" s="76"/>
      <c r="AC57" s="76"/>
      <c r="AD57" s="77"/>
      <c r="AE57" s="76"/>
      <c r="AF57" s="76"/>
      <c r="AG57" s="77"/>
    </row>
    <row r="58" spans="1:33" x14ac:dyDescent="0.25">
      <c r="A58" s="84" t="s">
        <v>55</v>
      </c>
      <c r="B58" s="84" t="s">
        <v>71</v>
      </c>
      <c r="C58" s="85">
        <v>26</v>
      </c>
      <c r="D58" s="72" t="s">
        <v>55</v>
      </c>
      <c r="E58" s="72" t="s">
        <v>71</v>
      </c>
      <c r="F58" s="72">
        <v>26</v>
      </c>
      <c r="G58" s="84" t="s">
        <v>55</v>
      </c>
      <c r="H58" s="84" t="s">
        <v>71</v>
      </c>
      <c r="I58" s="85">
        <v>26</v>
      </c>
      <c r="J58" s="83"/>
      <c r="K58" s="76"/>
      <c r="L58" s="77"/>
      <c r="M58" s="76"/>
      <c r="N58" s="76"/>
      <c r="O58" s="77"/>
      <c r="P58" s="76"/>
      <c r="Q58" s="76"/>
      <c r="R58" s="77"/>
      <c r="S58" s="76"/>
      <c r="T58" s="76"/>
      <c r="U58" s="77"/>
      <c r="V58" s="76"/>
      <c r="W58" s="76"/>
      <c r="X58" s="77"/>
      <c r="Y58" s="76"/>
      <c r="Z58" s="76"/>
      <c r="AA58" s="77"/>
      <c r="AB58" s="76"/>
      <c r="AC58" s="76"/>
      <c r="AD58" s="77"/>
      <c r="AE58" s="76"/>
      <c r="AF58" s="76"/>
      <c r="AG58" s="77"/>
    </row>
    <row r="59" spans="1:33" x14ac:dyDescent="0.25">
      <c r="A59" s="84" t="s">
        <v>56</v>
      </c>
      <c r="B59" s="84" t="s">
        <v>71</v>
      </c>
      <c r="C59" s="85">
        <v>32</v>
      </c>
      <c r="D59" s="72" t="s">
        <v>56</v>
      </c>
      <c r="E59" s="72" t="s">
        <v>71</v>
      </c>
      <c r="F59" s="72">
        <v>33</v>
      </c>
      <c r="G59" s="84" t="s">
        <v>56</v>
      </c>
      <c r="H59" s="84" t="s">
        <v>71</v>
      </c>
      <c r="I59" s="85">
        <v>32</v>
      </c>
      <c r="J59" s="83"/>
      <c r="K59" s="76"/>
      <c r="L59" s="77"/>
      <c r="M59" s="76"/>
      <c r="N59" s="76"/>
      <c r="O59" s="77"/>
      <c r="P59" s="76"/>
      <c r="Q59" s="76"/>
      <c r="R59" s="77"/>
      <c r="S59" s="76"/>
      <c r="T59" s="76"/>
      <c r="U59" s="77"/>
      <c r="V59" s="76"/>
      <c r="W59" s="76"/>
      <c r="X59" s="77"/>
      <c r="Y59" s="76"/>
      <c r="Z59" s="76"/>
      <c r="AA59" s="77"/>
      <c r="AB59" s="76"/>
      <c r="AC59" s="76"/>
      <c r="AD59" s="77"/>
      <c r="AE59" s="76"/>
      <c r="AF59" s="76"/>
      <c r="AG59" s="77"/>
    </row>
    <row r="60" spans="1:33" x14ac:dyDescent="0.25">
      <c r="A60" s="84" t="s">
        <v>57</v>
      </c>
      <c r="B60" s="84" t="s">
        <v>71</v>
      </c>
      <c r="C60" s="85">
        <v>6</v>
      </c>
      <c r="D60" s="72" t="s">
        <v>57</v>
      </c>
      <c r="E60" s="72" t="s">
        <v>71</v>
      </c>
      <c r="F60" s="72">
        <v>6</v>
      </c>
      <c r="G60" s="84" t="s">
        <v>57</v>
      </c>
      <c r="H60" s="84" t="s">
        <v>71</v>
      </c>
      <c r="I60" s="85">
        <v>6</v>
      </c>
      <c r="J60" s="83"/>
      <c r="K60" s="76"/>
      <c r="L60" s="77"/>
      <c r="M60" s="76"/>
      <c r="N60" s="76"/>
      <c r="O60" s="77"/>
      <c r="P60" s="76"/>
      <c r="Q60" s="76"/>
      <c r="R60" s="77"/>
      <c r="S60" s="76"/>
      <c r="T60" s="76"/>
      <c r="U60" s="77"/>
      <c r="V60" s="76"/>
      <c r="W60" s="76"/>
      <c r="X60" s="77"/>
      <c r="Y60" s="76"/>
      <c r="Z60" s="76"/>
      <c r="AA60" s="77"/>
      <c r="AB60" s="76"/>
      <c r="AC60" s="76"/>
      <c r="AD60" s="77"/>
      <c r="AE60" s="76"/>
      <c r="AF60" s="76"/>
      <c r="AG60" s="77"/>
    </row>
    <row r="61" spans="1:33" x14ac:dyDescent="0.25">
      <c r="A61" s="84" t="s">
        <v>58</v>
      </c>
      <c r="B61" s="84" t="s">
        <v>71</v>
      </c>
      <c r="C61" s="85">
        <v>15</v>
      </c>
      <c r="D61" s="72" t="s">
        <v>58</v>
      </c>
      <c r="E61" s="72" t="s">
        <v>71</v>
      </c>
      <c r="F61" s="72">
        <v>15</v>
      </c>
      <c r="G61" s="84" t="s">
        <v>58</v>
      </c>
      <c r="H61" s="84" t="s">
        <v>71</v>
      </c>
      <c r="I61" s="85">
        <v>15</v>
      </c>
      <c r="J61" s="83"/>
      <c r="K61" s="76"/>
      <c r="L61" s="77"/>
      <c r="M61" s="76"/>
      <c r="N61" s="76"/>
      <c r="O61" s="77"/>
      <c r="P61" s="76"/>
      <c r="Q61" s="76"/>
      <c r="R61" s="77"/>
      <c r="S61" s="76"/>
      <c r="T61" s="76"/>
      <c r="U61" s="77"/>
      <c r="V61" s="76"/>
      <c r="W61" s="76"/>
      <c r="X61" s="77"/>
      <c r="Y61" s="76"/>
      <c r="Z61" s="76"/>
      <c r="AA61" s="77"/>
      <c r="AB61" s="76"/>
      <c r="AC61" s="76"/>
      <c r="AD61" s="77"/>
      <c r="AE61" s="76"/>
      <c r="AF61" s="76"/>
      <c r="AG61" s="77"/>
    </row>
    <row r="62" spans="1:33" x14ac:dyDescent="0.25">
      <c r="A62" s="84" t="s">
        <v>60</v>
      </c>
      <c r="B62" s="84" t="s">
        <v>71</v>
      </c>
      <c r="C62" s="85">
        <v>7</v>
      </c>
      <c r="D62" s="72" t="s">
        <v>60</v>
      </c>
      <c r="E62" s="72" t="s">
        <v>71</v>
      </c>
      <c r="F62" s="72">
        <v>7</v>
      </c>
      <c r="G62" s="84" t="s">
        <v>60</v>
      </c>
      <c r="H62" s="84" t="s">
        <v>71</v>
      </c>
      <c r="I62" s="85">
        <v>7</v>
      </c>
      <c r="J62" s="83"/>
      <c r="K62" s="76"/>
      <c r="L62" s="77"/>
      <c r="M62" s="76"/>
      <c r="N62" s="76"/>
      <c r="O62" s="77"/>
      <c r="P62" s="76"/>
      <c r="Q62" s="76"/>
      <c r="R62" s="77"/>
      <c r="S62" s="76"/>
      <c r="T62" s="76"/>
      <c r="U62" s="77"/>
      <c r="V62" s="76"/>
      <c r="W62" s="76"/>
      <c r="X62" s="77"/>
      <c r="Y62" s="76"/>
      <c r="Z62" s="76"/>
      <c r="AA62" s="77"/>
      <c r="AB62" s="76"/>
      <c r="AC62" s="76"/>
      <c r="AD62" s="77"/>
      <c r="AE62" s="76"/>
      <c r="AF62" s="76"/>
      <c r="AG62" s="77"/>
    </row>
    <row r="63" spans="1:33" x14ac:dyDescent="0.25">
      <c r="A63" s="84" t="s">
        <v>62</v>
      </c>
      <c r="B63" s="84" t="s">
        <v>71</v>
      </c>
      <c r="C63" s="85">
        <v>9</v>
      </c>
      <c r="D63" s="72" t="s">
        <v>62</v>
      </c>
      <c r="E63" s="72" t="s">
        <v>71</v>
      </c>
      <c r="F63" s="72">
        <v>9</v>
      </c>
      <c r="G63" s="84" t="s">
        <v>62</v>
      </c>
      <c r="H63" s="84" t="s">
        <v>71</v>
      </c>
      <c r="I63" s="85">
        <v>9</v>
      </c>
      <c r="J63" s="83"/>
      <c r="K63" s="76"/>
      <c r="L63" s="77"/>
      <c r="M63" s="76"/>
      <c r="N63" s="76"/>
      <c r="O63" s="77"/>
      <c r="P63" s="76"/>
      <c r="Q63" s="76"/>
      <c r="R63" s="77"/>
      <c r="S63" s="76"/>
      <c r="T63" s="76"/>
      <c r="U63" s="77"/>
      <c r="V63" s="76"/>
      <c r="W63" s="76"/>
      <c r="X63" s="77"/>
      <c r="Y63" s="76"/>
      <c r="Z63" s="76"/>
      <c r="AA63" s="77"/>
      <c r="AB63" s="76"/>
      <c r="AC63" s="76"/>
      <c r="AD63" s="77"/>
      <c r="AE63" s="76"/>
      <c r="AF63" s="76"/>
      <c r="AG63" s="77"/>
    </row>
    <row r="64" spans="1:33" x14ac:dyDescent="0.25">
      <c r="A64" s="84" t="s">
        <v>67</v>
      </c>
      <c r="B64" s="84" t="s">
        <v>71</v>
      </c>
      <c r="C64" s="85">
        <v>2</v>
      </c>
      <c r="D64" s="72" t="s">
        <v>67</v>
      </c>
      <c r="E64" s="72" t="s">
        <v>71</v>
      </c>
      <c r="F64" s="72">
        <v>2</v>
      </c>
      <c r="G64" s="84" t="s">
        <v>67</v>
      </c>
      <c r="H64" s="84" t="s">
        <v>71</v>
      </c>
      <c r="I64" s="85">
        <v>2</v>
      </c>
      <c r="J64" s="83"/>
      <c r="K64" s="76"/>
      <c r="L64" s="77"/>
      <c r="M64" s="76"/>
      <c r="N64" s="76"/>
      <c r="O64" s="77"/>
      <c r="P64" s="76"/>
      <c r="Q64" s="76"/>
      <c r="R64" s="77"/>
      <c r="S64" s="76"/>
      <c r="T64" s="76"/>
      <c r="U64" s="77"/>
      <c r="V64" s="76"/>
      <c r="W64" s="76"/>
      <c r="X64" s="77"/>
      <c r="Y64" s="76"/>
      <c r="Z64" s="76"/>
      <c r="AA64" s="77"/>
      <c r="AB64" s="76"/>
      <c r="AC64" s="76"/>
      <c r="AD64" s="77"/>
      <c r="AE64" s="76"/>
      <c r="AF64" s="76"/>
      <c r="AG64" s="77"/>
    </row>
    <row r="65" spans="1:33" x14ac:dyDescent="0.25">
      <c r="A65" s="84" t="s">
        <v>68</v>
      </c>
      <c r="B65" s="84" t="s">
        <v>71</v>
      </c>
      <c r="C65" s="85">
        <v>1</v>
      </c>
      <c r="D65" s="72" t="s">
        <v>68</v>
      </c>
      <c r="E65" s="72" t="s">
        <v>71</v>
      </c>
      <c r="F65" s="72">
        <v>1</v>
      </c>
      <c r="G65" s="84" t="s">
        <v>68</v>
      </c>
      <c r="H65" s="84" t="s">
        <v>71</v>
      </c>
      <c r="I65" s="85">
        <v>1</v>
      </c>
      <c r="J65" s="83"/>
      <c r="K65" s="76"/>
      <c r="L65" s="77"/>
      <c r="M65" s="76"/>
      <c r="N65" s="76"/>
      <c r="O65" s="77"/>
      <c r="P65" s="76"/>
      <c r="Q65" s="76"/>
      <c r="R65" s="77"/>
      <c r="S65" s="76"/>
      <c r="T65" s="76"/>
      <c r="U65" s="77"/>
      <c r="V65" s="76"/>
      <c r="W65" s="76"/>
      <c r="X65" s="77"/>
      <c r="Y65" s="76"/>
      <c r="Z65" s="76"/>
      <c r="AA65" s="77"/>
      <c r="AB65" s="76"/>
      <c r="AC65" s="76"/>
      <c r="AD65" s="77"/>
      <c r="AE65" s="76"/>
      <c r="AF65" s="76"/>
      <c r="AG65" s="77"/>
    </row>
    <row r="66" spans="1:33" x14ac:dyDescent="0.25">
      <c r="A66" s="84" t="s">
        <v>69</v>
      </c>
      <c r="B66" s="84" t="s">
        <v>71</v>
      </c>
      <c r="C66" s="85">
        <v>25</v>
      </c>
      <c r="D66" s="72" t="s">
        <v>69</v>
      </c>
      <c r="E66" s="72" t="s">
        <v>71</v>
      </c>
      <c r="F66" s="72">
        <v>26</v>
      </c>
      <c r="G66" s="84" t="s">
        <v>69</v>
      </c>
      <c r="H66" s="84" t="s">
        <v>71</v>
      </c>
      <c r="I66" s="85">
        <v>25</v>
      </c>
      <c r="J66" s="83"/>
      <c r="K66" s="76"/>
      <c r="L66" s="77"/>
      <c r="M66" s="76"/>
      <c r="N66" s="76"/>
      <c r="O66" s="77"/>
      <c r="P66" s="76"/>
      <c r="Q66" s="76"/>
      <c r="R66" s="77"/>
      <c r="S66" s="76"/>
      <c r="T66" s="76"/>
      <c r="U66" s="77"/>
      <c r="V66" s="76"/>
      <c r="W66" s="76"/>
      <c r="X66" s="77"/>
      <c r="Y66" s="76"/>
      <c r="Z66" s="76"/>
      <c r="AA66" s="77"/>
      <c r="AB66" s="76"/>
      <c r="AC66" s="76"/>
      <c r="AD66" s="77"/>
      <c r="AE66" s="76"/>
      <c r="AF66" s="76"/>
      <c r="AG66" s="77"/>
    </row>
    <row r="67" spans="1:33" x14ac:dyDescent="0.25">
      <c r="A67" s="84" t="s">
        <v>70</v>
      </c>
      <c r="B67" s="84" t="s">
        <v>71</v>
      </c>
      <c r="C67" s="85">
        <v>5</v>
      </c>
      <c r="D67" s="72" t="s">
        <v>70</v>
      </c>
      <c r="E67" s="72" t="s">
        <v>71</v>
      </c>
      <c r="F67" s="72">
        <v>5</v>
      </c>
      <c r="G67" s="84" t="s">
        <v>70</v>
      </c>
      <c r="H67" s="84" t="s">
        <v>71</v>
      </c>
      <c r="I67" s="85">
        <v>5</v>
      </c>
      <c r="J67" s="83"/>
      <c r="K67" s="76"/>
      <c r="L67" s="77"/>
      <c r="M67" s="76"/>
      <c r="N67" s="76"/>
      <c r="O67" s="77"/>
      <c r="P67" s="76"/>
      <c r="Q67" s="76"/>
      <c r="R67" s="77"/>
      <c r="S67" s="76"/>
      <c r="T67" s="76"/>
      <c r="U67" s="77"/>
      <c r="V67" s="76"/>
      <c r="W67" s="76"/>
      <c r="X67" s="77"/>
      <c r="Y67" s="76"/>
      <c r="Z67" s="76"/>
      <c r="AA67" s="77"/>
      <c r="AB67" s="76"/>
      <c r="AC67" s="76"/>
      <c r="AD67" s="77"/>
      <c r="AE67" s="76"/>
      <c r="AF67" s="76"/>
      <c r="AG67" s="77"/>
    </row>
    <row r="68" spans="1:33" x14ac:dyDescent="0.25">
      <c r="A68" s="84" t="s">
        <v>35</v>
      </c>
      <c r="B68" s="84" t="s">
        <v>72</v>
      </c>
      <c r="C68" s="85">
        <v>247</v>
      </c>
      <c r="D68" s="72" t="s">
        <v>35</v>
      </c>
      <c r="E68" s="72" t="s">
        <v>72</v>
      </c>
      <c r="F68" s="72">
        <v>246</v>
      </c>
      <c r="G68" s="84" t="s">
        <v>35</v>
      </c>
      <c r="H68" s="84" t="s">
        <v>72</v>
      </c>
      <c r="I68" s="85">
        <v>246</v>
      </c>
      <c r="J68" s="83"/>
      <c r="K68" s="76"/>
      <c r="L68" s="77"/>
      <c r="M68" s="76"/>
      <c r="N68" s="76"/>
      <c r="O68" s="77"/>
      <c r="P68" s="76"/>
      <c r="Q68" s="76"/>
      <c r="R68" s="77"/>
      <c r="S68" s="76"/>
      <c r="T68" s="76"/>
      <c r="U68" s="77"/>
      <c r="V68" s="76"/>
      <c r="W68" s="76"/>
      <c r="X68" s="77"/>
      <c r="Y68" s="76"/>
      <c r="Z68" s="76"/>
      <c r="AA68" s="77"/>
      <c r="AB68" s="76"/>
      <c r="AC68" s="76"/>
      <c r="AD68" s="77"/>
      <c r="AE68" s="76"/>
      <c r="AF68" s="76"/>
      <c r="AG68" s="77"/>
    </row>
    <row r="69" spans="1:33" x14ac:dyDescent="0.25">
      <c r="A69" s="84" t="s">
        <v>36</v>
      </c>
      <c r="B69" s="84" t="s">
        <v>72</v>
      </c>
      <c r="C69" s="85">
        <v>59</v>
      </c>
      <c r="D69" s="72" t="s">
        <v>36</v>
      </c>
      <c r="E69" s="72" t="s">
        <v>72</v>
      </c>
      <c r="F69" s="72">
        <v>59</v>
      </c>
      <c r="G69" s="84" t="s">
        <v>36</v>
      </c>
      <c r="H69" s="84" t="s">
        <v>72</v>
      </c>
      <c r="I69" s="85">
        <v>59</v>
      </c>
      <c r="J69" s="83"/>
      <c r="K69" s="76"/>
      <c r="L69" s="77"/>
      <c r="M69" s="76"/>
      <c r="N69" s="76"/>
      <c r="O69" s="77"/>
      <c r="P69" s="76"/>
      <c r="Q69" s="76"/>
      <c r="R69" s="77"/>
      <c r="S69" s="76"/>
      <c r="T69" s="76"/>
      <c r="U69" s="77"/>
      <c r="V69" s="76"/>
      <c r="W69" s="76"/>
      <c r="X69" s="77"/>
      <c r="Y69" s="76"/>
      <c r="Z69" s="76"/>
      <c r="AA69" s="77"/>
      <c r="AB69" s="76"/>
      <c r="AC69" s="76"/>
      <c r="AD69" s="77"/>
      <c r="AE69" s="76"/>
      <c r="AF69" s="76"/>
      <c r="AG69" s="77"/>
    </row>
    <row r="70" spans="1:33" x14ac:dyDescent="0.25">
      <c r="A70" s="84" t="s">
        <v>37</v>
      </c>
      <c r="B70" s="84" t="s">
        <v>72</v>
      </c>
      <c r="C70" s="85">
        <v>215</v>
      </c>
      <c r="D70" s="72" t="s">
        <v>37</v>
      </c>
      <c r="E70" s="72" t="s">
        <v>72</v>
      </c>
      <c r="F70" s="72">
        <v>218</v>
      </c>
      <c r="G70" s="84" t="s">
        <v>37</v>
      </c>
      <c r="H70" s="84" t="s">
        <v>72</v>
      </c>
      <c r="I70" s="85">
        <v>215</v>
      </c>
      <c r="J70" s="83"/>
      <c r="K70" s="76"/>
      <c r="L70" s="77"/>
      <c r="M70" s="76"/>
      <c r="N70" s="76"/>
      <c r="O70" s="77"/>
      <c r="P70" s="76"/>
      <c r="Q70" s="76"/>
      <c r="R70" s="77"/>
      <c r="S70" s="76"/>
      <c r="T70" s="76"/>
      <c r="U70" s="77"/>
      <c r="V70" s="76"/>
      <c r="W70" s="76"/>
      <c r="X70" s="77"/>
      <c r="Y70" s="76"/>
      <c r="Z70" s="76"/>
      <c r="AA70" s="77"/>
      <c r="AB70" s="76"/>
      <c r="AC70" s="76"/>
      <c r="AD70" s="77"/>
      <c r="AE70" s="76"/>
      <c r="AF70" s="76"/>
      <c r="AG70" s="77"/>
    </row>
    <row r="71" spans="1:33" x14ac:dyDescent="0.25">
      <c r="A71" s="84" t="s">
        <v>38</v>
      </c>
      <c r="B71" s="84" t="s">
        <v>72</v>
      </c>
      <c r="C71" s="85">
        <v>1</v>
      </c>
      <c r="D71" s="72" t="s">
        <v>38</v>
      </c>
      <c r="E71" s="72" t="s">
        <v>72</v>
      </c>
      <c r="F71" s="72">
        <v>1</v>
      </c>
      <c r="G71" s="84" t="s">
        <v>38</v>
      </c>
      <c r="H71" s="84" t="s">
        <v>72</v>
      </c>
      <c r="I71" s="85">
        <v>1</v>
      </c>
      <c r="J71" s="83"/>
      <c r="K71" s="76"/>
      <c r="L71" s="77"/>
      <c r="M71" s="76"/>
      <c r="N71" s="76"/>
      <c r="O71" s="77"/>
      <c r="P71" s="76"/>
      <c r="Q71" s="76"/>
      <c r="R71" s="77"/>
      <c r="S71" s="76"/>
      <c r="T71" s="76"/>
      <c r="U71" s="77"/>
      <c r="V71" s="76"/>
      <c r="W71" s="76"/>
      <c r="X71" s="77"/>
      <c r="Y71" s="76"/>
      <c r="Z71" s="76"/>
      <c r="AA71" s="77"/>
      <c r="AB71" s="76"/>
      <c r="AC71" s="76"/>
      <c r="AD71" s="77"/>
      <c r="AE71" s="76"/>
      <c r="AF71" s="76"/>
      <c r="AG71" s="77"/>
    </row>
    <row r="72" spans="1:33" x14ac:dyDescent="0.25">
      <c r="A72" s="84" t="s">
        <v>39</v>
      </c>
      <c r="B72" s="84" t="s">
        <v>72</v>
      </c>
      <c r="C72" s="85">
        <v>3</v>
      </c>
      <c r="D72" s="72" t="s">
        <v>39</v>
      </c>
      <c r="E72" s="72" t="s">
        <v>72</v>
      </c>
      <c r="F72" s="72">
        <v>3</v>
      </c>
      <c r="G72" s="84" t="s">
        <v>39</v>
      </c>
      <c r="H72" s="84" t="s">
        <v>72</v>
      </c>
      <c r="I72" s="85">
        <v>3</v>
      </c>
      <c r="J72" s="83"/>
      <c r="K72" s="76"/>
      <c r="L72" s="77"/>
      <c r="M72" s="76"/>
      <c r="N72" s="76"/>
      <c r="O72" s="77"/>
      <c r="P72" s="76"/>
      <c r="Q72" s="76"/>
      <c r="R72" s="77"/>
      <c r="S72" s="76"/>
      <c r="T72" s="76"/>
      <c r="U72" s="77"/>
      <c r="V72" s="76"/>
      <c r="W72" s="76"/>
      <c r="X72" s="77"/>
      <c r="Y72" s="76"/>
      <c r="Z72" s="76"/>
      <c r="AA72" s="77"/>
      <c r="AB72" s="76"/>
      <c r="AC72" s="76"/>
      <c r="AD72" s="77"/>
      <c r="AE72" s="76"/>
      <c r="AF72" s="76"/>
      <c r="AG72" s="77"/>
    </row>
    <row r="73" spans="1:33" x14ac:dyDescent="0.25">
      <c r="A73" s="84" t="s">
        <v>40</v>
      </c>
      <c r="B73" s="84" t="s">
        <v>72</v>
      </c>
      <c r="C73" s="85">
        <v>231</v>
      </c>
      <c r="D73" s="72" t="s">
        <v>40</v>
      </c>
      <c r="E73" s="72" t="s">
        <v>72</v>
      </c>
      <c r="F73" s="72">
        <v>234</v>
      </c>
      <c r="G73" s="84" t="s">
        <v>40</v>
      </c>
      <c r="H73" s="84" t="s">
        <v>72</v>
      </c>
      <c r="I73" s="85">
        <v>233</v>
      </c>
      <c r="J73" s="83"/>
      <c r="K73" s="76"/>
      <c r="L73" s="77"/>
      <c r="M73" s="76"/>
      <c r="N73" s="76"/>
      <c r="O73" s="77"/>
      <c r="P73" s="76"/>
      <c r="Q73" s="76"/>
      <c r="R73" s="77"/>
      <c r="S73" s="76"/>
      <c r="T73" s="76"/>
      <c r="U73" s="77"/>
      <c r="V73" s="76"/>
      <c r="W73" s="76"/>
      <c r="X73" s="77"/>
      <c r="Y73" s="76"/>
      <c r="Z73" s="76"/>
      <c r="AA73" s="77"/>
      <c r="AB73" s="76"/>
      <c r="AC73" s="76"/>
      <c r="AD73" s="77"/>
      <c r="AE73" s="76"/>
      <c r="AF73" s="76"/>
      <c r="AG73" s="77"/>
    </row>
    <row r="74" spans="1:33" x14ac:dyDescent="0.25">
      <c r="A74" s="84" t="s">
        <v>73</v>
      </c>
      <c r="B74" s="84" t="s">
        <v>72</v>
      </c>
      <c r="C74" s="85">
        <v>3</v>
      </c>
      <c r="D74" s="72" t="s">
        <v>73</v>
      </c>
      <c r="E74" s="72" t="s">
        <v>72</v>
      </c>
      <c r="F74" s="72">
        <v>3</v>
      </c>
      <c r="G74" s="84" t="s">
        <v>73</v>
      </c>
      <c r="H74" s="84" t="s">
        <v>72</v>
      </c>
      <c r="I74" s="85">
        <v>3</v>
      </c>
      <c r="J74" s="83"/>
      <c r="K74" s="76"/>
      <c r="L74" s="77"/>
      <c r="M74" s="76"/>
      <c r="N74" s="76"/>
      <c r="O74" s="77"/>
      <c r="P74" s="76"/>
      <c r="Q74" s="76"/>
      <c r="R74" s="77"/>
      <c r="S74" s="76"/>
      <c r="T74" s="76"/>
      <c r="U74" s="77"/>
      <c r="V74" s="76"/>
      <c r="W74" s="76"/>
      <c r="X74" s="77"/>
      <c r="Y74" s="76"/>
      <c r="Z74" s="76"/>
      <c r="AA74" s="77"/>
      <c r="AB74" s="76"/>
      <c r="AC74" s="76"/>
      <c r="AD74" s="77"/>
      <c r="AE74" s="76"/>
      <c r="AF74" s="76"/>
      <c r="AG74" s="77"/>
    </row>
    <row r="75" spans="1:33" x14ac:dyDescent="0.25">
      <c r="A75" s="84" t="s">
        <v>41</v>
      </c>
      <c r="B75" s="84" t="s">
        <v>72</v>
      </c>
      <c r="C75" s="85">
        <v>6</v>
      </c>
      <c r="D75" s="72" t="s">
        <v>41</v>
      </c>
      <c r="E75" s="72" t="s">
        <v>72</v>
      </c>
      <c r="F75" s="72">
        <v>6</v>
      </c>
      <c r="G75" s="84" t="s">
        <v>41</v>
      </c>
      <c r="H75" s="84" t="s">
        <v>72</v>
      </c>
      <c r="I75" s="85">
        <v>6</v>
      </c>
      <c r="J75" s="83"/>
      <c r="K75" s="76"/>
      <c r="L75" s="77"/>
      <c r="M75" s="76"/>
      <c r="N75" s="76"/>
      <c r="O75" s="77"/>
      <c r="P75" s="76"/>
      <c r="Q75" s="76"/>
      <c r="R75" s="77"/>
      <c r="S75" s="76"/>
      <c r="T75" s="76"/>
      <c r="U75" s="77"/>
      <c r="V75" s="76"/>
      <c r="W75" s="76"/>
      <c r="X75" s="77"/>
      <c r="Y75" s="76"/>
      <c r="Z75" s="76"/>
      <c r="AA75" s="77"/>
      <c r="AB75" s="76"/>
      <c r="AC75" s="76"/>
      <c r="AD75" s="77"/>
      <c r="AE75" s="76"/>
      <c r="AF75" s="76"/>
      <c r="AG75" s="77"/>
    </row>
    <row r="76" spans="1:33" x14ac:dyDescent="0.25">
      <c r="A76" s="84" t="s">
        <v>42</v>
      </c>
      <c r="B76" s="84" t="s">
        <v>72</v>
      </c>
      <c r="C76" s="85">
        <v>14</v>
      </c>
      <c r="D76" s="72" t="s">
        <v>42</v>
      </c>
      <c r="E76" s="72" t="s">
        <v>72</v>
      </c>
      <c r="F76" s="72">
        <v>14</v>
      </c>
      <c r="G76" s="84" t="s">
        <v>42</v>
      </c>
      <c r="H76" s="84" t="s">
        <v>72</v>
      </c>
      <c r="I76" s="85">
        <v>14</v>
      </c>
      <c r="J76" s="83"/>
      <c r="K76" s="76"/>
      <c r="L76" s="77"/>
      <c r="M76" s="76"/>
      <c r="N76" s="76"/>
      <c r="O76" s="77"/>
      <c r="P76" s="76"/>
      <c r="Q76" s="76"/>
      <c r="R76" s="77"/>
      <c r="S76" s="76"/>
      <c r="T76" s="76"/>
      <c r="U76" s="77"/>
      <c r="V76" s="76"/>
      <c r="W76" s="76"/>
      <c r="X76" s="77"/>
      <c r="Y76" s="76"/>
      <c r="Z76" s="76"/>
      <c r="AA76" s="77"/>
      <c r="AB76" s="76"/>
      <c r="AC76" s="76"/>
      <c r="AD76" s="77"/>
      <c r="AE76" s="76"/>
      <c r="AF76" s="76"/>
      <c r="AG76" s="77"/>
    </row>
    <row r="77" spans="1:33" x14ac:dyDescent="0.25">
      <c r="A77" s="84" t="s">
        <v>43</v>
      </c>
      <c r="B77" s="84" t="s">
        <v>72</v>
      </c>
      <c r="C77" s="85">
        <v>45</v>
      </c>
      <c r="D77" s="72" t="s">
        <v>43</v>
      </c>
      <c r="E77" s="72" t="s">
        <v>72</v>
      </c>
      <c r="F77" s="72">
        <v>45</v>
      </c>
      <c r="G77" s="84" t="s">
        <v>43</v>
      </c>
      <c r="H77" s="84" t="s">
        <v>72</v>
      </c>
      <c r="I77" s="85">
        <v>45</v>
      </c>
      <c r="J77" s="83"/>
      <c r="K77" s="76"/>
      <c r="L77" s="77"/>
      <c r="M77" s="76"/>
      <c r="N77" s="76"/>
      <c r="O77" s="77"/>
      <c r="P77" s="76"/>
      <c r="Q77" s="76"/>
      <c r="R77" s="77"/>
      <c r="S77" s="76"/>
      <c r="T77" s="76"/>
      <c r="U77" s="77"/>
      <c r="V77" s="76"/>
      <c r="W77" s="76"/>
      <c r="X77" s="77"/>
      <c r="Y77" s="76"/>
      <c r="Z77" s="76"/>
      <c r="AA77" s="77"/>
      <c r="AB77" s="76"/>
      <c r="AC77" s="76"/>
      <c r="AD77" s="77"/>
      <c r="AE77" s="76"/>
      <c r="AF77" s="76"/>
      <c r="AG77" s="77"/>
    </row>
    <row r="78" spans="1:33" x14ac:dyDescent="0.25">
      <c r="A78" s="84" t="s">
        <v>44</v>
      </c>
      <c r="B78" s="84" t="s">
        <v>72</v>
      </c>
      <c r="C78" s="85">
        <v>277</v>
      </c>
      <c r="D78" s="72" t="s">
        <v>44</v>
      </c>
      <c r="E78" s="72" t="s">
        <v>72</v>
      </c>
      <c r="F78" s="72">
        <v>278</v>
      </c>
      <c r="G78" s="84" t="s">
        <v>44</v>
      </c>
      <c r="H78" s="84" t="s">
        <v>72</v>
      </c>
      <c r="I78" s="85">
        <v>287</v>
      </c>
      <c r="J78" s="83"/>
      <c r="K78" s="76"/>
      <c r="L78" s="77"/>
      <c r="M78" s="76"/>
      <c r="N78" s="76"/>
      <c r="O78" s="77"/>
      <c r="P78" s="76"/>
      <c r="Q78" s="76"/>
      <c r="R78" s="77"/>
      <c r="S78" s="76"/>
      <c r="T78" s="76"/>
      <c r="U78" s="77"/>
      <c r="V78" s="76"/>
      <c r="W78" s="76"/>
      <c r="X78" s="77"/>
      <c r="Y78" s="76"/>
      <c r="Z78" s="76"/>
      <c r="AA78" s="77"/>
      <c r="AB78" s="76"/>
      <c r="AC78" s="76"/>
      <c r="AD78" s="77"/>
      <c r="AE78" s="76"/>
      <c r="AF78" s="76"/>
      <c r="AG78" s="77"/>
    </row>
    <row r="79" spans="1:33" x14ac:dyDescent="0.25">
      <c r="A79" s="84" t="s">
        <v>45</v>
      </c>
      <c r="B79" s="84" t="s">
        <v>72</v>
      </c>
      <c r="C79" s="85">
        <v>150</v>
      </c>
      <c r="D79" s="72" t="s">
        <v>45</v>
      </c>
      <c r="E79" s="72" t="s">
        <v>72</v>
      </c>
      <c r="F79" s="72">
        <v>151</v>
      </c>
      <c r="G79" s="84" t="s">
        <v>45</v>
      </c>
      <c r="H79" s="84" t="s">
        <v>72</v>
      </c>
      <c r="I79" s="85">
        <v>151</v>
      </c>
      <c r="J79" s="83"/>
      <c r="K79" s="76"/>
      <c r="L79" s="77"/>
      <c r="M79" s="76"/>
      <c r="N79" s="76"/>
      <c r="O79" s="77"/>
      <c r="P79" s="76"/>
      <c r="Q79" s="76"/>
      <c r="R79" s="77"/>
      <c r="S79" s="76"/>
      <c r="T79" s="76"/>
      <c r="U79" s="77"/>
      <c r="V79" s="76"/>
      <c r="W79" s="76"/>
      <c r="X79" s="77"/>
      <c r="Y79" s="76"/>
      <c r="Z79" s="76"/>
      <c r="AA79" s="77"/>
      <c r="AB79" s="76"/>
      <c r="AC79" s="76"/>
      <c r="AD79" s="77"/>
      <c r="AE79" s="76"/>
      <c r="AF79" s="76"/>
      <c r="AG79" s="77"/>
    </row>
    <row r="80" spans="1:33" x14ac:dyDescent="0.25">
      <c r="A80" s="84" t="s">
        <v>46</v>
      </c>
      <c r="B80" s="84" t="s">
        <v>72</v>
      </c>
      <c r="C80" s="85">
        <v>43</v>
      </c>
      <c r="D80" s="72" t="s">
        <v>46</v>
      </c>
      <c r="E80" s="72" t="s">
        <v>72</v>
      </c>
      <c r="F80" s="72">
        <v>43</v>
      </c>
      <c r="G80" s="84" t="s">
        <v>46</v>
      </c>
      <c r="H80" s="84" t="s">
        <v>72</v>
      </c>
      <c r="I80" s="85">
        <v>43</v>
      </c>
      <c r="J80" s="83"/>
      <c r="K80" s="76"/>
      <c r="L80" s="77"/>
      <c r="M80" s="76"/>
      <c r="N80" s="76"/>
      <c r="O80" s="77"/>
      <c r="P80" s="76"/>
      <c r="Q80" s="76"/>
      <c r="R80" s="77"/>
      <c r="S80" s="76"/>
      <c r="T80" s="76"/>
      <c r="U80" s="77"/>
      <c r="V80" s="76"/>
      <c r="W80" s="76"/>
      <c r="X80" s="77"/>
      <c r="Y80" s="76"/>
      <c r="Z80" s="76"/>
      <c r="AA80" s="77"/>
      <c r="AB80" s="76"/>
      <c r="AC80" s="76"/>
      <c r="AD80" s="77"/>
      <c r="AE80" s="76"/>
      <c r="AF80" s="76"/>
      <c r="AG80" s="77"/>
    </row>
    <row r="81" spans="1:33" x14ac:dyDescent="0.25">
      <c r="A81" s="84" t="s">
        <v>47</v>
      </c>
      <c r="B81" s="84" t="s">
        <v>72</v>
      </c>
      <c r="C81" s="85">
        <v>130</v>
      </c>
      <c r="D81" s="72" t="s">
        <v>47</v>
      </c>
      <c r="E81" s="72" t="s">
        <v>72</v>
      </c>
      <c r="F81" s="72">
        <v>129</v>
      </c>
      <c r="G81" s="84" t="s">
        <v>47</v>
      </c>
      <c r="H81" s="84" t="s">
        <v>72</v>
      </c>
      <c r="I81" s="85">
        <v>130</v>
      </c>
      <c r="J81" s="83"/>
      <c r="K81" s="76"/>
      <c r="L81" s="77"/>
      <c r="M81" s="76"/>
      <c r="N81" s="76"/>
      <c r="O81" s="77"/>
      <c r="P81" s="76"/>
      <c r="Q81" s="76"/>
      <c r="R81" s="77"/>
      <c r="S81" s="76"/>
      <c r="T81" s="76"/>
      <c r="U81" s="77"/>
      <c r="V81" s="76"/>
      <c r="W81" s="76"/>
      <c r="X81" s="77"/>
      <c r="Y81" s="76"/>
      <c r="Z81" s="76"/>
      <c r="AA81" s="77"/>
      <c r="AB81" s="76"/>
      <c r="AC81" s="76"/>
      <c r="AD81" s="77"/>
      <c r="AE81" s="76"/>
      <c r="AF81" s="76"/>
      <c r="AG81" s="77"/>
    </row>
    <row r="82" spans="1:33" x14ac:dyDescent="0.25">
      <c r="A82" s="84" t="s">
        <v>48</v>
      </c>
      <c r="B82" s="84" t="s">
        <v>72</v>
      </c>
      <c r="C82" s="85">
        <v>316</v>
      </c>
      <c r="D82" s="72" t="s">
        <v>48</v>
      </c>
      <c r="E82" s="72" t="s">
        <v>72</v>
      </c>
      <c r="F82" s="72">
        <v>316</v>
      </c>
      <c r="G82" s="84" t="s">
        <v>48</v>
      </c>
      <c r="H82" s="84" t="s">
        <v>72</v>
      </c>
      <c r="I82" s="85">
        <v>316</v>
      </c>
      <c r="J82" s="83"/>
      <c r="K82" s="76"/>
      <c r="L82" s="77"/>
      <c r="M82" s="76"/>
      <c r="N82" s="76"/>
      <c r="O82" s="77"/>
      <c r="P82" s="76"/>
      <c r="Q82" s="76"/>
      <c r="R82" s="77"/>
      <c r="S82" s="76"/>
      <c r="T82" s="76"/>
      <c r="U82" s="77"/>
      <c r="V82" s="76"/>
      <c r="W82" s="76"/>
      <c r="X82" s="77"/>
      <c r="Y82" s="76"/>
      <c r="Z82" s="76"/>
      <c r="AA82" s="77"/>
      <c r="AB82" s="76"/>
      <c r="AC82" s="76"/>
      <c r="AD82" s="77"/>
      <c r="AE82" s="76"/>
      <c r="AF82" s="76"/>
      <c r="AG82" s="77"/>
    </row>
    <row r="83" spans="1:33" x14ac:dyDescent="0.25">
      <c r="A83" s="84" t="s">
        <v>49</v>
      </c>
      <c r="B83" s="84" t="s">
        <v>72</v>
      </c>
      <c r="C83" s="85">
        <v>202</v>
      </c>
      <c r="D83" s="72" t="s">
        <v>49</v>
      </c>
      <c r="E83" s="72" t="s">
        <v>72</v>
      </c>
      <c r="F83" s="72">
        <v>203</v>
      </c>
      <c r="G83" s="84" t="s">
        <v>49</v>
      </c>
      <c r="H83" s="84" t="s">
        <v>72</v>
      </c>
      <c r="I83" s="85">
        <v>201</v>
      </c>
      <c r="J83" s="83"/>
      <c r="K83" s="76"/>
      <c r="L83" s="77"/>
      <c r="M83" s="76"/>
      <c r="N83" s="76"/>
      <c r="O83" s="77"/>
      <c r="P83" s="76"/>
      <c r="Q83" s="76"/>
      <c r="R83" s="77"/>
      <c r="S83" s="76"/>
      <c r="T83" s="76"/>
      <c r="U83" s="77"/>
      <c r="V83" s="76"/>
      <c r="W83" s="76"/>
      <c r="X83" s="77"/>
      <c r="Y83" s="76"/>
      <c r="Z83" s="76"/>
      <c r="AA83" s="77"/>
      <c r="AB83" s="76"/>
      <c r="AC83" s="76"/>
      <c r="AD83" s="77"/>
      <c r="AE83" s="76"/>
      <c r="AF83" s="76"/>
      <c r="AG83" s="77"/>
    </row>
    <row r="84" spans="1:33" x14ac:dyDescent="0.25">
      <c r="A84" s="84" t="s">
        <v>50</v>
      </c>
      <c r="B84" s="84" t="s">
        <v>72</v>
      </c>
      <c r="C84" s="85">
        <v>137</v>
      </c>
      <c r="D84" s="72" t="s">
        <v>50</v>
      </c>
      <c r="E84" s="72" t="s">
        <v>72</v>
      </c>
      <c r="F84" s="72">
        <v>137</v>
      </c>
      <c r="G84" s="84" t="s">
        <v>50</v>
      </c>
      <c r="H84" s="84" t="s">
        <v>72</v>
      </c>
      <c r="I84" s="85">
        <v>137</v>
      </c>
      <c r="J84" s="83"/>
      <c r="K84" s="76"/>
      <c r="L84" s="77"/>
      <c r="M84" s="76"/>
      <c r="N84" s="76"/>
      <c r="O84" s="77"/>
      <c r="P84" s="76"/>
      <c r="Q84" s="76"/>
      <c r="R84" s="77"/>
      <c r="S84" s="76"/>
      <c r="T84" s="76"/>
      <c r="U84" s="77"/>
      <c r="V84" s="76"/>
      <c r="W84" s="76"/>
      <c r="X84" s="77"/>
      <c r="Y84" s="76"/>
      <c r="Z84" s="76"/>
      <c r="AA84" s="77"/>
      <c r="AB84" s="76"/>
      <c r="AC84" s="76"/>
      <c r="AD84" s="77"/>
      <c r="AE84" s="76"/>
      <c r="AF84" s="76"/>
      <c r="AG84" s="77"/>
    </row>
    <row r="85" spans="1:33" x14ac:dyDescent="0.25">
      <c r="A85" s="84" t="s">
        <v>51</v>
      </c>
      <c r="B85" s="84" t="s">
        <v>72</v>
      </c>
      <c r="C85" s="85">
        <v>4</v>
      </c>
      <c r="D85" s="72" t="s">
        <v>51</v>
      </c>
      <c r="E85" s="72" t="s">
        <v>72</v>
      </c>
      <c r="F85" s="72">
        <v>4</v>
      </c>
      <c r="G85" s="84" t="s">
        <v>51</v>
      </c>
      <c r="H85" s="84" t="s">
        <v>72</v>
      </c>
      <c r="I85" s="85">
        <v>4</v>
      </c>
      <c r="J85" s="83"/>
      <c r="K85" s="76"/>
      <c r="L85" s="77"/>
      <c r="M85" s="76"/>
      <c r="N85" s="76"/>
      <c r="O85" s="77"/>
      <c r="P85" s="76"/>
      <c r="Q85" s="76"/>
      <c r="R85" s="77"/>
      <c r="S85" s="76"/>
      <c r="T85" s="76"/>
      <c r="U85" s="77"/>
      <c r="V85" s="76"/>
      <c r="W85" s="76"/>
      <c r="X85" s="77"/>
      <c r="Y85" s="76"/>
      <c r="Z85" s="76"/>
      <c r="AA85" s="77"/>
      <c r="AB85" s="76"/>
      <c r="AC85" s="76"/>
      <c r="AD85" s="77"/>
      <c r="AE85" s="76"/>
      <c r="AF85" s="76"/>
      <c r="AG85" s="77"/>
    </row>
    <row r="86" spans="1:33" x14ac:dyDescent="0.25">
      <c r="A86" s="84" t="s">
        <v>52</v>
      </c>
      <c r="B86" s="84" t="s">
        <v>72</v>
      </c>
      <c r="C86" s="85">
        <v>324</v>
      </c>
      <c r="D86" s="72" t="s">
        <v>52</v>
      </c>
      <c r="E86" s="72" t="s">
        <v>72</v>
      </c>
      <c r="F86" s="72">
        <v>328</v>
      </c>
      <c r="G86" s="84" t="s">
        <v>52</v>
      </c>
      <c r="H86" s="84" t="s">
        <v>72</v>
      </c>
      <c r="I86" s="85">
        <v>327</v>
      </c>
      <c r="J86" s="83"/>
      <c r="K86" s="76"/>
      <c r="L86" s="77"/>
      <c r="M86" s="76"/>
      <c r="N86" s="76"/>
      <c r="O86" s="77"/>
      <c r="P86" s="76"/>
      <c r="Q86" s="76"/>
      <c r="R86" s="77"/>
      <c r="S86" s="76"/>
      <c r="T86" s="76"/>
      <c r="U86" s="77"/>
      <c r="V86" s="76"/>
      <c r="W86" s="76"/>
      <c r="X86" s="77"/>
      <c r="Y86" s="76"/>
      <c r="Z86" s="76"/>
      <c r="AA86" s="77"/>
      <c r="AB86" s="76"/>
      <c r="AC86" s="76"/>
      <c r="AD86" s="77"/>
      <c r="AE86" s="76"/>
      <c r="AF86" s="76"/>
      <c r="AG86" s="77"/>
    </row>
    <row r="87" spans="1:33" x14ac:dyDescent="0.25">
      <c r="A87" s="84" t="s">
        <v>53</v>
      </c>
      <c r="B87" s="84" t="s">
        <v>72</v>
      </c>
      <c r="C87" s="85">
        <v>417</v>
      </c>
      <c r="D87" s="72" t="s">
        <v>53</v>
      </c>
      <c r="E87" s="72" t="s">
        <v>72</v>
      </c>
      <c r="F87" s="72">
        <v>419</v>
      </c>
      <c r="G87" s="84" t="s">
        <v>53</v>
      </c>
      <c r="H87" s="84" t="s">
        <v>72</v>
      </c>
      <c r="I87" s="85">
        <v>418</v>
      </c>
      <c r="J87" s="83"/>
      <c r="K87" s="76"/>
      <c r="L87" s="77"/>
      <c r="M87" s="76"/>
      <c r="N87" s="76"/>
      <c r="O87" s="77"/>
      <c r="P87" s="76"/>
      <c r="Q87" s="76"/>
      <c r="R87" s="77"/>
      <c r="S87" s="76"/>
      <c r="T87" s="76"/>
      <c r="U87" s="77"/>
      <c r="V87" s="76"/>
      <c r="W87" s="76"/>
      <c r="X87" s="77"/>
      <c r="Y87" s="76"/>
      <c r="Z87" s="76"/>
      <c r="AA87" s="77"/>
      <c r="AB87" s="76"/>
      <c r="AC87" s="76"/>
      <c r="AD87" s="77"/>
      <c r="AE87" s="76"/>
      <c r="AF87" s="76"/>
      <c r="AG87" s="77"/>
    </row>
    <row r="88" spans="1:33" x14ac:dyDescent="0.25">
      <c r="A88" s="84" t="s">
        <v>54</v>
      </c>
      <c r="B88" s="84" t="s">
        <v>72</v>
      </c>
      <c r="C88" s="85">
        <v>51</v>
      </c>
      <c r="D88" s="72" t="s">
        <v>54</v>
      </c>
      <c r="E88" s="72" t="s">
        <v>72</v>
      </c>
      <c r="F88" s="72">
        <v>52</v>
      </c>
      <c r="G88" s="84" t="s">
        <v>54</v>
      </c>
      <c r="H88" s="84" t="s">
        <v>72</v>
      </c>
      <c r="I88" s="85">
        <v>52</v>
      </c>
      <c r="J88" s="83"/>
      <c r="K88" s="76"/>
      <c r="L88" s="77"/>
      <c r="M88" s="76"/>
      <c r="N88" s="76"/>
      <c r="O88" s="77"/>
      <c r="P88" s="76"/>
      <c r="Q88" s="76"/>
      <c r="R88" s="77"/>
      <c r="S88" s="76"/>
      <c r="T88" s="76"/>
      <c r="U88" s="77"/>
      <c r="V88" s="76"/>
      <c r="W88" s="76"/>
      <c r="X88" s="77"/>
      <c r="Y88" s="76"/>
      <c r="Z88" s="76"/>
      <c r="AA88" s="77"/>
      <c r="AB88" s="76"/>
      <c r="AC88" s="76"/>
      <c r="AD88" s="77"/>
      <c r="AE88" s="76"/>
      <c r="AF88" s="76"/>
      <c r="AG88" s="77"/>
    </row>
    <row r="89" spans="1:33" x14ac:dyDescent="0.25">
      <c r="A89" s="84" t="s">
        <v>55</v>
      </c>
      <c r="B89" s="84" t="s">
        <v>72</v>
      </c>
      <c r="C89" s="85">
        <v>153</v>
      </c>
      <c r="D89" s="72" t="s">
        <v>55</v>
      </c>
      <c r="E89" s="72" t="s">
        <v>72</v>
      </c>
      <c r="F89" s="72">
        <v>153</v>
      </c>
      <c r="G89" s="84" t="s">
        <v>55</v>
      </c>
      <c r="H89" s="84" t="s">
        <v>72</v>
      </c>
      <c r="I89" s="85">
        <v>153</v>
      </c>
      <c r="J89" s="83"/>
      <c r="K89" s="76"/>
      <c r="L89" s="77"/>
      <c r="M89" s="76"/>
      <c r="N89" s="76"/>
      <c r="O89" s="77"/>
      <c r="P89" s="76"/>
      <c r="Q89" s="76"/>
      <c r="R89" s="77"/>
      <c r="S89" s="76"/>
      <c r="T89" s="76"/>
      <c r="U89" s="77"/>
      <c r="V89" s="76"/>
      <c r="W89" s="76"/>
      <c r="X89" s="77"/>
      <c r="Y89" s="76"/>
      <c r="Z89" s="76"/>
      <c r="AA89" s="77"/>
      <c r="AB89" s="76"/>
      <c r="AC89" s="76"/>
      <c r="AD89" s="77"/>
      <c r="AE89" s="76"/>
      <c r="AF89" s="76"/>
      <c r="AG89" s="77"/>
    </row>
    <row r="90" spans="1:33" x14ac:dyDescent="0.25">
      <c r="A90" s="84" t="s">
        <v>56</v>
      </c>
      <c r="B90" s="84" t="s">
        <v>72</v>
      </c>
      <c r="C90" s="85">
        <v>821</v>
      </c>
      <c r="D90" s="72" t="s">
        <v>56</v>
      </c>
      <c r="E90" s="72" t="s">
        <v>72</v>
      </c>
      <c r="F90" s="72">
        <v>821</v>
      </c>
      <c r="G90" s="84" t="s">
        <v>56</v>
      </c>
      <c r="H90" s="84" t="s">
        <v>72</v>
      </c>
      <c r="I90" s="85">
        <v>818</v>
      </c>
      <c r="J90" s="83"/>
      <c r="K90" s="76"/>
      <c r="L90" s="77"/>
      <c r="M90" s="76"/>
      <c r="N90" s="76"/>
      <c r="O90" s="77"/>
      <c r="P90" s="76"/>
      <c r="Q90" s="76"/>
      <c r="R90" s="77"/>
      <c r="S90" s="76"/>
      <c r="T90" s="76"/>
      <c r="U90" s="77"/>
      <c r="V90" s="76"/>
      <c r="W90" s="76"/>
      <c r="X90" s="77"/>
      <c r="Y90" s="76"/>
      <c r="Z90" s="76"/>
      <c r="AA90" s="77"/>
      <c r="AB90" s="76"/>
      <c r="AC90" s="76"/>
      <c r="AD90" s="77"/>
      <c r="AE90" s="76"/>
      <c r="AF90" s="76"/>
      <c r="AG90" s="77"/>
    </row>
    <row r="91" spans="1:33" x14ac:dyDescent="0.25">
      <c r="A91" s="84" t="s">
        <v>57</v>
      </c>
      <c r="B91" s="84" t="s">
        <v>72</v>
      </c>
      <c r="C91" s="85">
        <v>13</v>
      </c>
      <c r="D91" s="72" t="s">
        <v>57</v>
      </c>
      <c r="E91" s="72" t="s">
        <v>72</v>
      </c>
      <c r="F91" s="72">
        <v>13</v>
      </c>
      <c r="G91" s="84" t="s">
        <v>57</v>
      </c>
      <c r="H91" s="84" t="s">
        <v>72</v>
      </c>
      <c r="I91" s="85">
        <v>13</v>
      </c>
      <c r="J91" s="83"/>
      <c r="K91" s="76"/>
      <c r="L91" s="77"/>
      <c r="M91" s="76"/>
      <c r="N91" s="76"/>
      <c r="O91" s="77"/>
      <c r="P91" s="76"/>
      <c r="Q91" s="76"/>
      <c r="R91" s="77"/>
      <c r="S91" s="76"/>
      <c r="T91" s="76"/>
      <c r="U91" s="77"/>
      <c r="V91" s="76"/>
      <c r="W91" s="76"/>
      <c r="X91" s="77"/>
      <c r="Y91" s="76"/>
      <c r="Z91" s="76"/>
      <c r="AA91" s="77"/>
      <c r="AB91" s="76"/>
      <c r="AC91" s="76"/>
      <c r="AD91" s="77"/>
      <c r="AE91" s="76"/>
      <c r="AF91" s="76"/>
      <c r="AG91" s="77"/>
    </row>
    <row r="92" spans="1:33" x14ac:dyDescent="0.25">
      <c r="A92" s="84" t="s">
        <v>58</v>
      </c>
      <c r="B92" s="84" t="s">
        <v>72</v>
      </c>
      <c r="C92" s="85">
        <v>471</v>
      </c>
      <c r="D92" s="72" t="s">
        <v>58</v>
      </c>
      <c r="E92" s="72" t="s">
        <v>72</v>
      </c>
      <c r="F92" s="72">
        <v>471</v>
      </c>
      <c r="G92" s="84" t="s">
        <v>58</v>
      </c>
      <c r="H92" s="84" t="s">
        <v>72</v>
      </c>
      <c r="I92" s="85">
        <v>471</v>
      </c>
      <c r="J92" s="83"/>
      <c r="K92" s="76"/>
      <c r="L92" s="77"/>
      <c r="M92" s="76"/>
      <c r="N92" s="76"/>
      <c r="O92" s="77"/>
      <c r="P92" s="76"/>
      <c r="Q92" s="76"/>
      <c r="R92" s="77"/>
      <c r="S92" s="76"/>
      <c r="T92" s="76"/>
      <c r="U92" s="77"/>
      <c r="V92" s="76"/>
      <c r="W92" s="76"/>
      <c r="X92" s="77"/>
      <c r="Y92" s="76"/>
      <c r="Z92" s="76"/>
      <c r="AA92" s="77"/>
      <c r="AB92" s="76"/>
      <c r="AC92" s="76"/>
      <c r="AD92" s="77"/>
      <c r="AE92" s="76"/>
      <c r="AF92" s="76"/>
      <c r="AG92" s="77"/>
    </row>
    <row r="93" spans="1:33" x14ac:dyDescent="0.25">
      <c r="A93" s="84" t="s">
        <v>59</v>
      </c>
      <c r="B93" s="84" t="s">
        <v>72</v>
      </c>
      <c r="C93" s="85">
        <v>1</v>
      </c>
      <c r="D93" s="72" t="s">
        <v>59</v>
      </c>
      <c r="E93" s="72" t="s">
        <v>72</v>
      </c>
      <c r="F93" s="72">
        <v>1</v>
      </c>
      <c r="G93" s="84" t="s">
        <v>59</v>
      </c>
      <c r="H93" s="84" t="s">
        <v>72</v>
      </c>
      <c r="I93" s="85">
        <v>1</v>
      </c>
      <c r="J93" s="83"/>
      <c r="K93" s="76"/>
      <c r="L93" s="77"/>
      <c r="M93" s="76"/>
      <c r="N93" s="76"/>
      <c r="O93" s="77"/>
      <c r="P93" s="76"/>
      <c r="Q93" s="76"/>
      <c r="R93" s="77"/>
      <c r="S93" s="76"/>
      <c r="T93" s="76"/>
      <c r="U93" s="77"/>
      <c r="V93" s="76"/>
      <c r="W93" s="76"/>
      <c r="X93" s="77"/>
      <c r="Y93" s="76"/>
      <c r="Z93" s="76"/>
      <c r="AA93" s="77"/>
      <c r="AB93" s="76"/>
      <c r="AC93" s="76"/>
      <c r="AD93" s="77"/>
      <c r="AE93" s="76"/>
      <c r="AF93" s="76"/>
      <c r="AG93" s="77"/>
    </row>
    <row r="94" spans="1:33" x14ac:dyDescent="0.25">
      <c r="A94" s="84" t="s">
        <v>60</v>
      </c>
      <c r="B94" s="84" t="s">
        <v>72</v>
      </c>
      <c r="C94" s="85">
        <v>45</v>
      </c>
      <c r="D94" s="72" t="s">
        <v>60</v>
      </c>
      <c r="E94" s="72" t="s">
        <v>72</v>
      </c>
      <c r="F94" s="72">
        <v>45</v>
      </c>
      <c r="G94" s="84" t="s">
        <v>60</v>
      </c>
      <c r="H94" s="84" t="s">
        <v>72</v>
      </c>
      <c r="I94" s="85">
        <v>45</v>
      </c>
      <c r="J94" s="83"/>
      <c r="K94" s="76"/>
      <c r="L94" s="77"/>
      <c r="M94" s="76"/>
      <c r="N94" s="76"/>
      <c r="O94" s="77"/>
      <c r="P94" s="76"/>
      <c r="Q94" s="76"/>
      <c r="R94" s="77"/>
      <c r="S94" s="76"/>
      <c r="T94" s="76"/>
      <c r="U94" s="77"/>
      <c r="V94" s="76"/>
      <c r="W94" s="76"/>
      <c r="X94" s="77"/>
      <c r="Y94" s="76"/>
      <c r="Z94" s="76"/>
      <c r="AA94" s="77"/>
      <c r="AB94" s="76"/>
      <c r="AC94" s="76"/>
      <c r="AD94" s="77"/>
      <c r="AE94" s="76"/>
      <c r="AF94" s="76"/>
      <c r="AG94" s="77"/>
    </row>
    <row r="95" spans="1:33" x14ac:dyDescent="0.25">
      <c r="A95" s="84" t="s">
        <v>61</v>
      </c>
      <c r="B95" s="84" t="s">
        <v>72</v>
      </c>
      <c r="C95" s="85">
        <v>32</v>
      </c>
      <c r="D95" s="72" t="s">
        <v>61</v>
      </c>
      <c r="E95" s="72" t="s">
        <v>72</v>
      </c>
      <c r="F95" s="72">
        <v>32</v>
      </c>
      <c r="G95" s="84" t="s">
        <v>61</v>
      </c>
      <c r="H95" s="84" t="s">
        <v>72</v>
      </c>
      <c r="I95" s="85">
        <v>32</v>
      </c>
      <c r="J95" s="83"/>
      <c r="K95" s="76"/>
      <c r="L95" s="77"/>
      <c r="M95" s="76"/>
      <c r="N95" s="76"/>
      <c r="O95" s="77"/>
      <c r="P95" s="76"/>
      <c r="Q95" s="76"/>
      <c r="R95" s="77"/>
      <c r="S95" s="76"/>
      <c r="T95" s="76"/>
      <c r="U95" s="77"/>
      <c r="V95" s="76"/>
      <c r="W95" s="76"/>
      <c r="X95" s="77"/>
      <c r="Y95" s="76"/>
      <c r="Z95" s="76"/>
      <c r="AA95" s="77"/>
      <c r="AB95" s="76"/>
      <c r="AC95" s="76"/>
      <c r="AD95" s="77"/>
      <c r="AE95" s="76"/>
      <c r="AF95" s="76"/>
      <c r="AG95" s="77"/>
    </row>
    <row r="96" spans="1:33" x14ac:dyDescent="0.25">
      <c r="A96" s="84" t="s">
        <v>62</v>
      </c>
      <c r="B96" s="84" t="s">
        <v>72</v>
      </c>
      <c r="C96" s="85">
        <v>42</v>
      </c>
      <c r="D96" s="72" t="s">
        <v>62</v>
      </c>
      <c r="E96" s="72" t="s">
        <v>72</v>
      </c>
      <c r="F96" s="72">
        <v>42</v>
      </c>
      <c r="G96" s="84" t="s">
        <v>62</v>
      </c>
      <c r="H96" s="84" t="s">
        <v>72</v>
      </c>
      <c r="I96" s="85">
        <v>42</v>
      </c>
      <c r="J96" s="83"/>
      <c r="K96" s="76"/>
      <c r="L96" s="77"/>
      <c r="M96" s="76"/>
      <c r="N96" s="76"/>
      <c r="O96" s="77"/>
      <c r="P96" s="76"/>
      <c r="Q96" s="76"/>
      <c r="R96" s="77"/>
      <c r="S96" s="76"/>
      <c r="T96" s="76"/>
      <c r="U96" s="77"/>
      <c r="V96" s="76"/>
      <c r="W96" s="76"/>
      <c r="X96" s="77"/>
      <c r="Y96" s="76"/>
      <c r="Z96" s="76"/>
      <c r="AA96" s="77"/>
      <c r="AB96" s="76"/>
      <c r="AC96" s="76"/>
      <c r="AD96" s="77"/>
      <c r="AE96" s="76"/>
      <c r="AF96" s="76"/>
      <c r="AG96" s="77"/>
    </row>
    <row r="97" spans="1:33" x14ac:dyDescent="0.25">
      <c r="A97" s="84" t="s">
        <v>63</v>
      </c>
      <c r="B97" s="84" t="s">
        <v>72</v>
      </c>
      <c r="C97" s="85">
        <v>5</v>
      </c>
      <c r="D97" s="72" t="s">
        <v>63</v>
      </c>
      <c r="E97" s="72" t="s">
        <v>72</v>
      </c>
      <c r="F97" s="72">
        <v>5</v>
      </c>
      <c r="G97" s="84" t="s">
        <v>63</v>
      </c>
      <c r="H97" s="84" t="s">
        <v>72</v>
      </c>
      <c r="I97" s="85">
        <v>5</v>
      </c>
      <c r="J97" s="83"/>
      <c r="K97" s="76"/>
      <c r="L97" s="77"/>
      <c r="M97" s="76"/>
      <c r="N97" s="76"/>
      <c r="O97" s="77"/>
      <c r="P97" s="76"/>
      <c r="Q97" s="76"/>
      <c r="R97" s="77"/>
      <c r="S97" s="76"/>
      <c r="T97" s="76"/>
      <c r="U97" s="77"/>
      <c r="V97" s="76"/>
      <c r="W97" s="76"/>
      <c r="X97" s="77"/>
      <c r="Y97" s="76"/>
      <c r="Z97" s="76"/>
      <c r="AA97" s="77"/>
      <c r="AB97" s="76"/>
      <c r="AC97" s="76"/>
      <c r="AD97" s="77"/>
      <c r="AE97" s="76"/>
      <c r="AF97" s="76"/>
      <c r="AG97" s="77"/>
    </row>
    <row r="98" spans="1:33" x14ac:dyDescent="0.25">
      <c r="A98" s="84" t="s">
        <v>74</v>
      </c>
      <c r="B98" s="84" t="s">
        <v>72</v>
      </c>
      <c r="C98" s="85">
        <v>1</v>
      </c>
      <c r="D98" s="72" t="s">
        <v>74</v>
      </c>
      <c r="E98" s="72" t="s">
        <v>72</v>
      </c>
      <c r="F98" s="72">
        <v>1</v>
      </c>
      <c r="G98" s="84" t="s">
        <v>74</v>
      </c>
      <c r="H98" s="84" t="s">
        <v>72</v>
      </c>
      <c r="I98" s="85">
        <v>1</v>
      </c>
      <c r="J98" s="83"/>
      <c r="K98" s="76"/>
      <c r="L98" s="77"/>
      <c r="M98" s="76"/>
      <c r="N98" s="76"/>
      <c r="O98" s="77"/>
      <c r="P98" s="76"/>
      <c r="Q98" s="76"/>
      <c r="R98" s="77"/>
      <c r="S98" s="76"/>
      <c r="T98" s="76"/>
      <c r="U98" s="77"/>
      <c r="V98" s="76"/>
      <c r="W98" s="76"/>
      <c r="X98" s="77"/>
      <c r="Y98" s="76"/>
      <c r="Z98" s="76"/>
      <c r="AA98" s="77"/>
      <c r="AB98" s="76"/>
      <c r="AC98" s="76"/>
      <c r="AD98" s="77"/>
      <c r="AE98" s="76"/>
      <c r="AF98" s="76"/>
      <c r="AG98" s="77"/>
    </row>
    <row r="99" spans="1:33" x14ac:dyDescent="0.25">
      <c r="A99" s="84" t="s">
        <v>64</v>
      </c>
      <c r="B99" s="84" t="s">
        <v>72</v>
      </c>
      <c r="C99" s="85">
        <v>37</v>
      </c>
      <c r="D99" s="72" t="s">
        <v>64</v>
      </c>
      <c r="E99" s="72" t="s">
        <v>72</v>
      </c>
      <c r="F99" s="72">
        <v>37</v>
      </c>
      <c r="G99" s="84" t="s">
        <v>64</v>
      </c>
      <c r="H99" s="84" t="s">
        <v>72</v>
      </c>
      <c r="I99" s="85">
        <v>37</v>
      </c>
      <c r="J99" s="83"/>
      <c r="K99" s="76"/>
      <c r="L99" s="77"/>
      <c r="M99" s="76"/>
      <c r="N99" s="76"/>
      <c r="O99" s="77"/>
      <c r="P99" s="76"/>
      <c r="Q99" s="76"/>
      <c r="R99" s="77"/>
      <c r="S99" s="76"/>
      <c r="T99" s="76"/>
      <c r="U99" s="77"/>
      <c r="V99" s="76"/>
      <c r="W99" s="76"/>
      <c r="X99" s="77"/>
      <c r="Y99" s="76"/>
      <c r="Z99" s="76"/>
      <c r="AA99" s="77"/>
      <c r="AB99" s="76"/>
      <c r="AC99" s="76"/>
      <c r="AD99" s="77"/>
      <c r="AE99" s="76"/>
      <c r="AF99" s="76"/>
      <c r="AG99" s="77"/>
    </row>
    <row r="100" spans="1:33" x14ac:dyDescent="0.25">
      <c r="A100" s="84" t="s">
        <v>65</v>
      </c>
      <c r="B100" s="84" t="s">
        <v>72</v>
      </c>
      <c r="C100" s="85">
        <v>8</v>
      </c>
      <c r="D100" s="72" t="s">
        <v>65</v>
      </c>
      <c r="E100" s="72" t="s">
        <v>72</v>
      </c>
      <c r="F100" s="72">
        <v>8</v>
      </c>
      <c r="G100" s="84" t="s">
        <v>65</v>
      </c>
      <c r="H100" s="84" t="s">
        <v>72</v>
      </c>
      <c r="I100" s="85">
        <v>8</v>
      </c>
      <c r="J100" s="83"/>
      <c r="K100" s="76"/>
      <c r="L100" s="77"/>
      <c r="M100" s="76"/>
      <c r="N100" s="76"/>
      <c r="O100" s="77"/>
      <c r="P100" s="76"/>
      <c r="Q100" s="76"/>
      <c r="R100" s="77"/>
      <c r="S100" s="76"/>
      <c r="T100" s="76"/>
      <c r="U100" s="77"/>
      <c r="V100" s="76"/>
      <c r="W100" s="76"/>
      <c r="X100" s="77"/>
      <c r="Y100" s="76"/>
      <c r="Z100" s="76"/>
      <c r="AA100" s="77"/>
      <c r="AB100" s="76"/>
      <c r="AC100" s="76"/>
      <c r="AD100" s="77"/>
      <c r="AE100" s="76"/>
      <c r="AF100" s="76"/>
      <c r="AG100" s="77"/>
    </row>
    <row r="101" spans="1:33" x14ac:dyDescent="0.25">
      <c r="A101" s="84" t="s">
        <v>66</v>
      </c>
      <c r="B101" s="84" t="s">
        <v>72</v>
      </c>
      <c r="C101" s="85">
        <v>6</v>
      </c>
      <c r="D101" s="72" t="s">
        <v>66</v>
      </c>
      <c r="E101" s="72" t="s">
        <v>72</v>
      </c>
      <c r="F101" s="72">
        <v>6</v>
      </c>
      <c r="G101" s="84" t="s">
        <v>66</v>
      </c>
      <c r="H101" s="84" t="s">
        <v>72</v>
      </c>
      <c r="I101" s="85">
        <v>6</v>
      </c>
      <c r="J101" s="83"/>
      <c r="K101" s="76"/>
      <c r="L101" s="77"/>
      <c r="M101" s="76"/>
      <c r="N101" s="76"/>
      <c r="O101" s="77"/>
      <c r="P101" s="76"/>
      <c r="Q101" s="76"/>
      <c r="R101" s="77"/>
      <c r="S101" s="76"/>
      <c r="T101" s="76"/>
      <c r="U101" s="77"/>
      <c r="V101" s="76"/>
      <c r="W101" s="76"/>
      <c r="X101" s="77"/>
      <c r="Y101" s="76"/>
      <c r="Z101" s="76"/>
      <c r="AA101" s="77"/>
      <c r="AB101" s="76"/>
      <c r="AC101" s="76"/>
      <c r="AD101" s="77"/>
      <c r="AE101" s="76"/>
      <c r="AF101" s="76"/>
      <c r="AG101" s="77"/>
    </row>
    <row r="102" spans="1:33" x14ac:dyDescent="0.25">
      <c r="A102" s="84" t="s">
        <v>67</v>
      </c>
      <c r="B102" s="84" t="s">
        <v>72</v>
      </c>
      <c r="C102" s="85">
        <v>216</v>
      </c>
      <c r="D102" s="72" t="s">
        <v>67</v>
      </c>
      <c r="E102" s="72" t="s">
        <v>72</v>
      </c>
      <c r="F102" s="72">
        <v>223</v>
      </c>
      <c r="G102" s="84" t="s">
        <v>67</v>
      </c>
      <c r="H102" s="84" t="s">
        <v>72</v>
      </c>
      <c r="I102" s="85">
        <v>217</v>
      </c>
      <c r="J102" s="83"/>
      <c r="K102" s="76"/>
      <c r="L102" s="77"/>
      <c r="M102" s="76"/>
      <c r="N102" s="76"/>
      <c r="O102" s="77"/>
      <c r="P102" s="76"/>
      <c r="Q102" s="76"/>
      <c r="R102" s="77"/>
      <c r="S102" s="76"/>
      <c r="T102" s="76"/>
      <c r="U102" s="77"/>
      <c r="V102" s="76"/>
      <c r="W102" s="76"/>
      <c r="X102" s="77"/>
      <c r="Y102" s="76"/>
      <c r="Z102" s="76"/>
      <c r="AA102" s="77"/>
      <c r="AB102" s="76"/>
      <c r="AC102" s="76"/>
      <c r="AD102" s="77"/>
      <c r="AE102" s="76"/>
      <c r="AF102" s="76"/>
      <c r="AG102" s="77"/>
    </row>
    <row r="103" spans="1:33" x14ac:dyDescent="0.25">
      <c r="A103" s="84" t="s">
        <v>68</v>
      </c>
      <c r="B103" s="84" t="s">
        <v>72</v>
      </c>
      <c r="C103" s="85">
        <v>11</v>
      </c>
      <c r="D103" s="72" t="s">
        <v>68</v>
      </c>
      <c r="E103" s="72" t="s">
        <v>72</v>
      </c>
      <c r="F103" s="72">
        <v>11</v>
      </c>
      <c r="G103" s="84" t="s">
        <v>68</v>
      </c>
      <c r="H103" s="84" t="s">
        <v>72</v>
      </c>
      <c r="I103" s="85">
        <v>11</v>
      </c>
      <c r="J103" s="83"/>
      <c r="K103" s="76"/>
      <c r="L103" s="77"/>
      <c r="M103" s="76"/>
      <c r="N103" s="76"/>
      <c r="O103" s="77"/>
      <c r="P103" s="76"/>
      <c r="Q103" s="76"/>
      <c r="R103" s="77"/>
      <c r="S103" s="76"/>
      <c r="T103" s="76"/>
      <c r="U103" s="77"/>
      <c r="V103" s="76"/>
      <c r="W103" s="76"/>
      <c r="X103" s="77"/>
      <c r="Y103" s="76"/>
      <c r="Z103" s="76"/>
      <c r="AA103" s="77"/>
      <c r="AB103" s="76"/>
      <c r="AC103" s="76"/>
      <c r="AD103" s="77"/>
      <c r="AE103" s="76"/>
      <c r="AF103" s="76"/>
      <c r="AG103" s="77"/>
    </row>
    <row r="104" spans="1:33" x14ac:dyDescent="0.25">
      <c r="A104" s="84" t="s">
        <v>69</v>
      </c>
      <c r="B104" s="84" t="s">
        <v>72</v>
      </c>
      <c r="C104" s="85">
        <v>417</v>
      </c>
      <c r="D104" s="72" t="s">
        <v>69</v>
      </c>
      <c r="E104" s="72" t="s">
        <v>72</v>
      </c>
      <c r="F104" s="72">
        <v>419</v>
      </c>
      <c r="G104" s="84" t="s">
        <v>69</v>
      </c>
      <c r="H104" s="84" t="s">
        <v>72</v>
      </c>
      <c r="I104" s="85">
        <v>413</v>
      </c>
      <c r="J104" s="83"/>
      <c r="K104" s="76"/>
      <c r="L104" s="77"/>
      <c r="M104" s="76"/>
      <c r="N104" s="76"/>
      <c r="O104" s="77"/>
      <c r="P104" s="76"/>
      <c r="Q104" s="76"/>
      <c r="R104" s="77"/>
      <c r="S104" s="76"/>
      <c r="T104" s="76"/>
      <c r="U104" s="77"/>
      <c r="V104" s="76"/>
      <c r="W104" s="76"/>
      <c r="X104" s="77"/>
      <c r="Y104" s="76"/>
      <c r="Z104" s="76"/>
      <c r="AA104" s="77"/>
      <c r="AB104" s="76"/>
      <c r="AC104" s="76"/>
      <c r="AD104" s="77"/>
      <c r="AE104" s="76"/>
      <c r="AF104" s="76"/>
      <c r="AG104" s="77"/>
    </row>
    <row r="105" spans="1:33" x14ac:dyDescent="0.25">
      <c r="A105" s="84" t="s">
        <v>70</v>
      </c>
      <c r="B105" s="84" t="s">
        <v>72</v>
      </c>
      <c r="C105" s="85">
        <v>10</v>
      </c>
      <c r="D105" s="72" t="s">
        <v>70</v>
      </c>
      <c r="E105" s="72" t="s">
        <v>72</v>
      </c>
      <c r="F105" s="72">
        <v>10</v>
      </c>
      <c r="G105" s="84" t="s">
        <v>70</v>
      </c>
      <c r="H105" s="84" t="s">
        <v>72</v>
      </c>
      <c r="I105" s="85">
        <v>10</v>
      </c>
      <c r="J105" s="83"/>
      <c r="K105" s="76"/>
      <c r="L105" s="77"/>
      <c r="M105" s="76"/>
      <c r="N105" s="76"/>
      <c r="O105" s="77"/>
      <c r="P105" s="76"/>
      <c r="Q105" s="76"/>
      <c r="R105" s="77"/>
      <c r="S105" s="76"/>
      <c r="T105" s="76"/>
      <c r="U105" s="77"/>
      <c r="V105" s="76"/>
      <c r="W105" s="76"/>
      <c r="X105" s="77"/>
      <c r="Y105" s="76"/>
      <c r="Z105" s="76"/>
      <c r="AA105" s="77"/>
      <c r="AB105" s="76"/>
      <c r="AC105" s="76"/>
      <c r="AD105" s="77"/>
      <c r="AE105" s="76"/>
      <c r="AF105" s="76"/>
      <c r="AG105" s="77"/>
    </row>
    <row r="106" spans="1:33" x14ac:dyDescent="0.25">
      <c r="A106" s="84" t="s">
        <v>76</v>
      </c>
      <c r="B106" s="84" t="s">
        <v>75</v>
      </c>
      <c r="C106" s="85">
        <v>10</v>
      </c>
      <c r="D106" s="72" t="s">
        <v>76</v>
      </c>
      <c r="E106" s="72" t="s">
        <v>75</v>
      </c>
      <c r="F106" s="72">
        <v>10</v>
      </c>
      <c r="G106" s="84" t="s">
        <v>76</v>
      </c>
      <c r="H106" s="84" t="s">
        <v>75</v>
      </c>
      <c r="I106" s="85">
        <v>10</v>
      </c>
      <c r="J106" s="83"/>
      <c r="K106" s="76"/>
      <c r="L106" s="77"/>
      <c r="M106" s="76"/>
      <c r="N106" s="76"/>
      <c r="O106" s="77"/>
      <c r="P106" s="76"/>
      <c r="Q106" s="76"/>
      <c r="R106" s="77"/>
      <c r="S106" s="76"/>
      <c r="T106" s="76"/>
      <c r="U106" s="77"/>
      <c r="V106" s="76"/>
      <c r="W106" s="76"/>
      <c r="X106" s="77"/>
      <c r="Y106" s="76"/>
      <c r="Z106" s="76"/>
      <c r="AA106" s="77"/>
      <c r="AB106" s="76"/>
      <c r="AC106" s="76"/>
      <c r="AD106" s="77"/>
      <c r="AE106" s="76"/>
      <c r="AF106" s="76"/>
      <c r="AG106" s="77"/>
    </row>
    <row r="107" spans="1:33" x14ac:dyDescent="0.25">
      <c r="A107" s="84" t="s">
        <v>35</v>
      </c>
      <c r="B107" s="84" t="s">
        <v>75</v>
      </c>
      <c r="C107" s="85">
        <v>13422</v>
      </c>
      <c r="D107" s="72" t="s">
        <v>35</v>
      </c>
      <c r="E107" s="72" t="s">
        <v>75</v>
      </c>
      <c r="F107" s="72">
        <v>13450</v>
      </c>
      <c r="G107" s="84" t="s">
        <v>35</v>
      </c>
      <c r="H107" s="84" t="s">
        <v>75</v>
      </c>
      <c r="I107" s="85">
        <v>13418</v>
      </c>
      <c r="J107" s="83"/>
      <c r="K107" s="76"/>
      <c r="L107" s="77"/>
      <c r="M107" s="76"/>
      <c r="N107" s="76"/>
      <c r="O107" s="77"/>
      <c r="P107" s="76"/>
      <c r="Q107" s="76"/>
      <c r="R107" s="77"/>
      <c r="S107" s="76"/>
      <c r="T107" s="76"/>
      <c r="U107" s="77"/>
      <c r="V107" s="76"/>
      <c r="W107" s="76"/>
      <c r="X107" s="77"/>
      <c r="Y107" s="76"/>
      <c r="Z107" s="76"/>
      <c r="AA107" s="77"/>
      <c r="AB107" s="76"/>
      <c r="AC107" s="76"/>
      <c r="AD107" s="77"/>
      <c r="AE107" s="76"/>
      <c r="AF107" s="76"/>
      <c r="AG107" s="77"/>
    </row>
    <row r="108" spans="1:33" x14ac:dyDescent="0.25">
      <c r="A108" s="84" t="s">
        <v>36</v>
      </c>
      <c r="B108" s="84" t="s">
        <v>75</v>
      </c>
      <c r="C108" s="85">
        <v>20032</v>
      </c>
      <c r="D108" s="72" t="s">
        <v>36</v>
      </c>
      <c r="E108" s="72" t="s">
        <v>75</v>
      </c>
      <c r="F108" s="72">
        <v>20031</v>
      </c>
      <c r="G108" s="84" t="s">
        <v>36</v>
      </c>
      <c r="H108" s="84" t="s">
        <v>75</v>
      </c>
      <c r="I108" s="85">
        <v>19991</v>
      </c>
      <c r="J108" s="83"/>
      <c r="K108" s="76"/>
      <c r="L108" s="77"/>
      <c r="M108" s="76"/>
      <c r="N108" s="76"/>
      <c r="O108" s="77"/>
      <c r="P108" s="76"/>
      <c r="Q108" s="76"/>
      <c r="R108" s="77"/>
      <c r="S108" s="76"/>
      <c r="T108" s="76"/>
      <c r="U108" s="77"/>
      <c r="V108" s="76"/>
      <c r="W108" s="76"/>
      <c r="X108" s="77"/>
      <c r="Y108" s="76"/>
      <c r="Z108" s="76"/>
      <c r="AA108" s="77"/>
      <c r="AB108" s="76"/>
      <c r="AC108" s="76"/>
      <c r="AD108" s="77"/>
      <c r="AE108" s="76"/>
      <c r="AF108" s="76"/>
      <c r="AG108" s="77"/>
    </row>
    <row r="109" spans="1:33" x14ac:dyDescent="0.25">
      <c r="A109" s="84" t="s">
        <v>37</v>
      </c>
      <c r="B109" s="84" t="s">
        <v>75</v>
      </c>
      <c r="C109" s="85">
        <v>7289</v>
      </c>
      <c r="D109" s="72" t="s">
        <v>37</v>
      </c>
      <c r="E109" s="72" t="s">
        <v>75</v>
      </c>
      <c r="F109" s="72">
        <v>7329</v>
      </c>
      <c r="G109" s="84" t="s">
        <v>37</v>
      </c>
      <c r="H109" s="84" t="s">
        <v>75</v>
      </c>
      <c r="I109" s="85">
        <v>7313</v>
      </c>
      <c r="J109" s="83"/>
      <c r="K109" s="76"/>
      <c r="L109" s="77"/>
      <c r="M109" s="76"/>
      <c r="N109" s="76"/>
      <c r="O109" s="77"/>
      <c r="P109" s="76"/>
      <c r="Q109" s="76"/>
      <c r="R109" s="77"/>
      <c r="S109" s="76"/>
      <c r="T109" s="76"/>
      <c r="U109" s="77"/>
      <c r="V109" s="76"/>
      <c r="W109" s="76"/>
      <c r="X109" s="77"/>
      <c r="Y109" s="76"/>
      <c r="Z109" s="76"/>
      <c r="AA109" s="77"/>
      <c r="AB109" s="76"/>
      <c r="AC109" s="76"/>
      <c r="AD109" s="77"/>
      <c r="AE109" s="76"/>
      <c r="AF109" s="76"/>
      <c r="AG109" s="77"/>
    </row>
    <row r="110" spans="1:33" x14ac:dyDescent="0.25">
      <c r="A110" s="84" t="s">
        <v>38</v>
      </c>
      <c r="B110" s="84" t="s">
        <v>75</v>
      </c>
      <c r="C110" s="85">
        <v>2</v>
      </c>
      <c r="D110" s="72" t="s">
        <v>38</v>
      </c>
      <c r="E110" s="72" t="s">
        <v>75</v>
      </c>
      <c r="F110" s="72">
        <v>2</v>
      </c>
      <c r="G110" s="84" t="s">
        <v>38</v>
      </c>
      <c r="H110" s="84" t="s">
        <v>75</v>
      </c>
      <c r="I110" s="85">
        <v>2</v>
      </c>
      <c r="J110" s="83"/>
      <c r="K110" s="76"/>
      <c r="L110" s="77"/>
      <c r="M110" s="76"/>
      <c r="N110" s="76"/>
      <c r="O110" s="77"/>
      <c r="P110" s="76"/>
      <c r="Q110" s="76"/>
      <c r="R110" s="77"/>
      <c r="S110" s="76"/>
      <c r="T110" s="76"/>
      <c r="U110" s="77"/>
      <c r="V110" s="76"/>
      <c r="W110" s="76"/>
      <c r="X110" s="77"/>
      <c r="Y110" s="76"/>
      <c r="Z110" s="76"/>
      <c r="AA110" s="77"/>
      <c r="AB110" s="76"/>
      <c r="AC110" s="76"/>
      <c r="AD110" s="77"/>
      <c r="AE110" s="76"/>
      <c r="AF110" s="76"/>
      <c r="AG110" s="77"/>
    </row>
    <row r="111" spans="1:33" x14ac:dyDescent="0.25">
      <c r="A111" s="84" t="s">
        <v>40</v>
      </c>
      <c r="B111" s="84" t="s">
        <v>75</v>
      </c>
      <c r="C111" s="85">
        <v>18687</v>
      </c>
      <c r="D111" s="72" t="s">
        <v>40</v>
      </c>
      <c r="E111" s="72" t="s">
        <v>75</v>
      </c>
      <c r="F111" s="72">
        <v>18717</v>
      </c>
      <c r="G111" s="84" t="s">
        <v>40</v>
      </c>
      <c r="H111" s="84" t="s">
        <v>75</v>
      </c>
      <c r="I111" s="85">
        <v>18739</v>
      </c>
      <c r="J111" s="83"/>
      <c r="K111" s="76"/>
      <c r="L111" s="77"/>
      <c r="M111" s="76"/>
      <c r="N111" s="76"/>
      <c r="O111" s="77"/>
      <c r="P111" s="76"/>
      <c r="Q111" s="76"/>
      <c r="R111" s="77"/>
      <c r="S111" s="76"/>
      <c r="T111" s="76"/>
      <c r="U111" s="77"/>
      <c r="V111" s="76"/>
      <c r="W111" s="76"/>
      <c r="X111" s="77"/>
      <c r="Y111" s="76"/>
      <c r="Z111" s="76"/>
      <c r="AA111" s="77"/>
      <c r="AB111" s="76"/>
      <c r="AC111" s="76"/>
      <c r="AD111" s="77"/>
      <c r="AE111" s="76"/>
      <c r="AF111" s="76"/>
      <c r="AG111" s="77"/>
    </row>
    <row r="112" spans="1:33" x14ac:dyDescent="0.25">
      <c r="A112" s="84" t="s">
        <v>41</v>
      </c>
      <c r="B112" s="84" t="s">
        <v>75</v>
      </c>
      <c r="C112" s="85">
        <v>3</v>
      </c>
      <c r="D112" s="72" t="s">
        <v>41</v>
      </c>
      <c r="E112" s="72" t="s">
        <v>75</v>
      </c>
      <c r="F112" s="72">
        <v>3</v>
      </c>
      <c r="G112" s="84" t="s">
        <v>41</v>
      </c>
      <c r="H112" s="84" t="s">
        <v>75</v>
      </c>
      <c r="I112" s="85">
        <v>3</v>
      </c>
      <c r="J112" s="83"/>
      <c r="K112" s="76"/>
      <c r="L112" s="77"/>
      <c r="M112" s="76"/>
      <c r="N112" s="76"/>
      <c r="O112" s="77"/>
      <c r="P112" s="76"/>
      <c r="Q112" s="76"/>
      <c r="R112" s="77"/>
      <c r="S112" s="76"/>
      <c r="T112" s="76"/>
      <c r="U112" s="77"/>
      <c r="V112" s="76"/>
      <c r="W112" s="76"/>
      <c r="X112" s="77"/>
      <c r="Y112" s="76"/>
      <c r="Z112" s="76"/>
      <c r="AA112" s="77"/>
      <c r="AB112" s="76"/>
      <c r="AC112" s="76"/>
      <c r="AD112" s="77"/>
      <c r="AE112" s="76"/>
      <c r="AF112" s="76"/>
      <c r="AG112" s="77"/>
    </row>
    <row r="113" spans="1:33" x14ac:dyDescent="0.25">
      <c r="A113" s="84" t="s">
        <v>42</v>
      </c>
      <c r="B113" s="84" t="s">
        <v>75</v>
      </c>
      <c r="C113" s="85">
        <v>247</v>
      </c>
      <c r="D113" s="72" t="s">
        <v>42</v>
      </c>
      <c r="E113" s="72" t="s">
        <v>75</v>
      </c>
      <c r="F113" s="72">
        <v>246</v>
      </c>
      <c r="G113" s="84" t="s">
        <v>42</v>
      </c>
      <c r="H113" s="84" t="s">
        <v>75</v>
      </c>
      <c r="I113" s="85">
        <v>245</v>
      </c>
      <c r="J113" s="83"/>
      <c r="K113" s="76"/>
      <c r="L113" s="77"/>
      <c r="M113" s="76"/>
      <c r="N113" s="76"/>
      <c r="O113" s="77"/>
      <c r="P113" s="76"/>
      <c r="Q113" s="76"/>
      <c r="R113" s="77"/>
      <c r="S113" s="76"/>
      <c r="T113" s="76"/>
      <c r="U113" s="77"/>
      <c r="V113" s="76"/>
      <c r="W113" s="76"/>
      <c r="X113" s="77"/>
      <c r="Y113" s="76"/>
      <c r="Z113" s="76"/>
      <c r="AA113" s="77"/>
      <c r="AB113" s="76"/>
      <c r="AC113" s="76"/>
      <c r="AD113" s="77"/>
      <c r="AE113" s="76"/>
      <c r="AF113" s="76"/>
      <c r="AG113" s="77"/>
    </row>
    <row r="114" spans="1:33" x14ac:dyDescent="0.25">
      <c r="A114" s="84" t="s">
        <v>43</v>
      </c>
      <c r="B114" s="84" t="s">
        <v>75</v>
      </c>
      <c r="C114" s="85">
        <v>539</v>
      </c>
      <c r="D114" s="72" t="s">
        <v>43</v>
      </c>
      <c r="E114" s="72" t="s">
        <v>75</v>
      </c>
      <c r="F114" s="72">
        <v>537</v>
      </c>
      <c r="G114" s="84" t="s">
        <v>43</v>
      </c>
      <c r="H114" s="84" t="s">
        <v>75</v>
      </c>
      <c r="I114" s="85">
        <v>536</v>
      </c>
      <c r="J114" s="83"/>
      <c r="K114" s="76"/>
      <c r="L114" s="77"/>
      <c r="M114" s="76"/>
      <c r="N114" s="76"/>
      <c r="O114" s="77"/>
      <c r="P114" s="76"/>
      <c r="Q114" s="76"/>
      <c r="R114" s="77"/>
      <c r="S114" s="76"/>
      <c r="T114" s="76"/>
      <c r="U114" s="77"/>
      <c r="V114" s="76"/>
      <c r="W114" s="76"/>
      <c r="X114" s="77"/>
      <c r="Y114" s="76"/>
      <c r="Z114" s="76"/>
      <c r="AA114" s="77"/>
      <c r="AB114" s="76"/>
      <c r="AC114" s="76"/>
      <c r="AD114" s="77"/>
      <c r="AE114" s="76"/>
      <c r="AF114" s="76"/>
      <c r="AG114" s="77"/>
    </row>
    <row r="115" spans="1:33" x14ac:dyDescent="0.25">
      <c r="A115" s="84" t="s">
        <v>44</v>
      </c>
      <c r="B115" s="84" t="s">
        <v>75</v>
      </c>
      <c r="C115" s="85">
        <v>4517</v>
      </c>
      <c r="D115" s="72" t="s">
        <v>44</v>
      </c>
      <c r="E115" s="72" t="s">
        <v>75</v>
      </c>
      <c r="F115" s="72">
        <v>4507</v>
      </c>
      <c r="G115" s="84" t="s">
        <v>44</v>
      </c>
      <c r="H115" s="84" t="s">
        <v>75</v>
      </c>
      <c r="I115" s="85">
        <v>4494</v>
      </c>
      <c r="J115" s="83"/>
      <c r="K115" s="76"/>
      <c r="L115" s="77"/>
      <c r="M115" s="76"/>
      <c r="N115" s="76"/>
      <c r="O115" s="77"/>
      <c r="P115" s="76"/>
      <c r="Q115" s="76"/>
      <c r="R115" s="77"/>
      <c r="S115" s="76"/>
      <c r="T115" s="76"/>
      <c r="U115" s="77"/>
      <c r="V115" s="76"/>
      <c r="W115" s="76"/>
      <c r="X115" s="77"/>
      <c r="Y115" s="76"/>
      <c r="Z115" s="76"/>
      <c r="AA115" s="77"/>
      <c r="AB115" s="76"/>
      <c r="AC115" s="76"/>
      <c r="AD115" s="77"/>
      <c r="AE115" s="76"/>
      <c r="AF115" s="76"/>
      <c r="AG115" s="77"/>
    </row>
    <row r="116" spans="1:33" x14ac:dyDescent="0.25">
      <c r="A116" s="84" t="s">
        <v>45</v>
      </c>
      <c r="B116" s="84" t="s">
        <v>75</v>
      </c>
      <c r="C116" s="85">
        <v>1625</v>
      </c>
      <c r="D116" s="72" t="s">
        <v>45</v>
      </c>
      <c r="E116" s="72" t="s">
        <v>75</v>
      </c>
      <c r="F116" s="72">
        <v>1669</v>
      </c>
      <c r="G116" s="84" t="s">
        <v>45</v>
      </c>
      <c r="H116" s="84" t="s">
        <v>75</v>
      </c>
      <c r="I116" s="85">
        <v>1668</v>
      </c>
      <c r="J116" s="83"/>
      <c r="K116" s="76"/>
      <c r="L116" s="77"/>
      <c r="M116" s="76"/>
      <c r="N116" s="76"/>
      <c r="O116" s="77"/>
      <c r="P116" s="76"/>
      <c r="Q116" s="76"/>
      <c r="R116" s="77"/>
      <c r="S116" s="76"/>
      <c r="T116" s="76"/>
      <c r="U116" s="77"/>
      <c r="V116" s="76"/>
      <c r="W116" s="76"/>
      <c r="X116" s="77"/>
      <c r="Y116" s="76"/>
      <c r="Z116" s="76"/>
      <c r="AA116" s="77"/>
      <c r="AB116" s="76"/>
      <c r="AC116" s="76"/>
      <c r="AD116" s="77"/>
      <c r="AE116" s="76"/>
      <c r="AF116" s="76"/>
      <c r="AG116" s="77"/>
    </row>
    <row r="117" spans="1:33" x14ac:dyDescent="0.25">
      <c r="A117" s="84" t="s">
        <v>46</v>
      </c>
      <c r="B117" s="84" t="s">
        <v>75</v>
      </c>
      <c r="C117" s="85">
        <v>287</v>
      </c>
      <c r="D117" s="72" t="s">
        <v>46</v>
      </c>
      <c r="E117" s="72" t="s">
        <v>75</v>
      </c>
      <c r="F117" s="72">
        <v>288</v>
      </c>
      <c r="G117" s="84" t="s">
        <v>46</v>
      </c>
      <c r="H117" s="84" t="s">
        <v>75</v>
      </c>
      <c r="I117" s="85">
        <v>288</v>
      </c>
      <c r="J117" s="83"/>
      <c r="K117" s="76"/>
      <c r="L117" s="77"/>
      <c r="M117" s="76"/>
      <c r="N117" s="76"/>
      <c r="O117" s="77"/>
      <c r="P117" s="76"/>
      <c r="Q117" s="76"/>
      <c r="R117" s="77"/>
      <c r="S117" s="76"/>
      <c r="T117" s="76"/>
      <c r="U117" s="77"/>
      <c r="V117" s="76"/>
      <c r="W117" s="76"/>
      <c r="X117" s="77"/>
      <c r="Y117" s="76"/>
      <c r="Z117" s="76"/>
      <c r="AA117" s="77"/>
      <c r="AB117" s="76"/>
      <c r="AC117" s="76"/>
      <c r="AD117" s="77"/>
      <c r="AE117" s="76"/>
      <c r="AF117" s="76"/>
      <c r="AG117" s="77"/>
    </row>
    <row r="118" spans="1:33" x14ac:dyDescent="0.25">
      <c r="A118" s="84" t="s">
        <v>47</v>
      </c>
      <c r="B118" s="84" t="s">
        <v>75</v>
      </c>
      <c r="C118" s="85">
        <v>916</v>
      </c>
      <c r="D118" s="72" t="s">
        <v>47</v>
      </c>
      <c r="E118" s="72" t="s">
        <v>75</v>
      </c>
      <c r="F118" s="72">
        <v>921</v>
      </c>
      <c r="G118" s="84" t="s">
        <v>47</v>
      </c>
      <c r="H118" s="84" t="s">
        <v>75</v>
      </c>
      <c r="I118" s="85">
        <v>913</v>
      </c>
      <c r="J118" s="83"/>
      <c r="K118" s="76"/>
      <c r="L118" s="77"/>
      <c r="M118" s="76"/>
      <c r="N118" s="76"/>
      <c r="O118" s="77"/>
      <c r="P118" s="76"/>
      <c r="Q118" s="76"/>
      <c r="R118" s="77"/>
      <c r="S118" s="76"/>
      <c r="T118" s="76"/>
      <c r="U118" s="77"/>
      <c r="V118" s="76"/>
      <c r="W118" s="76"/>
      <c r="X118" s="77"/>
      <c r="Y118" s="76"/>
      <c r="Z118" s="76"/>
      <c r="AA118" s="77"/>
      <c r="AB118" s="76"/>
      <c r="AC118" s="76"/>
      <c r="AD118" s="77"/>
      <c r="AE118" s="76"/>
      <c r="AF118" s="76"/>
      <c r="AG118" s="77"/>
    </row>
    <row r="119" spans="1:33" x14ac:dyDescent="0.25">
      <c r="A119" s="84" t="s">
        <v>48</v>
      </c>
      <c r="B119" s="84" t="s">
        <v>75</v>
      </c>
      <c r="C119" s="85">
        <v>2536</v>
      </c>
      <c r="D119" s="72" t="s">
        <v>48</v>
      </c>
      <c r="E119" s="72" t="s">
        <v>75</v>
      </c>
      <c r="F119" s="72">
        <v>2554</v>
      </c>
      <c r="G119" s="84" t="s">
        <v>48</v>
      </c>
      <c r="H119" s="84" t="s">
        <v>75</v>
      </c>
      <c r="I119" s="85">
        <v>2582</v>
      </c>
      <c r="J119" s="83"/>
      <c r="K119" s="76"/>
      <c r="L119" s="77"/>
      <c r="M119" s="76"/>
      <c r="N119" s="76"/>
      <c r="O119" s="77"/>
      <c r="P119" s="76"/>
      <c r="Q119" s="76"/>
      <c r="R119" s="77"/>
      <c r="S119" s="76"/>
      <c r="T119" s="76"/>
      <c r="U119" s="77"/>
      <c r="V119" s="76"/>
      <c r="W119" s="76"/>
      <c r="X119" s="77"/>
      <c r="Y119" s="76"/>
      <c r="Z119" s="76"/>
      <c r="AA119" s="77"/>
      <c r="AB119" s="76"/>
      <c r="AC119" s="76"/>
      <c r="AD119" s="77"/>
      <c r="AE119" s="76"/>
      <c r="AF119" s="76"/>
      <c r="AG119" s="77"/>
    </row>
    <row r="120" spans="1:33" x14ac:dyDescent="0.25">
      <c r="A120" s="84" t="s">
        <v>49</v>
      </c>
      <c r="B120" s="84" t="s">
        <v>75</v>
      </c>
      <c r="C120" s="85">
        <v>2298</v>
      </c>
      <c r="D120" s="72" t="s">
        <v>49</v>
      </c>
      <c r="E120" s="72" t="s">
        <v>75</v>
      </c>
      <c r="F120" s="72">
        <v>2296</v>
      </c>
      <c r="G120" s="84" t="s">
        <v>49</v>
      </c>
      <c r="H120" s="84" t="s">
        <v>75</v>
      </c>
      <c r="I120" s="85">
        <v>2298</v>
      </c>
      <c r="J120" s="83"/>
      <c r="K120" s="76"/>
      <c r="L120" s="77"/>
      <c r="M120" s="76"/>
      <c r="N120" s="76"/>
      <c r="O120" s="77"/>
      <c r="P120" s="76"/>
      <c r="Q120" s="76"/>
      <c r="R120" s="77"/>
      <c r="S120" s="76"/>
      <c r="T120" s="76"/>
      <c r="U120" s="77"/>
      <c r="V120" s="76"/>
      <c r="W120" s="76"/>
      <c r="X120" s="77"/>
      <c r="Y120" s="76"/>
      <c r="Z120" s="76"/>
      <c r="AA120" s="77"/>
      <c r="AB120" s="76"/>
      <c r="AC120" s="76"/>
      <c r="AD120" s="77"/>
      <c r="AE120" s="76"/>
      <c r="AF120" s="76"/>
      <c r="AG120" s="77"/>
    </row>
    <row r="121" spans="1:33" x14ac:dyDescent="0.25">
      <c r="A121" s="84" t="s">
        <v>50</v>
      </c>
      <c r="B121" s="84" t="s">
        <v>75</v>
      </c>
      <c r="C121" s="85">
        <v>581</v>
      </c>
      <c r="D121" s="72" t="s">
        <v>50</v>
      </c>
      <c r="E121" s="72" t="s">
        <v>75</v>
      </c>
      <c r="F121" s="72">
        <v>576</v>
      </c>
      <c r="G121" s="84" t="s">
        <v>50</v>
      </c>
      <c r="H121" s="84" t="s">
        <v>75</v>
      </c>
      <c r="I121" s="85">
        <v>577</v>
      </c>
      <c r="J121" s="83"/>
      <c r="K121" s="76"/>
      <c r="L121" s="77"/>
      <c r="M121" s="76"/>
      <c r="N121" s="76"/>
      <c r="O121" s="77"/>
      <c r="P121" s="76"/>
      <c r="Q121" s="76"/>
      <c r="R121" s="77"/>
      <c r="S121" s="76"/>
      <c r="T121" s="76"/>
      <c r="U121" s="77"/>
      <c r="V121" s="76"/>
      <c r="W121" s="76"/>
      <c r="X121" s="77"/>
      <c r="Y121" s="76"/>
      <c r="Z121" s="76"/>
      <c r="AA121" s="77"/>
      <c r="AB121" s="76"/>
      <c r="AC121" s="76"/>
      <c r="AD121" s="77"/>
      <c r="AE121" s="76"/>
      <c r="AF121" s="76"/>
      <c r="AG121" s="77"/>
    </row>
    <row r="122" spans="1:33" x14ac:dyDescent="0.25">
      <c r="A122" s="84" t="s">
        <v>51</v>
      </c>
      <c r="B122" s="84" t="s">
        <v>75</v>
      </c>
      <c r="C122" s="85">
        <v>91</v>
      </c>
      <c r="D122" s="72" t="s">
        <v>51</v>
      </c>
      <c r="E122" s="72" t="s">
        <v>75</v>
      </c>
      <c r="F122" s="72">
        <v>89</v>
      </c>
      <c r="G122" s="84" t="s">
        <v>51</v>
      </c>
      <c r="H122" s="84" t="s">
        <v>75</v>
      </c>
      <c r="I122" s="85">
        <v>90</v>
      </c>
      <c r="J122" s="83"/>
      <c r="K122" s="76"/>
      <c r="L122" s="77"/>
      <c r="M122" s="76"/>
      <c r="N122" s="76"/>
      <c r="O122" s="77"/>
      <c r="P122" s="76"/>
      <c r="Q122" s="76"/>
      <c r="R122" s="77"/>
      <c r="S122" s="76"/>
      <c r="T122" s="76"/>
      <c r="U122" s="77"/>
      <c r="V122" s="76"/>
      <c r="W122" s="76"/>
      <c r="X122" s="77"/>
      <c r="Y122" s="76"/>
      <c r="Z122" s="76"/>
      <c r="AA122" s="77"/>
      <c r="AB122" s="76"/>
      <c r="AC122" s="76"/>
      <c r="AD122" s="77"/>
      <c r="AE122" s="76"/>
      <c r="AF122" s="76"/>
      <c r="AG122" s="77"/>
    </row>
    <row r="123" spans="1:33" x14ac:dyDescent="0.25">
      <c r="A123" s="84" t="s">
        <v>52</v>
      </c>
      <c r="B123" s="84" t="s">
        <v>75</v>
      </c>
      <c r="C123" s="85">
        <v>8163</v>
      </c>
      <c r="D123" s="72" t="s">
        <v>52</v>
      </c>
      <c r="E123" s="72" t="s">
        <v>75</v>
      </c>
      <c r="F123" s="72">
        <v>8165</v>
      </c>
      <c r="G123" s="84" t="s">
        <v>52</v>
      </c>
      <c r="H123" s="84" t="s">
        <v>75</v>
      </c>
      <c r="I123" s="85">
        <v>8171</v>
      </c>
      <c r="J123" s="83"/>
      <c r="K123" s="76"/>
      <c r="L123" s="77"/>
      <c r="M123" s="76"/>
      <c r="N123" s="76"/>
      <c r="O123" s="77"/>
      <c r="P123" s="76"/>
      <c r="Q123" s="76"/>
      <c r="R123" s="77"/>
      <c r="S123" s="76"/>
      <c r="T123" s="76"/>
      <c r="U123" s="77"/>
      <c r="V123" s="76"/>
      <c r="W123" s="76"/>
      <c r="X123" s="77"/>
      <c r="Y123" s="76"/>
      <c r="Z123" s="76"/>
      <c r="AA123" s="77"/>
      <c r="AB123" s="76"/>
      <c r="AC123" s="76"/>
      <c r="AD123" s="77"/>
      <c r="AE123" s="76"/>
      <c r="AF123" s="76"/>
      <c r="AG123" s="77"/>
    </row>
    <row r="124" spans="1:33" x14ac:dyDescent="0.25">
      <c r="A124" s="84" t="s">
        <v>53</v>
      </c>
      <c r="B124" s="84" t="s">
        <v>75</v>
      </c>
      <c r="C124" s="85">
        <v>7260</v>
      </c>
      <c r="D124" s="72" t="s">
        <v>53</v>
      </c>
      <c r="E124" s="72" t="s">
        <v>75</v>
      </c>
      <c r="F124" s="72">
        <v>7266</v>
      </c>
      <c r="G124" s="84" t="s">
        <v>53</v>
      </c>
      <c r="H124" s="84" t="s">
        <v>75</v>
      </c>
      <c r="I124" s="85">
        <v>7265</v>
      </c>
      <c r="J124" s="83"/>
      <c r="K124" s="76"/>
      <c r="L124" s="77"/>
      <c r="M124" s="76"/>
      <c r="N124" s="76"/>
      <c r="O124" s="77"/>
      <c r="P124" s="76"/>
      <c r="Q124" s="76"/>
      <c r="R124" s="77"/>
      <c r="S124" s="76"/>
      <c r="T124" s="76"/>
      <c r="U124" s="77"/>
      <c r="V124" s="76"/>
      <c r="W124" s="76"/>
      <c r="X124" s="77"/>
      <c r="Y124" s="76"/>
      <c r="Z124" s="76"/>
      <c r="AA124" s="77"/>
      <c r="AB124" s="76"/>
      <c r="AC124" s="76"/>
      <c r="AD124" s="77"/>
      <c r="AE124" s="76"/>
      <c r="AF124" s="76"/>
      <c r="AG124" s="77"/>
    </row>
    <row r="125" spans="1:33" x14ac:dyDescent="0.25">
      <c r="A125" s="84" t="s">
        <v>54</v>
      </c>
      <c r="B125" s="84" t="s">
        <v>75</v>
      </c>
      <c r="C125" s="85">
        <v>1213</v>
      </c>
      <c r="D125" s="72" t="s">
        <v>54</v>
      </c>
      <c r="E125" s="72" t="s">
        <v>75</v>
      </c>
      <c r="F125" s="72">
        <v>1222</v>
      </c>
      <c r="G125" s="84" t="s">
        <v>54</v>
      </c>
      <c r="H125" s="84" t="s">
        <v>75</v>
      </c>
      <c r="I125" s="85">
        <v>1217</v>
      </c>
      <c r="J125" s="83"/>
      <c r="K125" s="76"/>
      <c r="L125" s="77"/>
      <c r="M125" s="76"/>
      <c r="N125" s="76"/>
      <c r="O125" s="77"/>
      <c r="P125" s="76"/>
      <c r="Q125" s="76"/>
      <c r="R125" s="77"/>
      <c r="S125" s="76"/>
      <c r="T125" s="76"/>
      <c r="U125" s="77"/>
      <c r="V125" s="76"/>
      <c r="W125" s="76"/>
      <c r="X125" s="77"/>
      <c r="Y125" s="76"/>
      <c r="Z125" s="76"/>
      <c r="AA125" s="77"/>
      <c r="AB125" s="76"/>
      <c r="AC125" s="76"/>
      <c r="AD125" s="77"/>
      <c r="AE125" s="76"/>
      <c r="AF125" s="76"/>
      <c r="AG125" s="77"/>
    </row>
    <row r="126" spans="1:33" x14ac:dyDescent="0.25">
      <c r="A126" s="84" t="s">
        <v>55</v>
      </c>
      <c r="B126" s="84" t="s">
        <v>75</v>
      </c>
      <c r="C126" s="85">
        <v>3436</v>
      </c>
      <c r="D126" s="72" t="s">
        <v>55</v>
      </c>
      <c r="E126" s="72" t="s">
        <v>75</v>
      </c>
      <c r="F126" s="72">
        <v>3439</v>
      </c>
      <c r="G126" s="84" t="s">
        <v>55</v>
      </c>
      <c r="H126" s="84" t="s">
        <v>75</v>
      </c>
      <c r="I126" s="85">
        <v>3443</v>
      </c>
      <c r="J126" s="83"/>
      <c r="K126" s="76"/>
      <c r="L126" s="77"/>
      <c r="M126" s="76"/>
      <c r="N126" s="76"/>
      <c r="O126" s="77"/>
      <c r="P126" s="76"/>
      <c r="Q126" s="76"/>
      <c r="R126" s="77"/>
      <c r="S126" s="76"/>
      <c r="T126" s="76"/>
      <c r="U126" s="77"/>
      <c r="V126" s="76"/>
      <c r="W126" s="76"/>
      <c r="X126" s="77"/>
      <c r="Y126" s="76"/>
      <c r="Z126" s="76"/>
      <c r="AA126" s="77"/>
      <c r="AB126" s="76"/>
      <c r="AC126" s="76"/>
      <c r="AD126" s="77"/>
      <c r="AE126" s="76"/>
      <c r="AF126" s="76"/>
      <c r="AG126" s="77"/>
    </row>
    <row r="127" spans="1:33" x14ac:dyDescent="0.25">
      <c r="A127" s="84" t="s">
        <v>77</v>
      </c>
      <c r="B127" s="84" t="s">
        <v>75</v>
      </c>
      <c r="C127" s="85">
        <v>1</v>
      </c>
      <c r="D127" s="72" t="s">
        <v>77</v>
      </c>
      <c r="E127" s="72" t="s">
        <v>75</v>
      </c>
      <c r="F127" s="72">
        <v>1</v>
      </c>
      <c r="G127" s="84" t="s">
        <v>77</v>
      </c>
      <c r="H127" s="84" t="s">
        <v>75</v>
      </c>
      <c r="I127" s="85">
        <v>1</v>
      </c>
      <c r="J127" s="83"/>
      <c r="K127" s="76"/>
      <c r="L127" s="77"/>
      <c r="M127" s="76"/>
      <c r="N127" s="76"/>
      <c r="O127" s="77"/>
      <c r="P127" s="76"/>
      <c r="Q127" s="76"/>
      <c r="R127" s="77"/>
      <c r="S127" s="76"/>
      <c r="T127" s="76"/>
      <c r="U127" s="77"/>
      <c r="V127" s="76"/>
      <c r="W127" s="76"/>
      <c r="X127" s="77"/>
      <c r="Y127" s="76"/>
      <c r="Z127" s="76"/>
      <c r="AA127" s="77"/>
      <c r="AB127" s="76"/>
      <c r="AC127" s="76"/>
      <c r="AD127" s="77"/>
      <c r="AE127" s="76"/>
      <c r="AF127" s="76"/>
      <c r="AG127" s="77"/>
    </row>
    <row r="128" spans="1:33" x14ac:dyDescent="0.25">
      <c r="A128" s="84" t="s">
        <v>56</v>
      </c>
      <c r="B128" s="84" t="s">
        <v>75</v>
      </c>
      <c r="C128" s="85">
        <v>3671</v>
      </c>
      <c r="D128" s="72" t="s">
        <v>56</v>
      </c>
      <c r="E128" s="72" t="s">
        <v>75</v>
      </c>
      <c r="F128" s="72">
        <v>3663</v>
      </c>
      <c r="G128" s="84" t="s">
        <v>56</v>
      </c>
      <c r="H128" s="84" t="s">
        <v>75</v>
      </c>
      <c r="I128" s="85">
        <v>3656</v>
      </c>
      <c r="J128" s="83"/>
      <c r="K128" s="76"/>
      <c r="L128" s="77"/>
      <c r="M128" s="76"/>
      <c r="N128" s="76"/>
      <c r="O128" s="77"/>
      <c r="P128" s="76"/>
      <c r="Q128" s="76"/>
      <c r="R128" s="77"/>
      <c r="S128" s="76"/>
      <c r="T128" s="76"/>
      <c r="U128" s="77"/>
      <c r="V128" s="76"/>
      <c r="W128" s="76"/>
      <c r="X128" s="77"/>
      <c r="Y128" s="76"/>
      <c r="Z128" s="76"/>
      <c r="AA128" s="77"/>
      <c r="AB128" s="76"/>
      <c r="AC128" s="76"/>
      <c r="AD128" s="77"/>
      <c r="AE128" s="76"/>
      <c r="AF128" s="76"/>
      <c r="AG128" s="77"/>
    </row>
    <row r="129" spans="1:33" x14ac:dyDescent="0.25">
      <c r="A129" s="84" t="s">
        <v>57</v>
      </c>
      <c r="B129" s="84" t="s">
        <v>75</v>
      </c>
      <c r="C129" s="85">
        <v>192</v>
      </c>
      <c r="D129" s="72" t="s">
        <v>57</v>
      </c>
      <c r="E129" s="72" t="s">
        <v>75</v>
      </c>
      <c r="F129" s="72">
        <v>191</v>
      </c>
      <c r="G129" s="84" t="s">
        <v>57</v>
      </c>
      <c r="H129" s="84" t="s">
        <v>75</v>
      </c>
      <c r="I129" s="85">
        <v>193</v>
      </c>
      <c r="J129" s="83"/>
      <c r="K129" s="76"/>
      <c r="L129" s="77"/>
      <c r="M129" s="76"/>
      <c r="N129" s="76"/>
      <c r="O129" s="77"/>
      <c r="P129" s="76"/>
      <c r="Q129" s="76"/>
      <c r="R129" s="77"/>
      <c r="S129" s="76"/>
      <c r="T129" s="76"/>
      <c r="U129" s="77"/>
      <c r="V129" s="76"/>
      <c r="W129" s="76"/>
      <c r="X129" s="77"/>
      <c r="Y129" s="76"/>
      <c r="Z129" s="76"/>
      <c r="AA129" s="77"/>
      <c r="AB129" s="76"/>
      <c r="AC129" s="76"/>
      <c r="AD129" s="77"/>
      <c r="AE129" s="76"/>
      <c r="AF129" s="76"/>
      <c r="AG129" s="77"/>
    </row>
    <row r="130" spans="1:33" x14ac:dyDescent="0.25">
      <c r="A130" s="84" t="s">
        <v>58</v>
      </c>
      <c r="B130" s="84" t="s">
        <v>75</v>
      </c>
      <c r="C130" s="85">
        <v>2603</v>
      </c>
      <c r="D130" s="72" t="s">
        <v>58</v>
      </c>
      <c r="E130" s="72" t="s">
        <v>75</v>
      </c>
      <c r="F130" s="72">
        <v>2606</v>
      </c>
      <c r="G130" s="84" t="s">
        <v>58</v>
      </c>
      <c r="H130" s="84" t="s">
        <v>75</v>
      </c>
      <c r="I130" s="85">
        <v>2597</v>
      </c>
      <c r="J130" s="83"/>
      <c r="K130" s="76"/>
      <c r="L130" s="77"/>
      <c r="M130" s="76"/>
      <c r="N130" s="76"/>
      <c r="O130" s="77"/>
      <c r="P130" s="76"/>
      <c r="Q130" s="76"/>
      <c r="R130" s="77"/>
      <c r="S130" s="76"/>
      <c r="T130" s="76"/>
      <c r="U130" s="77"/>
      <c r="V130" s="76"/>
      <c r="W130" s="76"/>
      <c r="X130" s="77"/>
      <c r="Y130" s="76"/>
      <c r="Z130" s="76"/>
      <c r="AA130" s="77"/>
      <c r="AB130" s="76"/>
      <c r="AC130" s="76"/>
      <c r="AD130" s="77"/>
      <c r="AE130" s="76"/>
      <c r="AF130" s="76"/>
      <c r="AG130" s="77"/>
    </row>
    <row r="131" spans="1:33" x14ac:dyDescent="0.25">
      <c r="A131" s="84" t="s">
        <v>59</v>
      </c>
      <c r="B131" s="84" t="s">
        <v>75</v>
      </c>
      <c r="C131" s="85">
        <v>2</v>
      </c>
      <c r="D131" s="72" t="s">
        <v>59</v>
      </c>
      <c r="E131" s="72" t="s">
        <v>75</v>
      </c>
      <c r="F131" s="72">
        <v>2</v>
      </c>
      <c r="G131" s="84" t="s">
        <v>59</v>
      </c>
      <c r="H131" s="84" t="s">
        <v>75</v>
      </c>
      <c r="I131" s="85">
        <v>2</v>
      </c>
      <c r="J131" s="83"/>
      <c r="K131" s="76"/>
      <c r="L131" s="77"/>
      <c r="M131" s="76"/>
      <c r="N131" s="76"/>
      <c r="O131" s="77"/>
      <c r="P131" s="76"/>
      <c r="Q131" s="76"/>
      <c r="R131" s="77"/>
      <c r="S131" s="76"/>
      <c r="T131" s="76"/>
      <c r="U131" s="77"/>
      <c r="V131" s="76"/>
      <c r="W131" s="76"/>
      <c r="X131" s="77"/>
      <c r="Y131" s="76"/>
      <c r="Z131" s="76"/>
      <c r="AA131" s="77"/>
      <c r="AB131" s="76"/>
      <c r="AC131" s="76"/>
      <c r="AD131" s="77"/>
      <c r="AE131" s="76"/>
      <c r="AF131" s="76"/>
      <c r="AG131" s="77"/>
    </row>
    <row r="132" spans="1:33" x14ac:dyDescent="0.25">
      <c r="A132" s="84" t="s">
        <v>60</v>
      </c>
      <c r="B132" s="84" t="s">
        <v>75</v>
      </c>
      <c r="C132" s="85">
        <v>872</v>
      </c>
      <c r="D132" s="72" t="s">
        <v>60</v>
      </c>
      <c r="E132" s="72" t="s">
        <v>75</v>
      </c>
      <c r="F132" s="72">
        <v>876</v>
      </c>
      <c r="G132" s="84" t="s">
        <v>60</v>
      </c>
      <c r="H132" s="84" t="s">
        <v>75</v>
      </c>
      <c r="I132" s="85">
        <v>879</v>
      </c>
      <c r="J132" s="83"/>
      <c r="K132" s="76"/>
      <c r="L132" s="77"/>
      <c r="M132" s="76"/>
      <c r="N132" s="76"/>
      <c r="O132" s="77"/>
      <c r="P132" s="76"/>
      <c r="Q132" s="76"/>
      <c r="R132" s="77"/>
      <c r="S132" s="76"/>
      <c r="T132" s="76"/>
      <c r="U132" s="77"/>
      <c r="V132" s="76"/>
      <c r="W132" s="76"/>
      <c r="X132" s="77"/>
      <c r="Y132" s="76"/>
      <c r="Z132" s="76"/>
      <c r="AA132" s="77"/>
      <c r="AB132" s="76"/>
      <c r="AC132" s="76"/>
      <c r="AD132" s="77"/>
      <c r="AE132" s="76"/>
      <c r="AF132" s="76"/>
      <c r="AG132" s="77"/>
    </row>
    <row r="133" spans="1:33" x14ac:dyDescent="0.25">
      <c r="A133" s="84" t="s">
        <v>61</v>
      </c>
      <c r="B133" s="84" t="s">
        <v>75</v>
      </c>
      <c r="C133" s="85">
        <v>3761</v>
      </c>
      <c r="D133" s="72" t="s">
        <v>61</v>
      </c>
      <c r="E133" s="72" t="s">
        <v>75</v>
      </c>
      <c r="F133" s="72">
        <v>3746</v>
      </c>
      <c r="G133" s="84" t="s">
        <v>61</v>
      </c>
      <c r="H133" s="84" t="s">
        <v>75</v>
      </c>
      <c r="I133" s="85">
        <v>3777</v>
      </c>
      <c r="J133" s="83"/>
      <c r="K133" s="76"/>
      <c r="L133" s="77"/>
      <c r="M133" s="76"/>
      <c r="N133" s="76"/>
      <c r="O133" s="77"/>
      <c r="P133" s="76"/>
      <c r="Q133" s="76"/>
      <c r="R133" s="77"/>
      <c r="S133" s="76"/>
      <c r="T133" s="76"/>
      <c r="U133" s="77"/>
      <c r="V133" s="76"/>
      <c r="W133" s="76"/>
      <c r="X133" s="77"/>
      <c r="Y133" s="76"/>
      <c r="Z133" s="76"/>
      <c r="AA133" s="77"/>
      <c r="AB133" s="76"/>
      <c r="AC133" s="76"/>
      <c r="AD133" s="77"/>
      <c r="AE133" s="76"/>
      <c r="AF133" s="76"/>
      <c r="AG133" s="77"/>
    </row>
    <row r="134" spans="1:33" x14ac:dyDescent="0.25">
      <c r="A134" s="84" t="s">
        <v>62</v>
      </c>
      <c r="B134" s="84" t="s">
        <v>75</v>
      </c>
      <c r="C134" s="85">
        <v>1712</v>
      </c>
      <c r="D134" s="72" t="s">
        <v>62</v>
      </c>
      <c r="E134" s="72" t="s">
        <v>75</v>
      </c>
      <c r="F134" s="72">
        <v>1714</v>
      </c>
      <c r="G134" s="84" t="s">
        <v>62</v>
      </c>
      <c r="H134" s="84" t="s">
        <v>75</v>
      </c>
      <c r="I134" s="85">
        <v>1709</v>
      </c>
      <c r="J134" s="83"/>
      <c r="K134" s="76"/>
      <c r="L134" s="77"/>
      <c r="M134" s="76"/>
      <c r="N134" s="76"/>
      <c r="O134" s="77"/>
      <c r="P134" s="76"/>
      <c r="Q134" s="76"/>
      <c r="R134" s="77"/>
      <c r="S134" s="76"/>
      <c r="T134" s="76"/>
      <c r="U134" s="77"/>
      <c r="V134" s="76"/>
      <c r="W134" s="76"/>
      <c r="X134" s="77"/>
      <c r="Y134" s="76"/>
      <c r="Z134" s="76"/>
      <c r="AA134" s="77"/>
      <c r="AB134" s="76"/>
      <c r="AC134" s="76"/>
      <c r="AD134" s="77"/>
      <c r="AE134" s="76"/>
      <c r="AF134" s="76"/>
      <c r="AG134" s="77"/>
    </row>
    <row r="135" spans="1:33" x14ac:dyDescent="0.25">
      <c r="A135" s="84" t="s">
        <v>63</v>
      </c>
      <c r="B135" s="84" t="s">
        <v>75</v>
      </c>
      <c r="C135" s="85">
        <v>116</v>
      </c>
      <c r="D135" s="72" t="s">
        <v>63</v>
      </c>
      <c r="E135" s="72" t="s">
        <v>75</v>
      </c>
      <c r="F135" s="72">
        <v>115</v>
      </c>
      <c r="G135" s="84" t="s">
        <v>63</v>
      </c>
      <c r="H135" s="84" t="s">
        <v>75</v>
      </c>
      <c r="I135" s="85">
        <v>115</v>
      </c>
      <c r="J135" s="83"/>
      <c r="K135" s="76"/>
      <c r="L135" s="77"/>
      <c r="M135" s="76"/>
      <c r="N135" s="76"/>
      <c r="O135" s="77"/>
      <c r="P135" s="76"/>
      <c r="Q135" s="76"/>
      <c r="R135" s="77"/>
      <c r="S135" s="76"/>
      <c r="T135" s="76"/>
      <c r="U135" s="77"/>
      <c r="V135" s="76"/>
      <c r="W135" s="76"/>
      <c r="X135" s="77"/>
      <c r="Y135" s="76"/>
      <c r="Z135" s="76"/>
      <c r="AA135" s="77"/>
      <c r="AB135" s="76"/>
      <c r="AC135" s="76"/>
      <c r="AD135" s="77"/>
      <c r="AE135" s="76"/>
      <c r="AF135" s="76"/>
      <c r="AG135" s="77"/>
    </row>
    <row r="136" spans="1:33" x14ac:dyDescent="0.25">
      <c r="A136" s="84" t="s">
        <v>64</v>
      </c>
      <c r="B136" s="84" t="s">
        <v>75</v>
      </c>
      <c r="C136" s="85">
        <v>912</v>
      </c>
      <c r="D136" s="72" t="s">
        <v>64</v>
      </c>
      <c r="E136" s="72" t="s">
        <v>75</v>
      </c>
      <c r="F136" s="72">
        <v>921</v>
      </c>
      <c r="G136" s="84" t="s">
        <v>64</v>
      </c>
      <c r="H136" s="84" t="s">
        <v>75</v>
      </c>
      <c r="I136" s="85">
        <v>919</v>
      </c>
      <c r="J136" s="83"/>
      <c r="K136" s="76"/>
      <c r="L136" s="77"/>
      <c r="M136" s="76"/>
      <c r="N136" s="76"/>
      <c r="O136" s="77"/>
      <c r="P136" s="76"/>
      <c r="Q136" s="76"/>
      <c r="R136" s="77"/>
      <c r="S136" s="76"/>
      <c r="T136" s="76"/>
      <c r="U136" s="77"/>
      <c r="V136" s="76"/>
      <c r="W136" s="76"/>
      <c r="X136" s="77"/>
      <c r="Y136" s="76"/>
      <c r="Z136" s="76"/>
      <c r="AA136" s="77"/>
      <c r="AB136" s="76"/>
      <c r="AC136" s="76"/>
      <c r="AD136" s="77"/>
      <c r="AE136" s="76"/>
      <c r="AF136" s="76"/>
      <c r="AG136" s="77"/>
    </row>
    <row r="137" spans="1:33" x14ac:dyDescent="0.25">
      <c r="A137" s="84" t="s">
        <v>65</v>
      </c>
      <c r="B137" s="84" t="s">
        <v>75</v>
      </c>
      <c r="C137" s="85">
        <v>193</v>
      </c>
      <c r="D137" s="72" t="s">
        <v>65</v>
      </c>
      <c r="E137" s="72" t="s">
        <v>75</v>
      </c>
      <c r="F137" s="72">
        <v>198</v>
      </c>
      <c r="G137" s="84" t="s">
        <v>65</v>
      </c>
      <c r="H137" s="84" t="s">
        <v>75</v>
      </c>
      <c r="I137" s="85">
        <v>197</v>
      </c>
      <c r="J137" s="83"/>
      <c r="K137" s="76"/>
      <c r="L137" s="77"/>
      <c r="M137" s="76"/>
      <c r="N137" s="76"/>
      <c r="O137" s="77"/>
      <c r="P137" s="76"/>
      <c r="Q137" s="76"/>
      <c r="R137" s="77"/>
      <c r="S137" s="76"/>
      <c r="T137" s="76"/>
      <c r="U137" s="77"/>
      <c r="V137" s="76"/>
      <c r="W137" s="76"/>
      <c r="X137" s="77"/>
      <c r="Y137" s="76"/>
      <c r="Z137" s="76"/>
      <c r="AA137" s="77"/>
      <c r="AB137" s="76"/>
      <c r="AC137" s="76"/>
      <c r="AD137" s="77"/>
      <c r="AE137" s="76"/>
      <c r="AF137" s="76"/>
      <c r="AG137" s="77"/>
    </row>
    <row r="138" spans="1:33" x14ac:dyDescent="0.25">
      <c r="A138" s="84" t="s">
        <v>66</v>
      </c>
      <c r="B138" s="84" t="s">
        <v>75</v>
      </c>
      <c r="C138" s="85">
        <v>46</v>
      </c>
      <c r="D138" s="72" t="s">
        <v>66</v>
      </c>
      <c r="E138" s="72" t="s">
        <v>75</v>
      </c>
      <c r="F138" s="72">
        <v>47</v>
      </c>
      <c r="G138" s="84" t="s">
        <v>66</v>
      </c>
      <c r="H138" s="84" t="s">
        <v>75</v>
      </c>
      <c r="I138" s="85">
        <v>47</v>
      </c>
      <c r="J138" s="83"/>
      <c r="K138" s="76"/>
      <c r="L138" s="77"/>
      <c r="M138" s="76"/>
      <c r="N138" s="76"/>
      <c r="O138" s="77"/>
      <c r="P138" s="76"/>
      <c r="Q138" s="76"/>
      <c r="R138" s="77"/>
      <c r="S138" s="76"/>
      <c r="T138" s="76"/>
      <c r="U138" s="77"/>
      <c r="V138" s="76"/>
      <c r="W138" s="76"/>
      <c r="X138" s="77"/>
      <c r="Y138" s="76"/>
      <c r="Z138" s="76"/>
      <c r="AA138" s="77"/>
      <c r="AB138" s="76"/>
      <c r="AC138" s="76"/>
      <c r="AD138" s="77"/>
      <c r="AE138" s="76"/>
      <c r="AF138" s="76"/>
      <c r="AG138" s="77"/>
    </row>
    <row r="139" spans="1:33" x14ac:dyDescent="0.25">
      <c r="A139" s="84" t="s">
        <v>67</v>
      </c>
      <c r="B139" s="84" t="s">
        <v>75</v>
      </c>
      <c r="C139" s="85">
        <v>398</v>
      </c>
      <c r="D139" s="72" t="s">
        <v>67</v>
      </c>
      <c r="E139" s="72" t="s">
        <v>75</v>
      </c>
      <c r="F139" s="72">
        <v>402</v>
      </c>
      <c r="G139" s="84" t="s">
        <v>67</v>
      </c>
      <c r="H139" s="84" t="s">
        <v>75</v>
      </c>
      <c r="I139" s="85">
        <v>400</v>
      </c>
      <c r="J139" s="83"/>
      <c r="K139" s="76"/>
      <c r="L139" s="77"/>
      <c r="M139" s="76"/>
      <c r="N139" s="76"/>
      <c r="O139" s="77"/>
      <c r="P139" s="76"/>
      <c r="Q139" s="76"/>
      <c r="R139" s="77"/>
      <c r="S139" s="76"/>
      <c r="T139" s="76"/>
      <c r="U139" s="77"/>
      <c r="V139" s="76"/>
      <c r="W139" s="76"/>
      <c r="X139" s="77"/>
      <c r="Y139" s="76"/>
      <c r="Z139" s="76"/>
      <c r="AA139" s="77"/>
      <c r="AB139" s="76"/>
      <c r="AC139" s="76"/>
      <c r="AD139" s="77"/>
      <c r="AE139" s="76"/>
      <c r="AF139" s="76"/>
      <c r="AG139" s="77"/>
    </row>
    <row r="140" spans="1:33" x14ac:dyDescent="0.25">
      <c r="A140" s="84" t="s">
        <v>68</v>
      </c>
      <c r="B140" s="84" t="s">
        <v>75</v>
      </c>
      <c r="C140" s="85">
        <v>677</v>
      </c>
      <c r="D140" s="72" t="s">
        <v>68</v>
      </c>
      <c r="E140" s="72" t="s">
        <v>75</v>
      </c>
      <c r="F140" s="72">
        <v>671</v>
      </c>
      <c r="G140" s="84" t="s">
        <v>68</v>
      </c>
      <c r="H140" s="84" t="s">
        <v>75</v>
      </c>
      <c r="I140" s="85">
        <v>674</v>
      </c>
      <c r="J140" s="83"/>
      <c r="K140" s="76"/>
      <c r="L140" s="77"/>
      <c r="M140" s="76"/>
      <c r="N140" s="76"/>
      <c r="O140" s="77"/>
      <c r="P140" s="76"/>
      <c r="Q140" s="76"/>
      <c r="R140" s="77"/>
      <c r="S140" s="76"/>
      <c r="T140" s="76"/>
      <c r="U140" s="77"/>
      <c r="V140" s="76"/>
      <c r="W140" s="76"/>
      <c r="X140" s="77"/>
      <c r="Y140" s="76"/>
      <c r="Z140" s="76"/>
      <c r="AA140" s="77"/>
      <c r="AB140" s="76"/>
      <c r="AC140" s="76"/>
      <c r="AD140" s="77"/>
      <c r="AE140" s="76"/>
      <c r="AF140" s="76"/>
      <c r="AG140" s="77"/>
    </row>
    <row r="141" spans="1:33" x14ac:dyDescent="0.25">
      <c r="A141" s="84" t="s">
        <v>69</v>
      </c>
      <c r="B141" s="84" t="s">
        <v>75</v>
      </c>
      <c r="C141" s="85">
        <v>18847</v>
      </c>
      <c r="D141" s="72" t="s">
        <v>69</v>
      </c>
      <c r="E141" s="72" t="s">
        <v>75</v>
      </c>
      <c r="F141" s="72">
        <v>18867</v>
      </c>
      <c r="G141" s="84" t="s">
        <v>69</v>
      </c>
      <c r="H141" s="84" t="s">
        <v>75</v>
      </c>
      <c r="I141" s="85">
        <v>18814</v>
      </c>
      <c r="J141" s="83"/>
      <c r="K141" s="76"/>
      <c r="L141" s="77"/>
      <c r="M141" s="76"/>
      <c r="N141" s="76"/>
      <c r="O141" s="77"/>
      <c r="P141" s="76"/>
      <c r="Q141" s="76"/>
      <c r="R141" s="77"/>
      <c r="S141" s="76"/>
      <c r="T141" s="76"/>
      <c r="U141" s="77"/>
      <c r="V141" s="76"/>
      <c r="W141" s="76"/>
      <c r="X141" s="77"/>
      <c r="Y141" s="76"/>
      <c r="Z141" s="76"/>
      <c r="AA141" s="77"/>
      <c r="AB141" s="76"/>
      <c r="AC141" s="76"/>
      <c r="AD141" s="77"/>
      <c r="AE141" s="76"/>
      <c r="AF141" s="76"/>
      <c r="AG141" s="77"/>
    </row>
    <row r="142" spans="1:33" x14ac:dyDescent="0.25">
      <c r="A142" s="72" t="s">
        <v>70</v>
      </c>
      <c r="B142" s="72" t="s">
        <v>75</v>
      </c>
      <c r="C142" s="72">
        <v>73</v>
      </c>
      <c r="D142" s="72" t="s">
        <v>70</v>
      </c>
      <c r="E142" s="72" t="s">
        <v>75</v>
      </c>
      <c r="F142" s="72">
        <v>72</v>
      </c>
      <c r="G142" s="72" t="s">
        <v>70</v>
      </c>
      <c r="H142" s="72" t="s">
        <v>75</v>
      </c>
      <c r="I142" s="72">
        <v>72</v>
      </c>
      <c r="P142" s="76"/>
      <c r="Q142" s="76"/>
      <c r="R142" s="77"/>
      <c r="S142" s="76"/>
      <c r="T142" s="76"/>
      <c r="U142" s="77"/>
      <c r="V142" s="76"/>
      <c r="W142" s="76"/>
      <c r="X142" s="77"/>
      <c r="Y142" s="76"/>
      <c r="Z142" s="76"/>
      <c r="AA142" s="77"/>
      <c r="AB142" s="76"/>
      <c r="AC142" s="76"/>
      <c r="AD142" s="77"/>
      <c r="AE142" s="76"/>
      <c r="AF142" s="76"/>
      <c r="AG142" s="77"/>
    </row>
    <row r="143" spans="1:33" x14ac:dyDescent="0.25">
      <c r="A143" s="72"/>
      <c r="B143" s="72"/>
      <c r="C143" s="72"/>
      <c r="D143" s="72"/>
      <c r="E143" s="72"/>
      <c r="F143" s="72"/>
      <c r="G143" s="72"/>
      <c r="H143" s="72"/>
      <c r="I143" s="72"/>
    </row>
  </sheetData>
  <mergeCells count="13">
    <mergeCell ref="AE4:AG4"/>
    <mergeCell ref="AH4:AJ4"/>
    <mergeCell ref="A3:D3"/>
    <mergeCell ref="P4:R4"/>
    <mergeCell ref="S4:U4"/>
    <mergeCell ref="V4:X4"/>
    <mergeCell ref="Y4:AA4"/>
    <mergeCell ref="AB4:AD4"/>
    <mergeCell ref="A4:C4"/>
    <mergeCell ref="D4:F4"/>
    <mergeCell ref="G4:I4"/>
    <mergeCell ref="J4:L4"/>
    <mergeCell ref="M4:O4"/>
  </mergeCells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/>
  <dimension ref="A1:FR77"/>
  <sheetViews>
    <sheetView topLeftCell="AI10" workbookViewId="0">
      <selection activeCell="AJ5" sqref="AJ5"/>
    </sheetView>
  </sheetViews>
  <sheetFormatPr defaultRowHeight="15" x14ac:dyDescent="0.25"/>
  <cols>
    <col min="1" max="1" width="10.85546875" hidden="1" customWidth="1"/>
    <col min="2" max="2" width="8.7109375" hidden="1" customWidth="1"/>
    <col min="3" max="3" width="7" hidden="1" customWidth="1"/>
    <col min="4" max="5" width="12.5703125" style="20" hidden="1" customWidth="1"/>
    <col min="6" max="7" width="14.7109375" hidden="1" customWidth="1"/>
    <col min="8" max="8" width="14.7109375" style="96" hidden="1" customWidth="1"/>
    <col min="9" max="9" width="16.28515625" hidden="1" customWidth="1"/>
    <col min="10" max="12" width="14.7109375" hidden="1" customWidth="1"/>
    <col min="13" max="13" width="16.28515625" style="96" hidden="1" customWidth="1"/>
    <col min="14" max="16" width="14.7109375" hidden="1" customWidth="1"/>
    <col min="17" max="29" width="16.28515625" hidden="1" customWidth="1"/>
    <col min="30" max="30" width="16.28515625" style="183" hidden="1" customWidth="1"/>
    <col min="31" max="34" width="16.28515625" hidden="1" customWidth="1"/>
    <col min="35" max="51" width="16.28515625" customWidth="1"/>
    <col min="52" max="52" width="6.28515625" hidden="1" customWidth="1"/>
    <col min="53" max="54" width="7.85546875" hidden="1" customWidth="1"/>
    <col min="55" max="57" width="10" hidden="1" customWidth="1"/>
    <col min="58" max="58" width="11.5703125" hidden="1" customWidth="1"/>
    <col min="59" max="59" width="6.28515625" hidden="1" customWidth="1"/>
    <col min="60" max="62" width="10" hidden="1" customWidth="1"/>
    <col min="63" max="63" width="11.5703125" hidden="1" customWidth="1"/>
    <col min="64" max="64" width="6.28515625" hidden="1" customWidth="1"/>
    <col min="65" max="67" width="10" hidden="1" customWidth="1"/>
    <col min="68" max="68" width="11.5703125" hidden="1" customWidth="1"/>
    <col min="69" max="70" width="15.42578125" hidden="1" customWidth="1"/>
    <col min="71" max="85" width="10" hidden="1" customWidth="1"/>
    <col min="86" max="87" width="10" customWidth="1"/>
    <col min="88" max="88" width="8.7109375" bestFit="1" customWidth="1"/>
    <col min="89" max="90" width="11.85546875" bestFit="1" customWidth="1"/>
    <col min="91" max="92" width="12.5703125" bestFit="1" customWidth="1"/>
    <col min="93" max="93" width="8.7109375" bestFit="1" customWidth="1"/>
    <col min="94" max="95" width="11.85546875" bestFit="1" customWidth="1"/>
    <col min="96" max="97" width="12.5703125" bestFit="1" customWidth="1"/>
    <col min="98" max="98" width="8.7109375" bestFit="1" customWidth="1"/>
    <col min="99" max="100" width="11.85546875" bestFit="1" customWidth="1"/>
    <col min="101" max="102" width="12.5703125" bestFit="1" customWidth="1"/>
    <col min="103" max="111" width="10" hidden="1" customWidth="1"/>
    <col min="112" max="112" width="14.42578125" customWidth="1"/>
    <col min="113" max="116" width="10" customWidth="1"/>
    <col min="117" max="117" width="5.42578125" bestFit="1" customWidth="1"/>
    <col min="118" max="123" width="9" hidden="1" customWidth="1"/>
    <col min="124" max="125" width="9" customWidth="1"/>
    <col min="126" max="126" width="12" customWidth="1"/>
    <col min="127" max="127" width="6.28515625" hidden="1" customWidth="1"/>
    <col min="128" max="128" width="6" hidden="1" customWidth="1"/>
    <col min="129" max="134" width="8.42578125" hidden="1" customWidth="1"/>
    <col min="135" max="139" width="8.42578125" customWidth="1"/>
    <col min="140" max="144" width="8.42578125" hidden="1" customWidth="1"/>
    <col min="145" max="150" width="11.5703125" hidden="1" customWidth="1"/>
    <col min="151" max="154" width="11.5703125" customWidth="1"/>
    <col min="155" max="164" width="11.5703125" hidden="1" customWidth="1"/>
    <col min="165" max="167" width="8" hidden="1" customWidth="1"/>
    <col min="168" max="168" width="13.140625" hidden="1" customWidth="1"/>
    <col min="169" max="170" width="0" hidden="1" customWidth="1"/>
    <col min="171" max="171" width="13.85546875" customWidth="1"/>
    <col min="172" max="174" width="11.5703125" customWidth="1"/>
  </cols>
  <sheetData>
    <row r="1" spans="1:174" ht="66.75" customHeight="1" thickBot="1" x14ac:dyDescent="0.3">
      <c r="A1" s="7"/>
      <c r="B1" s="7"/>
      <c r="C1" s="154" t="s">
        <v>8</v>
      </c>
      <c r="D1" s="155"/>
      <c r="E1" s="156"/>
      <c r="F1" s="154" t="s">
        <v>283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6"/>
      <c r="AZ1" s="154" t="s">
        <v>10</v>
      </c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29"/>
      <c r="CZ1" s="129"/>
      <c r="DA1" s="129"/>
      <c r="DB1" s="129"/>
      <c r="DC1" s="129"/>
      <c r="DD1" s="129"/>
      <c r="DE1" s="129"/>
      <c r="DF1" s="129"/>
      <c r="DG1" s="129"/>
      <c r="DH1" s="148" t="s">
        <v>222</v>
      </c>
      <c r="DI1" s="148"/>
      <c r="DJ1" s="148"/>
      <c r="DK1" s="148"/>
      <c r="DL1" s="149"/>
      <c r="DM1" s="154" t="s">
        <v>7</v>
      </c>
      <c r="DN1" s="155"/>
      <c r="DO1" s="155"/>
      <c r="DP1" s="155"/>
      <c r="DQ1" s="155"/>
      <c r="DR1" s="155"/>
      <c r="DS1" s="155"/>
      <c r="DT1" s="155"/>
      <c r="DU1" s="155"/>
      <c r="DV1" s="156"/>
      <c r="DW1" s="150" t="s">
        <v>11</v>
      </c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2"/>
      <c r="EN1" s="147" t="s">
        <v>13</v>
      </c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31"/>
      <c r="EZ1" s="131"/>
      <c r="FA1" s="131"/>
      <c r="FB1" s="131"/>
      <c r="FC1" s="131"/>
      <c r="FD1" s="131"/>
      <c r="FE1" s="131"/>
      <c r="FF1" s="131"/>
      <c r="FG1" s="131"/>
      <c r="FH1" s="150" t="s">
        <v>12</v>
      </c>
      <c r="FI1" s="151"/>
      <c r="FJ1" s="151"/>
      <c r="FK1" s="151"/>
      <c r="FL1" s="151"/>
      <c r="FM1" s="151"/>
      <c r="FN1" s="151"/>
      <c r="FO1" s="151"/>
      <c r="FP1" s="151"/>
      <c r="FQ1" s="151"/>
      <c r="FR1" s="151"/>
    </row>
    <row r="2" spans="1:174" ht="6.75" hidden="1" customHeight="1" thickBot="1" x14ac:dyDescent="0.3">
      <c r="A2" s="7"/>
      <c r="B2" s="7"/>
      <c r="C2" s="7"/>
      <c r="D2" s="97"/>
      <c r="E2" s="97"/>
      <c r="F2" s="7"/>
      <c r="G2" s="7"/>
      <c r="H2" s="94"/>
      <c r="I2" s="7"/>
      <c r="J2" s="7"/>
      <c r="K2" s="7"/>
      <c r="L2" s="7"/>
      <c r="M2" s="9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180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 t="s">
        <v>208</v>
      </c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>
        <v>0.32</v>
      </c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</row>
    <row r="3" spans="1:174" s="99" customFormat="1" x14ac:dyDescent="0.25">
      <c r="A3" s="31"/>
      <c r="B3" s="31"/>
      <c r="C3" s="153">
        <v>202101</v>
      </c>
      <c r="D3" s="153"/>
      <c r="E3" s="153"/>
      <c r="F3" s="153"/>
      <c r="G3" s="153"/>
      <c r="H3" s="153">
        <v>202102</v>
      </c>
      <c r="I3" s="153"/>
      <c r="J3" s="153"/>
      <c r="K3" s="153"/>
      <c r="L3" s="153"/>
      <c r="M3" s="153">
        <v>202103</v>
      </c>
      <c r="N3" s="153"/>
      <c r="O3" s="153"/>
      <c r="P3" s="153"/>
      <c r="Q3" s="153"/>
      <c r="R3" s="31"/>
      <c r="S3" s="130"/>
      <c r="T3" s="153">
        <v>202104</v>
      </c>
      <c r="U3" s="153"/>
      <c r="V3" s="153"/>
      <c r="W3" s="153"/>
      <c r="X3" s="153"/>
      <c r="Y3" s="153">
        <v>202105</v>
      </c>
      <c r="Z3" s="153"/>
      <c r="AA3" s="153"/>
      <c r="AB3" s="153"/>
      <c r="AC3" s="153"/>
      <c r="AD3" s="153">
        <v>202106</v>
      </c>
      <c r="AE3" s="153"/>
      <c r="AF3" s="153"/>
      <c r="AG3" s="153"/>
      <c r="AH3" s="153"/>
      <c r="AI3" s="130"/>
      <c r="AJ3" s="130"/>
      <c r="AK3" s="185">
        <v>202107</v>
      </c>
      <c r="AL3" s="186"/>
      <c r="AM3" s="186"/>
      <c r="AN3" s="186"/>
      <c r="AO3" s="187"/>
      <c r="AP3" s="185">
        <v>202108</v>
      </c>
      <c r="AQ3" s="186"/>
      <c r="AR3" s="186"/>
      <c r="AS3" s="186"/>
      <c r="AT3" s="187"/>
      <c r="AU3" s="185">
        <v>202109</v>
      </c>
      <c r="AV3" s="186"/>
      <c r="AW3" s="186"/>
      <c r="AX3" s="186"/>
      <c r="AY3" s="187"/>
      <c r="AZ3" s="31"/>
      <c r="BA3" s="31"/>
      <c r="BB3" s="153">
        <v>202101</v>
      </c>
      <c r="BC3" s="153"/>
      <c r="BD3" s="153"/>
      <c r="BE3" s="153"/>
      <c r="BF3" s="153"/>
      <c r="BG3" s="153">
        <v>202102</v>
      </c>
      <c r="BH3" s="153"/>
      <c r="BI3" s="153"/>
      <c r="BJ3" s="153"/>
      <c r="BK3" s="153"/>
      <c r="BL3" s="153">
        <v>202103</v>
      </c>
      <c r="BM3" s="153"/>
      <c r="BN3" s="153"/>
      <c r="BO3" s="153"/>
      <c r="BP3" s="153"/>
      <c r="BQ3" s="130"/>
      <c r="BR3" s="130"/>
      <c r="BS3" s="153">
        <v>202104</v>
      </c>
      <c r="BT3" s="153"/>
      <c r="BU3" s="153"/>
      <c r="BV3" s="153"/>
      <c r="BW3" s="153"/>
      <c r="BX3" s="153">
        <v>202105</v>
      </c>
      <c r="BY3" s="153"/>
      <c r="BZ3" s="153"/>
      <c r="CA3" s="153"/>
      <c r="CB3" s="153"/>
      <c r="CC3" s="153">
        <v>202106</v>
      </c>
      <c r="CD3" s="153"/>
      <c r="CE3" s="153"/>
      <c r="CF3" s="153"/>
      <c r="CG3" s="153"/>
      <c r="CH3" s="130"/>
      <c r="CI3" s="130"/>
      <c r="CJ3" s="185">
        <v>202107</v>
      </c>
      <c r="CK3" s="186"/>
      <c r="CL3" s="186"/>
      <c r="CM3" s="186"/>
      <c r="CN3" s="187"/>
      <c r="CO3" s="185">
        <v>202108</v>
      </c>
      <c r="CP3" s="186"/>
      <c r="CQ3" s="186"/>
      <c r="CR3" s="186"/>
      <c r="CS3" s="187"/>
      <c r="CT3" s="185">
        <v>202109</v>
      </c>
      <c r="CU3" s="186"/>
      <c r="CV3" s="186"/>
      <c r="CW3" s="186"/>
      <c r="CX3" s="187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31">
        <v>202107</v>
      </c>
      <c r="DK3" s="31">
        <v>202108</v>
      </c>
      <c r="DL3" s="31">
        <v>202109</v>
      </c>
      <c r="DM3" s="31" t="s">
        <v>224</v>
      </c>
      <c r="DN3" s="31">
        <v>202101</v>
      </c>
      <c r="DO3" s="31">
        <v>202102</v>
      </c>
      <c r="DP3" s="31">
        <v>202103</v>
      </c>
      <c r="DQ3" s="31">
        <v>202104</v>
      </c>
      <c r="DR3" s="31">
        <v>202105</v>
      </c>
      <c r="DS3" s="31">
        <v>202106</v>
      </c>
      <c r="DT3" s="31">
        <v>202107</v>
      </c>
      <c r="DU3" s="31">
        <v>202108</v>
      </c>
      <c r="DV3" s="31">
        <v>202109</v>
      </c>
      <c r="DW3" s="31"/>
      <c r="DX3" s="31"/>
      <c r="DY3" s="31">
        <v>202101</v>
      </c>
      <c r="DZ3" s="31">
        <v>202102</v>
      </c>
      <c r="EA3" s="31">
        <v>202103</v>
      </c>
      <c r="EB3" s="31">
        <v>202104</v>
      </c>
      <c r="EC3" s="31">
        <v>202105</v>
      </c>
      <c r="ED3" s="31">
        <v>202106</v>
      </c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>
        <v>202101</v>
      </c>
      <c r="EP3" s="31">
        <v>202102</v>
      </c>
      <c r="EQ3" s="31">
        <v>202103</v>
      </c>
      <c r="ER3" s="31">
        <v>202104</v>
      </c>
      <c r="ES3" s="31">
        <v>202105</v>
      </c>
      <c r="ET3" s="31">
        <v>202106</v>
      </c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>
        <v>202101</v>
      </c>
      <c r="FJ3" s="31">
        <v>202102</v>
      </c>
      <c r="FK3" s="31">
        <v>202103</v>
      </c>
      <c r="FL3" s="31">
        <v>202104</v>
      </c>
      <c r="FM3" s="31">
        <v>202105</v>
      </c>
      <c r="FN3" s="31">
        <v>202106</v>
      </c>
      <c r="FO3" s="31"/>
      <c r="FP3" s="31">
        <v>202107</v>
      </c>
      <c r="FQ3" s="31">
        <v>202108</v>
      </c>
      <c r="FR3" s="31">
        <v>202109</v>
      </c>
    </row>
    <row r="4" spans="1:174" s="99" customFormat="1" x14ac:dyDescent="0.25">
      <c r="A4" s="31" t="s">
        <v>187</v>
      </c>
      <c r="B4" s="31" t="s">
        <v>0</v>
      </c>
      <c r="C4" s="31" t="s">
        <v>223</v>
      </c>
      <c r="D4" s="100" t="s">
        <v>199</v>
      </c>
      <c r="E4" s="100" t="s">
        <v>200</v>
      </c>
      <c r="F4" s="31" t="s">
        <v>201</v>
      </c>
      <c r="G4" s="31" t="s">
        <v>202</v>
      </c>
      <c r="H4" s="101" t="s">
        <v>223</v>
      </c>
      <c r="I4" s="31" t="s">
        <v>199</v>
      </c>
      <c r="J4" s="31" t="s">
        <v>200</v>
      </c>
      <c r="K4" s="31" t="s">
        <v>201</v>
      </c>
      <c r="L4" s="31" t="s">
        <v>202</v>
      </c>
      <c r="M4" s="101" t="s">
        <v>223</v>
      </c>
      <c r="N4" s="31" t="s">
        <v>199</v>
      </c>
      <c r="O4" s="31" t="s">
        <v>200</v>
      </c>
      <c r="P4" s="31" t="s">
        <v>201</v>
      </c>
      <c r="Q4" s="31" t="s">
        <v>202</v>
      </c>
      <c r="R4" s="125" t="s">
        <v>0</v>
      </c>
      <c r="S4" s="125" t="s">
        <v>187</v>
      </c>
      <c r="T4" s="101" t="s">
        <v>223</v>
      </c>
      <c r="U4" s="31" t="s">
        <v>199</v>
      </c>
      <c r="V4" s="31" t="s">
        <v>200</v>
      </c>
      <c r="W4" s="31" t="s">
        <v>201</v>
      </c>
      <c r="X4" s="31" t="s">
        <v>202</v>
      </c>
      <c r="Y4" s="101" t="s">
        <v>223</v>
      </c>
      <c r="Z4" s="31" t="s">
        <v>199</v>
      </c>
      <c r="AA4" s="31" t="s">
        <v>200</v>
      </c>
      <c r="AB4" s="31" t="s">
        <v>201</v>
      </c>
      <c r="AC4" s="31" t="s">
        <v>202</v>
      </c>
      <c r="AD4" s="181" t="s">
        <v>223</v>
      </c>
      <c r="AE4" s="31" t="s">
        <v>199</v>
      </c>
      <c r="AF4" s="31" t="s">
        <v>200</v>
      </c>
      <c r="AG4" s="31" t="s">
        <v>201</v>
      </c>
      <c r="AH4" s="31" t="s">
        <v>202</v>
      </c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 t="s">
        <v>133</v>
      </c>
      <c r="BA4" s="31" t="s">
        <v>203</v>
      </c>
      <c r="BB4" s="31" t="s">
        <v>223</v>
      </c>
      <c r="BC4" s="31" t="s">
        <v>199</v>
      </c>
      <c r="BD4" s="31" t="s">
        <v>200</v>
      </c>
      <c r="BE4" s="31" t="s">
        <v>201</v>
      </c>
      <c r="BF4" s="31" t="s">
        <v>202</v>
      </c>
      <c r="BG4" s="31" t="s">
        <v>223</v>
      </c>
      <c r="BH4" s="31" t="s">
        <v>199</v>
      </c>
      <c r="BI4" s="31" t="s">
        <v>200</v>
      </c>
      <c r="BJ4" s="31" t="s">
        <v>201</v>
      </c>
      <c r="BK4" s="31" t="s">
        <v>202</v>
      </c>
      <c r="BL4" s="31" t="s">
        <v>223</v>
      </c>
      <c r="BM4" s="31" t="s">
        <v>199</v>
      </c>
      <c r="BN4" s="31" t="s">
        <v>200</v>
      </c>
      <c r="BO4" s="31" t="s">
        <v>201</v>
      </c>
      <c r="BP4" s="31" t="s">
        <v>202</v>
      </c>
      <c r="BQ4" s="125" t="s">
        <v>187</v>
      </c>
      <c r="BR4" s="125" t="s">
        <v>0</v>
      </c>
      <c r="BS4" s="31" t="s">
        <v>223</v>
      </c>
      <c r="BT4" s="31" t="s">
        <v>199</v>
      </c>
      <c r="BU4" s="31" t="s">
        <v>200</v>
      </c>
      <c r="BV4" s="31" t="s">
        <v>201</v>
      </c>
      <c r="BW4" s="31" t="s">
        <v>202</v>
      </c>
      <c r="BX4" s="31" t="s">
        <v>223</v>
      </c>
      <c r="BY4" s="31" t="s">
        <v>199</v>
      </c>
      <c r="BZ4" s="31" t="s">
        <v>200</v>
      </c>
      <c r="CA4" s="31" t="s">
        <v>201</v>
      </c>
      <c r="CB4" s="31" t="s">
        <v>202</v>
      </c>
      <c r="CC4" s="31" t="s">
        <v>223</v>
      </c>
      <c r="CD4" s="31" t="s">
        <v>199</v>
      </c>
      <c r="CE4" s="31" t="s">
        <v>200</v>
      </c>
      <c r="CF4" s="31" t="s">
        <v>201</v>
      </c>
      <c r="CG4" s="31" t="s">
        <v>202</v>
      </c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 t="s">
        <v>187</v>
      </c>
      <c r="DI4" s="31" t="s">
        <v>0</v>
      </c>
      <c r="DJ4" s="31" t="s">
        <v>221</v>
      </c>
      <c r="DK4" s="31" t="s">
        <v>221</v>
      </c>
      <c r="DL4" s="31" t="s">
        <v>221</v>
      </c>
      <c r="DM4" s="102" t="s">
        <v>75</v>
      </c>
      <c r="DN4" s="103">
        <v>78547.88</v>
      </c>
      <c r="DO4" s="103">
        <v>83507.78</v>
      </c>
      <c r="DP4" s="103">
        <v>74673.149999999994</v>
      </c>
      <c r="DQ4" s="103">
        <v>63441.04</v>
      </c>
      <c r="DR4" s="103">
        <v>64476.9</v>
      </c>
      <c r="DS4" s="103">
        <v>57542.34</v>
      </c>
      <c r="DT4" s="103">
        <v>83815.89</v>
      </c>
      <c r="DU4" s="103">
        <v>81559.710000000006</v>
      </c>
      <c r="DV4" s="103">
        <v>121882.53</v>
      </c>
      <c r="DW4" s="31" t="s">
        <v>133</v>
      </c>
      <c r="DX4" s="31" t="s">
        <v>203</v>
      </c>
      <c r="DY4" s="31" t="s">
        <v>219</v>
      </c>
      <c r="DZ4" s="31" t="s">
        <v>219</v>
      </c>
      <c r="EA4" s="31" t="s">
        <v>219</v>
      </c>
      <c r="EB4" s="31" t="s">
        <v>219</v>
      </c>
      <c r="EC4" s="31" t="s">
        <v>219</v>
      </c>
      <c r="ED4" s="31" t="s">
        <v>219</v>
      </c>
      <c r="EE4" s="31" t="s">
        <v>133</v>
      </c>
      <c r="EF4" s="31" t="s">
        <v>203</v>
      </c>
      <c r="EG4" s="31">
        <v>202107</v>
      </c>
      <c r="EH4" s="31">
        <v>202108</v>
      </c>
      <c r="EI4" s="31">
        <v>202109</v>
      </c>
      <c r="EJ4" s="31"/>
      <c r="EK4" s="31"/>
      <c r="EL4" s="31"/>
      <c r="EM4" s="31"/>
      <c r="EN4" s="31" t="s">
        <v>232</v>
      </c>
      <c r="EO4" s="31" t="s">
        <v>215</v>
      </c>
      <c r="EP4" s="31" t="s">
        <v>215</v>
      </c>
      <c r="EQ4" s="31" t="s">
        <v>215</v>
      </c>
      <c r="ER4" s="31" t="s">
        <v>215</v>
      </c>
      <c r="ES4" s="31" t="s">
        <v>215</v>
      </c>
      <c r="ET4" s="31" t="s">
        <v>215</v>
      </c>
      <c r="EU4" s="31"/>
      <c r="EV4" s="31">
        <v>202107</v>
      </c>
      <c r="EW4" s="31">
        <v>202108</v>
      </c>
      <c r="EX4" s="31">
        <v>202109</v>
      </c>
      <c r="EY4" s="31"/>
      <c r="EZ4" s="31"/>
      <c r="FA4" s="31"/>
      <c r="FB4" s="31"/>
      <c r="FC4" s="31"/>
      <c r="FD4" s="31"/>
      <c r="FE4" s="31"/>
      <c r="FF4" s="31"/>
      <c r="FG4" s="31"/>
      <c r="FH4" s="31" t="s">
        <v>232</v>
      </c>
      <c r="FI4" s="31" t="s">
        <v>216</v>
      </c>
      <c r="FJ4" s="31" t="s">
        <v>216</v>
      </c>
      <c r="FK4" s="31" t="s">
        <v>216</v>
      </c>
      <c r="FL4" s="31" t="s">
        <v>232</v>
      </c>
      <c r="FM4" s="31" t="s">
        <v>216</v>
      </c>
      <c r="FN4" s="31" t="s">
        <v>216</v>
      </c>
      <c r="FO4" s="31"/>
      <c r="FP4" s="31"/>
      <c r="FQ4" s="31"/>
      <c r="FR4" s="31"/>
    </row>
    <row r="5" spans="1:174" s="99" customFormat="1" x14ac:dyDescent="0.25">
      <c r="A5" s="104" t="s">
        <v>34</v>
      </c>
      <c r="B5" s="104" t="s">
        <v>35</v>
      </c>
      <c r="C5" s="104">
        <v>161</v>
      </c>
      <c r="D5" s="105">
        <v>31286.73</v>
      </c>
      <c r="E5" s="105">
        <v>14269.619999999995</v>
      </c>
      <c r="F5" s="105">
        <v>94978.62000000001</v>
      </c>
      <c r="G5" s="105">
        <v>140534.96999999997</v>
      </c>
      <c r="H5" s="106">
        <v>171</v>
      </c>
      <c r="I5" s="105">
        <v>36950.710000000014</v>
      </c>
      <c r="J5" s="105">
        <v>20465.73</v>
      </c>
      <c r="K5" s="105">
        <v>85288.54</v>
      </c>
      <c r="L5" s="105">
        <v>142704.98000000004</v>
      </c>
      <c r="M5" s="106">
        <v>159</v>
      </c>
      <c r="N5" s="105">
        <v>53820.569999999971</v>
      </c>
      <c r="O5" s="105">
        <v>22800.39</v>
      </c>
      <c r="P5" s="105">
        <v>75121.78</v>
      </c>
      <c r="Q5" s="105">
        <v>151742.74000000011</v>
      </c>
      <c r="R5" s="90" t="s">
        <v>46</v>
      </c>
      <c r="S5" s="90" t="s">
        <v>34</v>
      </c>
      <c r="T5" s="106">
        <v>6</v>
      </c>
      <c r="U5" s="105">
        <v>4168.93</v>
      </c>
      <c r="V5" s="105">
        <v>2852.7900000000004</v>
      </c>
      <c r="W5" s="105">
        <v>2536.71</v>
      </c>
      <c r="X5" s="105">
        <v>9558.4299999999985</v>
      </c>
      <c r="Y5" s="106">
        <v>9</v>
      </c>
      <c r="Z5" s="105">
        <v>4267.76</v>
      </c>
      <c r="AA5" s="105">
        <v>2691.67</v>
      </c>
      <c r="AB5" s="105">
        <v>4707.3500000000004</v>
      </c>
      <c r="AC5" s="105">
        <v>11666.779999999999</v>
      </c>
      <c r="AD5" s="182">
        <v>9</v>
      </c>
      <c r="AE5" s="105">
        <v>2719.14</v>
      </c>
      <c r="AF5" s="105">
        <v>1742.5399999999997</v>
      </c>
      <c r="AG5" s="105">
        <v>6983.5199999999995</v>
      </c>
      <c r="AH5" s="105">
        <v>11445.199999999999</v>
      </c>
      <c r="AI5" s="105"/>
      <c r="AJ5" s="105"/>
      <c r="AK5" s="105" t="s">
        <v>217</v>
      </c>
      <c r="AL5" s="105" t="s">
        <v>279</v>
      </c>
      <c r="AM5" s="105" t="s">
        <v>280</v>
      </c>
      <c r="AN5" s="105" t="s">
        <v>281</v>
      </c>
      <c r="AO5" s="105" t="s">
        <v>282</v>
      </c>
      <c r="AP5" s="105" t="s">
        <v>217</v>
      </c>
      <c r="AQ5" s="105" t="s">
        <v>279</v>
      </c>
      <c r="AR5" s="105" t="s">
        <v>280</v>
      </c>
      <c r="AS5" s="105" t="s">
        <v>281</v>
      </c>
      <c r="AT5" s="105" t="s">
        <v>282</v>
      </c>
      <c r="AU5" s="105" t="s">
        <v>217</v>
      </c>
      <c r="AV5" s="105" t="s">
        <v>279</v>
      </c>
      <c r="AW5" s="105" t="s">
        <v>280</v>
      </c>
      <c r="AX5" s="105" t="s">
        <v>281</v>
      </c>
      <c r="AY5" s="105" t="s">
        <v>282</v>
      </c>
      <c r="AZ5" s="107" t="s">
        <v>34</v>
      </c>
      <c r="BA5" s="99" t="s">
        <v>35</v>
      </c>
      <c r="BB5" s="104">
        <v>1</v>
      </c>
      <c r="BC5" s="105">
        <v>82.45</v>
      </c>
      <c r="BD5" s="105">
        <v>53.83</v>
      </c>
      <c r="BE5" s="105">
        <v>302.58000000000004</v>
      </c>
      <c r="BF5" s="105">
        <v>438.86</v>
      </c>
      <c r="BG5" s="104">
        <v>1</v>
      </c>
      <c r="BH5" s="105">
        <v>84.64</v>
      </c>
      <c r="BI5" s="105">
        <v>82.45</v>
      </c>
      <c r="BJ5" s="105">
        <v>356.41000000000008</v>
      </c>
      <c r="BK5" s="105">
        <v>523.5</v>
      </c>
      <c r="BL5" s="104">
        <v>1</v>
      </c>
      <c r="BM5" s="105">
        <v>85.48</v>
      </c>
      <c r="BN5" s="105">
        <v>84.64</v>
      </c>
      <c r="BO5" s="105">
        <v>438.85999999999996</v>
      </c>
      <c r="BP5" s="105">
        <v>608.98</v>
      </c>
      <c r="BQ5" s="105" t="s">
        <v>34</v>
      </c>
      <c r="BR5" s="105" t="s">
        <v>35</v>
      </c>
      <c r="BS5" s="105">
        <v>2</v>
      </c>
      <c r="BT5" s="105">
        <v>281.67</v>
      </c>
      <c r="BU5" s="105">
        <v>312.97000000000003</v>
      </c>
      <c r="BV5" s="105">
        <v>971.94</v>
      </c>
      <c r="BW5" s="105">
        <v>1566.58</v>
      </c>
      <c r="BX5" s="105">
        <v>1</v>
      </c>
      <c r="BY5" s="105">
        <v>59.27</v>
      </c>
      <c r="BZ5" s="105">
        <v>84.24</v>
      </c>
      <c r="CA5" s="105">
        <v>608.98</v>
      </c>
      <c r="CB5" s="105">
        <v>752.49</v>
      </c>
      <c r="CC5" s="105">
        <v>1</v>
      </c>
      <c r="CD5" s="105">
        <v>39.33</v>
      </c>
      <c r="CE5" s="105">
        <v>59.27</v>
      </c>
      <c r="CF5" s="105">
        <v>693.22</v>
      </c>
      <c r="CG5" s="105">
        <v>791.82</v>
      </c>
      <c r="CH5" s="105"/>
      <c r="CI5" s="105"/>
      <c r="CJ5" s="105" t="s">
        <v>217</v>
      </c>
      <c r="CK5" s="105" t="s">
        <v>279</v>
      </c>
      <c r="CL5" s="105" t="s">
        <v>280</v>
      </c>
      <c r="CM5" s="105" t="s">
        <v>281</v>
      </c>
      <c r="CN5" s="105" t="s">
        <v>282</v>
      </c>
      <c r="CO5" s="105" t="s">
        <v>217</v>
      </c>
      <c r="CP5" s="105" t="s">
        <v>279</v>
      </c>
      <c r="CQ5" s="105" t="s">
        <v>280</v>
      </c>
      <c r="CR5" s="105" t="s">
        <v>281</v>
      </c>
      <c r="CS5" s="105" t="s">
        <v>282</v>
      </c>
      <c r="CT5" s="105" t="s">
        <v>217</v>
      </c>
      <c r="CU5" s="105" t="s">
        <v>279</v>
      </c>
      <c r="CV5" s="105" t="s">
        <v>280</v>
      </c>
      <c r="CW5" s="105" t="s">
        <v>281</v>
      </c>
      <c r="CX5" s="105" t="s">
        <v>282</v>
      </c>
      <c r="CY5" s="105"/>
      <c r="CZ5" s="105"/>
      <c r="DA5" s="105"/>
      <c r="DB5" s="105"/>
      <c r="DC5" s="105"/>
      <c r="DD5" s="105"/>
      <c r="DE5" s="105"/>
      <c r="DF5" s="105"/>
      <c r="DG5" s="105"/>
      <c r="DH5" s="104"/>
      <c r="DI5" s="104"/>
      <c r="DJ5" s="105"/>
      <c r="DK5" s="105"/>
      <c r="DL5" s="105"/>
      <c r="DM5" s="104" t="s">
        <v>34</v>
      </c>
      <c r="DN5" s="105">
        <v>35411.49</v>
      </c>
      <c r="DO5" s="105">
        <v>19861.990000000002</v>
      </c>
      <c r="DP5" s="105">
        <v>1614.2</v>
      </c>
      <c r="DQ5" s="105">
        <v>209.93</v>
      </c>
      <c r="DR5" s="105">
        <v>2347.21</v>
      </c>
      <c r="DS5" s="105">
        <v>3702.39</v>
      </c>
      <c r="DT5" s="105">
        <v>16587.84</v>
      </c>
      <c r="DU5" s="105">
        <v>21717.759999999998</v>
      </c>
      <c r="DV5" s="105">
        <v>41593.57</v>
      </c>
      <c r="DW5" s="99" t="s">
        <v>34</v>
      </c>
      <c r="DX5" s="108" t="s">
        <v>35</v>
      </c>
      <c r="DY5" s="99">
        <v>1</v>
      </c>
      <c r="EC5" s="99">
        <v>4</v>
      </c>
      <c r="ED5" s="99">
        <v>1</v>
      </c>
      <c r="EE5" s="99" t="s">
        <v>34</v>
      </c>
      <c r="EF5" s="99" t="s">
        <v>35</v>
      </c>
      <c r="EG5" s="99">
        <v>3</v>
      </c>
      <c r="EH5" s="99">
        <v>3</v>
      </c>
      <c r="EI5" s="99">
        <v>2</v>
      </c>
      <c r="EN5" s="99" t="s">
        <v>104</v>
      </c>
      <c r="EO5" s="109">
        <v>363.58</v>
      </c>
      <c r="EP5" s="109"/>
      <c r="EQ5" s="109"/>
      <c r="ER5" s="109"/>
      <c r="ES5" s="109">
        <v>12715.630000000001</v>
      </c>
      <c r="ET5" s="109">
        <v>285.98</v>
      </c>
      <c r="EU5" s="109" t="s">
        <v>104</v>
      </c>
      <c r="EV5" s="109">
        <v>20248.95</v>
      </c>
      <c r="EW5" s="109">
        <v>3120.09</v>
      </c>
      <c r="EX5" s="109">
        <v>2221.35</v>
      </c>
      <c r="EY5" s="109"/>
      <c r="EZ5" s="109"/>
      <c r="FA5" s="109"/>
      <c r="FB5" s="109"/>
      <c r="FC5" s="109"/>
      <c r="FD5" s="109"/>
      <c r="FE5" s="109"/>
      <c r="FF5" s="109"/>
      <c r="FG5" s="109"/>
      <c r="FH5" s="109" t="s">
        <v>117</v>
      </c>
      <c r="FI5" s="105">
        <v>657.72</v>
      </c>
      <c r="FJ5" s="105"/>
      <c r="FK5" s="105"/>
      <c r="FL5" s="99" t="s">
        <v>104</v>
      </c>
      <c r="FN5" s="99">
        <v>867.40000000000009</v>
      </c>
      <c r="FO5" s="99" t="s">
        <v>104</v>
      </c>
      <c r="FP5" s="99">
        <v>520.87</v>
      </c>
      <c r="FQ5" s="99">
        <v>153.57</v>
      </c>
      <c r="FR5" s="99">
        <v>674.44</v>
      </c>
    </row>
    <row r="6" spans="1:174" s="99" customFormat="1" x14ac:dyDescent="0.25">
      <c r="A6" s="104" t="s">
        <v>34</v>
      </c>
      <c r="B6" s="104" t="s">
        <v>36</v>
      </c>
      <c r="C6" s="104">
        <v>189</v>
      </c>
      <c r="D6" s="105">
        <v>56547.070000000007</v>
      </c>
      <c r="E6" s="105">
        <v>19490.21000000001</v>
      </c>
      <c r="F6" s="105">
        <v>87139.1</v>
      </c>
      <c r="G6" s="105">
        <v>163176.37999999998</v>
      </c>
      <c r="H6" s="106">
        <v>192</v>
      </c>
      <c r="I6" s="105">
        <v>52986.520000000011</v>
      </c>
      <c r="J6" s="105">
        <v>22801.480000000014</v>
      </c>
      <c r="K6" s="105">
        <v>81092.350000000006</v>
      </c>
      <c r="L6" s="105">
        <v>156880.35000000003</v>
      </c>
      <c r="M6" s="106">
        <v>175</v>
      </c>
      <c r="N6" s="105">
        <v>37107.079999999994</v>
      </c>
      <c r="O6" s="105">
        <v>15532.259999999997</v>
      </c>
      <c r="P6" s="105">
        <v>80753.929999999949</v>
      </c>
      <c r="Q6" s="105">
        <v>133393.26999999999</v>
      </c>
      <c r="R6" s="90" t="s">
        <v>57</v>
      </c>
      <c r="S6" s="90" t="s">
        <v>34</v>
      </c>
      <c r="T6" s="106">
        <v>3</v>
      </c>
      <c r="U6" s="105">
        <v>192.91</v>
      </c>
      <c r="V6" s="105">
        <v>242.48</v>
      </c>
      <c r="W6" s="105">
        <v>506.88</v>
      </c>
      <c r="X6" s="105">
        <v>942.27</v>
      </c>
      <c r="Y6" s="106">
        <v>4</v>
      </c>
      <c r="Z6" s="105">
        <v>195.73999999999998</v>
      </c>
      <c r="AA6" s="105">
        <v>198.63</v>
      </c>
      <c r="AB6" s="105">
        <v>749.36</v>
      </c>
      <c r="AC6" s="105">
        <v>1143.73</v>
      </c>
      <c r="AD6" s="182">
        <v>4</v>
      </c>
      <c r="AE6" s="105">
        <v>164.53</v>
      </c>
      <c r="AF6" s="105">
        <v>97.71</v>
      </c>
      <c r="AG6" s="105">
        <v>818.31999999999994</v>
      </c>
      <c r="AH6" s="105">
        <v>1080.56</v>
      </c>
      <c r="AI6" s="105" t="s">
        <v>34</v>
      </c>
      <c r="AJ6" s="105" t="s">
        <v>241</v>
      </c>
      <c r="AK6" s="106">
        <v>187</v>
      </c>
      <c r="AL6" s="184">
        <v>61446.59</v>
      </c>
      <c r="AM6" s="184">
        <v>22489.24</v>
      </c>
      <c r="AN6" s="184">
        <v>115283.99</v>
      </c>
      <c r="AO6" s="184">
        <v>199219.82</v>
      </c>
      <c r="AP6" s="106">
        <v>133</v>
      </c>
      <c r="AQ6" s="184">
        <v>70729.119999999995</v>
      </c>
      <c r="AR6" s="184">
        <v>26693.95</v>
      </c>
      <c r="AS6" s="184">
        <v>126692.03</v>
      </c>
      <c r="AT6" s="184">
        <v>224115.1</v>
      </c>
      <c r="AU6" s="106">
        <v>144</v>
      </c>
      <c r="AV6" s="184">
        <v>47711.78</v>
      </c>
      <c r="AW6" s="184">
        <v>20954.400000000001</v>
      </c>
      <c r="AX6" s="184">
        <v>131038.71</v>
      </c>
      <c r="AY6" s="184">
        <v>199704.89</v>
      </c>
      <c r="AZ6" s="107" t="s">
        <v>34</v>
      </c>
      <c r="BA6" s="99" t="s">
        <v>36</v>
      </c>
      <c r="BB6" s="104">
        <v>1</v>
      </c>
      <c r="BC6" s="105">
        <v>201.67</v>
      </c>
      <c r="BD6" s="105">
        <v>184.35</v>
      </c>
      <c r="BE6" s="105">
        <v>790.64</v>
      </c>
      <c r="BF6" s="105">
        <v>1176.6600000000001</v>
      </c>
      <c r="BG6" s="104">
        <v>1</v>
      </c>
      <c r="BH6" s="105">
        <v>199.22</v>
      </c>
      <c r="BI6" s="105">
        <v>201.67</v>
      </c>
      <c r="BJ6" s="105">
        <v>974.99</v>
      </c>
      <c r="BK6" s="105">
        <v>1375.88</v>
      </c>
      <c r="BL6" s="104">
        <v>1</v>
      </c>
      <c r="BM6" s="105">
        <v>141.61000000000001</v>
      </c>
      <c r="BN6" s="105">
        <v>199.22</v>
      </c>
      <c r="BO6" s="105">
        <v>1176.6600000000001</v>
      </c>
      <c r="BP6" s="105">
        <v>1517.49</v>
      </c>
      <c r="BQ6" s="105" t="s">
        <v>34</v>
      </c>
      <c r="BR6" s="105" t="s">
        <v>36</v>
      </c>
      <c r="BS6" s="105">
        <v>3</v>
      </c>
      <c r="BT6" s="105">
        <v>220.20999999999998</v>
      </c>
      <c r="BU6" s="105">
        <v>220.32</v>
      </c>
      <c r="BV6" s="105">
        <v>1375.88</v>
      </c>
      <c r="BW6" s="105">
        <v>1816.4099999999999</v>
      </c>
      <c r="BX6" s="105">
        <v>2</v>
      </c>
      <c r="BY6" s="105">
        <v>95.4</v>
      </c>
      <c r="BZ6" s="105">
        <v>149.07</v>
      </c>
      <c r="CA6" s="105">
        <v>1017.49</v>
      </c>
      <c r="CB6" s="105">
        <v>1261.96</v>
      </c>
      <c r="CC6" s="105">
        <v>3</v>
      </c>
      <c r="CD6" s="105">
        <v>96.28</v>
      </c>
      <c r="CE6" s="105">
        <v>87.4</v>
      </c>
      <c r="CF6" s="105">
        <v>1166.56</v>
      </c>
      <c r="CG6" s="105">
        <v>1350.24</v>
      </c>
      <c r="CH6" s="105" t="s">
        <v>34</v>
      </c>
      <c r="CI6" s="105" t="s">
        <v>241</v>
      </c>
      <c r="CJ6" s="106">
        <v>2</v>
      </c>
      <c r="CK6" s="184">
        <v>201.64</v>
      </c>
      <c r="CL6" s="184">
        <v>39.33</v>
      </c>
      <c r="CM6" s="184">
        <v>752.49</v>
      </c>
      <c r="CN6" s="184">
        <v>993.46</v>
      </c>
      <c r="CO6" s="106">
        <v>1</v>
      </c>
      <c r="CP6" s="184">
        <v>89.29</v>
      </c>
      <c r="CQ6" s="184">
        <v>47.07</v>
      </c>
      <c r="CR6" s="184">
        <v>791.82</v>
      </c>
      <c r="CS6" s="184">
        <v>928.18</v>
      </c>
      <c r="CT6" s="106">
        <v>1</v>
      </c>
      <c r="CU6" s="184">
        <v>103.11</v>
      </c>
      <c r="CV6" s="184">
        <v>89.29</v>
      </c>
      <c r="CW6" s="184">
        <v>338.89</v>
      </c>
      <c r="CX6" s="184">
        <v>531.29</v>
      </c>
      <c r="CY6" s="105"/>
      <c r="CZ6" s="105"/>
      <c r="DA6" s="105"/>
      <c r="DB6" s="105"/>
      <c r="DC6" s="105"/>
      <c r="DD6" s="105"/>
      <c r="DE6" s="105"/>
      <c r="DF6" s="105"/>
      <c r="DG6" s="105"/>
      <c r="DH6" s="105" t="s">
        <v>34</v>
      </c>
      <c r="DI6" s="105" t="s">
        <v>241</v>
      </c>
      <c r="DJ6" s="105">
        <f>(AL6*0.9%)+(AM6*1.6%)+(AN6*6.8%)</f>
        <v>8752.1584700000003</v>
      </c>
      <c r="DK6" s="105">
        <f>(AQ6*0.8%)+(AR6*1.8%)+(AS6*5.3%)</f>
        <v>7761.0016499999992</v>
      </c>
      <c r="DL6" s="105">
        <f>(AV6*0.9%)+(AW6*1.7%)+(AX6*4.5%)</f>
        <v>6682.3727699999999</v>
      </c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99" t="s">
        <v>34</v>
      </c>
      <c r="DX6" s="108" t="s">
        <v>36</v>
      </c>
      <c r="DY6" s="99">
        <v>1</v>
      </c>
      <c r="DZ6" s="99">
        <v>2</v>
      </c>
      <c r="EA6" s="99">
        <v>2</v>
      </c>
      <c r="EB6" s="99">
        <v>1</v>
      </c>
      <c r="ED6" s="99">
        <v>3</v>
      </c>
      <c r="EE6" s="99" t="s">
        <v>34</v>
      </c>
      <c r="EF6" s="99" t="s">
        <v>36</v>
      </c>
      <c r="EG6" s="99">
        <v>1</v>
      </c>
      <c r="EH6" s="99">
        <v>1</v>
      </c>
      <c r="EN6" s="99" t="s">
        <v>87</v>
      </c>
      <c r="EO6" s="109">
        <v>8208.19</v>
      </c>
      <c r="EP6" s="109">
        <v>15127.849999999993</v>
      </c>
      <c r="EQ6" s="109">
        <v>10414.400000000001</v>
      </c>
      <c r="ER6" s="109">
        <v>16976.89</v>
      </c>
      <c r="ES6" s="109">
        <v>26397.97</v>
      </c>
      <c r="ET6" s="109">
        <v>20654.399999999998</v>
      </c>
      <c r="EU6" s="109" t="s">
        <v>87</v>
      </c>
      <c r="EV6" s="109">
        <v>42476.05000000001</v>
      </c>
      <c r="EW6" s="109">
        <v>15851.13</v>
      </c>
      <c r="EX6" s="109">
        <v>26337.090000000007</v>
      </c>
      <c r="EY6" s="109"/>
      <c r="EZ6" s="109"/>
      <c r="FA6" s="109"/>
      <c r="FB6" s="109"/>
      <c r="FC6" s="109"/>
      <c r="FD6" s="109"/>
      <c r="FE6" s="109"/>
      <c r="FF6" s="109"/>
      <c r="FG6" s="109"/>
      <c r="FH6" s="109" t="s">
        <v>120</v>
      </c>
      <c r="FI6" s="105"/>
      <c r="FJ6" s="105">
        <v>700</v>
      </c>
      <c r="FK6" s="105"/>
      <c r="FL6" s="99" t="s">
        <v>87</v>
      </c>
      <c r="FM6" s="99">
        <v>4949.41</v>
      </c>
      <c r="FN6" s="99">
        <v>1122.2600000000002</v>
      </c>
      <c r="FO6" s="99" t="s">
        <v>87</v>
      </c>
      <c r="FP6" s="99">
        <v>2584.2999999999997</v>
      </c>
      <c r="FQ6" s="99">
        <v>466.31999999999988</v>
      </c>
      <c r="FR6" s="99">
        <v>3050.6199999999994</v>
      </c>
    </row>
    <row r="7" spans="1:174" s="99" customFormat="1" x14ac:dyDescent="0.25">
      <c r="A7" s="104" t="s">
        <v>34</v>
      </c>
      <c r="B7" s="104" t="s">
        <v>37</v>
      </c>
      <c r="C7" s="104">
        <v>121</v>
      </c>
      <c r="D7" s="105">
        <v>16964.210000000006</v>
      </c>
      <c r="E7" s="105">
        <v>14790.500000000002</v>
      </c>
      <c r="F7" s="105">
        <v>42304.61</v>
      </c>
      <c r="G7" s="105">
        <v>74059.319999999992</v>
      </c>
      <c r="H7" s="106">
        <v>120</v>
      </c>
      <c r="I7" s="105">
        <v>21984.900000000009</v>
      </c>
      <c r="J7" s="105">
        <v>10632.870000000004</v>
      </c>
      <c r="K7" s="105">
        <v>38297.389999999992</v>
      </c>
      <c r="L7" s="105">
        <v>70915.159999999989</v>
      </c>
      <c r="M7" s="106">
        <v>114</v>
      </c>
      <c r="N7" s="105">
        <v>93569.960000000021</v>
      </c>
      <c r="O7" s="105">
        <v>9254.18</v>
      </c>
      <c r="P7" s="105">
        <v>41636.829999999994</v>
      </c>
      <c r="Q7" s="105">
        <v>144460.97000000006</v>
      </c>
      <c r="R7" s="90" t="s">
        <v>56</v>
      </c>
      <c r="S7" s="90" t="s">
        <v>34</v>
      </c>
      <c r="T7" s="106">
        <v>79</v>
      </c>
      <c r="U7" s="105">
        <v>13453.480000000001</v>
      </c>
      <c r="V7" s="105">
        <v>8322.64</v>
      </c>
      <c r="W7" s="105">
        <v>13157.210000000001</v>
      </c>
      <c r="X7" s="105">
        <v>34933.33</v>
      </c>
      <c r="Y7" s="106">
        <v>75</v>
      </c>
      <c r="Z7" s="105">
        <v>11123.659999999993</v>
      </c>
      <c r="AA7" s="105">
        <v>8514.94</v>
      </c>
      <c r="AB7" s="105">
        <v>14927.920000000002</v>
      </c>
      <c r="AC7" s="105">
        <v>34566.519999999997</v>
      </c>
      <c r="AD7" s="182">
        <v>77</v>
      </c>
      <c r="AE7" s="105">
        <v>12307.950000000003</v>
      </c>
      <c r="AF7" s="105">
        <v>4368.2299999999996</v>
      </c>
      <c r="AG7" s="105">
        <v>12334.859999999997</v>
      </c>
      <c r="AH7" s="105">
        <v>29011.040000000005</v>
      </c>
      <c r="AI7" s="105" t="s">
        <v>34</v>
      </c>
      <c r="AJ7" s="105" t="s">
        <v>242</v>
      </c>
      <c r="AK7" s="106">
        <v>174</v>
      </c>
      <c r="AL7" s="184">
        <v>40121.94</v>
      </c>
      <c r="AM7" s="184">
        <v>18122.05</v>
      </c>
      <c r="AN7" s="184">
        <v>107665.21</v>
      </c>
      <c r="AO7" s="184">
        <v>165909.20000000001</v>
      </c>
      <c r="AP7" s="106">
        <v>178</v>
      </c>
      <c r="AQ7" s="184">
        <v>67728.1899999999</v>
      </c>
      <c r="AR7" s="184">
        <v>21890.880000000001</v>
      </c>
      <c r="AS7" s="184">
        <v>115045.56</v>
      </c>
      <c r="AT7" s="184">
        <v>204664.63</v>
      </c>
      <c r="AU7" s="106">
        <v>195</v>
      </c>
      <c r="AV7" s="184">
        <v>177948.96</v>
      </c>
      <c r="AW7" s="184">
        <v>24795.91</v>
      </c>
      <c r="AX7" s="184">
        <v>121037.44</v>
      </c>
      <c r="AY7" s="184">
        <v>323782.31</v>
      </c>
      <c r="AZ7" s="107" t="s">
        <v>34</v>
      </c>
      <c r="BA7" s="99" t="s">
        <v>40</v>
      </c>
      <c r="BB7" s="104">
        <v>2</v>
      </c>
      <c r="BC7" s="105">
        <v>158.37</v>
      </c>
      <c r="BD7" s="105">
        <v>111.77</v>
      </c>
      <c r="BE7" s="105">
        <v>460.42</v>
      </c>
      <c r="BF7" s="105">
        <v>730.56000000000006</v>
      </c>
      <c r="BG7" s="104">
        <v>2</v>
      </c>
      <c r="BH7" s="105">
        <v>150.01</v>
      </c>
      <c r="BI7" s="105">
        <v>158.37</v>
      </c>
      <c r="BJ7" s="105">
        <v>572.18999999999994</v>
      </c>
      <c r="BK7" s="105">
        <v>880.56999999999994</v>
      </c>
      <c r="BL7" s="104">
        <v>2</v>
      </c>
      <c r="BM7" s="105">
        <v>110.55000000000001</v>
      </c>
      <c r="BN7" s="105">
        <v>150.01</v>
      </c>
      <c r="BO7" s="105">
        <v>730.56000000000006</v>
      </c>
      <c r="BP7" s="105">
        <v>991.12</v>
      </c>
      <c r="BQ7" s="105" t="s">
        <v>34</v>
      </c>
      <c r="BR7" s="105" t="s">
        <v>37</v>
      </c>
      <c r="BS7" s="105">
        <v>1</v>
      </c>
      <c r="BT7" s="105">
        <v>11.54</v>
      </c>
      <c r="BU7" s="105">
        <v>0</v>
      </c>
      <c r="BV7" s="105">
        <v>0</v>
      </c>
      <c r="BW7" s="105">
        <v>11.54</v>
      </c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 t="s">
        <v>34</v>
      </c>
      <c r="CI7" s="105" t="s">
        <v>242</v>
      </c>
      <c r="CJ7" s="106">
        <v>3</v>
      </c>
      <c r="CK7" s="184">
        <v>94.99</v>
      </c>
      <c r="CL7" s="184">
        <v>88.28</v>
      </c>
      <c r="CM7" s="184">
        <v>1253.96</v>
      </c>
      <c r="CN7" s="184">
        <v>1437.23</v>
      </c>
      <c r="CO7" s="106">
        <v>3</v>
      </c>
      <c r="CP7" s="184">
        <v>131.68</v>
      </c>
      <c r="CQ7" s="184">
        <v>86.99</v>
      </c>
      <c r="CR7" s="184">
        <v>1342.24</v>
      </c>
      <c r="CS7" s="184">
        <v>1560.91</v>
      </c>
      <c r="CT7" s="106">
        <v>3</v>
      </c>
      <c r="CU7" s="184">
        <v>112.79</v>
      </c>
      <c r="CV7" s="184">
        <v>78.959999999999994</v>
      </c>
      <c r="CW7" s="184">
        <v>1357.72</v>
      </c>
      <c r="CX7" s="184">
        <v>1549.47</v>
      </c>
      <c r="CY7" s="105"/>
      <c r="CZ7" s="105"/>
      <c r="DA7" s="105"/>
      <c r="DB7" s="105"/>
      <c r="DC7" s="105"/>
      <c r="DD7" s="105"/>
      <c r="DE7" s="105"/>
      <c r="DF7" s="105"/>
      <c r="DG7" s="105"/>
      <c r="DH7" s="105" t="s">
        <v>34</v>
      </c>
      <c r="DI7" s="105" t="s">
        <v>242</v>
      </c>
      <c r="DJ7" s="105">
        <f t="shared" ref="DJ7:DJ70" si="0">(AL7*0.9%)+(AM7*1.6%)+(AN7*6.8%)</f>
        <v>7972.2845400000006</v>
      </c>
      <c r="DK7" s="105">
        <f t="shared" ref="DK7:DK70" si="1">(AQ7*0.8%)+(AR7*1.8%)+(AS7*5.3%)</f>
        <v>7033.2760399999988</v>
      </c>
      <c r="DL7" s="105">
        <f t="shared" ref="DL7:DL70" si="2">(AV7*0.9%)+(AW7*1.7%)+(AX7*4.5%)</f>
        <v>7469.7559099999999</v>
      </c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99" t="s">
        <v>34</v>
      </c>
      <c r="DX7" s="108" t="s">
        <v>37</v>
      </c>
      <c r="EA7" s="99">
        <v>1</v>
      </c>
      <c r="EB7" s="99">
        <v>4</v>
      </c>
      <c r="ED7" s="99">
        <v>1</v>
      </c>
      <c r="EE7" s="99" t="s">
        <v>34</v>
      </c>
      <c r="EF7" s="99" t="s">
        <v>37</v>
      </c>
      <c r="EG7" s="99">
        <v>1</v>
      </c>
      <c r="EH7" s="99">
        <v>3</v>
      </c>
      <c r="EI7" s="99">
        <v>1</v>
      </c>
      <c r="EN7" s="99" t="s">
        <v>116</v>
      </c>
      <c r="EO7" s="109">
        <v>1033.25</v>
      </c>
      <c r="EP7" s="109">
        <v>11955.22</v>
      </c>
      <c r="EQ7" s="109">
        <v>1791.21</v>
      </c>
      <c r="ER7" s="109">
        <v>10832.08</v>
      </c>
      <c r="ES7" s="109"/>
      <c r="ET7" s="109">
        <v>2149.69</v>
      </c>
      <c r="EU7" s="109" t="s">
        <v>116</v>
      </c>
      <c r="EV7" s="109">
        <v>2298.33</v>
      </c>
      <c r="EW7" s="109">
        <v>4649.4799999999996</v>
      </c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 t="s">
        <v>112</v>
      </c>
      <c r="FI7" s="105"/>
      <c r="FJ7" s="105"/>
      <c r="FK7" s="105">
        <v>4716.54</v>
      </c>
      <c r="FL7" s="99" t="s">
        <v>116</v>
      </c>
      <c r="FO7" s="99" t="s">
        <v>88</v>
      </c>
      <c r="FP7" s="99">
        <v>802.31999999999994</v>
      </c>
      <c r="FQ7" s="99">
        <v>872.98</v>
      </c>
      <c r="FR7" s="99">
        <v>1675.3</v>
      </c>
    </row>
    <row r="8" spans="1:174" s="99" customFormat="1" x14ac:dyDescent="0.25">
      <c r="A8" s="104" t="s">
        <v>34</v>
      </c>
      <c r="B8" s="104" t="s">
        <v>40</v>
      </c>
      <c r="C8" s="104">
        <v>115</v>
      </c>
      <c r="D8" s="105">
        <v>45040.420000000006</v>
      </c>
      <c r="E8" s="105">
        <v>13122.939999999999</v>
      </c>
      <c r="F8" s="105">
        <v>20963.569999999996</v>
      </c>
      <c r="G8" s="105">
        <v>79126.929999999993</v>
      </c>
      <c r="H8" s="106">
        <v>112</v>
      </c>
      <c r="I8" s="105">
        <v>21201.720000000016</v>
      </c>
      <c r="J8" s="105">
        <v>6073.41</v>
      </c>
      <c r="K8" s="105">
        <v>19719.179999999993</v>
      </c>
      <c r="L8" s="105">
        <v>46994.310000000019</v>
      </c>
      <c r="M8" s="106">
        <v>105</v>
      </c>
      <c r="N8" s="105">
        <v>25123.330000000009</v>
      </c>
      <c r="O8" s="105">
        <v>3750.4799999999991</v>
      </c>
      <c r="P8" s="105">
        <v>21707.27</v>
      </c>
      <c r="Q8" s="105">
        <v>50581.07999999998</v>
      </c>
      <c r="R8" s="90" t="s">
        <v>55</v>
      </c>
      <c r="S8" s="90" t="s">
        <v>34</v>
      </c>
      <c r="T8" s="106">
        <v>58</v>
      </c>
      <c r="U8" s="105">
        <v>17578.91</v>
      </c>
      <c r="V8" s="105">
        <v>6070.9699999999993</v>
      </c>
      <c r="W8" s="105">
        <v>31407.410000000003</v>
      </c>
      <c r="X8" s="105">
        <v>55057.289999999994</v>
      </c>
      <c r="Y8" s="106">
        <v>91</v>
      </c>
      <c r="Z8" s="105">
        <v>20423.270000000004</v>
      </c>
      <c r="AA8" s="105">
        <v>13312.740000000003</v>
      </c>
      <c r="AB8" s="105">
        <v>33217.380000000005</v>
      </c>
      <c r="AC8" s="105">
        <v>66953.39</v>
      </c>
      <c r="AD8" s="182">
        <v>63</v>
      </c>
      <c r="AE8" s="105">
        <v>10477.540000000003</v>
      </c>
      <c r="AF8" s="105">
        <v>11824.289999999992</v>
      </c>
      <c r="AG8" s="105">
        <v>36641.5</v>
      </c>
      <c r="AH8" s="105">
        <v>58943.329999999994</v>
      </c>
      <c r="AI8" s="105" t="s">
        <v>34</v>
      </c>
      <c r="AJ8" s="105" t="s">
        <v>243</v>
      </c>
      <c r="AK8" s="106">
        <v>145</v>
      </c>
      <c r="AL8" s="184">
        <v>48848.25</v>
      </c>
      <c r="AM8" s="184">
        <v>15414.46</v>
      </c>
      <c r="AN8" s="184">
        <v>61707.1</v>
      </c>
      <c r="AO8" s="184">
        <v>125969.81</v>
      </c>
      <c r="AP8" s="106">
        <v>98</v>
      </c>
      <c r="AQ8" s="184">
        <v>7607.98</v>
      </c>
      <c r="AR8" s="184">
        <v>22655.97</v>
      </c>
      <c r="AS8" s="184">
        <v>31855.98</v>
      </c>
      <c r="AT8" s="184">
        <v>62119.93</v>
      </c>
      <c r="AU8" s="106">
        <v>106</v>
      </c>
      <c r="AV8" s="184">
        <v>33314.980000000003</v>
      </c>
      <c r="AW8" s="184">
        <v>4283.74</v>
      </c>
      <c r="AX8" s="184">
        <v>47359.68</v>
      </c>
      <c r="AY8" s="184">
        <v>84958.399999999994</v>
      </c>
      <c r="AZ8" s="107" t="s">
        <v>34</v>
      </c>
      <c r="BA8" s="99" t="s">
        <v>51</v>
      </c>
      <c r="BB8" s="104"/>
      <c r="BC8" s="105"/>
      <c r="BD8" s="105"/>
      <c r="BE8" s="105"/>
      <c r="BF8" s="105"/>
      <c r="BG8" s="104"/>
      <c r="BH8" s="105"/>
      <c r="BI8" s="105"/>
      <c r="BJ8" s="105"/>
      <c r="BK8" s="105"/>
      <c r="BL8" s="104">
        <v>1</v>
      </c>
      <c r="BM8" s="105">
        <v>18.28</v>
      </c>
      <c r="BN8" s="105">
        <v>0</v>
      </c>
      <c r="BO8" s="105">
        <v>0</v>
      </c>
      <c r="BP8" s="105">
        <v>18.28</v>
      </c>
      <c r="BQ8" s="105" t="s">
        <v>34</v>
      </c>
      <c r="BR8" s="105" t="s">
        <v>40</v>
      </c>
      <c r="BS8" s="105">
        <v>2</v>
      </c>
      <c r="BT8" s="105">
        <v>110.6</v>
      </c>
      <c r="BU8" s="105">
        <v>110.55000000000001</v>
      </c>
      <c r="BV8" s="105">
        <v>880.56999999999994</v>
      </c>
      <c r="BW8" s="105">
        <v>1101.72</v>
      </c>
      <c r="BX8" s="105">
        <v>2</v>
      </c>
      <c r="BY8" s="105">
        <v>83.91</v>
      </c>
      <c r="BZ8" s="105">
        <v>110.6</v>
      </c>
      <c r="CA8" s="105">
        <v>888.12</v>
      </c>
      <c r="CB8" s="105">
        <v>1082.6300000000001</v>
      </c>
      <c r="CC8" s="105">
        <v>2</v>
      </c>
      <c r="CD8" s="105">
        <v>63.03</v>
      </c>
      <c r="CE8" s="105">
        <v>83.91</v>
      </c>
      <c r="CF8" s="105">
        <v>996.87</v>
      </c>
      <c r="CG8" s="105">
        <v>1143.81</v>
      </c>
      <c r="CH8" s="105" t="s">
        <v>34</v>
      </c>
      <c r="CI8" s="105" t="s">
        <v>243</v>
      </c>
      <c r="CJ8" s="106">
        <v>4</v>
      </c>
      <c r="CK8" s="184">
        <v>308.27</v>
      </c>
      <c r="CL8" s="184">
        <v>138.07</v>
      </c>
      <c r="CM8" s="184">
        <v>0</v>
      </c>
      <c r="CN8" s="184">
        <v>446.34</v>
      </c>
      <c r="CO8" s="106">
        <v>2</v>
      </c>
      <c r="CP8" s="184">
        <v>341.76</v>
      </c>
      <c r="CQ8" s="184">
        <v>193.99</v>
      </c>
      <c r="CR8" s="184">
        <v>81.5</v>
      </c>
      <c r="CS8" s="184">
        <v>617.25</v>
      </c>
      <c r="CT8" s="106">
        <v>4</v>
      </c>
      <c r="CU8" s="184">
        <v>293.83999999999997</v>
      </c>
      <c r="CV8" s="184">
        <v>271.95999999999998</v>
      </c>
      <c r="CW8" s="184">
        <v>3.53</v>
      </c>
      <c r="CX8" s="184">
        <v>569.33000000000004</v>
      </c>
      <c r="CY8" s="105"/>
      <c r="CZ8" s="105"/>
      <c r="DA8" s="105"/>
      <c r="DB8" s="105"/>
      <c r="DC8" s="105"/>
      <c r="DD8" s="105"/>
      <c r="DE8" s="105"/>
      <c r="DF8" s="105"/>
      <c r="DG8" s="105"/>
      <c r="DH8" s="105" t="s">
        <v>34</v>
      </c>
      <c r="DI8" s="105" t="s">
        <v>243</v>
      </c>
      <c r="DJ8" s="105">
        <f t="shared" si="0"/>
        <v>4882.3484100000005</v>
      </c>
      <c r="DK8" s="105">
        <f t="shared" si="1"/>
        <v>2157.0382399999999</v>
      </c>
      <c r="DL8" s="105">
        <f t="shared" si="2"/>
        <v>2503.8440000000001</v>
      </c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99" t="s">
        <v>34</v>
      </c>
      <c r="DX8" s="108" t="s">
        <v>40</v>
      </c>
      <c r="DY8" s="99">
        <v>2</v>
      </c>
      <c r="EA8" s="99">
        <v>3</v>
      </c>
      <c r="EB8" s="99">
        <v>2</v>
      </c>
      <c r="ED8" s="99">
        <v>1</v>
      </c>
      <c r="EE8" s="99" t="s">
        <v>34</v>
      </c>
      <c r="EF8" s="99" t="s">
        <v>40</v>
      </c>
      <c r="EI8" s="99">
        <v>1</v>
      </c>
      <c r="EN8" s="99" t="s">
        <v>88</v>
      </c>
      <c r="EO8" s="109">
        <v>10016.68</v>
      </c>
      <c r="EP8" s="109">
        <v>20026.09</v>
      </c>
      <c r="EQ8" s="109">
        <v>23327.480000000007</v>
      </c>
      <c r="ER8" s="109">
        <v>30535.849999999995</v>
      </c>
      <c r="ES8" s="109">
        <v>18454.060000000001</v>
      </c>
      <c r="ET8" s="109">
        <v>36791.46</v>
      </c>
      <c r="EU8" s="109" t="s">
        <v>88</v>
      </c>
      <c r="EV8" s="109">
        <v>28477.320000000007</v>
      </c>
      <c r="EW8" s="109">
        <v>33188.450000000004</v>
      </c>
      <c r="EX8" s="109">
        <v>31826.76</v>
      </c>
      <c r="EY8" s="109"/>
      <c r="EZ8" s="109"/>
      <c r="FA8" s="109"/>
      <c r="FB8" s="109"/>
      <c r="FC8" s="109"/>
      <c r="FD8" s="109"/>
      <c r="FE8" s="109"/>
      <c r="FF8" s="109"/>
      <c r="FG8" s="109"/>
      <c r="FH8" s="109" t="s">
        <v>132</v>
      </c>
      <c r="FI8" s="105">
        <v>26.42</v>
      </c>
      <c r="FJ8" s="105"/>
      <c r="FK8" s="105"/>
      <c r="FL8" s="99" t="s">
        <v>88</v>
      </c>
      <c r="FM8" s="99">
        <v>1915.9</v>
      </c>
      <c r="FN8" s="99">
        <v>2414.73</v>
      </c>
      <c r="FO8" s="99" t="s">
        <v>89</v>
      </c>
      <c r="FP8" s="99">
        <v>106.63999999999999</v>
      </c>
      <c r="FQ8" s="99">
        <v>96.57</v>
      </c>
      <c r="FR8" s="99">
        <v>203.20999999999998</v>
      </c>
    </row>
    <row r="9" spans="1:174" s="99" customFormat="1" x14ac:dyDescent="0.25">
      <c r="A9" s="104" t="s">
        <v>34</v>
      </c>
      <c r="B9" s="104" t="s">
        <v>42</v>
      </c>
      <c r="C9" s="104">
        <v>3</v>
      </c>
      <c r="D9" s="105">
        <v>226.49</v>
      </c>
      <c r="E9" s="105">
        <v>0</v>
      </c>
      <c r="F9" s="105">
        <v>0</v>
      </c>
      <c r="G9" s="105">
        <v>226.49</v>
      </c>
      <c r="H9" s="106">
        <v>4</v>
      </c>
      <c r="I9" s="105">
        <v>126.46</v>
      </c>
      <c r="J9" s="105">
        <v>106.21</v>
      </c>
      <c r="K9" s="105">
        <v>0</v>
      </c>
      <c r="L9" s="105">
        <v>232.67</v>
      </c>
      <c r="M9" s="106">
        <v>2</v>
      </c>
      <c r="N9" s="105">
        <v>219.92000000000002</v>
      </c>
      <c r="O9" s="105">
        <v>0</v>
      </c>
      <c r="P9" s="105">
        <v>0</v>
      </c>
      <c r="Q9" s="105">
        <v>219.92000000000002</v>
      </c>
      <c r="R9" s="90" t="s">
        <v>53</v>
      </c>
      <c r="S9" s="90" t="s">
        <v>34</v>
      </c>
      <c r="T9" s="106">
        <v>145</v>
      </c>
      <c r="U9" s="105">
        <v>49222.01</v>
      </c>
      <c r="V9" s="105">
        <v>12882.869999999999</v>
      </c>
      <c r="W9" s="105">
        <v>63512.180000000008</v>
      </c>
      <c r="X9" s="105">
        <v>125617.06000000004</v>
      </c>
      <c r="Y9" s="106">
        <v>134</v>
      </c>
      <c r="Z9" s="105">
        <v>26664.540000000005</v>
      </c>
      <c r="AA9" s="105">
        <v>14977.960000000003</v>
      </c>
      <c r="AB9" s="105">
        <v>58069.279999999984</v>
      </c>
      <c r="AC9" s="105">
        <v>99711.780000000042</v>
      </c>
      <c r="AD9" s="182">
        <v>124</v>
      </c>
      <c r="AE9" s="105">
        <v>47220.66</v>
      </c>
      <c r="AF9" s="105">
        <v>10512.960000000001</v>
      </c>
      <c r="AG9" s="105">
        <v>62761.049999999988</v>
      </c>
      <c r="AH9" s="105">
        <v>120494.66999999997</v>
      </c>
      <c r="AI9" s="105" t="s">
        <v>34</v>
      </c>
      <c r="AJ9" s="105" t="s">
        <v>244</v>
      </c>
      <c r="AK9" s="106"/>
      <c r="AL9" s="184">
        <v>0</v>
      </c>
      <c r="AM9" s="184">
        <v>0</v>
      </c>
      <c r="AN9" s="184">
        <v>0</v>
      </c>
      <c r="AO9" s="184">
        <v>0</v>
      </c>
      <c r="AP9" s="106"/>
      <c r="AQ9" s="184"/>
      <c r="AR9" s="184"/>
      <c r="AS9" s="184"/>
      <c r="AT9" s="184"/>
      <c r="AU9" s="106"/>
      <c r="AV9" s="184"/>
      <c r="AW9" s="184"/>
      <c r="AX9" s="184"/>
      <c r="AY9" s="184"/>
      <c r="AZ9" s="107" t="s">
        <v>34</v>
      </c>
      <c r="BA9" s="99" t="s">
        <v>53</v>
      </c>
      <c r="BB9" s="104">
        <v>1</v>
      </c>
      <c r="BC9" s="105">
        <v>693.32</v>
      </c>
      <c r="BD9" s="105">
        <v>625.79999999999995</v>
      </c>
      <c r="BE9" s="105">
        <v>8208.19</v>
      </c>
      <c r="BF9" s="105">
        <v>9527.31</v>
      </c>
      <c r="BG9" s="104">
        <v>1</v>
      </c>
      <c r="BH9" s="105">
        <v>651.21</v>
      </c>
      <c r="BI9" s="105">
        <v>693.32</v>
      </c>
      <c r="BJ9" s="105">
        <v>8491.43</v>
      </c>
      <c r="BK9" s="105">
        <v>9835.9599999999991</v>
      </c>
      <c r="BL9" s="104">
        <v>1</v>
      </c>
      <c r="BM9" s="105">
        <v>746.89</v>
      </c>
      <c r="BN9" s="105">
        <v>651.21</v>
      </c>
      <c r="BO9" s="105">
        <v>9184.75</v>
      </c>
      <c r="BP9" s="105">
        <v>10582.85</v>
      </c>
      <c r="BQ9" s="105" t="s">
        <v>34</v>
      </c>
      <c r="BR9" s="105" t="s">
        <v>51</v>
      </c>
      <c r="BS9" s="105">
        <v>2</v>
      </c>
      <c r="BT9" s="105">
        <v>275.97000000000003</v>
      </c>
      <c r="BU9" s="105">
        <v>333.69000000000005</v>
      </c>
      <c r="BV9" s="105">
        <v>0</v>
      </c>
      <c r="BW9" s="105">
        <v>609.66000000000008</v>
      </c>
      <c r="BX9" s="105">
        <v>2</v>
      </c>
      <c r="BY9" s="105">
        <v>275.96999999999997</v>
      </c>
      <c r="BZ9" s="105">
        <v>0</v>
      </c>
      <c r="CA9" s="105">
        <v>0</v>
      </c>
      <c r="CB9" s="105">
        <v>275.96999999999997</v>
      </c>
      <c r="CC9" s="105">
        <v>2</v>
      </c>
      <c r="CD9" s="105">
        <v>275.97000000000003</v>
      </c>
      <c r="CE9" s="105">
        <v>0</v>
      </c>
      <c r="CF9" s="105">
        <v>0</v>
      </c>
      <c r="CG9" s="105">
        <v>275.97000000000003</v>
      </c>
      <c r="CH9" s="105" t="s">
        <v>34</v>
      </c>
      <c r="CI9" s="105" t="s">
        <v>246</v>
      </c>
      <c r="CJ9" s="106">
        <v>4</v>
      </c>
      <c r="CK9" s="184">
        <v>527.53</v>
      </c>
      <c r="CL9" s="184">
        <v>391.79</v>
      </c>
      <c r="CM9" s="184">
        <v>1678.7</v>
      </c>
      <c r="CN9" s="184">
        <v>2598.02</v>
      </c>
      <c r="CO9" s="106">
        <v>3</v>
      </c>
      <c r="CP9" s="184">
        <v>656.05</v>
      </c>
      <c r="CQ9" s="184">
        <v>460.83</v>
      </c>
      <c r="CR9" s="184">
        <v>850.45</v>
      </c>
      <c r="CS9" s="184">
        <v>1967.33</v>
      </c>
      <c r="CT9" s="106">
        <v>3</v>
      </c>
      <c r="CU9" s="184">
        <v>561.63</v>
      </c>
      <c r="CV9" s="184">
        <v>628.33000000000004</v>
      </c>
      <c r="CW9" s="184">
        <v>928.8</v>
      </c>
      <c r="CX9" s="184">
        <v>2118.7600000000002</v>
      </c>
      <c r="CY9" s="105"/>
      <c r="CZ9" s="105"/>
      <c r="DA9" s="105"/>
      <c r="DB9" s="105"/>
      <c r="DC9" s="105"/>
      <c r="DD9" s="105"/>
      <c r="DE9" s="105"/>
      <c r="DF9" s="105"/>
      <c r="DG9" s="105"/>
      <c r="DH9" s="105" t="s">
        <v>34</v>
      </c>
      <c r="DI9" s="105" t="s">
        <v>244</v>
      </c>
      <c r="DJ9" s="105">
        <f t="shared" si="0"/>
        <v>0</v>
      </c>
      <c r="DK9" s="105">
        <f t="shared" si="1"/>
        <v>0</v>
      </c>
      <c r="DL9" s="105">
        <f t="shared" si="2"/>
        <v>0</v>
      </c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99" t="s">
        <v>34</v>
      </c>
      <c r="DX9" s="108" t="s">
        <v>44</v>
      </c>
      <c r="DY9" s="99">
        <v>2</v>
      </c>
      <c r="EB9" s="99">
        <v>1</v>
      </c>
      <c r="EE9" s="99" t="s">
        <v>34</v>
      </c>
      <c r="EF9" s="99" t="s">
        <v>44</v>
      </c>
      <c r="EH9" s="99">
        <v>1</v>
      </c>
      <c r="EI9" s="99">
        <v>1</v>
      </c>
      <c r="EN9" s="99" t="s">
        <v>212</v>
      </c>
      <c r="EO9" s="109"/>
      <c r="EP9" s="109"/>
      <c r="EQ9" s="109">
        <v>14747.18</v>
      </c>
      <c r="ER9" s="109">
        <v>18171.39</v>
      </c>
      <c r="ES9" s="109"/>
      <c r="ET9" s="109">
        <v>480.61</v>
      </c>
      <c r="EU9" s="109" t="s">
        <v>212</v>
      </c>
      <c r="EV9" s="109">
        <v>1805.33</v>
      </c>
      <c r="EW9" s="109">
        <v>2272.2399999999998</v>
      </c>
      <c r="EX9" s="109">
        <v>10174.959999999999</v>
      </c>
      <c r="EY9" s="109"/>
      <c r="EZ9" s="109"/>
      <c r="FA9" s="109"/>
      <c r="FB9" s="109"/>
      <c r="FC9" s="109"/>
      <c r="FD9" s="109"/>
      <c r="FE9" s="109"/>
      <c r="FF9" s="109"/>
      <c r="FG9" s="109"/>
      <c r="FH9" s="109" t="s">
        <v>87</v>
      </c>
      <c r="FI9" s="105">
        <v>355.43999999999994</v>
      </c>
      <c r="FJ9" s="105">
        <v>1705.17</v>
      </c>
      <c r="FK9" s="105">
        <v>1037.74</v>
      </c>
      <c r="FL9" s="99" t="s">
        <v>212</v>
      </c>
      <c r="FM9" s="99">
        <v>252.86</v>
      </c>
      <c r="FO9" s="99" t="s">
        <v>90</v>
      </c>
      <c r="FP9" s="99">
        <v>883.33999999999992</v>
      </c>
      <c r="FQ9" s="99">
        <v>494.09000000000003</v>
      </c>
      <c r="FR9" s="99">
        <v>1377.4299999999998</v>
      </c>
    </row>
    <row r="10" spans="1:174" s="99" customFormat="1" x14ac:dyDescent="0.25">
      <c r="A10" s="104" t="s">
        <v>34</v>
      </c>
      <c r="B10" s="104" t="s">
        <v>43</v>
      </c>
      <c r="C10" s="104">
        <v>14</v>
      </c>
      <c r="D10" s="105">
        <v>182.84</v>
      </c>
      <c r="E10" s="105">
        <v>46.7</v>
      </c>
      <c r="F10" s="105">
        <v>500.54999999999995</v>
      </c>
      <c r="G10" s="105">
        <v>730.09</v>
      </c>
      <c r="H10" s="106">
        <v>6</v>
      </c>
      <c r="I10" s="105">
        <v>138</v>
      </c>
      <c r="J10" s="105">
        <v>48.83</v>
      </c>
      <c r="K10" s="105">
        <v>547.25</v>
      </c>
      <c r="L10" s="105">
        <v>734.08000000000015</v>
      </c>
      <c r="M10" s="106">
        <v>6</v>
      </c>
      <c r="N10" s="105">
        <v>128.23000000000002</v>
      </c>
      <c r="O10" s="105">
        <v>28.63</v>
      </c>
      <c r="P10" s="105">
        <v>521.13</v>
      </c>
      <c r="Q10" s="105">
        <v>677.99</v>
      </c>
      <c r="R10" s="90" t="s">
        <v>52</v>
      </c>
      <c r="S10" s="90" t="s">
        <v>34</v>
      </c>
      <c r="T10" s="106">
        <v>58</v>
      </c>
      <c r="U10" s="105">
        <v>9533.1299999999992</v>
      </c>
      <c r="V10" s="105">
        <v>3879.9300000000003</v>
      </c>
      <c r="W10" s="105">
        <v>18699.300000000003</v>
      </c>
      <c r="X10" s="105">
        <v>32112.36</v>
      </c>
      <c r="Y10" s="106">
        <v>99</v>
      </c>
      <c r="Z10" s="105">
        <v>100001.85000000003</v>
      </c>
      <c r="AA10" s="105">
        <v>4558.6900000000005</v>
      </c>
      <c r="AB10" s="105">
        <v>18772.170000000002</v>
      </c>
      <c r="AC10" s="105">
        <v>123332.71000000004</v>
      </c>
      <c r="AD10" s="182">
        <v>63</v>
      </c>
      <c r="AE10" s="105">
        <v>42484.22</v>
      </c>
      <c r="AF10" s="105">
        <v>6170.5899999999992</v>
      </c>
      <c r="AG10" s="105">
        <v>19966.690000000002</v>
      </c>
      <c r="AH10" s="105">
        <v>68621.500000000015</v>
      </c>
      <c r="AI10" s="105" t="s">
        <v>34</v>
      </c>
      <c r="AJ10" s="105" t="s">
        <v>245</v>
      </c>
      <c r="AK10" s="106"/>
      <c r="AL10" s="184">
        <v>0</v>
      </c>
      <c r="AM10" s="184">
        <v>0</v>
      </c>
      <c r="AN10" s="184">
        <v>0</v>
      </c>
      <c r="AO10" s="184">
        <v>0</v>
      </c>
      <c r="AP10" s="106"/>
      <c r="AQ10" s="184">
        <v>0</v>
      </c>
      <c r="AR10" s="184">
        <v>0</v>
      </c>
      <c r="AS10" s="184">
        <v>0</v>
      </c>
      <c r="AT10" s="184">
        <v>0</v>
      </c>
      <c r="AU10" s="106"/>
      <c r="AV10" s="184">
        <v>0</v>
      </c>
      <c r="AW10" s="184">
        <v>0</v>
      </c>
      <c r="AX10" s="184">
        <v>0</v>
      </c>
      <c r="AY10" s="184">
        <v>0</v>
      </c>
      <c r="AZ10" s="107" t="s">
        <v>34</v>
      </c>
      <c r="BA10" s="99" t="s">
        <v>54</v>
      </c>
      <c r="BB10" s="104">
        <v>1</v>
      </c>
      <c r="BC10" s="105">
        <v>133.37</v>
      </c>
      <c r="BD10" s="105">
        <v>100.97</v>
      </c>
      <c r="BE10" s="105">
        <v>523.95000000000005</v>
      </c>
      <c r="BF10" s="105">
        <v>758.29</v>
      </c>
      <c r="BG10" s="104"/>
      <c r="BH10" s="105"/>
      <c r="BI10" s="105"/>
      <c r="BJ10" s="105"/>
      <c r="BK10" s="105"/>
      <c r="BL10" s="104">
        <v>1</v>
      </c>
      <c r="BM10" s="105">
        <v>28.62</v>
      </c>
      <c r="BN10" s="105">
        <v>0</v>
      </c>
      <c r="BO10" s="105">
        <v>0</v>
      </c>
      <c r="BP10" s="105">
        <v>28.62</v>
      </c>
      <c r="BQ10" s="105" t="s">
        <v>34</v>
      </c>
      <c r="BR10" s="105" t="s">
        <v>53</v>
      </c>
      <c r="BS10" s="105">
        <v>1</v>
      </c>
      <c r="BT10" s="105">
        <v>661.59</v>
      </c>
      <c r="BU10" s="105">
        <v>746.89</v>
      </c>
      <c r="BV10" s="105">
        <v>9835.9599999999991</v>
      </c>
      <c r="BW10" s="105">
        <v>11244.44</v>
      </c>
      <c r="BX10" s="105">
        <v>1</v>
      </c>
      <c r="BY10" s="105">
        <v>524.17999999999995</v>
      </c>
      <c r="BZ10" s="105">
        <v>661.59</v>
      </c>
      <c r="CA10" s="105">
        <v>9982.85</v>
      </c>
      <c r="CB10" s="105">
        <v>11168.62</v>
      </c>
      <c r="CC10" s="105">
        <v>1</v>
      </c>
      <c r="CD10" s="105">
        <v>426.92</v>
      </c>
      <c r="CE10" s="105">
        <v>524.17999999999995</v>
      </c>
      <c r="CF10" s="105">
        <v>10244.44</v>
      </c>
      <c r="CG10" s="105">
        <v>11195.54</v>
      </c>
      <c r="CH10" s="105" t="s">
        <v>34</v>
      </c>
      <c r="CI10" s="105" t="s">
        <v>250</v>
      </c>
      <c r="CJ10" s="106">
        <v>1</v>
      </c>
      <c r="CK10" s="184">
        <v>64.069999999999993</v>
      </c>
      <c r="CL10" s="184">
        <v>62.74</v>
      </c>
      <c r="CM10" s="184">
        <v>648.74</v>
      </c>
      <c r="CN10" s="184">
        <v>775.55</v>
      </c>
      <c r="CO10" s="106">
        <v>1</v>
      </c>
      <c r="CP10" s="184">
        <v>0</v>
      </c>
      <c r="CQ10" s="184">
        <v>126.81</v>
      </c>
      <c r="CR10" s="184">
        <v>482.79</v>
      </c>
      <c r="CS10" s="184">
        <v>609.6</v>
      </c>
      <c r="CT10" s="106">
        <v>1</v>
      </c>
      <c r="CU10" s="184">
        <v>88.51</v>
      </c>
      <c r="CV10" s="184">
        <v>0</v>
      </c>
      <c r="CW10" s="184">
        <v>609.6</v>
      </c>
      <c r="CX10" s="184">
        <v>698.11</v>
      </c>
      <c r="CY10" s="105"/>
      <c r="CZ10" s="105"/>
      <c r="DA10" s="105"/>
      <c r="DB10" s="105"/>
      <c r="DC10" s="105"/>
      <c r="DD10" s="105"/>
      <c r="DE10" s="105"/>
      <c r="DF10" s="105"/>
      <c r="DG10" s="105"/>
      <c r="DH10" s="105" t="s">
        <v>34</v>
      </c>
      <c r="DI10" s="105" t="s">
        <v>245</v>
      </c>
      <c r="DJ10" s="105">
        <f t="shared" si="0"/>
        <v>0</v>
      </c>
      <c r="DK10" s="105">
        <f t="shared" si="1"/>
        <v>0</v>
      </c>
      <c r="DL10" s="105">
        <f t="shared" si="2"/>
        <v>0</v>
      </c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99" t="s">
        <v>34</v>
      </c>
      <c r="DX10" s="108" t="s">
        <v>45</v>
      </c>
      <c r="EA10" s="99">
        <v>1</v>
      </c>
      <c r="EB10" s="99">
        <v>1</v>
      </c>
      <c r="EC10" s="99">
        <v>1</v>
      </c>
      <c r="ED10" s="99">
        <v>1</v>
      </c>
      <c r="EE10" s="99" t="s">
        <v>34</v>
      </c>
      <c r="EF10" s="99" t="s">
        <v>50</v>
      </c>
      <c r="EH10" s="99">
        <v>1</v>
      </c>
      <c r="EN10" s="99" t="s">
        <v>89</v>
      </c>
      <c r="EO10" s="109">
        <v>1006.3</v>
      </c>
      <c r="EP10" s="109">
        <v>7003.7599999999993</v>
      </c>
      <c r="EQ10" s="109">
        <v>5844.98</v>
      </c>
      <c r="ER10" s="109">
        <v>4890.5600000000004</v>
      </c>
      <c r="ES10" s="109">
        <v>1572.76</v>
      </c>
      <c r="ET10" s="109">
        <v>9076.9400000000023</v>
      </c>
      <c r="EU10" s="109" t="s">
        <v>89</v>
      </c>
      <c r="EV10" s="109">
        <v>2937.12</v>
      </c>
      <c r="EW10" s="109">
        <v>12277.499999999998</v>
      </c>
      <c r="EX10" s="109">
        <v>5587.71</v>
      </c>
      <c r="EY10" s="109"/>
      <c r="EZ10" s="109"/>
      <c r="FA10" s="109"/>
      <c r="FB10" s="109"/>
      <c r="FC10" s="109"/>
      <c r="FD10" s="109"/>
      <c r="FE10" s="109"/>
      <c r="FF10" s="109"/>
      <c r="FG10" s="109"/>
      <c r="FH10" s="109" t="s">
        <v>88</v>
      </c>
      <c r="FI10" s="105">
        <v>3757.24</v>
      </c>
      <c r="FJ10" s="105">
        <v>887.87</v>
      </c>
      <c r="FK10" s="105">
        <v>2619.5599999999995</v>
      </c>
      <c r="FL10" s="99" t="s">
        <v>89</v>
      </c>
      <c r="FM10" s="99">
        <v>328.16</v>
      </c>
      <c r="FN10" s="99">
        <v>514.29999999999995</v>
      </c>
      <c r="FO10" s="99" t="s">
        <v>96</v>
      </c>
      <c r="FP10" s="99">
        <v>55.2</v>
      </c>
      <c r="FQ10" s="99">
        <v>107.05</v>
      </c>
      <c r="FR10" s="99">
        <v>162.25</v>
      </c>
    </row>
    <row r="11" spans="1:174" s="99" customFormat="1" x14ac:dyDescent="0.25">
      <c r="A11" s="104" t="s">
        <v>34</v>
      </c>
      <c r="B11" s="104" t="s">
        <v>44</v>
      </c>
      <c r="C11" s="104">
        <v>35</v>
      </c>
      <c r="D11" s="105">
        <v>7049.4899999999989</v>
      </c>
      <c r="E11" s="105">
        <v>1605.9099999999999</v>
      </c>
      <c r="F11" s="105">
        <v>12236.35</v>
      </c>
      <c r="G11" s="105">
        <v>20891.749999999996</v>
      </c>
      <c r="H11" s="106">
        <v>31</v>
      </c>
      <c r="I11" s="105">
        <v>14357.24</v>
      </c>
      <c r="J11" s="105">
        <v>3714.6099999999997</v>
      </c>
      <c r="K11" s="105">
        <v>11747.45</v>
      </c>
      <c r="L11" s="105">
        <v>29819.3</v>
      </c>
      <c r="M11" s="106">
        <v>31</v>
      </c>
      <c r="N11" s="105">
        <v>6349.0599999999995</v>
      </c>
      <c r="O11" s="105">
        <v>4184.9100000000008</v>
      </c>
      <c r="P11" s="105">
        <v>12062.64</v>
      </c>
      <c r="Q11" s="105">
        <v>22596.610000000004</v>
      </c>
      <c r="R11" s="90" t="s">
        <v>51</v>
      </c>
      <c r="S11" s="90" t="s">
        <v>34</v>
      </c>
      <c r="T11" s="106">
        <v>4</v>
      </c>
      <c r="U11" s="105">
        <v>688.95</v>
      </c>
      <c r="V11" s="105">
        <v>621.6</v>
      </c>
      <c r="W11" s="105">
        <v>133.82</v>
      </c>
      <c r="X11" s="105">
        <v>1444.37</v>
      </c>
      <c r="Y11" s="106">
        <v>5</v>
      </c>
      <c r="Z11" s="105">
        <v>795.30000000000007</v>
      </c>
      <c r="AA11" s="105">
        <v>336.72</v>
      </c>
      <c r="AB11" s="105">
        <v>264.17</v>
      </c>
      <c r="AC11" s="105">
        <v>1396.19</v>
      </c>
      <c r="AD11" s="182">
        <v>4</v>
      </c>
      <c r="AE11" s="105">
        <v>588.73</v>
      </c>
      <c r="AF11" s="105">
        <v>427.18</v>
      </c>
      <c r="AG11" s="105">
        <v>188.56</v>
      </c>
      <c r="AH11" s="105">
        <v>1204.47</v>
      </c>
      <c r="AI11" s="105" t="s">
        <v>34</v>
      </c>
      <c r="AJ11" s="105" t="s">
        <v>246</v>
      </c>
      <c r="AK11" s="106">
        <v>111</v>
      </c>
      <c r="AL11" s="184">
        <v>20165.810000000001</v>
      </c>
      <c r="AM11" s="184">
        <v>6057.81</v>
      </c>
      <c r="AN11" s="184">
        <v>26999.119999999999</v>
      </c>
      <c r="AO11" s="184">
        <v>53222.74</v>
      </c>
      <c r="AP11" s="106">
        <v>117</v>
      </c>
      <c r="AQ11" s="184">
        <v>41590.46</v>
      </c>
      <c r="AR11" s="184">
        <v>7069.77</v>
      </c>
      <c r="AS11" s="184">
        <v>28681.63</v>
      </c>
      <c r="AT11" s="184">
        <v>77341.86</v>
      </c>
      <c r="AU11" s="106">
        <v>127</v>
      </c>
      <c r="AV11" s="184">
        <v>40171.67</v>
      </c>
      <c r="AW11" s="184">
        <v>13294.54</v>
      </c>
      <c r="AX11" s="184">
        <v>31563.19</v>
      </c>
      <c r="AY11" s="184">
        <v>85029.4</v>
      </c>
      <c r="AZ11" s="107" t="s">
        <v>34</v>
      </c>
      <c r="BA11" s="99" t="s">
        <v>55</v>
      </c>
      <c r="BB11" s="104">
        <v>13</v>
      </c>
      <c r="BC11" s="105">
        <v>2679.3199999999997</v>
      </c>
      <c r="BD11" s="105">
        <v>4508.4800000000005</v>
      </c>
      <c r="BE11" s="105">
        <v>8955.01</v>
      </c>
      <c r="BF11" s="105">
        <v>16142.810000000001</v>
      </c>
      <c r="BG11" s="104">
        <v>13</v>
      </c>
      <c r="BH11" s="105">
        <v>4720.25</v>
      </c>
      <c r="BI11" s="105">
        <v>2679.3</v>
      </c>
      <c r="BJ11" s="105">
        <v>12509.89</v>
      </c>
      <c r="BK11" s="105">
        <v>19909.439999999999</v>
      </c>
      <c r="BL11" s="104">
        <v>7</v>
      </c>
      <c r="BM11" s="105">
        <v>2581.9499999999998</v>
      </c>
      <c r="BN11" s="105">
        <v>1965.0300000000002</v>
      </c>
      <c r="BO11" s="105">
        <v>3186.9</v>
      </c>
      <c r="BP11" s="105">
        <v>7733.88</v>
      </c>
      <c r="BQ11" s="105" t="s">
        <v>34</v>
      </c>
      <c r="BR11" s="105" t="s">
        <v>54</v>
      </c>
      <c r="BS11" s="105">
        <v>1</v>
      </c>
      <c r="BT11" s="105">
        <v>153.22</v>
      </c>
      <c r="BU11" s="105">
        <v>28.62</v>
      </c>
      <c r="BV11" s="105">
        <v>0</v>
      </c>
      <c r="BW11" s="105">
        <v>181.84</v>
      </c>
      <c r="BX11" s="105">
        <v>1</v>
      </c>
      <c r="BY11" s="105">
        <v>53.68</v>
      </c>
      <c r="BZ11" s="105">
        <v>153.22</v>
      </c>
      <c r="CA11" s="105">
        <v>28.62</v>
      </c>
      <c r="CB11" s="105">
        <v>235.52</v>
      </c>
      <c r="CC11" s="105">
        <v>1</v>
      </c>
      <c r="CD11" s="105">
        <v>99.66</v>
      </c>
      <c r="CE11" s="105">
        <v>53.68</v>
      </c>
      <c r="CF11" s="105">
        <v>179.99</v>
      </c>
      <c r="CG11" s="105">
        <v>333.33</v>
      </c>
      <c r="CH11" s="105" t="s">
        <v>34</v>
      </c>
      <c r="CI11" s="105" t="s">
        <v>251</v>
      </c>
      <c r="CJ11" s="106">
        <v>1</v>
      </c>
      <c r="CK11" s="184">
        <v>12.86</v>
      </c>
      <c r="CL11" s="184">
        <v>12.08</v>
      </c>
      <c r="CM11" s="184">
        <v>240.55</v>
      </c>
      <c r="CN11" s="184">
        <v>265.49</v>
      </c>
      <c r="CO11" s="106">
        <v>1</v>
      </c>
      <c r="CP11" s="184">
        <v>12.41</v>
      </c>
      <c r="CQ11" s="184">
        <v>12.86</v>
      </c>
      <c r="CR11" s="184">
        <v>119.62</v>
      </c>
      <c r="CS11" s="184">
        <v>144.88999999999999</v>
      </c>
      <c r="CT11" s="106">
        <v>1</v>
      </c>
      <c r="CU11" s="184">
        <v>12.31</v>
      </c>
      <c r="CV11" s="184">
        <v>12.41</v>
      </c>
      <c r="CW11" s="184">
        <v>132.47999999999999</v>
      </c>
      <c r="CX11" s="184">
        <v>157.19999999999999</v>
      </c>
      <c r="CY11" s="105"/>
      <c r="CZ11" s="105"/>
      <c r="DA11" s="105"/>
      <c r="DB11" s="105"/>
      <c r="DC11" s="105"/>
      <c r="DD11" s="105"/>
      <c r="DE11" s="105"/>
      <c r="DF11" s="105"/>
      <c r="DG11" s="105"/>
      <c r="DH11" s="105" t="s">
        <v>34</v>
      </c>
      <c r="DI11" s="105" t="s">
        <v>246</v>
      </c>
      <c r="DJ11" s="105">
        <f t="shared" si="0"/>
        <v>2114.3574100000001</v>
      </c>
      <c r="DK11" s="105">
        <f t="shared" si="1"/>
        <v>1980.1059299999999</v>
      </c>
      <c r="DL11" s="105">
        <f t="shared" si="2"/>
        <v>2007.8957599999999</v>
      </c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99" t="s">
        <v>34</v>
      </c>
      <c r="DX11" s="108" t="s">
        <v>49</v>
      </c>
      <c r="EC11" s="99">
        <v>1</v>
      </c>
      <c r="ED11" s="99">
        <v>1</v>
      </c>
      <c r="EE11" s="99" t="s">
        <v>34</v>
      </c>
      <c r="EF11" s="99" t="s">
        <v>52</v>
      </c>
      <c r="EG11" s="99">
        <v>1</v>
      </c>
      <c r="EH11" s="99">
        <v>2</v>
      </c>
      <c r="EI11" s="99">
        <v>1</v>
      </c>
      <c r="EN11" s="99" t="s">
        <v>117</v>
      </c>
      <c r="EO11" s="109">
        <v>657.72</v>
      </c>
      <c r="EP11" s="109"/>
      <c r="EQ11" s="109">
        <v>146.88999999999999</v>
      </c>
      <c r="ER11" s="109">
        <v>759.91</v>
      </c>
      <c r="ES11" s="109"/>
      <c r="ET11" s="109">
        <v>5.01</v>
      </c>
      <c r="EU11" s="109" t="s">
        <v>117</v>
      </c>
      <c r="EV11" s="109"/>
      <c r="EW11" s="109"/>
      <c r="EX11" s="109">
        <v>34.75</v>
      </c>
      <c r="EY11" s="109"/>
      <c r="EZ11" s="109"/>
      <c r="FA11" s="109"/>
      <c r="FB11" s="109"/>
      <c r="FC11" s="109"/>
      <c r="FD11" s="109"/>
      <c r="FE11" s="109"/>
      <c r="FF11" s="109"/>
      <c r="FG11" s="109"/>
      <c r="FH11" s="109" t="s">
        <v>89</v>
      </c>
      <c r="FI11" s="105">
        <v>75.930000000000007</v>
      </c>
      <c r="FJ11" s="105">
        <v>42.62</v>
      </c>
      <c r="FK11" s="105">
        <v>79.48</v>
      </c>
      <c r="FL11" s="99" t="s">
        <v>90</v>
      </c>
      <c r="FM11" s="99">
        <v>1368.4500000000003</v>
      </c>
      <c r="FN11" s="99">
        <v>1922.37</v>
      </c>
      <c r="FO11" s="99" t="s">
        <v>94</v>
      </c>
      <c r="FQ11" s="99">
        <v>54</v>
      </c>
      <c r="FR11" s="99">
        <v>54</v>
      </c>
    </row>
    <row r="12" spans="1:174" s="99" customFormat="1" x14ac:dyDescent="0.25">
      <c r="A12" s="104" t="s">
        <v>34</v>
      </c>
      <c r="B12" s="104" t="s">
        <v>45</v>
      </c>
      <c r="C12" s="104">
        <v>24</v>
      </c>
      <c r="D12" s="105">
        <v>6039.9600000000009</v>
      </c>
      <c r="E12" s="105">
        <v>767.82999999999993</v>
      </c>
      <c r="F12" s="105">
        <v>5573.3799999999992</v>
      </c>
      <c r="G12" s="105">
        <v>12381.169999999998</v>
      </c>
      <c r="H12" s="106">
        <v>13</v>
      </c>
      <c r="I12" s="105">
        <v>1832.9300000000003</v>
      </c>
      <c r="J12" s="105">
        <v>1373.92</v>
      </c>
      <c r="K12" s="105">
        <v>7445.86</v>
      </c>
      <c r="L12" s="105">
        <v>10652.71</v>
      </c>
      <c r="M12" s="106">
        <v>21</v>
      </c>
      <c r="N12" s="105">
        <v>5354.9099999999989</v>
      </c>
      <c r="O12" s="105">
        <v>1584.3</v>
      </c>
      <c r="P12" s="105">
        <v>7748.8</v>
      </c>
      <c r="Q12" s="105">
        <v>14688.01</v>
      </c>
      <c r="R12" s="90" t="s">
        <v>50</v>
      </c>
      <c r="S12" s="90" t="s">
        <v>34</v>
      </c>
      <c r="T12" s="106">
        <v>27</v>
      </c>
      <c r="U12" s="105">
        <v>29218.149999999998</v>
      </c>
      <c r="V12" s="105">
        <v>809.84</v>
      </c>
      <c r="W12" s="105">
        <v>953.67000000000007</v>
      </c>
      <c r="X12" s="105">
        <v>30981.66</v>
      </c>
      <c r="Y12" s="106">
        <v>11</v>
      </c>
      <c r="Z12" s="105">
        <v>1246.17</v>
      </c>
      <c r="AA12" s="105">
        <v>541.29</v>
      </c>
      <c r="AB12" s="105">
        <v>1581.95</v>
      </c>
      <c r="AC12" s="105">
        <v>3369.4100000000003</v>
      </c>
      <c r="AD12" s="182">
        <v>24</v>
      </c>
      <c r="AE12" s="105">
        <v>33570.239999999998</v>
      </c>
      <c r="AF12" s="105">
        <v>410.60999999999996</v>
      </c>
      <c r="AG12" s="105">
        <v>1393.36</v>
      </c>
      <c r="AH12" s="105">
        <v>35374.209999999992</v>
      </c>
      <c r="AI12" s="105" t="s">
        <v>34</v>
      </c>
      <c r="AJ12" s="105" t="s">
        <v>247</v>
      </c>
      <c r="AK12" s="106"/>
      <c r="AL12" s="184">
        <v>0</v>
      </c>
      <c r="AM12" s="184">
        <v>0</v>
      </c>
      <c r="AN12" s="184">
        <v>0</v>
      </c>
      <c r="AO12" s="184">
        <v>0</v>
      </c>
      <c r="AP12" s="106"/>
      <c r="AQ12" s="184">
        <v>0</v>
      </c>
      <c r="AR12" s="184">
        <v>0</v>
      </c>
      <c r="AS12" s="184">
        <v>0</v>
      </c>
      <c r="AT12" s="184">
        <v>0</v>
      </c>
      <c r="AU12" s="106"/>
      <c r="AV12" s="184">
        <v>0</v>
      </c>
      <c r="AW12" s="184">
        <v>0</v>
      </c>
      <c r="AX12" s="184">
        <v>0</v>
      </c>
      <c r="AY12" s="184">
        <v>0</v>
      </c>
      <c r="AZ12" s="107" t="s">
        <v>34</v>
      </c>
      <c r="BA12" s="99" t="s">
        <v>56</v>
      </c>
      <c r="BB12" s="104">
        <v>4</v>
      </c>
      <c r="BC12" s="105">
        <v>378.67</v>
      </c>
      <c r="BD12" s="105">
        <v>249.13</v>
      </c>
      <c r="BE12" s="105">
        <v>728.58</v>
      </c>
      <c r="BF12" s="105">
        <v>1356.3799999999999</v>
      </c>
      <c r="BG12" s="104">
        <v>4</v>
      </c>
      <c r="BH12" s="105">
        <v>357.79999999999995</v>
      </c>
      <c r="BI12" s="105">
        <v>209.84</v>
      </c>
      <c r="BJ12" s="105">
        <v>977.71</v>
      </c>
      <c r="BK12" s="105">
        <v>1545.35</v>
      </c>
      <c r="BL12" s="104">
        <v>3</v>
      </c>
      <c r="BM12" s="105">
        <v>297.18</v>
      </c>
      <c r="BN12" s="105">
        <v>174.7</v>
      </c>
      <c r="BO12" s="105">
        <v>1176.78</v>
      </c>
      <c r="BP12" s="105">
        <v>1648.6599999999999</v>
      </c>
      <c r="BQ12" s="105" t="s">
        <v>34</v>
      </c>
      <c r="BR12" s="105" t="s">
        <v>55</v>
      </c>
      <c r="BS12" s="105">
        <v>6</v>
      </c>
      <c r="BT12" s="105">
        <v>6418.74</v>
      </c>
      <c r="BU12" s="105">
        <v>11.34</v>
      </c>
      <c r="BV12" s="105">
        <v>650.48</v>
      </c>
      <c r="BW12" s="105">
        <v>7080.56</v>
      </c>
      <c r="BX12" s="105">
        <v>6</v>
      </c>
      <c r="BY12" s="105">
        <v>4152.47</v>
      </c>
      <c r="BZ12" s="105">
        <v>1531.2599999999998</v>
      </c>
      <c r="CA12" s="105">
        <v>88.2</v>
      </c>
      <c r="CB12" s="105">
        <v>5771.93</v>
      </c>
      <c r="CC12" s="105">
        <v>4</v>
      </c>
      <c r="CD12" s="105">
        <v>2645.64</v>
      </c>
      <c r="CE12" s="105">
        <v>79.990000000000009</v>
      </c>
      <c r="CF12" s="105">
        <v>22.92</v>
      </c>
      <c r="CG12" s="105">
        <v>2748.55</v>
      </c>
      <c r="CH12" s="105" t="s">
        <v>34</v>
      </c>
      <c r="CI12" s="105" t="s">
        <v>254</v>
      </c>
      <c r="CJ12" s="106"/>
      <c r="CK12" s="184"/>
      <c r="CL12" s="184"/>
      <c r="CM12" s="184"/>
      <c r="CN12" s="184"/>
      <c r="CO12" s="106"/>
      <c r="CP12" s="184">
        <v>0</v>
      </c>
      <c r="CQ12" s="184">
        <v>0</v>
      </c>
      <c r="CR12" s="184">
        <v>0</v>
      </c>
      <c r="CS12" s="184">
        <v>0</v>
      </c>
      <c r="CT12" s="106"/>
      <c r="CU12" s="184"/>
      <c r="CV12" s="184"/>
      <c r="CW12" s="184"/>
      <c r="CX12" s="184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 t="s">
        <v>34</v>
      </c>
      <c r="DI12" s="105" t="s">
        <v>247</v>
      </c>
      <c r="DJ12" s="105">
        <f t="shared" si="0"/>
        <v>0</v>
      </c>
      <c r="DK12" s="105">
        <f t="shared" si="1"/>
        <v>0</v>
      </c>
      <c r="DL12" s="105">
        <f t="shared" si="2"/>
        <v>0</v>
      </c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99" t="s">
        <v>34</v>
      </c>
      <c r="DX12" s="108" t="s">
        <v>52</v>
      </c>
      <c r="DY12" s="99">
        <v>2</v>
      </c>
      <c r="EA12" s="99">
        <v>1</v>
      </c>
      <c r="EC12" s="99">
        <v>1</v>
      </c>
      <c r="EE12" s="99" t="s">
        <v>34</v>
      </c>
      <c r="EF12" s="99" t="s">
        <v>53</v>
      </c>
      <c r="EG12" s="99">
        <v>3</v>
      </c>
      <c r="EH12" s="99">
        <v>3</v>
      </c>
      <c r="EI12" s="99">
        <v>1</v>
      </c>
      <c r="EN12" s="99" t="s">
        <v>90</v>
      </c>
      <c r="EO12" s="109">
        <v>7253.970000000003</v>
      </c>
      <c r="EP12" s="109">
        <v>5276.6500000000005</v>
      </c>
      <c r="EQ12" s="109">
        <v>4428.9900000000007</v>
      </c>
      <c r="ER12" s="109">
        <v>7238.07</v>
      </c>
      <c r="ES12" s="109">
        <v>6164.8100000000013</v>
      </c>
      <c r="ET12" s="109">
        <v>13717.789999999999</v>
      </c>
      <c r="EU12" s="109" t="s">
        <v>90</v>
      </c>
      <c r="EV12" s="109">
        <v>9285.2400000000016</v>
      </c>
      <c r="EW12" s="109">
        <v>6408.46</v>
      </c>
      <c r="EX12" s="109">
        <v>14605.669999999996</v>
      </c>
      <c r="EY12" s="109"/>
      <c r="EZ12" s="109"/>
      <c r="FA12" s="109"/>
      <c r="FB12" s="109"/>
      <c r="FC12" s="109"/>
      <c r="FD12" s="109"/>
      <c r="FE12" s="109"/>
      <c r="FF12" s="109"/>
      <c r="FG12" s="109"/>
      <c r="FH12" s="109" t="s">
        <v>90</v>
      </c>
      <c r="FI12" s="105">
        <v>1026.75</v>
      </c>
      <c r="FJ12" s="105">
        <v>858.81</v>
      </c>
      <c r="FK12" s="105">
        <v>731.97</v>
      </c>
      <c r="FL12" s="99" t="s">
        <v>234</v>
      </c>
      <c r="FM12" s="99">
        <v>150.11000000000001</v>
      </c>
      <c r="FO12" s="99" t="s">
        <v>95</v>
      </c>
      <c r="FQ12" s="99">
        <v>99.17</v>
      </c>
      <c r="FR12" s="99">
        <v>99.17</v>
      </c>
    </row>
    <row r="13" spans="1:174" s="99" customFormat="1" x14ac:dyDescent="0.25">
      <c r="A13" s="104" t="s">
        <v>34</v>
      </c>
      <c r="B13" s="104" t="s">
        <v>46</v>
      </c>
      <c r="C13" s="104">
        <v>7</v>
      </c>
      <c r="D13" s="105">
        <v>3076.12</v>
      </c>
      <c r="E13" s="105">
        <v>1938.6599999999999</v>
      </c>
      <c r="F13" s="105">
        <v>2003.6100000000001</v>
      </c>
      <c r="G13" s="105">
        <v>7018.3900000000012</v>
      </c>
      <c r="H13" s="106">
        <v>7</v>
      </c>
      <c r="I13" s="105">
        <v>3435.96</v>
      </c>
      <c r="J13" s="105">
        <v>2655.23</v>
      </c>
      <c r="K13" s="105">
        <v>3922.6499999999996</v>
      </c>
      <c r="L13" s="105">
        <v>10013.84</v>
      </c>
      <c r="M13" s="106">
        <v>9</v>
      </c>
      <c r="N13" s="105">
        <v>4758.6800000000012</v>
      </c>
      <c r="O13" s="105">
        <v>3272.2</v>
      </c>
      <c r="P13" s="105">
        <v>1844.34</v>
      </c>
      <c r="Q13" s="105">
        <v>9875.2200000000012</v>
      </c>
      <c r="R13" s="90" t="s">
        <v>49</v>
      </c>
      <c r="S13" s="90" t="s">
        <v>34</v>
      </c>
      <c r="T13" s="106">
        <v>39</v>
      </c>
      <c r="U13" s="105">
        <v>23418.389999999996</v>
      </c>
      <c r="V13" s="105">
        <v>976.76</v>
      </c>
      <c r="W13" s="105">
        <v>3421.27</v>
      </c>
      <c r="X13" s="105">
        <v>27816.42</v>
      </c>
      <c r="Y13" s="106">
        <v>33</v>
      </c>
      <c r="Z13" s="105">
        <v>19344.350000000002</v>
      </c>
      <c r="AA13" s="105">
        <v>1106.9299999999998</v>
      </c>
      <c r="AB13" s="105">
        <v>4285.41</v>
      </c>
      <c r="AC13" s="105">
        <v>24736.69</v>
      </c>
      <c r="AD13" s="182">
        <v>33</v>
      </c>
      <c r="AE13" s="105">
        <v>6875.91</v>
      </c>
      <c r="AF13" s="105">
        <v>1032.94</v>
      </c>
      <c r="AG13" s="105">
        <v>4995.7</v>
      </c>
      <c r="AH13" s="105">
        <v>12904.55</v>
      </c>
      <c r="AI13" s="105" t="s">
        <v>34</v>
      </c>
      <c r="AJ13" s="105" t="s">
        <v>248</v>
      </c>
      <c r="AK13" s="106">
        <v>3</v>
      </c>
      <c r="AL13" s="184">
        <v>138.34</v>
      </c>
      <c r="AM13" s="184">
        <v>76.819999999999993</v>
      </c>
      <c r="AN13" s="184">
        <v>164.85</v>
      </c>
      <c r="AO13" s="184">
        <v>380.01</v>
      </c>
      <c r="AP13" s="106">
        <v>3</v>
      </c>
      <c r="AQ13" s="184">
        <v>204.34</v>
      </c>
      <c r="AR13" s="184">
        <v>11.42</v>
      </c>
      <c r="AS13" s="184">
        <v>34.26</v>
      </c>
      <c r="AT13" s="184">
        <v>250.02</v>
      </c>
      <c r="AU13" s="106">
        <v>2</v>
      </c>
      <c r="AV13" s="184">
        <v>116.26</v>
      </c>
      <c r="AW13" s="184">
        <v>145.35</v>
      </c>
      <c r="AX13" s="184">
        <v>45.68</v>
      </c>
      <c r="AY13" s="184">
        <v>307.29000000000002</v>
      </c>
      <c r="AZ13" s="107" t="s">
        <v>34</v>
      </c>
      <c r="BA13" s="99" t="s">
        <v>57</v>
      </c>
      <c r="BB13" s="104">
        <v>1</v>
      </c>
      <c r="BC13" s="105">
        <v>191.52</v>
      </c>
      <c r="BD13" s="105">
        <v>111.91</v>
      </c>
      <c r="BE13" s="105">
        <v>298.69</v>
      </c>
      <c r="BF13" s="105">
        <v>602.12</v>
      </c>
      <c r="BG13" s="104">
        <v>1</v>
      </c>
      <c r="BH13" s="105">
        <v>139.04</v>
      </c>
      <c r="BI13" s="105">
        <v>191.52</v>
      </c>
      <c r="BJ13" s="105">
        <v>110.6</v>
      </c>
      <c r="BK13" s="105">
        <v>441.16</v>
      </c>
      <c r="BL13" s="104">
        <v>1</v>
      </c>
      <c r="BM13" s="105">
        <v>86.41</v>
      </c>
      <c r="BN13" s="105">
        <v>139.04</v>
      </c>
      <c r="BO13" s="105">
        <v>302.12</v>
      </c>
      <c r="BP13" s="105">
        <v>527.57000000000005</v>
      </c>
      <c r="BQ13" s="105" t="s">
        <v>34</v>
      </c>
      <c r="BR13" s="105" t="s">
        <v>56</v>
      </c>
      <c r="BS13" s="105">
        <v>3</v>
      </c>
      <c r="BT13" s="105">
        <v>374.25</v>
      </c>
      <c r="BU13" s="105">
        <v>107.31</v>
      </c>
      <c r="BV13" s="105">
        <v>1098.31</v>
      </c>
      <c r="BW13" s="105">
        <v>1579.87</v>
      </c>
      <c r="BX13" s="105">
        <v>3</v>
      </c>
      <c r="BY13" s="105">
        <v>385.42</v>
      </c>
      <c r="BZ13" s="105">
        <v>374.25</v>
      </c>
      <c r="CA13" s="105">
        <v>1205.6199999999999</v>
      </c>
      <c r="CB13" s="105">
        <v>1965.29</v>
      </c>
      <c r="CC13" s="105">
        <v>2</v>
      </c>
      <c r="CD13" s="105">
        <v>193.02</v>
      </c>
      <c r="CE13" s="105">
        <v>273.23</v>
      </c>
      <c r="CF13" s="105">
        <v>252.38</v>
      </c>
      <c r="CG13" s="105">
        <v>718.63</v>
      </c>
      <c r="CH13" s="105" t="s">
        <v>34</v>
      </c>
      <c r="CI13" s="105" t="s">
        <v>255</v>
      </c>
      <c r="CJ13" s="106"/>
      <c r="CK13" s="184"/>
      <c r="CL13" s="184"/>
      <c r="CM13" s="184"/>
      <c r="CN13" s="184"/>
      <c r="CO13" s="106"/>
      <c r="CP13" s="184">
        <v>0</v>
      </c>
      <c r="CQ13" s="184">
        <v>0</v>
      </c>
      <c r="CR13" s="184">
        <v>0</v>
      </c>
      <c r="CS13" s="184">
        <v>0</v>
      </c>
      <c r="CT13" s="106"/>
      <c r="CU13" s="184">
        <v>0</v>
      </c>
      <c r="CV13" s="184">
        <v>0</v>
      </c>
      <c r="CW13" s="184">
        <v>0</v>
      </c>
      <c r="CX13" s="184">
        <v>0</v>
      </c>
      <c r="CY13" s="105"/>
      <c r="CZ13" s="105"/>
      <c r="DA13" s="105"/>
      <c r="DB13" s="105"/>
      <c r="DC13" s="105"/>
      <c r="DD13" s="105"/>
      <c r="DE13" s="105"/>
      <c r="DF13" s="105"/>
      <c r="DG13" s="105"/>
      <c r="DH13" s="105" t="s">
        <v>34</v>
      </c>
      <c r="DI13" s="105" t="s">
        <v>248</v>
      </c>
      <c r="DJ13" s="105">
        <f t="shared" si="0"/>
        <v>13.68398</v>
      </c>
      <c r="DK13" s="105">
        <f t="shared" si="1"/>
        <v>3.6560600000000001</v>
      </c>
      <c r="DL13" s="105">
        <f t="shared" si="2"/>
        <v>5.572890000000001</v>
      </c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99" t="s">
        <v>34</v>
      </c>
      <c r="DX13" s="108" t="s">
        <v>53</v>
      </c>
      <c r="DY13" s="99">
        <v>1</v>
      </c>
      <c r="DZ13" s="99">
        <v>1</v>
      </c>
      <c r="EA13" s="99">
        <v>1</v>
      </c>
      <c r="ED13" s="99">
        <v>2</v>
      </c>
      <c r="EE13" s="99" t="s">
        <v>34</v>
      </c>
      <c r="EF13" s="99" t="s">
        <v>55</v>
      </c>
      <c r="EI13" s="99">
        <v>1</v>
      </c>
      <c r="EN13" s="99" t="s">
        <v>118</v>
      </c>
      <c r="EO13" s="109">
        <v>339.13</v>
      </c>
      <c r="EP13" s="109"/>
      <c r="EQ13" s="109"/>
      <c r="ER13" s="109">
        <v>147.96</v>
      </c>
      <c r="ES13" s="109">
        <v>2025.42</v>
      </c>
      <c r="ET13" s="109">
        <v>208.13</v>
      </c>
      <c r="EU13" s="109" t="s">
        <v>111</v>
      </c>
      <c r="EV13" s="109"/>
      <c r="EW13" s="109">
        <v>126.5</v>
      </c>
      <c r="EX13" s="109">
        <v>141.87</v>
      </c>
      <c r="EY13" s="109"/>
      <c r="EZ13" s="109"/>
      <c r="FA13" s="109"/>
      <c r="FB13" s="109"/>
      <c r="FC13" s="109"/>
      <c r="FD13" s="109"/>
      <c r="FE13" s="109"/>
      <c r="FF13" s="109"/>
      <c r="FG13" s="109"/>
      <c r="FH13" s="109" t="s">
        <v>111</v>
      </c>
      <c r="FI13" s="105">
        <v>991.38</v>
      </c>
      <c r="FJ13" s="105"/>
      <c r="FK13" s="105"/>
      <c r="FL13" s="99" t="s">
        <v>96</v>
      </c>
      <c r="FM13" s="99">
        <v>306.74</v>
      </c>
      <c r="FN13" s="99">
        <v>668.57</v>
      </c>
      <c r="FO13" s="99" t="s">
        <v>98</v>
      </c>
      <c r="FP13" s="99">
        <v>124.49</v>
      </c>
      <c r="FQ13" s="99">
        <v>101.26</v>
      </c>
      <c r="FR13" s="99">
        <v>225.75</v>
      </c>
    </row>
    <row r="14" spans="1:174" s="99" customFormat="1" x14ac:dyDescent="0.25">
      <c r="A14" s="104" t="s">
        <v>34</v>
      </c>
      <c r="B14" s="104" t="s">
        <v>47</v>
      </c>
      <c r="C14" s="104">
        <v>8</v>
      </c>
      <c r="D14" s="105">
        <v>226.14000000000001</v>
      </c>
      <c r="E14" s="105">
        <v>190.13000000000002</v>
      </c>
      <c r="F14" s="105">
        <v>1676.68</v>
      </c>
      <c r="G14" s="105">
        <v>2092.9500000000003</v>
      </c>
      <c r="H14" s="106">
        <v>2</v>
      </c>
      <c r="I14" s="105">
        <v>387.23</v>
      </c>
      <c r="J14" s="105">
        <v>332.63</v>
      </c>
      <c r="K14" s="105">
        <v>1676.68</v>
      </c>
      <c r="L14" s="105">
        <v>2396.54</v>
      </c>
      <c r="M14" s="106">
        <v>2</v>
      </c>
      <c r="N14" s="105">
        <v>423.77</v>
      </c>
      <c r="O14" s="105">
        <v>202.53</v>
      </c>
      <c r="P14" s="105">
        <v>1855.26</v>
      </c>
      <c r="Q14" s="105">
        <v>2481.5600000000004</v>
      </c>
      <c r="R14" s="90" t="s">
        <v>58</v>
      </c>
      <c r="S14" s="90" t="s">
        <v>34</v>
      </c>
      <c r="T14" s="106">
        <v>49</v>
      </c>
      <c r="U14" s="105">
        <v>5343.9400000000005</v>
      </c>
      <c r="V14" s="105">
        <v>3672.56</v>
      </c>
      <c r="W14" s="105">
        <v>17066.369999999995</v>
      </c>
      <c r="X14" s="105">
        <v>26082.869999999992</v>
      </c>
      <c r="Y14" s="106">
        <v>47</v>
      </c>
      <c r="Z14" s="105">
        <v>6071.0999999999995</v>
      </c>
      <c r="AA14" s="105">
        <v>2373.7800000000002</v>
      </c>
      <c r="AB14" s="105">
        <v>16564.43</v>
      </c>
      <c r="AC14" s="105">
        <v>25009.310000000005</v>
      </c>
      <c r="AD14" s="182">
        <v>46</v>
      </c>
      <c r="AE14" s="105">
        <v>5987.4500000000007</v>
      </c>
      <c r="AF14" s="105">
        <v>2246.48</v>
      </c>
      <c r="AG14" s="105">
        <v>17852.990000000002</v>
      </c>
      <c r="AH14" s="105">
        <v>26086.92</v>
      </c>
      <c r="AI14" s="105" t="s">
        <v>34</v>
      </c>
      <c r="AJ14" s="105" t="s">
        <v>249</v>
      </c>
      <c r="AK14" s="106">
        <v>6</v>
      </c>
      <c r="AL14" s="184">
        <v>11998.34</v>
      </c>
      <c r="AM14" s="184">
        <v>45.5</v>
      </c>
      <c r="AN14" s="184">
        <v>522.91</v>
      </c>
      <c r="AO14" s="184">
        <v>12566.75</v>
      </c>
      <c r="AP14" s="106">
        <v>6</v>
      </c>
      <c r="AQ14" s="184">
        <v>11374.12</v>
      </c>
      <c r="AR14" s="184">
        <v>66.319999999999993</v>
      </c>
      <c r="AS14" s="184">
        <v>568.41</v>
      </c>
      <c r="AT14" s="184">
        <v>12008.85</v>
      </c>
      <c r="AU14" s="106">
        <v>7</v>
      </c>
      <c r="AV14" s="184">
        <v>11299.85</v>
      </c>
      <c r="AW14" s="184">
        <v>80.38</v>
      </c>
      <c r="AX14" s="184">
        <v>634.73</v>
      </c>
      <c r="AY14" s="184">
        <v>12014.96</v>
      </c>
      <c r="AZ14" s="107" t="s">
        <v>34</v>
      </c>
      <c r="BA14" s="99" t="s">
        <v>64</v>
      </c>
      <c r="BB14" s="104">
        <v>2</v>
      </c>
      <c r="BC14" s="105">
        <v>522.01</v>
      </c>
      <c r="BD14" s="105">
        <v>305.81</v>
      </c>
      <c r="BE14" s="105">
        <v>46.45</v>
      </c>
      <c r="BF14" s="105">
        <v>874.2700000000001</v>
      </c>
      <c r="BG14" s="104">
        <v>2</v>
      </c>
      <c r="BH14" s="105">
        <v>338.57000000000005</v>
      </c>
      <c r="BI14" s="105">
        <v>522.01</v>
      </c>
      <c r="BJ14" s="105">
        <v>352.26</v>
      </c>
      <c r="BK14" s="105">
        <v>1212.8399999999999</v>
      </c>
      <c r="BL14" s="104">
        <v>1</v>
      </c>
      <c r="BM14" s="105">
        <v>126.21</v>
      </c>
      <c r="BN14" s="105">
        <v>188.49</v>
      </c>
      <c r="BO14" s="105">
        <v>716.19</v>
      </c>
      <c r="BP14" s="105">
        <v>1030.8900000000001</v>
      </c>
      <c r="BQ14" s="105" t="s">
        <v>34</v>
      </c>
      <c r="BR14" s="105" t="s">
        <v>57</v>
      </c>
      <c r="BS14" s="105">
        <v>1</v>
      </c>
      <c r="BT14" s="105">
        <v>86.45</v>
      </c>
      <c r="BU14" s="105">
        <v>86.41</v>
      </c>
      <c r="BV14" s="105">
        <v>441.16</v>
      </c>
      <c r="BW14" s="105">
        <v>614.02</v>
      </c>
      <c r="BX14" s="105">
        <v>1</v>
      </c>
      <c r="BY14" s="105">
        <v>74.27</v>
      </c>
      <c r="BZ14" s="105">
        <v>86.45</v>
      </c>
      <c r="CA14" s="105">
        <v>527.57000000000005</v>
      </c>
      <c r="CB14" s="105">
        <v>688.29</v>
      </c>
      <c r="CC14" s="105">
        <v>1</v>
      </c>
      <c r="CD14" s="105">
        <v>54.78</v>
      </c>
      <c r="CE14" s="105">
        <v>74.27</v>
      </c>
      <c r="CF14" s="105">
        <v>614.02</v>
      </c>
      <c r="CG14" s="105">
        <v>743.07</v>
      </c>
      <c r="CH14" s="105" t="s">
        <v>34</v>
      </c>
      <c r="CI14" s="105" t="s">
        <v>256</v>
      </c>
      <c r="CJ14" s="106">
        <v>1</v>
      </c>
      <c r="CK14" s="184">
        <v>67.83</v>
      </c>
      <c r="CL14" s="184">
        <v>0</v>
      </c>
      <c r="CM14" s="184">
        <v>0</v>
      </c>
      <c r="CN14" s="184">
        <v>67.83</v>
      </c>
      <c r="CO14" s="106"/>
      <c r="CP14" s="184">
        <v>0</v>
      </c>
      <c r="CQ14" s="184">
        <v>0</v>
      </c>
      <c r="CR14" s="184">
        <v>0</v>
      </c>
      <c r="CS14" s="184">
        <v>0</v>
      </c>
      <c r="CT14" s="106">
        <v>1</v>
      </c>
      <c r="CU14" s="184">
        <v>81.55</v>
      </c>
      <c r="CV14" s="184">
        <v>0</v>
      </c>
      <c r="CW14" s="184">
        <v>0</v>
      </c>
      <c r="CX14" s="184">
        <v>81.55</v>
      </c>
      <c r="CY14" s="105"/>
      <c r="CZ14" s="105"/>
      <c r="DA14" s="105"/>
      <c r="DB14" s="105"/>
      <c r="DC14" s="105"/>
      <c r="DD14" s="105"/>
      <c r="DE14" s="105"/>
      <c r="DF14" s="105"/>
      <c r="DG14" s="105"/>
      <c r="DH14" s="105" t="s">
        <v>34</v>
      </c>
      <c r="DI14" s="105" t="s">
        <v>249</v>
      </c>
      <c r="DJ14" s="105">
        <f t="shared" si="0"/>
        <v>144.27094</v>
      </c>
      <c r="DK14" s="105">
        <f t="shared" si="1"/>
        <v>122.31245000000001</v>
      </c>
      <c r="DL14" s="105">
        <f t="shared" si="2"/>
        <v>131.62796000000003</v>
      </c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99" t="s">
        <v>34</v>
      </c>
      <c r="DX14" s="108" t="s">
        <v>55</v>
      </c>
      <c r="DZ14" s="99">
        <v>2</v>
      </c>
      <c r="EA14" s="99">
        <v>1</v>
      </c>
      <c r="ED14" s="99">
        <v>1</v>
      </c>
      <c r="EE14" s="99" t="s">
        <v>34</v>
      </c>
      <c r="EF14" s="99" t="s">
        <v>56</v>
      </c>
      <c r="EH14" s="99">
        <v>5</v>
      </c>
      <c r="EI14" s="99">
        <v>1</v>
      </c>
      <c r="EN14" s="99" t="s">
        <v>111</v>
      </c>
      <c r="EO14" s="109">
        <v>2773.87</v>
      </c>
      <c r="EP14" s="109"/>
      <c r="EQ14" s="109"/>
      <c r="ER14" s="109"/>
      <c r="ES14" s="109">
        <v>2438.29</v>
      </c>
      <c r="ET14" s="109">
        <v>931.24</v>
      </c>
      <c r="EU14" s="109" t="s">
        <v>234</v>
      </c>
      <c r="EV14" s="109"/>
      <c r="EW14" s="109">
        <v>1074.3599999999999</v>
      </c>
      <c r="EX14" s="109">
        <v>2473.16</v>
      </c>
      <c r="EY14" s="109"/>
      <c r="EZ14" s="109"/>
      <c r="FA14" s="109"/>
      <c r="FB14" s="109"/>
      <c r="FC14" s="109"/>
      <c r="FD14" s="109"/>
      <c r="FE14" s="109"/>
      <c r="FF14" s="109"/>
      <c r="FG14" s="109"/>
      <c r="FH14" s="109" t="s">
        <v>96</v>
      </c>
      <c r="FI14" s="105">
        <v>186.74</v>
      </c>
      <c r="FJ14" s="105">
        <v>570.36</v>
      </c>
      <c r="FK14" s="105">
        <v>574.16999999999996</v>
      </c>
      <c r="FL14" s="99" t="s">
        <v>235</v>
      </c>
      <c r="FM14" s="99">
        <v>158.49</v>
      </c>
      <c r="FN14" s="99">
        <v>9.66</v>
      </c>
      <c r="FO14" s="99" t="s">
        <v>107</v>
      </c>
      <c r="FP14" s="99">
        <v>49.38</v>
      </c>
      <c r="FR14" s="99">
        <v>49.38</v>
      </c>
    </row>
    <row r="15" spans="1:174" s="99" customFormat="1" x14ac:dyDescent="0.25">
      <c r="A15" s="104" t="s">
        <v>34</v>
      </c>
      <c r="B15" s="104" t="s">
        <v>48</v>
      </c>
      <c r="C15" s="104">
        <v>20</v>
      </c>
      <c r="D15" s="105">
        <v>7414.41</v>
      </c>
      <c r="E15" s="105">
        <v>825.90000000000009</v>
      </c>
      <c r="F15" s="105">
        <v>13972.91</v>
      </c>
      <c r="G15" s="105">
        <v>22213.22</v>
      </c>
      <c r="H15" s="106">
        <v>19</v>
      </c>
      <c r="I15" s="105">
        <v>7280.5599999999986</v>
      </c>
      <c r="J15" s="105">
        <v>6095.77</v>
      </c>
      <c r="K15" s="105">
        <v>9444.2100000000009</v>
      </c>
      <c r="L15" s="105">
        <v>22820.54</v>
      </c>
      <c r="M15" s="106">
        <v>32</v>
      </c>
      <c r="N15" s="105">
        <v>5577.8900000000012</v>
      </c>
      <c r="O15" s="105">
        <v>2083.8100000000004</v>
      </c>
      <c r="P15" s="105">
        <v>11013.099999999999</v>
      </c>
      <c r="Q15" s="105">
        <v>18674.8</v>
      </c>
      <c r="R15" s="90" t="s">
        <v>47</v>
      </c>
      <c r="S15" s="90" t="s">
        <v>34</v>
      </c>
      <c r="T15" s="106">
        <v>5</v>
      </c>
      <c r="U15" s="105">
        <v>1311.68</v>
      </c>
      <c r="V15" s="105">
        <v>191.03</v>
      </c>
      <c r="W15" s="105">
        <v>2057.79</v>
      </c>
      <c r="X15" s="105">
        <v>3560.5000000000005</v>
      </c>
      <c r="Y15" s="106">
        <v>3</v>
      </c>
      <c r="Z15" s="105">
        <v>321.74</v>
      </c>
      <c r="AA15" s="105">
        <v>388.12</v>
      </c>
      <c r="AB15" s="105">
        <v>2248.8200000000002</v>
      </c>
      <c r="AC15" s="105">
        <v>2958.6800000000003</v>
      </c>
      <c r="AD15" s="182">
        <v>3</v>
      </c>
      <c r="AE15" s="105">
        <v>423.72</v>
      </c>
      <c r="AF15" s="105">
        <v>142.26</v>
      </c>
      <c r="AG15" s="105">
        <v>2463.0300000000002</v>
      </c>
      <c r="AH15" s="105">
        <v>3029.01</v>
      </c>
      <c r="AI15" s="105" t="s">
        <v>34</v>
      </c>
      <c r="AJ15" s="105" t="s">
        <v>250</v>
      </c>
      <c r="AK15" s="106">
        <v>33</v>
      </c>
      <c r="AL15" s="184">
        <v>7099.53</v>
      </c>
      <c r="AM15" s="184">
        <v>4713.24</v>
      </c>
      <c r="AN15" s="184">
        <v>20553.18</v>
      </c>
      <c r="AO15" s="184">
        <v>32365.95</v>
      </c>
      <c r="AP15" s="106">
        <v>33</v>
      </c>
      <c r="AQ15" s="184">
        <v>5447.56</v>
      </c>
      <c r="AR15" s="184">
        <v>3274.72</v>
      </c>
      <c r="AS15" s="184">
        <v>20023.91</v>
      </c>
      <c r="AT15" s="184">
        <v>28746.19</v>
      </c>
      <c r="AU15" s="106">
        <v>39</v>
      </c>
      <c r="AV15" s="184">
        <v>25308.41</v>
      </c>
      <c r="AW15" s="184">
        <v>5099.6499999999996</v>
      </c>
      <c r="AX15" s="184">
        <v>19460.93</v>
      </c>
      <c r="AY15" s="184">
        <v>49868.99</v>
      </c>
      <c r="AZ15" s="110" t="s">
        <v>34</v>
      </c>
      <c r="BA15" s="99" t="s">
        <v>69</v>
      </c>
      <c r="BB15" s="104"/>
      <c r="BC15" s="105"/>
      <c r="BD15" s="105"/>
      <c r="BE15" s="105"/>
      <c r="BF15" s="105"/>
      <c r="BG15" s="104">
        <v>2</v>
      </c>
      <c r="BH15" s="105">
        <v>27.21</v>
      </c>
      <c r="BI15" s="105">
        <v>0</v>
      </c>
      <c r="BJ15" s="105">
        <v>0</v>
      </c>
      <c r="BK15" s="105">
        <v>27.21</v>
      </c>
      <c r="BL15" s="104"/>
      <c r="BM15" s="105"/>
      <c r="BN15" s="105"/>
      <c r="BO15" s="105"/>
      <c r="BP15" s="105"/>
      <c r="BQ15" s="105" t="s">
        <v>34</v>
      </c>
      <c r="BR15" s="105" t="s">
        <v>58</v>
      </c>
      <c r="BS15" s="105">
        <v>2</v>
      </c>
      <c r="BT15" s="105">
        <v>128.22</v>
      </c>
      <c r="BU15" s="105">
        <v>133.96</v>
      </c>
      <c r="BV15" s="105">
        <v>260.51</v>
      </c>
      <c r="BW15" s="105">
        <v>522.69000000000005</v>
      </c>
      <c r="BX15" s="105">
        <v>2</v>
      </c>
      <c r="BY15" s="105">
        <v>133.66</v>
      </c>
      <c r="BZ15" s="105">
        <v>128.22</v>
      </c>
      <c r="CA15" s="105">
        <v>329.98</v>
      </c>
      <c r="CB15" s="105">
        <v>591.86</v>
      </c>
      <c r="CC15" s="105">
        <v>2</v>
      </c>
      <c r="CD15" s="105">
        <v>132.91</v>
      </c>
      <c r="CE15" s="105">
        <v>133.66</v>
      </c>
      <c r="CF15" s="105">
        <v>422.5</v>
      </c>
      <c r="CG15" s="105">
        <v>689.06999999999994</v>
      </c>
      <c r="CH15" s="105" t="s">
        <v>34</v>
      </c>
      <c r="CI15" s="105" t="s">
        <v>257</v>
      </c>
      <c r="CJ15" s="106">
        <v>1</v>
      </c>
      <c r="CK15" s="184">
        <v>275.97000000000003</v>
      </c>
      <c r="CL15" s="184">
        <v>0</v>
      </c>
      <c r="CM15" s="184">
        <v>0</v>
      </c>
      <c r="CN15" s="184">
        <v>275.97000000000003</v>
      </c>
      <c r="CO15" s="106">
        <v>1</v>
      </c>
      <c r="CP15" s="184">
        <v>499.74</v>
      </c>
      <c r="CQ15" s="184">
        <v>275.97000000000003</v>
      </c>
      <c r="CR15" s="184">
        <v>0</v>
      </c>
      <c r="CS15" s="184">
        <v>775.71</v>
      </c>
      <c r="CT15" s="106">
        <v>1</v>
      </c>
      <c r="CU15" s="184">
        <v>534.05999999999995</v>
      </c>
      <c r="CV15" s="184">
        <v>257.3</v>
      </c>
      <c r="CW15" s="184">
        <v>18.670000000000002</v>
      </c>
      <c r="CX15" s="184">
        <v>810.03</v>
      </c>
      <c r="CY15" s="105"/>
      <c r="CZ15" s="105"/>
      <c r="DA15" s="105"/>
      <c r="DB15" s="105"/>
      <c r="DC15" s="105"/>
      <c r="DD15" s="105"/>
      <c r="DE15" s="105"/>
      <c r="DF15" s="105"/>
      <c r="DG15" s="105"/>
      <c r="DH15" s="105" t="s">
        <v>34</v>
      </c>
      <c r="DI15" s="105" t="s">
        <v>250</v>
      </c>
      <c r="DJ15" s="105">
        <f t="shared" si="0"/>
        <v>1536.9238500000001</v>
      </c>
      <c r="DK15" s="105">
        <f t="shared" si="1"/>
        <v>1163.7926699999998</v>
      </c>
      <c r="DL15" s="105">
        <f t="shared" si="2"/>
        <v>1190.2115899999999</v>
      </c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99" t="s">
        <v>34</v>
      </c>
      <c r="DX15" s="108" t="s">
        <v>56</v>
      </c>
      <c r="DY15" s="99">
        <v>3</v>
      </c>
      <c r="EA15" s="99">
        <v>1</v>
      </c>
      <c r="EC15" s="99">
        <v>1</v>
      </c>
      <c r="ED15" s="99">
        <v>5</v>
      </c>
      <c r="EE15" s="99" t="s">
        <v>34</v>
      </c>
      <c r="EF15" s="99" t="s">
        <v>58</v>
      </c>
      <c r="EI15" s="99">
        <v>2</v>
      </c>
      <c r="EN15" s="99" t="s">
        <v>234</v>
      </c>
      <c r="EO15" s="109">
        <v>467.76</v>
      </c>
      <c r="EP15" s="109"/>
      <c r="EQ15" s="109"/>
      <c r="ER15" s="109">
        <v>150.11000000000001</v>
      </c>
      <c r="ES15" s="109"/>
      <c r="ET15" s="109"/>
      <c r="EU15" s="109" t="s">
        <v>96</v>
      </c>
      <c r="EV15" s="109">
        <v>4069.27</v>
      </c>
      <c r="EW15" s="109">
        <v>5147.5000000000009</v>
      </c>
      <c r="EX15" s="109">
        <v>328.82</v>
      </c>
      <c r="EY15" s="109"/>
      <c r="EZ15" s="109"/>
      <c r="FA15" s="109"/>
      <c r="FB15" s="109"/>
      <c r="FC15" s="109"/>
      <c r="FD15" s="109"/>
      <c r="FE15" s="109"/>
      <c r="FF15" s="109"/>
      <c r="FG15" s="109"/>
      <c r="FH15" s="109" t="s">
        <v>94</v>
      </c>
      <c r="FI15" s="105"/>
      <c r="FJ15" s="105">
        <v>389.04</v>
      </c>
      <c r="FK15" s="105"/>
      <c r="FL15" s="99" t="s">
        <v>94</v>
      </c>
      <c r="FM15" s="99">
        <v>990.29999999999984</v>
      </c>
      <c r="FN15" s="99">
        <v>781.58999999999992</v>
      </c>
      <c r="FO15" s="99" t="s">
        <v>284</v>
      </c>
      <c r="FQ15" s="99">
        <v>24.36</v>
      </c>
      <c r="FR15" s="99">
        <v>24.36</v>
      </c>
    </row>
    <row r="16" spans="1:174" s="99" customFormat="1" x14ac:dyDescent="0.25">
      <c r="A16" s="104" t="s">
        <v>34</v>
      </c>
      <c r="B16" s="104" t="s">
        <v>49</v>
      </c>
      <c r="C16" s="104">
        <v>37</v>
      </c>
      <c r="D16" s="105">
        <v>3072.1400000000003</v>
      </c>
      <c r="E16" s="105">
        <v>1223.1600000000001</v>
      </c>
      <c r="F16" s="105">
        <v>3421.13</v>
      </c>
      <c r="G16" s="105">
        <v>7716.43</v>
      </c>
      <c r="H16" s="106">
        <v>50</v>
      </c>
      <c r="I16" s="105">
        <v>23360.639999999996</v>
      </c>
      <c r="J16" s="105">
        <v>1649.79</v>
      </c>
      <c r="K16" s="105">
        <v>4383.6000000000004</v>
      </c>
      <c r="L16" s="105">
        <v>29394.03</v>
      </c>
      <c r="M16" s="106">
        <v>29</v>
      </c>
      <c r="N16" s="105">
        <v>5002.7900000000009</v>
      </c>
      <c r="O16" s="105">
        <v>1951.8</v>
      </c>
      <c r="P16" s="105">
        <v>4252.47</v>
      </c>
      <c r="Q16" s="105">
        <v>11207.060000000001</v>
      </c>
      <c r="R16" s="90" t="s">
        <v>54</v>
      </c>
      <c r="S16" s="90" t="s">
        <v>34</v>
      </c>
      <c r="T16" s="106">
        <v>15</v>
      </c>
      <c r="U16" s="105">
        <v>9403.8700000000008</v>
      </c>
      <c r="V16" s="105">
        <v>1677.47</v>
      </c>
      <c r="W16" s="105">
        <v>4228.99</v>
      </c>
      <c r="X16" s="105">
        <v>15310.330000000002</v>
      </c>
      <c r="Y16" s="106">
        <v>22</v>
      </c>
      <c r="Z16" s="105">
        <v>8652.1799999999985</v>
      </c>
      <c r="AA16" s="105">
        <v>1790.0799999999997</v>
      </c>
      <c r="AB16" s="105">
        <v>5265.0599999999995</v>
      </c>
      <c r="AC16" s="105">
        <v>15707.320000000003</v>
      </c>
      <c r="AD16" s="182">
        <v>15</v>
      </c>
      <c r="AE16" s="105">
        <v>5732.1400000000012</v>
      </c>
      <c r="AF16" s="105">
        <v>1866.4400000000003</v>
      </c>
      <c r="AG16" s="105">
        <v>5445.09</v>
      </c>
      <c r="AH16" s="105">
        <v>13043.67</v>
      </c>
      <c r="AI16" s="105" t="s">
        <v>34</v>
      </c>
      <c r="AJ16" s="105" t="s">
        <v>251</v>
      </c>
      <c r="AK16" s="106">
        <v>18</v>
      </c>
      <c r="AL16" s="184">
        <v>7983.71</v>
      </c>
      <c r="AM16" s="184">
        <v>2361.34</v>
      </c>
      <c r="AN16" s="184">
        <v>10686.44</v>
      </c>
      <c r="AO16" s="184">
        <v>21031.49</v>
      </c>
      <c r="AP16" s="106">
        <v>26</v>
      </c>
      <c r="AQ16" s="184">
        <v>60369.919999999998</v>
      </c>
      <c r="AR16" s="184">
        <v>3628.42</v>
      </c>
      <c r="AS16" s="184">
        <v>10076.219999999999</v>
      </c>
      <c r="AT16" s="184">
        <v>74074.559999999998</v>
      </c>
      <c r="AU16" s="106">
        <v>26</v>
      </c>
      <c r="AV16" s="184">
        <v>49224.82</v>
      </c>
      <c r="AW16" s="184">
        <v>4540.26</v>
      </c>
      <c r="AX16" s="184">
        <v>13127.03</v>
      </c>
      <c r="AY16" s="184">
        <v>66892.11</v>
      </c>
      <c r="AZ16" s="107" t="s">
        <v>75</v>
      </c>
      <c r="BA16" s="99" t="s">
        <v>35</v>
      </c>
      <c r="BB16" s="104">
        <v>333</v>
      </c>
      <c r="BC16" s="105">
        <v>31436.930000000011</v>
      </c>
      <c r="BD16" s="105">
        <v>13117.869999999999</v>
      </c>
      <c r="BE16" s="105">
        <v>108321.59</v>
      </c>
      <c r="BF16" s="105">
        <v>152876.39000000007</v>
      </c>
      <c r="BG16" s="104">
        <v>336</v>
      </c>
      <c r="BH16" s="105">
        <v>38705.400000000016</v>
      </c>
      <c r="BI16" s="105">
        <v>26860.429999999989</v>
      </c>
      <c r="BJ16" s="105">
        <v>96853.610000000044</v>
      </c>
      <c r="BK16" s="105">
        <v>162419.43999999994</v>
      </c>
      <c r="BL16" s="104">
        <v>305</v>
      </c>
      <c r="BM16" s="105">
        <v>31631.389999999985</v>
      </c>
      <c r="BN16" s="105">
        <v>28430.359999999997</v>
      </c>
      <c r="BO16" s="105">
        <v>100862.74000000006</v>
      </c>
      <c r="BP16" s="105">
        <v>160924.49000000005</v>
      </c>
      <c r="BQ16" s="105" t="s">
        <v>34</v>
      </c>
      <c r="BR16" s="105" t="s">
        <v>64</v>
      </c>
      <c r="BS16" s="105">
        <v>1</v>
      </c>
      <c r="BT16" s="105">
        <v>144.96</v>
      </c>
      <c r="BU16" s="105">
        <v>126.21</v>
      </c>
      <c r="BV16" s="105">
        <v>904.68</v>
      </c>
      <c r="BW16" s="105">
        <v>1175.8499999999999</v>
      </c>
      <c r="BX16" s="105">
        <v>1</v>
      </c>
      <c r="BY16" s="105">
        <v>118.02</v>
      </c>
      <c r="BZ16" s="105">
        <v>144.96</v>
      </c>
      <c r="CA16" s="105">
        <v>1030.8900000000001</v>
      </c>
      <c r="CB16" s="105">
        <v>1293.8699999999999</v>
      </c>
      <c r="CC16" s="105">
        <v>1</v>
      </c>
      <c r="CD16" s="105">
        <v>100.32</v>
      </c>
      <c r="CE16" s="105">
        <v>118.02</v>
      </c>
      <c r="CF16" s="105">
        <v>1175.8499999999999</v>
      </c>
      <c r="CG16" s="105">
        <v>1394.19</v>
      </c>
      <c r="CH16" s="105" t="s">
        <v>34</v>
      </c>
      <c r="CI16" s="105" t="s">
        <v>258</v>
      </c>
      <c r="CJ16" s="106"/>
      <c r="CK16" s="184"/>
      <c r="CL16" s="184"/>
      <c r="CM16" s="184"/>
      <c r="CN16" s="184"/>
      <c r="CO16" s="106"/>
      <c r="CP16" s="184"/>
      <c r="CQ16" s="184"/>
      <c r="CR16" s="184"/>
      <c r="CS16" s="184"/>
      <c r="CT16" s="106"/>
      <c r="CU16" s="184">
        <v>0</v>
      </c>
      <c r="CV16" s="184">
        <v>0</v>
      </c>
      <c r="CW16" s="184">
        <v>0</v>
      </c>
      <c r="CX16" s="184">
        <v>0</v>
      </c>
      <c r="CY16" s="105"/>
      <c r="CZ16" s="105"/>
      <c r="DA16" s="105"/>
      <c r="DB16" s="105"/>
      <c r="DC16" s="105"/>
      <c r="DD16" s="105"/>
      <c r="DE16" s="105"/>
      <c r="DF16" s="105"/>
      <c r="DG16" s="105"/>
      <c r="DH16" s="105" t="s">
        <v>34</v>
      </c>
      <c r="DI16" s="105" t="s">
        <v>251</v>
      </c>
      <c r="DJ16" s="105">
        <f t="shared" si="0"/>
        <v>836.31275000000005</v>
      </c>
      <c r="DK16" s="105">
        <f t="shared" si="1"/>
        <v>1082.3105799999998</v>
      </c>
      <c r="DL16" s="105">
        <f t="shared" si="2"/>
        <v>1110.9241500000001</v>
      </c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99" t="s">
        <v>34</v>
      </c>
      <c r="DX16" s="108" t="s">
        <v>58</v>
      </c>
      <c r="EC16" s="99">
        <v>1</v>
      </c>
      <c r="ED16" s="99">
        <v>4</v>
      </c>
      <c r="EE16" s="99" t="s">
        <v>34</v>
      </c>
      <c r="EF16" s="99" t="s">
        <v>68</v>
      </c>
      <c r="EH16" s="99">
        <v>1</v>
      </c>
      <c r="EN16" s="99" t="s">
        <v>96</v>
      </c>
      <c r="EO16" s="109">
        <v>3480.4400000000005</v>
      </c>
      <c r="EP16" s="109">
        <v>2069.5100000000002</v>
      </c>
      <c r="EQ16" s="109">
        <v>1131.3500000000001</v>
      </c>
      <c r="ER16" s="109">
        <v>5993.43</v>
      </c>
      <c r="ES16" s="109">
        <v>7497.43</v>
      </c>
      <c r="ET16" s="109">
        <v>7986.4699999999993</v>
      </c>
      <c r="EU16" s="109" t="s">
        <v>94</v>
      </c>
      <c r="EV16" s="109">
        <v>4605.72</v>
      </c>
      <c r="EW16" s="109">
        <v>4528.83</v>
      </c>
      <c r="EX16" s="109">
        <v>2684.7699999999995</v>
      </c>
      <c r="EY16" s="109"/>
      <c r="EZ16" s="109"/>
      <c r="FA16" s="109"/>
      <c r="FB16" s="109"/>
      <c r="FC16" s="109"/>
      <c r="FD16" s="109"/>
      <c r="FE16" s="109"/>
      <c r="FF16" s="109"/>
      <c r="FG16" s="109"/>
      <c r="FH16" s="109" t="s">
        <v>97</v>
      </c>
      <c r="FI16" s="105">
        <v>70.69</v>
      </c>
      <c r="FJ16" s="105"/>
      <c r="FK16" s="105"/>
      <c r="FL16" s="99" t="s">
        <v>97</v>
      </c>
      <c r="FN16" s="99">
        <v>38.130000000000003</v>
      </c>
      <c r="FO16" s="99" t="s">
        <v>105</v>
      </c>
      <c r="FQ16" s="99">
        <v>25.33</v>
      </c>
      <c r="FR16" s="99">
        <v>25.33</v>
      </c>
    </row>
    <row r="17" spans="1:174" s="99" customFormat="1" x14ac:dyDescent="0.25">
      <c r="A17" s="104" t="s">
        <v>34</v>
      </c>
      <c r="B17" s="104" t="s">
        <v>50</v>
      </c>
      <c r="C17" s="104">
        <v>28</v>
      </c>
      <c r="D17" s="105">
        <v>28300.499999999996</v>
      </c>
      <c r="E17" s="105">
        <v>29293.560000000005</v>
      </c>
      <c r="F17" s="105">
        <v>259.16000000000003</v>
      </c>
      <c r="G17" s="105">
        <v>57853.22</v>
      </c>
      <c r="H17" s="106">
        <v>25</v>
      </c>
      <c r="I17" s="105">
        <v>29735.730000000003</v>
      </c>
      <c r="J17" s="105">
        <v>545.85000000000014</v>
      </c>
      <c r="K17" s="105">
        <v>493.19</v>
      </c>
      <c r="L17" s="105">
        <v>30774.769999999997</v>
      </c>
      <c r="M17" s="106">
        <v>10</v>
      </c>
      <c r="N17" s="105">
        <v>987.58999999999992</v>
      </c>
      <c r="O17" s="105">
        <v>791.46</v>
      </c>
      <c r="P17" s="105">
        <v>611.42999999999995</v>
      </c>
      <c r="Q17" s="105">
        <v>2390.48</v>
      </c>
      <c r="R17" s="90" t="s">
        <v>45</v>
      </c>
      <c r="S17" s="90" t="s">
        <v>34</v>
      </c>
      <c r="T17" s="106">
        <v>20</v>
      </c>
      <c r="U17" s="105">
        <v>7130.62</v>
      </c>
      <c r="V17" s="105">
        <v>923.38</v>
      </c>
      <c r="W17" s="105">
        <v>8630.06</v>
      </c>
      <c r="X17" s="105">
        <v>16684.059999999998</v>
      </c>
      <c r="Y17" s="106">
        <v>33</v>
      </c>
      <c r="Z17" s="105">
        <v>27662.000000000004</v>
      </c>
      <c r="AA17" s="105">
        <v>1669.23</v>
      </c>
      <c r="AB17" s="105">
        <v>8387.1999999999989</v>
      </c>
      <c r="AC17" s="105">
        <v>37718.43</v>
      </c>
      <c r="AD17" s="182">
        <v>18</v>
      </c>
      <c r="AE17" s="105">
        <v>6387.78</v>
      </c>
      <c r="AF17" s="105">
        <v>1911</v>
      </c>
      <c r="AG17" s="105">
        <v>9920.130000000001</v>
      </c>
      <c r="AH17" s="105">
        <v>18218.910000000003</v>
      </c>
      <c r="AI17" s="105" t="s">
        <v>34</v>
      </c>
      <c r="AJ17" s="105" t="s">
        <v>252</v>
      </c>
      <c r="AK17" s="106">
        <v>11</v>
      </c>
      <c r="AL17" s="184">
        <v>7604.67</v>
      </c>
      <c r="AM17" s="184">
        <v>2362.19</v>
      </c>
      <c r="AN17" s="184">
        <v>1546.35</v>
      </c>
      <c r="AO17" s="184">
        <v>11513.21</v>
      </c>
      <c r="AP17" s="106">
        <v>7</v>
      </c>
      <c r="AQ17" s="184">
        <v>3077.84</v>
      </c>
      <c r="AR17" s="184">
        <v>2171.15</v>
      </c>
      <c r="AS17" s="184">
        <v>10702.99</v>
      </c>
      <c r="AT17" s="184">
        <v>15951.98</v>
      </c>
      <c r="AU17" s="106">
        <v>7</v>
      </c>
      <c r="AV17" s="184">
        <v>3416.8</v>
      </c>
      <c r="AW17" s="184">
        <v>2969.48</v>
      </c>
      <c r="AX17" s="184">
        <v>12589.58</v>
      </c>
      <c r="AY17" s="184">
        <v>18975.86</v>
      </c>
      <c r="AZ17" s="107" t="s">
        <v>75</v>
      </c>
      <c r="BA17" s="99" t="s">
        <v>36</v>
      </c>
      <c r="BB17" s="104">
        <v>499</v>
      </c>
      <c r="BC17" s="105">
        <v>58180.5</v>
      </c>
      <c r="BD17" s="105">
        <v>37954.749999999985</v>
      </c>
      <c r="BE17" s="105">
        <v>129300.97000000002</v>
      </c>
      <c r="BF17" s="105">
        <v>225436.21999999991</v>
      </c>
      <c r="BG17" s="104">
        <v>435</v>
      </c>
      <c r="BH17" s="105">
        <v>49054.080000000016</v>
      </c>
      <c r="BI17" s="105">
        <v>36710.58</v>
      </c>
      <c r="BJ17" s="105">
        <v>125421.33000000007</v>
      </c>
      <c r="BK17" s="105">
        <v>211185.99000000022</v>
      </c>
      <c r="BL17" s="104">
        <v>404</v>
      </c>
      <c r="BM17" s="105">
        <v>48531.760000000017</v>
      </c>
      <c r="BN17" s="105">
        <v>30608.820000000007</v>
      </c>
      <c r="BO17" s="105">
        <v>129772.16000000008</v>
      </c>
      <c r="BP17" s="105">
        <v>208912.74000000017</v>
      </c>
      <c r="BQ17" s="105" t="s">
        <v>75</v>
      </c>
      <c r="BR17" s="105" t="s">
        <v>35</v>
      </c>
      <c r="BS17" s="105">
        <v>211</v>
      </c>
      <c r="BT17" s="105">
        <v>26722.789999999979</v>
      </c>
      <c r="BU17" s="105">
        <v>14655.059999999996</v>
      </c>
      <c r="BV17" s="105">
        <v>64402.299999999988</v>
      </c>
      <c r="BW17" s="105">
        <v>105780.15000000004</v>
      </c>
      <c r="BX17" s="105">
        <v>273</v>
      </c>
      <c r="BY17" s="105">
        <v>23274.179999999993</v>
      </c>
      <c r="BZ17" s="105">
        <v>18765.139999999989</v>
      </c>
      <c r="CA17" s="105">
        <v>59339.409999999989</v>
      </c>
      <c r="CB17" s="105">
        <v>101378.7300000001</v>
      </c>
      <c r="CC17" s="105">
        <v>288</v>
      </c>
      <c r="CD17" s="105">
        <v>19098.05000000001</v>
      </c>
      <c r="CE17" s="105">
        <v>18716.599999999984</v>
      </c>
      <c r="CF17" s="105">
        <v>68141.52999999997</v>
      </c>
      <c r="CG17" s="105">
        <v>105956.18</v>
      </c>
      <c r="CH17" s="105" t="s">
        <v>34</v>
      </c>
      <c r="CI17" s="105" t="s">
        <v>259</v>
      </c>
      <c r="CJ17" s="106">
        <v>2</v>
      </c>
      <c r="CK17" s="184">
        <v>564.9</v>
      </c>
      <c r="CL17" s="184">
        <v>541.04</v>
      </c>
      <c r="CM17" s="184">
        <v>11166.35</v>
      </c>
      <c r="CN17" s="184">
        <v>12272.29</v>
      </c>
      <c r="CO17" s="106">
        <v>2</v>
      </c>
      <c r="CP17" s="184">
        <v>590.24</v>
      </c>
      <c r="CQ17" s="184">
        <v>564.9</v>
      </c>
      <c r="CR17" s="184">
        <v>11205.89</v>
      </c>
      <c r="CS17" s="184">
        <v>12361.03</v>
      </c>
      <c r="CT17" s="106">
        <v>1</v>
      </c>
      <c r="CU17" s="184">
        <v>426.92</v>
      </c>
      <c r="CV17" s="184">
        <v>450.25</v>
      </c>
      <c r="CW17" s="184">
        <v>11154.12</v>
      </c>
      <c r="CX17" s="184">
        <v>12031.29</v>
      </c>
      <c r="CY17" s="105"/>
      <c r="CZ17" s="105"/>
      <c r="DA17" s="105"/>
      <c r="DB17" s="105"/>
      <c r="DC17" s="105"/>
      <c r="DD17" s="105"/>
      <c r="DE17" s="105"/>
      <c r="DF17" s="105"/>
      <c r="DG17" s="105"/>
      <c r="DH17" s="105" t="s">
        <v>34</v>
      </c>
      <c r="DI17" s="105" t="s">
        <v>252</v>
      </c>
      <c r="DJ17" s="105">
        <f t="shared" si="0"/>
        <v>211.38887</v>
      </c>
      <c r="DK17" s="105">
        <f t="shared" si="1"/>
        <v>630.96189000000004</v>
      </c>
      <c r="DL17" s="105">
        <f t="shared" si="2"/>
        <v>647.7634599999999</v>
      </c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99" t="s">
        <v>34</v>
      </c>
      <c r="DX17" s="108" t="s">
        <v>60</v>
      </c>
      <c r="EB17" s="99">
        <v>1</v>
      </c>
      <c r="EE17" s="99" t="s">
        <v>34</v>
      </c>
      <c r="EF17" s="99" t="s">
        <v>69</v>
      </c>
      <c r="EG17" s="99">
        <v>2</v>
      </c>
      <c r="EH17" s="99">
        <v>1</v>
      </c>
      <c r="EI17" s="99">
        <v>3</v>
      </c>
      <c r="EN17" s="99" t="s">
        <v>235</v>
      </c>
      <c r="EO17" s="109"/>
      <c r="EP17" s="105"/>
      <c r="EQ17" s="105">
        <v>134.53</v>
      </c>
      <c r="ER17" s="105">
        <v>158.49</v>
      </c>
      <c r="ES17" s="105">
        <v>9.66</v>
      </c>
      <c r="ET17" s="105">
        <v>416.18</v>
      </c>
      <c r="EU17" s="105" t="s">
        <v>95</v>
      </c>
      <c r="EV17" s="105">
        <v>32.630000000000003</v>
      </c>
      <c r="EW17" s="105">
        <v>99.17</v>
      </c>
      <c r="EX17" s="105"/>
      <c r="EY17" s="105"/>
      <c r="EZ17" s="105"/>
      <c r="FA17" s="105"/>
      <c r="FB17" s="105"/>
      <c r="FC17" s="105"/>
      <c r="FD17" s="105"/>
      <c r="FE17" s="105"/>
      <c r="FF17" s="105"/>
      <c r="FG17" s="105"/>
      <c r="FH17" s="105" t="s">
        <v>98</v>
      </c>
      <c r="FI17" s="105">
        <v>650.83000000000004</v>
      </c>
      <c r="FJ17" s="105">
        <v>284.89</v>
      </c>
      <c r="FK17" s="105"/>
      <c r="FL17" s="99" t="s">
        <v>107</v>
      </c>
      <c r="FM17" s="99">
        <v>328.99</v>
      </c>
      <c r="FN17" s="99">
        <v>129.71</v>
      </c>
      <c r="FO17" s="99" t="s">
        <v>214</v>
      </c>
      <c r="FP17" s="99">
        <v>61.98</v>
      </c>
      <c r="FQ17" s="99">
        <v>78.53</v>
      </c>
      <c r="FR17" s="99">
        <v>140.51</v>
      </c>
    </row>
    <row r="18" spans="1:174" s="99" customFormat="1" x14ac:dyDescent="0.25">
      <c r="A18" s="104" t="s">
        <v>34</v>
      </c>
      <c r="B18" s="104" t="s">
        <v>51</v>
      </c>
      <c r="C18" s="104">
        <v>3</v>
      </c>
      <c r="D18" s="105">
        <v>452.92999999999995</v>
      </c>
      <c r="E18" s="105">
        <v>0</v>
      </c>
      <c r="F18" s="105">
        <v>673.28</v>
      </c>
      <c r="G18" s="105">
        <v>1126.21</v>
      </c>
      <c r="H18" s="106">
        <v>3</v>
      </c>
      <c r="I18" s="105">
        <v>696.56</v>
      </c>
      <c r="J18" s="105">
        <v>305.70999999999998</v>
      </c>
      <c r="K18" s="105">
        <v>201.45999999999998</v>
      </c>
      <c r="L18" s="105">
        <v>1203.73</v>
      </c>
      <c r="M18" s="106">
        <v>4</v>
      </c>
      <c r="N18" s="105">
        <v>621.6</v>
      </c>
      <c r="O18" s="105">
        <v>133.82</v>
      </c>
      <c r="P18" s="105">
        <v>0</v>
      </c>
      <c r="Q18" s="105">
        <v>755.42000000000007</v>
      </c>
      <c r="R18" s="90" t="s">
        <v>44</v>
      </c>
      <c r="S18" s="90" t="s">
        <v>34</v>
      </c>
      <c r="T18" s="106">
        <v>36</v>
      </c>
      <c r="U18" s="105">
        <v>8266.8700000000008</v>
      </c>
      <c r="V18" s="105">
        <v>4748.1100000000006</v>
      </c>
      <c r="W18" s="105">
        <v>15600.73</v>
      </c>
      <c r="X18" s="105">
        <v>28615.710000000003</v>
      </c>
      <c r="Y18" s="106">
        <v>32</v>
      </c>
      <c r="Z18" s="105">
        <v>6029.130000000001</v>
      </c>
      <c r="AA18" s="105">
        <v>5349.4600000000009</v>
      </c>
      <c r="AB18" s="105">
        <v>17889.27</v>
      </c>
      <c r="AC18" s="105">
        <v>29267.86</v>
      </c>
      <c r="AD18" s="182">
        <v>26</v>
      </c>
      <c r="AE18" s="105">
        <v>5774.8499999999995</v>
      </c>
      <c r="AF18" s="105">
        <v>3783.5400000000009</v>
      </c>
      <c r="AG18" s="105">
        <v>18293.670000000002</v>
      </c>
      <c r="AH18" s="105">
        <v>27852.06</v>
      </c>
      <c r="AI18" s="105" t="s">
        <v>34</v>
      </c>
      <c r="AJ18" s="105" t="s">
        <v>253</v>
      </c>
      <c r="AK18" s="106">
        <v>8</v>
      </c>
      <c r="AL18" s="184">
        <v>907.51</v>
      </c>
      <c r="AM18" s="184">
        <v>105.48</v>
      </c>
      <c r="AN18" s="184">
        <v>2728.32</v>
      </c>
      <c r="AO18" s="184">
        <v>3741.31</v>
      </c>
      <c r="AP18" s="106">
        <v>2</v>
      </c>
      <c r="AQ18" s="184">
        <v>0</v>
      </c>
      <c r="AR18" s="184">
        <v>196.19</v>
      </c>
      <c r="AS18" s="184">
        <v>2728.32</v>
      </c>
      <c r="AT18" s="184">
        <v>2924.51</v>
      </c>
      <c r="AU18" s="106">
        <v>3</v>
      </c>
      <c r="AV18" s="184">
        <v>143.12</v>
      </c>
      <c r="AW18" s="184">
        <v>0</v>
      </c>
      <c r="AX18" s="184">
        <v>2916.84</v>
      </c>
      <c r="AY18" s="184">
        <v>3059.96</v>
      </c>
      <c r="AZ18" s="107" t="s">
        <v>75</v>
      </c>
      <c r="BA18" s="99" t="s">
        <v>37</v>
      </c>
      <c r="BB18" s="104">
        <v>154</v>
      </c>
      <c r="BC18" s="105">
        <v>12124.110000000002</v>
      </c>
      <c r="BD18" s="105">
        <v>17322.79</v>
      </c>
      <c r="BE18" s="105">
        <v>46842.47</v>
      </c>
      <c r="BF18" s="105">
        <v>76289.369999999981</v>
      </c>
      <c r="BG18" s="104">
        <v>135</v>
      </c>
      <c r="BH18" s="105">
        <v>23367.7</v>
      </c>
      <c r="BI18" s="105">
        <v>12528.059999999996</v>
      </c>
      <c r="BJ18" s="105">
        <v>42778.3</v>
      </c>
      <c r="BK18" s="105">
        <v>78674.059999999969</v>
      </c>
      <c r="BL18" s="104">
        <v>128</v>
      </c>
      <c r="BM18" s="105">
        <v>19977.450000000004</v>
      </c>
      <c r="BN18" s="105">
        <v>15623.970000000003</v>
      </c>
      <c r="BO18" s="105">
        <v>39963.990000000005</v>
      </c>
      <c r="BP18" s="105">
        <v>75565.410000000018</v>
      </c>
      <c r="BQ18" s="105" t="s">
        <v>75</v>
      </c>
      <c r="BR18" s="105" t="s">
        <v>36</v>
      </c>
      <c r="BS18" s="105">
        <v>365</v>
      </c>
      <c r="BT18" s="105">
        <v>40123.880000000026</v>
      </c>
      <c r="BU18" s="105">
        <v>21211.610000000011</v>
      </c>
      <c r="BV18" s="105">
        <v>81045.709999999977</v>
      </c>
      <c r="BW18" s="105">
        <v>142381.20000000007</v>
      </c>
      <c r="BX18" s="105">
        <v>462</v>
      </c>
      <c r="BY18" s="105">
        <v>36110.44999999999</v>
      </c>
      <c r="BZ18" s="105">
        <v>31734.28</v>
      </c>
      <c r="CA18" s="105">
        <v>76670.480000000025</v>
      </c>
      <c r="CB18" s="105">
        <v>144515.21000000014</v>
      </c>
      <c r="CC18" s="105">
        <v>450</v>
      </c>
      <c r="CD18" s="105">
        <v>27560.960000000017</v>
      </c>
      <c r="CE18" s="105">
        <v>27924.91</v>
      </c>
      <c r="CF18" s="105">
        <v>90407.959999999977</v>
      </c>
      <c r="CG18" s="105">
        <v>145893.82999999999</v>
      </c>
      <c r="CH18" s="105" t="s">
        <v>34</v>
      </c>
      <c r="CI18" s="105" t="s">
        <v>260</v>
      </c>
      <c r="CJ18" s="106">
        <v>1</v>
      </c>
      <c r="CK18" s="184">
        <v>156.34</v>
      </c>
      <c r="CL18" s="184">
        <v>99.66</v>
      </c>
      <c r="CM18" s="184">
        <v>31.82</v>
      </c>
      <c r="CN18" s="184">
        <v>287.82</v>
      </c>
      <c r="CO18" s="106">
        <v>1</v>
      </c>
      <c r="CP18" s="184">
        <v>206.86</v>
      </c>
      <c r="CQ18" s="184">
        <v>0</v>
      </c>
      <c r="CR18" s="184">
        <v>0</v>
      </c>
      <c r="CS18" s="184">
        <v>206.86</v>
      </c>
      <c r="CT18" s="106">
        <v>1</v>
      </c>
      <c r="CU18" s="184">
        <v>198.55</v>
      </c>
      <c r="CV18" s="184">
        <v>205.01</v>
      </c>
      <c r="CW18" s="184">
        <v>0</v>
      </c>
      <c r="CX18" s="184">
        <v>403.56</v>
      </c>
      <c r="CY18" s="105"/>
      <c r="CZ18" s="105"/>
      <c r="DA18" s="105"/>
      <c r="DB18" s="105"/>
      <c r="DC18" s="105"/>
      <c r="DD18" s="105"/>
      <c r="DE18" s="105"/>
      <c r="DF18" s="105"/>
      <c r="DG18" s="105"/>
      <c r="DH18" s="105" t="s">
        <v>34</v>
      </c>
      <c r="DI18" s="105" t="s">
        <v>253</v>
      </c>
      <c r="DJ18" s="105">
        <f t="shared" si="0"/>
        <v>195.38103000000001</v>
      </c>
      <c r="DK18" s="105">
        <f t="shared" si="1"/>
        <v>148.13238000000001</v>
      </c>
      <c r="DL18" s="105">
        <f t="shared" si="2"/>
        <v>132.54588000000001</v>
      </c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99" t="s">
        <v>34</v>
      </c>
      <c r="DX18" s="108" t="s">
        <v>62</v>
      </c>
      <c r="DZ18" s="99">
        <v>2</v>
      </c>
      <c r="EE18" s="99" t="s">
        <v>75</v>
      </c>
      <c r="EF18" s="99" t="s">
        <v>35</v>
      </c>
      <c r="EG18" s="99">
        <v>49</v>
      </c>
      <c r="EH18" s="99">
        <v>36</v>
      </c>
      <c r="EI18" s="99">
        <v>50</v>
      </c>
      <c r="EN18" s="99" t="s">
        <v>94</v>
      </c>
      <c r="EO18" s="109">
        <v>183.76</v>
      </c>
      <c r="EP18" s="105">
        <v>2629.3599999999997</v>
      </c>
      <c r="EQ18" s="105">
        <v>92.4</v>
      </c>
      <c r="ER18" s="105">
        <v>1075.32</v>
      </c>
      <c r="ES18" s="105">
        <v>2215.17</v>
      </c>
      <c r="ET18" s="105">
        <v>2641.54</v>
      </c>
      <c r="EU18" s="105" t="s">
        <v>97</v>
      </c>
      <c r="EV18" s="105"/>
      <c r="EW18" s="105">
        <v>1168.51</v>
      </c>
      <c r="EX18" s="105"/>
      <c r="EY18" s="105"/>
      <c r="EZ18" s="105"/>
      <c r="FA18" s="105"/>
      <c r="FB18" s="105"/>
      <c r="FC18" s="105"/>
      <c r="FD18" s="105"/>
      <c r="FE18" s="105"/>
      <c r="FF18" s="105"/>
      <c r="FG18" s="105"/>
      <c r="FH18" s="105" t="s">
        <v>107</v>
      </c>
      <c r="FI18" s="105">
        <v>43.72</v>
      </c>
      <c r="FJ18" s="105">
        <v>830.32999999999993</v>
      </c>
      <c r="FK18" s="105"/>
      <c r="FL18" s="99" t="s">
        <v>105</v>
      </c>
      <c r="FO18" s="99" t="s">
        <v>99</v>
      </c>
      <c r="FP18" s="99">
        <v>686.37</v>
      </c>
      <c r="FQ18" s="99">
        <v>173.94</v>
      </c>
      <c r="FR18" s="99">
        <v>860.31</v>
      </c>
    </row>
    <row r="19" spans="1:174" s="99" customFormat="1" x14ac:dyDescent="0.25">
      <c r="A19" s="104" t="s">
        <v>34</v>
      </c>
      <c r="B19" s="104" t="s">
        <v>52</v>
      </c>
      <c r="C19" s="104">
        <v>57</v>
      </c>
      <c r="D19" s="105">
        <v>10591.57</v>
      </c>
      <c r="E19" s="105">
        <v>5544.3100000000013</v>
      </c>
      <c r="F19" s="105">
        <v>24429.419999999995</v>
      </c>
      <c r="G19" s="105">
        <v>40565.299999999981</v>
      </c>
      <c r="H19" s="106">
        <v>51</v>
      </c>
      <c r="I19" s="105">
        <v>10927.130000000001</v>
      </c>
      <c r="J19" s="105">
        <v>5675.1800000000012</v>
      </c>
      <c r="K19" s="105">
        <v>24010.809999999998</v>
      </c>
      <c r="L19" s="105">
        <v>40613.119999999995</v>
      </c>
      <c r="M19" s="106">
        <v>51</v>
      </c>
      <c r="N19" s="105">
        <v>9877.3200000000015</v>
      </c>
      <c r="O19" s="105">
        <v>4391.1900000000005</v>
      </c>
      <c r="P19" s="105">
        <v>20718.84</v>
      </c>
      <c r="Q19" s="105">
        <v>34987.35</v>
      </c>
      <c r="R19" s="90" t="s">
        <v>43</v>
      </c>
      <c r="S19" s="90" t="s">
        <v>34</v>
      </c>
      <c r="T19" s="106">
        <v>17</v>
      </c>
      <c r="U19" s="105">
        <v>14019.150000000001</v>
      </c>
      <c r="V19" s="105">
        <v>43.02</v>
      </c>
      <c r="W19" s="105">
        <v>399.76</v>
      </c>
      <c r="X19" s="105">
        <v>14461.930000000002</v>
      </c>
      <c r="Y19" s="106">
        <v>17</v>
      </c>
      <c r="Z19" s="105">
        <v>12493.4</v>
      </c>
      <c r="AA19" s="105">
        <v>61.070000000000007</v>
      </c>
      <c r="AB19" s="105">
        <v>442.78000000000003</v>
      </c>
      <c r="AC19" s="105">
        <v>12997.249999999998</v>
      </c>
      <c r="AD19" s="182">
        <v>16</v>
      </c>
      <c r="AE19" s="105">
        <v>10278.09</v>
      </c>
      <c r="AF19" s="105">
        <v>62.64</v>
      </c>
      <c r="AG19" s="105">
        <v>503.85</v>
      </c>
      <c r="AH19" s="105">
        <v>10844.58</v>
      </c>
      <c r="AI19" s="105" t="s">
        <v>34</v>
      </c>
      <c r="AJ19" s="105" t="s">
        <v>254</v>
      </c>
      <c r="AK19" s="106">
        <v>24</v>
      </c>
      <c r="AL19" s="184">
        <v>10185.26</v>
      </c>
      <c r="AM19" s="184">
        <v>7237.55</v>
      </c>
      <c r="AN19" s="184">
        <v>16737.07</v>
      </c>
      <c r="AO19" s="184">
        <v>34159.879999999997</v>
      </c>
      <c r="AP19" s="106">
        <v>22</v>
      </c>
      <c r="AQ19" s="184">
        <v>11892.88</v>
      </c>
      <c r="AR19" s="184">
        <v>9726.0300000000007</v>
      </c>
      <c r="AS19" s="184">
        <v>23108.5</v>
      </c>
      <c r="AT19" s="184">
        <v>44727.41</v>
      </c>
      <c r="AU19" s="106">
        <v>19</v>
      </c>
      <c r="AV19" s="184">
        <v>2059.9699999999998</v>
      </c>
      <c r="AW19" s="184">
        <v>1272.8399999999999</v>
      </c>
      <c r="AX19" s="184">
        <v>14624.7</v>
      </c>
      <c r="AY19" s="184">
        <v>17957.509999999998</v>
      </c>
      <c r="AZ19" s="107" t="s">
        <v>75</v>
      </c>
      <c r="BA19" s="99" t="s">
        <v>40</v>
      </c>
      <c r="BB19" s="104">
        <v>134</v>
      </c>
      <c r="BC19" s="105">
        <v>20642.350000000002</v>
      </c>
      <c r="BD19" s="105">
        <v>10329.730000000001</v>
      </c>
      <c r="BE19" s="105">
        <v>39272.14</v>
      </c>
      <c r="BF19" s="105">
        <v>70244.219999999972</v>
      </c>
      <c r="BG19" s="104">
        <v>122</v>
      </c>
      <c r="BH19" s="105">
        <v>17080.960000000003</v>
      </c>
      <c r="BI19" s="105">
        <v>14339.39</v>
      </c>
      <c r="BJ19" s="105">
        <v>39897.889999999992</v>
      </c>
      <c r="BK19" s="105">
        <v>71318.239999999976</v>
      </c>
      <c r="BL19" s="104">
        <v>129</v>
      </c>
      <c r="BM19" s="105">
        <v>17412.430000000004</v>
      </c>
      <c r="BN19" s="105">
        <v>12146.710000000003</v>
      </c>
      <c r="BO19" s="105">
        <v>40888.28</v>
      </c>
      <c r="BP19" s="105">
        <v>70447.419999999969</v>
      </c>
      <c r="BQ19" s="105" t="s">
        <v>75</v>
      </c>
      <c r="BR19" s="105" t="s">
        <v>37</v>
      </c>
      <c r="BS19" s="105">
        <v>80</v>
      </c>
      <c r="BT19" s="105">
        <v>16663.53</v>
      </c>
      <c r="BU19" s="105">
        <v>5417.21</v>
      </c>
      <c r="BV19" s="105">
        <v>25254.269999999997</v>
      </c>
      <c r="BW19" s="105">
        <v>47335.00999999998</v>
      </c>
      <c r="BX19" s="105">
        <v>113</v>
      </c>
      <c r="BY19" s="105">
        <v>11637.790000000003</v>
      </c>
      <c r="BZ19" s="105">
        <v>10980.169999999998</v>
      </c>
      <c r="CA19" s="105">
        <v>25342.269999999997</v>
      </c>
      <c r="CB19" s="105">
        <v>47960.230000000018</v>
      </c>
      <c r="CC19" s="105">
        <v>112</v>
      </c>
      <c r="CD19" s="105">
        <v>6240.24</v>
      </c>
      <c r="CE19" s="105">
        <v>11103.550000000003</v>
      </c>
      <c r="CF19" s="105">
        <v>28124.939999999991</v>
      </c>
      <c r="CG19" s="105">
        <v>45468.729999999981</v>
      </c>
      <c r="CH19" s="105" t="s">
        <v>34</v>
      </c>
      <c r="CI19" s="105" t="s">
        <v>261</v>
      </c>
      <c r="CJ19" s="106">
        <v>19</v>
      </c>
      <c r="CK19" s="184">
        <v>10368.67</v>
      </c>
      <c r="CL19" s="184">
        <v>3970.85</v>
      </c>
      <c r="CM19" s="184">
        <v>91.57</v>
      </c>
      <c r="CN19" s="184">
        <v>14431.09</v>
      </c>
      <c r="CO19" s="106">
        <v>18</v>
      </c>
      <c r="CP19" s="184">
        <v>1797.04</v>
      </c>
      <c r="CQ19" s="184">
        <v>9294.19</v>
      </c>
      <c r="CR19" s="184">
        <v>4062.42</v>
      </c>
      <c r="CS19" s="184">
        <v>15153.65</v>
      </c>
      <c r="CT19" s="106">
        <v>19</v>
      </c>
      <c r="CU19" s="184">
        <v>13306.75</v>
      </c>
      <c r="CV19" s="184">
        <v>1337.31</v>
      </c>
      <c r="CW19" s="184">
        <v>5396.95</v>
      </c>
      <c r="CX19" s="184">
        <v>20041.009999999998</v>
      </c>
      <c r="CY19" s="105"/>
      <c r="CZ19" s="105"/>
      <c r="DA19" s="105"/>
      <c r="DB19" s="105"/>
      <c r="DC19" s="105"/>
      <c r="DD19" s="105"/>
      <c r="DE19" s="105"/>
      <c r="DF19" s="105"/>
      <c r="DG19" s="105"/>
      <c r="DH19" s="105" t="s">
        <v>34</v>
      </c>
      <c r="DI19" s="105" t="s">
        <v>254</v>
      </c>
      <c r="DJ19" s="105">
        <f t="shared" si="0"/>
        <v>1345.5889</v>
      </c>
      <c r="DK19" s="105">
        <f t="shared" si="1"/>
        <v>1494.9620799999998</v>
      </c>
      <c r="DL19" s="105">
        <f t="shared" si="2"/>
        <v>698.28950999999995</v>
      </c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99" t="s">
        <v>34</v>
      </c>
      <c r="DX19" s="108" t="s">
        <v>64</v>
      </c>
      <c r="ED19" s="99">
        <v>1</v>
      </c>
      <c r="EE19" s="99" t="s">
        <v>75</v>
      </c>
      <c r="EF19" s="99" t="s">
        <v>36</v>
      </c>
      <c r="EG19" s="99">
        <v>58</v>
      </c>
      <c r="EH19" s="99">
        <v>57</v>
      </c>
      <c r="EI19" s="99">
        <v>60</v>
      </c>
      <c r="EN19" s="99" t="s">
        <v>95</v>
      </c>
      <c r="EO19" s="109"/>
      <c r="EP19" s="105"/>
      <c r="EQ19" s="105"/>
      <c r="ER19" s="105"/>
      <c r="ES19" s="105">
        <v>91.42</v>
      </c>
      <c r="ET19" s="105"/>
      <c r="EU19" s="105" t="s">
        <v>98</v>
      </c>
      <c r="EV19" s="105">
        <v>1949.29</v>
      </c>
      <c r="EW19" s="105">
        <v>101.26</v>
      </c>
      <c r="EX19" s="105">
        <v>2324.58</v>
      </c>
      <c r="EY19" s="105"/>
      <c r="EZ19" s="105"/>
      <c r="FA19" s="105"/>
      <c r="FB19" s="105"/>
      <c r="FC19" s="105"/>
      <c r="FD19" s="105"/>
      <c r="FE19" s="105"/>
      <c r="FF19" s="105"/>
      <c r="FG19" s="105"/>
      <c r="FH19" s="105" t="s">
        <v>105</v>
      </c>
      <c r="FI19" s="105"/>
      <c r="FJ19" s="105">
        <v>184.02</v>
      </c>
      <c r="FK19" s="105"/>
      <c r="FL19" s="99" t="s">
        <v>99</v>
      </c>
      <c r="FM19" s="99">
        <v>811.83</v>
      </c>
      <c r="FO19" s="99" t="s">
        <v>91</v>
      </c>
      <c r="FP19" s="99">
        <v>539.09999999999991</v>
      </c>
      <c r="FQ19" s="99">
        <v>28.03</v>
      </c>
      <c r="FR19" s="99">
        <v>567.12999999999988</v>
      </c>
    </row>
    <row r="20" spans="1:174" s="99" customFormat="1" x14ac:dyDescent="0.25">
      <c r="A20" s="104" t="s">
        <v>34</v>
      </c>
      <c r="B20" s="104" t="s">
        <v>53</v>
      </c>
      <c r="C20" s="104">
        <v>120</v>
      </c>
      <c r="D20" s="105">
        <v>40041.429999999978</v>
      </c>
      <c r="E20" s="105">
        <v>26774.1</v>
      </c>
      <c r="F20" s="105">
        <v>67976.680000000008</v>
      </c>
      <c r="G20" s="105">
        <v>134792.21000000005</v>
      </c>
      <c r="H20" s="106">
        <v>121</v>
      </c>
      <c r="I20" s="105">
        <v>30689.160000000003</v>
      </c>
      <c r="J20" s="105">
        <v>16041.189999999999</v>
      </c>
      <c r="K20" s="105">
        <v>73299.450000000012</v>
      </c>
      <c r="L20" s="105">
        <v>120029.8</v>
      </c>
      <c r="M20" s="106">
        <v>128</v>
      </c>
      <c r="N20" s="105">
        <v>25421.509999999995</v>
      </c>
      <c r="O20" s="105">
        <v>19045.620000000003</v>
      </c>
      <c r="P20" s="105">
        <v>75254.73000000004</v>
      </c>
      <c r="Q20" s="105">
        <v>119721.86000000003</v>
      </c>
      <c r="R20" s="90" t="s">
        <v>42</v>
      </c>
      <c r="S20" s="90" t="s">
        <v>34</v>
      </c>
      <c r="T20" s="106">
        <v>2</v>
      </c>
      <c r="U20" s="105">
        <v>88.87</v>
      </c>
      <c r="V20" s="105">
        <v>0</v>
      </c>
      <c r="W20" s="105">
        <v>0</v>
      </c>
      <c r="X20" s="105">
        <v>88.87</v>
      </c>
      <c r="Y20" s="106">
        <v>3</v>
      </c>
      <c r="Z20" s="105">
        <v>189.26</v>
      </c>
      <c r="AA20" s="105">
        <v>88.87</v>
      </c>
      <c r="AB20" s="105">
        <v>0</v>
      </c>
      <c r="AC20" s="105">
        <v>278.13</v>
      </c>
      <c r="AD20" s="182">
        <v>3</v>
      </c>
      <c r="AE20" s="105">
        <v>181.97000000000003</v>
      </c>
      <c r="AF20" s="105">
        <v>189.26</v>
      </c>
      <c r="AG20" s="105">
        <v>88.87</v>
      </c>
      <c r="AH20" s="105">
        <v>460.1</v>
      </c>
      <c r="AI20" s="105" t="s">
        <v>34</v>
      </c>
      <c r="AJ20" s="105" t="s">
        <v>255</v>
      </c>
      <c r="AK20" s="106">
        <v>25</v>
      </c>
      <c r="AL20" s="184">
        <v>18432.45</v>
      </c>
      <c r="AM20" s="184">
        <v>2108.64</v>
      </c>
      <c r="AN20" s="184">
        <v>5510.91</v>
      </c>
      <c r="AO20" s="184">
        <v>26052</v>
      </c>
      <c r="AP20" s="106">
        <v>28</v>
      </c>
      <c r="AQ20" s="184">
        <v>21208.62</v>
      </c>
      <c r="AR20" s="184">
        <v>930.72</v>
      </c>
      <c r="AS20" s="184">
        <v>6347.75</v>
      </c>
      <c r="AT20" s="184">
        <v>28487.09</v>
      </c>
      <c r="AU20" s="106">
        <v>28</v>
      </c>
      <c r="AV20" s="184">
        <v>21606.52</v>
      </c>
      <c r="AW20" s="184">
        <v>1822.81</v>
      </c>
      <c r="AX20" s="184">
        <v>6949.57</v>
      </c>
      <c r="AY20" s="184">
        <v>30378.9</v>
      </c>
      <c r="AZ20" s="107" t="s">
        <v>75</v>
      </c>
      <c r="BA20" s="99" t="s">
        <v>42</v>
      </c>
      <c r="BB20" s="104">
        <v>30</v>
      </c>
      <c r="BC20" s="105">
        <v>3313.1399999999994</v>
      </c>
      <c r="BD20" s="105">
        <v>1536.6599999999996</v>
      </c>
      <c r="BE20" s="105">
        <v>4328.84</v>
      </c>
      <c r="BF20" s="105">
        <v>9178.64</v>
      </c>
      <c r="BG20" s="104">
        <v>28</v>
      </c>
      <c r="BH20" s="105">
        <v>3243.89</v>
      </c>
      <c r="BI20" s="105">
        <v>2346.98</v>
      </c>
      <c r="BJ20" s="105">
        <v>4639.5800000000008</v>
      </c>
      <c r="BK20" s="105">
        <v>10230.449999999999</v>
      </c>
      <c r="BL20" s="104">
        <v>30</v>
      </c>
      <c r="BM20" s="105">
        <v>3107.6699999999996</v>
      </c>
      <c r="BN20" s="105">
        <v>2536.5899999999997</v>
      </c>
      <c r="BO20" s="105">
        <v>5123.18</v>
      </c>
      <c r="BP20" s="105">
        <v>10767.439999999997</v>
      </c>
      <c r="BQ20" s="105" t="s">
        <v>75</v>
      </c>
      <c r="BR20" s="105" t="s">
        <v>40</v>
      </c>
      <c r="BS20" s="105">
        <v>138</v>
      </c>
      <c r="BT20" s="105">
        <v>17828.72</v>
      </c>
      <c r="BU20" s="105">
        <v>9196.399999999996</v>
      </c>
      <c r="BV20" s="105">
        <v>41411.760000000002</v>
      </c>
      <c r="BW20" s="105">
        <v>68436.88</v>
      </c>
      <c r="BX20" s="105">
        <v>127</v>
      </c>
      <c r="BY20" s="105">
        <v>11302.890000000001</v>
      </c>
      <c r="BZ20" s="105">
        <v>9409.5499999999975</v>
      </c>
      <c r="CA20" s="105">
        <v>28493.629999999997</v>
      </c>
      <c r="CB20" s="105">
        <v>49206.07</v>
      </c>
      <c r="CC20" s="105">
        <v>141</v>
      </c>
      <c r="CD20" s="105">
        <v>9534.850000000004</v>
      </c>
      <c r="CE20" s="105">
        <v>9004.5099999999984</v>
      </c>
      <c r="CF20" s="105">
        <v>33980.019999999997</v>
      </c>
      <c r="CG20" s="105">
        <v>52519.380000000005</v>
      </c>
      <c r="CH20" s="105" t="s">
        <v>34</v>
      </c>
      <c r="CI20" s="105" t="s">
        <v>262</v>
      </c>
      <c r="CJ20" s="106">
        <v>3</v>
      </c>
      <c r="CK20" s="184">
        <v>416.67</v>
      </c>
      <c r="CL20" s="184">
        <v>193.02</v>
      </c>
      <c r="CM20" s="184">
        <v>525.61</v>
      </c>
      <c r="CN20" s="184">
        <v>1135.3</v>
      </c>
      <c r="CO20" s="106">
        <v>3</v>
      </c>
      <c r="CP20" s="184">
        <v>509.11</v>
      </c>
      <c r="CQ20" s="184">
        <v>416.67</v>
      </c>
      <c r="CR20" s="184">
        <v>718.63</v>
      </c>
      <c r="CS20" s="184">
        <v>1644.41</v>
      </c>
      <c r="CT20" s="106">
        <v>4</v>
      </c>
      <c r="CU20" s="184">
        <v>1703.39</v>
      </c>
      <c r="CV20" s="184">
        <v>417.24</v>
      </c>
      <c r="CW20" s="184">
        <v>912.09</v>
      </c>
      <c r="CX20" s="184">
        <v>3032.72</v>
      </c>
      <c r="CY20" s="105"/>
      <c r="CZ20" s="105"/>
      <c r="DA20" s="105"/>
      <c r="DB20" s="105"/>
      <c r="DC20" s="105"/>
      <c r="DD20" s="105"/>
      <c r="DE20" s="105"/>
      <c r="DF20" s="105"/>
      <c r="DG20" s="105"/>
      <c r="DH20" s="105" t="s">
        <v>34</v>
      </c>
      <c r="DI20" s="105" t="s">
        <v>255</v>
      </c>
      <c r="DJ20" s="105">
        <f t="shared" si="0"/>
        <v>574.3721700000001</v>
      </c>
      <c r="DK20" s="105">
        <f t="shared" si="1"/>
        <v>522.85266999999999</v>
      </c>
      <c r="DL20" s="105">
        <f t="shared" si="2"/>
        <v>538.1771</v>
      </c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99" t="s">
        <v>34</v>
      </c>
      <c r="DX20" s="108" t="s">
        <v>68</v>
      </c>
      <c r="EC20" s="99">
        <v>1</v>
      </c>
      <c r="EE20" s="99" t="s">
        <v>75</v>
      </c>
      <c r="EF20" s="99" t="s">
        <v>37</v>
      </c>
      <c r="EG20" s="99">
        <v>10</v>
      </c>
      <c r="EH20" s="99">
        <v>14</v>
      </c>
      <c r="EI20" s="99">
        <v>18</v>
      </c>
      <c r="EN20" s="99" t="s">
        <v>97</v>
      </c>
      <c r="EO20" s="109">
        <v>153.07999999999998</v>
      </c>
      <c r="EP20" s="105">
        <v>63.84</v>
      </c>
      <c r="EQ20" s="105">
        <v>1618.0700000000002</v>
      </c>
      <c r="ER20" s="105">
        <v>2160.6</v>
      </c>
      <c r="ES20" s="105">
        <v>798.96</v>
      </c>
      <c r="ET20" s="105">
        <v>3745.66</v>
      </c>
      <c r="EU20" s="105" t="s">
        <v>107</v>
      </c>
      <c r="EV20" s="105">
        <v>3245.6100000000006</v>
      </c>
      <c r="EW20" s="105">
        <v>667.81000000000006</v>
      </c>
      <c r="EX20" s="105">
        <v>49.31</v>
      </c>
      <c r="EY20" s="105"/>
      <c r="EZ20" s="105"/>
      <c r="FA20" s="105"/>
      <c r="FB20" s="105"/>
      <c r="FC20" s="105"/>
      <c r="FD20" s="105"/>
      <c r="FE20" s="105"/>
      <c r="FF20" s="105"/>
      <c r="FG20" s="105"/>
      <c r="FH20" s="105" t="s">
        <v>99</v>
      </c>
      <c r="FI20" s="105">
        <v>429.77000000000004</v>
      </c>
      <c r="FJ20" s="105">
        <v>150.57</v>
      </c>
      <c r="FK20" s="105">
        <v>166.5</v>
      </c>
      <c r="FL20" s="99" t="s">
        <v>91</v>
      </c>
      <c r="FM20" s="99">
        <v>681.77</v>
      </c>
      <c r="FN20" s="99">
        <v>333.32</v>
      </c>
      <c r="FO20" s="99" t="s">
        <v>101</v>
      </c>
      <c r="FP20" s="99">
        <v>140.57</v>
      </c>
      <c r="FQ20" s="99">
        <v>242.77</v>
      </c>
      <c r="FR20" s="99">
        <v>383.34000000000003</v>
      </c>
    </row>
    <row r="21" spans="1:174" s="99" customFormat="1" x14ac:dyDescent="0.25">
      <c r="A21" s="104" t="s">
        <v>34</v>
      </c>
      <c r="B21" s="104" t="s">
        <v>54</v>
      </c>
      <c r="C21" s="104">
        <v>17</v>
      </c>
      <c r="D21" s="105">
        <v>2649.95</v>
      </c>
      <c r="E21" s="105">
        <v>1687.6699999999998</v>
      </c>
      <c r="F21" s="105">
        <v>3601.3100000000004</v>
      </c>
      <c r="G21" s="105">
        <v>7938.93</v>
      </c>
      <c r="H21" s="106">
        <v>11</v>
      </c>
      <c r="I21" s="105">
        <v>2719.3900000000003</v>
      </c>
      <c r="J21" s="105">
        <v>1621.7900000000002</v>
      </c>
      <c r="K21" s="105">
        <v>3008.6</v>
      </c>
      <c r="L21" s="105">
        <v>7349.78</v>
      </c>
      <c r="M21" s="106">
        <v>14</v>
      </c>
      <c r="N21" s="105">
        <v>2462.8899999999994</v>
      </c>
      <c r="O21" s="105">
        <v>2032.38</v>
      </c>
      <c r="P21" s="105">
        <v>3510.0000000000005</v>
      </c>
      <c r="Q21" s="105">
        <v>8005.2699999999995</v>
      </c>
      <c r="R21" s="90" t="s">
        <v>40</v>
      </c>
      <c r="S21" s="90" t="s">
        <v>34</v>
      </c>
      <c r="T21" s="106">
        <v>106</v>
      </c>
      <c r="U21" s="105">
        <v>14251.300000000001</v>
      </c>
      <c r="V21" s="105">
        <v>3450.5599999999995</v>
      </c>
      <c r="W21" s="105">
        <v>21334.79</v>
      </c>
      <c r="X21" s="105">
        <v>39036.65</v>
      </c>
      <c r="Y21" s="106">
        <v>106</v>
      </c>
      <c r="Z21" s="105">
        <v>22684.67</v>
      </c>
      <c r="AA21" s="105">
        <v>5985.91</v>
      </c>
      <c r="AB21" s="105">
        <v>23617.58</v>
      </c>
      <c r="AC21" s="105">
        <v>52288.159999999989</v>
      </c>
      <c r="AD21" s="182">
        <v>105</v>
      </c>
      <c r="AE21" s="105">
        <v>28916.549999999996</v>
      </c>
      <c r="AF21" s="105">
        <v>6306.8000000000011</v>
      </c>
      <c r="AG21" s="105">
        <v>26563.18</v>
      </c>
      <c r="AH21" s="105">
        <v>61786.53</v>
      </c>
      <c r="AI21" s="105" t="s">
        <v>34</v>
      </c>
      <c r="AJ21" s="105" t="s">
        <v>256</v>
      </c>
      <c r="AK21" s="106">
        <v>16</v>
      </c>
      <c r="AL21" s="184">
        <v>34278.42</v>
      </c>
      <c r="AM21" s="184">
        <v>353.58</v>
      </c>
      <c r="AN21" s="184">
        <v>1803.97</v>
      </c>
      <c r="AO21" s="184">
        <v>36435.97</v>
      </c>
      <c r="AP21" s="106">
        <v>13</v>
      </c>
      <c r="AQ21" s="184">
        <v>13950.33</v>
      </c>
      <c r="AR21" s="184">
        <v>415.57</v>
      </c>
      <c r="AS21" s="184">
        <v>1731.91</v>
      </c>
      <c r="AT21" s="184">
        <v>16097.81</v>
      </c>
      <c r="AU21" s="106">
        <v>19</v>
      </c>
      <c r="AV21" s="184">
        <v>68022.789999999994</v>
      </c>
      <c r="AW21" s="184">
        <v>527.16</v>
      </c>
      <c r="AX21" s="184">
        <v>1858.09</v>
      </c>
      <c r="AY21" s="184">
        <v>70408.039999999994</v>
      </c>
      <c r="AZ21" s="107" t="s">
        <v>75</v>
      </c>
      <c r="BA21" s="99" t="s">
        <v>43</v>
      </c>
      <c r="BB21" s="104">
        <v>12</v>
      </c>
      <c r="BC21" s="105">
        <v>1420.9800000000002</v>
      </c>
      <c r="BD21" s="105">
        <v>313.93999999999994</v>
      </c>
      <c r="BE21" s="105">
        <v>413.26</v>
      </c>
      <c r="BF21" s="105">
        <v>2148.1799999999998</v>
      </c>
      <c r="BG21" s="104">
        <v>10</v>
      </c>
      <c r="BH21" s="105">
        <v>956.47</v>
      </c>
      <c r="BI21" s="105">
        <v>378.18</v>
      </c>
      <c r="BJ21" s="105">
        <v>613.78</v>
      </c>
      <c r="BK21" s="105">
        <v>1948.43</v>
      </c>
      <c r="BL21" s="104">
        <v>7</v>
      </c>
      <c r="BM21" s="105">
        <v>902.11999999999989</v>
      </c>
      <c r="BN21" s="105">
        <v>540.22</v>
      </c>
      <c r="BO21" s="105">
        <v>504.24</v>
      </c>
      <c r="BP21" s="105">
        <v>1946.58</v>
      </c>
      <c r="BQ21" s="105" t="s">
        <v>75</v>
      </c>
      <c r="BR21" s="105" t="s">
        <v>42</v>
      </c>
      <c r="BS21" s="105">
        <v>23</v>
      </c>
      <c r="BT21" s="105">
        <v>2429.46</v>
      </c>
      <c r="BU21" s="105">
        <v>1661.6300000000003</v>
      </c>
      <c r="BV21" s="105">
        <v>2633.0899999999997</v>
      </c>
      <c r="BW21" s="105">
        <v>6724.18</v>
      </c>
      <c r="BX21" s="105">
        <v>17</v>
      </c>
      <c r="BY21" s="105">
        <v>1035.6299999999999</v>
      </c>
      <c r="BZ21" s="105">
        <v>1118.9299999999998</v>
      </c>
      <c r="CA21" s="105">
        <v>812.84</v>
      </c>
      <c r="CB21" s="105">
        <v>2967.3999999999996</v>
      </c>
      <c r="CC21" s="105">
        <v>18</v>
      </c>
      <c r="CD21" s="105">
        <v>1039.6600000000001</v>
      </c>
      <c r="CE21" s="105">
        <v>965.9</v>
      </c>
      <c r="CF21" s="105">
        <v>1440.7700000000002</v>
      </c>
      <c r="CG21" s="105">
        <v>3446.329999999999</v>
      </c>
      <c r="CH21" s="105" t="s">
        <v>34</v>
      </c>
      <c r="CI21" s="105" t="s">
        <v>263</v>
      </c>
      <c r="CJ21" s="106">
        <v>1</v>
      </c>
      <c r="CK21" s="184">
        <v>47.6</v>
      </c>
      <c r="CL21" s="184">
        <v>54.78</v>
      </c>
      <c r="CM21" s="184">
        <v>688.29</v>
      </c>
      <c r="CN21" s="184">
        <v>790.67</v>
      </c>
      <c r="CO21" s="106">
        <v>1</v>
      </c>
      <c r="CP21" s="184">
        <v>58.31</v>
      </c>
      <c r="CQ21" s="184">
        <v>47.6</v>
      </c>
      <c r="CR21" s="184">
        <v>743.07</v>
      </c>
      <c r="CS21" s="184">
        <v>848.98</v>
      </c>
      <c r="CT21" s="106">
        <v>1</v>
      </c>
      <c r="CU21" s="184">
        <v>50.34</v>
      </c>
      <c r="CV21" s="184">
        <v>58.31</v>
      </c>
      <c r="CW21" s="184">
        <v>440.67</v>
      </c>
      <c r="CX21" s="184">
        <v>549.32000000000005</v>
      </c>
      <c r="CY21" s="105"/>
      <c r="CZ21" s="105"/>
      <c r="DA21" s="105"/>
      <c r="DB21" s="105"/>
      <c r="DC21" s="105"/>
      <c r="DD21" s="105"/>
      <c r="DE21" s="105"/>
      <c r="DF21" s="105"/>
      <c r="DG21" s="105"/>
      <c r="DH21" s="105" t="s">
        <v>34</v>
      </c>
      <c r="DI21" s="105" t="s">
        <v>256</v>
      </c>
      <c r="DJ21" s="105">
        <f t="shared" si="0"/>
        <v>436.83302000000003</v>
      </c>
      <c r="DK21" s="105">
        <f t="shared" si="1"/>
        <v>210.87413000000001</v>
      </c>
      <c r="DL21" s="105">
        <f t="shared" si="2"/>
        <v>704.78088000000002</v>
      </c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99" t="s">
        <v>34</v>
      </c>
      <c r="DX21" s="108" t="s">
        <v>69</v>
      </c>
      <c r="DY21" s="99">
        <v>1</v>
      </c>
      <c r="DZ21" s="99">
        <v>1</v>
      </c>
      <c r="EB21" s="99">
        <v>3</v>
      </c>
      <c r="ED21" s="99">
        <v>4</v>
      </c>
      <c r="EE21" s="99" t="s">
        <v>75</v>
      </c>
      <c r="EF21" s="99" t="s">
        <v>40</v>
      </c>
      <c r="EG21" s="99">
        <v>24</v>
      </c>
      <c r="EH21" s="99">
        <v>17</v>
      </c>
      <c r="EI21" s="99">
        <v>35</v>
      </c>
      <c r="EN21" s="99" t="s">
        <v>98</v>
      </c>
      <c r="EO21" s="109">
        <v>1613.38</v>
      </c>
      <c r="EP21" s="105">
        <v>288.07000000000005</v>
      </c>
      <c r="EQ21" s="105">
        <v>1563.24</v>
      </c>
      <c r="ER21" s="105">
        <v>2970.7400000000002</v>
      </c>
      <c r="ES21" s="105">
        <v>4347.0600000000004</v>
      </c>
      <c r="ET21" s="105">
        <v>890.95</v>
      </c>
      <c r="EU21" s="105" t="s">
        <v>284</v>
      </c>
      <c r="EV21" s="105"/>
      <c r="EW21" s="105">
        <v>24.36</v>
      </c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 t="s">
        <v>91</v>
      </c>
      <c r="FI21" s="105">
        <v>270.20999999999998</v>
      </c>
      <c r="FJ21" s="105">
        <v>349.04999999999995</v>
      </c>
      <c r="FK21" s="105">
        <v>186.57</v>
      </c>
      <c r="FL21" s="99" t="s">
        <v>100</v>
      </c>
      <c r="FO21" s="99" t="s">
        <v>112</v>
      </c>
      <c r="FQ21" s="99">
        <v>1270.81</v>
      </c>
      <c r="FR21" s="99">
        <v>1270.81</v>
      </c>
    </row>
    <row r="22" spans="1:174" s="99" customFormat="1" x14ac:dyDescent="0.25">
      <c r="A22" s="104" t="s">
        <v>34</v>
      </c>
      <c r="B22" s="104" t="s">
        <v>55</v>
      </c>
      <c r="C22" s="104">
        <v>92</v>
      </c>
      <c r="D22" s="105">
        <v>36068.229999999996</v>
      </c>
      <c r="E22" s="105">
        <v>23451.829999999994</v>
      </c>
      <c r="F22" s="105">
        <v>46739.130000000012</v>
      </c>
      <c r="G22" s="105">
        <v>106259.18999999996</v>
      </c>
      <c r="H22" s="106">
        <v>73</v>
      </c>
      <c r="I22" s="105">
        <v>17324.170000000009</v>
      </c>
      <c r="J22" s="105">
        <v>5577.3</v>
      </c>
      <c r="K22" s="105">
        <v>50696.43</v>
      </c>
      <c r="L22" s="105">
        <v>73597.899999999965</v>
      </c>
      <c r="M22" s="106">
        <v>58</v>
      </c>
      <c r="N22" s="105">
        <v>13970.94</v>
      </c>
      <c r="O22" s="105">
        <v>8616.9600000000009</v>
      </c>
      <c r="P22" s="105">
        <v>30602.040000000005</v>
      </c>
      <c r="Q22" s="105">
        <v>53189.94000000001</v>
      </c>
      <c r="R22" s="90" t="s">
        <v>37</v>
      </c>
      <c r="S22" s="90" t="s">
        <v>34</v>
      </c>
      <c r="T22" s="106">
        <v>101</v>
      </c>
      <c r="U22" s="105">
        <v>23164.090000000007</v>
      </c>
      <c r="V22" s="105">
        <v>8719.7699999999986</v>
      </c>
      <c r="W22" s="105">
        <v>46876.649999999994</v>
      </c>
      <c r="X22" s="105">
        <v>78760.50999999998</v>
      </c>
      <c r="Y22" s="106">
        <v>124</v>
      </c>
      <c r="Z22" s="105">
        <v>26051.810000000009</v>
      </c>
      <c r="AA22" s="105">
        <v>16808.650000000009</v>
      </c>
      <c r="AB22" s="105">
        <v>49174.9</v>
      </c>
      <c r="AC22" s="105">
        <v>92035.359999999986</v>
      </c>
      <c r="AD22" s="182">
        <v>135</v>
      </c>
      <c r="AE22" s="105">
        <v>34843.68</v>
      </c>
      <c r="AF22" s="105">
        <v>12824.119999999999</v>
      </c>
      <c r="AG22" s="105">
        <v>52507.960000000006</v>
      </c>
      <c r="AH22" s="105">
        <v>100175.76</v>
      </c>
      <c r="AI22" s="105" t="s">
        <v>34</v>
      </c>
      <c r="AJ22" s="105" t="s">
        <v>257</v>
      </c>
      <c r="AK22" s="106">
        <v>4</v>
      </c>
      <c r="AL22" s="184">
        <v>582.54999999999995</v>
      </c>
      <c r="AM22" s="184">
        <v>312.76</v>
      </c>
      <c r="AN22" s="184">
        <v>423.83</v>
      </c>
      <c r="AO22" s="184">
        <v>1319.14</v>
      </c>
      <c r="AP22" s="106">
        <v>4</v>
      </c>
      <c r="AQ22" s="184">
        <v>861.06</v>
      </c>
      <c r="AR22" s="184">
        <v>582.54999999999995</v>
      </c>
      <c r="AS22" s="184">
        <v>736.59</v>
      </c>
      <c r="AT22" s="184">
        <v>2180.1999999999998</v>
      </c>
      <c r="AU22" s="106">
        <v>3</v>
      </c>
      <c r="AV22" s="184">
        <v>861.29</v>
      </c>
      <c r="AW22" s="184">
        <v>402.59</v>
      </c>
      <c r="AX22" s="184">
        <v>485.7</v>
      </c>
      <c r="AY22" s="184">
        <v>1749.58</v>
      </c>
      <c r="AZ22" s="107" t="s">
        <v>75</v>
      </c>
      <c r="BA22" s="99" t="s">
        <v>44</v>
      </c>
      <c r="BB22" s="104">
        <v>126</v>
      </c>
      <c r="BC22" s="105">
        <v>13777.860000000002</v>
      </c>
      <c r="BD22" s="105">
        <v>2546.3800000000006</v>
      </c>
      <c r="BE22" s="105">
        <v>23293.820000000007</v>
      </c>
      <c r="BF22" s="105">
        <v>39618.06</v>
      </c>
      <c r="BG22" s="104">
        <v>129</v>
      </c>
      <c r="BH22" s="105">
        <v>18660.630000000005</v>
      </c>
      <c r="BI22" s="105">
        <v>9575.59</v>
      </c>
      <c r="BJ22" s="105">
        <v>19541.330000000005</v>
      </c>
      <c r="BK22" s="105">
        <v>47777.55</v>
      </c>
      <c r="BL22" s="104">
        <v>117</v>
      </c>
      <c r="BM22" s="105">
        <v>14596.069999999996</v>
      </c>
      <c r="BN22" s="105">
        <v>12011.650000000005</v>
      </c>
      <c r="BO22" s="105">
        <v>22702.269999999993</v>
      </c>
      <c r="BP22" s="105">
        <v>49309.990000000005</v>
      </c>
      <c r="BQ22" s="105" t="s">
        <v>75</v>
      </c>
      <c r="BR22" s="105" t="s">
        <v>43</v>
      </c>
      <c r="BS22" s="105">
        <v>7</v>
      </c>
      <c r="BT22" s="105">
        <v>972.86</v>
      </c>
      <c r="BU22" s="105">
        <v>816.88</v>
      </c>
      <c r="BV22" s="105">
        <v>1136.3800000000001</v>
      </c>
      <c r="BW22" s="105">
        <v>2926.12</v>
      </c>
      <c r="BX22" s="105">
        <v>7</v>
      </c>
      <c r="BY22" s="105">
        <v>743.91</v>
      </c>
      <c r="BZ22" s="105">
        <v>529.92999999999995</v>
      </c>
      <c r="CA22" s="105">
        <v>436.44</v>
      </c>
      <c r="CB22" s="105">
        <v>1710.28</v>
      </c>
      <c r="CC22" s="105">
        <v>6</v>
      </c>
      <c r="CD22" s="105">
        <v>418.67999999999995</v>
      </c>
      <c r="CE22" s="105">
        <v>449</v>
      </c>
      <c r="CF22" s="105">
        <v>319.14999999999998</v>
      </c>
      <c r="CG22" s="105">
        <v>1186.83</v>
      </c>
      <c r="CH22" s="105" t="s">
        <v>34</v>
      </c>
      <c r="CI22" s="105" t="s">
        <v>264</v>
      </c>
      <c r="CJ22" s="106">
        <v>4</v>
      </c>
      <c r="CK22" s="184">
        <v>162.52000000000001</v>
      </c>
      <c r="CL22" s="184">
        <v>133.12</v>
      </c>
      <c r="CM22" s="184">
        <v>983.42</v>
      </c>
      <c r="CN22" s="184">
        <v>1279.06</v>
      </c>
      <c r="CO22" s="106">
        <v>3</v>
      </c>
      <c r="CP22" s="184">
        <v>287.79000000000002</v>
      </c>
      <c r="CQ22" s="184">
        <v>150.04</v>
      </c>
      <c r="CR22" s="184">
        <v>963.84</v>
      </c>
      <c r="CS22" s="184">
        <v>1401.67</v>
      </c>
      <c r="CT22" s="106">
        <v>3</v>
      </c>
      <c r="CU22" s="184">
        <v>240.53</v>
      </c>
      <c r="CV22" s="184">
        <v>257.88</v>
      </c>
      <c r="CW22" s="184">
        <v>1050.19</v>
      </c>
      <c r="CX22" s="184">
        <v>1548.6</v>
      </c>
      <c r="CY22" s="105"/>
      <c r="CZ22" s="105"/>
      <c r="DA22" s="105"/>
      <c r="DB22" s="105"/>
      <c r="DC22" s="105"/>
      <c r="DD22" s="105"/>
      <c r="DE22" s="105"/>
      <c r="DF22" s="105"/>
      <c r="DG22" s="105"/>
      <c r="DH22" s="105" t="s">
        <v>34</v>
      </c>
      <c r="DI22" s="105" t="s">
        <v>257</v>
      </c>
      <c r="DJ22" s="105">
        <f t="shared" si="0"/>
        <v>39.067549999999997</v>
      </c>
      <c r="DK22" s="105">
        <f t="shared" si="1"/>
        <v>56.413650000000004</v>
      </c>
      <c r="DL22" s="105">
        <f t="shared" si="2"/>
        <v>36.45214</v>
      </c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99" t="s">
        <v>75</v>
      </c>
      <c r="DX22" s="108" t="s">
        <v>35</v>
      </c>
      <c r="DY22" s="99">
        <v>35</v>
      </c>
      <c r="DZ22" s="99">
        <v>41</v>
      </c>
      <c r="EA22" s="99">
        <v>35</v>
      </c>
      <c r="EB22" s="99">
        <v>35</v>
      </c>
      <c r="EC22" s="99">
        <v>50</v>
      </c>
      <c r="ED22" s="99">
        <v>33</v>
      </c>
      <c r="EE22" s="99" t="s">
        <v>75</v>
      </c>
      <c r="EF22" s="99" t="s">
        <v>43</v>
      </c>
      <c r="EH22" s="99">
        <v>1</v>
      </c>
      <c r="EI22" s="99">
        <v>1</v>
      </c>
      <c r="EN22" s="99" t="s">
        <v>213</v>
      </c>
      <c r="EO22" s="109"/>
      <c r="EP22" s="105"/>
      <c r="EQ22" s="105"/>
      <c r="ER22" s="105"/>
      <c r="ES22" s="105">
        <v>6.28</v>
      </c>
      <c r="ET22" s="105">
        <v>1393.22</v>
      </c>
      <c r="EU22" s="105" t="s">
        <v>105</v>
      </c>
      <c r="EV22" s="105">
        <v>2892.8599999999997</v>
      </c>
      <c r="EW22" s="105">
        <v>25.33</v>
      </c>
      <c r="EX22" s="105">
        <v>153.51</v>
      </c>
      <c r="EY22" s="105"/>
      <c r="EZ22" s="105"/>
      <c r="FA22" s="105"/>
      <c r="FB22" s="105"/>
      <c r="FC22" s="105"/>
      <c r="FD22" s="105"/>
      <c r="FE22" s="105"/>
      <c r="FF22" s="105"/>
      <c r="FG22" s="105"/>
      <c r="FH22" s="105" t="s">
        <v>101</v>
      </c>
      <c r="FI22" s="105">
        <v>12.21</v>
      </c>
      <c r="FJ22" s="105">
        <v>211.41</v>
      </c>
      <c r="FK22" s="105">
        <v>492.49</v>
      </c>
      <c r="FL22" s="99" t="s">
        <v>101</v>
      </c>
      <c r="FM22" s="99">
        <v>940.76</v>
      </c>
      <c r="FN22" s="99">
        <v>210.06</v>
      </c>
      <c r="FO22" s="99" t="s">
        <v>106</v>
      </c>
      <c r="FP22" s="99">
        <v>84.49</v>
      </c>
      <c r="FQ22" s="99">
        <v>50.68</v>
      </c>
      <c r="FR22" s="99">
        <v>135.16999999999999</v>
      </c>
    </row>
    <row r="23" spans="1:174" s="99" customFormat="1" x14ac:dyDescent="0.25">
      <c r="A23" s="104" t="s">
        <v>34</v>
      </c>
      <c r="B23" s="104" t="s">
        <v>56</v>
      </c>
      <c r="C23" s="104">
        <v>87</v>
      </c>
      <c r="D23" s="105">
        <v>14109.450000000004</v>
      </c>
      <c r="E23" s="105">
        <v>5595.7499999999982</v>
      </c>
      <c r="F23" s="105">
        <v>12667.820000000002</v>
      </c>
      <c r="G23" s="105">
        <v>32373.019999999997</v>
      </c>
      <c r="H23" s="106">
        <v>78</v>
      </c>
      <c r="I23" s="105">
        <v>12520.900000000003</v>
      </c>
      <c r="J23" s="105">
        <v>6523.05</v>
      </c>
      <c r="K23" s="105">
        <v>11499.73</v>
      </c>
      <c r="L23" s="105">
        <v>30543.680000000011</v>
      </c>
      <c r="M23" s="106">
        <v>80</v>
      </c>
      <c r="N23" s="105">
        <v>15069.600000000002</v>
      </c>
      <c r="O23" s="105">
        <v>7404.19</v>
      </c>
      <c r="P23" s="105">
        <v>12049.05</v>
      </c>
      <c r="Q23" s="105">
        <v>34522.840000000004</v>
      </c>
      <c r="R23" s="90" t="s">
        <v>36</v>
      </c>
      <c r="S23" s="90" t="s">
        <v>34</v>
      </c>
      <c r="T23" s="106">
        <v>159</v>
      </c>
      <c r="U23" s="105">
        <v>35332.179999999993</v>
      </c>
      <c r="V23" s="105">
        <v>16366.58</v>
      </c>
      <c r="W23" s="105">
        <v>86678.939999999988</v>
      </c>
      <c r="X23" s="105">
        <v>138377.69999999998</v>
      </c>
      <c r="Y23" s="106">
        <v>189</v>
      </c>
      <c r="Z23" s="105">
        <v>36072.339999999982</v>
      </c>
      <c r="AA23" s="105">
        <v>17334.8</v>
      </c>
      <c r="AB23" s="105">
        <v>93695.489999999976</v>
      </c>
      <c r="AC23" s="105">
        <v>147102.62999999998</v>
      </c>
      <c r="AD23" s="182">
        <v>173</v>
      </c>
      <c r="AE23" s="105">
        <v>32323.770000000015</v>
      </c>
      <c r="AF23" s="105">
        <v>15670.260000000004</v>
      </c>
      <c r="AG23" s="105">
        <v>98821.78</v>
      </c>
      <c r="AH23" s="105">
        <v>146815.81</v>
      </c>
      <c r="AI23" s="105" t="s">
        <v>34</v>
      </c>
      <c r="AJ23" s="105" t="s">
        <v>258</v>
      </c>
      <c r="AK23" s="106">
        <v>50</v>
      </c>
      <c r="AL23" s="184">
        <v>9550.2700000000095</v>
      </c>
      <c r="AM23" s="184">
        <v>3865.55</v>
      </c>
      <c r="AN23" s="184">
        <v>18607.27</v>
      </c>
      <c r="AO23" s="184">
        <v>32023.09</v>
      </c>
      <c r="AP23" s="106">
        <v>54</v>
      </c>
      <c r="AQ23" s="184">
        <v>52650.38</v>
      </c>
      <c r="AR23" s="184">
        <v>3400.11</v>
      </c>
      <c r="AS23" s="184">
        <v>18381.419999999998</v>
      </c>
      <c r="AT23" s="184">
        <v>74431.91</v>
      </c>
      <c r="AU23" s="106">
        <v>60</v>
      </c>
      <c r="AV23" s="184">
        <v>16051.18</v>
      </c>
      <c r="AW23" s="184">
        <v>6500.98</v>
      </c>
      <c r="AX23" s="184">
        <v>14629.03</v>
      </c>
      <c r="AY23" s="184">
        <v>37181.19</v>
      </c>
      <c r="AZ23" s="107" t="s">
        <v>75</v>
      </c>
      <c r="BA23" s="99" t="s">
        <v>45</v>
      </c>
      <c r="BB23" s="104">
        <v>65</v>
      </c>
      <c r="BC23" s="105">
        <v>9483.39</v>
      </c>
      <c r="BD23" s="105">
        <v>4037.5699999999997</v>
      </c>
      <c r="BE23" s="105">
        <v>9259.3299999999981</v>
      </c>
      <c r="BF23" s="105">
        <v>22780.29</v>
      </c>
      <c r="BG23" s="104">
        <v>60</v>
      </c>
      <c r="BH23" s="105">
        <v>8412.2400000000016</v>
      </c>
      <c r="BI23" s="105">
        <v>6164.9900000000016</v>
      </c>
      <c r="BJ23" s="105">
        <v>11314.839999999998</v>
      </c>
      <c r="BK23" s="105">
        <v>25892.070000000007</v>
      </c>
      <c r="BL23" s="104">
        <v>52</v>
      </c>
      <c r="BM23" s="105">
        <v>8369.9700000000012</v>
      </c>
      <c r="BN23" s="105">
        <v>5313.69</v>
      </c>
      <c r="BO23" s="105">
        <v>13230.82</v>
      </c>
      <c r="BP23" s="105">
        <v>26914.479999999996</v>
      </c>
      <c r="BQ23" s="105" t="s">
        <v>75</v>
      </c>
      <c r="BR23" s="105" t="s">
        <v>44</v>
      </c>
      <c r="BS23" s="105">
        <v>122</v>
      </c>
      <c r="BT23" s="105">
        <v>16865.719999999998</v>
      </c>
      <c r="BU23" s="105">
        <v>5815.5799999999981</v>
      </c>
      <c r="BV23" s="105">
        <v>16871.650000000001</v>
      </c>
      <c r="BW23" s="105">
        <v>39552.950000000004</v>
      </c>
      <c r="BX23" s="105">
        <v>106</v>
      </c>
      <c r="BY23" s="105">
        <v>9592.43</v>
      </c>
      <c r="BZ23" s="105">
        <v>10715.220000000001</v>
      </c>
      <c r="CA23" s="105">
        <v>17200.75</v>
      </c>
      <c r="CB23" s="105">
        <v>37508.399999999994</v>
      </c>
      <c r="CC23" s="105">
        <v>94</v>
      </c>
      <c r="CD23" s="105">
        <v>6676.5399999999954</v>
      </c>
      <c r="CE23" s="105">
        <v>6496.699999999998</v>
      </c>
      <c r="CF23" s="105">
        <v>20503.23</v>
      </c>
      <c r="CG23" s="105">
        <v>33676.47</v>
      </c>
      <c r="CH23" s="105" t="s">
        <v>34</v>
      </c>
      <c r="CI23" s="105" t="s">
        <v>268</v>
      </c>
      <c r="CJ23" s="106"/>
      <c r="CK23" s="184">
        <v>0</v>
      </c>
      <c r="CL23" s="184">
        <v>0</v>
      </c>
      <c r="CM23" s="184">
        <v>0</v>
      </c>
      <c r="CN23" s="184">
        <v>0</v>
      </c>
      <c r="CO23" s="106"/>
      <c r="CP23" s="184">
        <v>0</v>
      </c>
      <c r="CQ23" s="184">
        <v>0</v>
      </c>
      <c r="CR23" s="184">
        <v>0</v>
      </c>
      <c r="CS23" s="184">
        <v>0</v>
      </c>
      <c r="CT23" s="106"/>
      <c r="CU23" s="184">
        <v>0</v>
      </c>
      <c r="CV23" s="184">
        <v>0</v>
      </c>
      <c r="CW23" s="184">
        <v>0</v>
      </c>
      <c r="CX23" s="184">
        <v>0</v>
      </c>
      <c r="CY23" s="105"/>
      <c r="CZ23" s="105"/>
      <c r="DA23" s="105"/>
      <c r="DB23" s="105"/>
      <c r="DC23" s="105"/>
      <c r="DD23" s="105"/>
      <c r="DE23" s="105"/>
      <c r="DF23" s="105"/>
      <c r="DG23" s="105"/>
      <c r="DH23" s="105" t="s">
        <v>34</v>
      </c>
      <c r="DI23" s="105" t="s">
        <v>258</v>
      </c>
      <c r="DJ23" s="105">
        <f t="shared" si="0"/>
        <v>1413.0955900000001</v>
      </c>
      <c r="DK23" s="105">
        <f t="shared" si="1"/>
        <v>1456.6202799999999</v>
      </c>
      <c r="DL23" s="105">
        <f t="shared" si="2"/>
        <v>913.2836299999999</v>
      </c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99" t="s">
        <v>75</v>
      </c>
      <c r="DX23" s="108" t="s">
        <v>36</v>
      </c>
      <c r="DY23" s="99">
        <v>45</v>
      </c>
      <c r="DZ23" s="99">
        <v>48</v>
      </c>
      <c r="EA23" s="99">
        <v>61</v>
      </c>
      <c r="EB23" s="99">
        <v>60</v>
      </c>
      <c r="EC23" s="99">
        <v>36</v>
      </c>
      <c r="ED23" s="99">
        <v>61</v>
      </c>
      <c r="EE23" s="99" t="s">
        <v>75</v>
      </c>
      <c r="EF23" s="99" t="s">
        <v>44</v>
      </c>
      <c r="EG23" s="99">
        <v>6</v>
      </c>
      <c r="EH23" s="99">
        <v>12</v>
      </c>
      <c r="EI23" s="99">
        <v>2</v>
      </c>
      <c r="EN23" s="99" t="s">
        <v>107</v>
      </c>
      <c r="EO23" s="109">
        <v>1440.4399999999998</v>
      </c>
      <c r="EP23" s="105">
        <v>1751.0099999999998</v>
      </c>
      <c r="EQ23" s="105">
        <v>4025</v>
      </c>
      <c r="ER23" s="105">
        <v>1099.71</v>
      </c>
      <c r="ES23" s="105">
        <v>597.53</v>
      </c>
      <c r="ET23" s="105">
        <v>465.09</v>
      </c>
      <c r="EU23" s="105" t="s">
        <v>119</v>
      </c>
      <c r="EV23" s="105"/>
      <c r="EW23" s="105"/>
      <c r="EX23" s="105">
        <v>337.9</v>
      </c>
      <c r="EY23" s="105"/>
      <c r="EZ23" s="105"/>
      <c r="FA23" s="105"/>
      <c r="FB23" s="105"/>
      <c r="FC23" s="105"/>
      <c r="FD23" s="105"/>
      <c r="FE23" s="105"/>
      <c r="FF23" s="105"/>
      <c r="FG23" s="105"/>
      <c r="FH23" s="105" t="s">
        <v>106</v>
      </c>
      <c r="FI23" s="105">
        <v>286.62</v>
      </c>
      <c r="FJ23" s="105">
        <v>217.39</v>
      </c>
      <c r="FK23" s="105">
        <v>497.46</v>
      </c>
      <c r="FL23" s="99" t="s">
        <v>112</v>
      </c>
      <c r="FN23" s="99">
        <v>18.11</v>
      </c>
      <c r="FO23" s="99" t="s">
        <v>92</v>
      </c>
      <c r="FQ23" s="99">
        <v>2727.5</v>
      </c>
      <c r="FR23" s="99">
        <v>2727.5</v>
      </c>
    </row>
    <row r="24" spans="1:174" s="99" customFormat="1" x14ac:dyDescent="0.25">
      <c r="A24" s="104" t="s">
        <v>34</v>
      </c>
      <c r="B24" s="104" t="s">
        <v>57</v>
      </c>
      <c r="C24" s="104">
        <v>1</v>
      </c>
      <c r="D24" s="105">
        <v>191.52</v>
      </c>
      <c r="E24" s="105">
        <v>111.91</v>
      </c>
      <c r="F24" s="105">
        <v>298.69</v>
      </c>
      <c r="G24" s="105">
        <v>602.12</v>
      </c>
      <c r="H24" s="106">
        <v>5</v>
      </c>
      <c r="I24" s="105">
        <v>318.02</v>
      </c>
      <c r="J24" s="105">
        <v>191.52</v>
      </c>
      <c r="K24" s="105">
        <v>110.6</v>
      </c>
      <c r="L24" s="105">
        <v>620.14</v>
      </c>
      <c r="M24" s="106">
        <v>5</v>
      </c>
      <c r="N24" s="105">
        <v>286.53999999999996</v>
      </c>
      <c r="O24" s="105">
        <v>239.94</v>
      </c>
      <c r="P24" s="105">
        <v>302.12</v>
      </c>
      <c r="Q24" s="105">
        <v>828.59999999999991</v>
      </c>
      <c r="R24" s="90" t="s">
        <v>35</v>
      </c>
      <c r="S24" s="90" t="s">
        <v>34</v>
      </c>
      <c r="T24" s="106">
        <v>145</v>
      </c>
      <c r="U24" s="105">
        <v>54508.429999999993</v>
      </c>
      <c r="V24" s="105">
        <v>24590.389999999989</v>
      </c>
      <c r="W24" s="105">
        <v>83841.619999999966</v>
      </c>
      <c r="X24" s="105">
        <v>162940.44000000012</v>
      </c>
      <c r="Y24" s="106">
        <v>138</v>
      </c>
      <c r="Z24" s="105">
        <v>42594.660000000025</v>
      </c>
      <c r="AA24" s="105">
        <v>27467.569999999992</v>
      </c>
      <c r="AB24" s="105">
        <v>94234.959999999977</v>
      </c>
      <c r="AC24" s="105">
        <v>164297.19000000009</v>
      </c>
      <c r="AD24" s="182">
        <v>140</v>
      </c>
      <c r="AE24" s="105">
        <v>38190.94999999999</v>
      </c>
      <c r="AF24" s="105">
        <v>18577.529999999995</v>
      </c>
      <c r="AG24" s="105">
        <v>103172.63000000002</v>
      </c>
      <c r="AH24" s="105">
        <v>159941.11000000007</v>
      </c>
      <c r="AI24" s="105" t="s">
        <v>34</v>
      </c>
      <c r="AJ24" s="105" t="s">
        <v>259</v>
      </c>
      <c r="AK24" s="106">
        <v>101</v>
      </c>
      <c r="AL24" s="184">
        <v>28952.32</v>
      </c>
      <c r="AM24" s="184">
        <v>11348.93</v>
      </c>
      <c r="AN24" s="184">
        <v>69711.59</v>
      </c>
      <c r="AO24" s="184">
        <v>110012.84</v>
      </c>
      <c r="AP24" s="106">
        <v>105</v>
      </c>
      <c r="AQ24" s="184">
        <v>38626.03</v>
      </c>
      <c r="AR24" s="184">
        <v>11507.15</v>
      </c>
      <c r="AS24" s="184">
        <v>64367.5</v>
      </c>
      <c r="AT24" s="184">
        <v>114500.68</v>
      </c>
      <c r="AU24" s="106">
        <v>115</v>
      </c>
      <c r="AV24" s="184">
        <v>36724.94</v>
      </c>
      <c r="AW24" s="184">
        <v>15595.09</v>
      </c>
      <c r="AX24" s="184">
        <v>60934.25</v>
      </c>
      <c r="AY24" s="184">
        <v>113254.28</v>
      </c>
      <c r="AZ24" s="107" t="s">
        <v>75</v>
      </c>
      <c r="BA24" s="99" t="s">
        <v>46</v>
      </c>
      <c r="BB24" s="104">
        <v>13</v>
      </c>
      <c r="BC24" s="105">
        <v>2066.14</v>
      </c>
      <c r="BD24" s="105">
        <v>946.89</v>
      </c>
      <c r="BE24" s="105">
        <v>4403.7800000000007</v>
      </c>
      <c r="BF24" s="105">
        <v>7416.8099999999995</v>
      </c>
      <c r="BG24" s="104">
        <v>16</v>
      </c>
      <c r="BH24" s="105">
        <v>2809.6800000000007</v>
      </c>
      <c r="BI24" s="105">
        <v>1645.77</v>
      </c>
      <c r="BJ24" s="105">
        <v>3636.87</v>
      </c>
      <c r="BK24" s="105">
        <v>8092.32</v>
      </c>
      <c r="BL24" s="104">
        <v>13</v>
      </c>
      <c r="BM24" s="105">
        <v>2769.9599999999996</v>
      </c>
      <c r="BN24" s="105">
        <v>1606.1000000000001</v>
      </c>
      <c r="BO24" s="105">
        <v>4285.37</v>
      </c>
      <c r="BP24" s="105">
        <v>8661.43</v>
      </c>
      <c r="BQ24" s="105" t="s">
        <v>75</v>
      </c>
      <c r="BR24" s="105" t="s">
        <v>45</v>
      </c>
      <c r="BS24" s="105">
        <v>70</v>
      </c>
      <c r="BT24" s="105">
        <v>8042.1100000000024</v>
      </c>
      <c r="BU24" s="105">
        <v>5124.9800000000005</v>
      </c>
      <c r="BV24" s="105">
        <v>11746.42</v>
      </c>
      <c r="BW24" s="105">
        <v>24913.509999999995</v>
      </c>
      <c r="BX24" s="105">
        <v>65</v>
      </c>
      <c r="BY24" s="105">
        <v>6887.5999999999995</v>
      </c>
      <c r="BZ24" s="105">
        <v>5470.8300000000017</v>
      </c>
      <c r="CA24" s="105">
        <v>12364.869999999999</v>
      </c>
      <c r="CB24" s="105">
        <v>24723.300000000003</v>
      </c>
      <c r="CC24" s="105">
        <v>62</v>
      </c>
      <c r="CD24" s="105">
        <v>4633.95</v>
      </c>
      <c r="CE24" s="105">
        <v>4489.8599999999997</v>
      </c>
      <c r="CF24" s="105">
        <v>13716.31</v>
      </c>
      <c r="CG24" s="105">
        <v>22840.12</v>
      </c>
      <c r="CH24" s="105" t="s">
        <v>34</v>
      </c>
      <c r="CI24" s="105" t="s">
        <v>270</v>
      </c>
      <c r="CJ24" s="106">
        <v>2</v>
      </c>
      <c r="CK24" s="184">
        <v>131.07</v>
      </c>
      <c r="CL24" s="184">
        <v>100.32</v>
      </c>
      <c r="CM24" s="184">
        <v>1293.8699999999999</v>
      </c>
      <c r="CN24" s="184">
        <v>1525.26</v>
      </c>
      <c r="CO24" s="106">
        <v>2</v>
      </c>
      <c r="CP24" s="184">
        <v>144.61000000000001</v>
      </c>
      <c r="CQ24" s="184">
        <v>95.9</v>
      </c>
      <c r="CR24" s="184">
        <v>1394.19</v>
      </c>
      <c r="CS24" s="184">
        <v>1634.7</v>
      </c>
      <c r="CT24" s="106">
        <v>1</v>
      </c>
      <c r="CU24" s="184">
        <v>69.930000000000007</v>
      </c>
      <c r="CV24" s="184">
        <v>55.71</v>
      </c>
      <c r="CW24" s="184">
        <v>0</v>
      </c>
      <c r="CX24" s="184">
        <v>125.64</v>
      </c>
      <c r="CY24" s="105"/>
      <c r="CZ24" s="105"/>
      <c r="DA24" s="105"/>
      <c r="DB24" s="105"/>
      <c r="DC24" s="105"/>
      <c r="DD24" s="105"/>
      <c r="DE24" s="105"/>
      <c r="DF24" s="105"/>
      <c r="DG24" s="105"/>
      <c r="DH24" s="105" t="s">
        <v>34</v>
      </c>
      <c r="DI24" s="105" t="s">
        <v>259</v>
      </c>
      <c r="DJ24" s="105">
        <f t="shared" si="0"/>
        <v>5182.5418800000007</v>
      </c>
      <c r="DK24" s="105">
        <f t="shared" si="1"/>
        <v>3927.6144399999998</v>
      </c>
      <c r="DL24" s="105">
        <f t="shared" si="2"/>
        <v>3337.6822400000001</v>
      </c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99" t="s">
        <v>75</v>
      </c>
      <c r="DX24" s="108" t="s">
        <v>37</v>
      </c>
      <c r="DY24" s="99">
        <v>10</v>
      </c>
      <c r="DZ24" s="99">
        <v>10</v>
      </c>
      <c r="EA24" s="99">
        <v>13</v>
      </c>
      <c r="EB24" s="99">
        <v>14</v>
      </c>
      <c r="EC24" s="99">
        <v>6</v>
      </c>
      <c r="ED24" s="99">
        <v>16</v>
      </c>
      <c r="EE24" s="99" t="s">
        <v>75</v>
      </c>
      <c r="EF24" s="99" t="s">
        <v>45</v>
      </c>
      <c r="EG24" s="99">
        <v>4</v>
      </c>
      <c r="EH24" s="99">
        <v>6</v>
      </c>
      <c r="EI24" s="99">
        <v>6</v>
      </c>
      <c r="EN24" s="99" t="s">
        <v>105</v>
      </c>
      <c r="EO24" s="109"/>
      <c r="EP24" s="105">
        <v>1100.95</v>
      </c>
      <c r="EQ24" s="105"/>
      <c r="ER24" s="105">
        <v>1017.22</v>
      </c>
      <c r="ES24" s="105">
        <v>1293.0999999999999</v>
      </c>
      <c r="ET24" s="105">
        <v>255.86</v>
      </c>
      <c r="EU24" s="105" t="s">
        <v>214</v>
      </c>
      <c r="EV24" s="105">
        <v>61.98</v>
      </c>
      <c r="EW24" s="105">
        <v>129.32999999999998</v>
      </c>
      <c r="EX24" s="105">
        <v>16.88</v>
      </c>
      <c r="EY24" s="105"/>
      <c r="EZ24" s="105"/>
      <c r="FA24" s="105"/>
      <c r="FB24" s="105"/>
      <c r="FC24" s="105"/>
      <c r="FD24" s="105"/>
      <c r="FE24" s="105"/>
      <c r="FF24" s="105"/>
      <c r="FG24" s="105"/>
      <c r="FH24" s="105" t="s">
        <v>110</v>
      </c>
      <c r="FI24" s="105">
        <v>587.37</v>
      </c>
      <c r="FJ24" s="105"/>
      <c r="FK24" s="105"/>
      <c r="FL24" s="99" t="s">
        <v>106</v>
      </c>
      <c r="FM24" s="99">
        <v>216.19</v>
      </c>
      <c r="FN24" s="99">
        <v>1681.08</v>
      </c>
      <c r="FO24" s="99" t="s">
        <v>108</v>
      </c>
      <c r="FP24" s="99">
        <v>25.53</v>
      </c>
      <c r="FQ24" s="99">
        <v>267.51</v>
      </c>
      <c r="FR24" s="99">
        <v>293.03999999999996</v>
      </c>
    </row>
    <row r="25" spans="1:174" s="99" customFormat="1" x14ac:dyDescent="0.25">
      <c r="A25" s="104" t="s">
        <v>34</v>
      </c>
      <c r="B25" s="104" t="s">
        <v>58</v>
      </c>
      <c r="C25" s="104">
        <v>44</v>
      </c>
      <c r="D25" s="105">
        <v>7915.9100000000017</v>
      </c>
      <c r="E25" s="105">
        <v>3322.46</v>
      </c>
      <c r="F25" s="105">
        <v>17979.670000000002</v>
      </c>
      <c r="G25" s="105">
        <v>29218.040000000005</v>
      </c>
      <c r="H25" s="106">
        <v>51</v>
      </c>
      <c r="I25" s="105">
        <v>8059</v>
      </c>
      <c r="J25" s="105">
        <v>4195.0500000000011</v>
      </c>
      <c r="K25" s="105">
        <v>18490.050000000003</v>
      </c>
      <c r="L25" s="105">
        <v>30744.099999999995</v>
      </c>
      <c r="M25" s="106">
        <v>45</v>
      </c>
      <c r="N25" s="105">
        <v>7079.51</v>
      </c>
      <c r="O25" s="105">
        <v>3880.1299999999997</v>
      </c>
      <c r="P25" s="105">
        <v>16974.169999999998</v>
      </c>
      <c r="Q25" s="105">
        <v>27933.81</v>
      </c>
      <c r="R25" s="90" t="s">
        <v>48</v>
      </c>
      <c r="S25" s="90" t="s">
        <v>34</v>
      </c>
      <c r="T25" s="106">
        <v>25</v>
      </c>
      <c r="U25" s="105">
        <v>3635.2699999999995</v>
      </c>
      <c r="V25" s="105">
        <v>1734.2700000000002</v>
      </c>
      <c r="W25" s="105">
        <v>12546.099999999997</v>
      </c>
      <c r="X25" s="105">
        <v>17915.64</v>
      </c>
      <c r="Y25" s="106">
        <v>20</v>
      </c>
      <c r="Z25" s="105">
        <v>7132.1999999999989</v>
      </c>
      <c r="AA25" s="105">
        <v>2060.79</v>
      </c>
      <c r="AB25" s="105">
        <v>13577.590000000002</v>
      </c>
      <c r="AC25" s="105">
        <v>22770.579999999998</v>
      </c>
      <c r="AD25" s="182">
        <v>27</v>
      </c>
      <c r="AE25" s="105">
        <v>8963.2599999999984</v>
      </c>
      <c r="AF25" s="105">
        <v>1626.4900000000002</v>
      </c>
      <c r="AG25" s="105">
        <v>15368.199999999999</v>
      </c>
      <c r="AH25" s="105">
        <v>25957.949999999997</v>
      </c>
      <c r="AI25" s="105" t="s">
        <v>34</v>
      </c>
      <c r="AJ25" s="105" t="s">
        <v>260</v>
      </c>
      <c r="AK25" s="106">
        <v>12</v>
      </c>
      <c r="AL25" s="184">
        <v>4864.66</v>
      </c>
      <c r="AM25" s="184">
        <v>1100.9100000000001</v>
      </c>
      <c r="AN25" s="184">
        <v>5319.13</v>
      </c>
      <c r="AO25" s="184">
        <v>11284.7</v>
      </c>
      <c r="AP25" s="106">
        <v>13</v>
      </c>
      <c r="AQ25" s="184">
        <v>5237.82</v>
      </c>
      <c r="AR25" s="184">
        <v>869.3</v>
      </c>
      <c r="AS25" s="184">
        <v>4967.3100000000004</v>
      </c>
      <c r="AT25" s="184">
        <v>11074.43</v>
      </c>
      <c r="AU25" s="106">
        <v>9</v>
      </c>
      <c r="AV25" s="184">
        <v>4459.88</v>
      </c>
      <c r="AW25" s="184">
        <v>1061.3399999999999</v>
      </c>
      <c r="AX25" s="184">
        <v>4617.21</v>
      </c>
      <c r="AY25" s="184">
        <v>10138.43</v>
      </c>
      <c r="AZ25" s="107" t="s">
        <v>75</v>
      </c>
      <c r="BA25" s="99" t="s">
        <v>47</v>
      </c>
      <c r="BB25" s="104">
        <v>34</v>
      </c>
      <c r="BC25" s="105">
        <v>133.03</v>
      </c>
      <c r="BD25" s="105">
        <v>4183.7900000000018</v>
      </c>
      <c r="BE25" s="105">
        <v>11296.63</v>
      </c>
      <c r="BF25" s="105">
        <v>15613.449999999997</v>
      </c>
      <c r="BG25" s="104">
        <v>36</v>
      </c>
      <c r="BH25" s="105">
        <v>5386.1899999999987</v>
      </c>
      <c r="BI25" s="105">
        <v>3199.7899999999991</v>
      </c>
      <c r="BJ25" s="105">
        <v>9655.1299999999992</v>
      </c>
      <c r="BK25" s="105">
        <v>18241.11</v>
      </c>
      <c r="BL25" s="104">
        <v>35</v>
      </c>
      <c r="BM25" s="105">
        <v>4519.24</v>
      </c>
      <c r="BN25" s="105">
        <v>3991.81</v>
      </c>
      <c r="BO25" s="105">
        <v>11393.04</v>
      </c>
      <c r="BP25" s="105">
        <v>19904.090000000007</v>
      </c>
      <c r="BQ25" s="105" t="s">
        <v>75</v>
      </c>
      <c r="BR25" s="105" t="s">
        <v>46</v>
      </c>
      <c r="BS25" s="105">
        <v>14</v>
      </c>
      <c r="BT25" s="105">
        <v>2979.36</v>
      </c>
      <c r="BU25" s="105">
        <v>1537.0099999999998</v>
      </c>
      <c r="BV25" s="105">
        <v>3997.5499999999997</v>
      </c>
      <c r="BW25" s="105">
        <v>8513.92</v>
      </c>
      <c r="BX25" s="105">
        <v>13</v>
      </c>
      <c r="BY25" s="105">
        <v>1970.31</v>
      </c>
      <c r="BZ25" s="105">
        <v>1584.2799999999997</v>
      </c>
      <c r="CA25" s="105">
        <v>2184.11</v>
      </c>
      <c r="CB25" s="105">
        <v>5738.7</v>
      </c>
      <c r="CC25" s="105">
        <v>14</v>
      </c>
      <c r="CD25" s="105">
        <v>1288.82</v>
      </c>
      <c r="CE25" s="105">
        <v>1610.39</v>
      </c>
      <c r="CF25" s="105">
        <v>2290.59</v>
      </c>
      <c r="CG25" s="105">
        <v>5189.7999999999993</v>
      </c>
      <c r="CH25" s="105" t="s">
        <v>34</v>
      </c>
      <c r="CI25" s="105" t="s">
        <v>274</v>
      </c>
      <c r="CJ25" s="106">
        <v>1</v>
      </c>
      <c r="CK25" s="184">
        <v>12.01</v>
      </c>
      <c r="CL25" s="184">
        <v>0</v>
      </c>
      <c r="CM25" s="184">
        <v>0</v>
      </c>
      <c r="CN25" s="184">
        <v>12.01</v>
      </c>
      <c r="CO25" s="106">
        <v>1</v>
      </c>
      <c r="CP25" s="184">
        <v>12.01</v>
      </c>
      <c r="CQ25" s="184">
        <v>0</v>
      </c>
      <c r="CR25" s="184">
        <v>0</v>
      </c>
      <c r="CS25" s="184">
        <v>12.01</v>
      </c>
      <c r="CT25" s="106">
        <v>1</v>
      </c>
      <c r="CU25" s="184">
        <v>22.03</v>
      </c>
      <c r="CV25" s="184">
        <v>0</v>
      </c>
      <c r="CW25" s="184">
        <v>0</v>
      </c>
      <c r="CX25" s="184">
        <v>22.03</v>
      </c>
      <c r="CY25" s="105"/>
      <c r="CZ25" s="105"/>
      <c r="DA25" s="105"/>
      <c r="DB25" s="105"/>
      <c r="DC25" s="105"/>
      <c r="DD25" s="105"/>
      <c r="DE25" s="105"/>
      <c r="DF25" s="105"/>
      <c r="DG25" s="105"/>
      <c r="DH25" s="105" t="s">
        <v>34</v>
      </c>
      <c r="DI25" s="105" t="s">
        <v>260</v>
      </c>
      <c r="DJ25" s="105">
        <f t="shared" si="0"/>
        <v>423.09734000000003</v>
      </c>
      <c r="DK25" s="105">
        <f t="shared" si="1"/>
        <v>320.81738999999999</v>
      </c>
      <c r="DL25" s="105">
        <f t="shared" si="2"/>
        <v>265.95614999999998</v>
      </c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99" t="s">
        <v>75</v>
      </c>
      <c r="DX25" s="108" t="s">
        <v>40</v>
      </c>
      <c r="DY25" s="99">
        <v>33</v>
      </c>
      <c r="DZ25" s="99">
        <v>22</v>
      </c>
      <c r="EA25" s="99">
        <v>13</v>
      </c>
      <c r="EB25" s="99">
        <v>24</v>
      </c>
      <c r="EC25" s="99">
        <v>21</v>
      </c>
      <c r="ED25" s="99">
        <v>41</v>
      </c>
      <c r="EE25" s="99" t="s">
        <v>75</v>
      </c>
      <c r="EF25" s="99" t="s">
        <v>46</v>
      </c>
      <c r="EG25" s="99">
        <v>1</v>
      </c>
      <c r="EH25" s="99">
        <v>1</v>
      </c>
      <c r="EN25" s="99" t="s">
        <v>119</v>
      </c>
      <c r="EO25" s="109">
        <v>289.93</v>
      </c>
      <c r="EP25" s="105"/>
      <c r="EQ25" s="105"/>
      <c r="ER25" s="105"/>
      <c r="ES25" s="105">
        <v>127.56</v>
      </c>
      <c r="ET25" s="105">
        <v>567.25</v>
      </c>
      <c r="EU25" s="105" t="s">
        <v>99</v>
      </c>
      <c r="EV25" s="105">
        <v>10883.95</v>
      </c>
      <c r="EW25" s="105">
        <v>5492.92</v>
      </c>
      <c r="EX25" s="105">
        <v>10464.83</v>
      </c>
      <c r="EY25" s="105"/>
      <c r="EZ25" s="105"/>
      <c r="FA25" s="105"/>
      <c r="FB25" s="105"/>
      <c r="FC25" s="105"/>
      <c r="FD25" s="105"/>
      <c r="FE25" s="105"/>
      <c r="FF25" s="105"/>
      <c r="FG25" s="105"/>
      <c r="FH25" s="105" t="s">
        <v>92</v>
      </c>
      <c r="FI25" s="105"/>
      <c r="FJ25" s="105">
        <v>308.68000000000006</v>
      </c>
      <c r="FK25" s="105">
        <v>203.44</v>
      </c>
      <c r="FL25" s="99" t="s">
        <v>110</v>
      </c>
      <c r="FM25" s="99">
        <v>135.99</v>
      </c>
      <c r="FO25" s="99" t="s">
        <v>102</v>
      </c>
      <c r="FQ25" s="99">
        <v>22.38</v>
      </c>
      <c r="FR25" s="99">
        <v>22.38</v>
      </c>
    </row>
    <row r="26" spans="1:174" s="99" customFormat="1" x14ac:dyDescent="0.25">
      <c r="A26" s="104" t="s">
        <v>34</v>
      </c>
      <c r="B26" s="104" t="s">
        <v>60</v>
      </c>
      <c r="C26" s="104">
        <v>12</v>
      </c>
      <c r="D26" s="105">
        <v>2027.9899999999998</v>
      </c>
      <c r="E26" s="105">
        <v>296.09000000000003</v>
      </c>
      <c r="F26" s="105">
        <v>3078.84</v>
      </c>
      <c r="G26" s="105">
        <v>5402.92</v>
      </c>
      <c r="H26" s="106">
        <v>11</v>
      </c>
      <c r="I26" s="105">
        <v>4551.82</v>
      </c>
      <c r="J26" s="105">
        <v>317.18</v>
      </c>
      <c r="K26" s="105">
        <v>1898.08</v>
      </c>
      <c r="L26" s="105">
        <v>6767.0800000000008</v>
      </c>
      <c r="M26" s="106">
        <v>10</v>
      </c>
      <c r="N26" s="105">
        <v>833.41000000000008</v>
      </c>
      <c r="O26" s="105">
        <v>386.68</v>
      </c>
      <c r="P26" s="105">
        <v>2172.3000000000002</v>
      </c>
      <c r="Q26" s="105">
        <v>3392.39</v>
      </c>
      <c r="R26" s="90" t="s">
        <v>62</v>
      </c>
      <c r="S26" s="90" t="s">
        <v>34</v>
      </c>
      <c r="T26" s="106">
        <v>41</v>
      </c>
      <c r="U26" s="105">
        <v>16140.930000000002</v>
      </c>
      <c r="V26" s="105">
        <v>3607.0299999999997</v>
      </c>
      <c r="W26" s="105">
        <v>5809.72</v>
      </c>
      <c r="X26" s="105">
        <v>25557.680000000004</v>
      </c>
      <c r="Y26" s="106">
        <v>27</v>
      </c>
      <c r="Z26" s="105">
        <v>4331.7000000000007</v>
      </c>
      <c r="AA26" s="105">
        <v>1989.1699999999998</v>
      </c>
      <c r="AB26" s="105">
        <v>7409.41</v>
      </c>
      <c r="AC26" s="105">
        <v>13730.280000000002</v>
      </c>
      <c r="AD26" s="182">
        <v>50</v>
      </c>
      <c r="AE26" s="105">
        <v>12995.52</v>
      </c>
      <c r="AF26" s="105">
        <v>1895.29</v>
      </c>
      <c r="AG26" s="105">
        <v>8243.51</v>
      </c>
      <c r="AH26" s="105">
        <v>23134.319999999996</v>
      </c>
      <c r="AI26" s="105" t="s">
        <v>34</v>
      </c>
      <c r="AJ26" s="105" t="s">
        <v>261</v>
      </c>
      <c r="AK26" s="106">
        <v>88</v>
      </c>
      <c r="AL26" s="184">
        <v>30333.75</v>
      </c>
      <c r="AM26" s="184">
        <v>9712.32</v>
      </c>
      <c r="AN26" s="184">
        <v>44187.78</v>
      </c>
      <c r="AO26" s="184">
        <v>84233.85</v>
      </c>
      <c r="AP26" s="106">
        <v>74</v>
      </c>
      <c r="AQ26" s="184">
        <v>15918.09</v>
      </c>
      <c r="AR26" s="184">
        <v>19034.169999999998</v>
      </c>
      <c r="AS26" s="184">
        <v>49477.46</v>
      </c>
      <c r="AT26" s="184">
        <v>84429.72</v>
      </c>
      <c r="AU26" s="106">
        <v>69</v>
      </c>
      <c r="AV26" s="184">
        <v>32463.18</v>
      </c>
      <c r="AW26" s="184">
        <v>10367.32</v>
      </c>
      <c r="AX26" s="184">
        <v>56901.31</v>
      </c>
      <c r="AY26" s="184">
        <v>99731.81</v>
      </c>
      <c r="AZ26" s="107" t="s">
        <v>75</v>
      </c>
      <c r="BA26" s="99" t="s">
        <v>48</v>
      </c>
      <c r="BB26" s="104">
        <v>13</v>
      </c>
      <c r="BC26" s="105">
        <v>1614.1799999999998</v>
      </c>
      <c r="BD26" s="105">
        <v>0</v>
      </c>
      <c r="BE26" s="105">
        <v>3178.0299999999997</v>
      </c>
      <c r="BF26" s="105">
        <v>4792.21</v>
      </c>
      <c r="BG26" s="104">
        <v>18</v>
      </c>
      <c r="BH26" s="105">
        <v>2667.92</v>
      </c>
      <c r="BI26" s="105">
        <v>1196.54</v>
      </c>
      <c r="BJ26" s="105">
        <v>2449.58</v>
      </c>
      <c r="BK26" s="105">
        <v>6314.0399999999991</v>
      </c>
      <c r="BL26" s="104">
        <v>18</v>
      </c>
      <c r="BM26" s="105">
        <v>2339.1999999999998</v>
      </c>
      <c r="BN26" s="105">
        <v>1467.6000000000001</v>
      </c>
      <c r="BO26" s="105">
        <v>2548.02</v>
      </c>
      <c r="BP26" s="105">
        <v>6354.82</v>
      </c>
      <c r="BQ26" s="105" t="s">
        <v>75</v>
      </c>
      <c r="BR26" s="105" t="s">
        <v>47</v>
      </c>
      <c r="BS26" s="105">
        <v>18</v>
      </c>
      <c r="BT26" s="105">
        <v>3649.1000000000004</v>
      </c>
      <c r="BU26" s="105">
        <v>2854.5299999999993</v>
      </c>
      <c r="BV26" s="105">
        <v>7538.88</v>
      </c>
      <c r="BW26" s="105">
        <v>14042.51</v>
      </c>
      <c r="BX26" s="105">
        <v>27</v>
      </c>
      <c r="BY26" s="105">
        <v>2949.8099999999995</v>
      </c>
      <c r="BZ26" s="105">
        <v>2544.98</v>
      </c>
      <c r="CA26" s="105">
        <v>8319.7799999999988</v>
      </c>
      <c r="CB26" s="105">
        <v>13814.57</v>
      </c>
      <c r="CC26" s="105">
        <v>23</v>
      </c>
      <c r="CD26" s="105">
        <v>1887.0899999999997</v>
      </c>
      <c r="CE26" s="105">
        <v>1954.6600000000003</v>
      </c>
      <c r="CF26" s="105">
        <v>9184.8200000000015</v>
      </c>
      <c r="CG26" s="105">
        <v>13026.569999999998</v>
      </c>
      <c r="CH26" s="105" t="s">
        <v>75</v>
      </c>
      <c r="CI26" s="105" t="s">
        <v>241</v>
      </c>
      <c r="CJ26" s="106">
        <v>412</v>
      </c>
      <c r="CK26" s="184">
        <v>37888.11</v>
      </c>
      <c r="CL26" s="184">
        <v>18197.22</v>
      </c>
      <c r="CM26" s="184">
        <v>101940.86</v>
      </c>
      <c r="CN26" s="184">
        <v>158026.19</v>
      </c>
      <c r="CO26" s="106">
        <v>312</v>
      </c>
      <c r="CP26" s="184">
        <v>20868.45</v>
      </c>
      <c r="CQ26" s="184">
        <v>18653.240000000002</v>
      </c>
      <c r="CR26" s="184">
        <v>84653.28</v>
      </c>
      <c r="CS26" s="184">
        <v>124174.97</v>
      </c>
      <c r="CT26" s="106">
        <v>321</v>
      </c>
      <c r="CU26" s="184">
        <v>28573.15</v>
      </c>
      <c r="CV26" s="184">
        <v>15869.93</v>
      </c>
      <c r="CW26" s="184">
        <v>86459.58</v>
      </c>
      <c r="CX26" s="184">
        <v>130902.66</v>
      </c>
      <c r="CY26" s="105"/>
      <c r="CZ26" s="105"/>
      <c r="DA26" s="105"/>
      <c r="DB26" s="105"/>
      <c r="DC26" s="105"/>
      <c r="DD26" s="105"/>
      <c r="DE26" s="105"/>
      <c r="DF26" s="105"/>
      <c r="DG26" s="105"/>
      <c r="DH26" s="105" t="s">
        <v>34</v>
      </c>
      <c r="DI26" s="105" t="s">
        <v>261</v>
      </c>
      <c r="DJ26" s="105">
        <f t="shared" si="0"/>
        <v>3433.1699100000001</v>
      </c>
      <c r="DK26" s="105">
        <f t="shared" si="1"/>
        <v>3092.2651599999999</v>
      </c>
      <c r="DL26" s="105">
        <f t="shared" si="2"/>
        <v>3028.9720099999995</v>
      </c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99" t="s">
        <v>75</v>
      </c>
      <c r="DX26" s="108" t="s">
        <v>42</v>
      </c>
      <c r="DY26" s="99">
        <v>1</v>
      </c>
      <c r="EB26" s="99">
        <v>1</v>
      </c>
      <c r="EC26" s="99">
        <v>1</v>
      </c>
      <c r="ED26" s="99">
        <v>1</v>
      </c>
      <c r="EE26" s="99" t="s">
        <v>75</v>
      </c>
      <c r="EF26" s="99" t="s">
        <v>47</v>
      </c>
      <c r="EH26" s="99">
        <v>2</v>
      </c>
      <c r="EN26" s="99" t="s">
        <v>214</v>
      </c>
      <c r="EO26" s="109">
        <v>424.56</v>
      </c>
      <c r="EP26" s="105"/>
      <c r="EQ26" s="105">
        <v>3846.37</v>
      </c>
      <c r="ER26" s="105"/>
      <c r="ES26" s="105">
        <v>1575.51</v>
      </c>
      <c r="ET26" s="105"/>
      <c r="EU26" s="105" t="s">
        <v>236</v>
      </c>
      <c r="EV26" s="105">
        <v>32558.639999999999</v>
      </c>
      <c r="EW26" s="105">
        <v>9019.9699999999993</v>
      </c>
      <c r="EX26" s="105">
        <v>6999.21</v>
      </c>
      <c r="EY26" s="105"/>
      <c r="EZ26" s="105"/>
      <c r="FA26" s="105"/>
      <c r="FB26" s="105"/>
      <c r="FC26" s="105"/>
      <c r="FD26" s="105"/>
      <c r="FE26" s="105"/>
      <c r="FF26" s="105"/>
      <c r="FG26" s="105"/>
      <c r="FH26" s="105" t="s">
        <v>114</v>
      </c>
      <c r="FI26" s="105">
        <v>65.209999999999994</v>
      </c>
      <c r="FJ26" s="105"/>
      <c r="FK26" s="105"/>
      <c r="FL26" s="99" t="s">
        <v>237</v>
      </c>
      <c r="FN26" s="99">
        <v>524.11</v>
      </c>
      <c r="FO26" s="99" t="s">
        <v>109</v>
      </c>
      <c r="FQ26" s="99">
        <v>350.68</v>
      </c>
      <c r="FR26" s="99">
        <v>350.68</v>
      </c>
    </row>
    <row r="27" spans="1:174" s="99" customFormat="1" x14ac:dyDescent="0.25">
      <c r="A27" s="104" t="s">
        <v>34</v>
      </c>
      <c r="B27" s="104" t="s">
        <v>61</v>
      </c>
      <c r="C27" s="104">
        <v>5</v>
      </c>
      <c r="D27" s="105">
        <v>3199.32</v>
      </c>
      <c r="E27" s="105">
        <v>1433.1299999999999</v>
      </c>
      <c r="F27" s="105">
        <v>658.07</v>
      </c>
      <c r="G27" s="105">
        <v>5290.52</v>
      </c>
      <c r="H27" s="106">
        <v>10</v>
      </c>
      <c r="I27" s="105">
        <v>3513.6</v>
      </c>
      <c r="J27" s="105">
        <v>892.23</v>
      </c>
      <c r="K27" s="105">
        <v>838.09999999999991</v>
      </c>
      <c r="L27" s="105">
        <v>5243.9300000000012</v>
      </c>
      <c r="M27" s="106">
        <v>14</v>
      </c>
      <c r="N27" s="105">
        <v>4246.43</v>
      </c>
      <c r="O27" s="105">
        <v>3044.92</v>
      </c>
      <c r="P27" s="105">
        <v>1648.9699999999998</v>
      </c>
      <c r="Q27" s="105">
        <v>8940.3200000000015</v>
      </c>
      <c r="R27" s="90" t="s">
        <v>64</v>
      </c>
      <c r="S27" s="90" t="s">
        <v>34</v>
      </c>
      <c r="T27" s="106">
        <v>15</v>
      </c>
      <c r="U27" s="105">
        <v>3855.71</v>
      </c>
      <c r="V27" s="105">
        <v>2142.9</v>
      </c>
      <c r="W27" s="105">
        <v>6180.51</v>
      </c>
      <c r="X27" s="105">
        <v>12179.12</v>
      </c>
      <c r="Y27" s="106">
        <v>18</v>
      </c>
      <c r="Z27" s="105">
        <v>2740.7</v>
      </c>
      <c r="AA27" s="105">
        <v>2231.9499999999998</v>
      </c>
      <c r="AB27" s="105">
        <v>3153.67</v>
      </c>
      <c r="AC27" s="105">
        <v>8126.3200000000006</v>
      </c>
      <c r="AD27" s="182">
        <v>17</v>
      </c>
      <c r="AE27" s="105">
        <v>2835.1900000000005</v>
      </c>
      <c r="AF27" s="105">
        <v>2044.4399999999998</v>
      </c>
      <c r="AG27" s="105">
        <v>5180.1099999999997</v>
      </c>
      <c r="AH27" s="105">
        <v>10059.74</v>
      </c>
      <c r="AI27" s="105" t="s">
        <v>34</v>
      </c>
      <c r="AJ27" s="105" t="s">
        <v>262</v>
      </c>
      <c r="AK27" s="106">
        <v>65</v>
      </c>
      <c r="AL27" s="184">
        <v>14656.69</v>
      </c>
      <c r="AM27" s="184">
        <v>1856.91</v>
      </c>
      <c r="AN27" s="184">
        <v>12394.97</v>
      </c>
      <c r="AO27" s="184">
        <v>28908.57</v>
      </c>
      <c r="AP27" s="106">
        <v>97</v>
      </c>
      <c r="AQ27" s="184">
        <v>52339.55</v>
      </c>
      <c r="AR27" s="184">
        <v>9567.42</v>
      </c>
      <c r="AS27" s="184">
        <v>13327.73</v>
      </c>
      <c r="AT27" s="184">
        <v>75234.7</v>
      </c>
      <c r="AU27" s="106">
        <v>87</v>
      </c>
      <c r="AV27" s="184">
        <v>25751.1</v>
      </c>
      <c r="AW27" s="184">
        <v>6588.47</v>
      </c>
      <c r="AX27" s="184">
        <v>14053.11</v>
      </c>
      <c r="AY27" s="184">
        <v>46392.68</v>
      </c>
      <c r="AZ27" s="107" t="s">
        <v>75</v>
      </c>
      <c r="BA27" s="99" t="s">
        <v>49</v>
      </c>
      <c r="BB27" s="104">
        <v>14</v>
      </c>
      <c r="BC27" s="105">
        <v>2263.73</v>
      </c>
      <c r="BD27" s="105">
        <v>935.78000000000009</v>
      </c>
      <c r="BE27" s="105">
        <v>1307.76</v>
      </c>
      <c r="BF27" s="105">
        <v>4507.2699999999995</v>
      </c>
      <c r="BG27" s="104">
        <v>13</v>
      </c>
      <c r="BH27" s="105">
        <v>2250.4899999999998</v>
      </c>
      <c r="BI27" s="105">
        <v>1471.5000000000002</v>
      </c>
      <c r="BJ27" s="105">
        <v>1928.42</v>
      </c>
      <c r="BK27" s="105">
        <v>5650.41</v>
      </c>
      <c r="BL27" s="104">
        <v>12</v>
      </c>
      <c r="BM27" s="105">
        <v>2113.25</v>
      </c>
      <c r="BN27" s="105">
        <v>1943.6799999999998</v>
      </c>
      <c r="BO27" s="105">
        <v>2633.01</v>
      </c>
      <c r="BP27" s="105">
        <v>6689.9400000000005</v>
      </c>
      <c r="BQ27" s="105" t="s">
        <v>75</v>
      </c>
      <c r="BR27" s="105" t="s">
        <v>48</v>
      </c>
      <c r="BS27" s="105">
        <v>20</v>
      </c>
      <c r="BT27" s="105">
        <v>3342.97</v>
      </c>
      <c r="BU27" s="105">
        <v>1878.65</v>
      </c>
      <c r="BV27" s="105">
        <v>6397.5999999999995</v>
      </c>
      <c r="BW27" s="105">
        <v>11619.220000000001</v>
      </c>
      <c r="BX27" s="105">
        <v>20</v>
      </c>
      <c r="BY27" s="105">
        <v>2370.23</v>
      </c>
      <c r="BZ27" s="105">
        <v>2506.62</v>
      </c>
      <c r="CA27" s="105">
        <v>6613.55</v>
      </c>
      <c r="CB27" s="105">
        <v>11490.4</v>
      </c>
      <c r="CC27" s="105">
        <v>26</v>
      </c>
      <c r="CD27" s="105">
        <v>2073.31</v>
      </c>
      <c r="CE27" s="105">
        <v>2324.0300000000002</v>
      </c>
      <c r="CF27" s="105">
        <v>8257.8900000000012</v>
      </c>
      <c r="CG27" s="105">
        <v>12655.23</v>
      </c>
      <c r="CH27" s="105" t="s">
        <v>75</v>
      </c>
      <c r="CI27" s="105" t="s">
        <v>242</v>
      </c>
      <c r="CJ27" s="106">
        <v>547</v>
      </c>
      <c r="CK27" s="184">
        <v>42606.16</v>
      </c>
      <c r="CL27" s="184">
        <v>24051.45</v>
      </c>
      <c r="CM27" s="184">
        <v>130771.25</v>
      </c>
      <c r="CN27" s="184">
        <v>197428.86</v>
      </c>
      <c r="CO27" s="106">
        <v>542</v>
      </c>
      <c r="CP27" s="184">
        <v>49764.04</v>
      </c>
      <c r="CQ27" s="184">
        <v>25868.080000000002</v>
      </c>
      <c r="CR27" s="184">
        <v>115386.47</v>
      </c>
      <c r="CS27" s="184">
        <v>191018.59</v>
      </c>
      <c r="CT27" s="106">
        <v>512</v>
      </c>
      <c r="CU27" s="184">
        <v>50774.94</v>
      </c>
      <c r="CV27" s="184">
        <v>30412.49</v>
      </c>
      <c r="CW27" s="184">
        <v>117243.69</v>
      </c>
      <c r="CX27" s="184">
        <v>198431.12</v>
      </c>
      <c r="CY27" s="105"/>
      <c r="CZ27" s="105"/>
      <c r="DA27" s="105"/>
      <c r="DB27" s="105"/>
      <c r="DC27" s="105"/>
      <c r="DD27" s="105"/>
      <c r="DE27" s="105"/>
      <c r="DF27" s="105"/>
      <c r="DG27" s="105"/>
      <c r="DH27" s="105" t="s">
        <v>34</v>
      </c>
      <c r="DI27" s="105" t="s">
        <v>262</v>
      </c>
      <c r="DJ27" s="105">
        <f t="shared" si="0"/>
        <v>1004.47873</v>
      </c>
      <c r="DK27" s="105">
        <f t="shared" si="1"/>
        <v>1297.2996499999999</v>
      </c>
      <c r="DL27" s="105">
        <f t="shared" si="2"/>
        <v>976.15384000000006</v>
      </c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99" t="s">
        <v>75</v>
      </c>
      <c r="DX27" s="108" t="s">
        <v>43</v>
      </c>
      <c r="DY27" s="99">
        <v>4</v>
      </c>
      <c r="EC27" s="99">
        <v>1</v>
      </c>
      <c r="ED27" s="99">
        <v>2</v>
      </c>
      <c r="EE27" s="99" t="s">
        <v>75</v>
      </c>
      <c r="EF27" s="99" t="s">
        <v>48</v>
      </c>
      <c r="EG27" s="99">
        <v>7</v>
      </c>
      <c r="EH27" s="99">
        <v>2</v>
      </c>
      <c r="EI27" s="99">
        <v>3</v>
      </c>
      <c r="EN27" s="99" t="s">
        <v>99</v>
      </c>
      <c r="EO27" s="109">
        <v>2815.5</v>
      </c>
      <c r="EP27" s="105">
        <v>795.24</v>
      </c>
      <c r="EQ27" s="105">
        <v>964.95999999999992</v>
      </c>
      <c r="ER27" s="105">
        <v>10821.87</v>
      </c>
      <c r="ES27" s="105">
        <v>1695.6299999999999</v>
      </c>
      <c r="ET27" s="105">
        <v>13286.390000000001</v>
      </c>
      <c r="EU27" s="105" t="s">
        <v>91</v>
      </c>
      <c r="EV27" s="105">
        <v>16283.240000000002</v>
      </c>
      <c r="EW27" s="105">
        <v>5248.9499999999989</v>
      </c>
      <c r="EX27" s="105">
        <v>11682.619999999999</v>
      </c>
      <c r="EY27" s="105"/>
      <c r="EZ27" s="105"/>
      <c r="FA27" s="105"/>
      <c r="FB27" s="105"/>
      <c r="FC27" s="105"/>
      <c r="FD27" s="105"/>
      <c r="FE27" s="105"/>
      <c r="FF27" s="105"/>
      <c r="FG27" s="105"/>
      <c r="FH27" s="105" t="s">
        <v>108</v>
      </c>
      <c r="FI27" s="105">
        <v>50.27</v>
      </c>
      <c r="FJ27" s="105"/>
      <c r="FK27" s="105">
        <v>158.78</v>
      </c>
      <c r="FL27" s="99" t="s">
        <v>92</v>
      </c>
      <c r="FO27" s="99" t="s">
        <v>113</v>
      </c>
      <c r="FP27" s="99">
        <v>158.85</v>
      </c>
      <c r="FR27" s="99">
        <v>158.85</v>
      </c>
    </row>
    <row r="28" spans="1:174" s="99" customFormat="1" x14ac:dyDescent="0.25">
      <c r="A28" s="104" t="s">
        <v>34</v>
      </c>
      <c r="B28" s="104" t="s">
        <v>62</v>
      </c>
      <c r="C28" s="104">
        <v>50</v>
      </c>
      <c r="D28" s="105">
        <v>15840.919999999996</v>
      </c>
      <c r="E28" s="105">
        <v>1616.58</v>
      </c>
      <c r="F28" s="105">
        <v>1938.83</v>
      </c>
      <c r="G28" s="105">
        <v>19396.329999999998</v>
      </c>
      <c r="H28" s="106">
        <v>47</v>
      </c>
      <c r="I28" s="105">
        <v>16686.640000000003</v>
      </c>
      <c r="J28" s="105">
        <v>3080.9700000000003</v>
      </c>
      <c r="K28" s="105">
        <v>3248.5299999999997</v>
      </c>
      <c r="L28" s="105">
        <v>23016.139999999996</v>
      </c>
      <c r="M28" s="106">
        <v>30</v>
      </c>
      <c r="N28" s="105">
        <v>7784.9499999999989</v>
      </c>
      <c r="O28" s="105">
        <v>2772.9</v>
      </c>
      <c r="P28" s="105">
        <v>3917.4100000000003</v>
      </c>
      <c r="Q28" s="105">
        <v>14475.26</v>
      </c>
      <c r="R28" s="90" t="s">
        <v>67</v>
      </c>
      <c r="S28" s="90" t="s">
        <v>34</v>
      </c>
      <c r="T28" s="106">
        <v>8</v>
      </c>
      <c r="U28" s="105">
        <v>2495.8999999999996</v>
      </c>
      <c r="V28" s="105">
        <v>572.32000000000005</v>
      </c>
      <c r="W28" s="105">
        <v>6082.22</v>
      </c>
      <c r="X28" s="105">
        <v>9150.44</v>
      </c>
      <c r="Y28" s="106">
        <v>12</v>
      </c>
      <c r="Z28" s="105">
        <v>17597.439999999999</v>
      </c>
      <c r="AA28" s="105">
        <v>1673.2900000000002</v>
      </c>
      <c r="AB28" s="105">
        <v>7957.3099999999995</v>
      </c>
      <c r="AC28" s="105">
        <v>27228.04</v>
      </c>
      <c r="AD28" s="182">
        <v>14</v>
      </c>
      <c r="AE28" s="105">
        <v>7325.13</v>
      </c>
      <c r="AF28" s="105">
        <v>1789.3700000000001</v>
      </c>
      <c r="AG28" s="105">
        <v>8047.42</v>
      </c>
      <c r="AH28" s="105">
        <v>17161.920000000006</v>
      </c>
      <c r="AI28" s="105" t="s">
        <v>34</v>
      </c>
      <c r="AJ28" s="105" t="s">
        <v>263</v>
      </c>
      <c r="AK28" s="106">
        <v>16</v>
      </c>
      <c r="AL28" s="184">
        <v>7589.43</v>
      </c>
      <c r="AM28" s="184">
        <v>228.19</v>
      </c>
      <c r="AN28" s="184">
        <v>1041.4000000000001</v>
      </c>
      <c r="AO28" s="184">
        <v>8859.02</v>
      </c>
      <c r="AP28" s="106">
        <v>6</v>
      </c>
      <c r="AQ28" s="184">
        <v>2800.12</v>
      </c>
      <c r="AR28" s="184">
        <v>109.66</v>
      </c>
      <c r="AS28" s="184">
        <v>1039.31</v>
      </c>
      <c r="AT28" s="184">
        <v>3949.09</v>
      </c>
      <c r="AU28" s="106">
        <v>7</v>
      </c>
      <c r="AV28" s="184">
        <v>2950.01</v>
      </c>
      <c r="AW28" s="184">
        <v>169.22</v>
      </c>
      <c r="AX28" s="184">
        <v>798.97</v>
      </c>
      <c r="AY28" s="184">
        <v>3918.2</v>
      </c>
      <c r="AZ28" s="107" t="s">
        <v>75</v>
      </c>
      <c r="BA28" s="99" t="s">
        <v>50</v>
      </c>
      <c r="BB28" s="104">
        <v>21</v>
      </c>
      <c r="BC28" s="105">
        <v>3998.1499999999992</v>
      </c>
      <c r="BD28" s="105">
        <v>1858.4599999999998</v>
      </c>
      <c r="BE28" s="105">
        <v>3204.29</v>
      </c>
      <c r="BF28" s="105">
        <v>9060.9</v>
      </c>
      <c r="BG28" s="104">
        <v>25</v>
      </c>
      <c r="BH28" s="105">
        <v>4314.8599999999997</v>
      </c>
      <c r="BI28" s="105">
        <v>2949.1200000000003</v>
      </c>
      <c r="BJ28" s="105">
        <v>4587.0800000000008</v>
      </c>
      <c r="BK28" s="105">
        <v>11851.060000000001</v>
      </c>
      <c r="BL28" s="104">
        <v>18</v>
      </c>
      <c r="BM28" s="105">
        <v>3815.49</v>
      </c>
      <c r="BN28" s="105">
        <v>2717.9800000000005</v>
      </c>
      <c r="BO28" s="105">
        <v>6047.8300000000008</v>
      </c>
      <c r="BP28" s="105">
        <v>12581.3</v>
      </c>
      <c r="BQ28" s="105" t="s">
        <v>75</v>
      </c>
      <c r="BR28" s="105" t="s">
        <v>49</v>
      </c>
      <c r="BS28" s="105">
        <v>16</v>
      </c>
      <c r="BT28" s="105">
        <v>2550.34</v>
      </c>
      <c r="BU28" s="105">
        <v>589.24</v>
      </c>
      <c r="BV28" s="105">
        <v>1533.27</v>
      </c>
      <c r="BW28" s="105">
        <v>4672.8500000000004</v>
      </c>
      <c r="BX28" s="105">
        <v>18</v>
      </c>
      <c r="BY28" s="105">
        <v>1813.83</v>
      </c>
      <c r="BZ28" s="105">
        <v>1871.5600000000002</v>
      </c>
      <c r="CA28" s="105">
        <v>884.96</v>
      </c>
      <c r="CB28" s="105">
        <v>4570.3499999999995</v>
      </c>
      <c r="CC28" s="105">
        <v>17</v>
      </c>
      <c r="CD28" s="105">
        <v>1282.1400000000001</v>
      </c>
      <c r="CE28" s="105">
        <v>1505.9900000000002</v>
      </c>
      <c r="CF28" s="105">
        <v>1558.97</v>
      </c>
      <c r="CG28" s="105">
        <v>4347.0999999999995</v>
      </c>
      <c r="CH28" s="105" t="s">
        <v>75</v>
      </c>
      <c r="CI28" s="105" t="s">
        <v>243</v>
      </c>
      <c r="CJ28" s="106">
        <v>187</v>
      </c>
      <c r="CK28" s="184">
        <v>18153.03</v>
      </c>
      <c r="CL28" s="184">
        <v>9330.8700000000008</v>
      </c>
      <c r="CM28" s="184">
        <v>50978.47</v>
      </c>
      <c r="CN28" s="184">
        <v>78462.37</v>
      </c>
      <c r="CO28" s="106">
        <v>132</v>
      </c>
      <c r="CP28" s="184">
        <v>8250.92</v>
      </c>
      <c r="CQ28" s="184">
        <v>12749.09</v>
      </c>
      <c r="CR28" s="184">
        <v>44566.96</v>
      </c>
      <c r="CS28" s="184">
        <v>65566.97</v>
      </c>
      <c r="CT28" s="106">
        <v>129</v>
      </c>
      <c r="CU28" s="184">
        <v>14665.27</v>
      </c>
      <c r="CV28" s="184">
        <v>5262.65</v>
      </c>
      <c r="CW28" s="184">
        <v>48718.04</v>
      </c>
      <c r="CX28" s="184">
        <v>68645.960000000006</v>
      </c>
      <c r="CY28" s="105"/>
      <c r="CZ28" s="105"/>
      <c r="DA28" s="105"/>
      <c r="DB28" s="105"/>
      <c r="DC28" s="105"/>
      <c r="DD28" s="105"/>
      <c r="DE28" s="105"/>
      <c r="DF28" s="105"/>
      <c r="DG28" s="105"/>
      <c r="DH28" s="105" t="s">
        <v>34</v>
      </c>
      <c r="DI28" s="105" t="s">
        <v>263</v>
      </c>
      <c r="DJ28" s="105">
        <f t="shared" si="0"/>
        <v>142.77111000000002</v>
      </c>
      <c r="DK28" s="105">
        <f t="shared" si="1"/>
        <v>79.458269999999999</v>
      </c>
      <c r="DL28" s="105">
        <f t="shared" si="2"/>
        <v>65.380480000000006</v>
      </c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99" t="s">
        <v>75</v>
      </c>
      <c r="DX28" s="108" t="s">
        <v>44</v>
      </c>
      <c r="DY28" s="99">
        <v>8</v>
      </c>
      <c r="DZ28" s="99">
        <v>12</v>
      </c>
      <c r="EA28" s="99">
        <v>8</v>
      </c>
      <c r="EB28" s="99">
        <v>11</v>
      </c>
      <c r="EC28" s="99">
        <v>11</v>
      </c>
      <c r="ED28" s="99">
        <v>12</v>
      </c>
      <c r="EE28" s="99" t="s">
        <v>75</v>
      </c>
      <c r="EF28" s="99" t="s">
        <v>49</v>
      </c>
      <c r="EG28" s="99">
        <v>5</v>
      </c>
      <c r="EH28" s="99">
        <v>3</v>
      </c>
      <c r="EI28" s="99">
        <v>1</v>
      </c>
      <c r="EN28" s="99" t="s">
        <v>236</v>
      </c>
      <c r="EO28" s="109">
        <v>214.54</v>
      </c>
      <c r="EP28" s="105">
        <v>408.79</v>
      </c>
      <c r="EQ28" s="105">
        <v>567.47</v>
      </c>
      <c r="ER28" s="105"/>
      <c r="ES28" s="105"/>
      <c r="ET28" s="105">
        <v>15960.99</v>
      </c>
      <c r="EU28" s="105" t="s">
        <v>100</v>
      </c>
      <c r="EV28" s="105">
        <v>997.40000000000009</v>
      </c>
      <c r="EW28" s="105">
        <v>1409.8400000000001</v>
      </c>
      <c r="EX28" s="105">
        <v>4433.07</v>
      </c>
      <c r="EY28" s="105"/>
      <c r="EZ28" s="105"/>
      <c r="FA28" s="105"/>
      <c r="FB28" s="105"/>
      <c r="FC28" s="105"/>
      <c r="FD28" s="105"/>
      <c r="FE28" s="105"/>
      <c r="FF28" s="105"/>
      <c r="FG28" s="105"/>
      <c r="FH28" s="105" t="s">
        <v>102</v>
      </c>
      <c r="FI28" s="105"/>
      <c r="FJ28" s="105">
        <v>28.75</v>
      </c>
      <c r="FK28" s="105">
        <v>244.14999999999998</v>
      </c>
      <c r="FL28" s="99" t="s">
        <v>114</v>
      </c>
      <c r="FN28" s="99">
        <v>136.59</v>
      </c>
      <c r="FO28" s="99" t="s">
        <v>123</v>
      </c>
      <c r="FQ28" s="99">
        <v>65.45</v>
      </c>
      <c r="FR28" s="99">
        <v>65.45</v>
      </c>
    </row>
    <row r="29" spans="1:174" s="99" customFormat="1" x14ac:dyDescent="0.25">
      <c r="A29" s="104" t="s">
        <v>34</v>
      </c>
      <c r="B29" s="104" t="s">
        <v>63</v>
      </c>
      <c r="C29" s="104">
        <v>2</v>
      </c>
      <c r="D29" s="105">
        <v>521.68000000000006</v>
      </c>
      <c r="E29" s="105">
        <v>149.86999999999998</v>
      </c>
      <c r="F29" s="105">
        <v>1174.1500000000001</v>
      </c>
      <c r="G29" s="105">
        <v>1845.7</v>
      </c>
      <c r="H29" s="106">
        <v>2</v>
      </c>
      <c r="I29" s="105">
        <v>555.17999999999995</v>
      </c>
      <c r="J29" s="105">
        <v>521.68000000000006</v>
      </c>
      <c r="K29" s="105">
        <v>1324.0200000000002</v>
      </c>
      <c r="L29" s="105">
        <v>2400.88</v>
      </c>
      <c r="M29" s="106">
        <v>2</v>
      </c>
      <c r="N29" s="105">
        <v>471.4</v>
      </c>
      <c r="O29" s="105">
        <v>487.83000000000004</v>
      </c>
      <c r="P29" s="105">
        <v>1437.42</v>
      </c>
      <c r="Q29" s="105">
        <v>2396.65</v>
      </c>
      <c r="R29" s="90" t="s">
        <v>63</v>
      </c>
      <c r="S29" s="90" t="s">
        <v>34</v>
      </c>
      <c r="T29" s="106">
        <v>2</v>
      </c>
      <c r="U29" s="105">
        <v>469.52</v>
      </c>
      <c r="V29" s="105">
        <v>305.93</v>
      </c>
      <c r="W29" s="105">
        <v>1631.82</v>
      </c>
      <c r="X29" s="105">
        <v>2407.27</v>
      </c>
      <c r="Y29" s="106">
        <v>4</v>
      </c>
      <c r="Z29" s="105">
        <v>458.23999999999995</v>
      </c>
      <c r="AA29" s="105">
        <v>469.52</v>
      </c>
      <c r="AB29" s="105">
        <v>1937.75</v>
      </c>
      <c r="AC29" s="105">
        <v>2865.5099999999998</v>
      </c>
      <c r="AD29" s="182">
        <v>2</v>
      </c>
      <c r="AE29" s="105">
        <v>157.54000000000002</v>
      </c>
      <c r="AF29" s="105">
        <v>332.47</v>
      </c>
      <c r="AG29" s="105">
        <v>1832.27</v>
      </c>
      <c r="AH29" s="105">
        <v>2322.2800000000002</v>
      </c>
      <c r="AI29" s="105" t="s">
        <v>34</v>
      </c>
      <c r="AJ29" s="105" t="s">
        <v>264</v>
      </c>
      <c r="AK29" s="106">
        <v>47</v>
      </c>
      <c r="AL29" s="184">
        <v>6248.05</v>
      </c>
      <c r="AM29" s="184">
        <v>2646.46</v>
      </c>
      <c r="AN29" s="184">
        <v>17830.71</v>
      </c>
      <c r="AO29" s="184">
        <v>26725.22</v>
      </c>
      <c r="AP29" s="106">
        <v>39</v>
      </c>
      <c r="AQ29" s="184">
        <v>6358.15</v>
      </c>
      <c r="AR29" s="184">
        <v>2282.12</v>
      </c>
      <c r="AS29" s="184">
        <v>19027.919999999998</v>
      </c>
      <c r="AT29" s="184">
        <v>27668.19</v>
      </c>
      <c r="AU29" s="106">
        <v>44</v>
      </c>
      <c r="AV29" s="184">
        <v>6667.06</v>
      </c>
      <c r="AW29" s="184">
        <v>3147.52</v>
      </c>
      <c r="AX29" s="184">
        <v>17728.759999999998</v>
      </c>
      <c r="AY29" s="184">
        <v>27543.34</v>
      </c>
      <c r="AZ29" s="107" t="s">
        <v>75</v>
      </c>
      <c r="BA29" s="99" t="s">
        <v>51</v>
      </c>
      <c r="BB29" s="104">
        <v>2</v>
      </c>
      <c r="BC29" s="105">
        <v>297.95999999999998</v>
      </c>
      <c r="BD29" s="105">
        <v>166.29</v>
      </c>
      <c r="BE29" s="105">
        <v>464.19</v>
      </c>
      <c r="BF29" s="105">
        <v>928.44</v>
      </c>
      <c r="BG29" s="104">
        <v>2</v>
      </c>
      <c r="BH29" s="105">
        <v>302.51</v>
      </c>
      <c r="BI29" s="105">
        <v>297.95999999999998</v>
      </c>
      <c r="BJ29" s="105">
        <v>326.63</v>
      </c>
      <c r="BK29" s="105">
        <v>927.1</v>
      </c>
      <c r="BL29" s="104">
        <v>3</v>
      </c>
      <c r="BM29" s="105">
        <v>430.87</v>
      </c>
      <c r="BN29" s="105">
        <v>302.51</v>
      </c>
      <c r="BO29" s="105">
        <v>624.59</v>
      </c>
      <c r="BP29" s="105">
        <v>1357.97</v>
      </c>
      <c r="BQ29" s="105" t="s">
        <v>75</v>
      </c>
      <c r="BR29" s="105" t="s">
        <v>50</v>
      </c>
      <c r="BS29" s="105">
        <v>20</v>
      </c>
      <c r="BT29" s="105">
        <v>2877.3399999999992</v>
      </c>
      <c r="BU29" s="105">
        <v>2598.4499999999998</v>
      </c>
      <c r="BV29" s="105">
        <v>5369.6799999999994</v>
      </c>
      <c r="BW29" s="105">
        <v>10845.470000000001</v>
      </c>
      <c r="BX29" s="105">
        <v>20</v>
      </c>
      <c r="BY29" s="105">
        <v>2185.4100000000003</v>
      </c>
      <c r="BZ29" s="105">
        <v>2187.2199999999998</v>
      </c>
      <c r="CA29" s="105">
        <v>7354.56</v>
      </c>
      <c r="CB29" s="105">
        <v>11727.189999999999</v>
      </c>
      <c r="CC29" s="105">
        <v>16</v>
      </c>
      <c r="CD29" s="105">
        <v>1290.6500000000001</v>
      </c>
      <c r="CE29" s="105">
        <v>1464.5</v>
      </c>
      <c r="CF29" s="105">
        <v>7747.07</v>
      </c>
      <c r="CG29" s="105">
        <v>10502.220000000001</v>
      </c>
      <c r="CH29" s="105" t="s">
        <v>75</v>
      </c>
      <c r="CI29" s="105" t="s">
        <v>246</v>
      </c>
      <c r="CJ29" s="106">
        <v>162</v>
      </c>
      <c r="CK29" s="184">
        <v>13775.15</v>
      </c>
      <c r="CL29" s="184">
        <v>8330.35</v>
      </c>
      <c r="CM29" s="184">
        <v>51322.03</v>
      </c>
      <c r="CN29" s="184">
        <v>73427.53</v>
      </c>
      <c r="CO29" s="106">
        <v>168</v>
      </c>
      <c r="CP29" s="184">
        <v>18048.61</v>
      </c>
      <c r="CQ29" s="184">
        <v>8617.82</v>
      </c>
      <c r="CR29" s="184">
        <v>46581.38</v>
      </c>
      <c r="CS29" s="184">
        <v>73247.81</v>
      </c>
      <c r="CT29" s="106">
        <v>158</v>
      </c>
      <c r="CU29" s="184">
        <v>15467.94</v>
      </c>
      <c r="CV29" s="184">
        <v>12301.69</v>
      </c>
      <c r="CW29" s="184">
        <v>50154.27</v>
      </c>
      <c r="CX29" s="184">
        <v>77923.899999999994</v>
      </c>
      <c r="CY29" s="105"/>
      <c r="CZ29" s="105"/>
      <c r="DA29" s="105"/>
      <c r="DB29" s="105"/>
      <c r="DC29" s="105"/>
      <c r="DD29" s="105"/>
      <c r="DE29" s="105"/>
      <c r="DF29" s="105"/>
      <c r="DG29" s="105"/>
      <c r="DH29" s="105" t="s">
        <v>34</v>
      </c>
      <c r="DI29" s="105" t="s">
        <v>264</v>
      </c>
      <c r="DJ29" s="105">
        <f t="shared" si="0"/>
        <v>1311.0640900000001</v>
      </c>
      <c r="DK29" s="105">
        <f t="shared" si="1"/>
        <v>1100.4231199999999</v>
      </c>
      <c r="DL29" s="105">
        <f t="shared" si="2"/>
        <v>911.30557999999996</v>
      </c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99" t="s">
        <v>75</v>
      </c>
      <c r="DX29" s="108" t="s">
        <v>45</v>
      </c>
      <c r="DY29" s="99">
        <v>2</v>
      </c>
      <c r="DZ29" s="99">
        <v>6</v>
      </c>
      <c r="EA29" s="99">
        <v>3</v>
      </c>
      <c r="EB29" s="99">
        <v>5</v>
      </c>
      <c r="EC29" s="99">
        <v>6</v>
      </c>
      <c r="ED29" s="99">
        <v>4</v>
      </c>
      <c r="EE29" s="99" t="s">
        <v>75</v>
      </c>
      <c r="EF29" s="99" t="s">
        <v>50</v>
      </c>
      <c r="EG29" s="99">
        <v>2</v>
      </c>
      <c r="EH29" s="99">
        <v>1</v>
      </c>
      <c r="EI29" s="99">
        <v>1</v>
      </c>
      <c r="EN29" s="99" t="s">
        <v>91</v>
      </c>
      <c r="EO29" s="109">
        <v>2196.8500000000004</v>
      </c>
      <c r="EP29" s="105">
        <v>8185.37</v>
      </c>
      <c r="EQ29" s="105">
        <v>2119.4900000000002</v>
      </c>
      <c r="ER29" s="105">
        <v>5768.35</v>
      </c>
      <c r="ES29" s="105">
        <v>3151.02</v>
      </c>
      <c r="ET29" s="105">
        <v>10334.310000000001</v>
      </c>
      <c r="EU29" s="105" t="s">
        <v>120</v>
      </c>
      <c r="EV29" s="105"/>
      <c r="EW29" s="105"/>
      <c r="EX29" s="105">
        <v>1552.7</v>
      </c>
      <c r="EY29" s="105"/>
      <c r="EZ29" s="105"/>
      <c r="FA29" s="105"/>
      <c r="FB29" s="105"/>
      <c r="FC29" s="105"/>
      <c r="FD29" s="105"/>
      <c r="FE29" s="105"/>
      <c r="FF29" s="105"/>
      <c r="FG29" s="105"/>
      <c r="FH29" s="105" t="s">
        <v>103</v>
      </c>
      <c r="FI29" s="105">
        <v>79.319999999999993</v>
      </c>
      <c r="FJ29" s="105"/>
      <c r="FK29" s="105"/>
      <c r="FL29" s="99" t="s">
        <v>108</v>
      </c>
      <c r="FM29" s="99">
        <v>31.6</v>
      </c>
      <c r="FN29" s="99">
        <v>689.75</v>
      </c>
      <c r="FO29" s="99" t="s">
        <v>103</v>
      </c>
      <c r="FP29" s="99">
        <v>27.47</v>
      </c>
      <c r="FR29" s="99">
        <v>27.47</v>
      </c>
    </row>
    <row r="30" spans="1:174" s="99" customFormat="1" x14ac:dyDescent="0.25">
      <c r="A30" s="104" t="s">
        <v>34</v>
      </c>
      <c r="B30" s="104" t="s">
        <v>64</v>
      </c>
      <c r="C30" s="104">
        <v>20</v>
      </c>
      <c r="D30" s="105">
        <v>5295.3899999999994</v>
      </c>
      <c r="E30" s="105">
        <v>1850.3500000000001</v>
      </c>
      <c r="F30" s="105">
        <v>1414.33</v>
      </c>
      <c r="G30" s="105">
        <v>8560.07</v>
      </c>
      <c r="H30" s="106">
        <v>21</v>
      </c>
      <c r="I30" s="105">
        <v>3805.33</v>
      </c>
      <c r="J30" s="105">
        <v>3554.6200000000003</v>
      </c>
      <c r="K30" s="105">
        <v>1454.19</v>
      </c>
      <c r="L30" s="105">
        <v>8814.1400000000012</v>
      </c>
      <c r="M30" s="106">
        <v>14</v>
      </c>
      <c r="N30" s="105">
        <v>2853.09</v>
      </c>
      <c r="O30" s="105">
        <v>2514.4300000000003</v>
      </c>
      <c r="P30" s="105">
        <v>4083.03</v>
      </c>
      <c r="Q30" s="105">
        <v>9450.5499999999993</v>
      </c>
      <c r="R30" s="90" t="s">
        <v>65</v>
      </c>
      <c r="S30" s="90" t="s">
        <v>34</v>
      </c>
      <c r="T30" s="106">
        <v>2</v>
      </c>
      <c r="U30" s="105">
        <v>101.22</v>
      </c>
      <c r="V30" s="105">
        <v>0</v>
      </c>
      <c r="W30" s="105">
        <v>0</v>
      </c>
      <c r="X30" s="105">
        <v>101.22</v>
      </c>
      <c r="Y30" s="106">
        <v>8</v>
      </c>
      <c r="Z30" s="105">
        <v>7405.02</v>
      </c>
      <c r="AA30" s="105">
        <v>0</v>
      </c>
      <c r="AB30" s="105">
        <v>0</v>
      </c>
      <c r="AC30" s="105">
        <v>7405.02</v>
      </c>
      <c r="AD30" s="182">
        <v>1</v>
      </c>
      <c r="AE30" s="105">
        <v>16.18</v>
      </c>
      <c r="AF30" s="105">
        <v>0</v>
      </c>
      <c r="AG30" s="105">
        <v>0</v>
      </c>
      <c r="AH30" s="105">
        <v>16.18</v>
      </c>
      <c r="AI30" s="105" t="s">
        <v>34</v>
      </c>
      <c r="AJ30" s="105" t="s">
        <v>265</v>
      </c>
      <c r="AK30" s="106"/>
      <c r="AL30" s="184">
        <v>0</v>
      </c>
      <c r="AM30" s="184">
        <v>0</v>
      </c>
      <c r="AN30" s="184">
        <v>0</v>
      </c>
      <c r="AO30" s="184">
        <v>0</v>
      </c>
      <c r="AP30" s="106"/>
      <c r="AQ30" s="184">
        <v>0</v>
      </c>
      <c r="AR30" s="184">
        <v>0</v>
      </c>
      <c r="AS30" s="184">
        <v>0</v>
      </c>
      <c r="AT30" s="184">
        <v>0</v>
      </c>
      <c r="AU30" s="106"/>
      <c r="AV30" s="184">
        <v>0</v>
      </c>
      <c r="AW30" s="184">
        <v>0</v>
      </c>
      <c r="AX30" s="184">
        <v>0</v>
      </c>
      <c r="AY30" s="184">
        <v>0</v>
      </c>
      <c r="AZ30" s="107" t="s">
        <v>75</v>
      </c>
      <c r="BA30" s="99" t="s">
        <v>52</v>
      </c>
      <c r="BB30" s="104">
        <v>53</v>
      </c>
      <c r="BC30" s="105">
        <v>7811.3099999999986</v>
      </c>
      <c r="BD30" s="105">
        <v>3574.7999999999997</v>
      </c>
      <c r="BE30" s="105">
        <v>18230.71</v>
      </c>
      <c r="BF30" s="105">
        <v>29616.820000000007</v>
      </c>
      <c r="BG30" s="104">
        <v>59</v>
      </c>
      <c r="BH30" s="105">
        <v>8228.7400000000016</v>
      </c>
      <c r="BI30" s="105">
        <v>5531.7300000000005</v>
      </c>
      <c r="BJ30" s="105">
        <v>18668.09</v>
      </c>
      <c r="BK30" s="105">
        <v>32428.560000000005</v>
      </c>
      <c r="BL30" s="104">
        <v>60</v>
      </c>
      <c r="BM30" s="105">
        <v>6539.569999999997</v>
      </c>
      <c r="BN30" s="105">
        <v>6276.5200000000013</v>
      </c>
      <c r="BO30" s="105">
        <v>20773.29</v>
      </c>
      <c r="BP30" s="105">
        <v>33589.380000000005</v>
      </c>
      <c r="BQ30" s="105" t="s">
        <v>75</v>
      </c>
      <c r="BR30" s="105" t="s">
        <v>51</v>
      </c>
      <c r="BS30" s="105">
        <v>4</v>
      </c>
      <c r="BT30" s="105">
        <v>607.5</v>
      </c>
      <c r="BU30" s="105">
        <v>319.60000000000002</v>
      </c>
      <c r="BV30" s="105">
        <v>101.06</v>
      </c>
      <c r="BW30" s="105">
        <v>1028.1600000000001</v>
      </c>
      <c r="BX30" s="105">
        <v>2</v>
      </c>
      <c r="BY30" s="105">
        <v>240.44</v>
      </c>
      <c r="BZ30" s="105">
        <v>246.99</v>
      </c>
      <c r="CA30" s="105">
        <v>0</v>
      </c>
      <c r="CB30" s="105">
        <v>487.43</v>
      </c>
      <c r="CC30" s="105">
        <v>2</v>
      </c>
      <c r="CD30" s="105">
        <v>175.95</v>
      </c>
      <c r="CE30" s="105">
        <v>240.44</v>
      </c>
      <c r="CF30" s="105">
        <v>246.99</v>
      </c>
      <c r="CG30" s="105">
        <v>663.38</v>
      </c>
      <c r="CH30" s="105" t="s">
        <v>75</v>
      </c>
      <c r="CI30" s="105" t="s">
        <v>248</v>
      </c>
      <c r="CJ30" s="106">
        <v>14</v>
      </c>
      <c r="CK30" s="184">
        <v>828.22</v>
      </c>
      <c r="CL30" s="184">
        <v>593.84</v>
      </c>
      <c r="CM30" s="184">
        <v>1287.93</v>
      </c>
      <c r="CN30" s="184">
        <v>2709.99</v>
      </c>
      <c r="CO30" s="106">
        <v>17</v>
      </c>
      <c r="CP30" s="184">
        <v>1319.67</v>
      </c>
      <c r="CQ30" s="184">
        <v>694.1</v>
      </c>
      <c r="CR30" s="184">
        <v>1881.77</v>
      </c>
      <c r="CS30" s="184">
        <v>3895.54</v>
      </c>
      <c r="CT30" s="106">
        <v>16</v>
      </c>
      <c r="CU30" s="184">
        <v>1171.96</v>
      </c>
      <c r="CV30" s="184">
        <v>805.2</v>
      </c>
      <c r="CW30" s="184">
        <v>2043.8</v>
      </c>
      <c r="CX30" s="184">
        <v>4020.96</v>
      </c>
      <c r="CY30" s="105"/>
      <c r="CZ30" s="105"/>
      <c r="DA30" s="105"/>
      <c r="DB30" s="105"/>
      <c r="DC30" s="105"/>
      <c r="DD30" s="105"/>
      <c r="DE30" s="105"/>
      <c r="DF30" s="105"/>
      <c r="DG30" s="105"/>
      <c r="DH30" s="105" t="s">
        <v>34</v>
      </c>
      <c r="DI30" s="105" t="s">
        <v>265</v>
      </c>
      <c r="DJ30" s="105">
        <f t="shared" si="0"/>
        <v>0</v>
      </c>
      <c r="DK30" s="105">
        <f t="shared" si="1"/>
        <v>0</v>
      </c>
      <c r="DL30" s="105">
        <f t="shared" si="2"/>
        <v>0</v>
      </c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99" t="s">
        <v>75</v>
      </c>
      <c r="DX30" s="108" t="s">
        <v>46</v>
      </c>
      <c r="EC30" s="99">
        <v>1</v>
      </c>
      <c r="EE30" s="99" t="s">
        <v>75</v>
      </c>
      <c r="EF30" s="99" t="s">
        <v>51</v>
      </c>
      <c r="EI30" s="99">
        <v>1</v>
      </c>
      <c r="EN30" s="99" t="s">
        <v>100</v>
      </c>
      <c r="EO30" s="109">
        <v>2048.16</v>
      </c>
      <c r="EP30" s="105"/>
      <c r="EQ30" s="105">
        <v>3.65</v>
      </c>
      <c r="ER30" s="105">
        <v>2892.6800000000003</v>
      </c>
      <c r="ES30" s="105">
        <v>1881.6100000000001</v>
      </c>
      <c r="ET30" s="105">
        <v>3362.9700000000003</v>
      </c>
      <c r="EU30" s="105" t="s">
        <v>101</v>
      </c>
      <c r="EV30" s="105">
        <v>14733.53</v>
      </c>
      <c r="EW30" s="105">
        <v>14198.53</v>
      </c>
      <c r="EX30" s="105">
        <v>752.22</v>
      </c>
      <c r="EY30" s="105"/>
      <c r="EZ30" s="105"/>
      <c r="FA30" s="105"/>
      <c r="FB30" s="105"/>
      <c r="FC30" s="105"/>
      <c r="FD30" s="105"/>
      <c r="FE30" s="105"/>
      <c r="FF30" s="105"/>
      <c r="FG30" s="105"/>
      <c r="FH30" s="105" t="s">
        <v>93</v>
      </c>
      <c r="FI30" s="105">
        <v>1786.05</v>
      </c>
      <c r="FJ30" s="105">
        <v>761.40000000000009</v>
      </c>
      <c r="FK30" s="105">
        <v>869.88</v>
      </c>
      <c r="FL30" s="99" t="s">
        <v>109</v>
      </c>
      <c r="FN30" s="99">
        <v>840.03</v>
      </c>
      <c r="FO30" s="99" t="s">
        <v>132</v>
      </c>
      <c r="FP30" s="99">
        <v>80.58</v>
      </c>
      <c r="FR30" s="99">
        <v>80.58</v>
      </c>
    </row>
    <row r="31" spans="1:174" s="99" customFormat="1" x14ac:dyDescent="0.25">
      <c r="A31" s="104" t="s">
        <v>34</v>
      </c>
      <c r="B31" s="104" t="s">
        <v>65</v>
      </c>
      <c r="C31" s="104">
        <v>5</v>
      </c>
      <c r="D31" s="105">
        <v>615.20000000000005</v>
      </c>
      <c r="E31" s="105">
        <v>525.64</v>
      </c>
      <c r="F31" s="105">
        <v>166.93</v>
      </c>
      <c r="G31" s="105">
        <v>1307.7700000000002</v>
      </c>
      <c r="H31" s="106">
        <v>5</v>
      </c>
      <c r="I31" s="105">
        <v>778.01</v>
      </c>
      <c r="J31" s="105">
        <v>427.43</v>
      </c>
      <c r="K31" s="105">
        <v>305.02999999999997</v>
      </c>
      <c r="L31" s="105">
        <v>1510.47</v>
      </c>
      <c r="M31" s="106">
        <v>3</v>
      </c>
      <c r="N31" s="105">
        <v>840.45999999999992</v>
      </c>
      <c r="O31" s="105">
        <v>0</v>
      </c>
      <c r="P31" s="105">
        <v>0</v>
      </c>
      <c r="Q31" s="105">
        <v>840.45999999999992</v>
      </c>
      <c r="R31" s="90" t="s">
        <v>68</v>
      </c>
      <c r="S31" s="90" t="s">
        <v>34</v>
      </c>
      <c r="T31" s="106">
        <v>11</v>
      </c>
      <c r="U31" s="105">
        <v>1248.6100000000001</v>
      </c>
      <c r="V31" s="105">
        <v>640.37999999999988</v>
      </c>
      <c r="W31" s="105">
        <v>6891.8099999999995</v>
      </c>
      <c r="X31" s="105">
        <v>8780.7999999999993</v>
      </c>
      <c r="Y31" s="106">
        <v>12</v>
      </c>
      <c r="Z31" s="105">
        <v>1161.8899999999999</v>
      </c>
      <c r="AA31" s="105">
        <v>1040.1400000000001</v>
      </c>
      <c r="AB31" s="105">
        <v>7432.19</v>
      </c>
      <c r="AC31" s="105">
        <v>9634.2200000000012</v>
      </c>
      <c r="AD31" s="182">
        <v>12</v>
      </c>
      <c r="AE31" s="105">
        <v>476.05</v>
      </c>
      <c r="AF31" s="105">
        <v>589.24</v>
      </c>
      <c r="AG31" s="105">
        <v>7833.01</v>
      </c>
      <c r="AH31" s="105">
        <v>8898.3000000000011</v>
      </c>
      <c r="AI31" s="105" t="s">
        <v>34</v>
      </c>
      <c r="AJ31" s="105" t="s">
        <v>266</v>
      </c>
      <c r="AK31" s="106">
        <v>14</v>
      </c>
      <c r="AL31" s="184">
        <v>6302.62</v>
      </c>
      <c r="AM31" s="184">
        <v>2290.25</v>
      </c>
      <c r="AN31" s="184">
        <v>3777.64</v>
      </c>
      <c r="AO31" s="184">
        <v>12370.51</v>
      </c>
      <c r="AP31" s="106">
        <v>13</v>
      </c>
      <c r="AQ31" s="184">
        <v>4672.66</v>
      </c>
      <c r="AR31" s="184">
        <v>2371.64</v>
      </c>
      <c r="AS31" s="184">
        <v>3990.91</v>
      </c>
      <c r="AT31" s="184">
        <v>11035.21</v>
      </c>
      <c r="AU31" s="106">
        <v>12</v>
      </c>
      <c r="AV31" s="184">
        <v>6704.03</v>
      </c>
      <c r="AW31" s="184">
        <v>3650.52</v>
      </c>
      <c r="AX31" s="184">
        <v>5675.84</v>
      </c>
      <c r="AY31" s="184">
        <v>16030.39</v>
      </c>
      <c r="AZ31" s="107" t="s">
        <v>75</v>
      </c>
      <c r="BA31" s="99" t="s">
        <v>53</v>
      </c>
      <c r="BB31" s="104">
        <v>250</v>
      </c>
      <c r="BC31" s="105">
        <v>32273.290000000015</v>
      </c>
      <c r="BD31" s="105">
        <v>15041.320000000007</v>
      </c>
      <c r="BE31" s="105">
        <v>50308.319999999992</v>
      </c>
      <c r="BF31" s="105">
        <v>97622.930000000008</v>
      </c>
      <c r="BG31" s="104">
        <v>256</v>
      </c>
      <c r="BH31" s="105">
        <v>32186.19000000001</v>
      </c>
      <c r="BI31" s="105">
        <v>21950.77</v>
      </c>
      <c r="BJ31" s="105">
        <v>53139.290000000008</v>
      </c>
      <c r="BK31" s="105">
        <v>107276.24999999991</v>
      </c>
      <c r="BL31" s="104">
        <v>239</v>
      </c>
      <c r="BM31" s="105">
        <v>29404.710000000003</v>
      </c>
      <c r="BN31" s="105">
        <v>22802.910000000011</v>
      </c>
      <c r="BO31" s="105">
        <v>61586.479999999989</v>
      </c>
      <c r="BP31" s="105">
        <v>113794.09999999998</v>
      </c>
      <c r="BQ31" s="105" t="s">
        <v>75</v>
      </c>
      <c r="BR31" s="105" t="s">
        <v>52</v>
      </c>
      <c r="BS31" s="105">
        <v>57</v>
      </c>
      <c r="BT31" s="105">
        <v>7351.3999999999987</v>
      </c>
      <c r="BU31" s="105">
        <v>3222.22</v>
      </c>
      <c r="BV31" s="105">
        <v>13116.01</v>
      </c>
      <c r="BW31" s="105">
        <v>23689.629999999997</v>
      </c>
      <c r="BX31" s="105">
        <v>49</v>
      </c>
      <c r="BY31" s="105">
        <v>4615.2200000000012</v>
      </c>
      <c r="BZ31" s="105">
        <v>4596.08</v>
      </c>
      <c r="CA31" s="105">
        <v>11373</v>
      </c>
      <c r="CB31" s="105">
        <v>20584.300000000007</v>
      </c>
      <c r="CC31" s="105">
        <v>48</v>
      </c>
      <c r="CD31" s="105">
        <v>4097.2899999999991</v>
      </c>
      <c r="CE31" s="105">
        <v>3561.1200000000008</v>
      </c>
      <c r="CF31" s="105">
        <v>14283.54</v>
      </c>
      <c r="CG31" s="105">
        <v>21941.950000000008</v>
      </c>
      <c r="CH31" s="105" t="s">
        <v>75</v>
      </c>
      <c r="CI31" s="105" t="s">
        <v>249</v>
      </c>
      <c r="CJ31" s="106">
        <v>6</v>
      </c>
      <c r="CK31" s="184">
        <v>484.78</v>
      </c>
      <c r="CL31" s="184">
        <v>453.12</v>
      </c>
      <c r="CM31" s="184">
        <v>604.07000000000005</v>
      </c>
      <c r="CN31" s="184">
        <v>1541.97</v>
      </c>
      <c r="CO31" s="106">
        <v>7</v>
      </c>
      <c r="CP31" s="184">
        <v>494.03</v>
      </c>
      <c r="CQ31" s="184">
        <v>165.32</v>
      </c>
      <c r="CR31" s="184">
        <v>229.52</v>
      </c>
      <c r="CS31" s="184">
        <v>888.87</v>
      </c>
      <c r="CT31" s="106">
        <v>6</v>
      </c>
      <c r="CU31" s="184">
        <v>446.45</v>
      </c>
      <c r="CV31" s="184">
        <v>271.81</v>
      </c>
      <c r="CW31" s="184">
        <v>202.89</v>
      </c>
      <c r="CX31" s="184">
        <v>921.15</v>
      </c>
      <c r="CY31" s="105"/>
      <c r="CZ31" s="105"/>
      <c r="DA31" s="105"/>
      <c r="DB31" s="105"/>
      <c r="DC31" s="105"/>
      <c r="DD31" s="105"/>
      <c r="DE31" s="105"/>
      <c r="DF31" s="105"/>
      <c r="DG31" s="105"/>
      <c r="DH31" s="105" t="s">
        <v>34</v>
      </c>
      <c r="DI31" s="105" t="s">
        <v>266</v>
      </c>
      <c r="DJ31" s="105">
        <f t="shared" si="0"/>
        <v>350.24710000000005</v>
      </c>
      <c r="DK31" s="105">
        <f t="shared" si="1"/>
        <v>291.58902999999998</v>
      </c>
      <c r="DL31" s="105">
        <f t="shared" si="2"/>
        <v>377.80790999999999</v>
      </c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99" t="s">
        <v>75</v>
      </c>
      <c r="DX31" s="108" t="s">
        <v>47</v>
      </c>
      <c r="DY31" s="99">
        <v>2</v>
      </c>
      <c r="DZ31" s="99">
        <v>2</v>
      </c>
      <c r="EA31" s="99">
        <v>2</v>
      </c>
      <c r="EB31" s="99">
        <v>3</v>
      </c>
      <c r="EC31" s="99">
        <v>2</v>
      </c>
      <c r="ED31" s="99">
        <v>3</v>
      </c>
      <c r="EE31" s="99" t="s">
        <v>75</v>
      </c>
      <c r="EF31" s="99" t="s">
        <v>52</v>
      </c>
      <c r="EG31" s="99">
        <v>9</v>
      </c>
      <c r="EH31" s="99">
        <v>11</v>
      </c>
      <c r="EI31" s="99">
        <v>10</v>
      </c>
      <c r="EN31" s="99" t="s">
        <v>120</v>
      </c>
      <c r="EO31" s="109"/>
      <c r="EP31" s="105">
        <v>702.79</v>
      </c>
      <c r="EQ31" s="105">
        <v>132.13999999999999</v>
      </c>
      <c r="ER31" s="105"/>
      <c r="ES31" s="105"/>
      <c r="ET31" s="105">
        <v>164.95</v>
      </c>
      <c r="EU31" s="105" t="s">
        <v>112</v>
      </c>
      <c r="EV31" s="105"/>
      <c r="EW31" s="105">
        <v>9174.57</v>
      </c>
      <c r="EX31" s="105">
        <v>5767.61</v>
      </c>
      <c r="EY31" s="105"/>
      <c r="EZ31" s="105"/>
      <c r="FA31" s="105"/>
      <c r="FB31" s="105"/>
      <c r="FC31" s="105"/>
      <c r="FD31" s="105"/>
      <c r="FE31" s="105"/>
      <c r="FF31" s="105"/>
      <c r="FG31" s="105"/>
      <c r="FH31" s="105"/>
      <c r="FI31" s="105"/>
      <c r="FJ31" s="105"/>
      <c r="FK31" s="105"/>
      <c r="FL31" s="99" t="s">
        <v>132</v>
      </c>
      <c r="FM31" s="99">
        <v>21.74</v>
      </c>
      <c r="FO31" s="99" t="s">
        <v>93</v>
      </c>
      <c r="FP31" s="99">
        <v>769.83</v>
      </c>
      <c r="FQ31" s="99">
        <v>718.01999999999987</v>
      </c>
      <c r="FR31" s="99">
        <v>1487.85</v>
      </c>
    </row>
    <row r="32" spans="1:174" s="99" customFormat="1" x14ac:dyDescent="0.25">
      <c r="A32" s="104" t="s">
        <v>34</v>
      </c>
      <c r="B32" s="104" t="s">
        <v>67</v>
      </c>
      <c r="C32" s="104">
        <v>10</v>
      </c>
      <c r="D32" s="105">
        <v>371.96000000000004</v>
      </c>
      <c r="E32" s="105">
        <v>2939.3500000000004</v>
      </c>
      <c r="F32" s="105">
        <v>5172.25</v>
      </c>
      <c r="G32" s="105">
        <v>8483.56</v>
      </c>
      <c r="H32" s="106">
        <v>7</v>
      </c>
      <c r="I32" s="105">
        <v>865.96</v>
      </c>
      <c r="J32" s="105">
        <v>224.87</v>
      </c>
      <c r="K32" s="105">
        <v>6270.17</v>
      </c>
      <c r="L32" s="105">
        <v>7361</v>
      </c>
      <c r="M32" s="106">
        <v>6</v>
      </c>
      <c r="N32" s="105">
        <v>2069.69</v>
      </c>
      <c r="O32" s="105">
        <v>353.19000000000005</v>
      </c>
      <c r="P32" s="105">
        <v>6024.4500000000007</v>
      </c>
      <c r="Q32" s="105">
        <v>8447.33</v>
      </c>
      <c r="R32" s="90" t="s">
        <v>69</v>
      </c>
      <c r="S32" s="90" t="s">
        <v>34</v>
      </c>
      <c r="T32" s="106">
        <v>103</v>
      </c>
      <c r="U32" s="105">
        <v>18347.41</v>
      </c>
      <c r="V32" s="105">
        <v>9058.14</v>
      </c>
      <c r="W32" s="105">
        <v>51395.990000000013</v>
      </c>
      <c r="X32" s="105">
        <v>78801.540000000008</v>
      </c>
      <c r="Y32" s="106">
        <v>122</v>
      </c>
      <c r="Z32" s="105">
        <v>17852.059999999998</v>
      </c>
      <c r="AA32" s="105">
        <v>11333.439999999999</v>
      </c>
      <c r="AB32" s="105">
        <v>49584.45</v>
      </c>
      <c r="AC32" s="105">
        <v>78769.949999999968</v>
      </c>
      <c r="AD32" s="182">
        <v>95</v>
      </c>
      <c r="AE32" s="105">
        <v>22210.960000000006</v>
      </c>
      <c r="AF32" s="105">
        <v>9007.8300000000017</v>
      </c>
      <c r="AG32" s="105">
        <v>44757.86</v>
      </c>
      <c r="AH32" s="105">
        <v>75976.649999999994</v>
      </c>
      <c r="AI32" s="105" t="s">
        <v>34</v>
      </c>
      <c r="AJ32" s="105" t="s">
        <v>267</v>
      </c>
      <c r="AK32" s="106">
        <v>7</v>
      </c>
      <c r="AL32" s="184">
        <v>2051.62</v>
      </c>
      <c r="AM32" s="184">
        <v>804.77</v>
      </c>
      <c r="AN32" s="184">
        <v>1925.74</v>
      </c>
      <c r="AO32" s="184">
        <v>4782.13</v>
      </c>
      <c r="AP32" s="106">
        <v>11</v>
      </c>
      <c r="AQ32" s="184">
        <v>1957.91</v>
      </c>
      <c r="AR32" s="184">
        <v>180.72</v>
      </c>
      <c r="AS32" s="184">
        <v>2096.37</v>
      </c>
      <c r="AT32" s="184">
        <v>4235</v>
      </c>
      <c r="AU32" s="106">
        <v>7</v>
      </c>
      <c r="AV32" s="184">
        <v>5251.27</v>
      </c>
      <c r="AW32" s="184">
        <v>1343.85</v>
      </c>
      <c r="AX32" s="184">
        <v>1977.09</v>
      </c>
      <c r="AY32" s="184">
        <v>8572.2099999999991</v>
      </c>
      <c r="AZ32" s="107" t="s">
        <v>75</v>
      </c>
      <c r="BA32" s="99" t="s">
        <v>54</v>
      </c>
      <c r="BB32" s="104">
        <v>26</v>
      </c>
      <c r="BC32" s="105">
        <v>4191.3899999999994</v>
      </c>
      <c r="BD32" s="105">
        <v>1967.6399999999994</v>
      </c>
      <c r="BE32" s="105">
        <v>7375.23</v>
      </c>
      <c r="BF32" s="105">
        <v>13534.260000000004</v>
      </c>
      <c r="BG32" s="104">
        <v>23</v>
      </c>
      <c r="BH32" s="105">
        <v>3436.2299999999996</v>
      </c>
      <c r="BI32" s="105">
        <v>2624.47</v>
      </c>
      <c r="BJ32" s="105">
        <v>5988.99</v>
      </c>
      <c r="BK32" s="105">
        <v>12049.689999999999</v>
      </c>
      <c r="BL32" s="104">
        <v>23</v>
      </c>
      <c r="BM32" s="105">
        <v>3459.11</v>
      </c>
      <c r="BN32" s="105">
        <v>2530.2199999999993</v>
      </c>
      <c r="BO32" s="105">
        <v>6666.49</v>
      </c>
      <c r="BP32" s="105">
        <v>12655.819999999998</v>
      </c>
      <c r="BQ32" s="105" t="s">
        <v>75</v>
      </c>
      <c r="BR32" s="105" t="s">
        <v>53</v>
      </c>
      <c r="BS32" s="105">
        <v>242</v>
      </c>
      <c r="BT32" s="105">
        <v>28305.73000000001</v>
      </c>
      <c r="BU32" s="105">
        <v>16468.009999999998</v>
      </c>
      <c r="BV32" s="105">
        <v>43441.819999999985</v>
      </c>
      <c r="BW32" s="105">
        <v>88215.56</v>
      </c>
      <c r="BX32" s="105">
        <v>221</v>
      </c>
      <c r="BY32" s="105">
        <v>18700.34</v>
      </c>
      <c r="BZ32" s="105">
        <v>19176.350000000002</v>
      </c>
      <c r="CA32" s="105">
        <v>44690.959999999985</v>
      </c>
      <c r="CB32" s="105">
        <v>82567.650000000038</v>
      </c>
      <c r="CC32" s="105">
        <v>204</v>
      </c>
      <c r="CD32" s="105">
        <v>13329.590000000006</v>
      </c>
      <c r="CE32" s="105">
        <v>13164.570000000002</v>
      </c>
      <c r="CF32" s="105">
        <v>43049.880000000012</v>
      </c>
      <c r="CG32" s="105">
        <v>69544.040000000008</v>
      </c>
      <c r="CH32" s="105" t="s">
        <v>75</v>
      </c>
      <c r="CI32" s="105" t="s">
        <v>250</v>
      </c>
      <c r="CJ32" s="106">
        <v>104</v>
      </c>
      <c r="CK32" s="184">
        <v>8181.1</v>
      </c>
      <c r="CL32" s="184">
        <v>5655.57</v>
      </c>
      <c r="CM32" s="184">
        <v>27734.06</v>
      </c>
      <c r="CN32" s="184">
        <v>41570.730000000003</v>
      </c>
      <c r="CO32" s="106">
        <v>110</v>
      </c>
      <c r="CP32" s="184">
        <v>9704.17</v>
      </c>
      <c r="CQ32" s="184">
        <v>6517.31</v>
      </c>
      <c r="CR32" s="184">
        <v>25000.26</v>
      </c>
      <c r="CS32" s="184">
        <v>41221.74</v>
      </c>
      <c r="CT32" s="106">
        <v>106</v>
      </c>
      <c r="CU32" s="184">
        <v>11196.01</v>
      </c>
      <c r="CV32" s="184">
        <v>7229.34</v>
      </c>
      <c r="CW32" s="184">
        <v>28292.07</v>
      </c>
      <c r="CX32" s="184">
        <v>46717.42</v>
      </c>
      <c r="CY32" s="105"/>
      <c r="CZ32" s="105"/>
      <c r="DA32" s="105"/>
      <c r="DB32" s="105"/>
      <c r="DC32" s="105"/>
      <c r="DD32" s="105"/>
      <c r="DE32" s="105"/>
      <c r="DF32" s="105"/>
      <c r="DG32" s="105"/>
      <c r="DH32" s="105" t="s">
        <v>34</v>
      </c>
      <c r="DI32" s="105" t="s">
        <v>267</v>
      </c>
      <c r="DJ32" s="105">
        <f t="shared" si="0"/>
        <v>162.29122000000001</v>
      </c>
      <c r="DK32" s="105">
        <f t="shared" si="1"/>
        <v>130.02384999999998</v>
      </c>
      <c r="DL32" s="105">
        <f t="shared" si="2"/>
        <v>159.07593000000003</v>
      </c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99" t="s">
        <v>75</v>
      </c>
      <c r="DX32" s="108" t="s">
        <v>48</v>
      </c>
      <c r="DY32" s="99">
        <v>3</v>
      </c>
      <c r="DZ32" s="99">
        <v>4</v>
      </c>
      <c r="EA32" s="99">
        <v>2</v>
      </c>
      <c r="EB32" s="99">
        <v>3</v>
      </c>
      <c r="EC32" s="99">
        <v>1</v>
      </c>
      <c r="ED32" s="99">
        <v>3</v>
      </c>
      <c r="EE32" s="99" t="s">
        <v>75</v>
      </c>
      <c r="EF32" s="99" t="s">
        <v>53</v>
      </c>
      <c r="EG32" s="99">
        <v>19</v>
      </c>
      <c r="EH32" s="99">
        <v>14</v>
      </c>
      <c r="EI32" s="99">
        <v>17</v>
      </c>
      <c r="EN32" s="99" t="s">
        <v>101</v>
      </c>
      <c r="EO32" s="109">
        <v>709.46</v>
      </c>
      <c r="EP32" s="105">
        <v>3452.9199999999996</v>
      </c>
      <c r="EQ32" s="105">
        <v>2870.1700000000005</v>
      </c>
      <c r="ER32" s="105">
        <v>3891.4400000000005</v>
      </c>
      <c r="ES32" s="105">
        <v>5162.2000000000007</v>
      </c>
      <c r="ET32" s="105">
        <v>557.98</v>
      </c>
      <c r="EU32" s="105" t="s">
        <v>106</v>
      </c>
      <c r="EV32" s="105">
        <v>7509.99</v>
      </c>
      <c r="EW32" s="105">
        <v>25943.34</v>
      </c>
      <c r="EX32" s="105">
        <v>21253.380000000005</v>
      </c>
      <c r="EY32" s="105"/>
      <c r="EZ32" s="105"/>
      <c r="FA32" s="105"/>
      <c r="FB32" s="105"/>
      <c r="FC32" s="105"/>
      <c r="FD32" s="105"/>
      <c r="FE32" s="105"/>
      <c r="FF32" s="105"/>
      <c r="FG32" s="105"/>
      <c r="FH32" s="105"/>
      <c r="FI32" s="105"/>
      <c r="FJ32" s="105"/>
      <c r="FK32" s="105"/>
      <c r="FL32" s="99" t="s">
        <v>93</v>
      </c>
      <c r="FM32" s="99">
        <v>147.10999999999999</v>
      </c>
      <c r="FN32" s="99">
        <v>2006.88</v>
      </c>
    </row>
    <row r="33" spans="1:167" s="99" customFormat="1" x14ac:dyDescent="0.25">
      <c r="A33" s="104" t="s">
        <v>34</v>
      </c>
      <c r="B33" s="104" t="s">
        <v>68</v>
      </c>
      <c r="C33" s="104">
        <v>34</v>
      </c>
      <c r="D33" s="105">
        <v>5130.2300000000023</v>
      </c>
      <c r="E33" s="105">
        <v>878.11</v>
      </c>
      <c r="F33" s="105">
        <v>5280.8799999999992</v>
      </c>
      <c r="G33" s="105">
        <v>11289.22</v>
      </c>
      <c r="H33" s="106">
        <v>14</v>
      </c>
      <c r="I33" s="105">
        <v>1586</v>
      </c>
      <c r="J33" s="105">
        <v>703.46</v>
      </c>
      <c r="K33" s="105">
        <v>5656.12</v>
      </c>
      <c r="L33" s="105">
        <v>7945.579999999999</v>
      </c>
      <c r="M33" s="106">
        <v>12</v>
      </c>
      <c r="N33" s="105">
        <v>1294.2899999999997</v>
      </c>
      <c r="O33" s="105">
        <v>766.32</v>
      </c>
      <c r="P33" s="105">
        <v>6359.58</v>
      </c>
      <c r="Q33" s="105">
        <v>8420.19</v>
      </c>
      <c r="R33" s="90" t="s">
        <v>60</v>
      </c>
      <c r="S33" s="90" t="s">
        <v>34</v>
      </c>
      <c r="T33" s="106">
        <v>10</v>
      </c>
      <c r="U33" s="105">
        <v>3009.4600000000005</v>
      </c>
      <c r="V33" s="105">
        <v>0</v>
      </c>
      <c r="W33" s="105">
        <v>2492.3199999999997</v>
      </c>
      <c r="X33" s="105">
        <v>5501.7800000000007</v>
      </c>
      <c r="Y33" s="106">
        <v>14</v>
      </c>
      <c r="Z33" s="105">
        <v>3286.66</v>
      </c>
      <c r="AA33" s="105">
        <v>519.33000000000004</v>
      </c>
      <c r="AB33" s="105">
        <v>2726.81</v>
      </c>
      <c r="AC33" s="105">
        <v>6532.7999999999993</v>
      </c>
      <c r="AD33" s="182">
        <v>11</v>
      </c>
      <c r="AE33" s="105">
        <v>607.79999999999995</v>
      </c>
      <c r="AF33" s="105">
        <v>313.09999999999997</v>
      </c>
      <c r="AG33" s="105">
        <v>2722.37</v>
      </c>
      <c r="AH33" s="105">
        <v>3643.2700000000004</v>
      </c>
      <c r="AI33" s="105" t="s">
        <v>34</v>
      </c>
      <c r="AJ33" s="105" t="s">
        <v>268</v>
      </c>
      <c r="AK33" s="106">
        <v>42</v>
      </c>
      <c r="AL33" s="184">
        <v>22067.55</v>
      </c>
      <c r="AM33" s="184">
        <v>2074.46</v>
      </c>
      <c r="AN33" s="184">
        <v>9354.68</v>
      </c>
      <c r="AO33" s="184">
        <v>33496.69</v>
      </c>
      <c r="AP33" s="106">
        <v>45</v>
      </c>
      <c r="AQ33" s="184">
        <v>27087.23</v>
      </c>
      <c r="AR33" s="184">
        <v>5348.6</v>
      </c>
      <c r="AS33" s="184">
        <v>10500.72</v>
      </c>
      <c r="AT33" s="184">
        <v>42936.55</v>
      </c>
      <c r="AU33" s="106">
        <v>48</v>
      </c>
      <c r="AV33" s="184">
        <v>25046.07</v>
      </c>
      <c r="AW33" s="184">
        <v>22346.09</v>
      </c>
      <c r="AX33" s="184">
        <v>13776.86</v>
      </c>
      <c r="AY33" s="184">
        <v>61169.02</v>
      </c>
      <c r="AZ33" s="107" t="s">
        <v>75</v>
      </c>
      <c r="BA33" s="99" t="s">
        <v>55</v>
      </c>
      <c r="BB33" s="104">
        <v>240</v>
      </c>
      <c r="BC33" s="105">
        <v>25609.339999999986</v>
      </c>
      <c r="BD33" s="105">
        <v>26396.11</v>
      </c>
      <c r="BE33" s="105">
        <v>74329.720000000016</v>
      </c>
      <c r="BF33" s="105">
        <v>126335.17000000003</v>
      </c>
      <c r="BG33" s="104">
        <v>210</v>
      </c>
      <c r="BH33" s="105">
        <v>26696.689999999991</v>
      </c>
      <c r="BI33" s="105">
        <v>18613.46000000001</v>
      </c>
      <c r="BJ33" s="105">
        <v>81173.069999999963</v>
      </c>
      <c r="BK33" s="105">
        <v>126483.22000000013</v>
      </c>
      <c r="BL33" s="104">
        <v>211</v>
      </c>
      <c r="BM33" s="105">
        <v>32558.65</v>
      </c>
      <c r="BN33" s="105">
        <v>20629.849999999999</v>
      </c>
      <c r="BO33" s="105">
        <v>81261.080000000045</v>
      </c>
      <c r="BP33" s="105">
        <v>134449.57999999996</v>
      </c>
      <c r="BQ33" s="105" t="s">
        <v>75</v>
      </c>
      <c r="BR33" s="105" t="s">
        <v>54</v>
      </c>
      <c r="BS33" s="105">
        <v>25</v>
      </c>
      <c r="BT33" s="105">
        <v>4306.41</v>
      </c>
      <c r="BU33" s="105">
        <v>2346.75</v>
      </c>
      <c r="BV33" s="105">
        <v>8891.81</v>
      </c>
      <c r="BW33" s="105">
        <v>15544.97</v>
      </c>
      <c r="BX33" s="105">
        <v>22</v>
      </c>
      <c r="BY33" s="105">
        <v>2490.4</v>
      </c>
      <c r="BZ33" s="105">
        <v>2515.0600000000004</v>
      </c>
      <c r="CA33" s="105">
        <v>4244.97</v>
      </c>
      <c r="CB33" s="105">
        <v>9250.4299999999967</v>
      </c>
      <c r="CC33" s="105">
        <v>22</v>
      </c>
      <c r="CD33" s="105">
        <v>1908.73</v>
      </c>
      <c r="CE33" s="105">
        <v>2246.75</v>
      </c>
      <c r="CF33" s="105">
        <v>6391.6399999999994</v>
      </c>
      <c r="CG33" s="105">
        <v>10547.12</v>
      </c>
      <c r="CH33" s="105" t="s">
        <v>75</v>
      </c>
      <c r="CI33" s="105" t="s">
        <v>251</v>
      </c>
      <c r="CJ33" s="106">
        <v>73</v>
      </c>
      <c r="CK33" s="184">
        <v>7243.68</v>
      </c>
      <c r="CL33" s="184">
        <v>4461.58</v>
      </c>
      <c r="CM33" s="184">
        <v>23264.59</v>
      </c>
      <c r="CN33" s="184">
        <v>34969.85</v>
      </c>
      <c r="CO33" s="106">
        <v>78</v>
      </c>
      <c r="CP33" s="184">
        <v>9389.83</v>
      </c>
      <c r="CQ33" s="184">
        <v>5534.04</v>
      </c>
      <c r="CR33" s="184">
        <v>20634.18</v>
      </c>
      <c r="CS33" s="184">
        <v>35558.050000000003</v>
      </c>
      <c r="CT33" s="106">
        <v>74</v>
      </c>
      <c r="CU33" s="184">
        <v>8909.2099999999991</v>
      </c>
      <c r="CV33" s="184">
        <v>6001.11</v>
      </c>
      <c r="CW33" s="184">
        <v>16299.16</v>
      </c>
      <c r="CX33" s="184">
        <v>31209.48</v>
      </c>
      <c r="CY33" s="105"/>
      <c r="CZ33" s="105"/>
      <c r="DA33" s="105"/>
      <c r="DB33" s="105"/>
      <c r="DC33" s="105"/>
      <c r="DD33" s="105"/>
      <c r="DE33" s="105"/>
      <c r="DF33" s="105"/>
      <c r="DG33" s="105"/>
      <c r="DH33" s="105" t="s">
        <v>34</v>
      </c>
      <c r="DI33" s="105" t="s">
        <v>268</v>
      </c>
      <c r="DJ33" s="105">
        <f t="shared" si="0"/>
        <v>867.91755000000001</v>
      </c>
      <c r="DK33" s="105">
        <f t="shared" si="1"/>
        <v>869.51080000000002</v>
      </c>
      <c r="DL33" s="105">
        <f t="shared" si="2"/>
        <v>1225.25686</v>
      </c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99" t="s">
        <v>75</v>
      </c>
      <c r="DX33" s="108" t="s">
        <v>49</v>
      </c>
      <c r="DY33" s="99">
        <v>4</v>
      </c>
      <c r="DZ33" s="99">
        <v>5</v>
      </c>
      <c r="EA33" s="99">
        <v>2</v>
      </c>
      <c r="EB33" s="99">
        <v>4</v>
      </c>
      <c r="EC33" s="99">
        <v>2</v>
      </c>
      <c r="ED33" s="99">
        <v>1</v>
      </c>
      <c r="EE33" s="99" t="s">
        <v>75</v>
      </c>
      <c r="EF33" s="99" t="s">
        <v>54</v>
      </c>
      <c r="EG33" s="99">
        <v>2</v>
      </c>
      <c r="EH33" s="99">
        <v>2</v>
      </c>
      <c r="EI33" s="99">
        <v>7</v>
      </c>
      <c r="EN33" s="99" t="s">
        <v>112</v>
      </c>
      <c r="EO33" s="109">
        <v>8424.9500000000007</v>
      </c>
      <c r="EP33" s="105"/>
      <c r="EQ33" s="105">
        <v>4716.54</v>
      </c>
      <c r="ER33" s="105"/>
      <c r="ES33" s="105">
        <v>18.11</v>
      </c>
      <c r="ET33" s="105">
        <v>6897.21</v>
      </c>
      <c r="EU33" s="105" t="s">
        <v>110</v>
      </c>
      <c r="EV33" s="105"/>
      <c r="EW33" s="105"/>
      <c r="EX33" s="105">
        <v>839.46</v>
      </c>
      <c r="EY33" s="105"/>
      <c r="EZ33" s="105"/>
      <c r="FA33" s="105"/>
      <c r="FB33" s="105"/>
      <c r="FC33" s="105"/>
      <c r="FD33" s="105"/>
      <c r="FE33" s="105"/>
      <c r="FF33" s="105"/>
      <c r="FG33" s="105"/>
      <c r="FH33" s="105"/>
      <c r="FI33" s="105"/>
      <c r="FJ33" s="105"/>
      <c r="FK33" s="105"/>
    </row>
    <row r="34" spans="1:167" s="99" customFormat="1" x14ac:dyDescent="0.25">
      <c r="A34" s="104" t="s">
        <v>34</v>
      </c>
      <c r="B34" s="104" t="s">
        <v>69</v>
      </c>
      <c r="C34" s="104">
        <v>113</v>
      </c>
      <c r="D34" s="105">
        <v>38605.49</v>
      </c>
      <c r="E34" s="105">
        <v>10369.869999999999</v>
      </c>
      <c r="F34" s="105">
        <v>45612.850000000006</v>
      </c>
      <c r="G34" s="105">
        <v>94588.21</v>
      </c>
      <c r="H34" s="106">
        <v>145</v>
      </c>
      <c r="I34" s="105">
        <v>36504.529999999984</v>
      </c>
      <c r="J34" s="105">
        <v>14339.470000000001</v>
      </c>
      <c r="K34" s="105">
        <v>41448.310000000005</v>
      </c>
      <c r="L34" s="105">
        <v>92292.310000000041</v>
      </c>
      <c r="M34" s="106">
        <v>114</v>
      </c>
      <c r="N34" s="105">
        <v>17511.570000000007</v>
      </c>
      <c r="O34" s="105">
        <v>11654.469999999998</v>
      </c>
      <c r="P34" s="105">
        <v>46693.979999999989</v>
      </c>
      <c r="Q34" s="105">
        <v>75860.020000000019</v>
      </c>
      <c r="R34" s="90" t="s">
        <v>70</v>
      </c>
      <c r="S34" s="90" t="s">
        <v>34</v>
      </c>
      <c r="T34" s="106">
        <v>1</v>
      </c>
      <c r="U34" s="105">
        <v>142.03</v>
      </c>
      <c r="V34" s="105">
        <v>115.11</v>
      </c>
      <c r="W34" s="105">
        <v>72.48</v>
      </c>
      <c r="X34" s="105">
        <v>329.62</v>
      </c>
      <c r="Y34" s="106">
        <v>3</v>
      </c>
      <c r="Z34" s="105">
        <v>165.42000000000002</v>
      </c>
      <c r="AA34" s="105">
        <v>79.78</v>
      </c>
      <c r="AB34" s="105">
        <v>329.62</v>
      </c>
      <c r="AC34" s="105">
        <v>574.81999999999994</v>
      </c>
      <c r="AD34" s="182">
        <v>5</v>
      </c>
      <c r="AE34" s="105">
        <v>297.62</v>
      </c>
      <c r="AF34" s="105">
        <v>44.5</v>
      </c>
      <c r="AG34" s="105">
        <v>409.4</v>
      </c>
      <c r="AH34" s="105">
        <v>751.5200000000001</v>
      </c>
      <c r="AI34" s="105" t="s">
        <v>34</v>
      </c>
      <c r="AJ34" s="105" t="s">
        <v>269</v>
      </c>
      <c r="AK34" s="106">
        <v>3</v>
      </c>
      <c r="AL34" s="184">
        <v>162.80000000000001</v>
      </c>
      <c r="AM34" s="184">
        <v>157.54</v>
      </c>
      <c r="AN34" s="184">
        <v>2037.94</v>
      </c>
      <c r="AO34" s="184">
        <v>2358.2800000000002</v>
      </c>
      <c r="AP34" s="106">
        <v>3</v>
      </c>
      <c r="AQ34" s="184">
        <v>197.12</v>
      </c>
      <c r="AR34" s="184">
        <v>153.22999999999999</v>
      </c>
      <c r="AS34" s="184">
        <v>2070.48</v>
      </c>
      <c r="AT34" s="184">
        <v>2420.83</v>
      </c>
      <c r="AU34" s="106">
        <v>3</v>
      </c>
      <c r="AV34" s="184">
        <v>202.08</v>
      </c>
      <c r="AW34" s="184">
        <v>197.12</v>
      </c>
      <c r="AX34" s="184">
        <v>2218.7600000000002</v>
      </c>
      <c r="AY34" s="184">
        <v>2617.96</v>
      </c>
      <c r="AZ34" s="107" t="s">
        <v>75</v>
      </c>
      <c r="BA34" s="99" t="s">
        <v>56</v>
      </c>
      <c r="BB34" s="104">
        <v>264</v>
      </c>
      <c r="BC34" s="105">
        <v>49352.189999999988</v>
      </c>
      <c r="BD34" s="105">
        <v>17325.079999999998</v>
      </c>
      <c r="BE34" s="105">
        <v>146351.56999999995</v>
      </c>
      <c r="BF34" s="105">
        <v>213028.83999999994</v>
      </c>
      <c r="BG34" s="104">
        <v>262</v>
      </c>
      <c r="BH34" s="105">
        <v>48161.080000000009</v>
      </c>
      <c r="BI34" s="105">
        <v>37597.669999999984</v>
      </c>
      <c r="BJ34" s="105">
        <v>145433.37</v>
      </c>
      <c r="BK34" s="105">
        <v>231192.11999999991</v>
      </c>
      <c r="BL34" s="104">
        <v>256</v>
      </c>
      <c r="BM34" s="105">
        <v>45703.320000000022</v>
      </c>
      <c r="BN34" s="105">
        <v>35284.24000000002</v>
      </c>
      <c r="BO34" s="105">
        <v>161485.21000000005</v>
      </c>
      <c r="BP34" s="105">
        <v>242472.77</v>
      </c>
      <c r="BQ34" s="105" t="s">
        <v>75</v>
      </c>
      <c r="BR34" s="105" t="s">
        <v>55</v>
      </c>
      <c r="BS34" s="105">
        <v>145</v>
      </c>
      <c r="BT34" s="105">
        <v>27504.920000000006</v>
      </c>
      <c r="BU34" s="105">
        <v>10251.75</v>
      </c>
      <c r="BV34" s="105">
        <v>48155.639999999992</v>
      </c>
      <c r="BW34" s="105">
        <v>85912.31</v>
      </c>
      <c r="BX34" s="105">
        <v>233</v>
      </c>
      <c r="BY34" s="105">
        <v>22377.930000000008</v>
      </c>
      <c r="BZ34" s="105">
        <v>24984.61</v>
      </c>
      <c r="CA34" s="105">
        <v>59147.379999999976</v>
      </c>
      <c r="CB34" s="105">
        <v>106509.92000000001</v>
      </c>
      <c r="CC34" s="105">
        <v>212</v>
      </c>
      <c r="CD34" s="105">
        <v>10667.670000000002</v>
      </c>
      <c r="CE34" s="105">
        <v>22508.820000000011</v>
      </c>
      <c r="CF34" s="105">
        <v>65902.670000000013</v>
      </c>
      <c r="CG34" s="105">
        <v>99079.159999999989</v>
      </c>
      <c r="CH34" s="105" t="s">
        <v>75</v>
      </c>
      <c r="CI34" s="105" t="s">
        <v>252</v>
      </c>
      <c r="CJ34" s="106">
        <v>17</v>
      </c>
      <c r="CK34" s="184">
        <v>1638.94</v>
      </c>
      <c r="CL34" s="184">
        <v>937.58</v>
      </c>
      <c r="CM34" s="184">
        <v>2706.47</v>
      </c>
      <c r="CN34" s="184">
        <v>5282.99</v>
      </c>
      <c r="CO34" s="106">
        <v>16</v>
      </c>
      <c r="CP34" s="184">
        <v>1635.65</v>
      </c>
      <c r="CQ34" s="184">
        <v>894.12</v>
      </c>
      <c r="CR34" s="184">
        <v>2990.07</v>
      </c>
      <c r="CS34" s="184">
        <v>5519.84</v>
      </c>
      <c r="CT34" s="106">
        <v>17</v>
      </c>
      <c r="CU34" s="184">
        <v>2090.04</v>
      </c>
      <c r="CV34" s="184">
        <v>1349.6</v>
      </c>
      <c r="CW34" s="184">
        <v>3253.95</v>
      </c>
      <c r="CX34" s="184">
        <v>6693.59</v>
      </c>
      <c r="CY34" s="105"/>
      <c r="CZ34" s="105"/>
      <c r="DA34" s="105"/>
      <c r="DB34" s="105"/>
      <c r="DC34" s="105"/>
      <c r="DD34" s="105"/>
      <c r="DE34" s="105"/>
      <c r="DF34" s="105"/>
      <c r="DG34" s="105"/>
      <c r="DH34" s="105" t="s">
        <v>34</v>
      </c>
      <c r="DI34" s="105" t="s">
        <v>269</v>
      </c>
      <c r="DJ34" s="105">
        <f t="shared" si="0"/>
        <v>142.56576000000001</v>
      </c>
      <c r="DK34" s="105">
        <f t="shared" si="1"/>
        <v>114.07053999999999</v>
      </c>
      <c r="DL34" s="105">
        <f t="shared" si="2"/>
        <v>105.01396</v>
      </c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99" t="s">
        <v>75</v>
      </c>
      <c r="DX34" s="108" t="s">
        <v>50</v>
      </c>
      <c r="DZ34" s="99">
        <v>2</v>
      </c>
      <c r="EB34" s="99">
        <v>1</v>
      </c>
      <c r="EC34" s="99">
        <v>2</v>
      </c>
      <c r="ED34" s="99">
        <v>2</v>
      </c>
      <c r="EE34" s="99" t="s">
        <v>75</v>
      </c>
      <c r="EF34" s="99" t="s">
        <v>55</v>
      </c>
      <c r="EG34" s="99">
        <v>9</v>
      </c>
      <c r="EH34" s="99">
        <v>9</v>
      </c>
      <c r="EI34" s="99">
        <v>6</v>
      </c>
      <c r="EN34" s="99" t="s">
        <v>106</v>
      </c>
      <c r="EO34" s="109">
        <v>1450.34</v>
      </c>
      <c r="EP34" s="105">
        <v>3310.2299999999996</v>
      </c>
      <c r="EQ34" s="105">
        <v>6537.0700000000006</v>
      </c>
      <c r="ER34" s="105">
        <v>2054.9900000000002</v>
      </c>
      <c r="ES34" s="105">
        <v>4075.37</v>
      </c>
      <c r="ET34" s="105">
        <v>7504.8899999999994</v>
      </c>
      <c r="EU34" s="105" t="s">
        <v>237</v>
      </c>
      <c r="EV34" s="105"/>
      <c r="EW34" s="105"/>
      <c r="EX34" s="105">
        <v>3837.74</v>
      </c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</row>
    <row r="35" spans="1:167" s="99" customFormat="1" x14ac:dyDescent="0.25">
      <c r="A35" s="104" t="s">
        <v>34</v>
      </c>
      <c r="B35" s="104" t="s">
        <v>70</v>
      </c>
      <c r="C35" s="104">
        <v>1</v>
      </c>
      <c r="D35" s="105">
        <v>0</v>
      </c>
      <c r="E35" s="105">
        <v>86.69</v>
      </c>
      <c r="F35" s="105">
        <v>225.27</v>
      </c>
      <c r="G35" s="105">
        <v>311.95999999999998</v>
      </c>
      <c r="H35" s="106">
        <v>1</v>
      </c>
      <c r="I35" s="105">
        <v>160.52000000000001</v>
      </c>
      <c r="J35" s="105">
        <v>0</v>
      </c>
      <c r="K35" s="105">
        <v>311.95999999999998</v>
      </c>
      <c r="L35" s="105">
        <v>472.48</v>
      </c>
      <c r="M35" s="106">
        <v>2</v>
      </c>
      <c r="N35" s="105">
        <v>769.72</v>
      </c>
      <c r="O35" s="105">
        <v>160.52000000000001</v>
      </c>
      <c r="P35" s="105">
        <v>311.95999999999998</v>
      </c>
      <c r="Q35" s="105">
        <v>1242.2</v>
      </c>
      <c r="R35" s="90" t="s">
        <v>61</v>
      </c>
      <c r="S35" s="90" t="s">
        <v>34</v>
      </c>
      <c r="T35" s="106">
        <v>6</v>
      </c>
      <c r="U35" s="105">
        <v>1663.3500000000001</v>
      </c>
      <c r="V35" s="105">
        <v>3003.9900000000002</v>
      </c>
      <c r="W35" s="105">
        <v>2324.42</v>
      </c>
      <c r="X35" s="105">
        <v>6991.76</v>
      </c>
      <c r="Y35" s="106">
        <v>15</v>
      </c>
      <c r="Z35" s="105">
        <v>2235.5199999999995</v>
      </c>
      <c r="AA35" s="105">
        <v>907.09999999999991</v>
      </c>
      <c r="AB35" s="105">
        <v>1468.9299999999998</v>
      </c>
      <c r="AC35" s="105">
        <v>4611.55</v>
      </c>
      <c r="AD35" s="182">
        <v>10</v>
      </c>
      <c r="AE35" s="105">
        <v>1823.8200000000002</v>
      </c>
      <c r="AF35" s="105">
        <v>1523.1299999999999</v>
      </c>
      <c r="AG35" s="105">
        <v>2356.2200000000003</v>
      </c>
      <c r="AH35" s="105">
        <v>5703.17</v>
      </c>
      <c r="AI35" s="105" t="s">
        <v>34</v>
      </c>
      <c r="AJ35" s="105" t="s">
        <v>270</v>
      </c>
      <c r="AK35" s="106">
        <v>16</v>
      </c>
      <c r="AL35" s="184">
        <v>2917.93</v>
      </c>
      <c r="AM35" s="184">
        <v>2078.96</v>
      </c>
      <c r="AN35" s="184">
        <v>3066.8</v>
      </c>
      <c r="AO35" s="184">
        <v>8063.69</v>
      </c>
      <c r="AP35" s="106">
        <v>17</v>
      </c>
      <c r="AQ35" s="184">
        <v>2724.25</v>
      </c>
      <c r="AR35" s="184">
        <v>622.54999999999995</v>
      </c>
      <c r="AS35" s="184">
        <v>1838.78</v>
      </c>
      <c r="AT35" s="184">
        <v>5185.58</v>
      </c>
      <c r="AU35" s="106">
        <v>29</v>
      </c>
      <c r="AV35" s="184">
        <v>4834.6499999999996</v>
      </c>
      <c r="AW35" s="184">
        <v>1972.62</v>
      </c>
      <c r="AX35" s="184">
        <v>741.94</v>
      </c>
      <c r="AY35" s="184">
        <v>7549.21</v>
      </c>
      <c r="AZ35" s="107" t="s">
        <v>75</v>
      </c>
      <c r="BA35" s="99" t="s">
        <v>57</v>
      </c>
      <c r="BB35" s="104">
        <v>27</v>
      </c>
      <c r="BC35" s="105">
        <v>5309.04</v>
      </c>
      <c r="BD35" s="105">
        <v>2258.2500000000005</v>
      </c>
      <c r="BE35" s="105">
        <v>12663.800000000001</v>
      </c>
      <c r="BF35" s="105">
        <v>20231.090000000007</v>
      </c>
      <c r="BG35" s="104">
        <v>30</v>
      </c>
      <c r="BH35" s="105">
        <v>5355.170000000001</v>
      </c>
      <c r="BI35" s="105">
        <v>3752.7199999999993</v>
      </c>
      <c r="BJ35" s="105">
        <v>12814.350000000002</v>
      </c>
      <c r="BK35" s="105">
        <v>21922.240000000002</v>
      </c>
      <c r="BL35" s="104">
        <v>33</v>
      </c>
      <c r="BM35" s="105">
        <v>6475.1699999999983</v>
      </c>
      <c r="BN35" s="105">
        <v>3998.76</v>
      </c>
      <c r="BO35" s="105">
        <v>15403.26</v>
      </c>
      <c r="BP35" s="105">
        <v>25877.19</v>
      </c>
      <c r="BQ35" s="105" t="s">
        <v>75</v>
      </c>
      <c r="BR35" s="105" t="s">
        <v>56</v>
      </c>
      <c r="BS35" s="105">
        <v>252</v>
      </c>
      <c r="BT35" s="105">
        <v>41246.120000000046</v>
      </c>
      <c r="BU35" s="105">
        <v>16362.470000000003</v>
      </c>
      <c r="BV35" s="105">
        <v>86720.589999999982</v>
      </c>
      <c r="BW35" s="105">
        <v>144329.18000000002</v>
      </c>
      <c r="BX35" s="105">
        <v>234</v>
      </c>
      <c r="BY35" s="105">
        <v>28423.09</v>
      </c>
      <c r="BZ35" s="105">
        <v>30398.349999999995</v>
      </c>
      <c r="CA35" s="105">
        <v>93627.23000000001</v>
      </c>
      <c r="CB35" s="105">
        <v>152448.66999999995</v>
      </c>
      <c r="CC35" s="105">
        <v>223</v>
      </c>
      <c r="CD35" s="105">
        <v>19430.85999999999</v>
      </c>
      <c r="CE35" s="105">
        <v>22086.769999999997</v>
      </c>
      <c r="CF35" s="105">
        <v>110484.15999999999</v>
      </c>
      <c r="CG35" s="105">
        <v>152001.79</v>
      </c>
      <c r="CH35" s="105" t="s">
        <v>75</v>
      </c>
      <c r="CI35" s="105" t="s">
        <v>253</v>
      </c>
      <c r="CJ35" s="106">
        <v>47</v>
      </c>
      <c r="CK35" s="184">
        <v>4657.53</v>
      </c>
      <c r="CL35" s="184">
        <v>2706.42</v>
      </c>
      <c r="CM35" s="184">
        <v>22797.54</v>
      </c>
      <c r="CN35" s="184">
        <v>30161.49</v>
      </c>
      <c r="CO35" s="106">
        <v>26</v>
      </c>
      <c r="CP35" s="184">
        <v>664.64</v>
      </c>
      <c r="CQ35" s="184">
        <v>4940.8999999999996</v>
      </c>
      <c r="CR35" s="184">
        <v>15641.89</v>
      </c>
      <c r="CS35" s="184">
        <v>21247.43</v>
      </c>
      <c r="CT35" s="106">
        <v>33</v>
      </c>
      <c r="CU35" s="184">
        <v>4570.43</v>
      </c>
      <c r="CV35" s="184">
        <v>0</v>
      </c>
      <c r="CW35" s="184">
        <v>13267.43</v>
      </c>
      <c r="CX35" s="184">
        <v>17837.86</v>
      </c>
      <c r="CY35" s="105"/>
      <c r="CZ35" s="105"/>
      <c r="DA35" s="105"/>
      <c r="DB35" s="105"/>
      <c r="DC35" s="105"/>
      <c r="DD35" s="105"/>
      <c r="DE35" s="105"/>
      <c r="DF35" s="105"/>
      <c r="DG35" s="105"/>
      <c r="DH35" s="105" t="s">
        <v>34</v>
      </c>
      <c r="DI35" s="105" t="s">
        <v>270</v>
      </c>
      <c r="DJ35" s="105">
        <f t="shared" si="0"/>
        <v>268.06713000000002</v>
      </c>
      <c r="DK35" s="105">
        <f t="shared" si="1"/>
        <v>130.45524</v>
      </c>
      <c r="DL35" s="105">
        <f t="shared" si="2"/>
        <v>110.43369000000001</v>
      </c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99" t="s">
        <v>75</v>
      </c>
      <c r="DX35" s="108" t="s">
        <v>51</v>
      </c>
      <c r="DY35" s="99">
        <v>1</v>
      </c>
      <c r="EC35" s="99">
        <v>1</v>
      </c>
      <c r="ED35" s="99">
        <v>2</v>
      </c>
      <c r="EE35" s="99" t="s">
        <v>75</v>
      </c>
      <c r="EF35" s="99" t="s">
        <v>56</v>
      </c>
      <c r="EG35" s="99">
        <v>12</v>
      </c>
      <c r="EH35" s="99">
        <v>10</v>
      </c>
      <c r="EI35" s="99">
        <v>8</v>
      </c>
      <c r="EN35" s="99" t="s">
        <v>110</v>
      </c>
      <c r="EO35" s="109">
        <v>726</v>
      </c>
      <c r="EP35" s="105">
        <v>3855.4</v>
      </c>
      <c r="EQ35" s="105">
        <v>791.59</v>
      </c>
      <c r="ER35" s="105">
        <v>1287.82</v>
      </c>
      <c r="ES35" s="105"/>
      <c r="ET35" s="105">
        <v>106.4</v>
      </c>
      <c r="EU35" s="105" t="s">
        <v>92</v>
      </c>
      <c r="EV35" s="105">
        <v>2596.04</v>
      </c>
      <c r="EW35" s="105">
        <v>5077.25</v>
      </c>
      <c r="EX35" s="105">
        <v>4094.94</v>
      </c>
      <c r="EY35" s="105"/>
      <c r="EZ35" s="105"/>
      <c r="FA35" s="105"/>
      <c r="FB35" s="105"/>
      <c r="FC35" s="105"/>
      <c r="FD35" s="105"/>
      <c r="FE35" s="105"/>
      <c r="FF35" s="105"/>
      <c r="FG35" s="105"/>
      <c r="FH35" s="105"/>
      <c r="FI35" s="105"/>
      <c r="FJ35" s="105"/>
      <c r="FK35" s="105"/>
    </row>
    <row r="36" spans="1:167" s="99" customFormat="1" x14ac:dyDescent="0.25">
      <c r="A36" s="104" t="s">
        <v>75</v>
      </c>
      <c r="B36" s="104" t="s">
        <v>76</v>
      </c>
      <c r="C36" s="104">
        <v>2</v>
      </c>
      <c r="D36" s="105">
        <v>248.78</v>
      </c>
      <c r="E36" s="105">
        <v>152.18</v>
      </c>
      <c r="F36" s="105">
        <v>236.46</v>
      </c>
      <c r="G36" s="105">
        <v>637.42000000000007</v>
      </c>
      <c r="H36" s="106">
        <v>2</v>
      </c>
      <c r="I36" s="105">
        <v>216.12</v>
      </c>
      <c r="J36" s="105">
        <v>74.989999999999995</v>
      </c>
      <c r="K36" s="105">
        <v>0</v>
      </c>
      <c r="L36" s="105">
        <v>291.11</v>
      </c>
      <c r="M36" s="106">
        <v>1</v>
      </c>
      <c r="N36" s="105">
        <v>152.58000000000001</v>
      </c>
      <c r="O36" s="105">
        <v>104.46</v>
      </c>
      <c r="P36" s="105">
        <v>0</v>
      </c>
      <c r="Q36" s="105">
        <v>257.04000000000002</v>
      </c>
      <c r="R36" s="90" t="s">
        <v>46</v>
      </c>
      <c r="S36" s="90" t="s">
        <v>75</v>
      </c>
      <c r="T36" s="106">
        <v>76</v>
      </c>
      <c r="U36" s="105">
        <v>13096.009999999997</v>
      </c>
      <c r="V36" s="105">
        <v>6152.3000000000011</v>
      </c>
      <c r="W36" s="105">
        <v>22965.98</v>
      </c>
      <c r="X36" s="105">
        <v>42214.290000000008</v>
      </c>
      <c r="Y36" s="106">
        <v>81</v>
      </c>
      <c r="Z36" s="105">
        <v>9566.1399999999976</v>
      </c>
      <c r="AA36" s="105">
        <v>7104.0200000000013</v>
      </c>
      <c r="AB36" s="105">
        <v>24066.17</v>
      </c>
      <c r="AC36" s="105">
        <v>40736.330000000016</v>
      </c>
      <c r="AD36" s="182">
        <v>65</v>
      </c>
      <c r="AE36" s="105">
        <v>4911.920000000001</v>
      </c>
      <c r="AF36" s="105">
        <v>5626.15</v>
      </c>
      <c r="AG36" s="105">
        <v>25020.51</v>
      </c>
      <c r="AH36" s="105">
        <v>35558.579999999994</v>
      </c>
      <c r="AI36" s="105" t="s">
        <v>34</v>
      </c>
      <c r="AJ36" s="105" t="s">
        <v>271</v>
      </c>
      <c r="AK36" s="106">
        <v>4</v>
      </c>
      <c r="AL36" s="184">
        <v>5292.74</v>
      </c>
      <c r="AM36" s="184">
        <v>0</v>
      </c>
      <c r="AN36" s="184">
        <v>0</v>
      </c>
      <c r="AO36" s="184">
        <v>5292.74</v>
      </c>
      <c r="AP36" s="106">
        <v>2</v>
      </c>
      <c r="AQ36" s="184">
        <v>194.84</v>
      </c>
      <c r="AR36" s="184">
        <v>0</v>
      </c>
      <c r="AS36" s="184">
        <v>0</v>
      </c>
      <c r="AT36" s="184">
        <v>194.84</v>
      </c>
      <c r="AU36" s="106">
        <v>4</v>
      </c>
      <c r="AV36" s="184">
        <v>264.95999999999998</v>
      </c>
      <c r="AW36" s="184">
        <v>5.76</v>
      </c>
      <c r="AX36" s="184">
        <v>0</v>
      </c>
      <c r="AY36" s="184">
        <v>270.72000000000003</v>
      </c>
      <c r="AZ36" s="107" t="s">
        <v>75</v>
      </c>
      <c r="BA36" s="99" t="s">
        <v>58</v>
      </c>
      <c r="BB36" s="104">
        <v>39</v>
      </c>
      <c r="BC36" s="105">
        <v>6824.369999999999</v>
      </c>
      <c r="BD36" s="105">
        <v>3635.88</v>
      </c>
      <c r="BE36" s="105">
        <v>10392.439999999999</v>
      </c>
      <c r="BF36" s="105">
        <v>20852.690000000006</v>
      </c>
      <c r="BG36" s="104">
        <v>40</v>
      </c>
      <c r="BH36" s="105">
        <v>6386.5000000000009</v>
      </c>
      <c r="BI36" s="105">
        <v>4892.4799999999996</v>
      </c>
      <c r="BJ36" s="105">
        <v>8369.7900000000009</v>
      </c>
      <c r="BK36" s="105">
        <v>19648.77</v>
      </c>
      <c r="BL36" s="104">
        <v>35</v>
      </c>
      <c r="BM36" s="105">
        <v>6014.63</v>
      </c>
      <c r="BN36" s="105">
        <v>4120.6900000000005</v>
      </c>
      <c r="BO36" s="105">
        <v>9096.86</v>
      </c>
      <c r="BP36" s="105">
        <v>19232.18</v>
      </c>
      <c r="BQ36" s="105" t="s">
        <v>75</v>
      </c>
      <c r="BR36" s="105" t="s">
        <v>57</v>
      </c>
      <c r="BS36" s="105">
        <v>29</v>
      </c>
      <c r="BT36" s="105">
        <v>6534.0699999999988</v>
      </c>
      <c r="BU36" s="105">
        <v>1791.72</v>
      </c>
      <c r="BV36" s="105">
        <v>4413.6499999999996</v>
      </c>
      <c r="BW36" s="105">
        <v>12739.44</v>
      </c>
      <c r="BX36" s="105">
        <v>30</v>
      </c>
      <c r="BY36" s="105">
        <v>4794.0800000000008</v>
      </c>
      <c r="BZ36" s="105">
        <v>5893.5399999999991</v>
      </c>
      <c r="CA36" s="105">
        <v>5250.82</v>
      </c>
      <c r="CB36" s="105">
        <v>15938.44</v>
      </c>
      <c r="CC36" s="105">
        <v>33</v>
      </c>
      <c r="CD36" s="105">
        <v>3531.2899999999991</v>
      </c>
      <c r="CE36" s="105">
        <v>3933.37</v>
      </c>
      <c r="CF36" s="105">
        <v>9761.0399999999991</v>
      </c>
      <c r="CG36" s="105">
        <v>17225.699999999997</v>
      </c>
      <c r="CH36" s="105" t="s">
        <v>75</v>
      </c>
      <c r="CI36" s="105" t="s">
        <v>254</v>
      </c>
      <c r="CJ36" s="106">
        <v>27</v>
      </c>
      <c r="CK36" s="184">
        <v>2220.2600000000002</v>
      </c>
      <c r="CL36" s="184">
        <v>1944.76</v>
      </c>
      <c r="CM36" s="184">
        <v>9881.57</v>
      </c>
      <c r="CN36" s="184">
        <v>14046.59</v>
      </c>
      <c r="CO36" s="106">
        <v>26</v>
      </c>
      <c r="CP36" s="184">
        <v>2163.46</v>
      </c>
      <c r="CQ36" s="184">
        <v>1456.7</v>
      </c>
      <c r="CR36" s="184">
        <v>9548.26</v>
      </c>
      <c r="CS36" s="184">
        <v>13168.42</v>
      </c>
      <c r="CT36" s="106">
        <v>26</v>
      </c>
      <c r="CU36" s="184">
        <v>3047.24</v>
      </c>
      <c r="CV36" s="184">
        <v>1922.6</v>
      </c>
      <c r="CW36" s="184">
        <v>9918.15</v>
      </c>
      <c r="CX36" s="184">
        <v>14887.99</v>
      </c>
      <c r="CY36" s="105"/>
      <c r="CZ36" s="105"/>
      <c r="DA36" s="105"/>
      <c r="DB36" s="105"/>
      <c r="DC36" s="105"/>
      <c r="DD36" s="105"/>
      <c r="DE36" s="105"/>
      <c r="DF36" s="105"/>
      <c r="DG36" s="105"/>
      <c r="DH36" s="105" t="s">
        <v>34</v>
      </c>
      <c r="DI36" s="105" t="s">
        <v>271</v>
      </c>
      <c r="DJ36" s="105">
        <f t="shared" si="0"/>
        <v>47.634660000000004</v>
      </c>
      <c r="DK36" s="105">
        <f t="shared" si="1"/>
        <v>1.5587200000000001</v>
      </c>
      <c r="DL36" s="105">
        <f t="shared" si="2"/>
        <v>2.4825600000000003</v>
      </c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99" t="s">
        <v>75</v>
      </c>
      <c r="DX36" s="108" t="s">
        <v>52</v>
      </c>
      <c r="DY36" s="99">
        <v>13</v>
      </c>
      <c r="DZ36" s="99">
        <v>7</v>
      </c>
      <c r="EA36" s="99">
        <v>5</v>
      </c>
      <c r="EB36" s="99">
        <v>16</v>
      </c>
      <c r="EC36" s="99">
        <v>4</v>
      </c>
      <c r="ED36" s="99">
        <v>11</v>
      </c>
      <c r="EE36" s="99" t="s">
        <v>75</v>
      </c>
      <c r="EF36" s="99" t="s">
        <v>57</v>
      </c>
      <c r="EI36" s="99">
        <v>2</v>
      </c>
      <c r="EN36" s="99" t="s">
        <v>237</v>
      </c>
      <c r="EO36" s="109"/>
      <c r="EP36" s="105"/>
      <c r="EQ36" s="105"/>
      <c r="ER36" s="105"/>
      <c r="ES36" s="105">
        <v>524.11</v>
      </c>
      <c r="ET36" s="105">
        <v>9286.1099999999988</v>
      </c>
      <c r="EU36" s="105" t="s">
        <v>114</v>
      </c>
      <c r="EV36" s="105">
        <v>1725.1</v>
      </c>
      <c r="EW36" s="105">
        <v>459.87</v>
      </c>
      <c r="EX36" s="105">
        <v>78.25</v>
      </c>
      <c r="EY36" s="105"/>
      <c r="EZ36" s="105"/>
      <c r="FA36" s="105"/>
      <c r="FB36" s="105"/>
      <c r="FC36" s="105"/>
      <c r="FD36" s="105"/>
      <c r="FE36" s="105"/>
      <c r="FF36" s="105"/>
      <c r="FG36" s="105"/>
      <c r="FH36" s="105"/>
      <c r="FI36" s="105"/>
      <c r="FJ36" s="105"/>
      <c r="FK36" s="105"/>
    </row>
    <row r="37" spans="1:167" s="99" customFormat="1" x14ac:dyDescent="0.25">
      <c r="A37" s="104" t="s">
        <v>75</v>
      </c>
      <c r="B37" s="104" t="s">
        <v>35</v>
      </c>
      <c r="C37" s="104">
        <v>2092</v>
      </c>
      <c r="D37" s="105">
        <v>236108.51000000004</v>
      </c>
      <c r="E37" s="105">
        <v>84557.910000000047</v>
      </c>
      <c r="F37" s="105">
        <v>584416.62000000034</v>
      </c>
      <c r="G37" s="105">
        <v>905083.04000000155</v>
      </c>
      <c r="H37" s="106">
        <v>2435</v>
      </c>
      <c r="I37" s="105">
        <v>335136.19000000012</v>
      </c>
      <c r="J37" s="105">
        <v>182521.51999999979</v>
      </c>
      <c r="K37" s="105">
        <v>558219.47999999928</v>
      </c>
      <c r="L37" s="105">
        <v>1075877.1900000006</v>
      </c>
      <c r="M37" s="106">
        <v>2422</v>
      </c>
      <c r="N37" s="105">
        <v>300172.41999999958</v>
      </c>
      <c r="O37" s="105">
        <v>216855.08999999994</v>
      </c>
      <c r="P37" s="105">
        <v>607938.81999999972</v>
      </c>
      <c r="Q37" s="105">
        <v>1124966.3299999998</v>
      </c>
      <c r="R37" s="90" t="s">
        <v>65</v>
      </c>
      <c r="S37" s="90" t="s">
        <v>75</v>
      </c>
      <c r="T37" s="106">
        <v>50</v>
      </c>
      <c r="U37" s="105">
        <v>7217.8499999999985</v>
      </c>
      <c r="V37" s="105">
        <v>3046.1000000000004</v>
      </c>
      <c r="W37" s="105">
        <v>5548.76</v>
      </c>
      <c r="X37" s="105">
        <v>15812.710000000003</v>
      </c>
      <c r="Y37" s="106">
        <v>57</v>
      </c>
      <c r="Z37" s="105">
        <v>7853.2699999999995</v>
      </c>
      <c r="AA37" s="105">
        <v>4847.9299999999994</v>
      </c>
      <c r="AB37" s="105">
        <v>6993.7099999999991</v>
      </c>
      <c r="AC37" s="105">
        <v>19694.910000000003</v>
      </c>
      <c r="AD37" s="182">
        <v>45</v>
      </c>
      <c r="AE37" s="105">
        <v>3781.67</v>
      </c>
      <c r="AF37" s="105">
        <v>3866.1899999999996</v>
      </c>
      <c r="AG37" s="105">
        <v>7904.9599999999982</v>
      </c>
      <c r="AH37" s="105">
        <v>15552.820000000003</v>
      </c>
      <c r="AI37" s="105" t="s">
        <v>34</v>
      </c>
      <c r="AJ37" s="105" t="s">
        <v>272</v>
      </c>
      <c r="AK37" s="106">
        <v>14</v>
      </c>
      <c r="AL37" s="184">
        <v>5430.17</v>
      </c>
      <c r="AM37" s="184">
        <v>820.58</v>
      </c>
      <c r="AN37" s="184">
        <v>7960.76</v>
      </c>
      <c r="AO37" s="184">
        <v>14211.51</v>
      </c>
      <c r="AP37" s="106">
        <v>13</v>
      </c>
      <c r="AQ37" s="184">
        <v>2864.34</v>
      </c>
      <c r="AR37" s="184">
        <v>1402.07</v>
      </c>
      <c r="AS37" s="184">
        <v>8224.92</v>
      </c>
      <c r="AT37" s="184">
        <v>12491.33</v>
      </c>
      <c r="AU37" s="106">
        <v>16</v>
      </c>
      <c r="AV37" s="184">
        <v>8659.58</v>
      </c>
      <c r="AW37" s="184">
        <v>2413.91</v>
      </c>
      <c r="AX37" s="184">
        <v>9626.99</v>
      </c>
      <c r="AY37" s="184">
        <v>20700.48</v>
      </c>
      <c r="AZ37" s="107" t="s">
        <v>75</v>
      </c>
      <c r="BA37" s="99" t="s">
        <v>60</v>
      </c>
      <c r="BB37" s="104">
        <v>11</v>
      </c>
      <c r="BC37" s="105">
        <v>1565.88</v>
      </c>
      <c r="BD37" s="105">
        <v>719.21</v>
      </c>
      <c r="BE37" s="105">
        <v>5132.3</v>
      </c>
      <c r="BF37" s="105">
        <v>7417.3899999999985</v>
      </c>
      <c r="BG37" s="104">
        <v>10</v>
      </c>
      <c r="BH37" s="105">
        <v>1410.4900000000002</v>
      </c>
      <c r="BI37" s="105">
        <v>1028.8800000000001</v>
      </c>
      <c r="BJ37" s="105">
        <v>5233.76</v>
      </c>
      <c r="BK37" s="105">
        <v>7673.13</v>
      </c>
      <c r="BL37" s="104">
        <v>10</v>
      </c>
      <c r="BM37" s="105">
        <v>1480.58</v>
      </c>
      <c r="BN37" s="105">
        <v>1131.3899999999999</v>
      </c>
      <c r="BO37" s="105">
        <v>6063.95</v>
      </c>
      <c r="BP37" s="105">
        <v>8675.92</v>
      </c>
      <c r="BQ37" s="105" t="s">
        <v>75</v>
      </c>
      <c r="BR37" s="105" t="s">
        <v>58</v>
      </c>
      <c r="BS37" s="105">
        <v>37</v>
      </c>
      <c r="BT37" s="105">
        <v>4803.7700000000004</v>
      </c>
      <c r="BU37" s="105">
        <v>2421.62</v>
      </c>
      <c r="BV37" s="105">
        <v>5650.2199999999993</v>
      </c>
      <c r="BW37" s="105">
        <v>12875.610000000002</v>
      </c>
      <c r="BX37" s="105">
        <v>35</v>
      </c>
      <c r="BY37" s="105">
        <v>3004.7100000000005</v>
      </c>
      <c r="BZ37" s="105">
        <v>2677.0199999999995</v>
      </c>
      <c r="CA37" s="105">
        <v>3091.13</v>
      </c>
      <c r="CB37" s="105">
        <v>8772.8599999999988</v>
      </c>
      <c r="CC37" s="105">
        <v>34</v>
      </c>
      <c r="CD37" s="105">
        <v>2191.9299999999998</v>
      </c>
      <c r="CE37" s="105">
        <v>2202.4800000000005</v>
      </c>
      <c r="CF37" s="105">
        <v>4859.49</v>
      </c>
      <c r="CG37" s="105">
        <v>9253.9000000000033</v>
      </c>
      <c r="CH37" s="105" t="s">
        <v>75</v>
      </c>
      <c r="CI37" s="105" t="s">
        <v>255</v>
      </c>
      <c r="CJ37" s="106">
        <v>21</v>
      </c>
      <c r="CK37" s="184">
        <v>1567.09</v>
      </c>
      <c r="CL37" s="184">
        <v>1241.7</v>
      </c>
      <c r="CM37" s="184">
        <v>2999.58</v>
      </c>
      <c r="CN37" s="184">
        <v>5808.37</v>
      </c>
      <c r="CO37" s="106">
        <v>18</v>
      </c>
      <c r="CP37" s="184">
        <v>1734.05</v>
      </c>
      <c r="CQ37" s="184">
        <v>1080.71</v>
      </c>
      <c r="CR37" s="184">
        <v>2549.73</v>
      </c>
      <c r="CS37" s="184">
        <v>5364.49</v>
      </c>
      <c r="CT37" s="106">
        <v>17</v>
      </c>
      <c r="CU37" s="184">
        <v>1539.31</v>
      </c>
      <c r="CV37" s="184">
        <v>940.03</v>
      </c>
      <c r="CW37" s="184">
        <v>2600.7399999999998</v>
      </c>
      <c r="CX37" s="184">
        <v>5080.08</v>
      </c>
      <c r="CY37" s="105"/>
      <c r="CZ37" s="105"/>
      <c r="DA37" s="105"/>
      <c r="DB37" s="105"/>
      <c r="DC37" s="105"/>
      <c r="DD37" s="105"/>
      <c r="DE37" s="105"/>
      <c r="DF37" s="105"/>
      <c r="DG37" s="105"/>
      <c r="DH37" s="105" t="s">
        <v>34</v>
      </c>
      <c r="DI37" s="105" t="s">
        <v>272</v>
      </c>
      <c r="DJ37" s="105">
        <f t="shared" si="0"/>
        <v>603.33249000000001</v>
      </c>
      <c r="DK37" s="105">
        <f t="shared" si="1"/>
        <v>484.07273999999995</v>
      </c>
      <c r="DL37" s="105">
        <f t="shared" si="2"/>
        <v>552.18723999999997</v>
      </c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99" t="s">
        <v>75</v>
      </c>
      <c r="DX37" s="108" t="s">
        <v>53</v>
      </c>
      <c r="DY37" s="99">
        <v>11</v>
      </c>
      <c r="DZ37" s="99">
        <v>20</v>
      </c>
      <c r="EA37" s="99">
        <v>9</v>
      </c>
      <c r="EB37" s="99">
        <v>12</v>
      </c>
      <c r="EC37" s="99">
        <v>11</v>
      </c>
      <c r="ED37" s="99">
        <v>19</v>
      </c>
      <c r="EE37" s="99" t="s">
        <v>75</v>
      </c>
      <c r="EF37" s="99" t="s">
        <v>58</v>
      </c>
      <c r="EG37" s="99">
        <v>5</v>
      </c>
      <c r="EH37" s="99">
        <v>10</v>
      </c>
      <c r="EI37" s="99">
        <v>3</v>
      </c>
      <c r="EN37" s="99" t="s">
        <v>92</v>
      </c>
      <c r="EO37" s="109">
        <v>821.24</v>
      </c>
      <c r="EP37" s="105">
        <v>1179.33</v>
      </c>
      <c r="EQ37" s="105">
        <v>1933.28</v>
      </c>
      <c r="ER37" s="105">
        <v>1948.58</v>
      </c>
      <c r="ES37" s="105">
        <v>137.41</v>
      </c>
      <c r="ET37" s="105">
        <v>6056.86</v>
      </c>
      <c r="EU37" s="105" t="s">
        <v>108</v>
      </c>
      <c r="EV37" s="105">
        <v>2700.19</v>
      </c>
      <c r="EW37" s="105">
        <v>2341.9700000000003</v>
      </c>
      <c r="EX37" s="105">
        <v>4085.5499999999997</v>
      </c>
      <c r="EY37" s="105"/>
      <c r="EZ37" s="105"/>
      <c r="FA37" s="105"/>
      <c r="FB37" s="105"/>
      <c r="FC37" s="105"/>
      <c r="FD37" s="105"/>
      <c r="FE37" s="105"/>
      <c r="FF37" s="105"/>
      <c r="FG37" s="105"/>
      <c r="FH37" s="105"/>
      <c r="FI37" s="105"/>
      <c r="FJ37" s="105"/>
      <c r="FK37" s="105"/>
    </row>
    <row r="38" spans="1:167" s="99" customFormat="1" x14ac:dyDescent="0.25">
      <c r="A38" s="104" t="s">
        <v>75</v>
      </c>
      <c r="B38" s="104" t="s">
        <v>36</v>
      </c>
      <c r="C38" s="104">
        <v>4186</v>
      </c>
      <c r="D38" s="105">
        <v>465610.93999999983</v>
      </c>
      <c r="E38" s="105">
        <v>244854.58000000022</v>
      </c>
      <c r="F38" s="105">
        <v>717877.63000000059</v>
      </c>
      <c r="G38" s="105">
        <v>1428343.1499999992</v>
      </c>
      <c r="H38" s="106">
        <v>4130</v>
      </c>
      <c r="I38" s="105">
        <v>441608.81999999995</v>
      </c>
      <c r="J38" s="105">
        <v>281808.15000000014</v>
      </c>
      <c r="K38" s="105">
        <v>777957.19999999972</v>
      </c>
      <c r="L38" s="105">
        <v>1501374.1699999992</v>
      </c>
      <c r="M38" s="106">
        <v>4135</v>
      </c>
      <c r="N38" s="105">
        <v>511202.55000000156</v>
      </c>
      <c r="O38" s="105">
        <v>261388.2299999996</v>
      </c>
      <c r="P38" s="105">
        <v>855199.34000000102</v>
      </c>
      <c r="Q38" s="105">
        <v>1627790.1200000003</v>
      </c>
      <c r="R38" s="90" t="s">
        <v>45</v>
      </c>
      <c r="S38" s="90" t="s">
        <v>75</v>
      </c>
      <c r="T38" s="106">
        <v>521</v>
      </c>
      <c r="U38" s="105">
        <v>61856.000000000015</v>
      </c>
      <c r="V38" s="105">
        <v>51062.070000000007</v>
      </c>
      <c r="W38" s="105">
        <v>112287.06000000008</v>
      </c>
      <c r="X38" s="105">
        <v>225205.12999999998</v>
      </c>
      <c r="Y38" s="106">
        <v>504</v>
      </c>
      <c r="Z38" s="105">
        <v>47337.749999999964</v>
      </c>
      <c r="AA38" s="105">
        <v>39127.150000000009</v>
      </c>
      <c r="AB38" s="105">
        <v>129835.28000000004</v>
      </c>
      <c r="AC38" s="105">
        <v>216300.17999999996</v>
      </c>
      <c r="AD38" s="182">
        <v>457</v>
      </c>
      <c r="AE38" s="105">
        <v>32791.130000000026</v>
      </c>
      <c r="AF38" s="105">
        <v>30932.310000000019</v>
      </c>
      <c r="AG38" s="105">
        <v>141241.23999999996</v>
      </c>
      <c r="AH38" s="105">
        <v>204964.67999999993</v>
      </c>
      <c r="AI38" s="105" t="s">
        <v>34</v>
      </c>
      <c r="AJ38" s="105" t="s">
        <v>273</v>
      </c>
      <c r="AK38" s="106">
        <v>9</v>
      </c>
      <c r="AL38" s="184">
        <v>672.27</v>
      </c>
      <c r="AM38" s="184">
        <v>113.79</v>
      </c>
      <c r="AN38" s="184">
        <v>7216.7</v>
      </c>
      <c r="AO38" s="184">
        <v>8002.76</v>
      </c>
      <c r="AP38" s="106">
        <v>10</v>
      </c>
      <c r="AQ38" s="184">
        <v>494.28</v>
      </c>
      <c r="AR38" s="184">
        <v>447.53</v>
      </c>
      <c r="AS38" s="184">
        <v>6922.51</v>
      </c>
      <c r="AT38" s="184">
        <v>7864.32</v>
      </c>
      <c r="AU38" s="106">
        <v>12</v>
      </c>
      <c r="AV38" s="184">
        <v>995.37</v>
      </c>
      <c r="AW38" s="184">
        <v>137.74</v>
      </c>
      <c r="AX38" s="184">
        <v>5622.07</v>
      </c>
      <c r="AY38" s="184">
        <v>6755.18</v>
      </c>
      <c r="AZ38" s="107" t="s">
        <v>75</v>
      </c>
      <c r="BA38" s="99" t="s">
        <v>61</v>
      </c>
      <c r="BB38" s="104">
        <v>68</v>
      </c>
      <c r="BC38" s="105">
        <v>6397.7700000000013</v>
      </c>
      <c r="BD38" s="105">
        <v>2948.2500000000014</v>
      </c>
      <c r="BE38" s="105">
        <v>15197.049999999997</v>
      </c>
      <c r="BF38" s="105">
        <v>24543.07</v>
      </c>
      <c r="BG38" s="104">
        <v>71</v>
      </c>
      <c r="BH38" s="105">
        <v>6984.8</v>
      </c>
      <c r="BI38" s="105">
        <v>4229.4900000000007</v>
      </c>
      <c r="BJ38" s="105">
        <v>13820.63</v>
      </c>
      <c r="BK38" s="105">
        <v>25034.920000000006</v>
      </c>
      <c r="BL38" s="104">
        <v>64</v>
      </c>
      <c r="BM38" s="105">
        <v>6170.84</v>
      </c>
      <c r="BN38" s="105">
        <v>4888.67</v>
      </c>
      <c r="BO38" s="105">
        <v>13614.100000000002</v>
      </c>
      <c r="BP38" s="105">
        <v>24673.61</v>
      </c>
      <c r="BQ38" s="105" t="s">
        <v>75</v>
      </c>
      <c r="BR38" s="105" t="s">
        <v>60</v>
      </c>
      <c r="BS38" s="105">
        <v>9</v>
      </c>
      <c r="BT38" s="105">
        <v>1939.4699999999998</v>
      </c>
      <c r="BU38" s="105">
        <v>0</v>
      </c>
      <c r="BV38" s="105">
        <v>655.96</v>
      </c>
      <c r="BW38" s="105">
        <v>2595.4299999999998</v>
      </c>
      <c r="BX38" s="105">
        <v>8</v>
      </c>
      <c r="BY38" s="105">
        <v>654.37</v>
      </c>
      <c r="BZ38" s="105">
        <v>837.34</v>
      </c>
      <c r="CA38" s="105">
        <v>1002.16</v>
      </c>
      <c r="CB38" s="105">
        <v>2493.87</v>
      </c>
      <c r="CC38" s="105">
        <v>6</v>
      </c>
      <c r="CD38" s="105">
        <v>390</v>
      </c>
      <c r="CE38" s="105">
        <v>346.54999999999995</v>
      </c>
      <c r="CF38" s="105">
        <v>1115.77</v>
      </c>
      <c r="CG38" s="105">
        <v>1852.3200000000002</v>
      </c>
      <c r="CH38" s="105" t="s">
        <v>75</v>
      </c>
      <c r="CI38" s="105" t="s">
        <v>256</v>
      </c>
      <c r="CJ38" s="106">
        <v>17</v>
      </c>
      <c r="CK38" s="184">
        <v>1851.51</v>
      </c>
      <c r="CL38" s="184">
        <v>1002.41</v>
      </c>
      <c r="CM38" s="184">
        <v>9898.99</v>
      </c>
      <c r="CN38" s="184">
        <v>12752.91</v>
      </c>
      <c r="CO38" s="106">
        <v>17</v>
      </c>
      <c r="CP38" s="184">
        <v>2309.4499999999998</v>
      </c>
      <c r="CQ38" s="184">
        <v>1248.74</v>
      </c>
      <c r="CR38" s="184">
        <v>9032.24</v>
      </c>
      <c r="CS38" s="184">
        <v>12590.43</v>
      </c>
      <c r="CT38" s="106">
        <v>16</v>
      </c>
      <c r="CU38" s="184">
        <v>1597.79</v>
      </c>
      <c r="CV38" s="184">
        <v>1373.87</v>
      </c>
      <c r="CW38" s="184">
        <v>6883.61</v>
      </c>
      <c r="CX38" s="184">
        <v>9855.27</v>
      </c>
      <c r="CY38" s="105"/>
      <c r="CZ38" s="105"/>
      <c r="DA38" s="105"/>
      <c r="DB38" s="105"/>
      <c r="DC38" s="105"/>
      <c r="DD38" s="105"/>
      <c r="DE38" s="105"/>
      <c r="DF38" s="105"/>
      <c r="DG38" s="105"/>
      <c r="DH38" s="105" t="s">
        <v>34</v>
      </c>
      <c r="DI38" s="105" t="s">
        <v>273</v>
      </c>
      <c r="DJ38" s="105">
        <f t="shared" si="0"/>
        <v>498.60667000000001</v>
      </c>
      <c r="DK38" s="105">
        <f t="shared" si="1"/>
        <v>378.90280999999999</v>
      </c>
      <c r="DL38" s="105">
        <f t="shared" si="2"/>
        <v>264.29305999999997</v>
      </c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99" t="s">
        <v>75</v>
      </c>
      <c r="DX38" s="108" t="s">
        <v>54</v>
      </c>
      <c r="DY38" s="99">
        <v>3</v>
      </c>
      <c r="EA38" s="99">
        <v>1</v>
      </c>
      <c r="EB38" s="99">
        <v>2</v>
      </c>
      <c r="EC38" s="99">
        <v>2</v>
      </c>
      <c r="ED38" s="99">
        <v>4</v>
      </c>
      <c r="EE38" s="99" t="s">
        <v>75</v>
      </c>
      <c r="EF38" s="99" t="s">
        <v>60</v>
      </c>
      <c r="EG38" s="99">
        <v>1</v>
      </c>
      <c r="EH38" s="99">
        <v>1</v>
      </c>
      <c r="EI38" s="99">
        <v>2</v>
      </c>
      <c r="EN38" s="99" t="s">
        <v>238</v>
      </c>
      <c r="EO38" s="109"/>
      <c r="EP38" s="105"/>
      <c r="EQ38" s="105"/>
      <c r="ER38" s="105">
        <v>1986.19</v>
      </c>
      <c r="ES38" s="105"/>
      <c r="ET38" s="105"/>
      <c r="EU38" s="105" t="s">
        <v>102</v>
      </c>
      <c r="EV38" s="105">
        <v>1605.4</v>
      </c>
      <c r="EW38" s="105">
        <v>4438.74</v>
      </c>
      <c r="EX38" s="105">
        <v>1087.3900000000001</v>
      </c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</row>
    <row r="39" spans="1:167" s="99" customFormat="1" x14ac:dyDescent="0.25">
      <c r="A39" s="104" t="s">
        <v>75</v>
      </c>
      <c r="B39" s="104" t="s">
        <v>37</v>
      </c>
      <c r="C39" s="104">
        <v>1413</v>
      </c>
      <c r="D39" s="105">
        <v>173030.97000000012</v>
      </c>
      <c r="E39" s="105">
        <v>119328.85000000015</v>
      </c>
      <c r="F39" s="105">
        <v>344340.08999999944</v>
      </c>
      <c r="G39" s="105">
        <v>636699.91</v>
      </c>
      <c r="H39" s="106">
        <v>1584</v>
      </c>
      <c r="I39" s="105">
        <v>253837.5400000005</v>
      </c>
      <c r="J39" s="105">
        <v>112581.52000000014</v>
      </c>
      <c r="K39" s="105">
        <v>359955.09999999974</v>
      </c>
      <c r="L39" s="105">
        <v>726374.16000000015</v>
      </c>
      <c r="M39" s="106">
        <v>1635</v>
      </c>
      <c r="N39" s="105">
        <v>266974.10999999993</v>
      </c>
      <c r="O39" s="105">
        <v>142845.77999999985</v>
      </c>
      <c r="P39" s="105">
        <v>386284.08000000042</v>
      </c>
      <c r="Q39" s="105">
        <v>796103.96999999799</v>
      </c>
      <c r="R39" s="90" t="s">
        <v>66</v>
      </c>
      <c r="S39" s="90" t="s">
        <v>75</v>
      </c>
      <c r="T39" s="106">
        <v>7</v>
      </c>
      <c r="U39" s="105">
        <v>1652.3999999999999</v>
      </c>
      <c r="V39" s="105">
        <v>603.88</v>
      </c>
      <c r="W39" s="105">
        <v>1609.05</v>
      </c>
      <c r="X39" s="105">
        <v>3865.33</v>
      </c>
      <c r="Y39" s="106">
        <v>6</v>
      </c>
      <c r="Z39" s="105">
        <v>1092.31</v>
      </c>
      <c r="AA39" s="105">
        <v>689.79</v>
      </c>
      <c r="AB39" s="105">
        <v>1873.77</v>
      </c>
      <c r="AC39" s="105">
        <v>3655.8700000000003</v>
      </c>
      <c r="AD39" s="182">
        <v>5</v>
      </c>
      <c r="AE39" s="105">
        <v>713.37</v>
      </c>
      <c r="AF39" s="105">
        <v>573.92000000000007</v>
      </c>
      <c r="AG39" s="105">
        <v>2188.71</v>
      </c>
      <c r="AH39" s="105">
        <v>3476</v>
      </c>
      <c r="AI39" s="105" t="s">
        <v>34</v>
      </c>
      <c r="AJ39" s="105" t="s">
        <v>274</v>
      </c>
      <c r="AK39" s="106">
        <v>173</v>
      </c>
      <c r="AL39" s="184">
        <v>74017.350000000006</v>
      </c>
      <c r="AM39" s="184">
        <v>11172.88</v>
      </c>
      <c r="AN39" s="184">
        <v>50648.85</v>
      </c>
      <c r="AO39" s="184">
        <v>135839.07999999999</v>
      </c>
      <c r="AP39" s="106">
        <v>108</v>
      </c>
      <c r="AQ39" s="184">
        <v>31431.52</v>
      </c>
      <c r="AR39" s="184">
        <v>14557.84</v>
      </c>
      <c r="AS39" s="184">
        <v>52943.77</v>
      </c>
      <c r="AT39" s="184">
        <v>98933.13</v>
      </c>
      <c r="AU39" s="106">
        <v>114</v>
      </c>
      <c r="AV39" s="184">
        <v>32325.200000000001</v>
      </c>
      <c r="AW39" s="184">
        <v>11517.5</v>
      </c>
      <c r="AX39" s="184">
        <v>59701.24</v>
      </c>
      <c r="AY39" s="184">
        <v>103543.94</v>
      </c>
      <c r="AZ39" s="107" t="s">
        <v>75</v>
      </c>
      <c r="BA39" s="99" t="s">
        <v>62</v>
      </c>
      <c r="BB39" s="104">
        <v>50</v>
      </c>
      <c r="BC39" s="105">
        <v>6368.5099999999984</v>
      </c>
      <c r="BD39" s="105">
        <v>4246.6599999999989</v>
      </c>
      <c r="BE39" s="105">
        <v>15224.999999999998</v>
      </c>
      <c r="BF39" s="105">
        <v>25840.170000000002</v>
      </c>
      <c r="BG39" s="104">
        <v>59</v>
      </c>
      <c r="BH39" s="105">
        <v>8016.5700000000033</v>
      </c>
      <c r="BI39" s="105">
        <v>4903.72</v>
      </c>
      <c r="BJ39" s="105">
        <v>17493.309999999994</v>
      </c>
      <c r="BK39" s="105">
        <v>30413.600000000009</v>
      </c>
      <c r="BL39" s="104">
        <v>54</v>
      </c>
      <c r="BM39" s="105">
        <v>7886.2300000000014</v>
      </c>
      <c r="BN39" s="105">
        <v>6264.8700000000026</v>
      </c>
      <c r="BO39" s="105">
        <v>19913.810000000001</v>
      </c>
      <c r="BP39" s="105">
        <v>34064.910000000003</v>
      </c>
      <c r="BQ39" s="105" t="s">
        <v>75</v>
      </c>
      <c r="BR39" s="105" t="s">
        <v>61</v>
      </c>
      <c r="BS39" s="105">
        <v>56</v>
      </c>
      <c r="BT39" s="105">
        <v>5516.2199999999984</v>
      </c>
      <c r="BU39" s="105">
        <v>2245.4200000000005</v>
      </c>
      <c r="BV39" s="105">
        <v>9455.1</v>
      </c>
      <c r="BW39" s="105">
        <v>17216.739999999998</v>
      </c>
      <c r="BX39" s="105">
        <v>53</v>
      </c>
      <c r="BY39" s="105">
        <v>3297.4000000000005</v>
      </c>
      <c r="BZ39" s="105">
        <v>3233.45</v>
      </c>
      <c r="CA39" s="105">
        <v>7681.9900000000016</v>
      </c>
      <c r="CB39" s="105">
        <v>14212.84</v>
      </c>
      <c r="CC39" s="105">
        <v>58</v>
      </c>
      <c r="CD39" s="105">
        <v>2984.47</v>
      </c>
      <c r="CE39" s="105">
        <v>2550.7400000000002</v>
      </c>
      <c r="CF39" s="105">
        <v>8668.630000000001</v>
      </c>
      <c r="CG39" s="105">
        <v>14203.839999999997</v>
      </c>
      <c r="CH39" s="105" t="s">
        <v>75</v>
      </c>
      <c r="CI39" s="105" t="s">
        <v>257</v>
      </c>
      <c r="CJ39" s="106">
        <v>4</v>
      </c>
      <c r="CK39" s="184">
        <v>247.23</v>
      </c>
      <c r="CL39" s="184">
        <v>175.95</v>
      </c>
      <c r="CM39" s="184">
        <v>487.43</v>
      </c>
      <c r="CN39" s="184">
        <v>910.61</v>
      </c>
      <c r="CO39" s="106">
        <v>3</v>
      </c>
      <c r="CP39" s="184">
        <v>272.63</v>
      </c>
      <c r="CQ39" s="184">
        <v>211.81</v>
      </c>
      <c r="CR39" s="184">
        <v>663.38</v>
      </c>
      <c r="CS39" s="184">
        <v>1147.82</v>
      </c>
      <c r="CT39" s="106">
        <v>3</v>
      </c>
      <c r="CU39" s="184">
        <v>312.02999999999997</v>
      </c>
      <c r="CV39" s="184">
        <v>272.63</v>
      </c>
      <c r="CW39" s="184">
        <v>875.19</v>
      </c>
      <c r="CX39" s="184">
        <v>1459.85</v>
      </c>
      <c r="CY39" s="105"/>
      <c r="CZ39" s="105"/>
      <c r="DA39" s="105"/>
      <c r="DB39" s="105"/>
      <c r="DC39" s="105"/>
      <c r="DD39" s="105"/>
      <c r="DE39" s="105"/>
      <c r="DF39" s="105"/>
      <c r="DG39" s="105"/>
      <c r="DH39" s="105" t="s">
        <v>34</v>
      </c>
      <c r="DI39" s="105" t="s">
        <v>274</v>
      </c>
      <c r="DJ39" s="105">
        <f t="shared" si="0"/>
        <v>4289.0440300000009</v>
      </c>
      <c r="DK39" s="105">
        <f t="shared" si="1"/>
        <v>3319.5130899999999</v>
      </c>
      <c r="DL39" s="105">
        <f t="shared" si="2"/>
        <v>3173.2800999999995</v>
      </c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99" t="s">
        <v>75</v>
      </c>
      <c r="DX39" s="108" t="s">
        <v>55</v>
      </c>
      <c r="DY39" s="99">
        <v>4</v>
      </c>
      <c r="DZ39" s="99">
        <v>11</v>
      </c>
      <c r="EA39" s="99">
        <v>13</v>
      </c>
      <c r="EB39" s="99">
        <v>7</v>
      </c>
      <c r="EC39" s="99">
        <v>8</v>
      </c>
      <c r="ED39" s="99">
        <v>5</v>
      </c>
      <c r="EE39" s="99" t="s">
        <v>75</v>
      </c>
      <c r="EF39" s="99" t="s">
        <v>61</v>
      </c>
      <c r="EG39" s="99">
        <v>6</v>
      </c>
      <c r="EH39" s="99">
        <v>14</v>
      </c>
      <c r="EI39" s="99">
        <v>13</v>
      </c>
      <c r="EN39" s="99" t="s">
        <v>114</v>
      </c>
      <c r="EO39" s="109">
        <v>65.209999999999994</v>
      </c>
      <c r="EP39" s="105"/>
      <c r="EQ39" s="105"/>
      <c r="ER39" s="105"/>
      <c r="ES39" s="105">
        <v>136.59</v>
      </c>
      <c r="ET39" s="105">
        <v>1098.3400000000001</v>
      </c>
      <c r="EU39" s="105" t="s">
        <v>109</v>
      </c>
      <c r="EV39" s="105">
        <v>520.34999999999991</v>
      </c>
      <c r="EW39" s="105">
        <v>2539.5699999999997</v>
      </c>
      <c r="EX39" s="105"/>
      <c r="EY39" s="105"/>
      <c r="EZ39" s="105"/>
      <c r="FA39" s="105"/>
      <c r="FB39" s="105"/>
      <c r="FC39" s="105"/>
      <c r="FD39" s="105"/>
      <c r="FE39" s="105"/>
      <c r="FF39" s="105"/>
      <c r="FG39" s="105"/>
      <c r="FH39" s="105"/>
      <c r="FI39" s="105"/>
      <c r="FJ39" s="105"/>
      <c r="FK39" s="105"/>
    </row>
    <row r="40" spans="1:167" s="99" customFormat="1" x14ac:dyDescent="0.25">
      <c r="A40" s="104" t="s">
        <v>75</v>
      </c>
      <c r="B40" s="104" t="s">
        <v>40</v>
      </c>
      <c r="C40" s="104">
        <v>2986</v>
      </c>
      <c r="D40" s="105">
        <v>405957.58000000019</v>
      </c>
      <c r="E40" s="105">
        <v>143684.5900000002</v>
      </c>
      <c r="F40" s="105">
        <v>431781.01000000007</v>
      </c>
      <c r="G40" s="105">
        <v>981423.1800000004</v>
      </c>
      <c r="H40" s="106">
        <v>3330</v>
      </c>
      <c r="I40" s="105">
        <v>448108.89000000089</v>
      </c>
      <c r="J40" s="105">
        <v>214130.77999999968</v>
      </c>
      <c r="K40" s="105">
        <v>467350.73999999918</v>
      </c>
      <c r="L40" s="105">
        <v>1129590.4100000008</v>
      </c>
      <c r="M40" s="106">
        <v>3403</v>
      </c>
      <c r="N40" s="105">
        <v>471350.97000000085</v>
      </c>
      <c r="O40" s="105">
        <v>226271.43999999954</v>
      </c>
      <c r="P40" s="105">
        <v>522830.7400000004</v>
      </c>
      <c r="Q40" s="105">
        <v>1220453.1500000013</v>
      </c>
      <c r="R40" s="90" t="s">
        <v>44</v>
      </c>
      <c r="S40" s="90" t="s">
        <v>75</v>
      </c>
      <c r="T40" s="106">
        <v>911</v>
      </c>
      <c r="U40" s="105">
        <v>132555.51999999999</v>
      </c>
      <c r="V40" s="105">
        <v>62668.160000000018</v>
      </c>
      <c r="W40" s="105">
        <v>168437.31000000003</v>
      </c>
      <c r="X40" s="105">
        <v>363660.98999999993</v>
      </c>
      <c r="Y40" s="106">
        <v>863</v>
      </c>
      <c r="Z40" s="105">
        <v>86852.13000000015</v>
      </c>
      <c r="AA40" s="105">
        <v>77794.309999999939</v>
      </c>
      <c r="AB40" s="105">
        <v>181398.35000000006</v>
      </c>
      <c r="AC40" s="105">
        <v>346044.7900000001</v>
      </c>
      <c r="AD40" s="182">
        <v>809</v>
      </c>
      <c r="AE40" s="105">
        <v>60737.630000000048</v>
      </c>
      <c r="AF40" s="105">
        <v>55138.620000000032</v>
      </c>
      <c r="AG40" s="105">
        <v>207257.22</v>
      </c>
      <c r="AH40" s="105">
        <v>323133.47000000032</v>
      </c>
      <c r="AI40" s="105" t="s">
        <v>34</v>
      </c>
      <c r="AJ40" s="105" t="s">
        <v>275</v>
      </c>
      <c r="AK40" s="106">
        <v>1</v>
      </c>
      <c r="AL40" s="184">
        <v>54.67</v>
      </c>
      <c r="AM40" s="184">
        <v>40.28</v>
      </c>
      <c r="AN40" s="184">
        <v>352.9</v>
      </c>
      <c r="AO40" s="184">
        <v>447.85</v>
      </c>
      <c r="AP40" s="106">
        <v>5</v>
      </c>
      <c r="AQ40" s="184">
        <v>442.65</v>
      </c>
      <c r="AR40" s="184">
        <v>54.67</v>
      </c>
      <c r="AS40" s="184">
        <v>260.60000000000002</v>
      </c>
      <c r="AT40" s="184">
        <v>757.92</v>
      </c>
      <c r="AU40" s="106">
        <v>4</v>
      </c>
      <c r="AV40" s="184">
        <v>12580.26</v>
      </c>
      <c r="AW40" s="184">
        <v>90.27</v>
      </c>
      <c r="AX40" s="184">
        <v>315.27</v>
      </c>
      <c r="AY40" s="184">
        <v>12985.8</v>
      </c>
      <c r="AZ40" s="107" t="s">
        <v>75</v>
      </c>
      <c r="BA40" s="99" t="s">
        <v>63</v>
      </c>
      <c r="BB40" s="104"/>
      <c r="BC40" s="105"/>
      <c r="BD40" s="105"/>
      <c r="BE40" s="105"/>
      <c r="BF40" s="105"/>
      <c r="BG40" s="104">
        <v>1</v>
      </c>
      <c r="BH40" s="105">
        <v>38.520000000000003</v>
      </c>
      <c r="BI40" s="105">
        <v>0</v>
      </c>
      <c r="BJ40" s="105">
        <v>0</v>
      </c>
      <c r="BK40" s="105">
        <v>38.520000000000003</v>
      </c>
      <c r="BL40" s="104">
        <v>1</v>
      </c>
      <c r="BM40" s="105">
        <v>52.38</v>
      </c>
      <c r="BN40" s="105">
        <v>38.520000000000003</v>
      </c>
      <c r="BO40" s="105">
        <v>0</v>
      </c>
      <c r="BP40" s="105">
        <v>90.9</v>
      </c>
      <c r="BQ40" s="105" t="s">
        <v>75</v>
      </c>
      <c r="BR40" s="105" t="s">
        <v>62</v>
      </c>
      <c r="BS40" s="105">
        <v>50</v>
      </c>
      <c r="BT40" s="105">
        <v>5974.7700000000023</v>
      </c>
      <c r="BU40" s="105">
        <v>3424.5199999999995</v>
      </c>
      <c r="BV40" s="105">
        <v>13299.740000000002</v>
      </c>
      <c r="BW40" s="105">
        <v>22699.030000000002</v>
      </c>
      <c r="BX40" s="105">
        <v>59</v>
      </c>
      <c r="BY40" s="105">
        <v>5981.35</v>
      </c>
      <c r="BZ40" s="105">
        <v>4858.5600000000004</v>
      </c>
      <c r="CA40" s="105">
        <v>15873.749999999998</v>
      </c>
      <c r="CB40" s="105">
        <v>26713.660000000007</v>
      </c>
      <c r="CC40" s="105">
        <v>57</v>
      </c>
      <c r="CD40" s="105">
        <v>3983.29</v>
      </c>
      <c r="CE40" s="105">
        <v>4252.1100000000006</v>
      </c>
      <c r="CF40" s="105">
        <v>17676.759999999998</v>
      </c>
      <c r="CG40" s="105">
        <v>25912.16</v>
      </c>
      <c r="CH40" s="105" t="s">
        <v>75</v>
      </c>
      <c r="CI40" s="105" t="s">
        <v>258</v>
      </c>
      <c r="CJ40" s="106">
        <v>57</v>
      </c>
      <c r="CK40" s="184">
        <v>4948.0600000000004</v>
      </c>
      <c r="CL40" s="184">
        <v>4162.82</v>
      </c>
      <c r="CM40" s="184">
        <v>23291.77</v>
      </c>
      <c r="CN40" s="184">
        <v>32402.65</v>
      </c>
      <c r="CO40" s="106">
        <v>65</v>
      </c>
      <c r="CP40" s="184">
        <v>7599.7</v>
      </c>
      <c r="CQ40" s="184">
        <v>3583.02</v>
      </c>
      <c r="CR40" s="184">
        <v>22565.39</v>
      </c>
      <c r="CS40" s="184">
        <v>33748.11</v>
      </c>
      <c r="CT40" s="106">
        <v>56</v>
      </c>
      <c r="CU40" s="184">
        <v>7342.5</v>
      </c>
      <c r="CV40" s="184">
        <v>4991.32</v>
      </c>
      <c r="CW40" s="184">
        <v>20520.39</v>
      </c>
      <c r="CX40" s="184">
        <v>32854.21</v>
      </c>
      <c r="CY40" s="105"/>
      <c r="CZ40" s="105"/>
      <c r="DA40" s="105"/>
      <c r="DB40" s="105"/>
      <c r="DC40" s="105"/>
      <c r="DD40" s="105"/>
      <c r="DE40" s="105"/>
      <c r="DF40" s="105"/>
      <c r="DG40" s="105"/>
      <c r="DH40" s="105" t="s">
        <v>34</v>
      </c>
      <c r="DI40" s="105" t="s">
        <v>275</v>
      </c>
      <c r="DJ40" s="105">
        <f t="shared" si="0"/>
        <v>25.133710000000001</v>
      </c>
      <c r="DK40" s="105">
        <f t="shared" si="1"/>
        <v>18.337060000000001</v>
      </c>
      <c r="DL40" s="105">
        <f t="shared" si="2"/>
        <v>128.94408000000001</v>
      </c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99" t="s">
        <v>75</v>
      </c>
      <c r="DX40" s="108" t="s">
        <v>56</v>
      </c>
      <c r="DY40" s="99">
        <v>4</v>
      </c>
      <c r="DZ40" s="99">
        <v>10</v>
      </c>
      <c r="EA40" s="99">
        <v>12</v>
      </c>
      <c r="EB40" s="99">
        <v>8</v>
      </c>
      <c r="EC40" s="99">
        <v>14</v>
      </c>
      <c r="ED40" s="99">
        <v>8</v>
      </c>
      <c r="EE40" s="99" t="s">
        <v>75</v>
      </c>
      <c r="EF40" s="99" t="s">
        <v>62</v>
      </c>
      <c r="EG40" s="99">
        <v>3</v>
      </c>
      <c r="EH40" s="99">
        <v>5</v>
      </c>
      <c r="EI40" s="99">
        <v>6</v>
      </c>
      <c r="EN40" s="99" t="s">
        <v>108</v>
      </c>
      <c r="EO40" s="109">
        <v>2652.3799999999997</v>
      </c>
      <c r="EP40" s="104">
        <v>23.23</v>
      </c>
      <c r="EQ40" s="104">
        <v>3683.03</v>
      </c>
      <c r="ER40" s="104">
        <v>1702.68</v>
      </c>
      <c r="ES40" s="104">
        <v>2078.0299999999997</v>
      </c>
      <c r="ET40" s="104">
        <v>1478.0399999999997</v>
      </c>
      <c r="EU40" s="104" t="s">
        <v>113</v>
      </c>
      <c r="EV40" s="104">
        <v>622.34</v>
      </c>
      <c r="EW40" s="104">
        <v>163.98000000000002</v>
      </c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</row>
    <row r="41" spans="1:167" s="99" customFormat="1" x14ac:dyDescent="0.25">
      <c r="A41" s="104" t="s">
        <v>75</v>
      </c>
      <c r="B41" s="104" t="s">
        <v>41</v>
      </c>
      <c r="C41" s="104">
        <v>1</v>
      </c>
      <c r="D41" s="105">
        <v>112.36</v>
      </c>
      <c r="E41" s="105">
        <v>104.45</v>
      </c>
      <c r="F41" s="105">
        <v>0</v>
      </c>
      <c r="G41" s="105">
        <v>216.81</v>
      </c>
      <c r="H41" s="106">
        <v>1</v>
      </c>
      <c r="I41" s="105">
        <v>122.6</v>
      </c>
      <c r="J41" s="105">
        <v>112.36</v>
      </c>
      <c r="K41" s="105">
        <v>104.45</v>
      </c>
      <c r="L41" s="105">
        <v>339.41</v>
      </c>
      <c r="M41" s="106"/>
      <c r="N41" s="105"/>
      <c r="O41" s="105"/>
      <c r="P41" s="105"/>
      <c r="Q41" s="105"/>
      <c r="R41" s="90" t="s">
        <v>42</v>
      </c>
      <c r="S41" s="90" t="s">
        <v>75</v>
      </c>
      <c r="T41" s="106">
        <v>89</v>
      </c>
      <c r="U41" s="105">
        <v>10272.870000000003</v>
      </c>
      <c r="V41" s="105">
        <v>6233.3699999999972</v>
      </c>
      <c r="W41" s="105">
        <v>19774.46</v>
      </c>
      <c r="X41" s="105">
        <v>36280.699999999997</v>
      </c>
      <c r="Y41" s="106">
        <v>80</v>
      </c>
      <c r="Z41" s="105">
        <v>6660.0099999999984</v>
      </c>
      <c r="AA41" s="105">
        <v>6324.6699999999992</v>
      </c>
      <c r="AB41" s="105">
        <v>19515.150000000001</v>
      </c>
      <c r="AC41" s="105">
        <v>32499.83</v>
      </c>
      <c r="AD41" s="182">
        <v>77</v>
      </c>
      <c r="AE41" s="105">
        <v>5347.47</v>
      </c>
      <c r="AF41" s="105">
        <v>5005.3799999999983</v>
      </c>
      <c r="AG41" s="105">
        <v>22640.389999999996</v>
      </c>
      <c r="AH41" s="105">
        <v>32993.240000000005</v>
      </c>
      <c r="AI41" s="105" t="s">
        <v>34</v>
      </c>
      <c r="AJ41" s="105" t="s">
        <v>276</v>
      </c>
      <c r="AK41" s="106">
        <v>2</v>
      </c>
      <c r="AL41" s="184">
        <v>26.65</v>
      </c>
      <c r="AM41" s="184">
        <v>26.13</v>
      </c>
      <c r="AN41" s="184">
        <v>27.24</v>
      </c>
      <c r="AO41" s="184">
        <v>80.02</v>
      </c>
      <c r="AP41" s="106">
        <v>2</v>
      </c>
      <c r="AQ41" s="184">
        <v>0</v>
      </c>
      <c r="AR41" s="184">
        <v>26.65</v>
      </c>
      <c r="AS41" s="184">
        <v>53.37</v>
      </c>
      <c r="AT41" s="184">
        <v>80.02</v>
      </c>
      <c r="AU41" s="106">
        <v>2</v>
      </c>
      <c r="AV41" s="184">
        <v>65.709999999999994</v>
      </c>
      <c r="AW41" s="184">
        <v>0</v>
      </c>
      <c r="AX41" s="184">
        <v>80.02</v>
      </c>
      <c r="AY41" s="184">
        <v>145.72999999999999</v>
      </c>
      <c r="AZ41" s="107" t="s">
        <v>75</v>
      </c>
      <c r="BA41" s="99" t="s">
        <v>64</v>
      </c>
      <c r="BB41" s="104">
        <v>15</v>
      </c>
      <c r="BC41" s="105">
        <v>2121.62</v>
      </c>
      <c r="BD41" s="105">
        <v>1138.19</v>
      </c>
      <c r="BE41" s="105">
        <v>2862.71</v>
      </c>
      <c r="BF41" s="105">
        <v>6122.52</v>
      </c>
      <c r="BG41" s="104">
        <v>18</v>
      </c>
      <c r="BH41" s="105">
        <v>2195.0300000000002</v>
      </c>
      <c r="BI41" s="105">
        <v>1111.4400000000003</v>
      </c>
      <c r="BJ41" s="105">
        <v>3449.29</v>
      </c>
      <c r="BK41" s="105">
        <v>6755.76</v>
      </c>
      <c r="BL41" s="104">
        <v>14</v>
      </c>
      <c r="BM41" s="105">
        <v>1611.9600000000003</v>
      </c>
      <c r="BN41" s="105">
        <v>1601.55</v>
      </c>
      <c r="BO41" s="105">
        <v>3981.02</v>
      </c>
      <c r="BP41" s="105">
        <v>7194.53</v>
      </c>
      <c r="BQ41" s="105" t="s">
        <v>75</v>
      </c>
      <c r="BR41" s="105" t="s">
        <v>63</v>
      </c>
      <c r="BS41" s="105">
        <v>1</v>
      </c>
      <c r="BT41" s="105">
        <v>58.34</v>
      </c>
      <c r="BU41" s="105">
        <v>0</v>
      </c>
      <c r="BV41" s="105">
        <v>0</v>
      </c>
      <c r="BW41" s="105">
        <v>58.34</v>
      </c>
      <c r="BX41" s="105">
        <v>1</v>
      </c>
      <c r="BY41" s="105">
        <v>55.22</v>
      </c>
      <c r="BZ41" s="105">
        <v>58.34</v>
      </c>
      <c r="CA41" s="105">
        <v>0</v>
      </c>
      <c r="CB41" s="105">
        <v>113.56</v>
      </c>
      <c r="CC41" s="105">
        <v>1</v>
      </c>
      <c r="CD41" s="105">
        <v>49.43</v>
      </c>
      <c r="CE41" s="105">
        <v>55.22</v>
      </c>
      <c r="CF41" s="105">
        <v>58.34</v>
      </c>
      <c r="CG41" s="105">
        <v>162.99</v>
      </c>
      <c r="CH41" s="105" t="s">
        <v>75</v>
      </c>
      <c r="CI41" s="105" t="s">
        <v>259</v>
      </c>
      <c r="CJ41" s="106">
        <v>220</v>
      </c>
      <c r="CK41" s="184">
        <v>16256.66</v>
      </c>
      <c r="CL41" s="184">
        <v>10949.24</v>
      </c>
      <c r="CM41" s="184">
        <v>56410.2</v>
      </c>
      <c r="CN41" s="184">
        <v>83616.100000000006</v>
      </c>
      <c r="CO41" s="106">
        <v>236</v>
      </c>
      <c r="CP41" s="184">
        <v>26072.38</v>
      </c>
      <c r="CQ41" s="184">
        <v>11923.96</v>
      </c>
      <c r="CR41" s="184">
        <v>49669.41</v>
      </c>
      <c r="CS41" s="184">
        <v>87665.75</v>
      </c>
      <c r="CT41" s="106">
        <v>243</v>
      </c>
      <c r="CU41" s="184">
        <v>25287.200000000001</v>
      </c>
      <c r="CV41" s="184">
        <v>18142.650000000001</v>
      </c>
      <c r="CW41" s="184">
        <v>52072.160000000003</v>
      </c>
      <c r="CX41" s="184">
        <v>95502.01</v>
      </c>
      <c r="CY41" s="105"/>
      <c r="CZ41" s="105"/>
      <c r="DA41" s="105"/>
      <c r="DB41" s="105"/>
      <c r="DC41" s="105"/>
      <c r="DD41" s="105"/>
      <c r="DE41" s="105"/>
      <c r="DF41" s="105"/>
      <c r="DG41" s="105"/>
      <c r="DH41" s="105" t="s">
        <v>34</v>
      </c>
      <c r="DI41" s="105" t="s">
        <v>276</v>
      </c>
      <c r="DJ41" s="105">
        <f t="shared" si="0"/>
        <v>2.5102500000000001</v>
      </c>
      <c r="DK41" s="105">
        <f t="shared" si="1"/>
        <v>3.3083099999999996</v>
      </c>
      <c r="DL41" s="105">
        <f t="shared" si="2"/>
        <v>4.1922899999999998</v>
      </c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99" t="s">
        <v>75</v>
      </c>
      <c r="DX41" s="108" t="s">
        <v>57</v>
      </c>
      <c r="DY41" s="99">
        <v>2</v>
      </c>
      <c r="DZ41" s="99">
        <v>2</v>
      </c>
      <c r="EA41" s="99">
        <v>2</v>
      </c>
      <c r="EB41" s="99">
        <v>2</v>
      </c>
      <c r="ED41" s="99">
        <v>1</v>
      </c>
      <c r="EE41" s="99" t="s">
        <v>75</v>
      </c>
      <c r="EF41" s="99" t="s">
        <v>64</v>
      </c>
      <c r="EG41" s="99">
        <v>3</v>
      </c>
      <c r="EH41" s="99">
        <v>4</v>
      </c>
      <c r="EN41" s="99" t="s">
        <v>239</v>
      </c>
      <c r="EO41" s="109"/>
      <c r="EP41" s="104">
        <v>10814.5</v>
      </c>
      <c r="EQ41" s="104"/>
      <c r="ER41" s="104"/>
      <c r="ES41" s="104"/>
      <c r="ET41" s="104"/>
      <c r="EU41" s="104" t="s">
        <v>123</v>
      </c>
      <c r="EV41" s="104">
        <v>40.26</v>
      </c>
      <c r="EW41" s="104">
        <v>65.45</v>
      </c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</row>
    <row r="42" spans="1:167" s="99" customFormat="1" x14ac:dyDescent="0.25">
      <c r="A42" s="104" t="s">
        <v>75</v>
      </c>
      <c r="B42" s="104" t="s">
        <v>42</v>
      </c>
      <c r="C42" s="104">
        <v>87</v>
      </c>
      <c r="D42" s="105">
        <v>10621.58</v>
      </c>
      <c r="E42" s="105">
        <v>4369.3600000000006</v>
      </c>
      <c r="F42" s="105">
        <v>18895.03</v>
      </c>
      <c r="G42" s="105">
        <v>33885.969999999994</v>
      </c>
      <c r="H42" s="106">
        <v>90</v>
      </c>
      <c r="I42" s="105">
        <v>12859.149999999998</v>
      </c>
      <c r="J42" s="105">
        <v>7281.5599999999977</v>
      </c>
      <c r="K42" s="105">
        <v>20810.97</v>
      </c>
      <c r="L42" s="105">
        <v>40951.679999999993</v>
      </c>
      <c r="M42" s="106">
        <v>101</v>
      </c>
      <c r="N42" s="105">
        <v>13888.6</v>
      </c>
      <c r="O42" s="105">
        <v>7673.1499999999969</v>
      </c>
      <c r="P42" s="105">
        <v>20858.209999999995</v>
      </c>
      <c r="Q42" s="105">
        <v>42419.959999999992</v>
      </c>
      <c r="R42" s="90" t="s">
        <v>43</v>
      </c>
      <c r="S42" s="90" t="s">
        <v>75</v>
      </c>
      <c r="T42" s="106">
        <v>116</v>
      </c>
      <c r="U42" s="105">
        <v>20045.170000000009</v>
      </c>
      <c r="V42" s="105">
        <v>13099.63</v>
      </c>
      <c r="W42" s="105">
        <v>22740.910000000003</v>
      </c>
      <c r="X42" s="105">
        <v>55885.710000000014</v>
      </c>
      <c r="Y42" s="106">
        <v>123</v>
      </c>
      <c r="Z42" s="105">
        <v>16390.989999999998</v>
      </c>
      <c r="AA42" s="105">
        <v>13238.509999999998</v>
      </c>
      <c r="AB42" s="105">
        <v>27886.120000000003</v>
      </c>
      <c r="AC42" s="105">
        <v>57515.62000000001</v>
      </c>
      <c r="AD42" s="182">
        <v>118</v>
      </c>
      <c r="AE42" s="105">
        <v>11444.009999999998</v>
      </c>
      <c r="AF42" s="105">
        <v>11610.429999999995</v>
      </c>
      <c r="AG42" s="105">
        <v>31439.179999999989</v>
      </c>
      <c r="AH42" s="105">
        <v>54493.62</v>
      </c>
      <c r="AI42" s="105" t="s">
        <v>75</v>
      </c>
      <c r="AJ42" s="105" t="s">
        <v>277</v>
      </c>
      <c r="AK42" s="106">
        <v>2</v>
      </c>
      <c r="AL42" s="184">
        <v>164.27</v>
      </c>
      <c r="AM42" s="184">
        <v>135.05000000000001</v>
      </c>
      <c r="AN42" s="184">
        <v>53.31</v>
      </c>
      <c r="AO42" s="184">
        <v>352.63</v>
      </c>
      <c r="AP42" s="106">
        <v>2</v>
      </c>
      <c r="AQ42" s="184">
        <v>177.21</v>
      </c>
      <c r="AR42" s="184">
        <v>164.27</v>
      </c>
      <c r="AS42" s="184">
        <v>106.14</v>
      </c>
      <c r="AT42" s="184">
        <v>447.62</v>
      </c>
      <c r="AU42" s="106">
        <v>2</v>
      </c>
      <c r="AV42" s="184">
        <v>173.8</v>
      </c>
      <c r="AW42" s="184">
        <v>177.21</v>
      </c>
      <c r="AX42" s="184">
        <v>137.32</v>
      </c>
      <c r="AY42" s="184">
        <v>488.33</v>
      </c>
      <c r="AZ42" s="107" t="s">
        <v>75</v>
      </c>
      <c r="BA42" s="99" t="s">
        <v>65</v>
      </c>
      <c r="BB42" s="104">
        <v>8</v>
      </c>
      <c r="BC42" s="105">
        <v>1267.9000000000001</v>
      </c>
      <c r="BD42" s="105">
        <v>642.25</v>
      </c>
      <c r="BE42" s="105">
        <v>1277.8800000000001</v>
      </c>
      <c r="BF42" s="105">
        <v>3188.0299999999997</v>
      </c>
      <c r="BG42" s="104">
        <v>8</v>
      </c>
      <c r="BH42" s="105">
        <v>1107.6000000000001</v>
      </c>
      <c r="BI42" s="105">
        <v>814.58</v>
      </c>
      <c r="BJ42" s="105">
        <v>1538.93</v>
      </c>
      <c r="BK42" s="105">
        <v>3461.11</v>
      </c>
      <c r="BL42" s="104">
        <v>7</v>
      </c>
      <c r="BM42" s="105">
        <v>1023.4100000000001</v>
      </c>
      <c r="BN42" s="105">
        <v>698.64</v>
      </c>
      <c r="BO42" s="105">
        <v>1790.3700000000001</v>
      </c>
      <c r="BP42" s="105">
        <v>3512.4199999999996</v>
      </c>
      <c r="BQ42" s="105" t="s">
        <v>75</v>
      </c>
      <c r="BR42" s="105" t="s">
        <v>64</v>
      </c>
      <c r="BS42" s="105">
        <v>15</v>
      </c>
      <c r="BT42" s="105">
        <v>1918.5900000000001</v>
      </c>
      <c r="BU42" s="105">
        <v>1209.1399999999999</v>
      </c>
      <c r="BV42" s="105">
        <v>7104.7199999999993</v>
      </c>
      <c r="BW42" s="105">
        <v>10232.449999999999</v>
      </c>
      <c r="BX42" s="105">
        <v>18</v>
      </c>
      <c r="BY42" s="105">
        <v>1603.1000000000001</v>
      </c>
      <c r="BZ42" s="105">
        <v>1396.4599999999998</v>
      </c>
      <c r="CA42" s="105">
        <v>7473.3600000000006</v>
      </c>
      <c r="CB42" s="105">
        <v>10472.92</v>
      </c>
      <c r="CC42" s="105">
        <v>18</v>
      </c>
      <c r="CD42" s="105">
        <v>1322.72</v>
      </c>
      <c r="CE42" s="105">
        <v>1344.9</v>
      </c>
      <c r="CF42" s="105">
        <v>8676.9699999999993</v>
      </c>
      <c r="CG42" s="105">
        <v>11344.589999999998</v>
      </c>
      <c r="CH42" s="105" t="s">
        <v>75</v>
      </c>
      <c r="CI42" s="105" t="s">
        <v>260</v>
      </c>
      <c r="CJ42" s="106">
        <v>26</v>
      </c>
      <c r="CK42" s="184">
        <v>2790.77</v>
      </c>
      <c r="CL42" s="184">
        <v>1844.29</v>
      </c>
      <c r="CM42" s="184">
        <v>9519.9599999999991</v>
      </c>
      <c r="CN42" s="184">
        <v>14155.02</v>
      </c>
      <c r="CO42" s="106">
        <v>22</v>
      </c>
      <c r="CP42" s="184">
        <v>2710.32</v>
      </c>
      <c r="CQ42" s="184">
        <v>1246.5899999999999</v>
      </c>
      <c r="CR42" s="184">
        <v>8212.91</v>
      </c>
      <c r="CS42" s="184">
        <v>12169.82</v>
      </c>
      <c r="CT42" s="106">
        <v>25</v>
      </c>
      <c r="CU42" s="184">
        <v>2492.34</v>
      </c>
      <c r="CV42" s="184">
        <v>2134.58</v>
      </c>
      <c r="CW42" s="184">
        <v>8366.06</v>
      </c>
      <c r="CX42" s="184">
        <v>12992.98</v>
      </c>
      <c r="CY42" s="105"/>
      <c r="CZ42" s="105"/>
      <c r="DA42" s="105"/>
      <c r="DB42" s="105"/>
      <c r="DC42" s="105"/>
      <c r="DD42" s="105"/>
      <c r="DE42" s="105"/>
      <c r="DF42" s="105"/>
      <c r="DG42" s="105"/>
      <c r="DH42" s="105" t="s">
        <v>75</v>
      </c>
      <c r="DI42" s="105" t="s">
        <v>277</v>
      </c>
      <c r="DJ42" s="105">
        <f t="shared" si="0"/>
        <v>7.2643100000000009</v>
      </c>
      <c r="DK42" s="105">
        <f t="shared" si="1"/>
        <v>9.9999600000000015</v>
      </c>
      <c r="DL42" s="105">
        <f t="shared" si="2"/>
        <v>10.756170000000001</v>
      </c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99" t="s">
        <v>75</v>
      </c>
      <c r="DX42" s="108" t="s">
        <v>58</v>
      </c>
      <c r="DY42" s="99">
        <v>1</v>
      </c>
      <c r="DZ42" s="99">
        <v>7</v>
      </c>
      <c r="EA42" s="99">
        <v>3</v>
      </c>
      <c r="EB42" s="99">
        <v>4</v>
      </c>
      <c r="EC42" s="99">
        <v>1</v>
      </c>
      <c r="ED42" s="99">
        <v>13</v>
      </c>
      <c r="EE42" s="99" t="s">
        <v>75</v>
      </c>
      <c r="EF42" s="99" t="s">
        <v>65</v>
      </c>
      <c r="EG42" s="99">
        <v>2</v>
      </c>
      <c r="EH42" s="99">
        <v>2</v>
      </c>
      <c r="EN42" s="99" t="s">
        <v>102</v>
      </c>
      <c r="EO42" s="109">
        <v>1842.99</v>
      </c>
      <c r="EP42" s="104">
        <v>1447.49</v>
      </c>
      <c r="EQ42" s="104">
        <v>1948.3</v>
      </c>
      <c r="ER42" s="104">
        <v>1278.25</v>
      </c>
      <c r="ES42" s="104">
        <v>2123.1499999999996</v>
      </c>
      <c r="ET42" s="104">
        <v>1752.1599999999999</v>
      </c>
      <c r="EU42" s="104" t="s">
        <v>240</v>
      </c>
      <c r="EV42" s="104"/>
      <c r="EW42" s="104">
        <v>617.35</v>
      </c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</row>
    <row r="43" spans="1:167" s="99" customFormat="1" x14ac:dyDescent="0.25">
      <c r="A43" s="104" t="s">
        <v>75</v>
      </c>
      <c r="B43" s="104" t="s">
        <v>43</v>
      </c>
      <c r="C43" s="104">
        <v>105</v>
      </c>
      <c r="D43" s="105">
        <v>18972.3</v>
      </c>
      <c r="E43" s="105">
        <v>5289.9400000000005</v>
      </c>
      <c r="F43" s="105">
        <v>15700.079999999996</v>
      </c>
      <c r="G43" s="105">
        <v>39962.32</v>
      </c>
      <c r="H43" s="106">
        <v>119</v>
      </c>
      <c r="I43" s="105">
        <v>21156.959999999999</v>
      </c>
      <c r="J43" s="105">
        <v>10425.100000000002</v>
      </c>
      <c r="K43" s="105">
        <v>18309.39</v>
      </c>
      <c r="L43" s="105">
        <v>49891.45</v>
      </c>
      <c r="M43" s="106">
        <v>111</v>
      </c>
      <c r="N43" s="105">
        <v>22113.280000000002</v>
      </c>
      <c r="O43" s="105">
        <v>11156.4</v>
      </c>
      <c r="P43" s="105">
        <v>18809.840000000004</v>
      </c>
      <c r="Q43" s="105">
        <v>52079.51999999999</v>
      </c>
      <c r="R43" s="90" t="s">
        <v>67</v>
      </c>
      <c r="S43" s="90" t="s">
        <v>75</v>
      </c>
      <c r="T43" s="106">
        <v>66</v>
      </c>
      <c r="U43" s="105">
        <v>11760.570000000003</v>
      </c>
      <c r="V43" s="105">
        <v>5257.2900000000009</v>
      </c>
      <c r="W43" s="105">
        <v>13674.77</v>
      </c>
      <c r="X43" s="105">
        <v>30692.63</v>
      </c>
      <c r="Y43" s="106">
        <v>90</v>
      </c>
      <c r="Z43" s="105">
        <v>9979.6099999999988</v>
      </c>
      <c r="AA43" s="105">
        <v>8158.3000000000011</v>
      </c>
      <c r="AB43" s="105">
        <v>20272.349999999999</v>
      </c>
      <c r="AC43" s="105">
        <v>38410.260000000024</v>
      </c>
      <c r="AD43" s="182">
        <v>95</v>
      </c>
      <c r="AE43" s="105">
        <v>8238.2800000000025</v>
      </c>
      <c r="AF43" s="105">
        <v>5864.3099999999995</v>
      </c>
      <c r="AG43" s="105">
        <v>21417.350000000002</v>
      </c>
      <c r="AH43" s="105">
        <v>35519.940000000017</v>
      </c>
      <c r="AI43" s="105" t="s">
        <v>75</v>
      </c>
      <c r="AJ43" s="105" t="s">
        <v>241</v>
      </c>
      <c r="AK43" s="106">
        <v>2713</v>
      </c>
      <c r="AL43" s="184">
        <v>255520.65</v>
      </c>
      <c r="AM43" s="184">
        <v>120301.93</v>
      </c>
      <c r="AN43" s="184">
        <v>823056.19</v>
      </c>
      <c r="AO43" s="184">
        <v>1198878.77</v>
      </c>
      <c r="AP43" s="106">
        <v>2186</v>
      </c>
      <c r="AQ43" s="184">
        <v>176552.21</v>
      </c>
      <c r="AR43" s="184">
        <v>121318.61</v>
      </c>
      <c r="AS43" s="184">
        <v>813638</v>
      </c>
      <c r="AT43" s="184">
        <v>1111508.82</v>
      </c>
      <c r="AU43" s="106">
        <v>2394</v>
      </c>
      <c r="AV43" s="184">
        <v>243205.35</v>
      </c>
      <c r="AW43" s="184">
        <v>114769.17</v>
      </c>
      <c r="AX43" s="184">
        <v>825452.59</v>
      </c>
      <c r="AY43" s="184">
        <v>1183427.1100000001</v>
      </c>
      <c r="AZ43" s="107" t="s">
        <v>75</v>
      </c>
      <c r="BA43" s="99" t="s">
        <v>67</v>
      </c>
      <c r="BB43" s="104">
        <v>2</v>
      </c>
      <c r="BC43" s="105">
        <v>299.18</v>
      </c>
      <c r="BD43" s="105">
        <v>449.61</v>
      </c>
      <c r="BE43" s="105">
        <v>143.67000000000002</v>
      </c>
      <c r="BF43" s="105">
        <v>892.46</v>
      </c>
      <c r="BG43" s="104">
        <v>3</v>
      </c>
      <c r="BH43" s="105">
        <v>261.90999999999997</v>
      </c>
      <c r="BI43" s="105">
        <v>0</v>
      </c>
      <c r="BJ43" s="105">
        <v>0</v>
      </c>
      <c r="BK43" s="105">
        <v>261.90999999999997</v>
      </c>
      <c r="BL43" s="104">
        <v>3</v>
      </c>
      <c r="BM43" s="105">
        <v>635.48</v>
      </c>
      <c r="BN43" s="105">
        <v>240.09</v>
      </c>
      <c r="BO43" s="105">
        <v>0</v>
      </c>
      <c r="BP43" s="105">
        <v>875.56999999999994</v>
      </c>
      <c r="BQ43" s="105" t="s">
        <v>75</v>
      </c>
      <c r="BR43" s="105" t="s">
        <v>65</v>
      </c>
      <c r="BS43" s="105">
        <v>9</v>
      </c>
      <c r="BT43" s="105">
        <v>1377.72</v>
      </c>
      <c r="BU43" s="105">
        <v>275.25</v>
      </c>
      <c r="BV43" s="105">
        <v>180.67</v>
      </c>
      <c r="BW43" s="105">
        <v>1833.64</v>
      </c>
      <c r="BX43" s="105">
        <v>10</v>
      </c>
      <c r="BY43" s="105">
        <v>1373.5499999999997</v>
      </c>
      <c r="BZ43" s="105">
        <v>1269.96</v>
      </c>
      <c r="CA43" s="105">
        <v>401.66999999999996</v>
      </c>
      <c r="CB43" s="105">
        <v>3045.18</v>
      </c>
      <c r="CC43" s="105">
        <v>9</v>
      </c>
      <c r="CD43" s="105">
        <v>719.06</v>
      </c>
      <c r="CE43" s="105">
        <v>742.97</v>
      </c>
      <c r="CF43" s="105">
        <v>868.15</v>
      </c>
      <c r="CG43" s="105">
        <v>2330.1799999999998</v>
      </c>
      <c r="CH43" s="105" t="s">
        <v>75</v>
      </c>
      <c r="CI43" s="105" t="s">
        <v>261</v>
      </c>
      <c r="CJ43" s="106">
        <v>240</v>
      </c>
      <c r="CK43" s="184">
        <v>25407.66</v>
      </c>
      <c r="CL43" s="184">
        <v>14668.32</v>
      </c>
      <c r="CM43" s="184">
        <v>87873.08</v>
      </c>
      <c r="CN43" s="184">
        <v>127949.06</v>
      </c>
      <c r="CO43" s="106">
        <v>212</v>
      </c>
      <c r="CP43" s="184">
        <v>18857.07</v>
      </c>
      <c r="CQ43" s="184">
        <v>18127.91</v>
      </c>
      <c r="CR43" s="184">
        <v>87791</v>
      </c>
      <c r="CS43" s="184">
        <v>124775.98</v>
      </c>
      <c r="CT43" s="106">
        <v>218</v>
      </c>
      <c r="CU43" s="184">
        <v>27826.46</v>
      </c>
      <c r="CV43" s="184">
        <v>14212.55</v>
      </c>
      <c r="CW43" s="184">
        <v>93419.45</v>
      </c>
      <c r="CX43" s="184">
        <v>135458.46</v>
      </c>
      <c r="CY43" s="105"/>
      <c r="CZ43" s="105"/>
      <c r="DA43" s="105"/>
      <c r="DB43" s="105"/>
      <c r="DC43" s="105"/>
      <c r="DD43" s="105"/>
      <c r="DE43" s="105"/>
      <c r="DF43" s="105"/>
      <c r="DG43" s="105"/>
      <c r="DH43" s="105" t="s">
        <v>75</v>
      </c>
      <c r="DI43" s="105" t="s">
        <v>241</v>
      </c>
      <c r="DJ43" s="105">
        <f t="shared" si="0"/>
        <v>60192.337650000001</v>
      </c>
      <c r="DK43" s="105">
        <f t="shared" si="1"/>
        <v>46718.966659999998</v>
      </c>
      <c r="DL43" s="105">
        <f t="shared" si="2"/>
        <v>41285.290589999997</v>
      </c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99" t="s">
        <v>75</v>
      </c>
      <c r="DX43" s="108" t="s">
        <v>60</v>
      </c>
      <c r="DY43" s="99">
        <v>1</v>
      </c>
      <c r="EC43" s="99">
        <v>1</v>
      </c>
      <c r="ED43" s="99">
        <v>3</v>
      </c>
      <c r="EE43" s="99" t="s">
        <v>75</v>
      </c>
      <c r="EF43" s="99" t="s">
        <v>67</v>
      </c>
      <c r="EG43" s="99">
        <v>1</v>
      </c>
      <c r="EH43" s="99">
        <v>1</v>
      </c>
      <c r="EN43" s="99" t="s">
        <v>121</v>
      </c>
      <c r="EO43" s="109"/>
      <c r="EP43" s="104"/>
      <c r="EQ43" s="104"/>
      <c r="ER43" s="104"/>
      <c r="ES43" s="104"/>
      <c r="ET43" s="104">
        <v>588.87</v>
      </c>
      <c r="EU43" s="104" t="s">
        <v>103</v>
      </c>
      <c r="EV43" s="104">
        <v>27.47</v>
      </c>
      <c r="EW43" s="104">
        <v>5701.8600000000006</v>
      </c>
      <c r="EX43" s="104">
        <v>656.55</v>
      </c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</row>
    <row r="44" spans="1:167" s="99" customFormat="1" x14ac:dyDescent="0.25">
      <c r="A44" s="104" t="s">
        <v>75</v>
      </c>
      <c r="B44" s="104" t="s">
        <v>44</v>
      </c>
      <c r="C44" s="104">
        <v>673</v>
      </c>
      <c r="D44" s="105">
        <v>80843.449999999968</v>
      </c>
      <c r="E44" s="105">
        <v>20392.289999999994</v>
      </c>
      <c r="F44" s="105">
        <v>157312.32999999996</v>
      </c>
      <c r="G44" s="105">
        <v>258548.07</v>
      </c>
      <c r="H44" s="106">
        <v>812</v>
      </c>
      <c r="I44" s="105">
        <v>118685.23000000016</v>
      </c>
      <c r="J44" s="105">
        <v>54346.869999999944</v>
      </c>
      <c r="K44" s="105">
        <v>144955.96</v>
      </c>
      <c r="L44" s="105">
        <v>317988.06</v>
      </c>
      <c r="M44" s="106">
        <v>836</v>
      </c>
      <c r="N44" s="105">
        <v>108783.04000000002</v>
      </c>
      <c r="O44" s="105">
        <v>66456.929999999978</v>
      </c>
      <c r="P44" s="105">
        <v>157154.69</v>
      </c>
      <c r="Q44" s="105">
        <v>332394.65999999992</v>
      </c>
      <c r="R44" s="90" t="s">
        <v>69</v>
      </c>
      <c r="S44" s="90" t="s">
        <v>75</v>
      </c>
      <c r="T44" s="106">
        <v>2259</v>
      </c>
      <c r="U44" s="105">
        <v>247386.73000000024</v>
      </c>
      <c r="V44" s="105">
        <v>126208.46000000004</v>
      </c>
      <c r="W44" s="105">
        <v>400499.52000000043</v>
      </c>
      <c r="X44" s="105">
        <v>774094.71000000066</v>
      </c>
      <c r="Y44" s="106">
        <v>2312</v>
      </c>
      <c r="Z44" s="105">
        <v>192707.8499999998</v>
      </c>
      <c r="AA44" s="105">
        <v>147676.33000000007</v>
      </c>
      <c r="AB44" s="105">
        <v>431710.2199999998</v>
      </c>
      <c r="AC44" s="105">
        <v>772094.40000000084</v>
      </c>
      <c r="AD44" s="182">
        <v>2107</v>
      </c>
      <c r="AE44" s="105">
        <v>136074.42000000001</v>
      </c>
      <c r="AF44" s="105">
        <v>112814.49000000014</v>
      </c>
      <c r="AG44" s="105">
        <v>465126.64</v>
      </c>
      <c r="AH44" s="105">
        <v>714015.5499999997</v>
      </c>
      <c r="AI44" s="105" t="s">
        <v>75</v>
      </c>
      <c r="AJ44" s="105" t="s">
        <v>242</v>
      </c>
      <c r="AK44" s="106">
        <v>4366</v>
      </c>
      <c r="AL44" s="184">
        <v>333820.52</v>
      </c>
      <c r="AM44" s="184">
        <v>172787.07</v>
      </c>
      <c r="AN44" s="184">
        <v>1088471.44</v>
      </c>
      <c r="AO44" s="184">
        <v>1595079.03</v>
      </c>
      <c r="AP44" s="106">
        <v>4479</v>
      </c>
      <c r="AQ44" s="184">
        <v>435115.62</v>
      </c>
      <c r="AR44" s="184">
        <v>200419.37</v>
      </c>
      <c r="AS44" s="184">
        <v>1066594.18</v>
      </c>
      <c r="AT44" s="184">
        <v>1702129.17</v>
      </c>
      <c r="AU44" s="106">
        <v>4764</v>
      </c>
      <c r="AV44" s="184">
        <v>480196.75000000099</v>
      </c>
      <c r="AW44" s="184">
        <v>254229.61</v>
      </c>
      <c r="AX44" s="184">
        <v>1099000.19</v>
      </c>
      <c r="AY44" s="184">
        <v>1833426.55</v>
      </c>
      <c r="AZ44" s="107" t="s">
        <v>75</v>
      </c>
      <c r="BA44" s="99" t="s">
        <v>68</v>
      </c>
      <c r="BB44" s="104">
        <v>7</v>
      </c>
      <c r="BC44" s="105">
        <v>1384.5500000000002</v>
      </c>
      <c r="BD44" s="105">
        <v>850.33</v>
      </c>
      <c r="BE44" s="105">
        <v>4534.6000000000004</v>
      </c>
      <c r="BF44" s="105">
        <v>6769.48</v>
      </c>
      <c r="BG44" s="104">
        <v>7</v>
      </c>
      <c r="BH44" s="105">
        <v>1234.47</v>
      </c>
      <c r="BI44" s="105">
        <v>1254.07</v>
      </c>
      <c r="BJ44" s="105">
        <v>5197.8000000000011</v>
      </c>
      <c r="BK44" s="105">
        <v>7686.34</v>
      </c>
      <c r="BL44" s="104">
        <v>10</v>
      </c>
      <c r="BM44" s="105">
        <v>1087.42</v>
      </c>
      <c r="BN44" s="105">
        <v>902.62999999999988</v>
      </c>
      <c r="BO44" s="105">
        <v>4391.05</v>
      </c>
      <c r="BP44" s="105">
        <v>6381.1</v>
      </c>
      <c r="BQ44" s="105" t="s">
        <v>75</v>
      </c>
      <c r="BR44" s="105" t="s">
        <v>67</v>
      </c>
      <c r="BS44" s="105">
        <v>3</v>
      </c>
      <c r="BT44" s="105">
        <v>532.79999999999995</v>
      </c>
      <c r="BU44" s="105">
        <v>171.06</v>
      </c>
      <c r="BV44" s="105">
        <v>0</v>
      </c>
      <c r="BW44" s="105">
        <v>703.86</v>
      </c>
      <c r="BX44" s="105">
        <v>4</v>
      </c>
      <c r="BY44" s="105">
        <v>457.57</v>
      </c>
      <c r="BZ44" s="105">
        <v>423.20000000000005</v>
      </c>
      <c r="CA44" s="105">
        <v>340.78</v>
      </c>
      <c r="CB44" s="105">
        <v>1221.55</v>
      </c>
      <c r="CC44" s="105">
        <v>2</v>
      </c>
      <c r="CD44" s="105">
        <v>171.57</v>
      </c>
      <c r="CE44" s="105">
        <v>112.02000000000001</v>
      </c>
      <c r="CF44" s="105">
        <v>36.99</v>
      </c>
      <c r="CG44" s="105">
        <v>320.58</v>
      </c>
      <c r="CH44" s="105" t="s">
        <v>75</v>
      </c>
      <c r="CI44" s="105" t="s">
        <v>262</v>
      </c>
      <c r="CJ44" s="106">
        <v>241</v>
      </c>
      <c r="CK44" s="184">
        <v>23221.040000000001</v>
      </c>
      <c r="CL44" s="184">
        <v>16798.66</v>
      </c>
      <c r="CM44" s="184">
        <v>132128.31</v>
      </c>
      <c r="CN44" s="184">
        <v>172148.01</v>
      </c>
      <c r="CO44" s="106">
        <v>247</v>
      </c>
      <c r="CP44" s="184">
        <v>31176.58</v>
      </c>
      <c r="CQ44" s="184">
        <v>18299.22</v>
      </c>
      <c r="CR44" s="184">
        <v>135689.16</v>
      </c>
      <c r="CS44" s="184">
        <v>185164.96</v>
      </c>
      <c r="CT44" s="106">
        <v>245</v>
      </c>
      <c r="CU44" s="184">
        <v>33543.61</v>
      </c>
      <c r="CV44" s="184">
        <v>24239.95</v>
      </c>
      <c r="CW44" s="184">
        <v>138211.65</v>
      </c>
      <c r="CX44" s="184">
        <v>195995.21</v>
      </c>
      <c r="CY44" s="105"/>
      <c r="CZ44" s="105"/>
      <c r="DA44" s="105"/>
      <c r="DB44" s="105"/>
      <c r="DC44" s="105"/>
      <c r="DD44" s="105"/>
      <c r="DE44" s="105"/>
      <c r="DF44" s="105"/>
      <c r="DG44" s="105"/>
      <c r="DH44" s="105" t="s">
        <v>75</v>
      </c>
      <c r="DI44" s="105" t="s">
        <v>242</v>
      </c>
      <c r="DJ44" s="105">
        <f t="shared" si="0"/>
        <v>79785.035720000014</v>
      </c>
      <c r="DK44" s="105">
        <f t="shared" si="1"/>
        <v>63617.965159999992</v>
      </c>
      <c r="DL44" s="105">
        <f t="shared" si="2"/>
        <v>58098.682670000009</v>
      </c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99" t="s">
        <v>75</v>
      </c>
      <c r="DX44" s="108" t="s">
        <v>61</v>
      </c>
      <c r="DY44" s="99">
        <v>8</v>
      </c>
      <c r="DZ44" s="99">
        <v>1</v>
      </c>
      <c r="EA44" s="99">
        <v>9</v>
      </c>
      <c r="EB44" s="99">
        <v>10</v>
      </c>
      <c r="EC44" s="99">
        <v>10</v>
      </c>
      <c r="ED44" s="99">
        <v>7</v>
      </c>
      <c r="EE44" s="99" t="s">
        <v>75</v>
      </c>
      <c r="EF44" s="99" t="s">
        <v>68</v>
      </c>
      <c r="EG44" s="99">
        <v>1</v>
      </c>
      <c r="EH44" s="99">
        <v>4</v>
      </c>
      <c r="EI44" s="99">
        <v>1</v>
      </c>
      <c r="EN44" s="99" t="s">
        <v>109</v>
      </c>
      <c r="EO44" s="109">
        <v>438.6</v>
      </c>
      <c r="EP44" s="104">
        <v>231.51</v>
      </c>
      <c r="EQ44" s="104">
        <v>189.63</v>
      </c>
      <c r="ER44" s="104"/>
      <c r="ES44" s="104">
        <v>1099.06</v>
      </c>
      <c r="ET44" s="104">
        <v>553.36</v>
      </c>
      <c r="EU44" s="104" t="s">
        <v>132</v>
      </c>
      <c r="EV44" s="104">
        <v>102.99</v>
      </c>
      <c r="EW44" s="104">
        <v>615.29999999999995</v>
      </c>
      <c r="EX44" s="104">
        <v>173.34</v>
      </c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</row>
    <row r="45" spans="1:167" s="99" customFormat="1" x14ac:dyDescent="0.25">
      <c r="A45" s="104" t="s">
        <v>75</v>
      </c>
      <c r="B45" s="104" t="s">
        <v>45</v>
      </c>
      <c r="C45" s="104">
        <v>459</v>
      </c>
      <c r="D45" s="105">
        <v>69078.079999999958</v>
      </c>
      <c r="E45" s="105">
        <v>24644.84</v>
      </c>
      <c r="F45" s="105">
        <v>73584.989999999976</v>
      </c>
      <c r="G45" s="105">
        <v>167307.91000000015</v>
      </c>
      <c r="H45" s="106">
        <v>488</v>
      </c>
      <c r="I45" s="105">
        <v>74077.120000000024</v>
      </c>
      <c r="J45" s="105">
        <v>43165.270000000004</v>
      </c>
      <c r="K45" s="105">
        <v>82389.150000000009</v>
      </c>
      <c r="L45" s="105">
        <v>199631.5400000001</v>
      </c>
      <c r="M45" s="106">
        <v>530</v>
      </c>
      <c r="N45" s="105">
        <v>88596.68</v>
      </c>
      <c r="O45" s="105">
        <v>45204.960000000028</v>
      </c>
      <c r="P45" s="105">
        <v>104421.54999999999</v>
      </c>
      <c r="Q45" s="105">
        <v>238223.19000000003</v>
      </c>
      <c r="R45" s="90" t="s">
        <v>36</v>
      </c>
      <c r="S45" s="90" t="s">
        <v>75</v>
      </c>
      <c r="T45" s="106">
        <v>3970</v>
      </c>
      <c r="U45" s="105">
        <v>428236.2400000004</v>
      </c>
      <c r="V45" s="105">
        <v>296128.04000000021</v>
      </c>
      <c r="W45" s="105">
        <v>811402.74000000046</v>
      </c>
      <c r="X45" s="105">
        <v>1535767.02</v>
      </c>
      <c r="Y45" s="106">
        <v>4552</v>
      </c>
      <c r="Z45" s="105">
        <v>361758.77000000037</v>
      </c>
      <c r="AA45" s="105">
        <v>329763.3599999994</v>
      </c>
      <c r="AB45" s="105">
        <v>965208.35000000068</v>
      </c>
      <c r="AC45" s="105">
        <v>1656730.4800000023</v>
      </c>
      <c r="AD45" s="182">
        <v>4073</v>
      </c>
      <c r="AE45" s="105">
        <v>230949.07999999973</v>
      </c>
      <c r="AF45" s="105">
        <v>258167.67999999964</v>
      </c>
      <c r="AG45" s="105">
        <v>1035563.0499999991</v>
      </c>
      <c r="AH45" s="105">
        <v>1524679.8099999961</v>
      </c>
      <c r="AI45" s="105" t="s">
        <v>75</v>
      </c>
      <c r="AJ45" s="105" t="s">
        <v>243</v>
      </c>
      <c r="AK45" s="106">
        <v>1828</v>
      </c>
      <c r="AL45" s="184">
        <v>175402.9</v>
      </c>
      <c r="AM45" s="184">
        <v>82939.530000000101</v>
      </c>
      <c r="AN45" s="184">
        <v>581077.97</v>
      </c>
      <c r="AO45" s="184">
        <v>839420.40000000095</v>
      </c>
      <c r="AP45" s="106">
        <v>1499</v>
      </c>
      <c r="AQ45" s="184">
        <v>140388.66</v>
      </c>
      <c r="AR45" s="184">
        <v>106341.28</v>
      </c>
      <c r="AS45" s="184">
        <v>534003.61</v>
      </c>
      <c r="AT45" s="184">
        <v>780733.55</v>
      </c>
      <c r="AU45" s="106">
        <v>1558</v>
      </c>
      <c r="AV45" s="184">
        <v>177833.11</v>
      </c>
      <c r="AW45" s="184">
        <v>71427.179999999993</v>
      </c>
      <c r="AX45" s="184">
        <v>552251.56999999995</v>
      </c>
      <c r="AY45" s="184">
        <v>801511.86000000103</v>
      </c>
      <c r="AZ45" s="107" t="s">
        <v>75</v>
      </c>
      <c r="BA45" s="99" t="s">
        <v>69</v>
      </c>
      <c r="BB45" s="104">
        <v>330</v>
      </c>
      <c r="BC45" s="105">
        <v>18309.45</v>
      </c>
      <c r="BD45" s="105">
        <v>18427.639999999992</v>
      </c>
      <c r="BE45" s="105">
        <v>90896.119999999952</v>
      </c>
      <c r="BF45" s="105">
        <v>127633.21000000009</v>
      </c>
      <c r="BG45" s="104">
        <v>352</v>
      </c>
      <c r="BH45" s="105">
        <v>36498.50999999998</v>
      </c>
      <c r="BI45" s="105">
        <v>23884.840000000018</v>
      </c>
      <c r="BJ45" s="105">
        <v>82192.820000000065</v>
      </c>
      <c r="BK45" s="105">
        <v>142576.16999999987</v>
      </c>
      <c r="BL45" s="104">
        <v>322</v>
      </c>
      <c r="BM45" s="105">
        <v>29881.930000000011</v>
      </c>
      <c r="BN45" s="105">
        <v>25029.860000000004</v>
      </c>
      <c r="BO45" s="105">
        <v>81492.030000000013</v>
      </c>
      <c r="BP45" s="105">
        <v>136403.82000000004</v>
      </c>
      <c r="BQ45" s="105" t="s">
        <v>75</v>
      </c>
      <c r="BR45" s="105" t="s">
        <v>68</v>
      </c>
      <c r="BS45" s="105">
        <v>13</v>
      </c>
      <c r="BT45" s="105">
        <v>1850.9099999999999</v>
      </c>
      <c r="BU45" s="105">
        <v>948.96999999999991</v>
      </c>
      <c r="BV45" s="105">
        <v>6510.2099999999991</v>
      </c>
      <c r="BW45" s="105">
        <v>9310.09</v>
      </c>
      <c r="BX45" s="105">
        <v>10</v>
      </c>
      <c r="BY45" s="105">
        <v>1188.46</v>
      </c>
      <c r="BZ45" s="105">
        <v>1274.58</v>
      </c>
      <c r="CA45" s="105">
        <v>6963.33</v>
      </c>
      <c r="CB45" s="105">
        <v>9426.369999999999</v>
      </c>
      <c r="CC45" s="105">
        <v>9</v>
      </c>
      <c r="CD45" s="105">
        <v>716.63000000000011</v>
      </c>
      <c r="CE45" s="105">
        <v>713.28</v>
      </c>
      <c r="CF45" s="105">
        <v>4440.93</v>
      </c>
      <c r="CG45" s="105">
        <v>5870.84</v>
      </c>
      <c r="CH45" s="105" t="s">
        <v>75</v>
      </c>
      <c r="CI45" s="105" t="s">
        <v>263</v>
      </c>
      <c r="CJ45" s="106">
        <v>35</v>
      </c>
      <c r="CK45" s="184">
        <v>3833.29</v>
      </c>
      <c r="CL45" s="184">
        <v>3325.08</v>
      </c>
      <c r="CM45" s="184">
        <v>17016.25</v>
      </c>
      <c r="CN45" s="184">
        <v>24174.62</v>
      </c>
      <c r="CO45" s="106">
        <v>35</v>
      </c>
      <c r="CP45" s="184">
        <v>5019.43</v>
      </c>
      <c r="CQ45" s="184">
        <v>3436.59</v>
      </c>
      <c r="CR45" s="184">
        <v>19493.02</v>
      </c>
      <c r="CS45" s="184">
        <v>27949.040000000001</v>
      </c>
      <c r="CT45" s="106">
        <v>37</v>
      </c>
      <c r="CU45" s="184">
        <v>5059.67</v>
      </c>
      <c r="CV45" s="184">
        <v>4416.01</v>
      </c>
      <c r="CW45" s="184">
        <v>21679.59</v>
      </c>
      <c r="CX45" s="184">
        <v>31155.27</v>
      </c>
      <c r="CY45" s="105"/>
      <c r="CZ45" s="105"/>
      <c r="DA45" s="105"/>
      <c r="DB45" s="105"/>
      <c r="DC45" s="105"/>
      <c r="DD45" s="105"/>
      <c r="DE45" s="105"/>
      <c r="DF45" s="105"/>
      <c r="DG45" s="105"/>
      <c r="DH45" s="105" t="s">
        <v>75</v>
      </c>
      <c r="DI45" s="105" t="s">
        <v>243</v>
      </c>
      <c r="DJ45" s="105">
        <f t="shared" si="0"/>
        <v>42418.960540000007</v>
      </c>
      <c r="DK45" s="105">
        <f t="shared" si="1"/>
        <v>31339.443649999997</v>
      </c>
      <c r="DL45" s="105">
        <f t="shared" si="2"/>
        <v>27666.080699999999</v>
      </c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 t="s">
        <v>75</v>
      </c>
      <c r="DX45" s="104" t="s">
        <v>62</v>
      </c>
      <c r="DY45" s="104">
        <v>5</v>
      </c>
      <c r="DZ45" s="104">
        <v>5</v>
      </c>
      <c r="EA45" s="104">
        <v>4</v>
      </c>
      <c r="EB45" s="104">
        <v>2</v>
      </c>
      <c r="EC45" s="104">
        <v>5</v>
      </c>
      <c r="ED45" s="104">
        <v>3</v>
      </c>
      <c r="EE45" s="104" t="s">
        <v>75</v>
      </c>
      <c r="EF45" s="104" t="s">
        <v>69</v>
      </c>
      <c r="EG45" s="104">
        <v>25</v>
      </c>
      <c r="EH45" s="104">
        <v>68</v>
      </c>
      <c r="EI45" s="104">
        <v>46</v>
      </c>
      <c r="EJ45" s="104"/>
      <c r="EK45" s="104"/>
      <c r="EL45" s="104"/>
      <c r="EM45" s="104"/>
      <c r="EN45" s="104" t="s">
        <v>113</v>
      </c>
      <c r="EO45" s="104"/>
      <c r="EP45" s="104">
        <v>1391.4</v>
      </c>
      <c r="EQ45" s="104"/>
      <c r="ER45" s="104">
        <v>762.90000000000009</v>
      </c>
      <c r="ES45" s="104">
        <v>1469.47</v>
      </c>
      <c r="ET45" s="104"/>
      <c r="EU45" s="104" t="s">
        <v>93</v>
      </c>
      <c r="EV45" s="104">
        <v>7674.95</v>
      </c>
      <c r="EW45" s="104">
        <v>14859.969999999998</v>
      </c>
      <c r="EX45" s="104">
        <v>10287.210000000001</v>
      </c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</row>
    <row r="46" spans="1:167" s="99" customFormat="1" x14ac:dyDescent="0.25">
      <c r="A46" s="104" t="s">
        <v>75</v>
      </c>
      <c r="B46" s="104" t="s">
        <v>46</v>
      </c>
      <c r="C46" s="104">
        <v>51</v>
      </c>
      <c r="D46" s="105">
        <v>8544.26</v>
      </c>
      <c r="E46" s="105">
        <v>3348.1600000000003</v>
      </c>
      <c r="F46" s="105">
        <v>20443.16</v>
      </c>
      <c r="G46" s="105">
        <v>32335.58</v>
      </c>
      <c r="H46" s="106">
        <v>70</v>
      </c>
      <c r="I46" s="105">
        <v>11025.19</v>
      </c>
      <c r="J46" s="105">
        <v>6688.2899999999991</v>
      </c>
      <c r="K46" s="105">
        <v>21143.71</v>
      </c>
      <c r="L46" s="105">
        <v>38857.19</v>
      </c>
      <c r="M46" s="106">
        <v>62</v>
      </c>
      <c r="N46" s="105">
        <v>11203.000000000005</v>
      </c>
      <c r="O46" s="105">
        <v>5498.4</v>
      </c>
      <c r="P46" s="105">
        <v>23697.910000000003</v>
      </c>
      <c r="Q46" s="105">
        <v>40399.30999999999</v>
      </c>
      <c r="R46" s="90" t="s">
        <v>48</v>
      </c>
      <c r="S46" s="90" t="s">
        <v>75</v>
      </c>
      <c r="T46" s="106">
        <v>435</v>
      </c>
      <c r="U46" s="105">
        <v>61318.160000000033</v>
      </c>
      <c r="V46" s="105">
        <v>28427.380000000012</v>
      </c>
      <c r="W46" s="105">
        <v>118564.92000000004</v>
      </c>
      <c r="X46" s="105">
        <v>208310.46000000005</v>
      </c>
      <c r="Y46" s="106">
        <v>444</v>
      </c>
      <c r="Z46" s="105">
        <v>48922.299999999959</v>
      </c>
      <c r="AA46" s="105">
        <v>36519.240000000005</v>
      </c>
      <c r="AB46" s="105">
        <v>127354.30999999997</v>
      </c>
      <c r="AC46" s="105">
        <v>212795.84999999977</v>
      </c>
      <c r="AD46" s="182">
        <v>432</v>
      </c>
      <c r="AE46" s="105">
        <v>36312.290000000008</v>
      </c>
      <c r="AF46" s="105">
        <v>33199.570000000014</v>
      </c>
      <c r="AG46" s="105">
        <v>144795.15000000005</v>
      </c>
      <c r="AH46" s="105">
        <v>214307.01000000007</v>
      </c>
      <c r="AI46" s="105" t="s">
        <v>75</v>
      </c>
      <c r="AJ46" s="105" t="s">
        <v>244</v>
      </c>
      <c r="AK46" s="106"/>
      <c r="AL46" s="184">
        <v>0</v>
      </c>
      <c r="AM46" s="184">
        <v>0</v>
      </c>
      <c r="AN46" s="184">
        <v>0</v>
      </c>
      <c r="AO46" s="184">
        <v>0</v>
      </c>
      <c r="AP46" s="106"/>
      <c r="AQ46" s="184">
        <v>0</v>
      </c>
      <c r="AR46" s="184">
        <v>0</v>
      </c>
      <c r="AS46" s="184">
        <v>0</v>
      </c>
      <c r="AT46" s="184">
        <v>0</v>
      </c>
      <c r="AU46" s="106"/>
      <c r="AV46" s="184">
        <v>0</v>
      </c>
      <c r="AW46" s="184">
        <v>0</v>
      </c>
      <c r="AX46" s="184">
        <v>0</v>
      </c>
      <c r="AY46" s="184">
        <v>0</v>
      </c>
      <c r="AZ46" s="110" t="s">
        <v>75</v>
      </c>
      <c r="BA46" s="99" t="s">
        <v>70</v>
      </c>
      <c r="BB46" s="104">
        <v>1</v>
      </c>
      <c r="BC46" s="105">
        <v>0</v>
      </c>
      <c r="BD46" s="105">
        <v>212.55</v>
      </c>
      <c r="BE46" s="105">
        <v>501.59000000000003</v>
      </c>
      <c r="BF46" s="105">
        <v>714.14</v>
      </c>
      <c r="BG46" s="104">
        <v>1</v>
      </c>
      <c r="BH46" s="105">
        <v>232.62</v>
      </c>
      <c r="BI46" s="105">
        <v>0</v>
      </c>
      <c r="BJ46" s="105">
        <v>714.1400000000001</v>
      </c>
      <c r="BK46" s="105">
        <v>946.76</v>
      </c>
      <c r="BL46" s="104">
        <v>2</v>
      </c>
      <c r="BM46" s="105">
        <v>268.65999999999997</v>
      </c>
      <c r="BN46" s="105">
        <v>232.62</v>
      </c>
      <c r="BO46" s="105">
        <v>714.1400000000001</v>
      </c>
      <c r="BP46" s="105">
        <v>1215.42</v>
      </c>
      <c r="BQ46" s="105" t="s">
        <v>75</v>
      </c>
      <c r="BR46" s="105" t="s">
        <v>69</v>
      </c>
      <c r="BS46" s="105">
        <v>221</v>
      </c>
      <c r="BT46" s="105">
        <v>26398.850000000002</v>
      </c>
      <c r="BU46" s="105">
        <v>14125.529999999999</v>
      </c>
      <c r="BV46" s="105">
        <v>60914.19999999999</v>
      </c>
      <c r="BW46" s="105">
        <v>101438.57999999999</v>
      </c>
      <c r="BX46" s="105">
        <v>303</v>
      </c>
      <c r="BY46" s="105">
        <v>23270.860000000015</v>
      </c>
      <c r="BZ46" s="105">
        <v>16987.059999999998</v>
      </c>
      <c r="CA46" s="105">
        <v>50785.33</v>
      </c>
      <c r="CB46" s="105">
        <v>91043.249999999956</v>
      </c>
      <c r="CC46" s="105">
        <v>286</v>
      </c>
      <c r="CD46" s="105">
        <v>16749.61</v>
      </c>
      <c r="CE46" s="105">
        <v>14667.36</v>
      </c>
      <c r="CF46" s="105">
        <v>42328.309999999983</v>
      </c>
      <c r="CG46" s="105">
        <v>73745.279999999984</v>
      </c>
      <c r="CH46" s="105" t="s">
        <v>75</v>
      </c>
      <c r="CI46" s="105" t="s">
        <v>264</v>
      </c>
      <c r="CJ46" s="106">
        <v>50</v>
      </c>
      <c r="CK46" s="184">
        <v>3965.76</v>
      </c>
      <c r="CL46" s="184">
        <v>2375.6999999999998</v>
      </c>
      <c r="CM46" s="184">
        <v>11817.91</v>
      </c>
      <c r="CN46" s="184">
        <v>18159.37</v>
      </c>
      <c r="CO46" s="106">
        <v>46</v>
      </c>
      <c r="CP46" s="184">
        <v>5232.57</v>
      </c>
      <c r="CQ46" s="184">
        <v>2602.75</v>
      </c>
      <c r="CR46" s="184">
        <v>11267.26</v>
      </c>
      <c r="CS46" s="184">
        <v>19102.580000000002</v>
      </c>
      <c r="CT46" s="106">
        <v>42</v>
      </c>
      <c r="CU46" s="184">
        <v>3937.28</v>
      </c>
      <c r="CV46" s="184">
        <v>3467.04</v>
      </c>
      <c r="CW46" s="184">
        <v>10540.73</v>
      </c>
      <c r="CX46" s="184">
        <v>17945.05</v>
      </c>
      <c r="CY46" s="105"/>
      <c r="CZ46" s="105"/>
      <c r="DA46" s="105"/>
      <c r="DB46" s="105"/>
      <c r="DC46" s="105"/>
      <c r="DD46" s="105"/>
      <c r="DE46" s="105"/>
      <c r="DF46" s="105"/>
      <c r="DG46" s="105"/>
      <c r="DH46" s="105" t="s">
        <v>75</v>
      </c>
      <c r="DI46" s="105" t="s">
        <v>244</v>
      </c>
      <c r="DJ46" s="105">
        <f t="shared" si="0"/>
        <v>0</v>
      </c>
      <c r="DK46" s="105">
        <f t="shared" si="1"/>
        <v>0</v>
      </c>
      <c r="DL46" s="105">
        <f t="shared" si="2"/>
        <v>0</v>
      </c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 t="s">
        <v>75</v>
      </c>
      <c r="DX46" s="104" t="s">
        <v>64</v>
      </c>
      <c r="DY46" s="104">
        <v>2</v>
      </c>
      <c r="DZ46" s="104">
        <v>3</v>
      </c>
      <c r="EA46" s="104">
        <v>2</v>
      </c>
      <c r="EB46" s="104"/>
      <c r="EC46" s="104">
        <v>5</v>
      </c>
      <c r="ED46" s="104">
        <v>1</v>
      </c>
      <c r="EE46" s="104"/>
      <c r="EF46" s="104"/>
      <c r="EG46" s="104"/>
      <c r="EH46" s="104"/>
      <c r="EI46" s="104"/>
      <c r="EJ46" s="104"/>
      <c r="EK46" s="104"/>
      <c r="EL46" s="104"/>
      <c r="EM46" s="104"/>
      <c r="EN46" s="104" t="s">
        <v>123</v>
      </c>
      <c r="EO46" s="104"/>
      <c r="EP46" s="104">
        <v>85.88000000000001</v>
      </c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</row>
    <row r="47" spans="1:167" s="99" customFormat="1" x14ac:dyDescent="0.25">
      <c r="A47" s="104" t="s">
        <v>75</v>
      </c>
      <c r="B47" s="104" t="s">
        <v>47</v>
      </c>
      <c r="C47" s="104">
        <v>164</v>
      </c>
      <c r="D47" s="105">
        <v>7966.5199999999995</v>
      </c>
      <c r="E47" s="105">
        <v>21945.410000000007</v>
      </c>
      <c r="F47" s="105">
        <v>60165.789999999994</v>
      </c>
      <c r="G47" s="105">
        <v>90077.72000000003</v>
      </c>
      <c r="H47" s="106">
        <v>199</v>
      </c>
      <c r="I47" s="105">
        <v>38027.029999999992</v>
      </c>
      <c r="J47" s="105">
        <v>18813.830000000002</v>
      </c>
      <c r="K47" s="105">
        <v>54230.44</v>
      </c>
      <c r="L47" s="105">
        <v>111071.3</v>
      </c>
      <c r="M47" s="106">
        <v>214</v>
      </c>
      <c r="N47" s="105">
        <v>34561.94000000001</v>
      </c>
      <c r="O47" s="105">
        <v>23367.319999999992</v>
      </c>
      <c r="P47" s="105">
        <v>63841.630000000012</v>
      </c>
      <c r="Q47" s="105">
        <v>121770.89000000003</v>
      </c>
      <c r="R47" s="90" t="s">
        <v>40</v>
      </c>
      <c r="S47" s="90" t="s">
        <v>75</v>
      </c>
      <c r="T47" s="106">
        <v>3392</v>
      </c>
      <c r="U47" s="105">
        <v>425075.30999999965</v>
      </c>
      <c r="V47" s="105">
        <v>220753.62999999934</v>
      </c>
      <c r="W47" s="105">
        <v>570147.27999999968</v>
      </c>
      <c r="X47" s="105">
        <v>1215976.2199999979</v>
      </c>
      <c r="Y47" s="106">
        <v>3250</v>
      </c>
      <c r="Z47" s="105">
        <v>310771.95</v>
      </c>
      <c r="AA47" s="105">
        <v>220034.86000000031</v>
      </c>
      <c r="AB47" s="105">
        <v>638781.65000000084</v>
      </c>
      <c r="AC47" s="105">
        <v>1169588.4600000011</v>
      </c>
      <c r="AD47" s="182">
        <v>2981</v>
      </c>
      <c r="AE47" s="105">
        <v>219404.67999999996</v>
      </c>
      <c r="AF47" s="105">
        <v>181380.35000000006</v>
      </c>
      <c r="AG47" s="105">
        <v>685877.55999999994</v>
      </c>
      <c r="AH47" s="105">
        <v>1086662.5900000005</v>
      </c>
      <c r="AI47" s="105" t="s">
        <v>75</v>
      </c>
      <c r="AJ47" s="105" t="s">
        <v>246</v>
      </c>
      <c r="AK47" s="106">
        <v>3045</v>
      </c>
      <c r="AL47" s="184">
        <v>258241.52</v>
      </c>
      <c r="AM47" s="184">
        <v>125383.61</v>
      </c>
      <c r="AN47" s="184">
        <v>707360.48</v>
      </c>
      <c r="AO47" s="184">
        <v>1090985.6100000001</v>
      </c>
      <c r="AP47" s="106">
        <v>3487</v>
      </c>
      <c r="AQ47" s="184">
        <v>431419.26999999903</v>
      </c>
      <c r="AR47" s="184">
        <v>134596.97</v>
      </c>
      <c r="AS47" s="184">
        <v>695767.83</v>
      </c>
      <c r="AT47" s="184">
        <v>1261784.07</v>
      </c>
      <c r="AU47" s="106">
        <v>3659</v>
      </c>
      <c r="AV47" s="184">
        <v>419161.43</v>
      </c>
      <c r="AW47" s="184">
        <v>218597.94</v>
      </c>
      <c r="AX47" s="184">
        <v>709606.37</v>
      </c>
      <c r="AY47" s="184">
        <v>1347365.74</v>
      </c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 t="s">
        <v>75</v>
      </c>
      <c r="BR47" s="105" t="s">
        <v>70</v>
      </c>
      <c r="BS47" s="105"/>
      <c r="BT47" s="105"/>
      <c r="BU47" s="105"/>
      <c r="BV47" s="105"/>
      <c r="BW47" s="105"/>
      <c r="BX47" s="105">
        <v>1</v>
      </c>
      <c r="BY47" s="105">
        <v>126.95</v>
      </c>
      <c r="BZ47" s="105">
        <v>142.22</v>
      </c>
      <c r="CA47" s="105">
        <v>0</v>
      </c>
      <c r="CB47" s="105">
        <v>269.17</v>
      </c>
      <c r="CC47" s="105">
        <v>1</v>
      </c>
      <c r="CD47" s="105">
        <v>72.27</v>
      </c>
      <c r="CE47" s="105">
        <v>126.95</v>
      </c>
      <c r="CF47" s="105">
        <v>142.22</v>
      </c>
      <c r="CG47" s="105">
        <v>341.44</v>
      </c>
      <c r="CH47" s="105" t="s">
        <v>75</v>
      </c>
      <c r="CI47" s="105" t="s">
        <v>266</v>
      </c>
      <c r="CJ47" s="106">
        <v>10</v>
      </c>
      <c r="CK47" s="184">
        <v>1061.07</v>
      </c>
      <c r="CL47" s="184">
        <v>578.97</v>
      </c>
      <c r="CM47" s="184">
        <v>7494.63</v>
      </c>
      <c r="CN47" s="184">
        <v>9134.67</v>
      </c>
      <c r="CO47" s="106">
        <v>11</v>
      </c>
      <c r="CP47" s="184">
        <v>1723.1</v>
      </c>
      <c r="CQ47" s="184">
        <v>571.1</v>
      </c>
      <c r="CR47" s="184">
        <v>4924.29</v>
      </c>
      <c r="CS47" s="184">
        <v>7218.49</v>
      </c>
      <c r="CT47" s="106">
        <v>6</v>
      </c>
      <c r="CU47" s="184">
        <v>838.55</v>
      </c>
      <c r="CV47" s="184">
        <v>837.75</v>
      </c>
      <c r="CW47" s="184">
        <v>1800.95</v>
      </c>
      <c r="CX47" s="184">
        <v>3477.25</v>
      </c>
      <c r="CY47" s="105"/>
      <c r="CZ47" s="105"/>
      <c r="DA47" s="105"/>
      <c r="DB47" s="105"/>
      <c r="DC47" s="105"/>
      <c r="DD47" s="105"/>
      <c r="DE47" s="105"/>
      <c r="DF47" s="105"/>
      <c r="DG47" s="105"/>
      <c r="DH47" s="105" t="s">
        <v>75</v>
      </c>
      <c r="DI47" s="105" t="s">
        <v>246</v>
      </c>
      <c r="DJ47" s="105">
        <f t="shared" si="0"/>
        <v>52430.824079999999</v>
      </c>
      <c r="DK47" s="105">
        <f t="shared" si="1"/>
        <v>42749.79460999999</v>
      </c>
      <c r="DL47" s="105">
        <f t="shared" si="2"/>
        <v>39420.904499999997</v>
      </c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 t="s">
        <v>75</v>
      </c>
      <c r="DX47" s="104" t="s">
        <v>65</v>
      </c>
      <c r="DY47" s="104"/>
      <c r="DZ47" s="104">
        <v>1</v>
      </c>
      <c r="EA47" s="104"/>
      <c r="EB47" s="104">
        <v>4</v>
      </c>
      <c r="EC47" s="104">
        <v>2</v>
      </c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 t="s">
        <v>240</v>
      </c>
      <c r="EO47" s="104"/>
      <c r="EP47" s="104"/>
      <c r="EQ47" s="104"/>
      <c r="ER47" s="104"/>
      <c r="ES47" s="104">
        <v>99.18</v>
      </c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</row>
    <row r="48" spans="1:167" s="99" customFormat="1" x14ac:dyDescent="0.25">
      <c r="A48" s="104" t="s">
        <v>75</v>
      </c>
      <c r="B48" s="104" t="s">
        <v>48</v>
      </c>
      <c r="C48" s="104">
        <v>322</v>
      </c>
      <c r="D48" s="105">
        <v>38099.74</v>
      </c>
      <c r="E48" s="105">
        <v>565.01</v>
      </c>
      <c r="F48" s="105">
        <v>113986.36999999995</v>
      </c>
      <c r="G48" s="105">
        <v>152651.11999999994</v>
      </c>
      <c r="H48" s="106">
        <v>396</v>
      </c>
      <c r="I48" s="105">
        <v>56375.030000000006</v>
      </c>
      <c r="J48" s="105">
        <v>25896.650000000005</v>
      </c>
      <c r="K48" s="105">
        <v>102164.81</v>
      </c>
      <c r="L48" s="105">
        <v>184436.49000000014</v>
      </c>
      <c r="M48" s="106">
        <v>393</v>
      </c>
      <c r="N48" s="105">
        <v>50123.060000000019</v>
      </c>
      <c r="O48" s="105">
        <v>34009.729999999996</v>
      </c>
      <c r="P48" s="105">
        <v>105455.56999999996</v>
      </c>
      <c r="Q48" s="105">
        <v>189588.35999999996</v>
      </c>
      <c r="R48" s="90" t="s">
        <v>68</v>
      </c>
      <c r="S48" s="90" t="s">
        <v>75</v>
      </c>
      <c r="T48" s="106">
        <v>146</v>
      </c>
      <c r="U48" s="105">
        <v>24455.349999999988</v>
      </c>
      <c r="V48" s="105">
        <v>11114.470000000003</v>
      </c>
      <c r="W48" s="105">
        <v>26812.62</v>
      </c>
      <c r="X48" s="105">
        <v>62382.440000000024</v>
      </c>
      <c r="Y48" s="106">
        <v>143</v>
      </c>
      <c r="Z48" s="105">
        <v>18821.03</v>
      </c>
      <c r="AA48" s="105">
        <v>15989.059999999996</v>
      </c>
      <c r="AB48" s="105">
        <v>31970.899999999994</v>
      </c>
      <c r="AC48" s="105">
        <v>66780.990000000005</v>
      </c>
      <c r="AD48" s="182">
        <v>133</v>
      </c>
      <c r="AE48" s="105">
        <v>10995.789999999997</v>
      </c>
      <c r="AF48" s="105">
        <v>11666.39</v>
      </c>
      <c r="AG48" s="105">
        <v>31192.94000000001</v>
      </c>
      <c r="AH48" s="105">
        <v>53855.119999999995</v>
      </c>
      <c r="AI48" s="105" t="s">
        <v>75</v>
      </c>
      <c r="AJ48" s="105" t="s">
        <v>247</v>
      </c>
      <c r="AK48" s="106">
        <v>1</v>
      </c>
      <c r="AL48" s="184">
        <v>137.37</v>
      </c>
      <c r="AM48" s="184">
        <v>114.61</v>
      </c>
      <c r="AN48" s="184">
        <v>45.97</v>
      </c>
      <c r="AO48" s="184">
        <v>297.95</v>
      </c>
      <c r="AP48" s="106">
        <v>1</v>
      </c>
      <c r="AQ48" s="184">
        <v>188.7</v>
      </c>
      <c r="AR48" s="184">
        <v>137.37</v>
      </c>
      <c r="AS48" s="184">
        <v>160.58000000000001</v>
      </c>
      <c r="AT48" s="184">
        <v>486.65</v>
      </c>
      <c r="AU48" s="106">
        <v>1</v>
      </c>
      <c r="AV48" s="184">
        <v>176.7</v>
      </c>
      <c r="AW48" s="184">
        <v>188.7</v>
      </c>
      <c r="AX48" s="184">
        <v>97.95</v>
      </c>
      <c r="AY48" s="184">
        <v>463.35</v>
      </c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 t="s">
        <v>75</v>
      </c>
      <c r="CI48" s="104" t="s">
        <v>267</v>
      </c>
      <c r="CJ48" s="106">
        <v>67</v>
      </c>
      <c r="CK48" s="184">
        <v>3651.53</v>
      </c>
      <c r="CL48" s="184">
        <v>2500.4299999999998</v>
      </c>
      <c r="CM48" s="184">
        <v>15867.92</v>
      </c>
      <c r="CN48" s="184">
        <v>22019.88</v>
      </c>
      <c r="CO48" s="106">
        <v>66</v>
      </c>
      <c r="CP48" s="184">
        <v>4837.6499999999996</v>
      </c>
      <c r="CQ48" s="184">
        <v>2430.87</v>
      </c>
      <c r="CR48" s="184">
        <v>16138.82</v>
      </c>
      <c r="CS48" s="184">
        <v>23407.34</v>
      </c>
      <c r="CT48" s="106">
        <v>67</v>
      </c>
      <c r="CU48" s="184">
        <v>4806.13</v>
      </c>
      <c r="CV48" s="184">
        <v>3389.12</v>
      </c>
      <c r="CW48" s="184">
        <v>11393.02</v>
      </c>
      <c r="CX48" s="184">
        <v>19588.27</v>
      </c>
      <c r="CY48" s="104"/>
      <c r="CZ48" s="104"/>
      <c r="DA48" s="104"/>
      <c r="DB48" s="104"/>
      <c r="DC48" s="104"/>
      <c r="DD48" s="104"/>
      <c r="DE48" s="104"/>
      <c r="DF48" s="104"/>
      <c r="DG48" s="104"/>
      <c r="DH48" s="105" t="s">
        <v>75</v>
      </c>
      <c r="DI48" s="105" t="s">
        <v>247</v>
      </c>
      <c r="DJ48" s="105">
        <f t="shared" si="0"/>
        <v>6.1960500000000005</v>
      </c>
      <c r="DK48" s="105">
        <f t="shared" si="1"/>
        <v>12.493</v>
      </c>
      <c r="DL48" s="105">
        <f t="shared" si="2"/>
        <v>9.2059499999999996</v>
      </c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 t="s">
        <v>75</v>
      </c>
      <c r="DX48" s="104" t="s">
        <v>67</v>
      </c>
      <c r="DY48" s="104"/>
      <c r="DZ48" s="104">
        <v>2</v>
      </c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 t="s">
        <v>103</v>
      </c>
      <c r="EO48" s="104">
        <v>80.41</v>
      </c>
      <c r="EP48" s="104"/>
      <c r="EQ48" s="104"/>
      <c r="ER48" s="104"/>
      <c r="ES48" s="104"/>
      <c r="ET48" s="104">
        <v>1643.75</v>
      </c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</row>
    <row r="49" spans="1:167" s="99" customFormat="1" x14ac:dyDescent="0.25">
      <c r="A49" s="104" t="s">
        <v>75</v>
      </c>
      <c r="B49" s="104" t="s">
        <v>49</v>
      </c>
      <c r="C49" s="104">
        <v>292</v>
      </c>
      <c r="D49" s="105">
        <v>44368.389999999978</v>
      </c>
      <c r="E49" s="105">
        <v>14351.760000000002</v>
      </c>
      <c r="F49" s="105">
        <v>38988.340000000011</v>
      </c>
      <c r="G49" s="105">
        <v>97708.49</v>
      </c>
      <c r="H49" s="106">
        <v>359</v>
      </c>
      <c r="I49" s="105">
        <v>56840.879999999968</v>
      </c>
      <c r="J49" s="105">
        <v>23939.549999999992</v>
      </c>
      <c r="K49" s="105">
        <v>42248.510000000017</v>
      </c>
      <c r="L49" s="105">
        <v>123028.93999999999</v>
      </c>
      <c r="M49" s="106">
        <v>329</v>
      </c>
      <c r="N49" s="105">
        <v>48509.229999999967</v>
      </c>
      <c r="O49" s="105">
        <v>27398.65</v>
      </c>
      <c r="P49" s="105">
        <v>49905.579999999973</v>
      </c>
      <c r="Q49" s="105">
        <v>125813.45999999998</v>
      </c>
      <c r="R49" s="90" t="s">
        <v>37</v>
      </c>
      <c r="S49" s="90" t="s">
        <v>75</v>
      </c>
      <c r="T49" s="106">
        <v>1617</v>
      </c>
      <c r="U49" s="105">
        <v>298466.32000000047</v>
      </c>
      <c r="V49" s="105">
        <v>87428.809999999983</v>
      </c>
      <c r="W49" s="105">
        <v>411799.62000000011</v>
      </c>
      <c r="X49" s="105">
        <v>797694.75000000081</v>
      </c>
      <c r="Y49" s="106">
        <v>1767</v>
      </c>
      <c r="Z49" s="105">
        <v>189013.85000000003</v>
      </c>
      <c r="AA49" s="105">
        <v>180379.99000000028</v>
      </c>
      <c r="AB49" s="105">
        <v>466573.95999999932</v>
      </c>
      <c r="AC49" s="105">
        <v>835967.80000000028</v>
      </c>
      <c r="AD49" s="182">
        <v>1528</v>
      </c>
      <c r="AE49" s="105">
        <v>102900.32000000005</v>
      </c>
      <c r="AF49" s="105">
        <v>139705.33999999988</v>
      </c>
      <c r="AG49" s="105">
        <v>517289.69000000029</v>
      </c>
      <c r="AH49" s="105">
        <v>759895.34999999858</v>
      </c>
      <c r="AI49" s="105" t="s">
        <v>75</v>
      </c>
      <c r="AJ49" s="105" t="s">
        <v>248</v>
      </c>
      <c r="AK49" s="106">
        <v>68</v>
      </c>
      <c r="AL49" s="184">
        <v>5320.81</v>
      </c>
      <c r="AM49" s="184">
        <v>3146.1</v>
      </c>
      <c r="AN49" s="184">
        <v>24240.22</v>
      </c>
      <c r="AO49" s="184">
        <v>32707.13</v>
      </c>
      <c r="AP49" s="106">
        <v>70</v>
      </c>
      <c r="AQ49" s="184">
        <v>7934.66</v>
      </c>
      <c r="AR49" s="184">
        <v>3438.66</v>
      </c>
      <c r="AS49" s="184">
        <v>24275.89</v>
      </c>
      <c r="AT49" s="184">
        <v>35649.21</v>
      </c>
      <c r="AU49" s="106">
        <v>69</v>
      </c>
      <c r="AV49" s="184">
        <v>7575.46</v>
      </c>
      <c r="AW49" s="184">
        <v>4802.18</v>
      </c>
      <c r="AX49" s="184">
        <v>24345.14</v>
      </c>
      <c r="AY49" s="184">
        <v>36722.78</v>
      </c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 t="s">
        <v>75</v>
      </c>
      <c r="CI49" s="104" t="s">
        <v>268</v>
      </c>
      <c r="CJ49" s="106">
        <v>71</v>
      </c>
      <c r="CK49" s="184">
        <v>5703.96</v>
      </c>
      <c r="CL49" s="184">
        <v>4180.58</v>
      </c>
      <c r="CM49" s="184">
        <v>29998.6</v>
      </c>
      <c r="CN49" s="184">
        <v>39883.14</v>
      </c>
      <c r="CO49" s="106">
        <v>68</v>
      </c>
      <c r="CP49" s="184">
        <v>7228.44</v>
      </c>
      <c r="CQ49" s="184">
        <v>4240.66</v>
      </c>
      <c r="CR49" s="184">
        <v>24741.21</v>
      </c>
      <c r="CS49" s="184">
        <v>36210.31</v>
      </c>
      <c r="CT49" s="106">
        <v>70</v>
      </c>
      <c r="CU49" s="184">
        <v>6578.91</v>
      </c>
      <c r="CV49" s="184">
        <v>5865.27</v>
      </c>
      <c r="CW49" s="184">
        <v>26688.34</v>
      </c>
      <c r="CX49" s="184">
        <v>39132.519999999997</v>
      </c>
      <c r="CY49" s="104"/>
      <c r="CZ49" s="104"/>
      <c r="DA49" s="104"/>
      <c r="DB49" s="104"/>
      <c r="DC49" s="104"/>
      <c r="DD49" s="104"/>
      <c r="DE49" s="104"/>
      <c r="DF49" s="104"/>
      <c r="DG49" s="104"/>
      <c r="DH49" s="105" t="s">
        <v>75</v>
      </c>
      <c r="DI49" s="105" t="s">
        <v>248</v>
      </c>
      <c r="DJ49" s="105">
        <f t="shared" si="0"/>
        <v>1746.5598500000001</v>
      </c>
      <c r="DK49" s="105">
        <f t="shared" si="1"/>
        <v>1411.99533</v>
      </c>
      <c r="DL49" s="105">
        <f t="shared" si="2"/>
        <v>1245.3474999999999</v>
      </c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 t="s">
        <v>75</v>
      </c>
      <c r="DX49" s="104" t="s">
        <v>68</v>
      </c>
      <c r="DY49" s="104">
        <v>2</v>
      </c>
      <c r="DZ49" s="104"/>
      <c r="EA49" s="104"/>
      <c r="EB49" s="104"/>
      <c r="EC49" s="104"/>
      <c r="ED49" s="104">
        <v>2</v>
      </c>
      <c r="EE49" s="104"/>
      <c r="EF49" s="104"/>
      <c r="EG49" s="104"/>
      <c r="EH49" s="104"/>
      <c r="EI49" s="104"/>
      <c r="EJ49" s="104"/>
      <c r="EK49" s="104"/>
      <c r="EL49" s="104"/>
      <c r="EM49" s="104"/>
      <c r="EN49" s="104" t="s">
        <v>132</v>
      </c>
      <c r="EO49" s="104">
        <v>26.42</v>
      </c>
      <c r="EP49" s="104">
        <v>1051.99</v>
      </c>
      <c r="EQ49" s="104"/>
      <c r="ER49" s="104">
        <v>112.22</v>
      </c>
      <c r="ES49" s="104"/>
      <c r="ET49" s="104">
        <v>1371.8999999999999</v>
      </c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</row>
    <row r="50" spans="1:167" s="99" customFormat="1" x14ac:dyDescent="0.25">
      <c r="A50" s="104" t="s">
        <v>75</v>
      </c>
      <c r="B50" s="104" t="s">
        <v>50</v>
      </c>
      <c r="C50" s="104">
        <v>156</v>
      </c>
      <c r="D50" s="105">
        <v>33258.010000000009</v>
      </c>
      <c r="E50" s="105">
        <v>13639.660000000002</v>
      </c>
      <c r="F50" s="105">
        <v>36036.449999999997</v>
      </c>
      <c r="G50" s="105">
        <v>82934.120000000024</v>
      </c>
      <c r="H50" s="106">
        <v>171</v>
      </c>
      <c r="I50" s="105">
        <v>35432.07999999998</v>
      </c>
      <c r="J50" s="105">
        <v>18547.680000000004</v>
      </c>
      <c r="K50" s="105">
        <v>41474.869999999981</v>
      </c>
      <c r="L50" s="105">
        <v>95454.630000000048</v>
      </c>
      <c r="M50" s="106">
        <v>178</v>
      </c>
      <c r="N50" s="105">
        <v>40037.56</v>
      </c>
      <c r="O50" s="105">
        <v>19208.050000000003</v>
      </c>
      <c r="P50" s="105">
        <v>50224.200000000004</v>
      </c>
      <c r="Q50" s="105">
        <v>109469.80999999998</v>
      </c>
      <c r="R50" s="90" t="s">
        <v>35</v>
      </c>
      <c r="S50" s="90" t="s">
        <v>75</v>
      </c>
      <c r="T50" s="106">
        <v>2300</v>
      </c>
      <c r="U50" s="105">
        <v>320232.41999999975</v>
      </c>
      <c r="V50" s="105">
        <v>180544.87999999963</v>
      </c>
      <c r="W50" s="105">
        <v>623304.5899999995</v>
      </c>
      <c r="X50" s="105">
        <v>1124081.8899999976</v>
      </c>
      <c r="Y50" s="106">
        <v>2307</v>
      </c>
      <c r="Z50" s="105">
        <v>229557.22999999969</v>
      </c>
      <c r="AA50" s="105">
        <v>209932.13</v>
      </c>
      <c r="AB50" s="105">
        <v>677849.78999999957</v>
      </c>
      <c r="AC50" s="105">
        <v>1117339.1499999985</v>
      </c>
      <c r="AD50" s="182">
        <v>2243</v>
      </c>
      <c r="AE50" s="105">
        <v>164785.92000000039</v>
      </c>
      <c r="AF50" s="105">
        <v>157381.27000000016</v>
      </c>
      <c r="AG50" s="105">
        <v>759682.16000000061</v>
      </c>
      <c r="AH50" s="105">
        <v>1081849.349999998</v>
      </c>
      <c r="AI50" s="105" t="s">
        <v>75</v>
      </c>
      <c r="AJ50" s="105" t="s">
        <v>249</v>
      </c>
      <c r="AK50" s="106">
        <v>96</v>
      </c>
      <c r="AL50" s="184">
        <v>9456.68</v>
      </c>
      <c r="AM50" s="184">
        <v>6737.42</v>
      </c>
      <c r="AN50" s="184">
        <v>30321.08</v>
      </c>
      <c r="AO50" s="184">
        <v>46515.18</v>
      </c>
      <c r="AP50" s="106">
        <v>107</v>
      </c>
      <c r="AQ50" s="184">
        <v>11563.34</v>
      </c>
      <c r="AR50" s="184">
        <v>5489.53</v>
      </c>
      <c r="AS50" s="184">
        <v>28549.23</v>
      </c>
      <c r="AT50" s="184">
        <v>45602.1</v>
      </c>
      <c r="AU50" s="106">
        <v>105</v>
      </c>
      <c r="AV50" s="184">
        <v>11579.77</v>
      </c>
      <c r="AW50" s="184">
        <v>6539.79</v>
      </c>
      <c r="AX50" s="184">
        <v>28445.79</v>
      </c>
      <c r="AY50" s="184">
        <v>46565.35</v>
      </c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 t="s">
        <v>75</v>
      </c>
      <c r="CI50" s="104" t="s">
        <v>269</v>
      </c>
      <c r="CJ50" s="106">
        <v>1</v>
      </c>
      <c r="CK50" s="184">
        <v>65.010000000000005</v>
      </c>
      <c r="CL50" s="184">
        <v>49.43</v>
      </c>
      <c r="CM50" s="184">
        <v>113.56</v>
      </c>
      <c r="CN50" s="184">
        <v>228</v>
      </c>
      <c r="CO50" s="106">
        <v>1</v>
      </c>
      <c r="CP50" s="184">
        <v>106.14</v>
      </c>
      <c r="CQ50" s="184">
        <v>65.010000000000005</v>
      </c>
      <c r="CR50" s="184">
        <v>162.99</v>
      </c>
      <c r="CS50" s="184">
        <v>334.14</v>
      </c>
      <c r="CT50" s="106">
        <v>1</v>
      </c>
      <c r="CU50" s="184">
        <v>118.55</v>
      </c>
      <c r="CV50" s="184">
        <v>0</v>
      </c>
      <c r="CW50" s="184">
        <v>0</v>
      </c>
      <c r="CX50" s="184">
        <v>118.55</v>
      </c>
      <c r="CY50" s="104"/>
      <c r="CZ50" s="104"/>
      <c r="DA50" s="104"/>
      <c r="DB50" s="104"/>
      <c r="DC50" s="104"/>
      <c r="DD50" s="104"/>
      <c r="DE50" s="104"/>
      <c r="DF50" s="104"/>
      <c r="DG50" s="104"/>
      <c r="DH50" s="105" t="s">
        <v>75</v>
      </c>
      <c r="DI50" s="105" t="s">
        <v>249</v>
      </c>
      <c r="DJ50" s="105">
        <f t="shared" si="0"/>
        <v>2254.7422800000004</v>
      </c>
      <c r="DK50" s="105">
        <f t="shared" si="1"/>
        <v>1704.4274499999999</v>
      </c>
      <c r="DL50" s="105">
        <f t="shared" si="2"/>
        <v>1495.4549099999999</v>
      </c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 t="s">
        <v>75</v>
      </c>
      <c r="DX50" s="104" t="s">
        <v>69</v>
      </c>
      <c r="DY50" s="104">
        <v>36</v>
      </c>
      <c r="DZ50" s="104">
        <v>35</v>
      </c>
      <c r="EA50" s="104">
        <v>29</v>
      </c>
      <c r="EB50" s="104">
        <v>30</v>
      </c>
      <c r="EC50" s="104">
        <v>45</v>
      </c>
      <c r="ED50" s="104">
        <v>40</v>
      </c>
      <c r="EE50" s="104"/>
      <c r="EF50" s="104"/>
      <c r="EG50" s="104"/>
      <c r="EH50" s="104"/>
      <c r="EI50" s="104"/>
      <c r="EJ50" s="104"/>
      <c r="EK50" s="104"/>
      <c r="EL50" s="104"/>
      <c r="EM50" s="104"/>
      <c r="EN50" s="104" t="s">
        <v>93</v>
      </c>
      <c r="EO50" s="104">
        <v>9259.81</v>
      </c>
      <c r="EP50" s="104">
        <v>10871.109999999997</v>
      </c>
      <c r="EQ50" s="104">
        <v>9595.130000000001</v>
      </c>
      <c r="ER50" s="104">
        <v>10549.24</v>
      </c>
      <c r="ES50" s="104">
        <v>13488.319999999998</v>
      </c>
      <c r="ET50" s="104">
        <v>10704.69</v>
      </c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</row>
    <row r="51" spans="1:167" s="99" customFormat="1" x14ac:dyDescent="0.25">
      <c r="A51" s="104" t="s">
        <v>75</v>
      </c>
      <c r="B51" s="104" t="s">
        <v>51</v>
      </c>
      <c r="C51" s="104">
        <v>28</v>
      </c>
      <c r="D51" s="105">
        <v>4198.9699999999993</v>
      </c>
      <c r="E51" s="105">
        <v>1490.2699999999995</v>
      </c>
      <c r="F51" s="105">
        <v>9800.01</v>
      </c>
      <c r="G51" s="105">
        <v>15489.250000000002</v>
      </c>
      <c r="H51" s="106">
        <v>30</v>
      </c>
      <c r="I51" s="105">
        <v>4889.9699999999993</v>
      </c>
      <c r="J51" s="105">
        <v>2763.9799999999996</v>
      </c>
      <c r="K51" s="105">
        <v>10598.019999999999</v>
      </c>
      <c r="L51" s="105">
        <v>18251.97</v>
      </c>
      <c r="M51" s="106">
        <v>33</v>
      </c>
      <c r="N51" s="105">
        <v>5555.78</v>
      </c>
      <c r="O51" s="105">
        <v>3071.6499999999996</v>
      </c>
      <c r="P51" s="105">
        <v>10586.420000000002</v>
      </c>
      <c r="Q51" s="105">
        <v>19213.849999999999</v>
      </c>
      <c r="R51" s="90" t="s">
        <v>52</v>
      </c>
      <c r="S51" s="90" t="s">
        <v>75</v>
      </c>
      <c r="T51" s="106">
        <v>1528</v>
      </c>
      <c r="U51" s="105">
        <v>237036.59999999989</v>
      </c>
      <c r="V51" s="105">
        <v>111135.72999999982</v>
      </c>
      <c r="W51" s="105">
        <v>316243.12</v>
      </c>
      <c r="X51" s="105">
        <v>664415.45000000007</v>
      </c>
      <c r="Y51" s="106">
        <v>1490</v>
      </c>
      <c r="Z51" s="105">
        <v>165735.3600000001</v>
      </c>
      <c r="AA51" s="105">
        <v>140104.55999999988</v>
      </c>
      <c r="AB51" s="105">
        <v>352243.23999999993</v>
      </c>
      <c r="AC51" s="105">
        <v>658083.16000000131</v>
      </c>
      <c r="AD51" s="182">
        <v>1375</v>
      </c>
      <c r="AE51" s="105">
        <v>119119.12000000013</v>
      </c>
      <c r="AF51" s="105">
        <v>98819.120000000155</v>
      </c>
      <c r="AG51" s="105">
        <v>393668.57999999967</v>
      </c>
      <c r="AH51" s="105">
        <v>611606.81999999995</v>
      </c>
      <c r="AI51" s="105" t="s">
        <v>75</v>
      </c>
      <c r="AJ51" s="105" t="s">
        <v>250</v>
      </c>
      <c r="AK51" s="106">
        <v>785</v>
      </c>
      <c r="AL51" s="184">
        <v>58593.94</v>
      </c>
      <c r="AM51" s="184">
        <v>39327.089999999997</v>
      </c>
      <c r="AN51" s="184">
        <v>223099.87</v>
      </c>
      <c r="AO51" s="184">
        <v>321020.90000000002</v>
      </c>
      <c r="AP51" s="106">
        <v>791</v>
      </c>
      <c r="AQ51" s="184">
        <v>71804.97</v>
      </c>
      <c r="AR51" s="184">
        <v>38259.82</v>
      </c>
      <c r="AS51" s="184">
        <v>210424.19</v>
      </c>
      <c r="AT51" s="184">
        <v>320488.98</v>
      </c>
      <c r="AU51" s="106">
        <v>882</v>
      </c>
      <c r="AV51" s="184">
        <v>95300.540000000095</v>
      </c>
      <c r="AW51" s="184">
        <v>43659.78</v>
      </c>
      <c r="AX51" s="184">
        <v>210084.72</v>
      </c>
      <c r="AY51" s="184">
        <v>349045.04</v>
      </c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 t="s">
        <v>75</v>
      </c>
      <c r="CI51" s="104" t="s">
        <v>270</v>
      </c>
      <c r="CJ51" s="106">
        <v>18</v>
      </c>
      <c r="CK51" s="184">
        <v>1173.71</v>
      </c>
      <c r="CL51" s="184">
        <v>1177.29</v>
      </c>
      <c r="CM51" s="184">
        <v>10453.61</v>
      </c>
      <c r="CN51" s="184">
        <v>12804.61</v>
      </c>
      <c r="CO51" s="106">
        <v>20</v>
      </c>
      <c r="CP51" s="184">
        <v>1550.31</v>
      </c>
      <c r="CQ51" s="184">
        <v>1026.73</v>
      </c>
      <c r="CR51" s="184">
        <v>11582.08</v>
      </c>
      <c r="CS51" s="184">
        <v>14159.12</v>
      </c>
      <c r="CT51" s="106">
        <v>19</v>
      </c>
      <c r="CU51" s="184">
        <v>1780.12</v>
      </c>
      <c r="CV51" s="184">
        <v>1283.22</v>
      </c>
      <c r="CW51" s="184">
        <v>8275.7900000000009</v>
      </c>
      <c r="CX51" s="184">
        <v>11339.13</v>
      </c>
      <c r="CY51" s="104"/>
      <c r="CZ51" s="104"/>
      <c r="DA51" s="104"/>
      <c r="DB51" s="104"/>
      <c r="DC51" s="104"/>
      <c r="DD51" s="104"/>
      <c r="DE51" s="104"/>
      <c r="DF51" s="104"/>
      <c r="DG51" s="104"/>
      <c r="DH51" s="105" t="s">
        <v>75</v>
      </c>
      <c r="DI51" s="105" t="s">
        <v>250</v>
      </c>
      <c r="DJ51" s="105">
        <f t="shared" si="0"/>
        <v>16327.370060000001</v>
      </c>
      <c r="DK51" s="105">
        <f t="shared" si="1"/>
        <v>12415.59859</v>
      </c>
      <c r="DL51" s="105">
        <f t="shared" si="2"/>
        <v>11053.73352</v>
      </c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</row>
    <row r="52" spans="1:167" s="99" customFormat="1" x14ac:dyDescent="0.25">
      <c r="A52" s="104" t="s">
        <v>75</v>
      </c>
      <c r="B52" s="104" t="s">
        <v>52</v>
      </c>
      <c r="C52" s="104">
        <v>1161</v>
      </c>
      <c r="D52" s="105">
        <v>168593.67000000007</v>
      </c>
      <c r="E52" s="105">
        <v>52704.86</v>
      </c>
      <c r="F52" s="105">
        <v>248813.76000000015</v>
      </c>
      <c r="G52" s="105">
        <v>470112.28999999957</v>
      </c>
      <c r="H52" s="106">
        <v>1479</v>
      </c>
      <c r="I52" s="105">
        <v>229778.83999999982</v>
      </c>
      <c r="J52" s="105">
        <v>101917.87000000011</v>
      </c>
      <c r="K52" s="105">
        <v>261790.40000000014</v>
      </c>
      <c r="L52" s="105">
        <v>593487.11000000103</v>
      </c>
      <c r="M52" s="106">
        <v>1442</v>
      </c>
      <c r="N52" s="105">
        <v>205605.63000000012</v>
      </c>
      <c r="O52" s="105">
        <v>120004.23000000014</v>
      </c>
      <c r="P52" s="105">
        <v>286768.36000000022</v>
      </c>
      <c r="Q52" s="105">
        <v>612378.22000000067</v>
      </c>
      <c r="R52" s="90" t="s">
        <v>58</v>
      </c>
      <c r="S52" s="90" t="s">
        <v>75</v>
      </c>
      <c r="T52" s="106">
        <v>623</v>
      </c>
      <c r="U52" s="105">
        <v>79042.039999999994</v>
      </c>
      <c r="V52" s="105">
        <v>51887.02</v>
      </c>
      <c r="W52" s="105">
        <v>118430.61000000002</v>
      </c>
      <c r="X52" s="105">
        <v>249359.6700000001</v>
      </c>
      <c r="Y52" s="106">
        <v>613</v>
      </c>
      <c r="Z52" s="105">
        <v>63199.77999999997</v>
      </c>
      <c r="AA52" s="105">
        <v>44249.709999999992</v>
      </c>
      <c r="AB52" s="105">
        <v>133494.88999999996</v>
      </c>
      <c r="AC52" s="105">
        <v>240944.37999999983</v>
      </c>
      <c r="AD52" s="182">
        <v>538</v>
      </c>
      <c r="AE52" s="105">
        <v>45916.299999999981</v>
      </c>
      <c r="AF52" s="105">
        <v>37045.620000000024</v>
      </c>
      <c r="AG52" s="105">
        <v>138297.84999999995</v>
      </c>
      <c r="AH52" s="105">
        <v>221259.76999999984</v>
      </c>
      <c r="AI52" s="105" t="s">
        <v>75</v>
      </c>
      <c r="AJ52" s="105" t="s">
        <v>251</v>
      </c>
      <c r="AK52" s="106">
        <v>451</v>
      </c>
      <c r="AL52" s="184">
        <v>40504.6</v>
      </c>
      <c r="AM52" s="184">
        <v>21405.86</v>
      </c>
      <c r="AN52" s="184">
        <v>145298.69</v>
      </c>
      <c r="AO52" s="184">
        <v>207209.15</v>
      </c>
      <c r="AP52" s="106">
        <v>507</v>
      </c>
      <c r="AQ52" s="184">
        <v>57984.23</v>
      </c>
      <c r="AR52" s="184">
        <v>24847.55</v>
      </c>
      <c r="AS52" s="184">
        <v>139934.09</v>
      </c>
      <c r="AT52" s="184">
        <v>222765.87</v>
      </c>
      <c r="AU52" s="106">
        <v>495</v>
      </c>
      <c r="AV52" s="184">
        <v>54274.7</v>
      </c>
      <c r="AW52" s="184">
        <v>32553.46</v>
      </c>
      <c r="AX52" s="184">
        <v>135370.97</v>
      </c>
      <c r="AY52" s="184">
        <v>222199.13</v>
      </c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 t="s">
        <v>75</v>
      </c>
      <c r="CI52" s="104" t="s">
        <v>271</v>
      </c>
      <c r="CJ52" s="106">
        <v>10</v>
      </c>
      <c r="CK52" s="184">
        <v>826.25</v>
      </c>
      <c r="CL52" s="184">
        <v>645.57000000000005</v>
      </c>
      <c r="CM52" s="184">
        <v>2089.1999999999998</v>
      </c>
      <c r="CN52" s="184">
        <v>3561.02</v>
      </c>
      <c r="CO52" s="106">
        <v>9</v>
      </c>
      <c r="CP52" s="184">
        <v>1084.8599999999999</v>
      </c>
      <c r="CQ52" s="184">
        <v>629.12</v>
      </c>
      <c r="CR52" s="184">
        <v>2575.38</v>
      </c>
      <c r="CS52" s="184">
        <v>4289.3599999999997</v>
      </c>
      <c r="CT52" s="106">
        <v>9</v>
      </c>
      <c r="CU52" s="184">
        <v>984.48</v>
      </c>
      <c r="CV52" s="184">
        <v>1042.26</v>
      </c>
      <c r="CW52" s="184">
        <v>3204.5</v>
      </c>
      <c r="CX52" s="184">
        <v>5231.24</v>
      </c>
      <c r="CY52" s="104"/>
      <c r="CZ52" s="104"/>
      <c r="DA52" s="104"/>
      <c r="DB52" s="104"/>
      <c r="DC52" s="104"/>
      <c r="DD52" s="104"/>
      <c r="DE52" s="104"/>
      <c r="DF52" s="104"/>
      <c r="DG52" s="104"/>
      <c r="DH52" s="105" t="s">
        <v>75</v>
      </c>
      <c r="DI52" s="105" t="s">
        <v>251</v>
      </c>
      <c r="DJ52" s="105">
        <f t="shared" si="0"/>
        <v>10587.346080000001</v>
      </c>
      <c r="DK52" s="105">
        <f t="shared" si="1"/>
        <v>8327.6365100000003</v>
      </c>
      <c r="DL52" s="105">
        <f t="shared" si="2"/>
        <v>7133.5747700000002</v>
      </c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</row>
    <row r="53" spans="1:167" s="99" customFormat="1" x14ac:dyDescent="0.25">
      <c r="A53" s="104" t="s">
        <v>75</v>
      </c>
      <c r="B53" s="104" t="s">
        <v>53</v>
      </c>
      <c r="C53" s="104">
        <v>1501</v>
      </c>
      <c r="D53" s="105">
        <v>200534.47999999998</v>
      </c>
      <c r="E53" s="105">
        <v>70763.159999999974</v>
      </c>
      <c r="F53" s="105">
        <v>235395.68999999994</v>
      </c>
      <c r="G53" s="105">
        <v>506693.33000000054</v>
      </c>
      <c r="H53" s="106">
        <v>1686</v>
      </c>
      <c r="I53" s="105">
        <v>233540.96000000008</v>
      </c>
      <c r="J53" s="105">
        <v>121950.57000000008</v>
      </c>
      <c r="K53" s="105">
        <v>254392.1</v>
      </c>
      <c r="L53" s="105">
        <v>609883.63</v>
      </c>
      <c r="M53" s="106">
        <v>1706</v>
      </c>
      <c r="N53" s="105">
        <v>228440.35000000021</v>
      </c>
      <c r="O53" s="105">
        <v>130541.27000000002</v>
      </c>
      <c r="P53" s="105">
        <v>294023.02000000031</v>
      </c>
      <c r="Q53" s="105">
        <v>653004.63999999966</v>
      </c>
      <c r="R53" s="90" t="s">
        <v>57</v>
      </c>
      <c r="S53" s="90" t="s">
        <v>75</v>
      </c>
      <c r="T53" s="106">
        <v>71</v>
      </c>
      <c r="U53" s="105">
        <v>12900.479999999996</v>
      </c>
      <c r="V53" s="105">
        <v>6516.5499999999984</v>
      </c>
      <c r="W53" s="105">
        <v>25057.360000000001</v>
      </c>
      <c r="X53" s="105">
        <v>44474.389999999978</v>
      </c>
      <c r="Y53" s="106">
        <v>73</v>
      </c>
      <c r="Z53" s="105">
        <v>10647.730000000001</v>
      </c>
      <c r="AA53" s="105">
        <v>10418.089999999997</v>
      </c>
      <c r="AB53" s="105">
        <v>27217.38</v>
      </c>
      <c r="AC53" s="105">
        <v>48283.200000000004</v>
      </c>
      <c r="AD53" s="182">
        <v>79</v>
      </c>
      <c r="AE53" s="105">
        <v>6976.4000000000005</v>
      </c>
      <c r="AF53" s="105">
        <v>8359.69</v>
      </c>
      <c r="AG53" s="105">
        <v>34296.689999999995</v>
      </c>
      <c r="AH53" s="105">
        <v>49632.78</v>
      </c>
      <c r="AI53" s="105" t="s">
        <v>75</v>
      </c>
      <c r="AJ53" s="105" t="s">
        <v>252</v>
      </c>
      <c r="AK53" s="106">
        <v>61</v>
      </c>
      <c r="AL53" s="184">
        <v>5453.76</v>
      </c>
      <c r="AM53" s="184">
        <v>3142.38</v>
      </c>
      <c r="AN53" s="184">
        <v>26966.37</v>
      </c>
      <c r="AO53" s="184">
        <v>35562.51</v>
      </c>
      <c r="AP53" s="106">
        <v>77</v>
      </c>
      <c r="AQ53" s="184">
        <v>8393.8700000000008</v>
      </c>
      <c r="AR53" s="184">
        <v>3220.62</v>
      </c>
      <c r="AS53" s="184">
        <v>27693.75</v>
      </c>
      <c r="AT53" s="184">
        <v>39308.239999999998</v>
      </c>
      <c r="AU53" s="106">
        <v>83</v>
      </c>
      <c r="AV53" s="184">
        <v>8955.15</v>
      </c>
      <c r="AW53" s="184">
        <v>5443.71</v>
      </c>
      <c r="AX53" s="184">
        <v>24727.82</v>
      </c>
      <c r="AY53" s="184">
        <v>39126.68</v>
      </c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 t="s">
        <v>75</v>
      </c>
      <c r="CI53" s="104" t="s">
        <v>278</v>
      </c>
      <c r="CJ53" s="106">
        <v>1</v>
      </c>
      <c r="CK53" s="184">
        <v>97.36</v>
      </c>
      <c r="CL53" s="184">
        <v>81.72</v>
      </c>
      <c r="CM53" s="184">
        <v>981.34</v>
      </c>
      <c r="CN53" s="184">
        <v>1160.42</v>
      </c>
      <c r="CO53" s="106">
        <v>1</v>
      </c>
      <c r="CP53" s="184">
        <v>0</v>
      </c>
      <c r="CQ53" s="184">
        <v>179.08</v>
      </c>
      <c r="CR53" s="184">
        <v>981.34</v>
      </c>
      <c r="CS53" s="184">
        <v>1160.42</v>
      </c>
      <c r="CT53" s="106">
        <v>1</v>
      </c>
      <c r="CU53" s="184">
        <v>149.94999999999999</v>
      </c>
      <c r="CV53" s="184">
        <v>0</v>
      </c>
      <c r="CW53" s="184">
        <v>1160.42</v>
      </c>
      <c r="CX53" s="184">
        <v>1310.3699999999999</v>
      </c>
      <c r="CY53" s="104"/>
      <c r="CZ53" s="104"/>
      <c r="DA53" s="104"/>
      <c r="DB53" s="104"/>
      <c r="DC53" s="104"/>
      <c r="DD53" s="104"/>
      <c r="DE53" s="104"/>
      <c r="DF53" s="104"/>
      <c r="DG53" s="104"/>
      <c r="DH53" s="105" t="s">
        <v>75</v>
      </c>
      <c r="DI53" s="105" t="s">
        <v>252</v>
      </c>
      <c r="DJ53" s="105">
        <f t="shared" si="0"/>
        <v>1933.0750800000001</v>
      </c>
      <c r="DK53" s="105">
        <f t="shared" si="1"/>
        <v>1592.8908699999999</v>
      </c>
      <c r="DL53" s="105">
        <f t="shared" si="2"/>
        <v>1285.89132</v>
      </c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</row>
    <row r="54" spans="1:167" s="99" customFormat="1" x14ac:dyDescent="0.25">
      <c r="A54" s="104" t="s">
        <v>75</v>
      </c>
      <c r="B54" s="104" t="s">
        <v>54</v>
      </c>
      <c r="C54" s="104">
        <v>264</v>
      </c>
      <c r="D54" s="105">
        <v>43413.830000000024</v>
      </c>
      <c r="E54" s="105">
        <v>13878.49</v>
      </c>
      <c r="F54" s="105">
        <v>52703.439999999995</v>
      </c>
      <c r="G54" s="105">
        <v>109995.75999999998</v>
      </c>
      <c r="H54" s="106">
        <v>273</v>
      </c>
      <c r="I54" s="105">
        <v>43620.650000000031</v>
      </c>
      <c r="J54" s="105">
        <v>22473.790000000005</v>
      </c>
      <c r="K54" s="105">
        <v>53050.160000000011</v>
      </c>
      <c r="L54" s="105">
        <v>119144.59999999993</v>
      </c>
      <c r="M54" s="106">
        <v>302</v>
      </c>
      <c r="N54" s="105">
        <v>52815.32</v>
      </c>
      <c r="O54" s="105">
        <v>25702.21999999999</v>
      </c>
      <c r="P54" s="105">
        <v>63060.309999999961</v>
      </c>
      <c r="Q54" s="105">
        <v>141577.84999999998</v>
      </c>
      <c r="R54" s="90" t="s">
        <v>60</v>
      </c>
      <c r="S54" s="90" t="s">
        <v>75</v>
      </c>
      <c r="T54" s="106">
        <v>229</v>
      </c>
      <c r="U54" s="105">
        <v>46895.399999999994</v>
      </c>
      <c r="V54" s="105">
        <v>0</v>
      </c>
      <c r="W54" s="105">
        <v>34565.100000000006</v>
      </c>
      <c r="X54" s="105">
        <v>81460.499999999985</v>
      </c>
      <c r="Y54" s="106">
        <v>208</v>
      </c>
      <c r="Z54" s="105">
        <v>20757.339999999989</v>
      </c>
      <c r="AA54" s="105">
        <v>15418.999999999993</v>
      </c>
      <c r="AB54" s="105">
        <v>39039.85</v>
      </c>
      <c r="AC54" s="105">
        <v>75216.189999999959</v>
      </c>
      <c r="AD54" s="182">
        <v>203</v>
      </c>
      <c r="AE54" s="105">
        <v>15769.230000000001</v>
      </c>
      <c r="AF54" s="105">
        <v>11788.140000000003</v>
      </c>
      <c r="AG54" s="105">
        <v>42859.54</v>
      </c>
      <c r="AH54" s="105">
        <v>70416.91</v>
      </c>
      <c r="AI54" s="105" t="s">
        <v>75</v>
      </c>
      <c r="AJ54" s="105" t="s">
        <v>253</v>
      </c>
      <c r="AK54" s="106">
        <v>286</v>
      </c>
      <c r="AL54" s="184">
        <v>26964.18</v>
      </c>
      <c r="AM54" s="184">
        <v>14637.76</v>
      </c>
      <c r="AN54" s="184">
        <v>101753.92</v>
      </c>
      <c r="AO54" s="184">
        <v>143355.85999999999</v>
      </c>
      <c r="AP54" s="106">
        <v>167</v>
      </c>
      <c r="AQ54" s="184">
        <v>4030.04</v>
      </c>
      <c r="AR54" s="184">
        <v>21970.62</v>
      </c>
      <c r="AS54" s="184">
        <v>79942.36</v>
      </c>
      <c r="AT54" s="184">
        <v>105943.02</v>
      </c>
      <c r="AU54" s="106">
        <v>209</v>
      </c>
      <c r="AV54" s="184">
        <v>25800.61</v>
      </c>
      <c r="AW54" s="184">
        <v>2256.29</v>
      </c>
      <c r="AX54" s="184">
        <v>81889.52</v>
      </c>
      <c r="AY54" s="184">
        <v>109946.42</v>
      </c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 t="s">
        <v>75</v>
      </c>
      <c r="CI54" s="104" t="s">
        <v>272</v>
      </c>
      <c r="CJ54" s="106">
        <v>4</v>
      </c>
      <c r="CK54" s="184">
        <v>390.39</v>
      </c>
      <c r="CL54" s="184">
        <v>171.57</v>
      </c>
      <c r="CM54" s="184">
        <v>149.01</v>
      </c>
      <c r="CN54" s="184">
        <v>710.97</v>
      </c>
      <c r="CO54" s="106">
        <v>5</v>
      </c>
      <c r="CP54" s="184">
        <v>499.87</v>
      </c>
      <c r="CQ54" s="184">
        <v>390.39</v>
      </c>
      <c r="CR54" s="184">
        <v>320.58</v>
      </c>
      <c r="CS54" s="184">
        <v>1210.8399999999999</v>
      </c>
      <c r="CT54" s="106">
        <v>2</v>
      </c>
      <c r="CU54" s="184">
        <v>241.38</v>
      </c>
      <c r="CV54" s="184">
        <v>265.10000000000002</v>
      </c>
      <c r="CW54" s="184">
        <v>411.88</v>
      </c>
      <c r="CX54" s="184">
        <v>918.36</v>
      </c>
      <c r="CY54" s="104"/>
      <c r="CZ54" s="104"/>
      <c r="DA54" s="104"/>
      <c r="DB54" s="104"/>
      <c r="DC54" s="104"/>
      <c r="DD54" s="104"/>
      <c r="DE54" s="104"/>
      <c r="DF54" s="104"/>
      <c r="DG54" s="104"/>
      <c r="DH54" s="105" t="s">
        <v>75</v>
      </c>
      <c r="DI54" s="105" t="s">
        <v>253</v>
      </c>
      <c r="DJ54" s="105">
        <f t="shared" si="0"/>
        <v>7396.1483399999997</v>
      </c>
      <c r="DK54" s="105">
        <f t="shared" si="1"/>
        <v>4664.6565599999994</v>
      </c>
      <c r="DL54" s="105">
        <f t="shared" si="2"/>
        <v>3955.5908200000003</v>
      </c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</row>
    <row r="55" spans="1:167" s="99" customFormat="1" x14ac:dyDescent="0.25">
      <c r="A55" s="104" t="s">
        <v>75</v>
      </c>
      <c r="B55" s="104" t="s">
        <v>55</v>
      </c>
      <c r="C55" s="104">
        <v>881</v>
      </c>
      <c r="D55" s="105">
        <v>103841.65999999974</v>
      </c>
      <c r="E55" s="105">
        <v>73503.940000000075</v>
      </c>
      <c r="F55" s="105">
        <v>191742.23000000007</v>
      </c>
      <c r="G55" s="105">
        <v>369087.83000000031</v>
      </c>
      <c r="H55" s="106">
        <v>820</v>
      </c>
      <c r="I55" s="105">
        <v>96865.790000000095</v>
      </c>
      <c r="J55" s="105">
        <v>60415.96</v>
      </c>
      <c r="K55" s="105">
        <v>213579.8499999998</v>
      </c>
      <c r="L55" s="105">
        <v>370861.59999999969</v>
      </c>
      <c r="M55" s="106">
        <v>833</v>
      </c>
      <c r="N55" s="105">
        <v>124538.8799999999</v>
      </c>
      <c r="O55" s="105">
        <v>61695.470000000023</v>
      </c>
      <c r="P55" s="105">
        <v>221834.04999999993</v>
      </c>
      <c r="Q55" s="105">
        <v>408068.39999999985</v>
      </c>
      <c r="R55" s="90" t="s">
        <v>56</v>
      </c>
      <c r="S55" s="90" t="s">
        <v>75</v>
      </c>
      <c r="T55" s="106">
        <v>1009</v>
      </c>
      <c r="U55" s="105">
        <v>159790.27999999997</v>
      </c>
      <c r="V55" s="105">
        <v>91147.86000000003</v>
      </c>
      <c r="W55" s="105">
        <v>291166.84000000014</v>
      </c>
      <c r="X55" s="105">
        <v>542104.97999999963</v>
      </c>
      <c r="Y55" s="106">
        <v>998</v>
      </c>
      <c r="Z55" s="105">
        <v>116529.87999999999</v>
      </c>
      <c r="AA55" s="105">
        <v>103378.43999999997</v>
      </c>
      <c r="AB55" s="105">
        <v>328622.6700000001</v>
      </c>
      <c r="AC55" s="105">
        <v>548530.98999999987</v>
      </c>
      <c r="AD55" s="182">
        <v>931</v>
      </c>
      <c r="AE55" s="105">
        <v>79840.439999999988</v>
      </c>
      <c r="AF55" s="105">
        <v>77172.65999999996</v>
      </c>
      <c r="AG55" s="105">
        <v>370953.37999999989</v>
      </c>
      <c r="AH55" s="105">
        <v>527966.48000000033</v>
      </c>
      <c r="AI55" s="105" t="s">
        <v>75</v>
      </c>
      <c r="AJ55" s="105" t="s">
        <v>254</v>
      </c>
      <c r="AK55" s="106">
        <v>388</v>
      </c>
      <c r="AL55" s="184">
        <v>33381.14</v>
      </c>
      <c r="AM55" s="184">
        <v>24025.24</v>
      </c>
      <c r="AN55" s="184">
        <v>157409.13</v>
      </c>
      <c r="AO55" s="184">
        <v>214815.51</v>
      </c>
      <c r="AP55" s="106">
        <v>416</v>
      </c>
      <c r="AQ55" s="184">
        <v>42714.49</v>
      </c>
      <c r="AR55" s="184">
        <v>21094.52</v>
      </c>
      <c r="AS55" s="184">
        <v>160282.46</v>
      </c>
      <c r="AT55" s="184">
        <v>224091.47</v>
      </c>
      <c r="AU55" s="106">
        <v>478</v>
      </c>
      <c r="AV55" s="184">
        <v>60900.06</v>
      </c>
      <c r="AW55" s="184">
        <v>25893.41</v>
      </c>
      <c r="AX55" s="184">
        <v>163302.28</v>
      </c>
      <c r="AY55" s="184">
        <v>250095.75</v>
      </c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 t="s">
        <v>75</v>
      </c>
      <c r="CI55" s="104" t="s">
        <v>273</v>
      </c>
      <c r="CJ55" s="106">
        <v>11</v>
      </c>
      <c r="CK55" s="184">
        <v>971.1</v>
      </c>
      <c r="CL55" s="184">
        <v>569.82000000000005</v>
      </c>
      <c r="CM55" s="184">
        <v>8377.11</v>
      </c>
      <c r="CN55" s="184">
        <v>9918.0300000000007</v>
      </c>
      <c r="CO55" s="106">
        <v>6</v>
      </c>
      <c r="CP55" s="184">
        <v>981.1</v>
      </c>
      <c r="CQ55" s="184">
        <v>518.4</v>
      </c>
      <c r="CR55" s="184">
        <v>3782.74</v>
      </c>
      <c r="CS55" s="184">
        <v>5282.24</v>
      </c>
      <c r="CT55" s="106">
        <v>10</v>
      </c>
      <c r="CU55" s="184">
        <v>992.34</v>
      </c>
      <c r="CV55" s="184">
        <v>570.64</v>
      </c>
      <c r="CW55" s="184">
        <v>3880.25</v>
      </c>
      <c r="CX55" s="184">
        <v>5443.23</v>
      </c>
      <c r="CY55" s="104"/>
      <c r="CZ55" s="104"/>
      <c r="DA55" s="104"/>
      <c r="DB55" s="104"/>
      <c r="DC55" s="104"/>
      <c r="DD55" s="104"/>
      <c r="DE55" s="104"/>
      <c r="DF55" s="104"/>
      <c r="DG55" s="104"/>
      <c r="DH55" s="105" t="s">
        <v>75</v>
      </c>
      <c r="DI55" s="105" t="s">
        <v>254</v>
      </c>
      <c r="DJ55" s="105">
        <f t="shared" si="0"/>
        <v>11388.65494</v>
      </c>
      <c r="DK55" s="105">
        <f t="shared" si="1"/>
        <v>9216.3876599999985</v>
      </c>
      <c r="DL55" s="105">
        <f t="shared" si="2"/>
        <v>8336.8911099999987</v>
      </c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</row>
    <row r="56" spans="1:167" s="99" customFormat="1" x14ac:dyDescent="0.25">
      <c r="A56" s="104" t="s">
        <v>75</v>
      </c>
      <c r="B56" s="104" t="s">
        <v>56</v>
      </c>
      <c r="C56" s="104">
        <v>954</v>
      </c>
      <c r="D56" s="105">
        <v>164909.05000000019</v>
      </c>
      <c r="E56" s="105">
        <v>53309.060000000012</v>
      </c>
      <c r="F56" s="105">
        <v>307075.80000000005</v>
      </c>
      <c r="G56" s="105">
        <v>525293.91000000027</v>
      </c>
      <c r="H56" s="106">
        <v>1029</v>
      </c>
      <c r="I56" s="105">
        <v>170729.01999999993</v>
      </c>
      <c r="J56" s="105">
        <v>114650.32000000011</v>
      </c>
      <c r="K56" s="105">
        <v>315806.76</v>
      </c>
      <c r="L56" s="105">
        <v>601186.09999999881</v>
      </c>
      <c r="M56" s="106">
        <v>1038</v>
      </c>
      <c r="N56" s="105">
        <v>177460.43999999977</v>
      </c>
      <c r="O56" s="105">
        <v>108098.30999999995</v>
      </c>
      <c r="P56" s="105">
        <v>359922.49999999971</v>
      </c>
      <c r="Q56" s="105">
        <v>645481.25000000035</v>
      </c>
      <c r="R56" s="90" t="s">
        <v>55</v>
      </c>
      <c r="S56" s="90" t="s">
        <v>75</v>
      </c>
      <c r="T56" s="106">
        <v>746</v>
      </c>
      <c r="U56" s="105">
        <v>130931.38999999984</v>
      </c>
      <c r="V56" s="105">
        <v>40463.299999999996</v>
      </c>
      <c r="W56" s="105">
        <v>185176.97999999995</v>
      </c>
      <c r="X56" s="105">
        <v>356571.66999999987</v>
      </c>
      <c r="Y56" s="106">
        <v>1007</v>
      </c>
      <c r="Z56" s="105">
        <v>92642.930000000022</v>
      </c>
      <c r="AA56" s="105">
        <v>101640.3899999999</v>
      </c>
      <c r="AB56" s="105">
        <v>227093.71999999991</v>
      </c>
      <c r="AC56" s="105">
        <v>421377.03999999986</v>
      </c>
      <c r="AD56" s="182">
        <v>858</v>
      </c>
      <c r="AE56" s="105">
        <v>45517.510000000017</v>
      </c>
      <c r="AF56" s="105">
        <v>76948.710000000021</v>
      </c>
      <c r="AG56" s="105">
        <v>247142.05000000022</v>
      </c>
      <c r="AH56" s="105">
        <v>369608.27000000019</v>
      </c>
      <c r="AI56" s="105" t="s">
        <v>75</v>
      </c>
      <c r="AJ56" s="105" t="s">
        <v>255</v>
      </c>
      <c r="AK56" s="106">
        <v>309</v>
      </c>
      <c r="AL56" s="184">
        <v>25515.919999999998</v>
      </c>
      <c r="AM56" s="184">
        <v>17673.8</v>
      </c>
      <c r="AN56" s="184">
        <v>74698.87</v>
      </c>
      <c r="AO56" s="184">
        <v>117888.59</v>
      </c>
      <c r="AP56" s="106">
        <v>324</v>
      </c>
      <c r="AQ56" s="184">
        <v>35213.5</v>
      </c>
      <c r="AR56" s="184">
        <v>14113.3</v>
      </c>
      <c r="AS56" s="184">
        <v>75245.240000000005</v>
      </c>
      <c r="AT56" s="184">
        <v>124572.04</v>
      </c>
      <c r="AU56" s="106">
        <v>332</v>
      </c>
      <c r="AV56" s="184">
        <v>37999.040000000001</v>
      </c>
      <c r="AW56" s="184">
        <v>20139.93</v>
      </c>
      <c r="AX56" s="184">
        <v>73362.080000000002</v>
      </c>
      <c r="AY56" s="184">
        <v>131501.04999999999</v>
      </c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 t="s">
        <v>75</v>
      </c>
      <c r="CI56" s="104" t="s">
        <v>274</v>
      </c>
      <c r="CJ56" s="106">
        <v>429</v>
      </c>
      <c r="CK56" s="184">
        <v>37480.959999999999</v>
      </c>
      <c r="CL56" s="184">
        <v>15899.38</v>
      </c>
      <c r="CM56" s="184">
        <v>73690.89</v>
      </c>
      <c r="CN56" s="184">
        <v>127071.23</v>
      </c>
      <c r="CO56" s="106">
        <v>343</v>
      </c>
      <c r="CP56" s="184">
        <v>18670.53</v>
      </c>
      <c r="CQ56" s="184">
        <v>26494.89</v>
      </c>
      <c r="CR56" s="184">
        <v>62085.64</v>
      </c>
      <c r="CS56" s="184">
        <v>107251.06</v>
      </c>
      <c r="CT56" s="106">
        <v>336</v>
      </c>
      <c r="CU56" s="184">
        <v>31752.87</v>
      </c>
      <c r="CV56" s="184">
        <v>11887.01</v>
      </c>
      <c r="CW56" s="184">
        <v>63235.98</v>
      </c>
      <c r="CX56" s="184">
        <v>106875.86</v>
      </c>
      <c r="CY56" s="104"/>
      <c r="CZ56" s="104"/>
      <c r="DA56" s="104"/>
      <c r="DB56" s="104"/>
      <c r="DC56" s="104"/>
      <c r="DD56" s="104"/>
      <c r="DE56" s="104"/>
      <c r="DF56" s="104"/>
      <c r="DG56" s="104"/>
      <c r="DH56" s="105" t="s">
        <v>75</v>
      </c>
      <c r="DI56" s="105" t="s">
        <v>255</v>
      </c>
      <c r="DJ56" s="105">
        <f t="shared" si="0"/>
        <v>5591.9472399999995</v>
      </c>
      <c r="DK56" s="105">
        <f t="shared" si="1"/>
        <v>4523.7451200000005</v>
      </c>
      <c r="DL56" s="105">
        <f t="shared" si="2"/>
        <v>3985.6637700000001</v>
      </c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</row>
    <row r="57" spans="1:167" s="99" customFormat="1" x14ac:dyDescent="0.25">
      <c r="A57" s="104" t="s">
        <v>75</v>
      </c>
      <c r="B57" s="104" t="s">
        <v>57</v>
      </c>
      <c r="C57" s="104">
        <v>65</v>
      </c>
      <c r="D57" s="105">
        <v>12981.190000000002</v>
      </c>
      <c r="E57" s="105">
        <v>5087.99</v>
      </c>
      <c r="F57" s="105">
        <v>27140.340000000007</v>
      </c>
      <c r="G57" s="105">
        <v>45209.51999999999</v>
      </c>
      <c r="H57" s="106">
        <v>78</v>
      </c>
      <c r="I57" s="105">
        <v>14297.68</v>
      </c>
      <c r="J57" s="105">
        <v>9395.8700000000008</v>
      </c>
      <c r="K57" s="105">
        <v>28549.71</v>
      </c>
      <c r="L57" s="105">
        <v>52243.259999999995</v>
      </c>
      <c r="M57" s="106">
        <v>80</v>
      </c>
      <c r="N57" s="105">
        <v>14454.590000000002</v>
      </c>
      <c r="O57" s="105">
        <v>9664.7199999999993</v>
      </c>
      <c r="P57" s="105">
        <v>33820.69999999999</v>
      </c>
      <c r="Q57" s="105">
        <v>57940.01</v>
      </c>
      <c r="R57" s="90" t="s">
        <v>61</v>
      </c>
      <c r="S57" s="90" t="s">
        <v>75</v>
      </c>
      <c r="T57" s="106">
        <v>537</v>
      </c>
      <c r="U57" s="105">
        <v>53200.969999999936</v>
      </c>
      <c r="V57" s="105">
        <v>27486.78000000001</v>
      </c>
      <c r="W57" s="105">
        <v>58948.42</v>
      </c>
      <c r="X57" s="105">
        <v>139636.16999999998</v>
      </c>
      <c r="Y57" s="106">
        <v>539</v>
      </c>
      <c r="Z57" s="105">
        <v>40033.720000000016</v>
      </c>
      <c r="AA57" s="105">
        <v>29988.329999999994</v>
      </c>
      <c r="AB57" s="105">
        <v>63419.510000000017</v>
      </c>
      <c r="AC57" s="105">
        <v>133441.56000000006</v>
      </c>
      <c r="AD57" s="182">
        <v>506</v>
      </c>
      <c r="AE57" s="105">
        <v>30302.459999999974</v>
      </c>
      <c r="AF57" s="105">
        <v>23614.490000000005</v>
      </c>
      <c r="AG57" s="105">
        <v>75275.279999999955</v>
      </c>
      <c r="AH57" s="105">
        <v>129192.22999999984</v>
      </c>
      <c r="AI57" s="105" t="s">
        <v>75</v>
      </c>
      <c r="AJ57" s="105" t="s">
        <v>256</v>
      </c>
      <c r="AK57" s="106">
        <v>145</v>
      </c>
      <c r="AL57" s="184">
        <v>16202.22</v>
      </c>
      <c r="AM57" s="184">
        <v>8286.02</v>
      </c>
      <c r="AN57" s="184">
        <v>76873.53</v>
      </c>
      <c r="AO57" s="184">
        <v>101361.77</v>
      </c>
      <c r="AP57" s="106">
        <v>148</v>
      </c>
      <c r="AQ57" s="184">
        <v>24474.75</v>
      </c>
      <c r="AR57" s="184">
        <v>9677.5</v>
      </c>
      <c r="AS57" s="184">
        <v>74783.16</v>
      </c>
      <c r="AT57" s="184">
        <v>108935.41</v>
      </c>
      <c r="AU57" s="106">
        <v>157</v>
      </c>
      <c r="AV57" s="184">
        <v>21656.51</v>
      </c>
      <c r="AW57" s="184">
        <v>12467.36</v>
      </c>
      <c r="AX57" s="184">
        <v>71103.31</v>
      </c>
      <c r="AY57" s="184">
        <v>105227.18</v>
      </c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 t="s">
        <v>75</v>
      </c>
      <c r="CI57" s="104" t="s">
        <v>275</v>
      </c>
      <c r="CJ57" s="106">
        <v>1</v>
      </c>
      <c r="CK57" s="184">
        <v>56.61</v>
      </c>
      <c r="CL57" s="184">
        <v>72.27</v>
      </c>
      <c r="CM57" s="184">
        <v>269.17</v>
      </c>
      <c r="CN57" s="184">
        <v>398.05</v>
      </c>
      <c r="CO57" s="106">
        <v>1</v>
      </c>
      <c r="CP57" s="184">
        <v>83.43</v>
      </c>
      <c r="CQ57" s="184">
        <v>56.61</v>
      </c>
      <c r="CR57" s="184">
        <v>341.44</v>
      </c>
      <c r="CS57" s="184">
        <v>481.48</v>
      </c>
      <c r="CT57" s="106">
        <v>1</v>
      </c>
      <c r="CU57" s="184">
        <v>96.51</v>
      </c>
      <c r="CV57" s="184">
        <v>83.43</v>
      </c>
      <c r="CW57" s="184">
        <v>398.05</v>
      </c>
      <c r="CX57" s="184">
        <v>577.99</v>
      </c>
      <c r="CY57" s="104"/>
      <c r="CZ57" s="104"/>
      <c r="DA57" s="104"/>
      <c r="DB57" s="104"/>
      <c r="DC57" s="104"/>
      <c r="DD57" s="104"/>
      <c r="DE57" s="104"/>
      <c r="DF57" s="104"/>
      <c r="DG57" s="104"/>
      <c r="DH57" s="105" t="s">
        <v>75</v>
      </c>
      <c r="DI57" s="105" t="s">
        <v>256</v>
      </c>
      <c r="DJ57" s="105">
        <f t="shared" si="0"/>
        <v>5505.7963400000008</v>
      </c>
      <c r="DK57" s="105">
        <f t="shared" si="1"/>
        <v>4333.5004800000006</v>
      </c>
      <c r="DL57" s="105">
        <f t="shared" si="2"/>
        <v>3606.5026599999997</v>
      </c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</row>
    <row r="58" spans="1:167" s="99" customFormat="1" x14ac:dyDescent="0.25">
      <c r="A58" s="104" t="s">
        <v>75</v>
      </c>
      <c r="B58" s="104" t="s">
        <v>58</v>
      </c>
      <c r="C58" s="104">
        <v>555</v>
      </c>
      <c r="D58" s="105">
        <v>93564.570000000109</v>
      </c>
      <c r="E58" s="105">
        <v>31922.469999999987</v>
      </c>
      <c r="F58" s="105">
        <v>94445.09</v>
      </c>
      <c r="G58" s="105">
        <v>219932.13000000003</v>
      </c>
      <c r="H58" s="106">
        <v>613</v>
      </c>
      <c r="I58" s="105">
        <v>99356.519999999931</v>
      </c>
      <c r="J58" s="105">
        <v>50873.07999999998</v>
      </c>
      <c r="K58" s="105">
        <v>102974.73</v>
      </c>
      <c r="L58" s="105">
        <v>253204.33000000007</v>
      </c>
      <c r="M58" s="106">
        <v>641</v>
      </c>
      <c r="N58" s="105">
        <v>104748.97999999998</v>
      </c>
      <c r="O58" s="105">
        <v>50385.269999999982</v>
      </c>
      <c r="P58" s="105">
        <v>116059.05000000003</v>
      </c>
      <c r="Q58" s="105">
        <v>271193.29999999981</v>
      </c>
      <c r="R58" s="90" t="s">
        <v>54</v>
      </c>
      <c r="S58" s="90" t="s">
        <v>75</v>
      </c>
      <c r="T58" s="106">
        <v>305</v>
      </c>
      <c r="U58" s="105">
        <v>48658.339999999982</v>
      </c>
      <c r="V58" s="105">
        <v>30788.449999999986</v>
      </c>
      <c r="W58" s="105">
        <v>68982.610000000015</v>
      </c>
      <c r="X58" s="105">
        <v>148429.40000000002</v>
      </c>
      <c r="Y58" s="106">
        <v>303</v>
      </c>
      <c r="Z58" s="105">
        <v>38696.479999999989</v>
      </c>
      <c r="AA58" s="105">
        <v>32321.329999999984</v>
      </c>
      <c r="AB58" s="105">
        <v>78791.55</v>
      </c>
      <c r="AC58" s="105">
        <v>149809.36000000002</v>
      </c>
      <c r="AD58" s="182">
        <v>298</v>
      </c>
      <c r="AE58" s="105">
        <v>25818.240000000002</v>
      </c>
      <c r="AF58" s="105">
        <v>26730.929999999982</v>
      </c>
      <c r="AG58" s="105">
        <v>86430.989999999962</v>
      </c>
      <c r="AH58" s="105">
        <v>138980.15999999995</v>
      </c>
      <c r="AI58" s="105" t="s">
        <v>75</v>
      </c>
      <c r="AJ58" s="105" t="s">
        <v>257</v>
      </c>
      <c r="AK58" s="106">
        <v>23</v>
      </c>
      <c r="AL58" s="184">
        <v>1982.7</v>
      </c>
      <c r="AM58" s="184">
        <v>1489.39</v>
      </c>
      <c r="AN58" s="184">
        <v>16986.57</v>
      </c>
      <c r="AO58" s="184">
        <v>20458.66</v>
      </c>
      <c r="AP58" s="106">
        <v>26</v>
      </c>
      <c r="AQ58" s="184">
        <v>2697.65</v>
      </c>
      <c r="AR58" s="184">
        <v>1506.18</v>
      </c>
      <c r="AS58" s="184">
        <v>17943.79</v>
      </c>
      <c r="AT58" s="184">
        <v>22147.62</v>
      </c>
      <c r="AU58" s="106">
        <v>29</v>
      </c>
      <c r="AV58" s="184">
        <v>2727.38</v>
      </c>
      <c r="AW58" s="184">
        <v>2059.0700000000002</v>
      </c>
      <c r="AX58" s="184">
        <v>15425.49</v>
      </c>
      <c r="AY58" s="184">
        <v>20211.939999999999</v>
      </c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6"/>
      <c r="CK58" s="184"/>
      <c r="CL58" s="184"/>
      <c r="CM58" s="184"/>
      <c r="CN58" s="184"/>
      <c r="CO58" s="106"/>
      <c r="CP58" s="184"/>
      <c r="CQ58" s="184"/>
      <c r="CR58" s="184"/>
      <c r="CS58" s="184"/>
      <c r="CT58" s="106"/>
      <c r="CU58" s="184"/>
      <c r="CV58" s="184"/>
      <c r="CW58" s="184"/>
      <c r="CX58" s="18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5" t="s">
        <v>75</v>
      </c>
      <c r="DI58" s="105" t="s">
        <v>257</v>
      </c>
      <c r="DJ58" s="105">
        <f t="shared" si="0"/>
        <v>1196.7613000000001</v>
      </c>
      <c r="DK58" s="105">
        <f t="shared" si="1"/>
        <v>999.71331000000009</v>
      </c>
      <c r="DL58" s="105">
        <f t="shared" si="2"/>
        <v>753.69765999999993</v>
      </c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</row>
    <row r="59" spans="1:167" s="99" customFormat="1" x14ac:dyDescent="0.25">
      <c r="A59" s="104" t="s">
        <v>75</v>
      </c>
      <c r="B59" s="104" t="s">
        <v>59</v>
      </c>
      <c r="C59" s="104"/>
      <c r="D59" s="105"/>
      <c r="E59" s="105"/>
      <c r="F59" s="105"/>
      <c r="G59" s="105"/>
      <c r="H59" s="106">
        <v>1</v>
      </c>
      <c r="I59" s="105">
        <v>253.09</v>
      </c>
      <c r="J59" s="105">
        <v>0</v>
      </c>
      <c r="K59" s="105">
        <v>0</v>
      </c>
      <c r="L59" s="105">
        <v>253.09</v>
      </c>
      <c r="M59" s="106">
        <v>1</v>
      </c>
      <c r="N59" s="105">
        <v>289.33</v>
      </c>
      <c r="O59" s="105">
        <v>253.09</v>
      </c>
      <c r="P59" s="105">
        <v>0</v>
      </c>
      <c r="Q59" s="105">
        <v>542.41999999999996</v>
      </c>
      <c r="R59" s="90" t="s">
        <v>47</v>
      </c>
      <c r="S59" s="90" t="s">
        <v>75</v>
      </c>
      <c r="T59" s="106">
        <v>205</v>
      </c>
      <c r="U59" s="105">
        <v>35862.909999999989</v>
      </c>
      <c r="V59" s="105">
        <v>20067.639999999992</v>
      </c>
      <c r="W59" s="105">
        <v>67845.98000000004</v>
      </c>
      <c r="X59" s="105">
        <v>123776.52999999996</v>
      </c>
      <c r="Y59" s="106">
        <v>211</v>
      </c>
      <c r="Z59" s="105">
        <v>25292.559999999994</v>
      </c>
      <c r="AA59" s="105">
        <v>23634.749999999993</v>
      </c>
      <c r="AB59" s="105">
        <v>75799.280000000042</v>
      </c>
      <c r="AC59" s="105">
        <v>124726.59000000003</v>
      </c>
      <c r="AD59" s="182">
        <v>202</v>
      </c>
      <c r="AE59" s="105">
        <v>17918.350000000006</v>
      </c>
      <c r="AF59" s="105">
        <v>17487.530000000006</v>
      </c>
      <c r="AG59" s="105">
        <v>87780.030000000013</v>
      </c>
      <c r="AH59" s="105">
        <v>123185.90999999997</v>
      </c>
      <c r="AI59" s="105" t="s">
        <v>75</v>
      </c>
      <c r="AJ59" s="105" t="s">
        <v>258</v>
      </c>
      <c r="AK59" s="106">
        <v>1253</v>
      </c>
      <c r="AL59" s="184">
        <v>113363.09</v>
      </c>
      <c r="AM59" s="184">
        <v>71121.5</v>
      </c>
      <c r="AN59" s="184">
        <v>409824.69</v>
      </c>
      <c r="AO59" s="184">
        <v>594309.28</v>
      </c>
      <c r="AP59" s="106">
        <v>1374</v>
      </c>
      <c r="AQ59" s="184">
        <v>158500.37</v>
      </c>
      <c r="AR59" s="184">
        <v>65481.43</v>
      </c>
      <c r="AS59" s="184">
        <v>410584.62</v>
      </c>
      <c r="AT59" s="184">
        <v>634566.42000000004</v>
      </c>
      <c r="AU59" s="106">
        <v>1501</v>
      </c>
      <c r="AV59" s="184">
        <v>192726.77</v>
      </c>
      <c r="AW59" s="184">
        <v>89572.7</v>
      </c>
      <c r="AX59" s="184">
        <v>411906.91</v>
      </c>
      <c r="AY59" s="184">
        <v>694206.38</v>
      </c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6"/>
      <c r="CK59" s="184"/>
      <c r="CL59" s="184"/>
      <c r="CM59" s="184"/>
      <c r="CN59" s="184"/>
      <c r="CO59" s="106"/>
      <c r="CP59" s="184"/>
      <c r="CQ59" s="184"/>
      <c r="CR59" s="184"/>
      <c r="CS59" s="184"/>
      <c r="CT59" s="106"/>
      <c r="CU59" s="184"/>
      <c r="CV59" s="184"/>
      <c r="CW59" s="184"/>
      <c r="CX59" s="18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5" t="s">
        <v>75</v>
      </c>
      <c r="DI59" s="105" t="s">
        <v>258</v>
      </c>
      <c r="DJ59" s="105">
        <f t="shared" si="0"/>
        <v>30026.290730000004</v>
      </c>
      <c r="DK59" s="105">
        <f t="shared" si="1"/>
        <v>24207.653559999999</v>
      </c>
      <c r="DL59" s="105">
        <f t="shared" si="2"/>
        <v>21793.087779999998</v>
      </c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</row>
    <row r="60" spans="1:167" s="99" customFormat="1" x14ac:dyDescent="0.25">
      <c r="A60" s="104" t="s">
        <v>75</v>
      </c>
      <c r="B60" s="104" t="s">
        <v>60</v>
      </c>
      <c r="C60" s="104">
        <v>212</v>
      </c>
      <c r="D60" s="105">
        <v>34677.19000000001</v>
      </c>
      <c r="E60" s="105">
        <v>9813.6900000000041</v>
      </c>
      <c r="F60" s="105">
        <v>28930.42</v>
      </c>
      <c r="G60" s="105">
        <v>73421.299999999974</v>
      </c>
      <c r="H60" s="106">
        <v>218</v>
      </c>
      <c r="I60" s="105">
        <v>34418.450000000012</v>
      </c>
      <c r="J60" s="105">
        <v>15381.109999999999</v>
      </c>
      <c r="K60" s="105">
        <v>31273.15</v>
      </c>
      <c r="L60" s="105">
        <v>81072.710000000036</v>
      </c>
      <c r="M60" s="106">
        <v>229</v>
      </c>
      <c r="N60" s="105">
        <v>39390.890000000007</v>
      </c>
      <c r="O60" s="105">
        <v>14353.3</v>
      </c>
      <c r="P60" s="105">
        <v>35577.890000000007</v>
      </c>
      <c r="Q60" s="105">
        <v>89322.08</v>
      </c>
      <c r="R60" s="90" t="s">
        <v>76</v>
      </c>
      <c r="S60" s="90" t="s">
        <v>75</v>
      </c>
      <c r="T60" s="106">
        <v>1</v>
      </c>
      <c r="U60" s="105">
        <v>96.28</v>
      </c>
      <c r="V60" s="105">
        <v>0</v>
      </c>
      <c r="W60" s="105">
        <v>0</v>
      </c>
      <c r="X60" s="105">
        <v>96.28</v>
      </c>
      <c r="Y60" s="106">
        <v>2</v>
      </c>
      <c r="Z60" s="105">
        <v>214.28</v>
      </c>
      <c r="AA60" s="105">
        <v>96.28</v>
      </c>
      <c r="AB60" s="105">
        <v>0</v>
      </c>
      <c r="AC60" s="105">
        <v>310.56</v>
      </c>
      <c r="AD60" s="182"/>
      <c r="AE60" s="105"/>
      <c r="AF60" s="105"/>
      <c r="AG60" s="105"/>
      <c r="AH60" s="105"/>
      <c r="AI60" s="105" t="s">
        <v>75</v>
      </c>
      <c r="AJ60" s="105" t="s">
        <v>259</v>
      </c>
      <c r="AK60" s="106">
        <v>1469</v>
      </c>
      <c r="AL60" s="184">
        <v>114702.95</v>
      </c>
      <c r="AM60" s="184">
        <v>66736.499999999898</v>
      </c>
      <c r="AN60" s="184">
        <v>386037.34</v>
      </c>
      <c r="AO60" s="184">
        <v>567476.79</v>
      </c>
      <c r="AP60" s="106">
        <v>1597</v>
      </c>
      <c r="AQ60" s="184">
        <v>178128.06</v>
      </c>
      <c r="AR60" s="184">
        <v>70218.3100000001</v>
      </c>
      <c r="AS60" s="184">
        <v>377690.47</v>
      </c>
      <c r="AT60" s="184">
        <v>626036.84</v>
      </c>
      <c r="AU60" s="106">
        <v>1710</v>
      </c>
      <c r="AV60" s="184">
        <v>189678.54</v>
      </c>
      <c r="AW60" s="184">
        <v>110527.17</v>
      </c>
      <c r="AX60" s="184">
        <v>393809.48</v>
      </c>
      <c r="AY60" s="184">
        <v>694015.19</v>
      </c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6"/>
      <c r="CK60" s="184"/>
      <c r="CL60" s="184"/>
      <c r="CM60" s="184"/>
      <c r="CN60" s="184"/>
      <c r="CO60" s="106"/>
      <c r="CP60" s="184"/>
      <c r="CQ60" s="184"/>
      <c r="CR60" s="184"/>
      <c r="CS60" s="184"/>
      <c r="CT60" s="106"/>
      <c r="CU60" s="184"/>
      <c r="CV60" s="184"/>
      <c r="CW60" s="184"/>
      <c r="CX60" s="18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5" t="s">
        <v>75</v>
      </c>
      <c r="DI60" s="105" t="s">
        <v>259</v>
      </c>
      <c r="DJ60" s="105">
        <f t="shared" si="0"/>
        <v>28350.649670000003</v>
      </c>
      <c r="DK60" s="105">
        <f t="shared" si="1"/>
        <v>22706.548969999996</v>
      </c>
      <c r="DL60" s="105">
        <f t="shared" si="2"/>
        <v>21307.495349999997</v>
      </c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</row>
    <row r="61" spans="1:167" s="99" customFormat="1" x14ac:dyDescent="0.25">
      <c r="A61" s="104" t="s">
        <v>75</v>
      </c>
      <c r="B61" s="104" t="s">
        <v>61</v>
      </c>
      <c r="C61" s="104">
        <v>467</v>
      </c>
      <c r="D61" s="105">
        <v>43831.049999999974</v>
      </c>
      <c r="E61" s="105">
        <v>15222.610000000002</v>
      </c>
      <c r="F61" s="105">
        <v>55605.250000000015</v>
      </c>
      <c r="G61" s="105">
        <v>114658.91000000002</v>
      </c>
      <c r="H61" s="106">
        <v>548</v>
      </c>
      <c r="I61" s="105">
        <v>51633.259999999995</v>
      </c>
      <c r="J61" s="105">
        <v>25137.459999999995</v>
      </c>
      <c r="K61" s="105">
        <v>55492.040000000015</v>
      </c>
      <c r="L61" s="105">
        <v>132262.76000000013</v>
      </c>
      <c r="M61" s="106">
        <v>557</v>
      </c>
      <c r="N61" s="105">
        <v>55165.98</v>
      </c>
      <c r="O61" s="105">
        <v>27422.15</v>
      </c>
      <c r="P61" s="105">
        <v>60294.139999999992</v>
      </c>
      <c r="Q61" s="105">
        <v>142882.26999999993</v>
      </c>
      <c r="R61" s="90" t="s">
        <v>53</v>
      </c>
      <c r="S61" s="90" t="s">
        <v>75</v>
      </c>
      <c r="T61" s="106">
        <v>1671</v>
      </c>
      <c r="U61" s="105">
        <v>202539.07999999987</v>
      </c>
      <c r="V61" s="105">
        <v>127405.78999999983</v>
      </c>
      <c r="W61" s="105">
        <v>297975.4800000001</v>
      </c>
      <c r="X61" s="105">
        <v>627920.35000000009</v>
      </c>
      <c r="Y61" s="106">
        <v>1596</v>
      </c>
      <c r="Z61" s="105">
        <v>144936.62</v>
      </c>
      <c r="AA61" s="105">
        <v>127545.28999999995</v>
      </c>
      <c r="AB61" s="105">
        <v>342886.67000000033</v>
      </c>
      <c r="AC61" s="105">
        <v>615368.58000000077</v>
      </c>
      <c r="AD61" s="182">
        <v>1514</v>
      </c>
      <c r="AE61" s="105">
        <v>105159.79000000024</v>
      </c>
      <c r="AF61" s="105">
        <v>93483.249999999956</v>
      </c>
      <c r="AG61" s="105">
        <v>377458.65999999992</v>
      </c>
      <c r="AH61" s="105">
        <v>576101.7000000003</v>
      </c>
      <c r="AI61" s="105" t="s">
        <v>75</v>
      </c>
      <c r="AJ61" s="105" t="s">
        <v>260</v>
      </c>
      <c r="AK61" s="106">
        <v>276</v>
      </c>
      <c r="AL61" s="184">
        <v>24754.29</v>
      </c>
      <c r="AM61" s="184">
        <v>15878.93</v>
      </c>
      <c r="AN61" s="184">
        <v>86497.67</v>
      </c>
      <c r="AO61" s="184">
        <v>127130.89</v>
      </c>
      <c r="AP61" s="106">
        <v>281</v>
      </c>
      <c r="AQ61" s="184">
        <v>28102.17</v>
      </c>
      <c r="AR61" s="184">
        <v>14559.89</v>
      </c>
      <c r="AS61" s="184">
        <v>84522.84</v>
      </c>
      <c r="AT61" s="184">
        <v>127184.9</v>
      </c>
      <c r="AU61" s="106">
        <v>272</v>
      </c>
      <c r="AV61" s="184">
        <v>24898.75</v>
      </c>
      <c r="AW61" s="184">
        <v>15101.23</v>
      </c>
      <c r="AX61" s="184">
        <v>80211.7</v>
      </c>
      <c r="AY61" s="184">
        <v>120211.68</v>
      </c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6"/>
      <c r="CK61" s="184"/>
      <c r="CL61" s="184"/>
      <c r="CM61" s="184"/>
      <c r="CN61" s="184"/>
      <c r="CO61" s="106"/>
      <c r="CP61" s="184"/>
      <c r="CQ61" s="184"/>
      <c r="CR61" s="184"/>
      <c r="CS61" s="184"/>
      <c r="CT61" s="106"/>
      <c r="CU61" s="184"/>
      <c r="CV61" s="184"/>
      <c r="CW61" s="184"/>
      <c r="CX61" s="18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5" t="s">
        <v>75</v>
      </c>
      <c r="DI61" s="105" t="s">
        <v>260</v>
      </c>
      <c r="DJ61" s="105">
        <f t="shared" si="0"/>
        <v>6358.6930500000008</v>
      </c>
      <c r="DK61" s="105">
        <f t="shared" si="1"/>
        <v>4966.6058999999996</v>
      </c>
      <c r="DL61" s="105">
        <f t="shared" si="2"/>
        <v>4090.3361599999998</v>
      </c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</row>
    <row r="62" spans="1:167" s="99" customFormat="1" x14ac:dyDescent="0.25">
      <c r="A62" s="104" t="s">
        <v>75</v>
      </c>
      <c r="B62" s="104" t="s">
        <v>62</v>
      </c>
      <c r="C62" s="104">
        <v>328</v>
      </c>
      <c r="D62" s="105">
        <v>47351.960000000006</v>
      </c>
      <c r="E62" s="105">
        <v>20123.689999999995</v>
      </c>
      <c r="F62" s="105">
        <v>62897.140000000014</v>
      </c>
      <c r="G62" s="105">
        <v>130372.79000000004</v>
      </c>
      <c r="H62" s="106">
        <v>377</v>
      </c>
      <c r="I62" s="105">
        <v>64799.290000000037</v>
      </c>
      <c r="J62" s="105">
        <v>27398.089999999989</v>
      </c>
      <c r="K62" s="105">
        <v>69734.89999999998</v>
      </c>
      <c r="L62" s="105">
        <v>161932.27999999994</v>
      </c>
      <c r="M62" s="106">
        <v>385</v>
      </c>
      <c r="N62" s="105">
        <v>63136.640000000014</v>
      </c>
      <c r="O62" s="105">
        <v>33650.13999999997</v>
      </c>
      <c r="P62" s="105">
        <v>78670.670000000027</v>
      </c>
      <c r="Q62" s="105">
        <v>175457.44999999998</v>
      </c>
      <c r="R62" s="90" t="s">
        <v>62</v>
      </c>
      <c r="S62" s="90" t="s">
        <v>75</v>
      </c>
      <c r="T62" s="106">
        <v>391</v>
      </c>
      <c r="U62" s="105">
        <v>53997.610000000008</v>
      </c>
      <c r="V62" s="105">
        <v>31339.44000000001</v>
      </c>
      <c r="W62" s="105">
        <v>82491.900000000023</v>
      </c>
      <c r="X62" s="105">
        <v>167828.94999999998</v>
      </c>
      <c r="Y62" s="106">
        <v>387</v>
      </c>
      <c r="Z62" s="105">
        <v>43860.460000000036</v>
      </c>
      <c r="AA62" s="105">
        <v>32579.440000000006</v>
      </c>
      <c r="AB62" s="105">
        <v>95755.560000000027</v>
      </c>
      <c r="AC62" s="105">
        <v>172195.46000000008</v>
      </c>
      <c r="AD62" s="182">
        <v>377</v>
      </c>
      <c r="AE62" s="105">
        <v>29414.989999999987</v>
      </c>
      <c r="AF62" s="105">
        <v>28284.520000000011</v>
      </c>
      <c r="AG62" s="105">
        <v>102346.30000000005</v>
      </c>
      <c r="AH62" s="105">
        <v>160045.81000000011</v>
      </c>
      <c r="AI62" s="105" t="s">
        <v>75</v>
      </c>
      <c r="AJ62" s="105" t="s">
        <v>261</v>
      </c>
      <c r="AK62" s="106">
        <v>1006</v>
      </c>
      <c r="AL62" s="184">
        <v>99583.739999999903</v>
      </c>
      <c r="AM62" s="184">
        <v>45309.85</v>
      </c>
      <c r="AN62" s="184">
        <v>279588.44</v>
      </c>
      <c r="AO62" s="184">
        <v>424482.03</v>
      </c>
      <c r="AP62" s="106">
        <v>888</v>
      </c>
      <c r="AQ62" s="184">
        <v>87562.84</v>
      </c>
      <c r="AR62" s="184">
        <v>58749.13</v>
      </c>
      <c r="AS62" s="184">
        <v>280360.75</v>
      </c>
      <c r="AT62" s="184">
        <v>426672.72</v>
      </c>
      <c r="AU62" s="106">
        <v>935</v>
      </c>
      <c r="AV62" s="184">
        <v>107332.54</v>
      </c>
      <c r="AW62" s="184">
        <v>53679.43</v>
      </c>
      <c r="AX62" s="184">
        <v>292415.03000000003</v>
      </c>
      <c r="AY62" s="184">
        <v>453427</v>
      </c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6"/>
      <c r="CK62" s="184"/>
      <c r="CL62" s="184"/>
      <c r="CM62" s="184"/>
      <c r="CN62" s="184"/>
      <c r="CO62" s="106"/>
      <c r="CP62" s="184"/>
      <c r="CQ62" s="184"/>
      <c r="CR62" s="184"/>
      <c r="CS62" s="184"/>
      <c r="CT62" s="106"/>
      <c r="CU62" s="184"/>
      <c r="CV62" s="184"/>
      <c r="CW62" s="184"/>
      <c r="CX62" s="18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5" t="s">
        <v>75</v>
      </c>
      <c r="DI62" s="105" t="s">
        <v>261</v>
      </c>
      <c r="DJ62" s="105">
        <f t="shared" si="0"/>
        <v>20633.225180000001</v>
      </c>
      <c r="DK62" s="105">
        <f t="shared" si="1"/>
        <v>16617.106810000001</v>
      </c>
      <c r="DL62" s="105">
        <f t="shared" si="2"/>
        <v>15037.219520000002</v>
      </c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</row>
    <row r="63" spans="1:167" s="99" customFormat="1" x14ac:dyDescent="0.25">
      <c r="A63" s="104" t="s">
        <v>75</v>
      </c>
      <c r="B63" s="104" t="s">
        <v>63</v>
      </c>
      <c r="C63" s="104">
        <v>18</v>
      </c>
      <c r="D63" s="105">
        <v>2272.5499999999997</v>
      </c>
      <c r="E63" s="105">
        <v>589.43999999999994</v>
      </c>
      <c r="F63" s="105">
        <v>1452.5</v>
      </c>
      <c r="G63" s="105">
        <v>4314.49</v>
      </c>
      <c r="H63" s="106">
        <v>24</v>
      </c>
      <c r="I63" s="105">
        <v>3596.05</v>
      </c>
      <c r="J63" s="105">
        <v>774.46</v>
      </c>
      <c r="K63" s="105">
        <v>1529.6</v>
      </c>
      <c r="L63" s="105">
        <v>5900.1099999999988</v>
      </c>
      <c r="M63" s="106">
        <v>21</v>
      </c>
      <c r="N63" s="105">
        <v>3483.4899999999993</v>
      </c>
      <c r="O63" s="105">
        <v>1080.06</v>
      </c>
      <c r="P63" s="105">
        <v>1431.7199999999998</v>
      </c>
      <c r="Q63" s="105">
        <v>5995.2699999999986</v>
      </c>
      <c r="R63" s="90" t="s">
        <v>51</v>
      </c>
      <c r="S63" s="90" t="s">
        <v>75</v>
      </c>
      <c r="T63" s="106">
        <v>29</v>
      </c>
      <c r="U63" s="105">
        <v>4674.4500000000007</v>
      </c>
      <c r="V63" s="105">
        <v>3360.04</v>
      </c>
      <c r="W63" s="105">
        <v>12035.58</v>
      </c>
      <c r="X63" s="105">
        <v>20070.070000000007</v>
      </c>
      <c r="Y63" s="106">
        <v>26</v>
      </c>
      <c r="Z63" s="105">
        <v>3049.4199999999996</v>
      </c>
      <c r="AA63" s="105">
        <v>3231.85</v>
      </c>
      <c r="AB63" s="105">
        <v>13642.580000000002</v>
      </c>
      <c r="AC63" s="105">
        <v>19923.849999999999</v>
      </c>
      <c r="AD63" s="182">
        <v>25</v>
      </c>
      <c r="AE63" s="105">
        <v>2086</v>
      </c>
      <c r="AF63" s="105">
        <v>2491.6099999999992</v>
      </c>
      <c r="AG63" s="105">
        <v>15904.940000000004</v>
      </c>
      <c r="AH63" s="105">
        <v>20482.550000000003</v>
      </c>
      <c r="AI63" s="105" t="s">
        <v>75</v>
      </c>
      <c r="AJ63" s="105" t="s">
        <v>262</v>
      </c>
      <c r="AK63" s="106">
        <v>885</v>
      </c>
      <c r="AL63" s="184">
        <v>83960.37</v>
      </c>
      <c r="AM63" s="184">
        <v>54241.049999999901</v>
      </c>
      <c r="AN63" s="184">
        <v>384630.49</v>
      </c>
      <c r="AO63" s="184">
        <v>522831.91</v>
      </c>
      <c r="AP63" s="106">
        <v>946</v>
      </c>
      <c r="AQ63" s="184">
        <v>119348.31</v>
      </c>
      <c r="AR63" s="184">
        <v>56770.959999999897</v>
      </c>
      <c r="AS63" s="184">
        <v>386310.06</v>
      </c>
      <c r="AT63" s="184">
        <v>562429.32999999996</v>
      </c>
      <c r="AU63" s="106">
        <v>991</v>
      </c>
      <c r="AV63" s="184">
        <v>126116.72</v>
      </c>
      <c r="AW63" s="184">
        <v>74822.380000000107</v>
      </c>
      <c r="AX63" s="184">
        <v>384120.92</v>
      </c>
      <c r="AY63" s="184">
        <v>585060.02</v>
      </c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6"/>
      <c r="CK63" s="184"/>
      <c r="CL63" s="184"/>
      <c r="CM63" s="184"/>
      <c r="CN63" s="184"/>
      <c r="CO63" s="106"/>
      <c r="CP63" s="184"/>
      <c r="CQ63" s="184"/>
      <c r="CR63" s="184"/>
      <c r="CS63" s="184"/>
      <c r="CT63" s="106"/>
      <c r="CU63" s="184"/>
      <c r="CV63" s="184"/>
      <c r="CW63" s="184"/>
      <c r="CX63" s="18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5" t="s">
        <v>75</v>
      </c>
      <c r="DI63" s="105" t="s">
        <v>262</v>
      </c>
      <c r="DJ63" s="105">
        <f t="shared" si="0"/>
        <v>27778.373449999999</v>
      </c>
      <c r="DK63" s="105">
        <f t="shared" si="1"/>
        <v>22451.096939999999</v>
      </c>
      <c r="DL63" s="105">
        <f t="shared" si="2"/>
        <v>19692.47234</v>
      </c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</row>
    <row r="64" spans="1:167" s="99" customFormat="1" x14ac:dyDescent="0.25">
      <c r="A64" s="104" t="s">
        <v>75</v>
      </c>
      <c r="B64" s="104" t="s">
        <v>64</v>
      </c>
      <c r="C64" s="104">
        <v>123</v>
      </c>
      <c r="D64" s="105">
        <v>20157.73</v>
      </c>
      <c r="E64" s="105">
        <v>7361.05</v>
      </c>
      <c r="F64" s="105">
        <v>33732.870000000003</v>
      </c>
      <c r="G64" s="105">
        <v>61251.65</v>
      </c>
      <c r="H64" s="106">
        <v>179</v>
      </c>
      <c r="I64" s="105">
        <v>30301.829999999998</v>
      </c>
      <c r="J64" s="105">
        <v>13552.12</v>
      </c>
      <c r="K64" s="105">
        <v>35332.62999999999</v>
      </c>
      <c r="L64" s="105">
        <v>79186.580000000016</v>
      </c>
      <c r="M64" s="106">
        <v>171</v>
      </c>
      <c r="N64" s="105">
        <v>27119.839999999993</v>
      </c>
      <c r="O64" s="105">
        <v>16324.520000000002</v>
      </c>
      <c r="P64" s="105">
        <v>39331.380000000012</v>
      </c>
      <c r="Q64" s="105">
        <v>82775.74000000002</v>
      </c>
      <c r="R64" s="90" t="s">
        <v>50</v>
      </c>
      <c r="S64" s="90" t="s">
        <v>75</v>
      </c>
      <c r="T64" s="106">
        <v>187</v>
      </c>
      <c r="U64" s="105">
        <v>31351.599999999991</v>
      </c>
      <c r="V64" s="105">
        <v>22504.550000000007</v>
      </c>
      <c r="W64" s="105">
        <v>58346.890000000007</v>
      </c>
      <c r="X64" s="105">
        <v>112203.04</v>
      </c>
      <c r="Y64" s="106">
        <v>168</v>
      </c>
      <c r="Z64" s="105">
        <v>21834.58</v>
      </c>
      <c r="AA64" s="105">
        <v>19118.019999999997</v>
      </c>
      <c r="AB64" s="105">
        <v>68488.739999999991</v>
      </c>
      <c r="AC64" s="105">
        <v>109441.33999999989</v>
      </c>
      <c r="AD64" s="182">
        <v>159</v>
      </c>
      <c r="AE64" s="105">
        <v>15377.719999999998</v>
      </c>
      <c r="AF64" s="105">
        <v>14339.820000000002</v>
      </c>
      <c r="AG64" s="105">
        <v>75848.859999999986</v>
      </c>
      <c r="AH64" s="105">
        <v>105566.39999999997</v>
      </c>
      <c r="AI64" s="105" t="s">
        <v>75</v>
      </c>
      <c r="AJ64" s="105" t="s">
        <v>263</v>
      </c>
      <c r="AK64" s="106">
        <v>82</v>
      </c>
      <c r="AL64" s="184">
        <v>7649.87</v>
      </c>
      <c r="AM64" s="184">
        <v>6282.18</v>
      </c>
      <c r="AN64" s="184">
        <v>42585.68</v>
      </c>
      <c r="AO64" s="184">
        <v>56517.73</v>
      </c>
      <c r="AP64" s="106">
        <v>84</v>
      </c>
      <c r="AQ64" s="184">
        <v>10845.91</v>
      </c>
      <c r="AR64" s="184">
        <v>6771.28</v>
      </c>
      <c r="AS64" s="184">
        <v>45937.55</v>
      </c>
      <c r="AT64" s="184">
        <v>63554.74</v>
      </c>
      <c r="AU64" s="106">
        <v>83</v>
      </c>
      <c r="AV64" s="184">
        <v>10229.42</v>
      </c>
      <c r="AW64" s="184">
        <v>8349.6</v>
      </c>
      <c r="AX64" s="184">
        <v>48823.78</v>
      </c>
      <c r="AY64" s="184">
        <v>67402.8</v>
      </c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6"/>
      <c r="CK64" s="184"/>
      <c r="CL64" s="184"/>
      <c r="CM64" s="184"/>
      <c r="CN64" s="184"/>
      <c r="CO64" s="106"/>
      <c r="CP64" s="184"/>
      <c r="CQ64" s="184"/>
      <c r="CR64" s="184"/>
      <c r="CS64" s="184"/>
      <c r="CT64" s="106"/>
      <c r="CU64" s="184"/>
      <c r="CV64" s="184"/>
      <c r="CW64" s="184"/>
      <c r="CX64" s="18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5" t="s">
        <v>75</v>
      </c>
      <c r="DI64" s="105" t="s">
        <v>263</v>
      </c>
      <c r="DJ64" s="105">
        <f t="shared" si="0"/>
        <v>3065.1899500000004</v>
      </c>
      <c r="DK64" s="105">
        <f t="shared" si="1"/>
        <v>2643.3404700000001</v>
      </c>
      <c r="DL64" s="105">
        <f t="shared" si="2"/>
        <v>2431.0780799999998</v>
      </c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</row>
    <row r="65" spans="1:167" s="99" customFormat="1" x14ac:dyDescent="0.25">
      <c r="A65" s="104" t="s">
        <v>75</v>
      </c>
      <c r="B65" s="104" t="s">
        <v>65</v>
      </c>
      <c r="C65" s="104">
        <v>40</v>
      </c>
      <c r="D65" s="105">
        <v>5822.7300000000005</v>
      </c>
      <c r="E65" s="105">
        <v>2659.4300000000003</v>
      </c>
      <c r="F65" s="105">
        <v>6449.22</v>
      </c>
      <c r="G65" s="105">
        <v>14931.38</v>
      </c>
      <c r="H65" s="106">
        <v>51</v>
      </c>
      <c r="I65" s="105">
        <v>7413.1599999999989</v>
      </c>
      <c r="J65" s="105">
        <v>3137.9100000000003</v>
      </c>
      <c r="K65" s="105">
        <v>6827.1200000000008</v>
      </c>
      <c r="L65" s="105">
        <v>17378.189999999999</v>
      </c>
      <c r="M65" s="106">
        <v>52</v>
      </c>
      <c r="N65" s="105">
        <v>7576.9099999999971</v>
      </c>
      <c r="O65" s="105">
        <v>3879.01</v>
      </c>
      <c r="P65" s="105">
        <v>8492.9699999999993</v>
      </c>
      <c r="Q65" s="105">
        <v>19948.889999999996</v>
      </c>
      <c r="R65" s="90" t="s">
        <v>63</v>
      </c>
      <c r="S65" s="90" t="s">
        <v>75</v>
      </c>
      <c r="T65" s="106">
        <v>26</v>
      </c>
      <c r="U65" s="105">
        <v>3588.23</v>
      </c>
      <c r="V65" s="105">
        <v>1469.38</v>
      </c>
      <c r="W65" s="105">
        <v>1582.3</v>
      </c>
      <c r="X65" s="105">
        <v>6639.9099999999989</v>
      </c>
      <c r="Y65" s="106">
        <v>28</v>
      </c>
      <c r="Z65" s="105">
        <v>3655.4</v>
      </c>
      <c r="AA65" s="105">
        <v>1927.63</v>
      </c>
      <c r="AB65" s="105">
        <v>1676.75</v>
      </c>
      <c r="AC65" s="105">
        <v>7259.78</v>
      </c>
      <c r="AD65" s="182">
        <v>23</v>
      </c>
      <c r="AE65" s="105">
        <v>2247.4699999999993</v>
      </c>
      <c r="AF65" s="105">
        <v>2141.11</v>
      </c>
      <c r="AG65" s="105">
        <v>2014.0500000000002</v>
      </c>
      <c r="AH65" s="105">
        <v>6402.63</v>
      </c>
      <c r="AI65" s="105" t="s">
        <v>75</v>
      </c>
      <c r="AJ65" s="105" t="s">
        <v>264</v>
      </c>
      <c r="AK65" s="106">
        <v>537</v>
      </c>
      <c r="AL65" s="184">
        <v>53501.14</v>
      </c>
      <c r="AM65" s="184">
        <v>25291.86</v>
      </c>
      <c r="AN65" s="184">
        <v>140578.54</v>
      </c>
      <c r="AO65" s="184">
        <v>219371.54</v>
      </c>
      <c r="AP65" s="106">
        <v>619</v>
      </c>
      <c r="AQ65" s="184">
        <v>87215.48</v>
      </c>
      <c r="AR65" s="184">
        <v>28694.7</v>
      </c>
      <c r="AS65" s="184">
        <v>142161.94</v>
      </c>
      <c r="AT65" s="184">
        <v>258072.12</v>
      </c>
      <c r="AU65" s="106">
        <v>617</v>
      </c>
      <c r="AV65" s="184">
        <v>75109.73</v>
      </c>
      <c r="AW65" s="184">
        <v>46885.33</v>
      </c>
      <c r="AX65" s="184">
        <v>146715.24</v>
      </c>
      <c r="AY65" s="184">
        <v>268710.3</v>
      </c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6"/>
      <c r="CK65" s="184"/>
      <c r="CL65" s="184"/>
      <c r="CM65" s="184"/>
      <c r="CN65" s="184"/>
      <c r="CO65" s="106"/>
      <c r="CP65" s="184"/>
      <c r="CQ65" s="184"/>
      <c r="CR65" s="184"/>
      <c r="CS65" s="184"/>
      <c r="CT65" s="106"/>
      <c r="CU65" s="184"/>
      <c r="CV65" s="184"/>
      <c r="CW65" s="184"/>
      <c r="CX65" s="18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5" t="s">
        <v>75</v>
      </c>
      <c r="DI65" s="105" t="s">
        <v>264</v>
      </c>
      <c r="DJ65" s="105">
        <f t="shared" si="0"/>
        <v>10445.520740000002</v>
      </c>
      <c r="DK65" s="105">
        <f t="shared" si="1"/>
        <v>8748.8112600000004</v>
      </c>
      <c r="DL65" s="105">
        <f t="shared" si="2"/>
        <v>8075.2239799999988</v>
      </c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</row>
    <row r="66" spans="1:167" s="99" customFormat="1" x14ac:dyDescent="0.25">
      <c r="A66" s="104" t="s">
        <v>75</v>
      </c>
      <c r="B66" s="104" t="s">
        <v>66</v>
      </c>
      <c r="C66" s="104">
        <v>7</v>
      </c>
      <c r="D66" s="105">
        <v>0</v>
      </c>
      <c r="E66" s="105">
        <v>676.76</v>
      </c>
      <c r="F66" s="105">
        <v>1779.7000000000003</v>
      </c>
      <c r="G66" s="105">
        <v>2456.4599999999996</v>
      </c>
      <c r="H66" s="106">
        <v>8</v>
      </c>
      <c r="I66" s="105">
        <v>830.63999999999987</v>
      </c>
      <c r="J66" s="105">
        <v>376.59</v>
      </c>
      <c r="K66" s="105">
        <v>1515.2200000000003</v>
      </c>
      <c r="L66" s="105">
        <v>2722.45</v>
      </c>
      <c r="M66" s="106">
        <v>6</v>
      </c>
      <c r="N66" s="105">
        <v>1206.92</v>
      </c>
      <c r="O66" s="105">
        <v>390.07</v>
      </c>
      <c r="P66" s="105">
        <v>1265.79</v>
      </c>
      <c r="Q66" s="105">
        <v>2862.78</v>
      </c>
      <c r="R66" s="90" t="s">
        <v>49</v>
      </c>
      <c r="S66" s="90" t="s">
        <v>75</v>
      </c>
      <c r="T66" s="106">
        <v>370</v>
      </c>
      <c r="U66" s="105">
        <v>57669.76999999999</v>
      </c>
      <c r="V66" s="105">
        <v>26457.110000000015</v>
      </c>
      <c r="W66" s="105">
        <v>54252.48000000001</v>
      </c>
      <c r="X66" s="105">
        <v>138379.35999999987</v>
      </c>
      <c r="Y66" s="106">
        <v>374</v>
      </c>
      <c r="Z66" s="105">
        <v>41703.489999999969</v>
      </c>
      <c r="AA66" s="105">
        <v>34526.189999999988</v>
      </c>
      <c r="AB66" s="105">
        <v>59577.399999999965</v>
      </c>
      <c r="AC66" s="105">
        <v>135807.07999999993</v>
      </c>
      <c r="AD66" s="182">
        <v>342</v>
      </c>
      <c r="AE66" s="105">
        <v>28469.200000000012</v>
      </c>
      <c r="AF66" s="105">
        <v>25517.559999999998</v>
      </c>
      <c r="AG66" s="105">
        <v>70344.439999999959</v>
      </c>
      <c r="AH66" s="105">
        <v>124331.20000000001</v>
      </c>
      <c r="AI66" s="105" t="s">
        <v>75</v>
      </c>
      <c r="AJ66" s="105" t="s">
        <v>265</v>
      </c>
      <c r="AK66" s="106"/>
      <c r="AL66" s="184">
        <v>0</v>
      </c>
      <c r="AM66" s="184">
        <v>0</v>
      </c>
      <c r="AN66" s="184">
        <v>0</v>
      </c>
      <c r="AO66" s="184">
        <v>0</v>
      </c>
      <c r="AP66" s="106">
        <v>1</v>
      </c>
      <c r="AQ66" s="184">
        <v>246.47</v>
      </c>
      <c r="AR66" s="184">
        <v>0</v>
      </c>
      <c r="AS66" s="184">
        <v>0</v>
      </c>
      <c r="AT66" s="184">
        <v>246.47</v>
      </c>
      <c r="AU66" s="106">
        <v>1</v>
      </c>
      <c r="AV66" s="184">
        <v>167.22</v>
      </c>
      <c r="AW66" s="184">
        <v>246.47</v>
      </c>
      <c r="AX66" s="184">
        <v>0</v>
      </c>
      <c r="AY66" s="184">
        <v>413.69</v>
      </c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6"/>
      <c r="CK66" s="184"/>
      <c r="CL66" s="184"/>
      <c r="CM66" s="184"/>
      <c r="CN66" s="184"/>
      <c r="CO66" s="106"/>
      <c r="CP66" s="184"/>
      <c r="CQ66" s="184"/>
      <c r="CR66" s="184"/>
      <c r="CS66" s="184"/>
      <c r="CT66" s="106"/>
      <c r="CU66" s="184"/>
      <c r="CV66" s="184"/>
      <c r="CW66" s="184"/>
      <c r="CX66" s="18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5" t="s">
        <v>75</v>
      </c>
      <c r="DI66" s="105" t="s">
        <v>265</v>
      </c>
      <c r="DJ66" s="105">
        <f t="shared" si="0"/>
        <v>0</v>
      </c>
      <c r="DK66" s="105">
        <f t="shared" si="1"/>
        <v>1.97176</v>
      </c>
      <c r="DL66" s="105">
        <f t="shared" si="2"/>
        <v>5.6949699999999996</v>
      </c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</row>
    <row r="67" spans="1:167" s="99" customFormat="1" x14ac:dyDescent="0.25">
      <c r="A67" s="104" t="s">
        <v>75</v>
      </c>
      <c r="B67" s="104" t="s">
        <v>67</v>
      </c>
      <c r="C67" s="104">
        <v>50</v>
      </c>
      <c r="D67" s="105">
        <v>2908.98</v>
      </c>
      <c r="E67" s="105">
        <v>6049.9300000000012</v>
      </c>
      <c r="F67" s="105">
        <v>12026.73</v>
      </c>
      <c r="G67" s="105">
        <v>20985.64</v>
      </c>
      <c r="H67" s="106">
        <v>63</v>
      </c>
      <c r="I67" s="105">
        <v>11629.140000000005</v>
      </c>
      <c r="J67" s="105">
        <v>149.25</v>
      </c>
      <c r="K67" s="105">
        <v>14321.289999999997</v>
      </c>
      <c r="L67" s="105">
        <v>26099.680000000004</v>
      </c>
      <c r="M67" s="106">
        <v>73</v>
      </c>
      <c r="N67" s="105">
        <v>11264.960000000003</v>
      </c>
      <c r="O67" s="105">
        <v>6090.0800000000008</v>
      </c>
      <c r="P67" s="105">
        <v>11755.920000000002</v>
      </c>
      <c r="Q67" s="105">
        <v>29110.959999999999</v>
      </c>
      <c r="R67" s="90" t="s">
        <v>59</v>
      </c>
      <c r="S67" s="90" t="s">
        <v>75</v>
      </c>
      <c r="T67" s="106">
        <v>1</v>
      </c>
      <c r="U67" s="105">
        <v>470.39</v>
      </c>
      <c r="V67" s="105">
        <v>0</v>
      </c>
      <c r="W67" s="105">
        <v>253.09</v>
      </c>
      <c r="X67" s="105">
        <v>723.48</v>
      </c>
      <c r="Y67" s="106">
        <v>1</v>
      </c>
      <c r="Z67" s="105">
        <v>131.71</v>
      </c>
      <c r="AA67" s="105">
        <v>181.06</v>
      </c>
      <c r="AB67" s="105">
        <v>542.41999999999996</v>
      </c>
      <c r="AC67" s="105">
        <v>855.19</v>
      </c>
      <c r="AD67" s="182">
        <v>1</v>
      </c>
      <c r="AE67" s="105">
        <v>72.16</v>
      </c>
      <c r="AF67" s="105">
        <v>131.71</v>
      </c>
      <c r="AG67" s="105">
        <v>121.63</v>
      </c>
      <c r="AH67" s="105">
        <v>325.5</v>
      </c>
      <c r="AI67" s="105" t="s">
        <v>75</v>
      </c>
      <c r="AJ67" s="105" t="s">
        <v>266</v>
      </c>
      <c r="AK67" s="106">
        <v>191</v>
      </c>
      <c r="AL67" s="184">
        <v>20654.96</v>
      </c>
      <c r="AM67" s="184">
        <v>8583.4599999999991</v>
      </c>
      <c r="AN67" s="184">
        <v>41750.379999999997</v>
      </c>
      <c r="AO67" s="184">
        <v>70988.800000000003</v>
      </c>
      <c r="AP67" s="106">
        <v>226</v>
      </c>
      <c r="AQ67" s="184">
        <v>35993.68</v>
      </c>
      <c r="AR67" s="184">
        <v>9483.6200000000008</v>
      </c>
      <c r="AS67" s="184">
        <v>38190.78</v>
      </c>
      <c r="AT67" s="184">
        <v>83668.08</v>
      </c>
      <c r="AU67" s="106">
        <v>231</v>
      </c>
      <c r="AV67" s="184">
        <v>29219.9</v>
      </c>
      <c r="AW67" s="184">
        <v>16151.32</v>
      </c>
      <c r="AX67" s="184">
        <v>34897.5</v>
      </c>
      <c r="AY67" s="184">
        <v>80268.72</v>
      </c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6"/>
      <c r="CK67" s="184"/>
      <c r="CL67" s="184"/>
      <c r="CM67" s="184"/>
      <c r="CN67" s="184"/>
      <c r="CO67" s="106"/>
      <c r="CP67" s="184"/>
      <c r="CQ67" s="184"/>
      <c r="CR67" s="184"/>
      <c r="CS67" s="184"/>
      <c r="CT67" s="106"/>
      <c r="CU67" s="184"/>
      <c r="CV67" s="184"/>
      <c r="CW67" s="184"/>
      <c r="CX67" s="18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5" t="s">
        <v>75</v>
      </c>
      <c r="DI67" s="105" t="s">
        <v>266</v>
      </c>
      <c r="DJ67" s="105">
        <f t="shared" si="0"/>
        <v>3162.2558400000003</v>
      </c>
      <c r="DK67" s="105">
        <f t="shared" si="1"/>
        <v>2482.7659399999998</v>
      </c>
      <c r="DL67" s="105">
        <f t="shared" si="2"/>
        <v>2107.9390400000002</v>
      </c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</row>
    <row r="68" spans="1:167" s="99" customFormat="1" x14ac:dyDescent="0.25">
      <c r="A68" s="104" t="s">
        <v>75</v>
      </c>
      <c r="B68" s="104" t="s">
        <v>68</v>
      </c>
      <c r="C68" s="104">
        <v>111</v>
      </c>
      <c r="D68" s="105">
        <v>17445.009999999998</v>
      </c>
      <c r="E68" s="105">
        <v>5981.380000000001</v>
      </c>
      <c r="F68" s="105">
        <v>21226.420000000002</v>
      </c>
      <c r="G68" s="105">
        <v>44652.81</v>
      </c>
      <c r="H68" s="106">
        <v>136</v>
      </c>
      <c r="I68" s="105">
        <v>22031.120000000006</v>
      </c>
      <c r="J68" s="105">
        <v>10050.180000000004</v>
      </c>
      <c r="K68" s="105">
        <v>23524.9</v>
      </c>
      <c r="L68" s="105">
        <v>55606.200000000012</v>
      </c>
      <c r="M68" s="106">
        <v>137</v>
      </c>
      <c r="N68" s="105">
        <v>20523.829999999987</v>
      </c>
      <c r="O68" s="105">
        <v>11464.15</v>
      </c>
      <c r="P68" s="105">
        <v>26032.839999999989</v>
      </c>
      <c r="Q68" s="105">
        <v>58020.82</v>
      </c>
      <c r="R68" s="90" t="s">
        <v>64</v>
      </c>
      <c r="S68" s="90" t="s">
        <v>75</v>
      </c>
      <c r="T68" s="106">
        <v>185</v>
      </c>
      <c r="U68" s="105">
        <v>33917.960000000021</v>
      </c>
      <c r="V68" s="105">
        <v>15842.380000000001</v>
      </c>
      <c r="W68" s="105">
        <v>45561.63</v>
      </c>
      <c r="X68" s="105">
        <v>95321.969999999972</v>
      </c>
      <c r="Y68" s="106">
        <v>190</v>
      </c>
      <c r="Z68" s="105">
        <v>24834.899999999998</v>
      </c>
      <c r="AA68" s="105">
        <v>21607.670000000006</v>
      </c>
      <c r="AB68" s="105">
        <v>52604.170000000006</v>
      </c>
      <c r="AC68" s="105">
        <v>99046.739999999991</v>
      </c>
      <c r="AD68" s="182">
        <v>174</v>
      </c>
      <c r="AE68" s="105">
        <v>16645.829999999998</v>
      </c>
      <c r="AF68" s="105">
        <v>16116.300000000005</v>
      </c>
      <c r="AG68" s="105">
        <v>62726.840000000026</v>
      </c>
      <c r="AH68" s="105">
        <v>95488.97</v>
      </c>
      <c r="AI68" s="105" t="s">
        <v>75</v>
      </c>
      <c r="AJ68" s="105" t="s">
        <v>267</v>
      </c>
      <c r="AK68" s="106">
        <v>471</v>
      </c>
      <c r="AL68" s="184">
        <v>28056.13</v>
      </c>
      <c r="AM68" s="184">
        <v>17060.689999999999</v>
      </c>
      <c r="AN68" s="184">
        <v>76162.42</v>
      </c>
      <c r="AO68" s="184">
        <v>121279.24</v>
      </c>
      <c r="AP68" s="106">
        <v>529</v>
      </c>
      <c r="AQ68" s="184">
        <v>45486.92</v>
      </c>
      <c r="AR68" s="184">
        <v>16118.28</v>
      </c>
      <c r="AS68" s="184">
        <v>71596.11</v>
      </c>
      <c r="AT68" s="184">
        <v>133201.31</v>
      </c>
      <c r="AU68" s="106">
        <v>596</v>
      </c>
      <c r="AV68" s="184">
        <v>54433.02</v>
      </c>
      <c r="AW68" s="184">
        <v>25316.42</v>
      </c>
      <c r="AX68" s="184">
        <v>66930.960000000006</v>
      </c>
      <c r="AY68" s="184">
        <v>146680.4</v>
      </c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6"/>
      <c r="CK68" s="184"/>
      <c r="CL68" s="184"/>
      <c r="CM68" s="184"/>
      <c r="CN68" s="184"/>
      <c r="CO68" s="106"/>
      <c r="CP68" s="184"/>
      <c r="CQ68" s="184"/>
      <c r="CR68" s="184"/>
      <c r="CS68" s="184"/>
      <c r="CT68" s="106"/>
      <c r="CU68" s="184"/>
      <c r="CV68" s="184"/>
      <c r="CW68" s="184"/>
      <c r="CX68" s="18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5" t="s">
        <v>75</v>
      </c>
      <c r="DI68" s="105" t="s">
        <v>267</v>
      </c>
      <c r="DJ68" s="105">
        <f t="shared" si="0"/>
        <v>5704.5207700000001</v>
      </c>
      <c r="DK68" s="105">
        <f t="shared" si="1"/>
        <v>4448.61823</v>
      </c>
      <c r="DL68" s="105">
        <f t="shared" si="2"/>
        <v>3932.1695199999999</v>
      </c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</row>
    <row r="69" spans="1:167" s="99" customFormat="1" x14ac:dyDescent="0.25">
      <c r="A69" s="104" t="s">
        <v>75</v>
      </c>
      <c r="B69" s="104" t="s">
        <v>69</v>
      </c>
      <c r="C69" s="104">
        <v>2035</v>
      </c>
      <c r="D69" s="105">
        <v>159841.37000000011</v>
      </c>
      <c r="E69" s="105">
        <v>95599.909999999974</v>
      </c>
      <c r="F69" s="105">
        <v>382796.34000000008</v>
      </c>
      <c r="G69" s="105">
        <v>638237.62000000151</v>
      </c>
      <c r="H69" s="106">
        <v>2400</v>
      </c>
      <c r="I69" s="105">
        <v>249582.64000000036</v>
      </c>
      <c r="J69" s="105">
        <v>131829.51000000004</v>
      </c>
      <c r="K69" s="105">
        <v>362451.10000000038</v>
      </c>
      <c r="L69" s="105">
        <v>743863.24999999942</v>
      </c>
      <c r="M69" s="106">
        <v>2334</v>
      </c>
      <c r="N69" s="105">
        <v>240019.64999999982</v>
      </c>
      <c r="O69" s="105">
        <v>147394.43999999992</v>
      </c>
      <c r="P69" s="105">
        <v>397818.95000000024</v>
      </c>
      <c r="Q69" s="105">
        <v>785233.03999999817</v>
      </c>
      <c r="R69" s="90" t="s">
        <v>70</v>
      </c>
      <c r="S69" s="90" t="s">
        <v>75</v>
      </c>
      <c r="T69" s="106">
        <v>12</v>
      </c>
      <c r="U69" s="105">
        <v>1581.1699999999998</v>
      </c>
      <c r="V69" s="105">
        <v>735.7</v>
      </c>
      <c r="W69" s="105">
        <v>2056.0899999999997</v>
      </c>
      <c r="X69" s="105">
        <v>4372.96</v>
      </c>
      <c r="Y69" s="106">
        <v>22</v>
      </c>
      <c r="Z69" s="105">
        <v>2151.44</v>
      </c>
      <c r="AA69" s="105">
        <v>1630.3500000000001</v>
      </c>
      <c r="AB69" s="105">
        <v>3428.17</v>
      </c>
      <c r="AC69" s="105">
        <v>7209.9600000000009</v>
      </c>
      <c r="AD69" s="182">
        <v>25</v>
      </c>
      <c r="AE69" s="105">
        <v>1849.6499999999999</v>
      </c>
      <c r="AF69" s="105">
        <v>1320.1</v>
      </c>
      <c r="AG69" s="105">
        <v>3501.1200000000003</v>
      </c>
      <c r="AH69" s="105">
        <v>6670.8700000000008</v>
      </c>
      <c r="AI69" s="105" t="s">
        <v>75</v>
      </c>
      <c r="AJ69" s="105" t="s">
        <v>268</v>
      </c>
      <c r="AK69" s="106">
        <v>356</v>
      </c>
      <c r="AL69" s="184">
        <v>28130.59</v>
      </c>
      <c r="AM69" s="184">
        <v>18729.2</v>
      </c>
      <c r="AN69" s="184">
        <v>101535.86</v>
      </c>
      <c r="AO69" s="184">
        <v>148395.65</v>
      </c>
      <c r="AP69" s="106">
        <v>373</v>
      </c>
      <c r="AQ69" s="184">
        <v>42174.06</v>
      </c>
      <c r="AR69" s="184">
        <v>16880.28</v>
      </c>
      <c r="AS69" s="184">
        <v>98853.32</v>
      </c>
      <c r="AT69" s="184">
        <v>157907.66</v>
      </c>
      <c r="AU69" s="106">
        <v>367</v>
      </c>
      <c r="AV69" s="184">
        <v>35175.81</v>
      </c>
      <c r="AW69" s="184">
        <v>24994.17</v>
      </c>
      <c r="AX69" s="184">
        <v>97133.16</v>
      </c>
      <c r="AY69" s="184">
        <v>157303.14000000001</v>
      </c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6"/>
      <c r="CK69" s="184"/>
      <c r="CL69" s="184"/>
      <c r="CM69" s="184"/>
      <c r="CN69" s="184"/>
      <c r="CO69" s="106"/>
      <c r="CP69" s="184"/>
      <c r="CQ69" s="184"/>
      <c r="CR69" s="184"/>
      <c r="CS69" s="184"/>
      <c r="CT69" s="106"/>
      <c r="CU69" s="184"/>
      <c r="CV69" s="184"/>
      <c r="CW69" s="184"/>
      <c r="CX69" s="18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5" t="s">
        <v>75</v>
      </c>
      <c r="DI69" s="105" t="s">
        <v>268</v>
      </c>
      <c r="DJ69" s="105">
        <f t="shared" si="0"/>
        <v>7457.2809900000011</v>
      </c>
      <c r="DK69" s="105">
        <f t="shared" si="1"/>
        <v>5880.4634800000003</v>
      </c>
      <c r="DL69" s="105">
        <f t="shared" si="2"/>
        <v>5112.4753799999999</v>
      </c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</row>
    <row r="70" spans="1:167" s="99" customFormat="1" x14ac:dyDescent="0.25">
      <c r="A70" s="104" t="s">
        <v>75</v>
      </c>
      <c r="B70" s="104" t="s">
        <v>70</v>
      </c>
      <c r="C70" s="104">
        <v>12</v>
      </c>
      <c r="D70" s="105">
        <v>0</v>
      </c>
      <c r="E70" s="105">
        <v>1615.5</v>
      </c>
      <c r="F70" s="105">
        <v>1987.5200000000002</v>
      </c>
      <c r="G70" s="105">
        <v>3603.02</v>
      </c>
      <c r="H70" s="106">
        <v>14</v>
      </c>
      <c r="I70" s="105">
        <v>2347.98</v>
      </c>
      <c r="J70" s="105">
        <v>0</v>
      </c>
      <c r="K70" s="105">
        <v>2590.33</v>
      </c>
      <c r="L70" s="105">
        <v>4938.3100000000004</v>
      </c>
      <c r="M70" s="106">
        <v>17</v>
      </c>
      <c r="N70" s="105">
        <v>1944.93</v>
      </c>
      <c r="O70" s="105">
        <v>907.03000000000009</v>
      </c>
      <c r="P70" s="105">
        <v>2151.2200000000003</v>
      </c>
      <c r="Q70" s="105">
        <v>5003.18</v>
      </c>
      <c r="R70" s="90" t="s">
        <v>41</v>
      </c>
      <c r="S70" s="90" t="s">
        <v>75</v>
      </c>
      <c r="T70" s="106"/>
      <c r="U70" s="105"/>
      <c r="V70" s="105"/>
      <c r="W70" s="105"/>
      <c r="X70" s="105"/>
      <c r="Y70" s="106">
        <v>1</v>
      </c>
      <c r="Z70" s="105">
        <v>45.97</v>
      </c>
      <c r="AA70" s="105">
        <v>0</v>
      </c>
      <c r="AB70" s="105">
        <v>0</v>
      </c>
      <c r="AC70" s="105">
        <v>45.97</v>
      </c>
      <c r="AD70" s="182">
        <v>1</v>
      </c>
      <c r="AE70" s="105">
        <v>114.61</v>
      </c>
      <c r="AF70" s="105">
        <v>45.97</v>
      </c>
      <c r="AG70" s="105">
        <v>0</v>
      </c>
      <c r="AH70" s="105">
        <v>160.58000000000001</v>
      </c>
      <c r="AI70" s="105" t="s">
        <v>75</v>
      </c>
      <c r="AJ70" s="105" t="s">
        <v>269</v>
      </c>
      <c r="AK70" s="106">
        <v>20</v>
      </c>
      <c r="AL70" s="184">
        <v>1737.27</v>
      </c>
      <c r="AM70" s="184">
        <v>1151.92</v>
      </c>
      <c r="AN70" s="184">
        <v>1807.6</v>
      </c>
      <c r="AO70" s="184">
        <v>4696.79</v>
      </c>
      <c r="AP70" s="106">
        <v>23</v>
      </c>
      <c r="AQ70" s="184">
        <v>2083.38</v>
      </c>
      <c r="AR70" s="184">
        <v>788.75</v>
      </c>
      <c r="AS70" s="184">
        <v>1529.56</v>
      </c>
      <c r="AT70" s="184">
        <v>4401.6899999999996</v>
      </c>
      <c r="AU70" s="106">
        <v>21</v>
      </c>
      <c r="AV70" s="184">
        <v>2596.37</v>
      </c>
      <c r="AW70" s="184">
        <v>975.74</v>
      </c>
      <c r="AX70" s="184">
        <v>1131.99</v>
      </c>
      <c r="AY70" s="184">
        <v>4704.1000000000004</v>
      </c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6"/>
      <c r="CK70" s="184"/>
      <c r="CL70" s="184"/>
      <c r="CM70" s="184"/>
      <c r="CN70" s="184"/>
      <c r="CO70" s="106"/>
      <c r="CP70" s="184"/>
      <c r="CQ70" s="184"/>
      <c r="CR70" s="184"/>
      <c r="CS70" s="184"/>
      <c r="CT70" s="106"/>
      <c r="CU70" s="184"/>
      <c r="CV70" s="184"/>
      <c r="CW70" s="184"/>
      <c r="CX70" s="18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5" t="s">
        <v>75</v>
      </c>
      <c r="DI70" s="105" t="s">
        <v>269</v>
      </c>
      <c r="DJ70" s="105">
        <f t="shared" si="0"/>
        <v>156.98295000000002</v>
      </c>
      <c r="DK70" s="105">
        <f t="shared" si="1"/>
        <v>111.93122</v>
      </c>
      <c r="DL70" s="105">
        <f t="shared" si="2"/>
        <v>90.894460000000009</v>
      </c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</row>
    <row r="71" spans="1:167" x14ac:dyDescent="0.25">
      <c r="A71" s="10"/>
      <c r="B71" s="10"/>
      <c r="C71" s="10"/>
      <c r="D71" s="98"/>
      <c r="E71" s="98"/>
      <c r="F71" s="10"/>
      <c r="G71" s="10"/>
      <c r="H71" s="95"/>
      <c r="I71" s="10"/>
      <c r="J71" s="10"/>
      <c r="K71" s="10"/>
      <c r="L71" s="10"/>
      <c r="M71" s="95"/>
      <c r="N71" s="10"/>
      <c r="O71" s="10"/>
      <c r="P71" s="10"/>
      <c r="Q71" s="10"/>
      <c r="R71" s="10"/>
      <c r="S71" s="10"/>
      <c r="T71" s="106"/>
      <c r="U71" s="105"/>
      <c r="V71" s="105"/>
      <c r="W71" s="105"/>
      <c r="X71" s="105"/>
      <c r="Y71" s="106"/>
      <c r="Z71" s="105"/>
      <c r="AA71" s="105"/>
      <c r="AB71" s="105"/>
      <c r="AC71" s="105"/>
      <c r="AD71" s="182"/>
      <c r="AE71" s="105"/>
      <c r="AF71" s="105"/>
      <c r="AG71" s="105"/>
      <c r="AH71" s="105"/>
      <c r="AI71" s="105" t="s">
        <v>75</v>
      </c>
      <c r="AJ71" s="105" t="s">
        <v>270</v>
      </c>
      <c r="AK71" s="106">
        <v>167</v>
      </c>
      <c r="AL71" s="184">
        <v>15421.38</v>
      </c>
      <c r="AM71" s="184">
        <v>11135.56</v>
      </c>
      <c r="AN71" s="184">
        <v>67881.45</v>
      </c>
      <c r="AO71" s="184">
        <v>94438.39</v>
      </c>
      <c r="AP71" s="106">
        <v>172</v>
      </c>
      <c r="AQ71" s="184">
        <v>16179.9</v>
      </c>
      <c r="AR71" s="184">
        <v>10320.68</v>
      </c>
      <c r="AS71" s="184">
        <v>71193.31</v>
      </c>
      <c r="AT71" s="184">
        <v>97693.89</v>
      </c>
      <c r="AU71" s="106">
        <v>178</v>
      </c>
      <c r="AV71" s="184">
        <v>18361.63</v>
      </c>
      <c r="AW71" s="184">
        <v>10254.4</v>
      </c>
      <c r="AX71" s="184">
        <v>70666.740000000005</v>
      </c>
      <c r="AY71" s="184">
        <v>99282.77</v>
      </c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6"/>
      <c r="CK71" s="184"/>
      <c r="CL71" s="184"/>
      <c r="CM71" s="184"/>
      <c r="CN71" s="184"/>
      <c r="CO71" s="106"/>
      <c r="CP71" s="184"/>
      <c r="CQ71" s="184"/>
      <c r="CR71" s="184"/>
      <c r="CS71" s="184"/>
      <c r="CT71" s="106"/>
      <c r="CU71" s="184"/>
      <c r="CV71" s="184"/>
      <c r="CW71" s="184"/>
      <c r="CX71" s="184"/>
      <c r="CY71" s="10"/>
      <c r="CZ71" s="10"/>
      <c r="DA71" s="10"/>
      <c r="DB71" s="10"/>
      <c r="DC71" s="10"/>
      <c r="DD71" s="10"/>
      <c r="DE71" s="10"/>
      <c r="DF71" s="10"/>
      <c r="DG71" s="10"/>
      <c r="DH71" s="105" t="s">
        <v>75</v>
      </c>
      <c r="DI71" s="105" t="s">
        <v>270</v>
      </c>
      <c r="DJ71" s="105">
        <f t="shared" ref="DJ71:DJ77" si="3">(AL71*0.9%)+(AM71*1.6%)+(AN71*6.8%)</f>
        <v>4932.8999800000001</v>
      </c>
      <c r="DK71" s="105">
        <f t="shared" ref="DK71:DK77" si="4">(AQ71*0.8%)+(AR71*1.8%)+(AS71*5.3%)</f>
        <v>4088.45687</v>
      </c>
      <c r="DL71" s="105">
        <f t="shared" ref="DL71:DL77" si="5">(AV71*0.9%)+(AW71*1.7%)+(AX71*4.5%)</f>
        <v>3519.5827700000004</v>
      </c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</row>
    <row r="72" spans="1:167" x14ac:dyDescent="0.25">
      <c r="AI72" t="s">
        <v>75</v>
      </c>
      <c r="AJ72" t="s">
        <v>271</v>
      </c>
      <c r="AK72" s="96">
        <v>46</v>
      </c>
      <c r="AL72" s="20">
        <v>3684.92</v>
      </c>
      <c r="AM72" s="20">
        <v>2211.13</v>
      </c>
      <c r="AN72" s="20">
        <v>8887.24</v>
      </c>
      <c r="AO72" s="20">
        <v>14783.29</v>
      </c>
      <c r="AP72" s="96">
        <v>48</v>
      </c>
      <c r="AQ72" s="20">
        <v>4550.25</v>
      </c>
      <c r="AR72" s="20">
        <v>1963.64</v>
      </c>
      <c r="AS72" s="20">
        <v>9481.9500000000007</v>
      </c>
      <c r="AT72" s="20">
        <v>15995.84</v>
      </c>
      <c r="AU72" s="96">
        <v>51</v>
      </c>
      <c r="AV72" s="20">
        <v>4567.34</v>
      </c>
      <c r="AW72" s="20">
        <v>2819.62</v>
      </c>
      <c r="AX72" s="20">
        <v>10325.24</v>
      </c>
      <c r="AY72" s="20">
        <v>17712.2</v>
      </c>
      <c r="CJ72" s="96"/>
      <c r="CK72" s="20"/>
      <c r="CL72" s="20"/>
      <c r="CM72" s="20"/>
      <c r="CN72" s="20"/>
      <c r="CO72" s="96"/>
      <c r="CP72" s="20"/>
      <c r="CQ72" s="20"/>
      <c r="CR72" s="20"/>
      <c r="CS72" s="20"/>
      <c r="CT72" s="96"/>
      <c r="CU72" s="20"/>
      <c r="CV72" s="20"/>
      <c r="CW72" s="20"/>
      <c r="CX72" s="20"/>
      <c r="DH72" t="s">
        <v>75</v>
      </c>
      <c r="DI72" t="s">
        <v>271</v>
      </c>
      <c r="DJ72" s="105">
        <f t="shared" si="3"/>
        <v>672.87468000000001</v>
      </c>
      <c r="DK72" s="105">
        <f t="shared" si="4"/>
        <v>574.29087000000004</v>
      </c>
      <c r="DL72" s="105">
        <f t="shared" si="5"/>
        <v>553.67539999999997</v>
      </c>
    </row>
    <row r="73" spans="1:167" x14ac:dyDescent="0.25">
      <c r="AI73" t="s">
        <v>75</v>
      </c>
      <c r="AJ73" t="s">
        <v>278</v>
      </c>
      <c r="AK73" s="96">
        <v>10</v>
      </c>
      <c r="AL73" s="20">
        <v>1555.09</v>
      </c>
      <c r="AM73" s="20">
        <v>541.12</v>
      </c>
      <c r="AN73" s="20">
        <v>1184.3699999999999</v>
      </c>
      <c r="AO73" s="20">
        <v>3280.58</v>
      </c>
      <c r="AP73" s="96">
        <v>4</v>
      </c>
      <c r="AQ73" s="20">
        <v>0</v>
      </c>
      <c r="AR73" s="20">
        <v>883.38</v>
      </c>
      <c r="AS73" s="20">
        <v>1184.3699999999999</v>
      </c>
      <c r="AT73" s="20">
        <v>2067.75</v>
      </c>
      <c r="AU73" s="96">
        <v>4</v>
      </c>
      <c r="AV73" s="20">
        <v>732.55</v>
      </c>
      <c r="AW73" s="20">
        <v>0</v>
      </c>
      <c r="AX73" s="20">
        <v>1679.65</v>
      </c>
      <c r="AY73" s="20">
        <v>2412.1999999999998</v>
      </c>
      <c r="CJ73" s="96"/>
      <c r="CK73" s="20"/>
      <c r="CL73" s="20"/>
      <c r="CM73" s="20"/>
      <c r="CN73" s="20"/>
      <c r="CO73" s="96"/>
      <c r="CP73" s="20"/>
      <c r="CQ73" s="20"/>
      <c r="CR73" s="20"/>
      <c r="CS73" s="20"/>
      <c r="CT73" s="96"/>
      <c r="CU73" s="20"/>
      <c r="CV73" s="20"/>
      <c r="CW73" s="20"/>
      <c r="CX73" s="20"/>
      <c r="DH73" t="s">
        <v>75</v>
      </c>
      <c r="DI73" t="s">
        <v>278</v>
      </c>
      <c r="DJ73" s="105">
        <f t="shared" si="3"/>
        <v>103.19089</v>
      </c>
      <c r="DK73" s="105">
        <f t="shared" si="4"/>
        <v>78.672449999999998</v>
      </c>
      <c r="DL73" s="105">
        <f t="shared" si="5"/>
        <v>82.177199999999999</v>
      </c>
    </row>
    <row r="74" spans="1:167" x14ac:dyDescent="0.25">
      <c r="AI74" t="s">
        <v>75</v>
      </c>
      <c r="AJ74" t="s">
        <v>272</v>
      </c>
      <c r="AK74" s="96">
        <v>86</v>
      </c>
      <c r="AL74" s="20">
        <v>10782.54</v>
      </c>
      <c r="AM74" s="20">
        <v>4122.53</v>
      </c>
      <c r="AN74" s="20">
        <v>22534.76</v>
      </c>
      <c r="AO74" s="20">
        <v>37439.83</v>
      </c>
      <c r="AP74" s="96">
        <v>94</v>
      </c>
      <c r="AQ74" s="20">
        <v>15537.28</v>
      </c>
      <c r="AR74" s="20">
        <v>4509.6099999999997</v>
      </c>
      <c r="AS74" s="20">
        <v>19756.990000000002</v>
      </c>
      <c r="AT74" s="20">
        <v>39803.879999999997</v>
      </c>
      <c r="AU74" s="96">
        <v>92</v>
      </c>
      <c r="AV74" s="20">
        <v>12649.81</v>
      </c>
      <c r="AW74" s="20">
        <v>6413.43</v>
      </c>
      <c r="AX74" s="20">
        <v>19715.37</v>
      </c>
      <c r="AY74" s="20">
        <v>38778.61</v>
      </c>
      <c r="CJ74" s="96"/>
      <c r="CK74" s="20"/>
      <c r="CL74" s="20"/>
      <c r="CM74" s="20"/>
      <c r="CN74" s="20"/>
      <c r="CO74" s="96"/>
      <c r="CP74" s="20"/>
      <c r="CQ74" s="20"/>
      <c r="CR74" s="20"/>
      <c r="CS74" s="20"/>
      <c r="CT74" s="96"/>
      <c r="CU74" s="20"/>
      <c r="CV74" s="20"/>
      <c r="CW74" s="20"/>
      <c r="CX74" s="20"/>
      <c r="DH74" t="s">
        <v>75</v>
      </c>
      <c r="DI74" t="s">
        <v>272</v>
      </c>
      <c r="DJ74" s="105">
        <f t="shared" si="3"/>
        <v>1695.3670199999999</v>
      </c>
      <c r="DK74" s="105">
        <f t="shared" si="4"/>
        <v>1252.5916900000002</v>
      </c>
      <c r="DL74" s="105">
        <f t="shared" si="5"/>
        <v>1110.0682499999998</v>
      </c>
    </row>
    <row r="75" spans="1:167" x14ac:dyDescent="0.25">
      <c r="AI75" t="s">
        <v>75</v>
      </c>
      <c r="AJ75" t="s">
        <v>273</v>
      </c>
      <c r="AK75" s="96">
        <v>121</v>
      </c>
      <c r="AL75" s="20">
        <v>11175.26</v>
      </c>
      <c r="AM75" s="20">
        <v>6950.43</v>
      </c>
      <c r="AN75" s="20">
        <v>31238.73</v>
      </c>
      <c r="AO75" s="20">
        <v>49364.42</v>
      </c>
      <c r="AP75" s="96">
        <v>114</v>
      </c>
      <c r="AQ75" s="20">
        <v>13289.14</v>
      </c>
      <c r="AR75" s="20">
        <v>6153.3</v>
      </c>
      <c r="AS75" s="20">
        <v>25604.07</v>
      </c>
      <c r="AT75" s="20">
        <v>45046.51</v>
      </c>
      <c r="AU75" s="96">
        <v>119</v>
      </c>
      <c r="AV75" s="20">
        <v>12451.52</v>
      </c>
      <c r="AW75" s="20">
        <v>6851.91</v>
      </c>
      <c r="AX75" s="20">
        <v>25824.82</v>
      </c>
      <c r="AY75" s="20">
        <v>45128.25</v>
      </c>
      <c r="CJ75" s="96"/>
      <c r="CK75" s="20"/>
      <c r="CL75" s="20"/>
      <c r="CM75" s="20"/>
      <c r="CN75" s="20"/>
      <c r="CO75" s="96"/>
      <c r="CP75" s="20"/>
      <c r="CQ75" s="20"/>
      <c r="CR75" s="20"/>
      <c r="CS75" s="20"/>
      <c r="CT75" s="96"/>
      <c r="CU75" s="20"/>
      <c r="CV75" s="20"/>
      <c r="CW75" s="20"/>
      <c r="CX75" s="20"/>
      <c r="DH75" t="s">
        <v>75</v>
      </c>
      <c r="DI75" t="s">
        <v>273</v>
      </c>
      <c r="DJ75" s="105">
        <f t="shared" si="3"/>
        <v>2336.0178599999999</v>
      </c>
      <c r="DK75" s="105">
        <f t="shared" si="4"/>
        <v>1574.0882299999998</v>
      </c>
      <c r="DL75" s="105">
        <f t="shared" si="5"/>
        <v>1390.6630500000001</v>
      </c>
    </row>
    <row r="76" spans="1:167" x14ac:dyDescent="0.25">
      <c r="AI76" t="s">
        <v>75</v>
      </c>
      <c r="AJ76" t="s">
        <v>274</v>
      </c>
      <c r="AK76" s="96">
        <v>3029</v>
      </c>
      <c r="AL76" s="20">
        <v>248685.97</v>
      </c>
      <c r="AM76" s="20">
        <v>96776.040000000095</v>
      </c>
      <c r="AN76" s="20">
        <v>502944.7</v>
      </c>
      <c r="AO76" s="20">
        <v>848406.71</v>
      </c>
      <c r="AP76" s="96">
        <v>2183</v>
      </c>
      <c r="AQ76" s="20">
        <v>147892.99</v>
      </c>
      <c r="AR76" s="20">
        <v>127638.65</v>
      </c>
      <c r="AS76" s="20">
        <v>459762.96</v>
      </c>
      <c r="AT76" s="20">
        <v>735294.6</v>
      </c>
      <c r="AU76" s="96">
        <v>2556</v>
      </c>
      <c r="AV76" s="20">
        <v>250322.67</v>
      </c>
      <c r="AW76" s="20">
        <v>83411.960000000006</v>
      </c>
      <c r="AX76" s="20">
        <v>481269.98</v>
      </c>
      <c r="AY76" s="20">
        <v>815004.61</v>
      </c>
      <c r="CJ76" s="96"/>
      <c r="CK76" s="20"/>
      <c r="CL76" s="20"/>
      <c r="CM76" s="20"/>
      <c r="CN76" s="20"/>
      <c r="CO76" s="96"/>
      <c r="CP76" s="20"/>
      <c r="CQ76" s="20"/>
      <c r="CR76" s="20"/>
      <c r="CS76" s="20"/>
      <c r="CT76" s="96"/>
      <c r="CU76" s="20"/>
      <c r="CV76" s="20"/>
      <c r="CW76" s="20"/>
      <c r="CX76" s="20"/>
      <c r="DH76" t="s">
        <v>75</v>
      </c>
      <c r="DI76" t="s">
        <v>274</v>
      </c>
      <c r="DJ76" s="105">
        <f t="shared" si="3"/>
        <v>37986.829970000006</v>
      </c>
      <c r="DK76" s="105">
        <f t="shared" si="4"/>
        <v>27848.076500000003</v>
      </c>
      <c r="DL76" s="105">
        <f t="shared" si="5"/>
        <v>25328.05645</v>
      </c>
    </row>
    <row r="77" spans="1:167" x14ac:dyDescent="0.25">
      <c r="AI77" t="s">
        <v>75</v>
      </c>
      <c r="AJ77" t="s">
        <v>275</v>
      </c>
      <c r="AK77" s="96">
        <v>22</v>
      </c>
      <c r="AL77" s="20">
        <v>1890.98</v>
      </c>
      <c r="AM77" s="20">
        <v>719.21</v>
      </c>
      <c r="AN77" s="20">
        <v>4084.57</v>
      </c>
      <c r="AO77" s="20">
        <v>6694.76</v>
      </c>
      <c r="AP77" s="96">
        <v>25</v>
      </c>
      <c r="AQ77" s="20">
        <v>2895.07</v>
      </c>
      <c r="AR77" s="20">
        <v>1313.87</v>
      </c>
      <c r="AS77" s="20">
        <v>4160.97</v>
      </c>
      <c r="AT77" s="20">
        <v>8369.91</v>
      </c>
      <c r="AU77" s="96">
        <v>26</v>
      </c>
      <c r="AV77" s="20">
        <v>2895.55</v>
      </c>
      <c r="AW77" s="20">
        <v>1860.6</v>
      </c>
      <c r="AX77" s="20">
        <v>4614.16</v>
      </c>
      <c r="AY77" s="20">
        <v>9370.31</v>
      </c>
      <c r="CJ77" s="96"/>
      <c r="CK77" s="20"/>
      <c r="CL77" s="20"/>
      <c r="CM77" s="20"/>
      <c r="CN77" s="20"/>
      <c r="CO77" s="96"/>
      <c r="CP77" s="20"/>
      <c r="CQ77" s="20"/>
      <c r="CR77" s="20"/>
      <c r="CS77" s="20"/>
      <c r="CT77" s="96"/>
      <c r="CU77" s="20"/>
      <c r="CV77" s="20"/>
      <c r="CW77" s="20"/>
      <c r="CX77" s="20"/>
      <c r="DH77" t="s">
        <v>75</v>
      </c>
      <c r="DI77" t="s">
        <v>275</v>
      </c>
      <c r="DJ77" s="105">
        <f t="shared" si="3"/>
        <v>306.27694000000002</v>
      </c>
      <c r="DK77" s="105">
        <f t="shared" si="4"/>
        <v>267.34163000000001</v>
      </c>
      <c r="DL77" s="105">
        <f t="shared" si="5"/>
        <v>265.32734999999997</v>
      </c>
    </row>
  </sheetData>
  <mergeCells count="26">
    <mergeCell ref="DW1:EM1"/>
    <mergeCell ref="EN1:EX1"/>
    <mergeCell ref="DM1:DV1"/>
    <mergeCell ref="F1:AY1"/>
    <mergeCell ref="AZ1:CX1"/>
    <mergeCell ref="AK3:AO3"/>
    <mergeCell ref="AP3:AT3"/>
    <mergeCell ref="AU3:AY3"/>
    <mergeCell ref="CJ3:CN3"/>
    <mergeCell ref="CO3:CS3"/>
    <mergeCell ref="CT3:CX3"/>
    <mergeCell ref="BX3:CB3"/>
    <mergeCell ref="CC3:CG3"/>
    <mergeCell ref="T3:X3"/>
    <mergeCell ref="Y3:AC3"/>
    <mergeCell ref="AD3:AH3"/>
    <mergeCell ref="FH1:FR1"/>
    <mergeCell ref="BL3:BP3"/>
    <mergeCell ref="C3:G3"/>
    <mergeCell ref="H3:L3"/>
    <mergeCell ref="M3:Q3"/>
    <mergeCell ref="BB3:BF3"/>
    <mergeCell ref="BG3:BK3"/>
    <mergeCell ref="C1:E1"/>
    <mergeCell ref="DH1:DL1"/>
    <mergeCell ref="BS3:BW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20" bestFit="1" customWidth="1"/>
    <col min="18" max="18" width="18" style="20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41" t="s">
        <v>31</v>
      </c>
      <c r="B1" s="141"/>
      <c r="E1" s="140" t="s">
        <v>8</v>
      </c>
      <c r="F1" s="140"/>
      <c r="G1" s="140"/>
      <c r="H1" s="140"/>
      <c r="I1" s="140"/>
      <c r="J1" s="140"/>
      <c r="K1" s="140"/>
      <c r="L1" s="140"/>
      <c r="M1" s="140"/>
      <c r="O1" s="157" t="s">
        <v>9</v>
      </c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8"/>
      <c r="AZ1" s="157" t="s">
        <v>10</v>
      </c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158"/>
      <c r="CJ1" s="66"/>
      <c r="CL1" s="141" t="s">
        <v>6</v>
      </c>
      <c r="CM1" s="141"/>
      <c r="CN1" s="141"/>
      <c r="CO1" s="141"/>
      <c r="CP1" s="141"/>
      <c r="CQ1" s="141"/>
      <c r="CR1" s="141"/>
      <c r="CS1" s="141"/>
      <c r="CT1" s="141"/>
      <c r="CV1" s="140" t="s">
        <v>7</v>
      </c>
      <c r="CW1" s="140"/>
      <c r="CX1" s="140"/>
      <c r="CY1" s="140"/>
      <c r="CZ1" s="140"/>
      <c r="DA1" s="140"/>
      <c r="DB1" s="140"/>
      <c r="DC1" s="140"/>
      <c r="DD1" s="140"/>
      <c r="DE1" s="140"/>
      <c r="DG1" s="161" t="s">
        <v>11</v>
      </c>
      <c r="DH1" s="161"/>
      <c r="DI1" s="161"/>
      <c r="DJ1" s="161"/>
      <c r="DK1" s="161"/>
      <c r="DL1" s="161"/>
      <c r="DM1" s="161"/>
      <c r="DN1" s="161"/>
      <c r="DO1" s="161"/>
      <c r="DQ1" s="141" t="s">
        <v>13</v>
      </c>
      <c r="DR1" s="141"/>
      <c r="DS1" s="141"/>
      <c r="DT1" s="141"/>
      <c r="DU1" s="141"/>
      <c r="DV1" s="141"/>
      <c r="DW1" s="141"/>
      <c r="DX1" s="141"/>
      <c r="DY1" s="141"/>
      <c r="EA1" s="141" t="s">
        <v>12</v>
      </c>
      <c r="EB1" s="141"/>
      <c r="EC1" s="141"/>
      <c r="ED1" s="141"/>
      <c r="EE1" s="141"/>
      <c r="EF1" s="141"/>
      <c r="EG1" s="141"/>
      <c r="EH1" s="141"/>
      <c r="EI1" s="141"/>
    </row>
    <row r="2" spans="1:139" x14ac:dyDescent="0.25">
      <c r="A2" s="141"/>
      <c r="B2" s="141"/>
      <c r="E2" s="140"/>
      <c r="F2" s="140"/>
      <c r="G2" s="140"/>
      <c r="H2" s="140"/>
      <c r="I2" s="140"/>
      <c r="J2" s="140"/>
      <c r="K2" s="140"/>
      <c r="L2" s="140"/>
      <c r="M2" s="140"/>
      <c r="O2" s="159">
        <v>43831</v>
      </c>
      <c r="P2" s="160"/>
      <c r="Q2" s="160"/>
      <c r="R2" s="160"/>
      <c r="S2" s="159">
        <v>43862</v>
      </c>
      <c r="T2" s="160"/>
      <c r="U2" s="160"/>
      <c r="V2" s="160"/>
      <c r="W2" s="159">
        <v>43891</v>
      </c>
      <c r="X2" s="160"/>
      <c r="Y2" s="160"/>
      <c r="Z2" s="160"/>
      <c r="AA2" s="159">
        <v>43922</v>
      </c>
      <c r="AB2" s="160"/>
      <c r="AC2" s="160"/>
      <c r="AD2" s="160"/>
      <c r="AE2" s="159">
        <v>43952</v>
      </c>
      <c r="AF2" s="160"/>
      <c r="AG2" s="160"/>
      <c r="AH2" s="160"/>
      <c r="AI2" s="159">
        <v>43983</v>
      </c>
      <c r="AJ2" s="160"/>
      <c r="AK2" s="160"/>
      <c r="AL2" s="160"/>
      <c r="AM2" s="159">
        <v>44013</v>
      </c>
      <c r="AN2" s="160"/>
      <c r="AO2" s="160"/>
      <c r="AP2" s="160"/>
      <c r="AQ2" s="159">
        <v>44044</v>
      </c>
      <c r="AR2" s="160"/>
      <c r="AS2" s="160"/>
      <c r="AT2" s="160"/>
      <c r="AU2" s="159">
        <v>44075</v>
      </c>
      <c r="AV2" s="160"/>
      <c r="AW2" s="160"/>
      <c r="AX2" s="160"/>
      <c r="AZ2" s="159">
        <v>43831</v>
      </c>
      <c r="BA2" s="160"/>
      <c r="BB2" s="160"/>
      <c r="BC2" s="160"/>
      <c r="BD2" s="159">
        <v>43862</v>
      </c>
      <c r="BE2" s="160"/>
      <c r="BF2" s="160"/>
      <c r="BG2" s="160"/>
      <c r="BH2" s="159">
        <v>43891</v>
      </c>
      <c r="BI2" s="160"/>
      <c r="BJ2" s="160"/>
      <c r="BK2" s="160"/>
      <c r="BL2" s="159">
        <v>43922</v>
      </c>
      <c r="BM2" s="160"/>
      <c r="BN2" s="160"/>
      <c r="BO2" s="160"/>
      <c r="BP2" s="159">
        <v>43952</v>
      </c>
      <c r="BQ2" s="160"/>
      <c r="BR2" s="160"/>
      <c r="BS2" s="160"/>
      <c r="BT2" s="159">
        <v>43983</v>
      </c>
      <c r="BU2" s="160"/>
      <c r="BV2" s="160"/>
      <c r="BW2" s="160"/>
      <c r="BX2" s="159">
        <v>44013</v>
      </c>
      <c r="BY2" s="160"/>
      <c r="BZ2" s="160"/>
      <c r="CA2" s="160"/>
      <c r="CB2" s="159">
        <v>44044</v>
      </c>
      <c r="CC2" s="160"/>
      <c r="CD2" s="160"/>
      <c r="CE2" s="160"/>
      <c r="CF2" s="159">
        <v>44075</v>
      </c>
      <c r="CG2" s="160"/>
      <c r="CH2" s="160"/>
      <c r="CI2" s="160"/>
      <c r="CJ2" s="33"/>
      <c r="CL2" s="141"/>
      <c r="CM2" s="141"/>
      <c r="CN2" s="141"/>
      <c r="CO2" s="141"/>
      <c r="CP2" s="141"/>
      <c r="CQ2" s="141"/>
      <c r="CR2" s="141"/>
      <c r="CS2" s="141"/>
      <c r="CT2" s="141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G2" s="161"/>
      <c r="DH2" s="161"/>
      <c r="DI2" s="161"/>
      <c r="DJ2" s="161"/>
      <c r="DK2" s="161"/>
      <c r="DL2" s="161"/>
      <c r="DM2" s="161"/>
      <c r="DN2" s="161"/>
      <c r="DO2" s="161"/>
      <c r="DQ2" s="141"/>
      <c r="DR2" s="141"/>
      <c r="DS2" s="141"/>
      <c r="DT2" s="141"/>
      <c r="DU2" s="141"/>
      <c r="DV2" s="141"/>
      <c r="DW2" s="141"/>
      <c r="DX2" s="141"/>
      <c r="DY2" s="141"/>
      <c r="EA2" s="141"/>
      <c r="EB2" s="141"/>
      <c r="EC2" s="141"/>
      <c r="ED2" s="141"/>
      <c r="EE2" s="141"/>
      <c r="EF2" s="141"/>
      <c r="EG2" s="141"/>
      <c r="EH2" s="141"/>
      <c r="EI2" s="141"/>
    </row>
    <row r="3" spans="1:139" x14ac:dyDescent="0.25">
      <c r="A3" s="64" t="s">
        <v>0</v>
      </c>
      <c r="B3" s="64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64" t="s">
        <v>2</v>
      </c>
      <c r="T3" s="64" t="s">
        <v>3</v>
      </c>
      <c r="U3" s="64" t="s">
        <v>4</v>
      </c>
      <c r="V3" s="64" t="s">
        <v>5</v>
      </c>
      <c r="W3" s="64" t="s">
        <v>2</v>
      </c>
      <c r="X3" s="64" t="s">
        <v>3</v>
      </c>
      <c r="Y3" s="64" t="s">
        <v>4</v>
      </c>
      <c r="Z3" s="64" t="s">
        <v>5</v>
      </c>
      <c r="AA3" s="64" t="s">
        <v>2</v>
      </c>
      <c r="AB3" s="64" t="s">
        <v>3</v>
      </c>
      <c r="AC3" s="64" t="s">
        <v>4</v>
      </c>
      <c r="AD3" s="64" t="s">
        <v>5</v>
      </c>
      <c r="AE3" s="64" t="s">
        <v>2</v>
      </c>
      <c r="AF3" s="64" t="s">
        <v>3</v>
      </c>
      <c r="AG3" s="64" t="s">
        <v>4</v>
      </c>
      <c r="AH3" s="64" t="s">
        <v>5</v>
      </c>
      <c r="AI3" s="64" t="s">
        <v>2</v>
      </c>
      <c r="AJ3" s="64" t="s">
        <v>3</v>
      </c>
      <c r="AK3" s="64" t="s">
        <v>4</v>
      </c>
      <c r="AL3" s="64" t="s">
        <v>5</v>
      </c>
      <c r="AM3" s="64" t="s">
        <v>2</v>
      </c>
      <c r="AN3" s="64" t="s">
        <v>3</v>
      </c>
      <c r="AO3" s="64" t="s">
        <v>4</v>
      </c>
      <c r="AP3" s="64" t="s">
        <v>5</v>
      </c>
      <c r="AQ3" s="64" t="s">
        <v>2</v>
      </c>
      <c r="AR3" s="64" t="s">
        <v>3</v>
      </c>
      <c r="AS3" s="64" t="s">
        <v>4</v>
      </c>
      <c r="AT3" s="64" t="s">
        <v>5</v>
      </c>
      <c r="AU3" s="64" t="s">
        <v>2</v>
      </c>
      <c r="AV3" s="64" t="s">
        <v>3</v>
      </c>
      <c r="AW3" s="64" t="s">
        <v>4</v>
      </c>
      <c r="AX3" s="64" t="s">
        <v>5</v>
      </c>
      <c r="AZ3" s="64" t="s">
        <v>2</v>
      </c>
      <c r="BA3" s="64" t="s">
        <v>3</v>
      </c>
      <c r="BB3" s="64" t="s">
        <v>4</v>
      </c>
      <c r="BC3" s="64" t="s">
        <v>5</v>
      </c>
      <c r="BD3" s="64" t="s">
        <v>2</v>
      </c>
      <c r="BE3" s="64" t="s">
        <v>3</v>
      </c>
      <c r="BF3" s="64" t="s">
        <v>4</v>
      </c>
      <c r="BG3" s="64" t="s">
        <v>5</v>
      </c>
      <c r="BH3" s="64" t="s">
        <v>2</v>
      </c>
      <c r="BI3" s="64" t="s">
        <v>3</v>
      </c>
      <c r="BJ3" s="64" t="s">
        <v>4</v>
      </c>
      <c r="BK3" s="64" t="s">
        <v>5</v>
      </c>
      <c r="BL3" s="64" t="s">
        <v>2</v>
      </c>
      <c r="BM3" s="64" t="s">
        <v>3</v>
      </c>
      <c r="BN3" s="64" t="s">
        <v>4</v>
      </c>
      <c r="BO3" s="64" t="s">
        <v>5</v>
      </c>
      <c r="BP3" s="64" t="s">
        <v>2</v>
      </c>
      <c r="BQ3" s="64" t="s">
        <v>3</v>
      </c>
      <c r="BR3" s="64" t="s">
        <v>4</v>
      </c>
      <c r="BS3" s="64" t="s">
        <v>5</v>
      </c>
      <c r="BT3" s="64" t="s">
        <v>2</v>
      </c>
      <c r="BU3" s="64" t="s">
        <v>3</v>
      </c>
      <c r="BV3" s="64" t="s">
        <v>4</v>
      </c>
      <c r="BW3" s="64" t="s">
        <v>5</v>
      </c>
      <c r="BX3" s="64" t="s">
        <v>2</v>
      </c>
      <c r="BY3" s="64" t="s">
        <v>3</v>
      </c>
      <c r="BZ3" s="64" t="s">
        <v>4</v>
      </c>
      <c r="CA3" s="64" t="s">
        <v>5</v>
      </c>
      <c r="CB3" s="64" t="s">
        <v>2</v>
      </c>
      <c r="CC3" s="64" t="s">
        <v>3</v>
      </c>
      <c r="CD3" s="64" t="s">
        <v>4</v>
      </c>
      <c r="CE3" s="64" t="s">
        <v>5</v>
      </c>
      <c r="CF3" s="64" t="s">
        <v>2</v>
      </c>
      <c r="CG3" s="64" t="s">
        <v>3</v>
      </c>
      <c r="CH3" s="64" t="s">
        <v>4</v>
      </c>
      <c r="CI3" s="64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67" t="s">
        <v>35</v>
      </c>
      <c r="B4" s="67" t="s">
        <v>34</v>
      </c>
      <c r="C4" s="67" t="str">
        <f>A4&amp;B4</f>
        <v>98901COM</v>
      </c>
      <c r="D4" s="68"/>
      <c r="E4" s="68">
        <v>131</v>
      </c>
      <c r="F4" s="68">
        <v>132</v>
      </c>
      <c r="G4" s="68">
        <v>145</v>
      </c>
      <c r="H4" s="68">
        <v>173</v>
      </c>
      <c r="I4" s="68">
        <v>221</v>
      </c>
      <c r="J4" s="68">
        <v>160</v>
      </c>
      <c r="K4" s="68">
        <v>137</v>
      </c>
      <c r="L4" s="68">
        <v>152</v>
      </c>
      <c r="M4" s="68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40">
        <v>6680.6530400635174</v>
      </c>
      <c r="CM4" s="40">
        <v>9123.495292820684</v>
      </c>
      <c r="CN4" s="40">
        <v>9211.7238387475008</v>
      </c>
      <c r="CO4" s="40">
        <v>15409.934419625502</v>
      </c>
      <c r="CP4" s="40">
        <v>18878.318275424714</v>
      </c>
      <c r="CQ4" s="40">
        <v>22984.908244337665</v>
      </c>
      <c r="CR4" s="40">
        <v>21490.275973884694</v>
      </c>
      <c r="CS4" s="40">
        <v>22157.376757378232</v>
      </c>
      <c r="CT4" s="40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67" t="s">
        <v>36</v>
      </c>
      <c r="B5" s="67" t="s">
        <v>34</v>
      </c>
      <c r="C5" s="67" t="str">
        <f t="shared" ref="C5:C68" si="0">A5&amp;B5</f>
        <v>98902COM</v>
      </c>
      <c r="D5" s="68"/>
      <c r="E5" s="68">
        <v>197</v>
      </c>
      <c r="F5" s="68">
        <v>198</v>
      </c>
      <c r="G5" s="68">
        <v>189</v>
      </c>
      <c r="H5" s="68">
        <v>218</v>
      </c>
      <c r="I5" s="68">
        <v>275</v>
      </c>
      <c r="J5" s="68">
        <v>206</v>
      </c>
      <c r="K5" s="68">
        <v>187</v>
      </c>
      <c r="L5" s="68">
        <v>219</v>
      </c>
      <c r="M5" s="68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40">
        <v>5618.0792374603197</v>
      </c>
      <c r="CM5" s="40">
        <v>9221.819172605301</v>
      </c>
      <c r="CN5" s="40">
        <v>7917.4582368540487</v>
      </c>
      <c r="CO5" s="40">
        <v>12496.83369770199</v>
      </c>
      <c r="CP5" s="40">
        <v>16704.886860319482</v>
      </c>
      <c r="CQ5" s="40">
        <v>19304.52965752429</v>
      </c>
      <c r="CR5" s="40">
        <v>17758.213382279202</v>
      </c>
      <c r="CS5" s="40">
        <v>21520.254765422789</v>
      </c>
      <c r="CT5" s="40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67" t="s">
        <v>37</v>
      </c>
      <c r="B6" s="67" t="s">
        <v>34</v>
      </c>
      <c r="C6" s="67" t="str">
        <f t="shared" si="0"/>
        <v>98903COM</v>
      </c>
      <c r="D6" s="68"/>
      <c r="E6" s="68">
        <v>123</v>
      </c>
      <c r="F6" s="68">
        <v>109</v>
      </c>
      <c r="G6" s="68">
        <v>105</v>
      </c>
      <c r="H6" s="68">
        <v>119</v>
      </c>
      <c r="I6" s="68">
        <v>188</v>
      </c>
      <c r="J6" s="68">
        <v>112</v>
      </c>
      <c r="K6" s="68">
        <v>117</v>
      </c>
      <c r="L6" s="68">
        <v>134</v>
      </c>
      <c r="M6" s="68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40">
        <v>2767.538305517669</v>
      </c>
      <c r="CM6" s="40">
        <v>3960.1853393293868</v>
      </c>
      <c r="CN6" s="40">
        <v>2984.8866223833702</v>
      </c>
      <c r="CO6" s="40">
        <v>5282.1529431281306</v>
      </c>
      <c r="CP6" s="40">
        <v>8223.6544802308581</v>
      </c>
      <c r="CQ6" s="40">
        <v>8225.4178913292399</v>
      </c>
      <c r="CR6" s="40">
        <v>10619.977709958121</v>
      </c>
      <c r="CS6" s="40">
        <v>13059.721157668799</v>
      </c>
      <c r="CT6" s="40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67" t="s">
        <v>40</v>
      </c>
      <c r="B7" s="67" t="s">
        <v>34</v>
      </c>
      <c r="C7" s="67" t="str">
        <f t="shared" si="0"/>
        <v>98908COM</v>
      </c>
      <c r="D7" s="68"/>
      <c r="E7" s="68">
        <v>100</v>
      </c>
      <c r="F7" s="68">
        <v>117</v>
      </c>
      <c r="G7" s="68">
        <v>126</v>
      </c>
      <c r="H7" s="68">
        <v>144</v>
      </c>
      <c r="I7" s="68">
        <v>142</v>
      </c>
      <c r="J7" s="68">
        <v>104</v>
      </c>
      <c r="K7" s="68">
        <v>89</v>
      </c>
      <c r="L7" s="68">
        <v>123</v>
      </c>
      <c r="M7" s="68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40">
        <v>1027.7791240361455</v>
      </c>
      <c r="CM7" s="40">
        <v>1210.0732765765238</v>
      </c>
      <c r="CN7" s="40">
        <v>1853.2718278891684</v>
      </c>
      <c r="CO7" s="40">
        <v>3031.4297444463432</v>
      </c>
      <c r="CP7" s="40">
        <v>4637.8174740036611</v>
      </c>
      <c r="CQ7" s="40">
        <v>4850.845595128475</v>
      </c>
      <c r="CR7" s="40">
        <v>4673.1372526916257</v>
      </c>
      <c r="CS7" s="40">
        <v>6275.5161770833893</v>
      </c>
      <c r="CT7" s="40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67" t="s">
        <v>41</v>
      </c>
      <c r="B8" s="67" t="s">
        <v>34</v>
      </c>
      <c r="C8" s="67" t="str">
        <f t="shared" si="0"/>
        <v>98920COM</v>
      </c>
      <c r="D8" s="68"/>
      <c r="E8" s="68">
        <v>1</v>
      </c>
      <c r="F8" s="68" t="s">
        <v>81</v>
      </c>
      <c r="G8" s="68" t="s">
        <v>81</v>
      </c>
      <c r="H8" s="68" t="s">
        <v>81</v>
      </c>
      <c r="I8" s="68" t="s">
        <v>81</v>
      </c>
      <c r="J8" s="68">
        <v>2</v>
      </c>
      <c r="K8" s="68" t="s">
        <v>81</v>
      </c>
      <c r="L8" s="68" t="s">
        <v>81</v>
      </c>
      <c r="M8" s="68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40">
        <v>0.85823928052116483</v>
      </c>
      <c r="CM8" s="40" t="s">
        <v>81</v>
      </c>
      <c r="CN8" s="40" t="s">
        <v>81</v>
      </c>
      <c r="CO8" s="40" t="s">
        <v>81</v>
      </c>
      <c r="CP8" s="40" t="s">
        <v>81</v>
      </c>
      <c r="CQ8" s="40">
        <v>1.5347429625671256</v>
      </c>
      <c r="CR8" s="40" t="s">
        <v>81</v>
      </c>
      <c r="CS8" s="40" t="s">
        <v>81</v>
      </c>
      <c r="CT8" s="40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67" t="s">
        <v>42</v>
      </c>
      <c r="B9" s="67" t="s">
        <v>34</v>
      </c>
      <c r="C9" s="67" t="str">
        <f t="shared" si="0"/>
        <v>98921COM</v>
      </c>
      <c r="D9" s="68"/>
      <c r="E9" s="68">
        <v>1</v>
      </c>
      <c r="F9" s="68">
        <v>2</v>
      </c>
      <c r="G9" s="68">
        <v>2</v>
      </c>
      <c r="H9" s="68">
        <v>5</v>
      </c>
      <c r="I9" s="68">
        <v>4</v>
      </c>
      <c r="J9" s="68">
        <v>2</v>
      </c>
      <c r="K9" s="68">
        <v>4</v>
      </c>
      <c r="L9" s="68">
        <v>3</v>
      </c>
      <c r="M9" s="68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40">
        <v>4.0396566579829889</v>
      </c>
      <c r="CM9" s="40">
        <v>11.98369321593972</v>
      </c>
      <c r="CN9" s="40">
        <v>29.070748016718891</v>
      </c>
      <c r="CO9" s="40">
        <v>47.934722056755724</v>
      </c>
      <c r="CP9" s="40">
        <v>40.521967944608662</v>
      </c>
      <c r="CQ9" s="40">
        <v>68.691375651235134</v>
      </c>
      <c r="CR9" s="40">
        <v>35.864705051116601</v>
      </c>
      <c r="CS9" s="40">
        <v>50.683103103265509</v>
      </c>
      <c r="CT9" s="40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67" t="s">
        <v>43</v>
      </c>
      <c r="B10" s="67" t="s">
        <v>34</v>
      </c>
      <c r="C10" s="67" t="str">
        <f t="shared" si="0"/>
        <v>98923COM</v>
      </c>
      <c r="D10" s="68"/>
      <c r="E10" s="68">
        <v>16</v>
      </c>
      <c r="F10" s="68">
        <v>9</v>
      </c>
      <c r="G10" s="68">
        <v>18</v>
      </c>
      <c r="H10" s="68">
        <v>6</v>
      </c>
      <c r="I10" s="68">
        <v>5</v>
      </c>
      <c r="J10" s="68">
        <v>18</v>
      </c>
      <c r="K10" s="68">
        <v>15</v>
      </c>
      <c r="L10" s="68">
        <v>16</v>
      </c>
      <c r="M10" s="68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40">
        <v>494.29869022074803</v>
      </c>
      <c r="CM10" s="40">
        <v>90.218859676709741</v>
      </c>
      <c r="CN10" s="40">
        <v>598.0866073024149</v>
      </c>
      <c r="CO10" s="40">
        <v>83.612056596773158</v>
      </c>
      <c r="CP10" s="40">
        <v>98.275407350507535</v>
      </c>
      <c r="CQ10" s="40">
        <v>339.6960620710862</v>
      </c>
      <c r="CR10" s="40">
        <v>298.54342648878912</v>
      </c>
      <c r="CS10" s="40">
        <v>322.46673182992117</v>
      </c>
      <c r="CT10" s="40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67" t="s">
        <v>44</v>
      </c>
      <c r="B11" s="67" t="s">
        <v>34</v>
      </c>
      <c r="C11" s="67" t="str">
        <f t="shared" si="0"/>
        <v>98930COM</v>
      </c>
      <c r="D11" s="68"/>
      <c r="E11" s="68">
        <v>27</v>
      </c>
      <c r="F11" s="68">
        <v>27</v>
      </c>
      <c r="G11" s="68">
        <v>37</v>
      </c>
      <c r="H11" s="68">
        <v>47</v>
      </c>
      <c r="I11" s="68">
        <v>41</v>
      </c>
      <c r="J11" s="68">
        <v>35</v>
      </c>
      <c r="K11" s="68">
        <v>40</v>
      </c>
      <c r="L11" s="68">
        <v>30</v>
      </c>
      <c r="M11" s="68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40">
        <v>345.69247165255223</v>
      </c>
      <c r="CM11" s="40">
        <v>377.73042192117049</v>
      </c>
      <c r="CN11" s="40">
        <v>448.39331893369592</v>
      </c>
      <c r="CO11" s="40">
        <v>1164.1247732710121</v>
      </c>
      <c r="CP11" s="40">
        <v>2496.7450122932737</v>
      </c>
      <c r="CQ11" s="40">
        <v>3019.9837159835433</v>
      </c>
      <c r="CR11" s="40">
        <v>3533.7121115612626</v>
      </c>
      <c r="CS11" s="40">
        <v>3856.9734265229836</v>
      </c>
      <c r="CT11" s="40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67" t="s">
        <v>45</v>
      </c>
      <c r="B12" s="67" t="s">
        <v>34</v>
      </c>
      <c r="C12" s="67" t="str">
        <f t="shared" si="0"/>
        <v>98932COM</v>
      </c>
      <c r="D12" s="68"/>
      <c r="E12" s="68">
        <v>29</v>
      </c>
      <c r="F12" s="68">
        <v>21</v>
      </c>
      <c r="G12" s="68">
        <v>22</v>
      </c>
      <c r="H12" s="68">
        <v>27</v>
      </c>
      <c r="I12" s="68">
        <v>20</v>
      </c>
      <c r="J12" s="68">
        <v>39</v>
      </c>
      <c r="K12" s="68">
        <v>19</v>
      </c>
      <c r="L12" s="68">
        <v>44</v>
      </c>
      <c r="M12" s="68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40">
        <v>1121.888773609274</v>
      </c>
      <c r="CM12" s="40">
        <v>568.76640610731511</v>
      </c>
      <c r="CN12" s="40">
        <v>583.77628176360281</v>
      </c>
      <c r="CO12" s="40">
        <v>904.3337012192618</v>
      </c>
      <c r="CP12" s="40">
        <v>1077.2482615912866</v>
      </c>
      <c r="CQ12" s="40">
        <v>2305.8421911052201</v>
      </c>
      <c r="CR12" s="40">
        <v>1529.0687490518828</v>
      </c>
      <c r="CS12" s="40">
        <v>2303.9981894137964</v>
      </c>
      <c r="CT12" s="40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67" t="s">
        <v>46</v>
      </c>
      <c r="B13" s="67" t="s">
        <v>34</v>
      </c>
      <c r="C13" s="67" t="str">
        <f t="shared" si="0"/>
        <v>98933COM</v>
      </c>
      <c r="D13" s="68"/>
      <c r="E13" s="68">
        <v>6</v>
      </c>
      <c r="F13" s="68">
        <v>6</v>
      </c>
      <c r="G13" s="68">
        <v>5</v>
      </c>
      <c r="H13" s="68">
        <v>6</v>
      </c>
      <c r="I13" s="68">
        <v>5</v>
      </c>
      <c r="J13" s="68">
        <v>4</v>
      </c>
      <c r="K13" s="68">
        <v>7</v>
      </c>
      <c r="L13" s="68">
        <v>8</v>
      </c>
      <c r="M13" s="68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40">
        <v>119.12036714546149</v>
      </c>
      <c r="CM13" s="40">
        <v>367.14006932909109</v>
      </c>
      <c r="CN13" s="40">
        <v>120.72194288974427</v>
      </c>
      <c r="CO13" s="40">
        <v>249.83508885126025</v>
      </c>
      <c r="CP13" s="40">
        <v>357.61205744012852</v>
      </c>
      <c r="CQ13" s="40">
        <v>397.8308386514978</v>
      </c>
      <c r="CR13" s="40">
        <v>533.72174491265264</v>
      </c>
      <c r="CS13" s="40">
        <v>711.27030078797429</v>
      </c>
      <c r="CT13" s="40">
        <v>801.20603242292827</v>
      </c>
      <c r="DM13" t="s">
        <v>81</v>
      </c>
      <c r="DW13" t="s">
        <v>81</v>
      </c>
    </row>
    <row r="14" spans="1:139" x14ac:dyDescent="0.25">
      <c r="A14" s="67" t="s">
        <v>47</v>
      </c>
      <c r="B14" s="67" t="s">
        <v>34</v>
      </c>
      <c r="C14" s="67" t="str">
        <f t="shared" si="0"/>
        <v>98935COM</v>
      </c>
      <c r="D14" s="68"/>
      <c r="E14" s="68">
        <v>4</v>
      </c>
      <c r="F14" s="68">
        <v>6</v>
      </c>
      <c r="G14" s="68">
        <v>6</v>
      </c>
      <c r="H14" s="68">
        <v>5</v>
      </c>
      <c r="I14" s="68">
        <v>13</v>
      </c>
      <c r="J14" s="68">
        <v>5</v>
      </c>
      <c r="K14" s="68">
        <v>5</v>
      </c>
      <c r="L14" s="68">
        <v>5</v>
      </c>
      <c r="M14" s="68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40">
        <v>177.83509168513604</v>
      </c>
      <c r="CM14" s="40">
        <v>149.60689123111433</v>
      </c>
      <c r="CN14" s="40">
        <v>176.75502941862038</v>
      </c>
      <c r="CO14" s="40">
        <v>334.7107278565893</v>
      </c>
      <c r="CP14" s="40">
        <v>258.8326286843967</v>
      </c>
      <c r="CQ14" s="40">
        <v>286.07285780511074</v>
      </c>
      <c r="CR14" s="40">
        <v>385.15123560747634</v>
      </c>
      <c r="CS14" s="40">
        <v>407.8231966336092</v>
      </c>
      <c r="CT14" s="40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67" t="s">
        <v>48</v>
      </c>
      <c r="B15" s="67" t="s">
        <v>34</v>
      </c>
      <c r="C15" s="67" t="str">
        <f t="shared" si="0"/>
        <v>98936COM</v>
      </c>
      <c r="D15" s="68"/>
      <c r="E15" s="68">
        <v>13</v>
      </c>
      <c r="F15" s="68">
        <v>17</v>
      </c>
      <c r="G15" s="68">
        <v>22</v>
      </c>
      <c r="H15" s="68">
        <v>21</v>
      </c>
      <c r="I15" s="68">
        <v>20</v>
      </c>
      <c r="J15" s="68">
        <v>21</v>
      </c>
      <c r="K15" s="68">
        <v>18</v>
      </c>
      <c r="L15" s="68">
        <v>21</v>
      </c>
      <c r="M15" s="68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40">
        <v>393.50193378696127</v>
      </c>
      <c r="CM15" s="40">
        <v>496.23399822049095</v>
      </c>
      <c r="CN15" s="40">
        <v>675.97277406795638</v>
      </c>
      <c r="CO15" s="40">
        <v>961.07580108850095</v>
      </c>
      <c r="CP15" s="40">
        <v>1892.4527434465629</v>
      </c>
      <c r="CQ15" s="40">
        <v>2613.9906103720114</v>
      </c>
      <c r="CR15" s="40">
        <v>3011.6491259906866</v>
      </c>
      <c r="CS15" s="40">
        <v>2315.6923744235019</v>
      </c>
      <c r="CT15" s="40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67" t="s">
        <v>49</v>
      </c>
      <c r="B16" s="67" t="s">
        <v>34</v>
      </c>
      <c r="C16" s="67" t="str">
        <f t="shared" si="0"/>
        <v>98937COM</v>
      </c>
      <c r="D16" s="68"/>
      <c r="E16" s="68">
        <v>28</v>
      </c>
      <c r="F16" s="68">
        <v>22</v>
      </c>
      <c r="G16" s="68">
        <v>34</v>
      </c>
      <c r="H16" s="68">
        <v>35</v>
      </c>
      <c r="I16" s="68">
        <v>28</v>
      </c>
      <c r="J16" s="68">
        <v>37</v>
      </c>
      <c r="K16" s="68">
        <v>32</v>
      </c>
      <c r="L16" s="68">
        <v>36</v>
      </c>
      <c r="M16" s="68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40">
        <v>267.6975569427899</v>
      </c>
      <c r="CM16" s="40">
        <v>241.10847100567761</v>
      </c>
      <c r="CN16" s="40">
        <v>376.02275516071279</v>
      </c>
      <c r="CO16" s="40">
        <v>523.04708789247093</v>
      </c>
      <c r="CP16" s="40">
        <v>557.26530616492903</v>
      </c>
      <c r="CQ16" s="40">
        <v>1001.3263771944178</v>
      </c>
      <c r="CR16" s="40">
        <v>1359.8254680136872</v>
      </c>
      <c r="CS16" s="40">
        <v>1324.0319815705489</v>
      </c>
      <c r="CT16" s="40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67" t="s">
        <v>50</v>
      </c>
      <c r="B17" s="67" t="s">
        <v>34</v>
      </c>
      <c r="C17" s="67" t="str">
        <f t="shared" si="0"/>
        <v>98938COM</v>
      </c>
      <c r="D17" s="68"/>
      <c r="E17" s="68">
        <v>19</v>
      </c>
      <c r="F17" s="68">
        <v>9</v>
      </c>
      <c r="G17" s="68">
        <v>4</v>
      </c>
      <c r="H17" s="68">
        <v>10</v>
      </c>
      <c r="I17" s="68">
        <v>10</v>
      </c>
      <c r="J17" s="68">
        <v>31</v>
      </c>
      <c r="K17" s="68">
        <v>18</v>
      </c>
      <c r="L17" s="68">
        <v>21</v>
      </c>
      <c r="M17" s="68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40">
        <v>690.45807152176576</v>
      </c>
      <c r="CM17" s="40">
        <v>87.632327697181495</v>
      </c>
      <c r="CN17" s="40">
        <v>24.024445411418377</v>
      </c>
      <c r="CO17" s="40">
        <v>118.02123673723585</v>
      </c>
      <c r="CP17" s="40">
        <v>381.41988368155631</v>
      </c>
      <c r="CQ17" s="40">
        <v>1575.6645162564278</v>
      </c>
      <c r="CR17" s="40">
        <v>1132.8059577226709</v>
      </c>
      <c r="CS17" s="40">
        <v>1036.9538653908276</v>
      </c>
      <c r="CT17" s="40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67" t="s">
        <v>52</v>
      </c>
      <c r="B18" s="67" t="s">
        <v>34</v>
      </c>
      <c r="C18" s="67" t="str">
        <f t="shared" si="0"/>
        <v>98942COM</v>
      </c>
      <c r="D18" s="68"/>
      <c r="E18" s="68">
        <v>61</v>
      </c>
      <c r="F18" s="68">
        <v>64</v>
      </c>
      <c r="G18" s="68">
        <v>61</v>
      </c>
      <c r="H18" s="68">
        <v>73</v>
      </c>
      <c r="I18" s="68">
        <v>70</v>
      </c>
      <c r="J18" s="68">
        <v>58</v>
      </c>
      <c r="K18" s="68">
        <v>46</v>
      </c>
      <c r="L18" s="68">
        <v>56</v>
      </c>
      <c r="M18" s="68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40">
        <v>682.04274279665788</v>
      </c>
      <c r="CM18" s="40">
        <v>2439.0431172216795</v>
      </c>
      <c r="CN18" s="40">
        <v>1405.8815180915733</v>
      </c>
      <c r="CO18" s="40">
        <v>2422.9475018364406</v>
      </c>
      <c r="CP18" s="40">
        <v>4683.9702303104577</v>
      </c>
      <c r="CQ18" s="40">
        <v>6001.8174064813393</v>
      </c>
      <c r="CR18" s="40">
        <v>4268.306756548237</v>
      </c>
      <c r="CS18" s="40">
        <v>5834.5226364438568</v>
      </c>
      <c r="CT18" s="40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67" t="s">
        <v>53</v>
      </c>
      <c r="B19" s="67" t="s">
        <v>34</v>
      </c>
      <c r="C19" s="67" t="str">
        <f t="shared" si="0"/>
        <v>98944COM</v>
      </c>
      <c r="D19" s="68"/>
      <c r="E19" s="68">
        <v>102</v>
      </c>
      <c r="F19" s="68">
        <v>109</v>
      </c>
      <c r="G19" s="68">
        <v>116</v>
      </c>
      <c r="H19" s="68">
        <v>141</v>
      </c>
      <c r="I19" s="68">
        <v>139</v>
      </c>
      <c r="J19" s="68">
        <v>121</v>
      </c>
      <c r="K19" s="68">
        <v>115</v>
      </c>
      <c r="L19" s="68">
        <v>122</v>
      </c>
      <c r="M19" s="68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40">
        <v>4897.1298328211442</v>
      </c>
      <c r="CM19" s="40">
        <v>5397.1605045618535</v>
      </c>
      <c r="CN19" s="40">
        <v>6916.3906224900566</v>
      </c>
      <c r="CO19" s="40">
        <v>10363.581564159897</v>
      </c>
      <c r="CP19" s="40">
        <v>12483.0955127815</v>
      </c>
      <c r="CQ19" s="40">
        <v>14999.91678978997</v>
      </c>
      <c r="CR19" s="40">
        <v>15842.005738765409</v>
      </c>
      <c r="CS19" s="40">
        <v>17737.33104247184</v>
      </c>
      <c r="CT19" s="40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67" t="s">
        <v>54</v>
      </c>
      <c r="B20" s="67" t="s">
        <v>34</v>
      </c>
      <c r="C20" s="67" t="str">
        <f t="shared" si="0"/>
        <v>98947COM</v>
      </c>
      <c r="D20" s="68"/>
      <c r="E20" s="68">
        <v>24</v>
      </c>
      <c r="F20" s="68">
        <v>16</v>
      </c>
      <c r="G20" s="68">
        <v>12</v>
      </c>
      <c r="H20" s="68">
        <v>12</v>
      </c>
      <c r="I20" s="68">
        <v>14</v>
      </c>
      <c r="J20" s="68">
        <v>14</v>
      </c>
      <c r="K20" s="68">
        <v>18</v>
      </c>
      <c r="L20" s="68">
        <v>23</v>
      </c>
      <c r="M20" s="68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40">
        <v>380.58899932606266</v>
      </c>
      <c r="CM20" s="40">
        <v>276.2426063097617</v>
      </c>
      <c r="CN20" s="40">
        <v>627.90739641374671</v>
      </c>
      <c r="CO20" s="40">
        <v>769.09483652724089</v>
      </c>
      <c r="CP20" s="40">
        <v>943.04340573195668</v>
      </c>
      <c r="CQ20" s="40">
        <v>1184.6531400866907</v>
      </c>
      <c r="CR20" s="40">
        <v>1499.1133097425477</v>
      </c>
      <c r="CS20" s="40">
        <v>1586.8700851001515</v>
      </c>
      <c r="CT20" s="40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67" t="s">
        <v>55</v>
      </c>
      <c r="B21" s="67" t="s">
        <v>34</v>
      </c>
      <c r="C21" s="67" t="str">
        <f t="shared" si="0"/>
        <v>98948COM</v>
      </c>
      <c r="D21" s="68"/>
      <c r="E21" s="68">
        <v>82</v>
      </c>
      <c r="F21" s="68">
        <v>82</v>
      </c>
      <c r="G21" s="68">
        <v>61</v>
      </c>
      <c r="H21" s="68">
        <v>83</v>
      </c>
      <c r="I21" s="68">
        <v>115</v>
      </c>
      <c r="J21" s="68">
        <v>94</v>
      </c>
      <c r="K21" s="68">
        <v>123</v>
      </c>
      <c r="L21" s="68">
        <v>106</v>
      </c>
      <c r="M21" s="68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40">
        <v>3362.1703160190696</v>
      </c>
      <c r="CM21" s="40">
        <v>6099.89447919948</v>
      </c>
      <c r="CN21" s="40">
        <v>3014.4418706322431</v>
      </c>
      <c r="CO21" s="40">
        <v>4727.9072845039918</v>
      </c>
      <c r="CP21" s="40">
        <v>6365.0270884455931</v>
      </c>
      <c r="CQ21" s="40">
        <v>8365.3401707357261</v>
      </c>
      <c r="CR21" s="40">
        <v>11508.607607917031</v>
      </c>
      <c r="CS21" s="40">
        <v>9672.379702540773</v>
      </c>
      <c r="CT21" s="40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67" t="s">
        <v>56</v>
      </c>
      <c r="B22" s="67" t="s">
        <v>34</v>
      </c>
      <c r="C22" s="67" t="str">
        <f t="shared" si="0"/>
        <v>98951COM</v>
      </c>
      <c r="D22" s="68"/>
      <c r="E22" s="68">
        <v>88</v>
      </c>
      <c r="F22" s="68">
        <v>114</v>
      </c>
      <c r="G22" s="68">
        <v>85</v>
      </c>
      <c r="H22" s="68">
        <v>88</v>
      </c>
      <c r="I22" s="68">
        <v>86</v>
      </c>
      <c r="J22" s="68">
        <v>109</v>
      </c>
      <c r="K22" s="68">
        <v>81</v>
      </c>
      <c r="L22" s="68">
        <v>75</v>
      </c>
      <c r="M22" s="68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40">
        <v>2052.4050041714777</v>
      </c>
      <c r="CM22" s="40">
        <v>4967.1193533485066</v>
      </c>
      <c r="CN22" s="40">
        <v>9346.379401158254</v>
      </c>
      <c r="CO22" s="40">
        <v>5606.5841568431606</v>
      </c>
      <c r="CP22" s="40">
        <v>4520.5596776987004</v>
      </c>
      <c r="CQ22" s="40">
        <v>6351.2316653917396</v>
      </c>
      <c r="CR22" s="40">
        <v>7672.0194343864387</v>
      </c>
      <c r="CS22" s="40">
        <v>8736.6338054153111</v>
      </c>
      <c r="CT22" s="40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67" t="s">
        <v>57</v>
      </c>
      <c r="B23" s="67" t="s">
        <v>34</v>
      </c>
      <c r="C23" s="67" t="str">
        <f t="shared" si="0"/>
        <v>98952COM</v>
      </c>
      <c r="D23" s="68"/>
      <c r="E23" s="68">
        <v>3</v>
      </c>
      <c r="F23" s="68">
        <v>1</v>
      </c>
      <c r="G23" s="68">
        <v>1</v>
      </c>
      <c r="H23" s="68">
        <v>4</v>
      </c>
      <c r="I23" s="68">
        <v>5</v>
      </c>
      <c r="J23" s="68">
        <v>5</v>
      </c>
      <c r="K23" s="68">
        <v>4</v>
      </c>
      <c r="L23" s="68">
        <v>2</v>
      </c>
      <c r="M23" s="68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40">
        <v>48.575268046102195</v>
      </c>
      <c r="CM23" s="40">
        <v>2.698501659716776E-2</v>
      </c>
      <c r="CN23" s="40">
        <v>2.9980209419679946</v>
      </c>
      <c r="CO23" s="40">
        <v>55.714508578773639</v>
      </c>
      <c r="CP23" s="40">
        <v>70.870600703079361</v>
      </c>
      <c r="CQ23" s="40">
        <v>63.625452610024752</v>
      </c>
      <c r="CR23" s="40">
        <v>123.88235102713504</v>
      </c>
      <c r="CS23" s="40">
        <v>104.51717488184926</v>
      </c>
      <c r="CT23" s="40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67" t="s">
        <v>58</v>
      </c>
      <c r="B24" s="67" t="s">
        <v>34</v>
      </c>
      <c r="C24" s="67" t="str">
        <f t="shared" si="0"/>
        <v>98953COM</v>
      </c>
      <c r="D24" s="68"/>
      <c r="E24" s="68">
        <v>50</v>
      </c>
      <c r="F24" s="68">
        <v>45</v>
      </c>
      <c r="G24" s="68">
        <v>58</v>
      </c>
      <c r="H24" s="68">
        <v>66</v>
      </c>
      <c r="I24" s="68">
        <v>57</v>
      </c>
      <c r="J24" s="68">
        <v>46</v>
      </c>
      <c r="K24" s="68">
        <v>40</v>
      </c>
      <c r="L24" s="68">
        <v>59</v>
      </c>
      <c r="M24" s="68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40">
        <v>1208.3109807854246</v>
      </c>
      <c r="CM24" s="40">
        <v>1409.6099342038397</v>
      </c>
      <c r="CN24" s="40">
        <v>1930.3971082028042</v>
      </c>
      <c r="CO24" s="40">
        <v>2852.6806683593591</v>
      </c>
      <c r="CP24" s="40">
        <v>3380.3852302007781</v>
      </c>
      <c r="CQ24" s="40">
        <v>3882.7648624802359</v>
      </c>
      <c r="CR24" s="40">
        <v>3629.4528797177445</v>
      </c>
      <c r="CS24" s="40">
        <v>7156.9747301476455</v>
      </c>
      <c r="CT24" s="40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67" t="s">
        <v>60</v>
      </c>
      <c r="B25" s="67" t="s">
        <v>34</v>
      </c>
      <c r="C25" s="67" t="str">
        <f t="shared" si="0"/>
        <v>99323COM</v>
      </c>
      <c r="D25" s="68"/>
      <c r="E25" s="68">
        <v>14</v>
      </c>
      <c r="F25" s="68">
        <v>9</v>
      </c>
      <c r="G25" s="68">
        <v>10</v>
      </c>
      <c r="H25" s="68">
        <v>10</v>
      </c>
      <c r="I25" s="68">
        <v>19</v>
      </c>
      <c r="J25" s="68">
        <v>13</v>
      </c>
      <c r="K25" s="68">
        <v>9</v>
      </c>
      <c r="L25" s="68">
        <v>14</v>
      </c>
      <c r="M25" s="68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40">
        <v>255.69835729079716</v>
      </c>
      <c r="CM25" s="40">
        <v>173.89731231304432</v>
      </c>
      <c r="CN25" s="40">
        <v>205.01934494079285</v>
      </c>
      <c r="CO25" s="40">
        <v>229.3194350734471</v>
      </c>
      <c r="CP25" s="40">
        <v>324.20408959923645</v>
      </c>
      <c r="CQ25" s="40">
        <v>406.41925846026902</v>
      </c>
      <c r="CR25" s="40">
        <v>473.85820515951531</v>
      </c>
      <c r="CS25" s="40">
        <v>656.48701608895442</v>
      </c>
      <c r="CT25" s="40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67" t="s">
        <v>61</v>
      </c>
      <c r="B26" s="67" t="s">
        <v>34</v>
      </c>
      <c r="C26" s="67" t="str">
        <f t="shared" si="0"/>
        <v>99324COM</v>
      </c>
      <c r="D26" s="68"/>
      <c r="E26" s="68">
        <v>7</v>
      </c>
      <c r="F26" s="68">
        <v>7</v>
      </c>
      <c r="G26" s="68">
        <v>10</v>
      </c>
      <c r="H26" s="68">
        <v>5</v>
      </c>
      <c r="I26" s="68">
        <v>4</v>
      </c>
      <c r="J26" s="68">
        <v>6</v>
      </c>
      <c r="K26" s="68">
        <v>2</v>
      </c>
      <c r="L26" s="68">
        <v>4</v>
      </c>
      <c r="M26" s="68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40">
        <v>54.085902385290886</v>
      </c>
      <c r="CM26" s="40">
        <v>35.050496825861785</v>
      </c>
      <c r="CN26" s="40">
        <v>100.64478746224469</v>
      </c>
      <c r="CO26" s="40">
        <v>154.65177334067067</v>
      </c>
      <c r="CP26" s="40">
        <v>181.98449160846405</v>
      </c>
      <c r="CQ26" s="40">
        <v>220.64543994655028</v>
      </c>
      <c r="CR26" s="40">
        <v>236.40717553264676</v>
      </c>
      <c r="CS26" s="40">
        <v>283.67245112656866</v>
      </c>
      <c r="CT26" s="40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67" t="s">
        <v>62</v>
      </c>
      <c r="B27" s="67" t="s">
        <v>34</v>
      </c>
      <c r="C27" s="67" t="str">
        <f t="shared" si="0"/>
        <v>99328COM</v>
      </c>
      <c r="D27" s="68"/>
      <c r="E27" s="68">
        <v>36</v>
      </c>
      <c r="F27" s="68">
        <v>24</v>
      </c>
      <c r="G27" s="68">
        <v>43</v>
      </c>
      <c r="H27" s="68">
        <v>39</v>
      </c>
      <c r="I27" s="68">
        <v>32</v>
      </c>
      <c r="J27" s="68">
        <v>31</v>
      </c>
      <c r="K27" s="68">
        <v>31</v>
      </c>
      <c r="L27" s="68">
        <v>30</v>
      </c>
      <c r="M27" s="68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40">
        <v>3080.5094416508578</v>
      </c>
      <c r="CM27" s="40">
        <v>3641.7627387816337</v>
      </c>
      <c r="CN27" s="40">
        <v>3840.4980139777404</v>
      </c>
      <c r="CO27" s="40">
        <v>5368.0999107758107</v>
      </c>
      <c r="CP27" s="40">
        <v>5320.0080766710316</v>
      </c>
      <c r="CQ27" s="40">
        <v>4501.2745222209514</v>
      </c>
      <c r="CR27" s="40">
        <v>4361.1047808400399</v>
      </c>
      <c r="CS27" s="40">
        <v>3166.6307555707363</v>
      </c>
      <c r="CT27" s="40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67" t="s">
        <v>63</v>
      </c>
      <c r="B28" s="67" t="s">
        <v>34</v>
      </c>
      <c r="C28" s="67" t="str">
        <f t="shared" si="0"/>
        <v>99329COM</v>
      </c>
      <c r="D28" s="68"/>
      <c r="E28" s="68">
        <v>2</v>
      </c>
      <c r="F28" s="68">
        <v>2</v>
      </c>
      <c r="G28" s="68">
        <v>4</v>
      </c>
      <c r="H28" s="68">
        <v>6</v>
      </c>
      <c r="I28" s="68">
        <v>3</v>
      </c>
      <c r="J28" s="68">
        <v>3</v>
      </c>
      <c r="K28" s="68">
        <v>3</v>
      </c>
      <c r="L28" s="68">
        <v>3</v>
      </c>
      <c r="M28" s="68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40">
        <v>52.54293811856946</v>
      </c>
      <c r="CM28" s="40">
        <v>85.96279073547484</v>
      </c>
      <c r="CN28" s="40">
        <v>143.3235879829046</v>
      </c>
      <c r="CO28" s="40">
        <v>233.89330658729665</v>
      </c>
      <c r="CP28" s="40">
        <v>247.04580537210362</v>
      </c>
      <c r="CQ28" s="40">
        <v>245.27491036811404</v>
      </c>
      <c r="CR28" s="40">
        <v>258.62697439162372</v>
      </c>
      <c r="CS28" s="40">
        <v>301.01694564672277</v>
      </c>
      <c r="CT28" s="40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67" t="s">
        <v>64</v>
      </c>
      <c r="B29" s="67" t="s">
        <v>34</v>
      </c>
      <c r="C29" s="67" t="str">
        <f t="shared" si="0"/>
        <v>99347COM</v>
      </c>
      <c r="D29" s="68"/>
      <c r="E29" s="68">
        <v>12</v>
      </c>
      <c r="F29" s="68">
        <v>12</v>
      </c>
      <c r="G29" s="68">
        <v>19</v>
      </c>
      <c r="H29" s="68">
        <v>18</v>
      </c>
      <c r="I29" s="68">
        <v>25</v>
      </c>
      <c r="J29" s="68">
        <v>18</v>
      </c>
      <c r="K29" s="68">
        <v>21</v>
      </c>
      <c r="L29" s="68">
        <v>13</v>
      </c>
      <c r="M29" s="68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40">
        <v>235.79018493377851</v>
      </c>
      <c r="CM29" s="40">
        <v>307.92069173372727</v>
      </c>
      <c r="CN29" s="40">
        <v>561.16776366203419</v>
      </c>
      <c r="CO29" s="40">
        <v>731.02309475697007</v>
      </c>
      <c r="CP29" s="40">
        <v>1247.2592031513591</v>
      </c>
      <c r="CQ29" s="40">
        <v>819.09981668658952</v>
      </c>
      <c r="CR29" s="40">
        <v>959.73945616251649</v>
      </c>
      <c r="CS29" s="40">
        <v>1282.4240195955681</v>
      </c>
      <c r="CT29" s="40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67" t="s">
        <v>65</v>
      </c>
      <c r="B30" s="67" t="s">
        <v>34</v>
      </c>
      <c r="C30" s="67" t="str">
        <f t="shared" si="0"/>
        <v>99348COM</v>
      </c>
      <c r="D30" s="68"/>
      <c r="E30" s="68">
        <v>1</v>
      </c>
      <c r="F30" s="68" t="s">
        <v>81</v>
      </c>
      <c r="G30" s="68">
        <v>1</v>
      </c>
      <c r="H30" s="68">
        <v>2</v>
      </c>
      <c r="I30" s="68">
        <v>4</v>
      </c>
      <c r="J30" s="68">
        <v>5</v>
      </c>
      <c r="K30" s="68">
        <v>4</v>
      </c>
      <c r="L30" s="68">
        <v>4</v>
      </c>
      <c r="M30" s="68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40">
        <v>3.2471254795516451</v>
      </c>
      <c r="CM30" s="40" t="s">
        <v>81</v>
      </c>
      <c r="CN30" s="40">
        <v>7.5251898032002602</v>
      </c>
      <c r="CO30" s="40">
        <v>0.24469556802855669</v>
      </c>
      <c r="CP30" s="40">
        <v>7.2940653486192497</v>
      </c>
      <c r="CQ30" s="40">
        <v>28.379110261019552</v>
      </c>
      <c r="CR30" s="40">
        <v>33.866136980178936</v>
      </c>
      <c r="CS30" s="40">
        <v>31.189328865143185</v>
      </c>
      <c r="CT30" s="40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67" t="s">
        <v>67</v>
      </c>
      <c r="B31" s="67" t="s">
        <v>34</v>
      </c>
      <c r="C31" s="67" t="str">
        <f t="shared" si="0"/>
        <v>99360COM</v>
      </c>
      <c r="D31" s="68"/>
      <c r="E31" s="68">
        <v>13</v>
      </c>
      <c r="F31" s="68">
        <v>12</v>
      </c>
      <c r="G31" s="68">
        <v>3</v>
      </c>
      <c r="H31" s="68">
        <v>4</v>
      </c>
      <c r="I31" s="68">
        <v>16</v>
      </c>
      <c r="J31" s="68">
        <v>16</v>
      </c>
      <c r="K31" s="68">
        <v>7</v>
      </c>
      <c r="L31" s="68">
        <v>10</v>
      </c>
      <c r="M31" s="68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40">
        <v>389.36919910587233</v>
      </c>
      <c r="CM31" s="40">
        <v>442.46742982154689</v>
      </c>
      <c r="CN31" s="40">
        <v>426.59695127485952</v>
      </c>
      <c r="CO31" s="40">
        <v>497.44508161422851</v>
      </c>
      <c r="CP31" s="40">
        <v>985.38233709145231</v>
      </c>
      <c r="CQ31" s="40">
        <v>1225.9581829582216</v>
      </c>
      <c r="CR31" s="40">
        <v>1526.8677014692121</v>
      </c>
      <c r="CS31" s="40">
        <v>2179.4431602036689</v>
      </c>
      <c r="CT31" s="40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67" t="s">
        <v>68</v>
      </c>
      <c r="B32" s="67" t="s">
        <v>34</v>
      </c>
      <c r="C32" s="67" t="str">
        <f t="shared" si="0"/>
        <v>99361COM</v>
      </c>
      <c r="D32" s="68"/>
      <c r="E32" s="68">
        <v>10</v>
      </c>
      <c r="F32" s="68">
        <v>11</v>
      </c>
      <c r="G32" s="68">
        <v>15</v>
      </c>
      <c r="H32" s="68">
        <v>17</v>
      </c>
      <c r="I32" s="68">
        <v>10</v>
      </c>
      <c r="J32" s="68">
        <v>11</v>
      </c>
      <c r="K32" s="68">
        <v>9</v>
      </c>
      <c r="L32" s="68">
        <v>28</v>
      </c>
      <c r="M32" s="68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40">
        <v>23.826030135772029</v>
      </c>
      <c r="CM32" s="40">
        <v>40.337035681731876</v>
      </c>
      <c r="CN32" s="40">
        <v>86.967478049616972</v>
      </c>
      <c r="CO32" s="40">
        <v>176.92264588404038</v>
      </c>
      <c r="CP32" s="40">
        <v>280.88465385958784</v>
      </c>
      <c r="CQ32" s="40">
        <v>435.54335670593554</v>
      </c>
      <c r="CR32" s="40">
        <v>530.16885942071792</v>
      </c>
      <c r="CS32" s="40">
        <v>866.16035994813274</v>
      </c>
      <c r="CT32" s="40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67" t="s">
        <v>69</v>
      </c>
      <c r="B33" s="67" t="s">
        <v>34</v>
      </c>
      <c r="C33" s="67" t="str">
        <f t="shared" si="0"/>
        <v>99362COM</v>
      </c>
      <c r="D33" s="68"/>
      <c r="E33" s="68">
        <v>70</v>
      </c>
      <c r="F33" s="68">
        <v>62</v>
      </c>
      <c r="G33" s="68">
        <v>98</v>
      </c>
      <c r="H33" s="68">
        <v>135</v>
      </c>
      <c r="I33" s="68">
        <v>150</v>
      </c>
      <c r="J33" s="68">
        <v>92</v>
      </c>
      <c r="K33" s="68">
        <v>97</v>
      </c>
      <c r="L33" s="68">
        <v>104</v>
      </c>
      <c r="M33" s="68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40">
        <v>1288.0954594111679</v>
      </c>
      <c r="CM33" s="40">
        <v>1257.5670613344828</v>
      </c>
      <c r="CN33" s="40">
        <v>1984.5260084826914</v>
      </c>
      <c r="CO33" s="40">
        <v>3981.9663766097087</v>
      </c>
      <c r="CP33" s="40">
        <v>5540.4935467450559</v>
      </c>
      <c r="CQ33" s="40">
        <v>6773.3232514835572</v>
      </c>
      <c r="CR33" s="40">
        <v>9266.4694275968377</v>
      </c>
      <c r="CS33" s="40">
        <v>11072.148888427417</v>
      </c>
      <c r="CT33" s="40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67" t="s">
        <v>70</v>
      </c>
      <c r="B34" s="67" t="s">
        <v>34</v>
      </c>
      <c r="C34" s="67" t="str">
        <f t="shared" si="0"/>
        <v>99363COM</v>
      </c>
      <c r="D34" s="68"/>
      <c r="E34" s="68">
        <v>1</v>
      </c>
      <c r="F34" s="68">
        <v>1</v>
      </c>
      <c r="G34" s="68" t="s">
        <v>81</v>
      </c>
      <c r="H34" s="68">
        <v>2</v>
      </c>
      <c r="I34" s="68">
        <v>5</v>
      </c>
      <c r="J34" s="68">
        <v>8</v>
      </c>
      <c r="K34" s="68">
        <v>3</v>
      </c>
      <c r="L34" s="68">
        <v>2</v>
      </c>
      <c r="M34" s="68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40">
        <v>1.70644354054814</v>
      </c>
      <c r="CM34" s="40">
        <v>9.1206254372381377</v>
      </c>
      <c r="CN34" s="40" t="s">
        <v>81</v>
      </c>
      <c r="CO34" s="40">
        <v>4.8469933313031222</v>
      </c>
      <c r="CP34" s="40">
        <v>12.472106113076897</v>
      </c>
      <c r="CQ34" s="40">
        <v>65.900147138057619</v>
      </c>
      <c r="CR34" s="40">
        <v>30.4645794864193</v>
      </c>
      <c r="CS34" s="40">
        <v>7.589238054620588</v>
      </c>
      <c r="CT34" s="40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67" t="s">
        <v>76</v>
      </c>
      <c r="B35" s="67" t="s">
        <v>75</v>
      </c>
      <c r="C35" s="67" t="str">
        <f t="shared" si="0"/>
        <v>98603RES</v>
      </c>
      <c r="D35" s="68"/>
      <c r="E35" s="68">
        <v>2</v>
      </c>
      <c r="F35" s="68">
        <v>1</v>
      </c>
      <c r="G35" s="68">
        <v>2</v>
      </c>
      <c r="H35" s="68">
        <v>1</v>
      </c>
      <c r="I35" s="68" t="s">
        <v>81</v>
      </c>
      <c r="J35" s="68">
        <v>2</v>
      </c>
      <c r="K35" s="68">
        <v>3</v>
      </c>
      <c r="L35" s="68">
        <v>3</v>
      </c>
      <c r="M35" s="68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40">
        <v>8.4488131147566055</v>
      </c>
      <c r="CM35" s="40">
        <v>4.1631366984733988</v>
      </c>
      <c r="CN35" s="40">
        <v>22.434902350173395</v>
      </c>
      <c r="CO35" s="40">
        <v>10.900616071391539</v>
      </c>
      <c r="CP35" s="40" t="s">
        <v>81</v>
      </c>
      <c r="CQ35" s="40">
        <v>3.9652829389055264</v>
      </c>
      <c r="CR35" s="40">
        <v>14.050987058290854</v>
      </c>
      <c r="CS35" s="40">
        <v>17.735967768807175</v>
      </c>
      <c r="CT35" s="40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67" t="s">
        <v>35</v>
      </c>
      <c r="B36" s="67" t="s">
        <v>75</v>
      </c>
      <c r="C36" s="67" t="str">
        <f t="shared" si="0"/>
        <v>98901RES</v>
      </c>
      <c r="D36" s="68"/>
      <c r="E36" s="68">
        <v>1791</v>
      </c>
      <c r="F36" s="68">
        <v>2003</v>
      </c>
      <c r="G36" s="68">
        <v>2437</v>
      </c>
      <c r="H36" s="68">
        <v>2457</v>
      </c>
      <c r="I36" s="68">
        <v>2589</v>
      </c>
      <c r="J36" s="68">
        <v>2271</v>
      </c>
      <c r="K36" s="68">
        <v>2081</v>
      </c>
      <c r="L36" s="68">
        <v>2064</v>
      </c>
      <c r="M36" s="68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40">
        <v>33106.361730604825</v>
      </c>
      <c r="CM36" s="40">
        <v>36350.550587997561</v>
      </c>
      <c r="CN36" s="40">
        <v>54468.236938985981</v>
      </c>
      <c r="CO36" s="40">
        <v>80568.647143862108</v>
      </c>
      <c r="CP36" s="40">
        <v>103841.21780987366</v>
      </c>
      <c r="CQ36" s="40">
        <v>126596.82051944284</v>
      </c>
      <c r="CR36" s="40">
        <v>141029.19847033671</v>
      </c>
      <c r="CS36" s="40">
        <v>153042.28258844398</v>
      </c>
      <c r="CT36" s="40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67" t="s">
        <v>36</v>
      </c>
      <c r="B37" s="67" t="s">
        <v>75</v>
      </c>
      <c r="C37" s="67" t="str">
        <f t="shared" si="0"/>
        <v>98902RES</v>
      </c>
      <c r="D37" s="68"/>
      <c r="E37" s="68">
        <v>4693</v>
      </c>
      <c r="F37" s="68">
        <v>4490</v>
      </c>
      <c r="G37" s="68">
        <v>4191</v>
      </c>
      <c r="H37" s="68">
        <v>4086</v>
      </c>
      <c r="I37" s="68">
        <v>4485</v>
      </c>
      <c r="J37" s="68">
        <v>4132</v>
      </c>
      <c r="K37" s="68">
        <v>4125</v>
      </c>
      <c r="L37" s="68">
        <v>4351</v>
      </c>
      <c r="M37" s="68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40">
        <v>49070.749182404063</v>
      </c>
      <c r="CM37" s="40">
        <v>58767.877071483781</v>
      </c>
      <c r="CN37" s="40">
        <v>80854.011171384365</v>
      </c>
      <c r="CO37" s="40">
        <v>113615.18972851461</v>
      </c>
      <c r="CP37" s="40">
        <v>147505.12980235749</v>
      </c>
      <c r="CQ37" s="40">
        <v>173950.4879846783</v>
      </c>
      <c r="CR37" s="40">
        <v>182396.00066067142</v>
      </c>
      <c r="CS37" s="40">
        <v>202568.82686809375</v>
      </c>
      <c r="CT37" s="40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67" t="s">
        <v>37</v>
      </c>
      <c r="B38" s="67" t="s">
        <v>75</v>
      </c>
      <c r="C38" s="67" t="str">
        <f t="shared" si="0"/>
        <v>98903RES</v>
      </c>
      <c r="D38" s="68"/>
      <c r="E38" s="68">
        <v>1638</v>
      </c>
      <c r="F38" s="68">
        <v>1579</v>
      </c>
      <c r="G38" s="68">
        <v>1685</v>
      </c>
      <c r="H38" s="68">
        <v>1709</v>
      </c>
      <c r="I38" s="68">
        <v>1958</v>
      </c>
      <c r="J38" s="68">
        <v>1536</v>
      </c>
      <c r="K38" s="68">
        <v>1537</v>
      </c>
      <c r="L38" s="68">
        <v>1589</v>
      </c>
      <c r="M38" s="68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40">
        <v>27290.740562508901</v>
      </c>
      <c r="CM38" s="40">
        <v>31243.606672723658</v>
      </c>
      <c r="CN38" s="40">
        <v>44697.724169440386</v>
      </c>
      <c r="CO38" s="40">
        <v>63424.233657246979</v>
      </c>
      <c r="CP38" s="40">
        <v>78267.638830739452</v>
      </c>
      <c r="CQ38" s="40">
        <v>90700.047787381933</v>
      </c>
      <c r="CR38" s="40">
        <v>99114.070788204685</v>
      </c>
      <c r="CS38" s="40">
        <v>105294.1217453556</v>
      </c>
      <c r="CT38" s="40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67" t="s">
        <v>40</v>
      </c>
      <c r="B39" s="67" t="s">
        <v>75</v>
      </c>
      <c r="C39" s="67" t="str">
        <f t="shared" si="0"/>
        <v>98908RES</v>
      </c>
      <c r="D39" s="68"/>
      <c r="E39" s="68">
        <v>2982</v>
      </c>
      <c r="F39" s="68">
        <v>3347</v>
      </c>
      <c r="G39" s="68">
        <v>3428</v>
      </c>
      <c r="H39" s="68">
        <v>3270</v>
      </c>
      <c r="I39" s="68">
        <v>3083</v>
      </c>
      <c r="J39" s="68">
        <v>2920</v>
      </c>
      <c r="K39" s="68">
        <v>2619</v>
      </c>
      <c r="L39" s="68">
        <v>2887</v>
      </c>
      <c r="M39" s="68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40">
        <v>29398.212816863845</v>
      </c>
      <c r="CM39" s="40">
        <v>44748.419993906777</v>
      </c>
      <c r="CN39" s="40">
        <v>67404.326427256208</v>
      </c>
      <c r="CO39" s="40">
        <v>91979.369798380561</v>
      </c>
      <c r="CP39" s="40">
        <v>103541.71558414852</v>
      </c>
      <c r="CQ39" s="40">
        <v>119403.396128493</v>
      </c>
      <c r="CR39" s="40">
        <v>120676.6867712783</v>
      </c>
      <c r="CS39" s="40">
        <v>127236.42849650668</v>
      </c>
      <c r="CT39" s="40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67" t="s">
        <v>41</v>
      </c>
      <c r="B40" s="67" t="s">
        <v>75</v>
      </c>
      <c r="C40" s="67" t="str">
        <f t="shared" si="0"/>
        <v>98920RES</v>
      </c>
      <c r="D40" s="68"/>
      <c r="E40" s="68">
        <v>1</v>
      </c>
      <c r="F40" s="68" t="s">
        <v>81</v>
      </c>
      <c r="G40" s="68">
        <v>1</v>
      </c>
      <c r="H40" s="68">
        <v>1</v>
      </c>
      <c r="I40" s="68">
        <v>1</v>
      </c>
      <c r="J40" s="68" t="s">
        <v>81</v>
      </c>
      <c r="K40" s="68" t="s">
        <v>81</v>
      </c>
      <c r="L40" s="68" t="s">
        <v>81</v>
      </c>
      <c r="M40" s="68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40">
        <v>2.5054817315382576</v>
      </c>
      <c r="CM40" s="40" t="s">
        <v>81</v>
      </c>
      <c r="CN40" s="40">
        <v>3.5739082688888573</v>
      </c>
      <c r="CO40" s="40">
        <v>0.42334498716444985</v>
      </c>
      <c r="CP40" s="40">
        <v>3.5938032635757873</v>
      </c>
      <c r="CQ40" s="40" t="s">
        <v>81</v>
      </c>
      <c r="CR40" s="40" t="s">
        <v>81</v>
      </c>
      <c r="CS40" s="40" t="s">
        <v>81</v>
      </c>
      <c r="CT40" s="40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67" t="s">
        <v>42</v>
      </c>
      <c r="B41" s="67" t="s">
        <v>75</v>
      </c>
      <c r="C41" s="67" t="str">
        <f t="shared" si="0"/>
        <v>98921RES</v>
      </c>
      <c r="D41" s="68"/>
      <c r="E41" s="68">
        <v>87</v>
      </c>
      <c r="F41" s="68">
        <v>88</v>
      </c>
      <c r="G41" s="68">
        <v>85</v>
      </c>
      <c r="H41" s="68">
        <v>89</v>
      </c>
      <c r="I41" s="68">
        <v>85</v>
      </c>
      <c r="J41" s="68">
        <v>84</v>
      </c>
      <c r="K41" s="68">
        <v>85</v>
      </c>
      <c r="L41" s="68">
        <v>74</v>
      </c>
      <c r="M41" s="68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40">
        <v>1073.2998758385115</v>
      </c>
      <c r="CM41" s="40">
        <v>1586.4089628369284</v>
      </c>
      <c r="CN41" s="40">
        <v>2366.2697257021173</v>
      </c>
      <c r="CO41" s="40">
        <v>3556.991216736023</v>
      </c>
      <c r="CP41" s="40">
        <v>4007.4022676542813</v>
      </c>
      <c r="CQ41" s="40">
        <v>4923.8441624427105</v>
      </c>
      <c r="CR41" s="40">
        <v>5415.8718386546134</v>
      </c>
      <c r="CS41" s="40">
        <v>6053.3214756901862</v>
      </c>
      <c r="CT41" s="40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67" t="s">
        <v>43</v>
      </c>
      <c r="B42" s="67" t="s">
        <v>75</v>
      </c>
      <c r="C42" s="67" t="str">
        <f t="shared" si="0"/>
        <v>98923RES</v>
      </c>
      <c r="D42" s="68"/>
      <c r="E42" s="68">
        <v>106</v>
      </c>
      <c r="F42" s="68">
        <v>136</v>
      </c>
      <c r="G42" s="68">
        <v>130</v>
      </c>
      <c r="H42" s="68">
        <v>143</v>
      </c>
      <c r="I42" s="68">
        <v>123</v>
      </c>
      <c r="J42" s="68">
        <v>127</v>
      </c>
      <c r="K42" s="68">
        <v>109</v>
      </c>
      <c r="L42" s="68">
        <v>114</v>
      </c>
      <c r="M42" s="68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40">
        <v>846.69780839905707</v>
      </c>
      <c r="CM42" s="40">
        <v>1572.3276954592989</v>
      </c>
      <c r="CN42" s="40">
        <v>2472.9809635806146</v>
      </c>
      <c r="CO42" s="40">
        <v>3972.1870931832736</v>
      </c>
      <c r="CP42" s="40">
        <v>4575.2227846081842</v>
      </c>
      <c r="CQ42" s="40">
        <v>5988.8641548674987</v>
      </c>
      <c r="CR42" s="40">
        <v>5742.1792264871283</v>
      </c>
      <c r="CS42" s="40">
        <v>5912.3974791715991</v>
      </c>
      <c r="CT42" s="40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67" t="s">
        <v>44</v>
      </c>
      <c r="B43" s="67" t="s">
        <v>75</v>
      </c>
      <c r="C43" s="67" t="str">
        <f t="shared" si="0"/>
        <v>98930RES</v>
      </c>
      <c r="D43" s="68"/>
      <c r="E43" s="68">
        <v>668</v>
      </c>
      <c r="F43" s="68">
        <v>753</v>
      </c>
      <c r="G43" s="68">
        <v>918</v>
      </c>
      <c r="H43" s="68">
        <v>942</v>
      </c>
      <c r="I43" s="68">
        <v>924</v>
      </c>
      <c r="J43" s="68">
        <v>833</v>
      </c>
      <c r="K43" s="68">
        <v>727</v>
      </c>
      <c r="L43" s="68">
        <v>683</v>
      </c>
      <c r="M43" s="68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40">
        <v>6824.4519472447137</v>
      </c>
      <c r="CM43" s="40">
        <v>8174.8664768710541</v>
      </c>
      <c r="CN43" s="40">
        <v>13050.846377089183</v>
      </c>
      <c r="CO43" s="40">
        <v>21671.367570458035</v>
      </c>
      <c r="CP43" s="40">
        <v>27538.181948024237</v>
      </c>
      <c r="CQ43" s="40">
        <v>33941.636357517425</v>
      </c>
      <c r="CR43" s="40">
        <v>36600.551546906616</v>
      </c>
      <c r="CS43" s="40">
        <v>39687.207724264459</v>
      </c>
      <c r="CT43" s="40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67" t="s">
        <v>45</v>
      </c>
      <c r="B44" s="67" t="s">
        <v>75</v>
      </c>
      <c r="C44" s="67" t="str">
        <f t="shared" si="0"/>
        <v>98932RES</v>
      </c>
      <c r="D44" s="68"/>
      <c r="E44" s="68">
        <v>521</v>
      </c>
      <c r="F44" s="68">
        <v>547</v>
      </c>
      <c r="G44" s="68">
        <v>528</v>
      </c>
      <c r="H44" s="68">
        <v>517</v>
      </c>
      <c r="I44" s="68">
        <v>482</v>
      </c>
      <c r="J44" s="68">
        <v>469</v>
      </c>
      <c r="K44" s="68">
        <v>439</v>
      </c>
      <c r="L44" s="68">
        <v>455</v>
      </c>
      <c r="M44" s="68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40">
        <v>5810.1709154305936</v>
      </c>
      <c r="CM44" s="40">
        <v>8657.8896209200757</v>
      </c>
      <c r="CN44" s="40">
        <v>13279.641036540123</v>
      </c>
      <c r="CO44" s="40">
        <v>18059.667740584184</v>
      </c>
      <c r="CP44" s="40">
        <v>20643.301139338502</v>
      </c>
      <c r="CQ44" s="40">
        <v>23969.027249114875</v>
      </c>
      <c r="CR44" s="40">
        <v>23808.252922969135</v>
      </c>
      <c r="CS44" s="40">
        <v>24611.211516495649</v>
      </c>
      <c r="CT44" s="40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67" t="s">
        <v>46</v>
      </c>
      <c r="B45" s="67" t="s">
        <v>75</v>
      </c>
      <c r="C45" s="67" t="str">
        <f t="shared" si="0"/>
        <v>98933RES</v>
      </c>
      <c r="D45" s="68"/>
      <c r="E45" s="68">
        <v>76</v>
      </c>
      <c r="F45" s="68">
        <v>77</v>
      </c>
      <c r="G45" s="68">
        <v>88</v>
      </c>
      <c r="H45" s="68">
        <v>85</v>
      </c>
      <c r="I45" s="68">
        <v>78</v>
      </c>
      <c r="J45" s="68">
        <v>71</v>
      </c>
      <c r="K45" s="68">
        <v>51</v>
      </c>
      <c r="L45" s="68">
        <v>50</v>
      </c>
      <c r="M45" s="68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40">
        <v>1205.4686755651965</v>
      </c>
      <c r="CM45" s="40">
        <v>1157.9438477727904</v>
      </c>
      <c r="CN45" s="40">
        <v>1765.2907581601874</v>
      </c>
      <c r="CO45" s="40">
        <v>2493.8519629816983</v>
      </c>
      <c r="CP45" s="40">
        <v>3149.1380795930354</v>
      </c>
      <c r="CQ45" s="40">
        <v>3954.1914225409496</v>
      </c>
      <c r="CR45" s="40">
        <v>4361.4529264451703</v>
      </c>
      <c r="CS45" s="40">
        <v>5145.0250087609948</v>
      </c>
      <c r="CT45" s="40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67" t="s">
        <v>47</v>
      </c>
      <c r="B46" s="67" t="s">
        <v>75</v>
      </c>
      <c r="C46" s="67" t="str">
        <f t="shared" si="0"/>
        <v>98935RES</v>
      </c>
      <c r="D46" s="68"/>
      <c r="E46" s="68">
        <v>156</v>
      </c>
      <c r="F46" s="68">
        <v>189</v>
      </c>
      <c r="G46" s="68">
        <v>229</v>
      </c>
      <c r="H46" s="68">
        <v>232</v>
      </c>
      <c r="I46" s="68">
        <v>304</v>
      </c>
      <c r="J46" s="68">
        <v>215</v>
      </c>
      <c r="K46" s="68">
        <v>190</v>
      </c>
      <c r="L46" s="68">
        <v>180</v>
      </c>
      <c r="M46" s="68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40">
        <v>3240.0271942160989</v>
      </c>
      <c r="CM46" s="40">
        <v>3449.5333311473973</v>
      </c>
      <c r="CN46" s="40">
        <v>5163.507148310815</v>
      </c>
      <c r="CO46" s="40">
        <v>8237.7283885433098</v>
      </c>
      <c r="CP46" s="40">
        <v>11023.326763327963</v>
      </c>
      <c r="CQ46" s="40">
        <v>12657.750812258593</v>
      </c>
      <c r="CR46" s="40">
        <v>15571.25195461994</v>
      </c>
      <c r="CS46" s="40">
        <v>15409.286095274423</v>
      </c>
      <c r="CT46" s="40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67" t="s">
        <v>48</v>
      </c>
      <c r="B47" s="67" t="s">
        <v>75</v>
      </c>
      <c r="C47" s="67" t="str">
        <f t="shared" si="0"/>
        <v>98936RES</v>
      </c>
      <c r="D47" s="68"/>
      <c r="E47" s="68">
        <v>273</v>
      </c>
      <c r="F47" s="68">
        <v>332</v>
      </c>
      <c r="G47" s="68">
        <v>426</v>
      </c>
      <c r="H47" s="68">
        <v>409</v>
      </c>
      <c r="I47" s="68">
        <v>399</v>
      </c>
      <c r="J47" s="68">
        <v>384</v>
      </c>
      <c r="K47" s="68">
        <v>324</v>
      </c>
      <c r="L47" s="68">
        <v>316</v>
      </c>
      <c r="M47" s="68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40">
        <v>5580.4464635067307</v>
      </c>
      <c r="CM47" s="40">
        <v>5505.9717208392713</v>
      </c>
      <c r="CN47" s="40">
        <v>8438.5575127090815</v>
      </c>
      <c r="CO47" s="40">
        <v>12485.928594495712</v>
      </c>
      <c r="CP47" s="40">
        <v>16330.673840288107</v>
      </c>
      <c r="CQ47" s="40">
        <v>19687.954307606429</v>
      </c>
      <c r="CR47" s="40">
        <v>21681.59456631996</v>
      </c>
      <c r="CS47" s="40">
        <v>24479.091471799518</v>
      </c>
      <c r="CT47" s="40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67" t="s">
        <v>49</v>
      </c>
      <c r="B48" s="67" t="s">
        <v>75</v>
      </c>
      <c r="C48" s="67" t="str">
        <f t="shared" si="0"/>
        <v>98937RES</v>
      </c>
      <c r="D48" s="68"/>
      <c r="E48" s="68">
        <v>323</v>
      </c>
      <c r="F48" s="68">
        <v>360</v>
      </c>
      <c r="G48" s="68">
        <v>396</v>
      </c>
      <c r="H48" s="68">
        <v>414</v>
      </c>
      <c r="I48" s="68">
        <v>384</v>
      </c>
      <c r="J48" s="68">
        <v>367</v>
      </c>
      <c r="K48" s="68">
        <v>308</v>
      </c>
      <c r="L48" s="68">
        <v>298</v>
      </c>
      <c r="M48" s="68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40">
        <v>2652.7886751140641</v>
      </c>
      <c r="CM48" s="40">
        <v>4740.9024932854863</v>
      </c>
      <c r="CN48" s="40">
        <v>7259.4639731636071</v>
      </c>
      <c r="CO48" s="40">
        <v>10222.942274311536</v>
      </c>
      <c r="CP48" s="40">
        <v>12508.427315265106</v>
      </c>
      <c r="CQ48" s="40">
        <v>15192.903151976774</v>
      </c>
      <c r="CR48" s="40">
        <v>15482.892551377337</v>
      </c>
      <c r="CS48" s="40">
        <v>15978.187409176742</v>
      </c>
      <c r="CT48" s="40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67" t="s">
        <v>50</v>
      </c>
      <c r="B49" s="67" t="s">
        <v>75</v>
      </c>
      <c r="C49" s="67" t="str">
        <f t="shared" si="0"/>
        <v>98938RES</v>
      </c>
      <c r="D49" s="68"/>
      <c r="E49" s="68">
        <v>176</v>
      </c>
      <c r="F49" s="68">
        <v>194</v>
      </c>
      <c r="G49" s="68">
        <v>186</v>
      </c>
      <c r="H49" s="68">
        <v>178</v>
      </c>
      <c r="I49" s="68">
        <v>172</v>
      </c>
      <c r="J49" s="68">
        <v>171</v>
      </c>
      <c r="K49" s="68">
        <v>158</v>
      </c>
      <c r="L49" s="68">
        <v>152</v>
      </c>
      <c r="M49" s="68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40">
        <v>2646.0736051958111</v>
      </c>
      <c r="CM49" s="40">
        <v>3147.010907170928</v>
      </c>
      <c r="CN49" s="40">
        <v>4909.8891329595663</v>
      </c>
      <c r="CO49" s="40">
        <v>7472.305387074357</v>
      </c>
      <c r="CP49" s="40">
        <v>9126.2967971365397</v>
      </c>
      <c r="CQ49" s="40">
        <v>11350.264211686401</v>
      </c>
      <c r="CR49" s="40">
        <v>11325.816209927707</v>
      </c>
      <c r="CS49" s="40">
        <v>12557.128732162211</v>
      </c>
      <c r="CT49" s="40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67" t="s">
        <v>51</v>
      </c>
      <c r="B50" s="67" t="s">
        <v>75</v>
      </c>
      <c r="C50" s="67" t="str">
        <f t="shared" si="0"/>
        <v>98939RES</v>
      </c>
      <c r="D50" s="68"/>
      <c r="E50" s="68">
        <v>21</v>
      </c>
      <c r="F50" s="68">
        <v>23</v>
      </c>
      <c r="G50" s="68">
        <v>26</v>
      </c>
      <c r="H50" s="68">
        <v>25</v>
      </c>
      <c r="I50" s="68">
        <v>23</v>
      </c>
      <c r="J50" s="68">
        <v>23</v>
      </c>
      <c r="K50" s="68">
        <v>20</v>
      </c>
      <c r="L50" s="68">
        <v>19</v>
      </c>
      <c r="M50" s="68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40">
        <v>347.63064262169939</v>
      </c>
      <c r="CM50" s="40">
        <v>487.17796112671289</v>
      </c>
      <c r="CN50" s="40">
        <v>769.92901157853726</v>
      </c>
      <c r="CO50" s="40">
        <v>1280.8956790766367</v>
      </c>
      <c r="CP50" s="40">
        <v>1869.7852669978852</v>
      </c>
      <c r="CQ50" s="40">
        <v>2106.7118285213287</v>
      </c>
      <c r="CR50" s="40">
        <v>2474.8519885865007</v>
      </c>
      <c r="CS50" s="40">
        <v>2532.4222842773133</v>
      </c>
      <c r="CT50" s="40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67" t="s">
        <v>52</v>
      </c>
      <c r="B51" s="67" t="s">
        <v>75</v>
      </c>
      <c r="C51" s="67" t="str">
        <f t="shared" si="0"/>
        <v>98942RES</v>
      </c>
      <c r="D51" s="68"/>
      <c r="E51" s="68">
        <v>1138</v>
      </c>
      <c r="F51" s="68">
        <v>1333</v>
      </c>
      <c r="G51" s="68">
        <v>1528</v>
      </c>
      <c r="H51" s="68">
        <v>1537</v>
      </c>
      <c r="I51" s="68">
        <v>1457</v>
      </c>
      <c r="J51" s="68">
        <v>1384</v>
      </c>
      <c r="K51" s="68">
        <v>1193</v>
      </c>
      <c r="L51" s="68">
        <v>1167</v>
      </c>
      <c r="M51" s="68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40">
        <v>13802.242528948469</v>
      </c>
      <c r="CM51" s="40">
        <v>21014.182494769266</v>
      </c>
      <c r="CN51" s="40">
        <v>31864.348950513966</v>
      </c>
      <c r="CO51" s="40">
        <v>45396.748275836471</v>
      </c>
      <c r="CP51" s="40">
        <v>54107.356937953875</v>
      </c>
      <c r="CQ51" s="40">
        <v>65437.683659153205</v>
      </c>
      <c r="CR51" s="40">
        <v>68805.941769879093</v>
      </c>
      <c r="CS51" s="40">
        <v>73528.503904400044</v>
      </c>
      <c r="CT51" s="40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67" t="s">
        <v>53</v>
      </c>
      <c r="B52" s="67" t="s">
        <v>75</v>
      </c>
      <c r="C52" s="67" t="str">
        <f t="shared" si="0"/>
        <v>98944RES</v>
      </c>
      <c r="D52" s="68"/>
      <c r="E52" s="68">
        <v>1536</v>
      </c>
      <c r="F52" s="68">
        <v>1674</v>
      </c>
      <c r="G52" s="68">
        <v>1710</v>
      </c>
      <c r="H52" s="68">
        <v>1657</v>
      </c>
      <c r="I52" s="68">
        <v>1583</v>
      </c>
      <c r="J52" s="68">
        <v>1458</v>
      </c>
      <c r="K52" s="68">
        <v>1410</v>
      </c>
      <c r="L52" s="68">
        <v>1433</v>
      </c>
      <c r="M52" s="68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40">
        <v>14469.871797970427</v>
      </c>
      <c r="CM52" s="40">
        <v>20619.950505387547</v>
      </c>
      <c r="CN52" s="40">
        <v>29380.38208643375</v>
      </c>
      <c r="CO52" s="40">
        <v>43940.139218866811</v>
      </c>
      <c r="CP52" s="40">
        <v>51925.967352982421</v>
      </c>
      <c r="CQ52" s="40">
        <v>61996.587075644056</v>
      </c>
      <c r="CR52" s="40">
        <v>63831.529681595632</v>
      </c>
      <c r="CS52" s="40">
        <v>68244.852153460422</v>
      </c>
      <c r="CT52" s="40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67" t="s">
        <v>54</v>
      </c>
      <c r="B53" s="67" t="s">
        <v>75</v>
      </c>
      <c r="C53" s="67" t="str">
        <f t="shared" si="0"/>
        <v>98947RES</v>
      </c>
      <c r="D53" s="68"/>
      <c r="E53" s="68">
        <v>261</v>
      </c>
      <c r="F53" s="68">
        <v>327</v>
      </c>
      <c r="G53" s="68">
        <v>320</v>
      </c>
      <c r="H53" s="68">
        <v>329</v>
      </c>
      <c r="I53" s="68">
        <v>296</v>
      </c>
      <c r="J53" s="68">
        <v>284</v>
      </c>
      <c r="K53" s="68">
        <v>270</v>
      </c>
      <c r="L53" s="68">
        <v>255</v>
      </c>
      <c r="M53" s="68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40">
        <v>2352.5116935666369</v>
      </c>
      <c r="CM53" s="40">
        <v>4418.5910886370557</v>
      </c>
      <c r="CN53" s="40">
        <v>6545.2412832966074</v>
      </c>
      <c r="CO53" s="40">
        <v>10081.351537340041</v>
      </c>
      <c r="CP53" s="40">
        <v>12103.545026722906</v>
      </c>
      <c r="CQ53" s="40">
        <v>15908.649210867929</v>
      </c>
      <c r="CR53" s="40">
        <v>16958.130749282507</v>
      </c>
      <c r="CS53" s="40">
        <v>17868.772782577704</v>
      </c>
      <c r="CT53" s="40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67" t="s">
        <v>55</v>
      </c>
      <c r="B54" s="67" t="s">
        <v>75</v>
      </c>
      <c r="C54" s="67" t="str">
        <f t="shared" si="0"/>
        <v>98948RES</v>
      </c>
      <c r="D54" s="68"/>
      <c r="E54" s="68">
        <v>1118</v>
      </c>
      <c r="F54" s="68">
        <v>925</v>
      </c>
      <c r="G54" s="68">
        <v>822</v>
      </c>
      <c r="H54" s="68">
        <v>807</v>
      </c>
      <c r="I54" s="68">
        <v>975</v>
      </c>
      <c r="J54" s="68">
        <v>822</v>
      </c>
      <c r="K54" s="68">
        <v>957</v>
      </c>
      <c r="L54" s="68">
        <v>992</v>
      </c>
      <c r="M54" s="68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40">
        <v>13754.543382768486</v>
      </c>
      <c r="CM54" s="40">
        <v>16097.193485336684</v>
      </c>
      <c r="CN54" s="40">
        <v>19077.336605034317</v>
      </c>
      <c r="CO54" s="40">
        <v>26652.092005504594</v>
      </c>
      <c r="CP54" s="40">
        <v>39379.523206325233</v>
      </c>
      <c r="CQ54" s="40">
        <v>46737.095068056617</v>
      </c>
      <c r="CR54" s="40">
        <v>52090.218492036918</v>
      </c>
      <c r="CS54" s="40">
        <v>57430.066583401705</v>
      </c>
      <c r="CT54" s="40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67" t="s">
        <v>56</v>
      </c>
      <c r="B55" s="67" t="s">
        <v>75</v>
      </c>
      <c r="C55" s="67" t="str">
        <f t="shared" si="0"/>
        <v>98951RES</v>
      </c>
      <c r="D55" s="68"/>
      <c r="E55" s="68">
        <v>991</v>
      </c>
      <c r="F55" s="68">
        <v>1027</v>
      </c>
      <c r="G55" s="68">
        <v>1070</v>
      </c>
      <c r="H55" s="68">
        <v>1099</v>
      </c>
      <c r="I55" s="68">
        <v>1047</v>
      </c>
      <c r="J55" s="68">
        <v>997</v>
      </c>
      <c r="K55" s="68">
        <v>949</v>
      </c>
      <c r="L55" s="68">
        <v>913</v>
      </c>
      <c r="M55" s="68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40">
        <v>20747.992351692417</v>
      </c>
      <c r="CM55" s="40">
        <v>25812.751668859652</v>
      </c>
      <c r="CN55" s="40">
        <v>34685.348119139009</v>
      </c>
      <c r="CO55" s="40">
        <v>49418.457433969787</v>
      </c>
      <c r="CP55" s="40">
        <v>59131.189915113304</v>
      </c>
      <c r="CQ55" s="40">
        <v>71623.574153126581</v>
      </c>
      <c r="CR55" s="40">
        <v>73968.873153679771</v>
      </c>
      <c r="CS55" s="40">
        <v>81039.052322505711</v>
      </c>
      <c r="CT55" s="40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67" t="s">
        <v>57</v>
      </c>
      <c r="B56" s="67" t="s">
        <v>75</v>
      </c>
      <c r="C56" s="67" t="str">
        <f t="shared" si="0"/>
        <v>98952RES</v>
      </c>
      <c r="D56" s="68"/>
      <c r="E56" s="68">
        <v>73</v>
      </c>
      <c r="F56" s="68">
        <v>72</v>
      </c>
      <c r="G56" s="68">
        <v>66</v>
      </c>
      <c r="H56" s="68">
        <v>75</v>
      </c>
      <c r="I56" s="68">
        <v>74</v>
      </c>
      <c r="J56" s="68">
        <v>73</v>
      </c>
      <c r="K56" s="68">
        <v>61</v>
      </c>
      <c r="L56" s="68">
        <v>62</v>
      </c>
      <c r="M56" s="68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40">
        <v>1364.5685373196575</v>
      </c>
      <c r="CM56" s="40">
        <v>1836.0014014113876</v>
      </c>
      <c r="CN56" s="40">
        <v>2662.9739110835162</v>
      </c>
      <c r="CO56" s="40">
        <v>4226.3141891479472</v>
      </c>
      <c r="CP56" s="40">
        <v>5467.8719447302465</v>
      </c>
      <c r="CQ56" s="40">
        <v>6712.8764260526459</v>
      </c>
      <c r="CR56" s="40">
        <v>7543.5350823590088</v>
      </c>
      <c r="CS56" s="40">
        <v>8623.5117502791309</v>
      </c>
      <c r="CT56" s="40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67" t="s">
        <v>58</v>
      </c>
      <c r="B57" s="67" t="s">
        <v>75</v>
      </c>
      <c r="C57" s="67" t="str">
        <f t="shared" si="0"/>
        <v>98953RES</v>
      </c>
      <c r="D57" s="68"/>
      <c r="E57" s="68">
        <v>606</v>
      </c>
      <c r="F57" s="68">
        <v>657</v>
      </c>
      <c r="G57" s="68">
        <v>656</v>
      </c>
      <c r="H57" s="68">
        <v>623</v>
      </c>
      <c r="I57" s="68">
        <v>581</v>
      </c>
      <c r="J57" s="68">
        <v>570</v>
      </c>
      <c r="K57" s="68">
        <v>539</v>
      </c>
      <c r="L57" s="68">
        <v>554</v>
      </c>
      <c r="M57" s="68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40">
        <v>6703.5608112913669</v>
      </c>
      <c r="CM57" s="40">
        <v>9035.328132084971</v>
      </c>
      <c r="CN57" s="40">
        <v>14059.468462345498</v>
      </c>
      <c r="CO57" s="40">
        <v>19912.851391910604</v>
      </c>
      <c r="CP57" s="40">
        <v>22366.390502842216</v>
      </c>
      <c r="CQ57" s="40">
        <v>25719.386714546908</v>
      </c>
      <c r="CR57" s="40">
        <v>26268.980732620985</v>
      </c>
      <c r="CS57" s="40">
        <v>27588.053833155067</v>
      </c>
      <c r="CT57" s="40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67" t="s">
        <v>59</v>
      </c>
      <c r="B58" s="67" t="s">
        <v>75</v>
      </c>
      <c r="C58" s="67" t="str">
        <f t="shared" si="0"/>
        <v>99301RES</v>
      </c>
      <c r="D58" s="68"/>
      <c r="E58" s="68">
        <v>1</v>
      </c>
      <c r="F58" s="68">
        <v>1</v>
      </c>
      <c r="G58" s="68">
        <v>1</v>
      </c>
      <c r="H58" s="68">
        <v>1</v>
      </c>
      <c r="I58" s="68">
        <v>1</v>
      </c>
      <c r="J58" s="68">
        <v>1</v>
      </c>
      <c r="K58" s="68">
        <v>1</v>
      </c>
      <c r="L58" s="68">
        <v>1</v>
      </c>
      <c r="M58" s="68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40">
        <v>7.0065500926580802</v>
      </c>
      <c r="CM58" s="40">
        <v>8.1510258753674893</v>
      </c>
      <c r="CN58" s="40">
        <v>30.82054539496222</v>
      </c>
      <c r="CO58" s="40">
        <v>98.488883395624399</v>
      </c>
      <c r="CP58" s="40">
        <v>151.44814219322507</v>
      </c>
      <c r="CQ58" s="40">
        <v>84.466237297225092</v>
      </c>
      <c r="CR58" s="40">
        <v>119.97359562697241</v>
      </c>
      <c r="CS58" s="40">
        <v>154.29961568363231</v>
      </c>
      <c r="CT58" s="40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67" t="s">
        <v>60</v>
      </c>
      <c r="B59" s="67" t="s">
        <v>75</v>
      </c>
      <c r="C59" s="67" t="str">
        <f t="shared" si="0"/>
        <v>99323RES</v>
      </c>
      <c r="D59" s="68"/>
      <c r="E59" s="68">
        <v>253</v>
      </c>
      <c r="F59" s="68">
        <v>249</v>
      </c>
      <c r="G59" s="68">
        <v>255</v>
      </c>
      <c r="H59" s="68">
        <v>239</v>
      </c>
      <c r="I59" s="68">
        <v>228</v>
      </c>
      <c r="J59" s="68">
        <v>206</v>
      </c>
      <c r="K59" s="68">
        <v>210</v>
      </c>
      <c r="L59" s="68">
        <v>222</v>
      </c>
      <c r="M59" s="68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40">
        <v>2489.0568857830149</v>
      </c>
      <c r="CM59" s="40">
        <v>2816.7596774430303</v>
      </c>
      <c r="CN59" s="40">
        <v>3856.9420565084529</v>
      </c>
      <c r="CO59" s="40">
        <v>5348.2422348130522</v>
      </c>
      <c r="CP59" s="40">
        <v>6275.0263077975142</v>
      </c>
      <c r="CQ59" s="40">
        <v>7395.1349083793884</v>
      </c>
      <c r="CR59" s="40">
        <v>6900.0155362818277</v>
      </c>
      <c r="CS59" s="40">
        <v>8365.6869021728107</v>
      </c>
      <c r="CT59" s="40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67" t="s">
        <v>61</v>
      </c>
      <c r="B60" s="67" t="s">
        <v>75</v>
      </c>
      <c r="C60" s="67" t="str">
        <f t="shared" si="0"/>
        <v>99324RES</v>
      </c>
      <c r="D60" s="68"/>
      <c r="E60" s="68">
        <v>452</v>
      </c>
      <c r="F60" s="68">
        <v>503</v>
      </c>
      <c r="G60" s="68">
        <v>558</v>
      </c>
      <c r="H60" s="68">
        <v>521</v>
      </c>
      <c r="I60" s="68">
        <v>486</v>
      </c>
      <c r="J60" s="68">
        <v>479</v>
      </c>
      <c r="K60" s="68">
        <v>427</v>
      </c>
      <c r="L60" s="68">
        <v>422</v>
      </c>
      <c r="M60" s="68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40">
        <v>3268.8579641422884</v>
      </c>
      <c r="CM60" s="40">
        <v>3928.5921382034076</v>
      </c>
      <c r="CN60" s="40">
        <v>5828.6663150559507</v>
      </c>
      <c r="CO60" s="40">
        <v>8369.2041864011444</v>
      </c>
      <c r="CP60" s="40">
        <v>9675.5320740224415</v>
      </c>
      <c r="CQ60" s="40">
        <v>12368.66740992873</v>
      </c>
      <c r="CR60" s="40">
        <v>12641.302990910654</v>
      </c>
      <c r="CS60" s="40">
        <v>13521.613079446412</v>
      </c>
      <c r="CT60" s="40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67" t="s">
        <v>62</v>
      </c>
      <c r="B61" s="67" t="s">
        <v>75</v>
      </c>
      <c r="C61" s="67" t="str">
        <f t="shared" si="0"/>
        <v>99328RES</v>
      </c>
      <c r="D61" s="68"/>
      <c r="E61" s="68">
        <v>351</v>
      </c>
      <c r="F61" s="68">
        <v>369</v>
      </c>
      <c r="G61" s="68">
        <v>401</v>
      </c>
      <c r="H61" s="68">
        <v>410</v>
      </c>
      <c r="I61" s="68">
        <v>395</v>
      </c>
      <c r="J61" s="68">
        <v>381</v>
      </c>
      <c r="K61" s="68">
        <v>343</v>
      </c>
      <c r="L61" s="68">
        <v>338</v>
      </c>
      <c r="M61" s="68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40">
        <v>3691.4129765375437</v>
      </c>
      <c r="CM61" s="40">
        <v>5134.8873373121587</v>
      </c>
      <c r="CN61" s="40">
        <v>7954.5641774611995</v>
      </c>
      <c r="CO61" s="40">
        <v>11626.208764988478</v>
      </c>
      <c r="CP61" s="40">
        <v>13918.49279398078</v>
      </c>
      <c r="CQ61" s="40">
        <v>17043.318786087435</v>
      </c>
      <c r="CR61" s="40">
        <v>17956.567023674728</v>
      </c>
      <c r="CS61" s="40">
        <v>18319.855045463635</v>
      </c>
      <c r="CT61" s="40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67" t="s">
        <v>63</v>
      </c>
      <c r="B62" s="67" t="s">
        <v>75</v>
      </c>
      <c r="C62" s="67" t="str">
        <f t="shared" si="0"/>
        <v>99329RES</v>
      </c>
      <c r="D62" s="68"/>
      <c r="E62" s="68">
        <v>15</v>
      </c>
      <c r="F62" s="68">
        <v>18</v>
      </c>
      <c r="G62" s="68">
        <v>19</v>
      </c>
      <c r="H62" s="68">
        <v>17</v>
      </c>
      <c r="I62" s="68">
        <v>21</v>
      </c>
      <c r="J62" s="68">
        <v>20</v>
      </c>
      <c r="K62" s="68">
        <v>16</v>
      </c>
      <c r="L62" s="68">
        <v>18</v>
      </c>
      <c r="M62" s="68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40">
        <v>79.896477677874771</v>
      </c>
      <c r="CM62" s="40">
        <v>132.90916002031707</v>
      </c>
      <c r="CN62" s="40">
        <v>161.67352145103422</v>
      </c>
      <c r="CO62" s="40">
        <v>220.18653057825054</v>
      </c>
      <c r="CP62" s="40">
        <v>343.1310983007757</v>
      </c>
      <c r="CQ62" s="40">
        <v>601.35949626113666</v>
      </c>
      <c r="CR62" s="40">
        <v>511.1646824466377</v>
      </c>
      <c r="CS62" s="40">
        <v>557.93978448055805</v>
      </c>
      <c r="CT62" s="40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67" t="s">
        <v>64</v>
      </c>
      <c r="B63" s="67" t="s">
        <v>75</v>
      </c>
      <c r="C63" s="67" t="str">
        <f t="shared" si="0"/>
        <v>99347RES</v>
      </c>
      <c r="D63" s="68"/>
      <c r="E63" s="68">
        <v>122</v>
      </c>
      <c r="F63" s="68">
        <v>127</v>
      </c>
      <c r="G63" s="68">
        <v>187</v>
      </c>
      <c r="H63" s="68">
        <v>185</v>
      </c>
      <c r="I63" s="68">
        <v>190</v>
      </c>
      <c r="J63" s="68">
        <v>172</v>
      </c>
      <c r="K63" s="68">
        <v>155</v>
      </c>
      <c r="L63" s="68">
        <v>136</v>
      </c>
      <c r="M63" s="68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40">
        <v>1072.2414536687183</v>
      </c>
      <c r="CM63" s="40">
        <v>1576.1928848869734</v>
      </c>
      <c r="CN63" s="40">
        <v>2888.533000174124</v>
      </c>
      <c r="CO63" s="40">
        <v>4558.2396839111707</v>
      </c>
      <c r="CP63" s="40">
        <v>6113.151004117788</v>
      </c>
      <c r="CQ63" s="40">
        <v>7930.7344695145994</v>
      </c>
      <c r="CR63" s="40">
        <v>8786.97678976926</v>
      </c>
      <c r="CS63" s="40">
        <v>9702.5604993698544</v>
      </c>
      <c r="CT63" s="40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67" t="s">
        <v>65</v>
      </c>
      <c r="B64" s="67" t="s">
        <v>75</v>
      </c>
      <c r="C64" s="67" t="str">
        <f t="shared" si="0"/>
        <v>99348RES</v>
      </c>
      <c r="D64" s="68"/>
      <c r="E64" s="68">
        <v>41</v>
      </c>
      <c r="F64" s="68">
        <v>46</v>
      </c>
      <c r="G64" s="68">
        <v>51</v>
      </c>
      <c r="H64" s="68">
        <v>54</v>
      </c>
      <c r="I64" s="68">
        <v>50</v>
      </c>
      <c r="J64" s="68">
        <v>49</v>
      </c>
      <c r="K64" s="68">
        <v>44</v>
      </c>
      <c r="L64" s="68">
        <v>44</v>
      </c>
      <c r="M64" s="68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40">
        <v>613.54682035742269</v>
      </c>
      <c r="CM64" s="40">
        <v>657.2198818818772</v>
      </c>
      <c r="CN64" s="40">
        <v>855.96575038057733</v>
      </c>
      <c r="CO64" s="40">
        <v>1454.0906694697801</v>
      </c>
      <c r="CP64" s="40">
        <v>1566.5867942254076</v>
      </c>
      <c r="CQ64" s="40">
        <v>2109.5302107079556</v>
      </c>
      <c r="CR64" s="40">
        <v>2077.0473308919254</v>
      </c>
      <c r="CS64" s="40">
        <v>2525.4719011711068</v>
      </c>
      <c r="CT64" s="40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67" t="s">
        <v>66</v>
      </c>
      <c r="B65" s="67" t="s">
        <v>75</v>
      </c>
      <c r="C65" s="67" t="str">
        <f t="shared" si="0"/>
        <v>99350RES</v>
      </c>
      <c r="D65" s="68"/>
      <c r="E65" s="68">
        <v>3</v>
      </c>
      <c r="F65" s="68">
        <v>6</v>
      </c>
      <c r="G65" s="68">
        <v>8</v>
      </c>
      <c r="H65" s="68">
        <v>6</v>
      </c>
      <c r="I65" s="68">
        <v>12</v>
      </c>
      <c r="J65" s="68">
        <v>6</v>
      </c>
      <c r="K65" s="68">
        <v>5</v>
      </c>
      <c r="L65" s="68">
        <v>4</v>
      </c>
      <c r="M65" s="68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40">
        <v>14.076501927229444</v>
      </c>
      <c r="CM65" s="40">
        <v>23.766975824804366</v>
      </c>
      <c r="CN65" s="40">
        <v>80.894474627902056</v>
      </c>
      <c r="CO65" s="40">
        <v>124.87784754678813</v>
      </c>
      <c r="CP65" s="40">
        <v>319.18121984946583</v>
      </c>
      <c r="CQ65" s="40">
        <v>351.50151057533242</v>
      </c>
      <c r="CR65" s="40">
        <v>469.62893105155274</v>
      </c>
      <c r="CS65" s="40">
        <v>359.26084037253599</v>
      </c>
      <c r="CT65" s="40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67" t="s">
        <v>67</v>
      </c>
      <c r="B66" s="67" t="s">
        <v>75</v>
      </c>
      <c r="C66" s="67" t="str">
        <f t="shared" si="0"/>
        <v>99360RES</v>
      </c>
      <c r="D66" s="68"/>
      <c r="E66" s="68">
        <v>93</v>
      </c>
      <c r="F66" s="68">
        <v>97</v>
      </c>
      <c r="G66" s="68">
        <v>64</v>
      </c>
      <c r="H66" s="68">
        <v>60</v>
      </c>
      <c r="I66" s="68">
        <v>90</v>
      </c>
      <c r="J66" s="68">
        <v>84</v>
      </c>
      <c r="K66" s="68">
        <v>79</v>
      </c>
      <c r="L66" s="68">
        <v>78</v>
      </c>
      <c r="M66" s="68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40">
        <v>672.50488699362563</v>
      </c>
      <c r="CM66" s="40">
        <v>1305.419789610507</v>
      </c>
      <c r="CN66" s="40">
        <v>1444.3064066945228</v>
      </c>
      <c r="CO66" s="40">
        <v>1350.2649395819283</v>
      </c>
      <c r="CP66" s="40">
        <v>2514.6997834693339</v>
      </c>
      <c r="CQ66" s="40">
        <v>3051.0728204229613</v>
      </c>
      <c r="CR66" s="40">
        <v>3446.2841342494762</v>
      </c>
      <c r="CS66" s="40">
        <v>3793.23259938822</v>
      </c>
      <c r="CT66" s="40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67" t="s">
        <v>68</v>
      </c>
      <c r="B67" s="67" t="s">
        <v>75</v>
      </c>
      <c r="C67" s="67" t="str">
        <f t="shared" si="0"/>
        <v>99361RES</v>
      </c>
      <c r="D67" s="68"/>
      <c r="E67" s="68">
        <v>111</v>
      </c>
      <c r="F67" s="68">
        <v>111</v>
      </c>
      <c r="G67" s="68">
        <v>149</v>
      </c>
      <c r="H67" s="68">
        <v>148</v>
      </c>
      <c r="I67" s="68">
        <v>134</v>
      </c>
      <c r="J67" s="68">
        <v>132</v>
      </c>
      <c r="K67" s="68">
        <v>126</v>
      </c>
      <c r="L67" s="68">
        <v>110</v>
      </c>
      <c r="M67" s="68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40">
        <v>1068.2900921209925</v>
      </c>
      <c r="CM67" s="40">
        <v>1700.9722239212238</v>
      </c>
      <c r="CN67" s="40">
        <v>2836.745343801359</v>
      </c>
      <c r="CO67" s="40">
        <v>4003.392017399105</v>
      </c>
      <c r="CP67" s="40">
        <v>4464.620575963113</v>
      </c>
      <c r="CQ67" s="40">
        <v>5425.8240217770172</v>
      </c>
      <c r="CR67" s="40">
        <v>6013.6766906938865</v>
      </c>
      <c r="CS67" s="40">
        <v>6382.8123438194816</v>
      </c>
      <c r="CT67" s="40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67" t="s">
        <v>69</v>
      </c>
      <c r="B68" s="67" t="s">
        <v>75</v>
      </c>
      <c r="C68" s="67" t="str">
        <f t="shared" si="0"/>
        <v>99362RES</v>
      </c>
      <c r="D68" s="68"/>
      <c r="E68" s="68">
        <v>1739</v>
      </c>
      <c r="F68" s="68">
        <v>1960</v>
      </c>
      <c r="G68" s="68">
        <v>2257</v>
      </c>
      <c r="H68" s="68">
        <v>2274</v>
      </c>
      <c r="I68" s="68">
        <v>2626</v>
      </c>
      <c r="J68" s="68">
        <v>2083</v>
      </c>
      <c r="K68" s="68">
        <v>1949</v>
      </c>
      <c r="L68" s="68">
        <v>1854</v>
      </c>
      <c r="M68" s="68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40">
        <v>16193.468500246918</v>
      </c>
      <c r="CM68" s="40">
        <v>19097.4225862737</v>
      </c>
      <c r="CN68" s="40">
        <v>28090.534857352999</v>
      </c>
      <c r="CO68" s="40">
        <v>43801.591049688781</v>
      </c>
      <c r="CP68" s="40">
        <v>54493.080353289843</v>
      </c>
      <c r="CQ68" s="40">
        <v>67303.354538809144</v>
      </c>
      <c r="CR68" s="40">
        <v>77488.201081124309</v>
      </c>
      <c r="CS68" s="40">
        <v>83044.393515768767</v>
      </c>
      <c r="CT68" s="40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67" t="s">
        <v>70</v>
      </c>
      <c r="B69" s="67" t="s">
        <v>75</v>
      </c>
      <c r="C69" s="67" t="str">
        <f t="shared" ref="C69" si="1">A69&amp;B69</f>
        <v>99363RES</v>
      </c>
      <c r="D69" s="68"/>
      <c r="E69" s="68">
        <v>20</v>
      </c>
      <c r="F69" s="68">
        <v>22</v>
      </c>
      <c r="G69" s="68" t="s">
        <v>81</v>
      </c>
      <c r="H69" s="68">
        <v>18</v>
      </c>
      <c r="I69" s="68">
        <v>23</v>
      </c>
      <c r="J69" s="68">
        <v>24</v>
      </c>
      <c r="K69" s="68">
        <v>21</v>
      </c>
      <c r="L69" s="68">
        <v>22</v>
      </c>
      <c r="M69" s="68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40">
        <v>133.81696776366314</v>
      </c>
      <c r="CM69" s="40">
        <v>253.92415301362806</v>
      </c>
      <c r="CN69" s="40">
        <v>196.68149359623209</v>
      </c>
      <c r="CO69" s="40">
        <v>200.27854471442046</v>
      </c>
      <c r="CP69" s="40">
        <v>492.98532402703893</v>
      </c>
      <c r="CQ69" s="40">
        <v>538.05452310235</v>
      </c>
      <c r="CR69" s="40">
        <v>518.90834586662686</v>
      </c>
      <c r="CS69" s="40">
        <v>510.18956500405847</v>
      </c>
      <c r="CT69" s="40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8" t="s">
        <v>51</v>
      </c>
      <c r="B70" s="69" t="s">
        <v>34</v>
      </c>
      <c r="C70" s="67" t="s">
        <v>79</v>
      </c>
      <c r="E70" s="70">
        <v>0</v>
      </c>
      <c r="F70" s="68">
        <v>3</v>
      </c>
      <c r="G70" s="68">
        <v>2</v>
      </c>
      <c r="H70" s="68">
        <v>2</v>
      </c>
      <c r="I70" s="68">
        <v>3</v>
      </c>
      <c r="J70" s="68">
        <v>3</v>
      </c>
      <c r="K70" s="68">
        <v>3</v>
      </c>
      <c r="L70" s="68">
        <v>3</v>
      </c>
      <c r="M70" s="68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40">
        <v>0</v>
      </c>
      <c r="CM70" s="40">
        <v>14.564154647356462</v>
      </c>
      <c r="CN70" s="40">
        <v>5.1322108935546957</v>
      </c>
      <c r="CO70" s="40">
        <v>4.8502415025601371</v>
      </c>
      <c r="CP70" s="40">
        <v>7.2484547666732571</v>
      </c>
      <c r="CQ70" s="40">
        <v>17.7949286232482</v>
      </c>
      <c r="CR70" s="40">
        <v>21.310616578454095</v>
      </c>
      <c r="CS70" s="40">
        <v>55.982547919410919</v>
      </c>
      <c r="CT70" s="40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70"/>
      <c r="F71" s="70"/>
      <c r="G71" s="68"/>
      <c r="H71" s="68">
        <v>1</v>
      </c>
      <c r="I71" s="68">
        <v>1</v>
      </c>
      <c r="J71" s="68" t="s">
        <v>81</v>
      </c>
      <c r="K71" s="68" t="s">
        <v>81</v>
      </c>
      <c r="L71" s="68" t="s">
        <v>81</v>
      </c>
      <c r="M71" s="68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40">
        <v>0</v>
      </c>
      <c r="CM71" s="40">
        <v>0</v>
      </c>
      <c r="CN71" s="40">
        <v>0</v>
      </c>
      <c r="CO71" s="40">
        <v>4.1991636194871047</v>
      </c>
      <c r="CP71" s="40">
        <v>3.0561448524626647</v>
      </c>
      <c r="CQ71" s="40" t="s">
        <v>81</v>
      </c>
      <c r="CR71" s="40" t="s">
        <v>81</v>
      </c>
      <c r="CS71" s="40" t="s">
        <v>81</v>
      </c>
      <c r="CT71" s="40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68" t="s">
        <v>81</v>
      </c>
      <c r="K72" s="68" t="s">
        <v>81</v>
      </c>
      <c r="M72" s="68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68" t="s">
        <v>81</v>
      </c>
      <c r="CL73" s="40"/>
      <c r="CM73" s="40"/>
      <c r="CN73" s="40"/>
      <c r="CO73" s="40"/>
      <c r="CP73" s="40"/>
      <c r="CQ73" s="40"/>
      <c r="CR73" s="40"/>
      <c r="CS73" s="40"/>
      <c r="CT73" s="40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68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68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68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68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20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1"/>
      <c r="Y1" s="61"/>
      <c r="Z1" s="61"/>
      <c r="AA1" s="61"/>
      <c r="AB1" s="62"/>
      <c r="AC1" s="62"/>
      <c r="AD1" s="62"/>
      <c r="AE1" s="62"/>
      <c r="AF1" s="62">
        <v>6</v>
      </c>
      <c r="AG1" s="62">
        <v>7</v>
      </c>
      <c r="AH1" s="62">
        <v>8</v>
      </c>
      <c r="AI1" s="62">
        <v>9</v>
      </c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25">
      <c r="A2" s="141" t="s">
        <v>31</v>
      </c>
      <c r="B2" s="141"/>
      <c r="C2" s="10"/>
      <c r="E2" s="167" t="s">
        <v>8</v>
      </c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X2" s="172" t="s">
        <v>9</v>
      </c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3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U2" s="172" t="s">
        <v>10</v>
      </c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3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T2" s="168" t="s">
        <v>6</v>
      </c>
      <c r="DU2" s="169"/>
      <c r="DV2" s="169"/>
      <c r="DW2" s="169"/>
      <c r="DX2" s="169"/>
      <c r="DY2" s="169"/>
      <c r="DZ2" s="169"/>
      <c r="EA2" s="169"/>
      <c r="EB2" s="169"/>
      <c r="EC2" s="169"/>
      <c r="ED2" s="169"/>
      <c r="EE2" s="169"/>
      <c r="EG2" s="162" t="s">
        <v>7</v>
      </c>
      <c r="EH2" s="162"/>
      <c r="EI2" s="162"/>
      <c r="EJ2" s="162"/>
      <c r="EK2" s="162"/>
      <c r="EL2" s="162"/>
      <c r="EM2" s="162"/>
      <c r="EN2" s="162"/>
      <c r="EO2" s="162"/>
      <c r="EP2" s="162"/>
      <c r="EQ2" s="162"/>
      <c r="ER2" s="162"/>
      <c r="ES2" s="162"/>
      <c r="EU2" s="163" t="s">
        <v>11</v>
      </c>
      <c r="EV2" s="163"/>
      <c r="EW2" s="163"/>
      <c r="EX2" s="163"/>
      <c r="EY2" s="163"/>
      <c r="EZ2" s="163"/>
      <c r="FA2" s="163"/>
      <c r="FB2" s="163"/>
      <c r="FC2" s="163"/>
      <c r="FD2" s="163"/>
      <c r="FE2" s="163"/>
      <c r="FF2" s="163"/>
      <c r="FH2" s="164" t="s">
        <v>13</v>
      </c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U2" s="164" t="s">
        <v>12</v>
      </c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</row>
    <row r="3" spans="1:188" x14ac:dyDescent="0.25">
      <c r="A3" s="141"/>
      <c r="B3" s="141"/>
      <c r="C3" s="10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X3" s="165">
        <v>43831</v>
      </c>
      <c r="Y3" s="166"/>
      <c r="Z3" s="166"/>
      <c r="AA3" s="166"/>
      <c r="AB3" s="165">
        <v>43862</v>
      </c>
      <c r="AC3" s="166"/>
      <c r="AD3" s="166"/>
      <c r="AE3" s="166"/>
      <c r="AF3" s="165">
        <v>43891</v>
      </c>
      <c r="AG3" s="166"/>
      <c r="AH3" s="166"/>
      <c r="AI3" s="166"/>
      <c r="AJ3" s="165">
        <v>43922</v>
      </c>
      <c r="AK3" s="166"/>
      <c r="AL3" s="166"/>
      <c r="AM3" s="166"/>
      <c r="AN3" s="165">
        <v>43952</v>
      </c>
      <c r="AO3" s="166"/>
      <c r="AP3" s="166"/>
      <c r="AQ3" s="166"/>
      <c r="AR3" s="165">
        <v>43983</v>
      </c>
      <c r="AS3" s="166"/>
      <c r="AT3" s="166"/>
      <c r="AU3" s="166"/>
      <c r="AV3" s="165">
        <v>44013</v>
      </c>
      <c r="AW3" s="166"/>
      <c r="AX3" s="166"/>
      <c r="AY3" s="166"/>
      <c r="AZ3" s="165">
        <v>44044</v>
      </c>
      <c r="BA3" s="166"/>
      <c r="BB3" s="166"/>
      <c r="BC3" s="166"/>
      <c r="BD3" s="165">
        <v>44075</v>
      </c>
      <c r="BE3" s="166"/>
      <c r="BF3" s="166"/>
      <c r="BG3" s="166"/>
      <c r="BH3" s="165">
        <v>44105</v>
      </c>
      <c r="BI3" s="166"/>
      <c r="BJ3" s="166"/>
      <c r="BK3" s="166"/>
      <c r="BL3" s="165">
        <v>44136</v>
      </c>
      <c r="BM3" s="166"/>
      <c r="BN3" s="166"/>
      <c r="BO3" s="166"/>
      <c r="BP3" s="165">
        <v>44166</v>
      </c>
      <c r="BQ3" s="166"/>
      <c r="BR3" s="166"/>
      <c r="BS3" s="166"/>
      <c r="BU3" s="165">
        <v>43831</v>
      </c>
      <c r="BV3" s="166"/>
      <c r="BW3" s="166"/>
      <c r="BX3" s="166"/>
      <c r="BY3" s="165">
        <v>43862</v>
      </c>
      <c r="BZ3" s="166"/>
      <c r="CA3" s="166"/>
      <c r="CB3" s="166"/>
      <c r="CC3" s="165">
        <v>43891</v>
      </c>
      <c r="CD3" s="166"/>
      <c r="CE3" s="166"/>
      <c r="CF3" s="166"/>
      <c r="CG3" s="165">
        <v>43922</v>
      </c>
      <c r="CH3" s="166"/>
      <c r="CI3" s="166"/>
      <c r="CJ3" s="166"/>
      <c r="CK3" s="165">
        <v>43952</v>
      </c>
      <c r="CL3" s="166"/>
      <c r="CM3" s="166"/>
      <c r="CN3" s="166"/>
      <c r="CO3" s="165">
        <v>43983</v>
      </c>
      <c r="CP3" s="166"/>
      <c r="CQ3" s="166"/>
      <c r="CR3" s="166"/>
      <c r="CS3" s="165">
        <v>44013</v>
      </c>
      <c r="CT3" s="166"/>
      <c r="CU3" s="166"/>
      <c r="CV3" s="166"/>
      <c r="CW3" s="165">
        <v>44044</v>
      </c>
      <c r="CX3" s="166"/>
      <c r="CY3" s="166"/>
      <c r="CZ3" s="166"/>
      <c r="DA3" s="165">
        <v>44075</v>
      </c>
      <c r="DB3" s="166"/>
      <c r="DC3" s="166"/>
      <c r="DD3" s="166"/>
      <c r="DE3" s="42"/>
      <c r="DF3" s="165">
        <v>44105</v>
      </c>
      <c r="DG3" s="166"/>
      <c r="DH3" s="166"/>
      <c r="DI3" s="166"/>
      <c r="DJ3" s="165">
        <v>44136</v>
      </c>
      <c r="DK3" s="166"/>
      <c r="DL3" s="166"/>
      <c r="DM3" s="166"/>
      <c r="DN3" s="165">
        <v>44166</v>
      </c>
      <c r="DO3" s="166"/>
      <c r="DP3" s="166"/>
      <c r="DQ3" s="166"/>
      <c r="DR3" s="39"/>
      <c r="DT3" s="170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</row>
    <row r="4" spans="1:188" x14ac:dyDescent="0.2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1" t="s">
        <v>2</v>
      </c>
      <c r="BI4" s="41" t="s">
        <v>3</v>
      </c>
      <c r="BJ4" s="41" t="s">
        <v>4</v>
      </c>
      <c r="BK4" s="41" t="s">
        <v>5</v>
      </c>
      <c r="BL4" s="41" t="s">
        <v>2</v>
      </c>
      <c r="BM4" s="41" t="s">
        <v>3</v>
      </c>
      <c r="BN4" s="41" t="s">
        <v>4</v>
      </c>
      <c r="BO4" s="41" t="s">
        <v>5</v>
      </c>
      <c r="BP4" s="41" t="s">
        <v>2</v>
      </c>
      <c r="BQ4" s="41" t="s">
        <v>3</v>
      </c>
      <c r="BR4" s="41" t="s">
        <v>4</v>
      </c>
      <c r="BS4" s="41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1"/>
      <c r="DF4" s="41" t="s">
        <v>2</v>
      </c>
      <c r="DG4" s="41" t="s">
        <v>3</v>
      </c>
      <c r="DH4" s="41" t="s">
        <v>4</v>
      </c>
      <c r="DI4" s="41" t="s">
        <v>5</v>
      </c>
      <c r="DJ4" s="41" t="s">
        <v>2</v>
      </c>
      <c r="DK4" s="41" t="s">
        <v>3</v>
      </c>
      <c r="DL4" s="41" t="s">
        <v>4</v>
      </c>
      <c r="DM4" s="41" t="s">
        <v>5</v>
      </c>
      <c r="DN4" s="41" t="s">
        <v>2</v>
      </c>
      <c r="DO4" s="41" t="s">
        <v>3</v>
      </c>
      <c r="DP4" s="41" t="s">
        <v>4</v>
      </c>
      <c r="DQ4" s="41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5" t="s">
        <v>35</v>
      </c>
      <c r="O5" s="55" t="s">
        <v>34</v>
      </c>
      <c r="P5" s="56">
        <v>171</v>
      </c>
      <c r="Q5" s="56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56">
        <v>46328.75</v>
      </c>
      <c r="BI5" s="56">
        <v>19103.26999999999</v>
      </c>
      <c r="BJ5" s="56">
        <v>63397.820000000007</v>
      </c>
      <c r="BK5" s="56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5" t="s">
        <v>104</v>
      </c>
      <c r="DF5" s="56">
        <v>17.559999999999999</v>
      </c>
      <c r="DG5" s="56">
        <v>33.340000000000003</v>
      </c>
      <c r="DH5" s="56">
        <v>236.83</v>
      </c>
      <c r="DI5" s="56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40">
        <v>6680.6530400635174</v>
      </c>
      <c r="DU5" s="40">
        <v>9123.495292820684</v>
      </c>
      <c r="DV5" s="40">
        <v>9211.7238387475008</v>
      </c>
      <c r="DW5" s="40">
        <v>15409.934419625502</v>
      </c>
      <c r="DX5" s="40">
        <v>18878.318275424714</v>
      </c>
      <c r="DY5" s="40">
        <v>22984.908244337665</v>
      </c>
      <c r="DZ5" s="40">
        <v>21490.275973884694</v>
      </c>
      <c r="EA5" s="40">
        <v>22157.376757378232</v>
      </c>
      <c r="EB5" s="40">
        <v>21296.567898667068</v>
      </c>
      <c r="EC5" s="40"/>
      <c r="ED5" s="40"/>
      <c r="EE5" s="40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5" t="s">
        <v>36</v>
      </c>
      <c r="O6" s="55" t="s">
        <v>34</v>
      </c>
      <c r="P6" s="56">
        <v>195</v>
      </c>
      <c r="Q6" s="56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56">
        <v>48036.000000000015</v>
      </c>
      <c r="BI6" s="56">
        <v>26816.670000000006</v>
      </c>
      <c r="BJ6" s="56">
        <v>74774.799999999988</v>
      </c>
      <c r="BK6" s="56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5" t="s">
        <v>87</v>
      </c>
      <c r="DF6" s="56">
        <v>17724.21</v>
      </c>
      <c r="DG6" s="56">
        <v>14934.98</v>
      </c>
      <c r="DH6" s="56">
        <v>74742.549999999988</v>
      </c>
      <c r="DI6" s="56">
        <v>107401.73999999996</v>
      </c>
      <c r="DR6">
        <v>0.24399666576204171</v>
      </c>
      <c r="DT6" s="40">
        <v>5618.0792374603197</v>
      </c>
      <c r="DU6" s="40">
        <v>9221.819172605301</v>
      </c>
      <c r="DV6" s="40">
        <v>7917.4582368540487</v>
      </c>
      <c r="DW6" s="40">
        <v>12496.83369770199</v>
      </c>
      <c r="DX6" s="40">
        <v>16704.886860319482</v>
      </c>
      <c r="DY6" s="40">
        <v>19304.52965752429</v>
      </c>
      <c r="DZ6" s="40">
        <v>17758.213382279202</v>
      </c>
      <c r="EA6" s="40">
        <v>21520.254765422789</v>
      </c>
      <c r="EB6" s="40">
        <v>22300.768317189879</v>
      </c>
      <c r="EC6" s="40"/>
      <c r="ED6" s="40"/>
      <c r="EE6" s="40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5" t="s">
        <v>37</v>
      </c>
      <c r="O7" s="55" t="s">
        <v>34</v>
      </c>
      <c r="P7" s="56">
        <v>107</v>
      </c>
      <c r="Q7" s="56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56">
        <v>16698.88</v>
      </c>
      <c r="BI7" s="56">
        <v>13362.459999999997</v>
      </c>
      <c r="BJ7" s="56">
        <v>41505.12999999999</v>
      </c>
      <c r="BK7" s="56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5" t="s">
        <v>116</v>
      </c>
      <c r="DF7" s="56">
        <v>79.41</v>
      </c>
      <c r="DG7" s="56">
        <v>80.19</v>
      </c>
      <c r="DH7" s="56">
        <v>548.70000000000005</v>
      </c>
      <c r="DI7" s="56">
        <v>708.3</v>
      </c>
      <c r="DR7">
        <v>0.2628660375929725</v>
      </c>
      <c r="DT7" s="40">
        <v>2767.538305517669</v>
      </c>
      <c r="DU7" s="40">
        <v>3960.1853393293868</v>
      </c>
      <c r="DV7" s="40">
        <v>2984.8866223833702</v>
      </c>
      <c r="DW7" s="40">
        <v>5282.1529431281306</v>
      </c>
      <c r="DX7" s="40">
        <v>8223.6544802308581</v>
      </c>
      <c r="DY7" s="40">
        <v>8225.4178913292399</v>
      </c>
      <c r="DZ7" s="40">
        <v>10619.977709958121</v>
      </c>
      <c r="EA7" s="40">
        <v>13059.721157668799</v>
      </c>
      <c r="EB7" s="40">
        <v>14404.337153802979</v>
      </c>
      <c r="EC7" s="40"/>
      <c r="ED7" s="40"/>
      <c r="EE7" s="40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5" t="s">
        <v>40</v>
      </c>
      <c r="O8" s="55" t="s">
        <v>34</v>
      </c>
      <c r="P8" s="56">
        <v>112</v>
      </c>
      <c r="Q8" s="56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56">
        <v>22292.28999999999</v>
      </c>
      <c r="BI8" s="56">
        <v>8298.2999999999975</v>
      </c>
      <c r="BJ8" s="56">
        <v>16546.32</v>
      </c>
      <c r="BK8" s="56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5" t="s">
        <v>88</v>
      </c>
      <c r="DF8" s="56">
        <v>24174.940000000024</v>
      </c>
      <c r="DG8" s="56">
        <v>23422.789999999994</v>
      </c>
      <c r="DH8" s="56">
        <v>84889.230000000025</v>
      </c>
      <c r="DI8" s="56">
        <v>132486.95999999996</v>
      </c>
      <c r="DR8">
        <v>0.28428739684562726</v>
      </c>
      <c r="DT8" s="40">
        <v>1027.7791240361455</v>
      </c>
      <c r="DU8" s="40">
        <v>1210.0732765765238</v>
      </c>
      <c r="DV8" s="40">
        <v>1853.2718278891684</v>
      </c>
      <c r="DW8" s="40">
        <v>3031.4297444463432</v>
      </c>
      <c r="DX8" s="40">
        <v>4637.8174740036611</v>
      </c>
      <c r="DY8" s="40">
        <v>4850.845595128475</v>
      </c>
      <c r="DZ8" s="40">
        <v>4673.1372526916257</v>
      </c>
      <c r="EA8" s="40">
        <v>6275.5161770833893</v>
      </c>
      <c r="EB8" s="40">
        <v>5750.6894713269903</v>
      </c>
      <c r="EC8" s="40"/>
      <c r="ED8" s="40"/>
      <c r="EE8" s="40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5" t="s">
        <v>42</v>
      </c>
      <c r="O9" s="55" t="s">
        <v>34</v>
      </c>
      <c r="P9" s="56">
        <v>2</v>
      </c>
      <c r="Q9" s="56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56">
        <v>94</v>
      </c>
      <c r="BI9" s="56">
        <v>115.57</v>
      </c>
      <c r="BJ9" s="56">
        <v>229.07999999999998</v>
      </c>
      <c r="BK9" s="56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5" t="s">
        <v>89</v>
      </c>
      <c r="DF9" s="56">
        <v>9541.5499999999975</v>
      </c>
      <c r="DG9" s="56">
        <v>7497.2</v>
      </c>
      <c r="DH9" s="56">
        <v>29702.059999999994</v>
      </c>
      <c r="DI9" s="56">
        <v>46740.809999999976</v>
      </c>
      <c r="DR9">
        <v>0.28728462586298115</v>
      </c>
      <c r="DT9" s="40">
        <v>0.85823928052116483</v>
      </c>
      <c r="DU9" s="40" t="s">
        <v>81</v>
      </c>
      <c r="DV9" s="40" t="s">
        <v>81</v>
      </c>
      <c r="DW9" s="40" t="s">
        <v>81</v>
      </c>
      <c r="DX9" s="40" t="s">
        <v>81</v>
      </c>
      <c r="DY9" s="40">
        <v>1.5347429625671256</v>
      </c>
      <c r="DZ9" s="40" t="s">
        <v>81</v>
      </c>
      <c r="EA9" s="40" t="s">
        <v>81</v>
      </c>
      <c r="EB9" s="40" t="s">
        <v>81</v>
      </c>
      <c r="EC9" s="40"/>
      <c r="ED9" s="40"/>
      <c r="EE9" s="40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5" t="s">
        <v>43</v>
      </c>
      <c r="O10" s="55" t="s">
        <v>34</v>
      </c>
      <c r="P10" s="56">
        <v>18</v>
      </c>
      <c r="Q10" s="56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56">
        <v>10786.149999999998</v>
      </c>
      <c r="BI10" s="56">
        <v>59.66</v>
      </c>
      <c r="BJ10" s="56">
        <v>424.36</v>
      </c>
      <c r="BK10" s="56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5" t="s">
        <v>117</v>
      </c>
      <c r="DF10" s="56">
        <v>46.22</v>
      </c>
      <c r="DG10" s="56">
        <v>50.18</v>
      </c>
      <c r="DH10" s="56">
        <v>304.45</v>
      </c>
      <c r="DI10" s="56">
        <v>400.84999999999997</v>
      </c>
      <c r="DR10">
        <v>0.29347129284894669</v>
      </c>
      <c r="DT10" s="40">
        <v>4.0396566579829889</v>
      </c>
      <c r="DU10" s="40">
        <v>11.98369321593972</v>
      </c>
      <c r="DV10" s="40">
        <v>29.070748016718891</v>
      </c>
      <c r="DW10" s="40">
        <v>47.934722056755724</v>
      </c>
      <c r="DX10" s="40">
        <v>40.521967944608662</v>
      </c>
      <c r="DY10" s="40">
        <v>68.691375651235134</v>
      </c>
      <c r="DZ10" s="40">
        <v>35.864705051116601</v>
      </c>
      <c r="EA10" s="40">
        <v>50.683103103265509</v>
      </c>
      <c r="EB10" s="40">
        <v>52.160528271053302</v>
      </c>
      <c r="EC10" s="40"/>
      <c r="ED10" s="40"/>
      <c r="EE10" s="40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5" t="s">
        <v>44</v>
      </c>
      <c r="O11" s="55" t="s">
        <v>34</v>
      </c>
      <c r="P11" s="56">
        <v>40</v>
      </c>
      <c r="Q11" s="56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56">
        <v>6383.1399999999994</v>
      </c>
      <c r="BI11" s="56">
        <v>4786.26</v>
      </c>
      <c r="BJ11" s="56">
        <v>14992.820000000003</v>
      </c>
      <c r="BK11" s="56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5" t="s">
        <v>90</v>
      </c>
      <c r="DF11" s="56">
        <v>7850.4699999999993</v>
      </c>
      <c r="DG11" s="56">
        <v>5886.7000000000016</v>
      </c>
      <c r="DH11" s="56">
        <v>22388.280000000002</v>
      </c>
      <c r="DI11" s="56">
        <v>36125.449999999997</v>
      </c>
      <c r="DR11">
        <v>0.29479967266118229</v>
      </c>
      <c r="DT11" s="40">
        <v>494.29869022074803</v>
      </c>
      <c r="DU11" s="40">
        <v>90.218859676709741</v>
      </c>
      <c r="DV11" s="40">
        <v>598.0866073024149</v>
      </c>
      <c r="DW11" s="40">
        <v>83.612056596773158</v>
      </c>
      <c r="DX11" s="40">
        <v>98.275407350507535</v>
      </c>
      <c r="DY11" s="40">
        <v>339.6960620710862</v>
      </c>
      <c r="DZ11" s="40">
        <v>298.54342648878912</v>
      </c>
      <c r="EA11" s="40">
        <v>322.46673182992117</v>
      </c>
      <c r="EB11" s="40">
        <v>330.36682787481823</v>
      </c>
      <c r="EC11" s="40"/>
      <c r="ED11" s="40"/>
      <c r="EE11" s="40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5" t="s">
        <v>45</v>
      </c>
      <c r="O12" s="55" t="s">
        <v>34</v>
      </c>
      <c r="P12" s="56">
        <v>20</v>
      </c>
      <c r="Q12" s="56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56">
        <v>8264.74</v>
      </c>
      <c r="BI12" s="56">
        <v>917.29000000000019</v>
      </c>
      <c r="BJ12" s="56">
        <v>5572.09</v>
      </c>
      <c r="BK12" s="56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5" t="s">
        <v>118</v>
      </c>
      <c r="DF12" s="56">
        <v>1585.09</v>
      </c>
      <c r="DG12" s="56">
        <v>1372.33</v>
      </c>
      <c r="DH12" s="56">
        <v>4908.55</v>
      </c>
      <c r="DI12" s="56">
        <v>7865.97</v>
      </c>
      <c r="DR12">
        <v>0.31933270584365592</v>
      </c>
      <c r="DT12" s="40">
        <v>345.69247165255223</v>
      </c>
      <c r="DU12" s="40">
        <v>377.73042192117049</v>
      </c>
      <c r="DV12" s="40">
        <v>448.39331893369592</v>
      </c>
      <c r="DW12" s="40">
        <v>1164.1247732710121</v>
      </c>
      <c r="DX12" s="40">
        <v>2496.7450122932737</v>
      </c>
      <c r="DY12" s="40">
        <v>3019.9837159835433</v>
      </c>
      <c r="DZ12" s="40">
        <v>3533.7121115612626</v>
      </c>
      <c r="EA12" s="40">
        <v>3856.9734265229836</v>
      </c>
      <c r="EB12" s="40">
        <v>4626.6464025890737</v>
      </c>
      <c r="EC12" s="40"/>
      <c r="ED12" s="40"/>
      <c r="EE12" s="40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5" t="s">
        <v>46</v>
      </c>
      <c r="O13" s="55" t="s">
        <v>34</v>
      </c>
      <c r="P13" s="56">
        <v>8</v>
      </c>
      <c r="Q13" s="56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56">
        <v>3251.88</v>
      </c>
      <c r="BI13" s="56">
        <v>846.93000000000006</v>
      </c>
      <c r="BJ13" s="56">
        <v>2869.04</v>
      </c>
      <c r="BK13" s="56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5" t="s">
        <v>111</v>
      </c>
      <c r="DF13" s="56">
        <v>465.09</v>
      </c>
      <c r="DG13" s="56">
        <v>203.32000000000002</v>
      </c>
      <c r="DH13" s="56">
        <v>188.07</v>
      </c>
      <c r="DI13" s="56">
        <v>856.48</v>
      </c>
      <c r="DR13">
        <v>0.3177085299560643</v>
      </c>
      <c r="DT13" s="40">
        <v>1121.888773609274</v>
      </c>
      <c r="DU13" s="40">
        <v>568.76640610731511</v>
      </c>
      <c r="DV13" s="40">
        <v>583.77628176360281</v>
      </c>
      <c r="DW13" s="40">
        <v>904.3337012192618</v>
      </c>
      <c r="DX13" s="40">
        <v>1077.2482615912866</v>
      </c>
      <c r="DY13" s="40">
        <v>2305.8421911052201</v>
      </c>
      <c r="DZ13" s="40">
        <v>1529.0687490518828</v>
      </c>
      <c r="EA13" s="40">
        <v>2303.9981894137964</v>
      </c>
      <c r="EB13" s="40">
        <v>2326.2017673223027</v>
      </c>
      <c r="EC13" s="40"/>
      <c r="ED13" s="40"/>
      <c r="EE13" s="40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5" t="s">
        <v>47</v>
      </c>
      <c r="O14" s="55" t="s">
        <v>34</v>
      </c>
      <c r="P14" s="56">
        <v>3</v>
      </c>
      <c r="Q14" s="56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56">
        <v>180.51</v>
      </c>
      <c r="BI14" s="56">
        <v>95.940000000000012</v>
      </c>
      <c r="BJ14" s="56">
        <v>1413.14</v>
      </c>
      <c r="BK14" s="56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5" t="s">
        <v>96</v>
      </c>
      <c r="DF14" s="56">
        <v>7685.45</v>
      </c>
      <c r="DG14" s="56">
        <v>5979.6400000000021</v>
      </c>
      <c r="DH14" s="56">
        <v>15927.730000000003</v>
      </c>
      <c r="DI14" s="56">
        <v>29592.819999999989</v>
      </c>
      <c r="DT14" s="40">
        <v>119.12036714546149</v>
      </c>
      <c r="DU14" s="40">
        <v>367.14006932909109</v>
      </c>
      <c r="DV14" s="40">
        <v>120.72194288974427</v>
      </c>
      <c r="DW14" s="40">
        <v>249.83508885126025</v>
      </c>
      <c r="DX14" s="40">
        <v>357.61205744012852</v>
      </c>
      <c r="DY14" s="40">
        <v>397.8308386514978</v>
      </c>
      <c r="DZ14" s="40">
        <v>533.72174491265264</v>
      </c>
      <c r="EA14" s="40">
        <v>711.27030078797429</v>
      </c>
      <c r="EB14" s="40">
        <v>801.20603242292827</v>
      </c>
      <c r="EC14" s="40"/>
      <c r="ED14" s="40"/>
      <c r="EE14" s="40"/>
      <c r="FA14" t="s">
        <v>81</v>
      </c>
      <c r="FN14" t="s">
        <v>81</v>
      </c>
    </row>
    <row r="15" spans="1:188" x14ac:dyDescent="0.2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5" t="s">
        <v>48</v>
      </c>
      <c r="O15" s="55" t="s">
        <v>34</v>
      </c>
      <c r="P15" s="56">
        <v>24</v>
      </c>
      <c r="Q15" s="56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56">
        <v>11480.58</v>
      </c>
      <c r="BI15" s="56">
        <v>3202.63</v>
      </c>
      <c r="BJ15" s="56">
        <v>9604.369999999999</v>
      </c>
      <c r="BK15" s="56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5" t="s">
        <v>94</v>
      </c>
      <c r="DF15" s="56">
        <v>4638.97</v>
      </c>
      <c r="DG15" s="56">
        <v>4228.7399999999989</v>
      </c>
      <c r="DH15" s="56">
        <v>12002.640000000001</v>
      </c>
      <c r="DI15" s="56">
        <v>20870.350000000002</v>
      </c>
      <c r="DT15" s="40">
        <v>177.83509168513604</v>
      </c>
      <c r="DU15" s="40">
        <v>149.60689123111433</v>
      </c>
      <c r="DV15" s="40">
        <v>176.75502941862038</v>
      </c>
      <c r="DW15" s="40">
        <v>334.7107278565893</v>
      </c>
      <c r="DX15" s="40">
        <v>258.8326286843967</v>
      </c>
      <c r="DY15" s="40">
        <v>286.07285780511074</v>
      </c>
      <c r="DZ15" s="40">
        <v>385.15123560747634</v>
      </c>
      <c r="EA15" s="40">
        <v>407.8231966336092</v>
      </c>
      <c r="EB15" s="40">
        <v>484.68331599066516</v>
      </c>
      <c r="EC15" s="40"/>
      <c r="ED15" s="40"/>
      <c r="EE15" s="40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5" t="s">
        <v>49</v>
      </c>
      <c r="O16" s="55" t="s">
        <v>34</v>
      </c>
      <c r="P16" s="56">
        <v>36</v>
      </c>
      <c r="Q16" s="56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56">
        <v>5817.09</v>
      </c>
      <c r="BI16" s="56">
        <v>1514.26</v>
      </c>
      <c r="BJ16" s="56">
        <v>2642.57</v>
      </c>
      <c r="BK16" s="56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5" t="s">
        <v>95</v>
      </c>
      <c r="DF16" s="56">
        <v>773.53</v>
      </c>
      <c r="DG16" s="56">
        <v>608.24</v>
      </c>
      <c r="DH16" s="56">
        <v>3182.08</v>
      </c>
      <c r="DI16" s="56">
        <v>4563.8500000000004</v>
      </c>
      <c r="DT16" s="40">
        <v>393.50193378696127</v>
      </c>
      <c r="DU16" s="40">
        <v>496.23399822049095</v>
      </c>
      <c r="DV16" s="40">
        <v>675.97277406795638</v>
      </c>
      <c r="DW16" s="40">
        <v>961.07580108850095</v>
      </c>
      <c r="DX16" s="40">
        <v>1892.4527434465629</v>
      </c>
      <c r="DY16" s="40">
        <v>2613.9906103720114</v>
      </c>
      <c r="DZ16" s="40">
        <v>3011.6491259906866</v>
      </c>
      <c r="EA16" s="40">
        <v>2315.6923744235019</v>
      </c>
      <c r="EB16" s="40">
        <v>3008.3815959628751</v>
      </c>
      <c r="EC16" s="40"/>
      <c r="ED16" s="40"/>
      <c r="EE16" s="40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5" t="s">
        <v>50</v>
      </c>
      <c r="O17" s="55" t="s">
        <v>34</v>
      </c>
      <c r="P17" s="56">
        <v>21</v>
      </c>
      <c r="Q17" s="56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56">
        <v>34302.410000000003</v>
      </c>
      <c r="BI17" s="56">
        <v>26450.880000000001</v>
      </c>
      <c r="BJ17" s="56">
        <v>5615.89</v>
      </c>
      <c r="BK17" s="56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5" t="s">
        <v>97</v>
      </c>
      <c r="DF17" s="56">
        <v>3114.889999999999</v>
      </c>
      <c r="DG17" s="56">
        <v>2208.85</v>
      </c>
      <c r="DH17" s="56">
        <v>6017.7300000000005</v>
      </c>
      <c r="DI17" s="56">
        <v>11341.470000000001</v>
      </c>
      <c r="DT17" s="40">
        <v>267.6975569427899</v>
      </c>
      <c r="DU17" s="40">
        <v>241.10847100567761</v>
      </c>
      <c r="DV17" s="40">
        <v>376.02275516071279</v>
      </c>
      <c r="DW17" s="40">
        <v>523.04708789247093</v>
      </c>
      <c r="DX17" s="40">
        <v>557.26530616492903</v>
      </c>
      <c r="DY17" s="40">
        <v>1001.3263771944178</v>
      </c>
      <c r="DZ17" s="40">
        <v>1359.8254680136872</v>
      </c>
      <c r="EA17" s="40">
        <v>1324.0319815705489</v>
      </c>
      <c r="EB17" s="40">
        <v>1044.9619196268366</v>
      </c>
      <c r="EC17" s="40"/>
      <c r="ED17" s="40"/>
      <c r="EE17" s="40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5" t="s">
        <v>51</v>
      </c>
      <c r="O18" s="55" t="s">
        <v>34</v>
      </c>
      <c r="P18" s="56">
        <v>3</v>
      </c>
      <c r="Q18" s="56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56">
        <v>306.49</v>
      </c>
      <c r="BI18" s="56">
        <v>319.05</v>
      </c>
      <c r="BJ18" s="56">
        <v>100.27</v>
      </c>
      <c r="BK18" s="56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5" t="s">
        <v>98</v>
      </c>
      <c r="DF18" s="56">
        <v>1143.3900000000001</v>
      </c>
      <c r="DG18" s="56">
        <v>551.17999999999995</v>
      </c>
      <c r="DH18" s="56">
        <v>2163.4699999999998</v>
      </c>
      <c r="DI18" s="56">
        <v>3858.04</v>
      </c>
      <c r="DT18" s="40">
        <v>690.45807152176576</v>
      </c>
      <c r="DU18" s="40">
        <v>87.632327697181495</v>
      </c>
      <c r="DV18" s="40">
        <v>24.024445411418377</v>
      </c>
      <c r="DW18" s="40">
        <v>118.02123673723585</v>
      </c>
      <c r="DX18" s="40">
        <v>381.41988368155631</v>
      </c>
      <c r="DY18" s="40">
        <v>1575.6645162564278</v>
      </c>
      <c r="DZ18" s="40">
        <v>1132.8059577226709</v>
      </c>
      <c r="EA18" s="40">
        <v>1036.9538653908276</v>
      </c>
      <c r="EB18" s="40">
        <v>1093.1765062178968</v>
      </c>
      <c r="EC18" s="40"/>
      <c r="ED18" s="40"/>
      <c r="EE18" s="40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5" t="s">
        <v>52</v>
      </c>
      <c r="O19" s="55" t="s">
        <v>34</v>
      </c>
      <c r="P19" s="56">
        <v>58</v>
      </c>
      <c r="Q19" s="56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56">
        <v>12180.3</v>
      </c>
      <c r="BI19" s="56">
        <v>9783.119999999999</v>
      </c>
      <c r="BJ19" s="56">
        <v>21436.66</v>
      </c>
      <c r="BK19" s="56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5" t="s">
        <v>107</v>
      </c>
      <c r="DF19" s="56">
        <v>798.69</v>
      </c>
      <c r="DG19" s="56">
        <v>550.24</v>
      </c>
      <c r="DH19" s="56">
        <v>2277.62</v>
      </c>
      <c r="DI19" s="56">
        <v>3626.55</v>
      </c>
      <c r="DT19" s="40">
        <v>682.04274279665788</v>
      </c>
      <c r="DU19" s="40">
        <v>2439.0431172216795</v>
      </c>
      <c r="DV19" s="40">
        <v>1405.8815180915733</v>
      </c>
      <c r="DW19" s="40">
        <v>2422.9475018364406</v>
      </c>
      <c r="DX19" s="40">
        <v>4683.9702303104577</v>
      </c>
      <c r="DY19" s="40">
        <v>6001.8174064813393</v>
      </c>
      <c r="DZ19" s="40">
        <v>4268.306756548237</v>
      </c>
      <c r="EA19" s="40">
        <v>5834.5226364438568</v>
      </c>
      <c r="EB19" s="40">
        <v>6947.5552096012971</v>
      </c>
      <c r="EC19" s="40"/>
      <c r="ED19" s="40"/>
      <c r="EE19" s="40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5" t="s">
        <v>53</v>
      </c>
      <c r="O20" s="55" t="s">
        <v>34</v>
      </c>
      <c r="P20" s="56">
        <v>116</v>
      </c>
      <c r="Q20" s="56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56">
        <v>28664.300000000017</v>
      </c>
      <c r="BI20" s="56">
        <v>17920.740000000002</v>
      </c>
      <c r="BJ20" s="56">
        <v>58332.910000000011</v>
      </c>
      <c r="BK20" s="56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5" t="s">
        <v>105</v>
      </c>
      <c r="DF20" s="56">
        <v>1416.4199999999998</v>
      </c>
      <c r="DG20" s="56">
        <v>1077.1099999999999</v>
      </c>
      <c r="DH20" s="56">
        <v>3639.1200000000003</v>
      </c>
      <c r="DI20" s="56">
        <v>6132.6500000000005</v>
      </c>
      <c r="DT20" s="40">
        <v>4897.1298328211442</v>
      </c>
      <c r="DU20" s="40">
        <v>5397.1605045618535</v>
      </c>
      <c r="DV20" s="40">
        <v>6916.3906224900566</v>
      </c>
      <c r="DW20" s="40">
        <v>10363.581564159897</v>
      </c>
      <c r="DX20" s="40">
        <v>12483.0955127815</v>
      </c>
      <c r="DY20" s="40">
        <v>14999.91678978997</v>
      </c>
      <c r="DZ20" s="40">
        <v>15842.005738765409</v>
      </c>
      <c r="EA20" s="40">
        <v>17737.33104247184</v>
      </c>
      <c r="EB20" s="40">
        <v>18233.270374769945</v>
      </c>
      <c r="EC20" s="40"/>
      <c r="ED20" s="40"/>
      <c r="EE20" s="40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5" t="s">
        <v>54</v>
      </c>
      <c r="O21" s="55" t="s">
        <v>34</v>
      </c>
      <c r="P21" s="56">
        <v>19</v>
      </c>
      <c r="Q21" s="56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56">
        <v>5271.9499999999989</v>
      </c>
      <c r="BI21" s="56">
        <v>1968.55</v>
      </c>
      <c r="BJ21" s="56">
        <v>3738.68</v>
      </c>
      <c r="BK21" s="56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5" t="s">
        <v>119</v>
      </c>
      <c r="DF21" s="56">
        <v>126.58000000000001</v>
      </c>
      <c r="DG21" s="56">
        <v>161.31</v>
      </c>
      <c r="DH21" s="56">
        <v>962.45</v>
      </c>
      <c r="DI21" s="56">
        <v>1250.3399999999999</v>
      </c>
      <c r="DT21" s="40">
        <v>380.58899932606266</v>
      </c>
      <c r="DU21" s="40">
        <v>276.2426063097617</v>
      </c>
      <c r="DV21" s="40">
        <v>627.90739641374671</v>
      </c>
      <c r="DW21" s="40">
        <v>769.09483652724089</v>
      </c>
      <c r="DX21" s="40">
        <v>943.04340573195668</v>
      </c>
      <c r="DY21" s="40">
        <v>1184.6531400866907</v>
      </c>
      <c r="DZ21" s="40">
        <v>1499.1133097425477</v>
      </c>
      <c r="EA21" s="40">
        <v>1586.8700851001515</v>
      </c>
      <c r="EB21" s="40">
        <v>1264.4132728367149</v>
      </c>
      <c r="EC21" s="40"/>
      <c r="ED21" s="40"/>
      <c r="EE21" s="40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5" t="s">
        <v>55</v>
      </c>
      <c r="O22" s="55" t="s">
        <v>34</v>
      </c>
      <c r="P22" s="56">
        <v>86</v>
      </c>
      <c r="Q22" s="56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56">
        <v>15192.090000000006</v>
      </c>
      <c r="BI22" s="56">
        <v>10812.270000000002</v>
      </c>
      <c r="BJ22" s="56">
        <v>28349.309999999998</v>
      </c>
      <c r="BK22" s="56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5" t="s">
        <v>99</v>
      </c>
      <c r="DF22" s="56">
        <v>3754.4300000000003</v>
      </c>
      <c r="DG22" s="56">
        <v>3149.3599999999992</v>
      </c>
      <c r="DH22" s="56">
        <v>10392.719999999996</v>
      </c>
      <c r="DI22" s="56">
        <v>17296.510000000002</v>
      </c>
      <c r="DT22" s="40">
        <v>3362.1703160190696</v>
      </c>
      <c r="DU22" s="40">
        <v>6099.89447919948</v>
      </c>
      <c r="DV22" s="40">
        <v>3014.4418706322431</v>
      </c>
      <c r="DW22" s="40">
        <v>4727.9072845039918</v>
      </c>
      <c r="DX22" s="40">
        <v>6365.0270884455931</v>
      </c>
      <c r="DY22" s="40">
        <v>8365.3401707357261</v>
      </c>
      <c r="DZ22" s="40">
        <v>11508.607607917031</v>
      </c>
      <c r="EA22" s="40">
        <v>9672.379702540773</v>
      </c>
      <c r="EB22" s="40">
        <v>11544.729359025139</v>
      </c>
      <c r="EC22" s="40"/>
      <c r="ED22" s="40"/>
      <c r="EE22" s="40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5" t="s">
        <v>56</v>
      </c>
      <c r="O23" s="55" t="s">
        <v>34</v>
      </c>
      <c r="P23" s="56">
        <v>75</v>
      </c>
      <c r="Q23" s="56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56">
        <v>14456.65</v>
      </c>
      <c r="BI23" s="56">
        <v>12586.489999999998</v>
      </c>
      <c r="BJ23" s="56">
        <v>26268.590000000004</v>
      </c>
      <c r="BK23" s="56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5" t="s">
        <v>91</v>
      </c>
      <c r="DF23" s="56">
        <v>14126.599999999993</v>
      </c>
      <c r="DG23" s="56">
        <v>11676.02</v>
      </c>
      <c r="DH23" s="56">
        <v>39123.94000000001</v>
      </c>
      <c r="DI23" s="56">
        <v>64926.560000000019</v>
      </c>
      <c r="DT23" s="40">
        <v>2052.4050041714777</v>
      </c>
      <c r="DU23" s="40">
        <v>4967.1193533485066</v>
      </c>
      <c r="DV23" s="40">
        <v>9346.379401158254</v>
      </c>
      <c r="DW23" s="40">
        <v>5606.5841568431606</v>
      </c>
      <c r="DX23" s="40">
        <v>4520.5596776987004</v>
      </c>
      <c r="DY23" s="40">
        <v>6351.2316653917396</v>
      </c>
      <c r="DZ23" s="40">
        <v>7672.0194343864387</v>
      </c>
      <c r="EA23" s="40">
        <v>8736.6338054153111</v>
      </c>
      <c r="EB23" s="40">
        <v>8413.1356756834484</v>
      </c>
      <c r="EC23" s="40"/>
      <c r="ED23" s="40"/>
      <c r="EE23" s="40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5" t="s">
        <v>57</v>
      </c>
      <c r="O24" s="55" t="s">
        <v>34</v>
      </c>
      <c r="P24" s="56">
        <v>2</v>
      </c>
      <c r="Q24" s="56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56">
        <v>160.59</v>
      </c>
      <c r="BI24" s="56">
        <v>36.370000000000005</v>
      </c>
      <c r="BJ24" s="56">
        <v>387.24</v>
      </c>
      <c r="BK24" s="56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5" t="s">
        <v>100</v>
      </c>
      <c r="DF24" s="56">
        <v>1299.27</v>
      </c>
      <c r="DG24" s="56">
        <v>1025.8700000000001</v>
      </c>
      <c r="DH24" s="56">
        <v>5545.83</v>
      </c>
      <c r="DI24" s="56">
        <v>7870.9700000000012</v>
      </c>
      <c r="DT24" s="40">
        <v>48.575268046102195</v>
      </c>
      <c r="DU24" s="40">
        <v>2.698501659716776E-2</v>
      </c>
      <c r="DV24" s="40">
        <v>2.9980209419679946</v>
      </c>
      <c r="DW24" s="40">
        <v>55.714508578773639</v>
      </c>
      <c r="DX24" s="40">
        <v>70.870600703079361</v>
      </c>
      <c r="DY24" s="40">
        <v>63.625452610024752</v>
      </c>
      <c r="DZ24" s="40">
        <v>123.88235102713504</v>
      </c>
      <c r="EA24" s="40">
        <v>104.51717488184926</v>
      </c>
      <c r="EB24" s="40">
        <v>118.20498661270967</v>
      </c>
      <c r="EC24" s="40"/>
      <c r="ED24" s="40"/>
      <c r="EE24" s="40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5" t="s">
        <v>58</v>
      </c>
      <c r="O25" s="55" t="s">
        <v>34</v>
      </c>
      <c r="P25" s="56">
        <v>44</v>
      </c>
      <c r="Q25" s="56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56">
        <v>5285.3900000000012</v>
      </c>
      <c r="BI25" s="56">
        <v>4040.8799999999997</v>
      </c>
      <c r="BJ25" s="56">
        <v>15907.32</v>
      </c>
      <c r="BK25" s="56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5" t="s">
        <v>120</v>
      </c>
      <c r="DF25" s="56">
        <v>5521.0199999999995</v>
      </c>
      <c r="DG25" s="56">
        <v>1812.8700000000001</v>
      </c>
      <c r="DH25" s="56">
        <v>2895.75</v>
      </c>
      <c r="DI25" s="56">
        <v>10229.640000000001</v>
      </c>
      <c r="DT25" s="40">
        <v>1208.3109807854246</v>
      </c>
      <c r="DU25" s="40">
        <v>1409.6099342038397</v>
      </c>
      <c r="DV25" s="40">
        <v>1930.3971082028042</v>
      </c>
      <c r="DW25" s="40">
        <v>2852.6806683593591</v>
      </c>
      <c r="DX25" s="40">
        <v>3380.3852302007781</v>
      </c>
      <c r="DY25" s="40">
        <v>3882.7648624802359</v>
      </c>
      <c r="DZ25" s="40">
        <v>3629.4528797177445</v>
      </c>
      <c r="EA25" s="40">
        <v>7156.9747301476455</v>
      </c>
      <c r="EB25" s="40">
        <v>4564.4218227455149</v>
      </c>
      <c r="EC25" s="40"/>
      <c r="ED25" s="40"/>
      <c r="EE25" s="40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5" t="s">
        <v>60</v>
      </c>
      <c r="O26" s="55" t="s">
        <v>34</v>
      </c>
      <c r="P26" s="56">
        <v>23</v>
      </c>
      <c r="Q26" s="56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56">
        <v>5784.1900000000005</v>
      </c>
      <c r="BI26" s="56">
        <v>448.75000000000006</v>
      </c>
      <c r="BJ26" s="56">
        <v>2129.83</v>
      </c>
      <c r="BK26" s="56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5" t="s">
        <v>101</v>
      </c>
      <c r="DF26" s="56">
        <v>13674.169999999998</v>
      </c>
      <c r="DG26" s="56">
        <v>15772.749999999987</v>
      </c>
      <c r="DH26" s="56">
        <v>59150.75</v>
      </c>
      <c r="DI26" s="56">
        <v>88597.670000000027</v>
      </c>
      <c r="DT26" s="40">
        <v>255.69835729079716</v>
      </c>
      <c r="DU26" s="40">
        <v>173.89731231304432</v>
      </c>
      <c r="DV26" s="40">
        <v>205.01934494079285</v>
      </c>
      <c r="DW26" s="40">
        <v>229.3194350734471</v>
      </c>
      <c r="DX26" s="40">
        <v>324.20408959923645</v>
      </c>
      <c r="DY26" s="40">
        <v>406.41925846026902</v>
      </c>
      <c r="DZ26" s="40">
        <v>473.85820515951531</v>
      </c>
      <c r="EA26" s="40">
        <v>656.48701608895442</v>
      </c>
      <c r="EB26" s="40">
        <v>705.72830934203955</v>
      </c>
      <c r="EC26" s="40"/>
      <c r="ED26" s="40"/>
      <c r="EE26" s="40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5" t="s">
        <v>61</v>
      </c>
      <c r="O27" s="55" t="s">
        <v>34</v>
      </c>
      <c r="P27" s="56">
        <v>6</v>
      </c>
      <c r="Q27" s="56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56">
        <v>1043.24</v>
      </c>
      <c r="BI27" s="56">
        <v>494.91999999999996</v>
      </c>
      <c r="BJ27" s="56">
        <v>1202.6300000000001</v>
      </c>
      <c r="BK27" s="56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5" t="s">
        <v>112</v>
      </c>
      <c r="DF27" s="56">
        <v>11.85</v>
      </c>
      <c r="DG27" s="56">
        <v>30.46</v>
      </c>
      <c r="DH27" s="56">
        <v>572.58000000000004</v>
      </c>
      <c r="DI27" s="56">
        <v>614.89</v>
      </c>
      <c r="DT27" s="40">
        <v>54.085902385290886</v>
      </c>
      <c r="DU27" s="40">
        <v>35.050496825861785</v>
      </c>
      <c r="DV27" s="40">
        <v>100.64478746224469</v>
      </c>
      <c r="DW27" s="40">
        <v>154.65177334067067</v>
      </c>
      <c r="DX27" s="40">
        <v>181.98449160846405</v>
      </c>
      <c r="DY27" s="40">
        <v>220.64543994655028</v>
      </c>
      <c r="DZ27" s="40">
        <v>236.40717553264676</v>
      </c>
      <c r="EA27" s="40">
        <v>283.67245112656866</v>
      </c>
      <c r="EB27" s="40">
        <v>352.14934101108645</v>
      </c>
      <c r="EC27" s="40"/>
      <c r="ED27" s="40"/>
      <c r="EE27" s="40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5" t="s">
        <v>62</v>
      </c>
      <c r="O28" s="55" t="s">
        <v>34</v>
      </c>
      <c r="P28" s="56">
        <v>35</v>
      </c>
      <c r="Q28" s="56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56">
        <v>5481.9100000000008</v>
      </c>
      <c r="BI28" s="56">
        <v>1862.22</v>
      </c>
      <c r="BJ28" s="56">
        <v>10156.710000000001</v>
      </c>
      <c r="BK28" s="56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5" t="s">
        <v>106</v>
      </c>
      <c r="DF28" s="56">
        <v>24784.839999999982</v>
      </c>
      <c r="DG28" s="56">
        <v>22097.41</v>
      </c>
      <c r="DH28" s="56">
        <v>122968.34999999995</v>
      </c>
      <c r="DI28" s="56">
        <v>169850.59999999992</v>
      </c>
      <c r="DT28" s="40">
        <v>3080.5094416508578</v>
      </c>
      <c r="DU28" s="40">
        <v>3641.7627387816337</v>
      </c>
      <c r="DV28" s="40">
        <v>3840.4980139777404</v>
      </c>
      <c r="DW28" s="40">
        <v>5368.0999107758107</v>
      </c>
      <c r="DX28" s="40">
        <v>5320.0080766710316</v>
      </c>
      <c r="DY28" s="40">
        <v>4501.2745222209514</v>
      </c>
      <c r="DZ28" s="40">
        <v>4361.1047808400399</v>
      </c>
      <c r="EA28" s="40">
        <v>3166.6307555707363</v>
      </c>
      <c r="EB28" s="40">
        <v>3254.9228724416635</v>
      </c>
      <c r="EC28" s="40"/>
      <c r="ED28" s="40"/>
      <c r="EE28" s="40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5" t="s">
        <v>63</v>
      </c>
      <c r="O29" s="55" t="s">
        <v>34</v>
      </c>
      <c r="P29" s="56">
        <v>3</v>
      </c>
      <c r="Q29" s="56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56">
        <v>451.25</v>
      </c>
      <c r="BI29" s="56">
        <v>70.34</v>
      </c>
      <c r="BJ29" s="56">
        <v>887.13</v>
      </c>
      <c r="BK29" s="56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5" t="s">
        <v>147</v>
      </c>
      <c r="DF29" s="56">
        <v>21.15</v>
      </c>
      <c r="DG29" s="56">
        <v>16.34</v>
      </c>
      <c r="DH29" s="56">
        <v>387.24</v>
      </c>
      <c r="DI29" s="56">
        <v>424.73</v>
      </c>
      <c r="DT29" s="40">
        <v>52.54293811856946</v>
      </c>
      <c r="DU29" s="40">
        <v>85.96279073547484</v>
      </c>
      <c r="DV29" s="40">
        <v>143.3235879829046</v>
      </c>
      <c r="DW29" s="40">
        <v>233.89330658729665</v>
      </c>
      <c r="DX29" s="40">
        <v>247.04580537210362</v>
      </c>
      <c r="DY29" s="40">
        <v>245.27491036811404</v>
      </c>
      <c r="DZ29" s="40">
        <v>258.62697439162372</v>
      </c>
      <c r="EA29" s="40">
        <v>301.01694564672277</v>
      </c>
      <c r="EB29" s="40">
        <v>274.71924433948658</v>
      </c>
      <c r="EC29" s="40"/>
      <c r="ED29" s="40"/>
      <c r="EE29" s="40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5" t="s">
        <v>64</v>
      </c>
      <c r="O30" s="55" t="s">
        <v>34</v>
      </c>
      <c r="P30" s="56">
        <v>20</v>
      </c>
      <c r="Q30" s="56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56">
        <v>4482.67</v>
      </c>
      <c r="BI30" s="56">
        <v>2876.9699999999993</v>
      </c>
      <c r="BJ30" s="56">
        <v>4566.1499999999996</v>
      </c>
      <c r="BK30" s="56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5" t="s">
        <v>110</v>
      </c>
      <c r="DF30" s="56">
        <v>3313.2099999999991</v>
      </c>
      <c r="DG30" s="56">
        <v>3300.9</v>
      </c>
      <c r="DH30" s="56">
        <v>14162.14</v>
      </c>
      <c r="DI30" s="56">
        <v>20776.25</v>
      </c>
      <c r="DT30" s="40">
        <v>235.79018493377851</v>
      </c>
      <c r="DU30" s="40">
        <v>307.92069173372727</v>
      </c>
      <c r="DV30" s="40">
        <v>561.16776366203419</v>
      </c>
      <c r="DW30" s="40">
        <v>731.02309475697007</v>
      </c>
      <c r="DX30" s="40">
        <v>1247.2592031513591</v>
      </c>
      <c r="DY30" s="40">
        <v>819.09981668658952</v>
      </c>
      <c r="DZ30" s="40">
        <v>959.73945616251649</v>
      </c>
      <c r="EA30" s="40">
        <v>1282.4240195955681</v>
      </c>
      <c r="EB30" s="40">
        <v>1396.878496381835</v>
      </c>
      <c r="EC30" s="40"/>
      <c r="ED30" s="40"/>
      <c r="EE30" s="40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5" t="s">
        <v>65</v>
      </c>
      <c r="O31" s="55" t="s">
        <v>34</v>
      </c>
      <c r="P31" s="56">
        <v>5</v>
      </c>
      <c r="Q31" s="56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56">
        <v>933.02</v>
      </c>
      <c r="BI31" s="56">
        <v>92.77</v>
      </c>
      <c r="BJ31" s="56">
        <v>22.74</v>
      </c>
      <c r="BK31" s="56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5" t="s">
        <v>92</v>
      </c>
      <c r="DF31" s="56">
        <v>3073.8500000000013</v>
      </c>
      <c r="DG31" s="56">
        <v>2659.95</v>
      </c>
      <c r="DH31" s="56">
        <v>7513.4299999999994</v>
      </c>
      <c r="DI31" s="56">
        <v>13247.229999999998</v>
      </c>
      <c r="DT31" s="40">
        <v>3.2471254795516451</v>
      </c>
      <c r="DU31" s="40" t="s">
        <v>81</v>
      </c>
      <c r="DV31" s="40">
        <v>7.5251898032002602</v>
      </c>
      <c r="DW31" s="40">
        <v>0.24469556802855669</v>
      </c>
      <c r="DX31" s="40">
        <v>7.2940653486192497</v>
      </c>
      <c r="DY31" s="40">
        <v>28.379110261019552</v>
      </c>
      <c r="DZ31" s="40">
        <v>33.866136980178936</v>
      </c>
      <c r="EA31" s="40">
        <v>31.189328865143185</v>
      </c>
      <c r="EB31" s="40">
        <v>26.67466543292521</v>
      </c>
      <c r="EC31" s="40"/>
      <c r="ED31" s="40"/>
      <c r="EE31" s="40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5" t="s">
        <v>67</v>
      </c>
      <c r="O32" s="55" t="s">
        <v>34</v>
      </c>
      <c r="P32" s="56">
        <v>7</v>
      </c>
      <c r="Q32" s="56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56">
        <v>628.27</v>
      </c>
      <c r="BI32" s="56">
        <v>1279.31</v>
      </c>
      <c r="BJ32" s="56">
        <v>9536.61</v>
      </c>
      <c r="BK32" s="56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5" t="s">
        <v>114</v>
      </c>
      <c r="DF32" s="56">
        <v>321.5</v>
      </c>
      <c r="DG32" s="56">
        <v>292.02999999999997</v>
      </c>
      <c r="DH32" s="56">
        <v>1811.97</v>
      </c>
      <c r="DI32" s="56">
        <v>2425.5</v>
      </c>
      <c r="DT32" s="40">
        <v>389.36919910587233</v>
      </c>
      <c r="DU32" s="40">
        <v>442.46742982154689</v>
      </c>
      <c r="DV32" s="40">
        <v>426.59695127485952</v>
      </c>
      <c r="DW32" s="40">
        <v>497.44508161422851</v>
      </c>
      <c r="DX32" s="40">
        <v>985.38233709145231</v>
      </c>
      <c r="DY32" s="40">
        <v>1225.9581829582216</v>
      </c>
      <c r="DZ32" s="40">
        <v>1526.8677014692121</v>
      </c>
      <c r="EA32" s="40">
        <v>2179.4431602036689</v>
      </c>
      <c r="EB32" s="40">
        <v>2814.0621773718035</v>
      </c>
      <c r="EC32" s="40"/>
      <c r="ED32" s="40"/>
      <c r="EE32" s="40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5" t="s">
        <v>68</v>
      </c>
      <c r="O33" s="55" t="s">
        <v>34</v>
      </c>
      <c r="P33" s="56">
        <v>25</v>
      </c>
      <c r="Q33" s="56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56">
        <v>1590.7599999999998</v>
      </c>
      <c r="BI33" s="56">
        <v>1164.69</v>
      </c>
      <c r="BJ33" s="56">
        <v>3559.27</v>
      </c>
      <c r="BK33" s="56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5" t="s">
        <v>108</v>
      </c>
      <c r="DF33" s="56">
        <v>3343.1100000000015</v>
      </c>
      <c r="DG33" s="56">
        <v>3032.6699999999996</v>
      </c>
      <c r="DH33" s="56">
        <v>9874.6900000000023</v>
      </c>
      <c r="DI33" s="56">
        <v>16250.470000000001</v>
      </c>
      <c r="DT33" s="40">
        <v>23.826030135772029</v>
      </c>
      <c r="DU33" s="40">
        <v>40.337035681731876</v>
      </c>
      <c r="DV33" s="40">
        <v>86.967478049616972</v>
      </c>
      <c r="DW33" s="40">
        <v>176.92264588404038</v>
      </c>
      <c r="DX33" s="40">
        <v>280.88465385958784</v>
      </c>
      <c r="DY33" s="40">
        <v>435.54335670593554</v>
      </c>
      <c r="DZ33" s="40">
        <v>530.16885942071792</v>
      </c>
      <c r="EA33" s="40">
        <v>866.16035994813274</v>
      </c>
      <c r="EB33" s="40">
        <v>1003.331682219396</v>
      </c>
      <c r="EC33" s="40"/>
      <c r="ED33" s="40"/>
      <c r="EE33" s="40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5" t="s">
        <v>69</v>
      </c>
      <c r="O34" s="55" t="s">
        <v>34</v>
      </c>
      <c r="P34" s="56">
        <v>118</v>
      </c>
      <c r="Q34" s="56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56">
        <v>24886.09999999998</v>
      </c>
      <c r="BI34" s="56">
        <v>14047.86</v>
      </c>
      <c r="BJ34" s="56">
        <v>40116.249999999993</v>
      </c>
      <c r="BK34" s="56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5" t="s">
        <v>102</v>
      </c>
      <c r="DF34" s="56">
        <v>2586.0399999999995</v>
      </c>
      <c r="DG34" s="56">
        <v>2719.25</v>
      </c>
      <c r="DH34" s="56">
        <v>12033.329999999998</v>
      </c>
      <c r="DI34" s="56">
        <v>17338.62</v>
      </c>
      <c r="DT34" s="40">
        <v>1288.0954594111679</v>
      </c>
      <c r="DU34" s="40">
        <v>1257.5670613344828</v>
      </c>
      <c r="DV34" s="40">
        <v>1984.5260084826914</v>
      </c>
      <c r="DW34" s="40">
        <v>3981.9663766097087</v>
      </c>
      <c r="DX34" s="40">
        <v>5540.4935467450559</v>
      </c>
      <c r="DY34" s="40">
        <v>6773.3232514835572</v>
      </c>
      <c r="DZ34" s="40">
        <v>9266.4694275968377</v>
      </c>
      <c r="EA34" s="40">
        <v>11072.148888427417</v>
      </c>
      <c r="EB34" s="40">
        <v>12648.891052667317</v>
      </c>
      <c r="EC34" s="40"/>
      <c r="ED34" s="40"/>
      <c r="EE34" s="40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5" t="s">
        <v>70</v>
      </c>
      <c r="O35" s="55" t="s">
        <v>34</v>
      </c>
      <c r="P35" s="56">
        <v>3</v>
      </c>
      <c r="Q35" s="56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56">
        <v>181.19</v>
      </c>
      <c r="BI35" s="56">
        <v>41.84</v>
      </c>
      <c r="BJ35" s="56">
        <v>93.05</v>
      </c>
      <c r="BK35" s="56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5" t="s">
        <v>183</v>
      </c>
      <c r="DF35" s="56">
        <v>0</v>
      </c>
      <c r="DG35" s="56">
        <v>0</v>
      </c>
      <c r="DH35" s="56">
        <v>0</v>
      </c>
      <c r="DI35" s="56">
        <v>0</v>
      </c>
      <c r="DT35" s="40">
        <v>1.70644354054814</v>
      </c>
      <c r="DU35" s="40">
        <v>9.1206254372381377</v>
      </c>
      <c r="DV35" s="40" t="s">
        <v>81</v>
      </c>
      <c r="DW35" s="40">
        <v>4.8469933313031222</v>
      </c>
      <c r="DX35" s="40">
        <v>12.472106113076897</v>
      </c>
      <c r="DY35" s="40">
        <v>65.900147138057619</v>
      </c>
      <c r="DZ35" s="40">
        <v>30.4645794864193</v>
      </c>
      <c r="EA35" s="40">
        <v>7.589238054620588</v>
      </c>
      <c r="EB35" s="40">
        <v>28.733005216430101</v>
      </c>
      <c r="EC35" s="40"/>
      <c r="ED35" s="40"/>
      <c r="EE35" s="40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5" t="s">
        <v>76</v>
      </c>
      <c r="O36" s="55" t="s">
        <v>75</v>
      </c>
      <c r="P36" s="56">
        <v>2</v>
      </c>
      <c r="Q36" s="56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56">
        <v>260</v>
      </c>
      <c r="BI36" s="56">
        <v>131.72999999999999</v>
      </c>
      <c r="BJ36" s="56">
        <v>174.31</v>
      </c>
      <c r="BK36" s="56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5" t="s">
        <v>121</v>
      </c>
      <c r="DF36" s="56">
        <v>100.28</v>
      </c>
      <c r="DG36" s="56">
        <v>0</v>
      </c>
      <c r="DH36" s="56">
        <v>0</v>
      </c>
      <c r="DI36" s="56">
        <v>100.28</v>
      </c>
      <c r="DT36" s="40">
        <v>8.4488131147566055</v>
      </c>
      <c r="DU36" s="40">
        <v>4.1631366984733988</v>
      </c>
      <c r="DV36" s="40">
        <v>22.434902350173395</v>
      </c>
      <c r="DW36" s="40">
        <v>10.900616071391539</v>
      </c>
      <c r="DX36" s="40" t="s">
        <v>81</v>
      </c>
      <c r="DY36" s="40">
        <v>3.9652829389055264</v>
      </c>
      <c r="DZ36" s="40">
        <v>14.050987058290854</v>
      </c>
      <c r="EA36" s="40">
        <v>17.735967768807175</v>
      </c>
      <c r="EB36" s="40">
        <v>39.344581106089279</v>
      </c>
      <c r="EC36" s="40"/>
      <c r="ED36" s="40"/>
      <c r="EE36" s="40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5" t="s">
        <v>35</v>
      </c>
      <c r="O37" s="55" t="s">
        <v>75</v>
      </c>
      <c r="P37" s="56">
        <v>2175</v>
      </c>
      <c r="Q37" s="56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56">
        <v>173009.97000000018</v>
      </c>
      <c r="BI37" s="56">
        <v>120016.05000000012</v>
      </c>
      <c r="BJ37" s="56">
        <v>472644.39999999944</v>
      </c>
      <c r="BK37" s="56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5" t="s">
        <v>109</v>
      </c>
      <c r="DF37" s="56">
        <v>909.50999999999988</v>
      </c>
      <c r="DG37" s="56">
        <v>696.19999999999993</v>
      </c>
      <c r="DH37" s="56">
        <v>4127.8499999999995</v>
      </c>
      <c r="DI37" s="56">
        <v>5733.5599999999995</v>
      </c>
      <c r="DT37" s="40">
        <v>33106.361730604825</v>
      </c>
      <c r="DU37" s="40">
        <v>36350.550587997561</v>
      </c>
      <c r="DV37" s="40">
        <v>54468.236938985981</v>
      </c>
      <c r="DW37" s="40">
        <v>80568.647143862108</v>
      </c>
      <c r="DX37" s="40">
        <v>103841.21780987366</v>
      </c>
      <c r="DY37" s="40">
        <v>126596.82051944284</v>
      </c>
      <c r="DZ37" s="40">
        <v>141029.19847033671</v>
      </c>
      <c r="EA37" s="40">
        <v>153042.28258844398</v>
      </c>
      <c r="EB37" s="40">
        <v>157302.71367688602</v>
      </c>
      <c r="EC37" s="40"/>
      <c r="ED37" s="40"/>
      <c r="EE37" s="40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5" t="s">
        <v>36</v>
      </c>
      <c r="O38" s="55" t="s">
        <v>75</v>
      </c>
      <c r="P38" s="56">
        <v>3905</v>
      </c>
      <c r="Q38" s="56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56">
        <v>264470.8000000001</v>
      </c>
      <c r="BI38" s="56">
        <v>227282.79000000012</v>
      </c>
      <c r="BJ38" s="56">
        <v>612103.08999999939</v>
      </c>
      <c r="BK38" s="56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5" t="s">
        <v>113</v>
      </c>
      <c r="DF38" s="56">
        <v>364.08</v>
      </c>
      <c r="DG38" s="56">
        <v>286.29000000000002</v>
      </c>
      <c r="DH38" s="56">
        <v>833.92000000000007</v>
      </c>
      <c r="DI38" s="56">
        <v>1484.29</v>
      </c>
      <c r="DT38" s="40">
        <v>49070.749182404063</v>
      </c>
      <c r="DU38" s="40">
        <v>58767.877071483781</v>
      </c>
      <c r="DV38" s="40">
        <v>80854.011171384365</v>
      </c>
      <c r="DW38" s="40">
        <v>113615.18972851461</v>
      </c>
      <c r="DX38" s="40">
        <v>147505.12980235749</v>
      </c>
      <c r="DY38" s="40">
        <v>173950.4879846783</v>
      </c>
      <c r="DZ38" s="40">
        <v>182396.00066067142</v>
      </c>
      <c r="EA38" s="40">
        <v>202568.82686809375</v>
      </c>
      <c r="EB38" s="40">
        <v>206701.75431190117</v>
      </c>
      <c r="EC38" s="40"/>
      <c r="ED38" s="40"/>
      <c r="EE38" s="40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5" t="s">
        <v>37</v>
      </c>
      <c r="O39" s="55" t="s">
        <v>75</v>
      </c>
      <c r="P39" s="56">
        <v>1321</v>
      </c>
      <c r="Q39" s="56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56">
        <v>121861.70000000019</v>
      </c>
      <c r="BI39" s="56">
        <v>75724.840000000055</v>
      </c>
      <c r="BJ39" s="56">
        <v>295072.0999999998</v>
      </c>
      <c r="BK39" s="56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5" t="s">
        <v>122</v>
      </c>
      <c r="DF39" s="56">
        <v>98.27</v>
      </c>
      <c r="DG39" s="56">
        <v>85.99</v>
      </c>
      <c r="DH39" s="56">
        <v>32.4</v>
      </c>
      <c r="DI39" s="56">
        <v>216.66</v>
      </c>
      <c r="DT39" s="40">
        <v>27290.740562508901</v>
      </c>
      <c r="DU39" s="40">
        <v>31243.606672723658</v>
      </c>
      <c r="DV39" s="40">
        <v>44697.724169440386</v>
      </c>
      <c r="DW39" s="40">
        <v>63424.233657246979</v>
      </c>
      <c r="DX39" s="40">
        <v>78267.638830739452</v>
      </c>
      <c r="DY39" s="40">
        <v>90700.047787381933</v>
      </c>
      <c r="DZ39" s="40">
        <v>99114.070788204685</v>
      </c>
      <c r="EA39" s="40">
        <v>105294.1217453556</v>
      </c>
      <c r="EB39" s="40">
        <v>104536.82972969043</v>
      </c>
      <c r="EC39" s="40"/>
      <c r="ED39" s="40"/>
      <c r="EE39" s="40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5" t="s">
        <v>40</v>
      </c>
      <c r="O40" s="55" t="s">
        <v>75</v>
      </c>
      <c r="P40" s="56">
        <v>2921</v>
      </c>
      <c r="Q40" s="56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56">
        <v>261621.40999999986</v>
      </c>
      <c r="BI40" s="56">
        <v>157946.06000000041</v>
      </c>
      <c r="BJ40" s="56">
        <v>377925.71999999968</v>
      </c>
      <c r="BK40" s="56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5" t="s">
        <v>123</v>
      </c>
      <c r="DF40" s="56">
        <v>0</v>
      </c>
      <c r="DG40" s="56">
        <v>0</v>
      </c>
      <c r="DH40" s="56">
        <v>0</v>
      </c>
      <c r="DI40" s="56">
        <v>0</v>
      </c>
      <c r="DT40" s="40">
        <v>29398.212816863845</v>
      </c>
      <c r="DU40" s="40">
        <v>44748.419993906777</v>
      </c>
      <c r="DV40" s="40">
        <v>67404.326427256208</v>
      </c>
      <c r="DW40" s="40">
        <v>91979.369798380561</v>
      </c>
      <c r="DX40" s="40">
        <v>103541.71558414852</v>
      </c>
      <c r="DY40" s="40">
        <v>119403.396128493</v>
      </c>
      <c r="DZ40" s="40">
        <v>120676.6867712783</v>
      </c>
      <c r="EA40" s="40">
        <v>127236.42849650668</v>
      </c>
      <c r="EB40" s="40">
        <v>126334.99321331037</v>
      </c>
      <c r="EC40" s="40"/>
      <c r="ED40" s="40"/>
      <c r="EE40" s="40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5" t="s">
        <v>41</v>
      </c>
      <c r="O41" s="55" t="s">
        <v>75</v>
      </c>
      <c r="P41" s="56">
        <v>1</v>
      </c>
      <c r="Q41" s="56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56">
        <v>119.07</v>
      </c>
      <c r="BI41" s="56">
        <v>39.25</v>
      </c>
      <c r="BJ41" s="56">
        <v>0</v>
      </c>
      <c r="BK41" s="56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5" t="s">
        <v>103</v>
      </c>
      <c r="DF41" s="56">
        <v>598.66999999999996</v>
      </c>
      <c r="DG41" s="56">
        <v>560.13</v>
      </c>
      <c r="DH41" s="56">
        <v>2336.71</v>
      </c>
      <c r="DI41" s="56">
        <v>3495.5099999999998</v>
      </c>
      <c r="DT41" s="40">
        <v>2.5054817315382576</v>
      </c>
      <c r="DU41" s="40" t="s">
        <v>81</v>
      </c>
      <c r="DV41" s="40">
        <v>3.5739082688888573</v>
      </c>
      <c r="DW41" s="40">
        <v>0.42334498716444985</v>
      </c>
      <c r="DX41" s="40">
        <v>3.5938032635757873</v>
      </c>
      <c r="DY41" s="40" t="s">
        <v>81</v>
      </c>
      <c r="DZ41" s="40" t="s">
        <v>81</v>
      </c>
      <c r="EA41" s="40" t="s">
        <v>81</v>
      </c>
      <c r="EB41" s="40">
        <v>0.94079763609928357</v>
      </c>
      <c r="EC41" s="40"/>
      <c r="ED41" s="40"/>
      <c r="EE41" s="40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5" t="s">
        <v>42</v>
      </c>
      <c r="O42" s="55" t="s">
        <v>75</v>
      </c>
      <c r="P42" s="56">
        <v>75</v>
      </c>
      <c r="Q42" s="56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56">
        <v>5743.53</v>
      </c>
      <c r="BI42" s="56">
        <v>4468.13</v>
      </c>
      <c r="BJ42" s="56">
        <v>19485.400000000001</v>
      </c>
      <c r="BK42" s="56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5" t="s">
        <v>93</v>
      </c>
      <c r="DF42" s="56">
        <v>17012.839999999993</v>
      </c>
      <c r="DG42" s="56">
        <v>13924.579999999996</v>
      </c>
      <c r="DH42" s="56">
        <v>46583</v>
      </c>
      <c r="DI42" s="56">
        <v>77520.419999999955</v>
      </c>
      <c r="DT42" s="40">
        <v>1073.2998758385115</v>
      </c>
      <c r="DU42" s="40">
        <v>1586.4089628369284</v>
      </c>
      <c r="DV42" s="40">
        <v>2366.2697257021173</v>
      </c>
      <c r="DW42" s="40">
        <v>3556.991216736023</v>
      </c>
      <c r="DX42" s="40">
        <v>4007.4022676542813</v>
      </c>
      <c r="DY42" s="40">
        <v>4923.8441624427105</v>
      </c>
      <c r="DZ42" s="40">
        <v>5415.8718386546134</v>
      </c>
      <c r="EA42" s="40">
        <v>6053.3214756901862</v>
      </c>
      <c r="EB42" s="40">
        <v>6149.7470111416906</v>
      </c>
      <c r="EC42" s="40"/>
      <c r="ED42" s="40"/>
      <c r="EE42" s="40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5" t="s">
        <v>43</v>
      </c>
      <c r="O43" s="55" t="s">
        <v>75</v>
      </c>
      <c r="P43" s="56">
        <v>95</v>
      </c>
      <c r="Q43" s="56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56">
        <v>9016.2199999999957</v>
      </c>
      <c r="BI43" s="56">
        <v>5033.8500000000004</v>
      </c>
      <c r="BJ43" s="56">
        <v>18347.989999999994</v>
      </c>
      <c r="BK43" s="56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5" t="s">
        <v>124</v>
      </c>
      <c r="DF43" s="56">
        <v>0</v>
      </c>
      <c r="DG43" s="56">
        <v>45.47</v>
      </c>
      <c r="DH43" s="56">
        <v>320.64</v>
      </c>
      <c r="DI43" s="56">
        <v>366.11</v>
      </c>
      <c r="DT43" s="40">
        <v>846.69780839905707</v>
      </c>
      <c r="DU43" s="40">
        <v>1572.3276954592989</v>
      </c>
      <c r="DV43" s="40">
        <v>2472.9809635806146</v>
      </c>
      <c r="DW43" s="40">
        <v>3972.1870931832736</v>
      </c>
      <c r="DX43" s="40">
        <v>4575.2227846081842</v>
      </c>
      <c r="DY43" s="40">
        <v>5988.8641548674987</v>
      </c>
      <c r="DZ43" s="40">
        <v>5742.1792264871283</v>
      </c>
      <c r="EA43" s="40">
        <v>5912.3974791715991</v>
      </c>
      <c r="EB43" s="40">
        <v>5896.2144492814241</v>
      </c>
      <c r="EC43" s="40"/>
      <c r="ED43" s="40"/>
      <c r="EE43" s="40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5" t="s">
        <v>44</v>
      </c>
      <c r="O44" s="55" t="s">
        <v>75</v>
      </c>
      <c r="P44" s="56">
        <v>750</v>
      </c>
      <c r="Q44" s="56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56">
        <v>63246.820000000116</v>
      </c>
      <c r="BI44" s="56">
        <v>42290.000000000015</v>
      </c>
      <c r="BJ44" s="56">
        <v>116444.84000000005</v>
      </c>
      <c r="BK44" s="56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40">
        <v>6824.4519472447137</v>
      </c>
      <c r="DU44" s="40">
        <v>8174.8664768710541</v>
      </c>
      <c r="DV44" s="40">
        <v>13050.846377089183</v>
      </c>
      <c r="DW44" s="40">
        <v>21671.367570458035</v>
      </c>
      <c r="DX44" s="40">
        <v>27538.181948024237</v>
      </c>
      <c r="DY44" s="40">
        <v>33941.636357517425</v>
      </c>
      <c r="DZ44" s="40">
        <v>36600.551546906616</v>
      </c>
      <c r="EA44" s="40">
        <v>39687.207724264459</v>
      </c>
      <c r="EB44" s="40">
        <v>39820.560987931778</v>
      </c>
      <c r="EC44" s="40"/>
      <c r="ED44" s="40"/>
      <c r="EE44" s="40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5" t="s">
        <v>45</v>
      </c>
      <c r="O45" s="55" t="s">
        <v>75</v>
      </c>
      <c r="P45" s="56">
        <v>431</v>
      </c>
      <c r="Q45" s="56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56">
        <v>36094.179999999993</v>
      </c>
      <c r="BI45" s="56">
        <v>24363.160000000007</v>
      </c>
      <c r="BJ45" s="56">
        <v>76821.919999999998</v>
      </c>
      <c r="BK45" s="56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40">
        <v>5810.1709154305936</v>
      </c>
      <c r="DU45" s="40">
        <v>8657.8896209200757</v>
      </c>
      <c r="DV45" s="40">
        <v>13279.641036540123</v>
      </c>
      <c r="DW45" s="40">
        <v>18059.667740584184</v>
      </c>
      <c r="DX45" s="40">
        <v>20643.301139338502</v>
      </c>
      <c r="DY45" s="40">
        <v>23969.027249114875</v>
      </c>
      <c r="DZ45" s="40">
        <v>23808.252922969135</v>
      </c>
      <c r="EA45" s="40">
        <v>24611.211516495649</v>
      </c>
      <c r="EB45" s="40">
        <v>25300.79242278116</v>
      </c>
      <c r="EC45" s="40"/>
      <c r="ED45" s="40"/>
      <c r="EE45" s="40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5" t="s">
        <v>46</v>
      </c>
      <c r="O46" s="55" t="s">
        <v>75</v>
      </c>
      <c r="P46" s="56">
        <v>56</v>
      </c>
      <c r="Q46" s="56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56">
        <v>4852.1999999999989</v>
      </c>
      <c r="BI46" s="56">
        <v>3341.85</v>
      </c>
      <c r="BJ46" s="56">
        <v>18024.710000000003</v>
      </c>
      <c r="BK46" s="56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40">
        <v>1205.4686755651965</v>
      </c>
      <c r="DU46" s="40">
        <v>1157.9438477727904</v>
      </c>
      <c r="DV46" s="40">
        <v>1765.2907581601874</v>
      </c>
      <c r="DW46" s="40">
        <v>2493.8519629816983</v>
      </c>
      <c r="DX46" s="40">
        <v>3149.1380795930354</v>
      </c>
      <c r="DY46" s="40">
        <v>3954.1914225409496</v>
      </c>
      <c r="DZ46" s="40">
        <v>4361.4529264451703</v>
      </c>
      <c r="EA46" s="40">
        <v>5145.0250087609948</v>
      </c>
      <c r="EB46" s="40">
        <v>5568.6134493578584</v>
      </c>
      <c r="EC46" s="40"/>
      <c r="ED46" s="40"/>
      <c r="EE46" s="40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5" t="s">
        <v>47</v>
      </c>
      <c r="O47" s="55" t="s">
        <v>75</v>
      </c>
      <c r="P47" s="56">
        <v>176</v>
      </c>
      <c r="Q47" s="56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56">
        <v>17571.260000000002</v>
      </c>
      <c r="BI47" s="56">
        <v>11710.47</v>
      </c>
      <c r="BJ47" s="56">
        <v>44787.42000000002</v>
      </c>
      <c r="BK47" s="56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40">
        <v>3240.0271942160989</v>
      </c>
      <c r="DU47" s="40">
        <v>3449.5333311473973</v>
      </c>
      <c r="DV47" s="40">
        <v>5163.507148310815</v>
      </c>
      <c r="DW47" s="40">
        <v>8237.7283885433098</v>
      </c>
      <c r="DX47" s="40">
        <v>11023.326763327963</v>
      </c>
      <c r="DY47" s="40">
        <v>12657.750812258593</v>
      </c>
      <c r="DZ47" s="40">
        <v>15571.25195461994</v>
      </c>
      <c r="EA47" s="40">
        <v>15409.286095274423</v>
      </c>
      <c r="EB47" s="40">
        <v>16554.55410156896</v>
      </c>
      <c r="EC47" s="40"/>
      <c r="ED47" s="40"/>
      <c r="EE47" s="40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5" t="s">
        <v>48</v>
      </c>
      <c r="O48" s="55" t="s">
        <v>75</v>
      </c>
      <c r="P48" s="56">
        <v>378</v>
      </c>
      <c r="Q48" s="56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56">
        <v>35199.9</v>
      </c>
      <c r="BI48" s="56">
        <v>25862.859999999997</v>
      </c>
      <c r="BJ48" s="56">
        <v>84227.139999999985</v>
      </c>
      <c r="BK48" s="56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40">
        <v>5580.4464635067307</v>
      </c>
      <c r="DU48" s="40">
        <v>5505.9717208392713</v>
      </c>
      <c r="DV48" s="40">
        <v>8438.5575127090815</v>
      </c>
      <c r="DW48" s="40">
        <v>12485.928594495712</v>
      </c>
      <c r="DX48" s="40">
        <v>16330.673840288107</v>
      </c>
      <c r="DY48" s="40">
        <v>19687.954307606429</v>
      </c>
      <c r="DZ48" s="40">
        <v>21681.59456631996</v>
      </c>
      <c r="EA48" s="40">
        <v>24479.091471799518</v>
      </c>
      <c r="EB48" s="40">
        <v>26839.821607302143</v>
      </c>
      <c r="EC48" s="40"/>
      <c r="ED48" s="40"/>
      <c r="EE48" s="40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5" t="s">
        <v>49</v>
      </c>
      <c r="O49" s="55" t="s">
        <v>75</v>
      </c>
      <c r="P49" s="56">
        <v>294</v>
      </c>
      <c r="Q49" s="56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56">
        <v>26791.099999999991</v>
      </c>
      <c r="BI49" s="56">
        <v>15535.700000000004</v>
      </c>
      <c r="BJ49" s="56">
        <v>44848.189999999995</v>
      </c>
      <c r="BK49" s="56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40">
        <v>2652.7886751140641</v>
      </c>
      <c r="DU49" s="40">
        <v>4740.9024932854863</v>
      </c>
      <c r="DV49" s="40">
        <v>7259.4639731636071</v>
      </c>
      <c r="DW49" s="40">
        <v>10222.942274311536</v>
      </c>
      <c r="DX49" s="40">
        <v>12508.427315265106</v>
      </c>
      <c r="DY49" s="40">
        <v>15192.903151976774</v>
      </c>
      <c r="DZ49" s="40">
        <v>15482.892551377337</v>
      </c>
      <c r="EA49" s="40">
        <v>15978.187409176742</v>
      </c>
      <c r="EB49" s="40">
        <v>14768.223364409983</v>
      </c>
      <c r="EC49" s="40"/>
      <c r="ED49" s="40"/>
      <c r="EE49" s="40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5" t="s">
        <v>50</v>
      </c>
      <c r="O50" s="55" t="s">
        <v>75</v>
      </c>
      <c r="P50" s="56">
        <v>143</v>
      </c>
      <c r="Q50" s="56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56">
        <v>16067.880000000001</v>
      </c>
      <c r="BI50" s="56">
        <v>11424.430000000004</v>
      </c>
      <c r="BJ50" s="56">
        <v>35348.89</v>
      </c>
      <c r="BK50" s="56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40">
        <v>2646.0736051958111</v>
      </c>
      <c r="DU50" s="40">
        <v>3147.010907170928</v>
      </c>
      <c r="DV50" s="40">
        <v>4909.8891329595663</v>
      </c>
      <c r="DW50" s="40">
        <v>7472.305387074357</v>
      </c>
      <c r="DX50" s="40">
        <v>9126.2967971365397</v>
      </c>
      <c r="DY50" s="40">
        <v>11350.264211686401</v>
      </c>
      <c r="DZ50" s="40">
        <v>11325.816209927707</v>
      </c>
      <c r="EA50" s="40">
        <v>12557.128732162211</v>
      </c>
      <c r="EB50" s="40">
        <v>12519.686642155513</v>
      </c>
      <c r="EC50" s="40"/>
      <c r="ED50" s="40"/>
      <c r="EE50" s="40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5" t="s">
        <v>51</v>
      </c>
      <c r="O51" s="55" t="s">
        <v>75</v>
      </c>
      <c r="P51" s="56">
        <v>22</v>
      </c>
      <c r="Q51" s="56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56">
        <v>1968.9699999999998</v>
      </c>
      <c r="BI51" s="56">
        <v>1702.0099999999995</v>
      </c>
      <c r="BJ51" s="56">
        <v>8459.1999999999989</v>
      </c>
      <c r="BK51" s="56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40">
        <v>347.63064262169939</v>
      </c>
      <c r="DU51" s="40">
        <v>487.17796112671289</v>
      </c>
      <c r="DV51" s="40">
        <v>769.92901157853726</v>
      </c>
      <c r="DW51" s="40">
        <v>1280.8956790766367</v>
      </c>
      <c r="DX51" s="40">
        <v>1869.7852669978852</v>
      </c>
      <c r="DY51" s="40">
        <v>2106.7118285213287</v>
      </c>
      <c r="DZ51" s="40">
        <v>2474.8519885865007</v>
      </c>
      <c r="EA51" s="40">
        <v>2532.4222842773133</v>
      </c>
      <c r="EB51" s="40">
        <v>2762.1432853526321</v>
      </c>
      <c r="EC51" s="40"/>
      <c r="ED51" s="40"/>
      <c r="EE51" s="40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5" t="s">
        <v>52</v>
      </c>
      <c r="O52" s="55" t="s">
        <v>75</v>
      </c>
      <c r="P52" s="56">
        <v>1298</v>
      </c>
      <c r="Q52" s="56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56">
        <v>133865.34999999983</v>
      </c>
      <c r="BI52" s="56">
        <v>77001.17</v>
      </c>
      <c r="BJ52" s="56">
        <v>220868.81000000011</v>
      </c>
      <c r="BK52" s="56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40">
        <v>13802.242528948469</v>
      </c>
      <c r="DU52" s="40">
        <v>21014.182494769266</v>
      </c>
      <c r="DV52" s="40">
        <v>31864.348950513966</v>
      </c>
      <c r="DW52" s="40">
        <v>45396.748275836471</v>
      </c>
      <c r="DX52" s="40">
        <v>54107.356937953875</v>
      </c>
      <c r="DY52" s="40">
        <v>65437.683659153205</v>
      </c>
      <c r="DZ52" s="40">
        <v>68805.941769879093</v>
      </c>
      <c r="EA52" s="40">
        <v>73528.503904400044</v>
      </c>
      <c r="EB52" s="40">
        <v>75902.955205102655</v>
      </c>
      <c r="EC52" s="40"/>
      <c r="ED52" s="40"/>
      <c r="EE52" s="40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5" t="s">
        <v>53</v>
      </c>
      <c r="O53" s="55" t="s">
        <v>75</v>
      </c>
      <c r="P53" s="56">
        <v>1531</v>
      </c>
      <c r="Q53" s="56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56">
        <v>131978.7200000002</v>
      </c>
      <c r="BI53" s="56">
        <v>83626.530000000028</v>
      </c>
      <c r="BJ53" s="56">
        <v>212845.08000000013</v>
      </c>
      <c r="BK53" s="56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40">
        <v>14469.871797970427</v>
      </c>
      <c r="DU53" s="40">
        <v>20619.950505387547</v>
      </c>
      <c r="DV53" s="40">
        <v>29380.38208643375</v>
      </c>
      <c r="DW53" s="40">
        <v>43940.139218866811</v>
      </c>
      <c r="DX53" s="40">
        <v>51925.967352982421</v>
      </c>
      <c r="DY53" s="40">
        <v>61996.587075644056</v>
      </c>
      <c r="DZ53" s="40">
        <v>63831.529681595632</v>
      </c>
      <c r="EA53" s="40">
        <v>68244.852153460422</v>
      </c>
      <c r="EB53" s="40">
        <v>71292.682379939564</v>
      </c>
      <c r="EC53" s="40"/>
      <c r="ED53" s="40"/>
      <c r="EE53" s="40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5" t="s">
        <v>54</v>
      </c>
      <c r="O54" s="55" t="s">
        <v>75</v>
      </c>
      <c r="P54" s="56">
        <v>236</v>
      </c>
      <c r="Q54" s="56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56">
        <v>21905.179999999993</v>
      </c>
      <c r="BI54" s="56">
        <v>13400.26</v>
      </c>
      <c r="BJ54" s="56">
        <v>50882.920000000013</v>
      </c>
      <c r="BK54" s="56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40">
        <v>2352.5116935666369</v>
      </c>
      <c r="DU54" s="40">
        <v>4418.5910886370557</v>
      </c>
      <c r="DV54" s="40">
        <v>6545.2412832966074</v>
      </c>
      <c r="DW54" s="40">
        <v>10081.351537340041</v>
      </c>
      <c r="DX54" s="40">
        <v>12103.545026722906</v>
      </c>
      <c r="DY54" s="40">
        <v>15908.649210867929</v>
      </c>
      <c r="DZ54" s="40">
        <v>16958.130749282507</v>
      </c>
      <c r="EA54" s="40">
        <v>17868.772782577704</v>
      </c>
      <c r="EB54" s="40">
        <v>17859.951022160683</v>
      </c>
      <c r="EC54" s="40"/>
      <c r="ED54" s="40"/>
      <c r="EE54" s="40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5" t="s">
        <v>55</v>
      </c>
      <c r="O55" s="55" t="s">
        <v>75</v>
      </c>
      <c r="P55" s="56">
        <v>743</v>
      </c>
      <c r="Q55" s="56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56">
        <v>50212.82</v>
      </c>
      <c r="BI55" s="56">
        <v>51196.250000000022</v>
      </c>
      <c r="BJ55" s="56">
        <v>165724.99</v>
      </c>
      <c r="BK55" s="56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40">
        <v>13754.543382768486</v>
      </c>
      <c r="DU55" s="40">
        <v>16097.193485336684</v>
      </c>
      <c r="DV55" s="40">
        <v>19077.336605034317</v>
      </c>
      <c r="DW55" s="40">
        <v>26652.092005504594</v>
      </c>
      <c r="DX55" s="40">
        <v>39379.523206325233</v>
      </c>
      <c r="DY55" s="40">
        <v>46737.095068056617</v>
      </c>
      <c r="DZ55" s="40">
        <v>52090.218492036918</v>
      </c>
      <c r="EA55" s="40">
        <v>57430.066583401705</v>
      </c>
      <c r="EB55" s="40">
        <v>56561.068060399732</v>
      </c>
      <c r="EC55" s="40"/>
      <c r="ED55" s="40"/>
      <c r="EE55" s="40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5" t="s">
        <v>56</v>
      </c>
      <c r="O56" s="55" t="s">
        <v>75</v>
      </c>
      <c r="P56" s="56">
        <v>937</v>
      </c>
      <c r="Q56" s="56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56">
        <v>95958.779999999955</v>
      </c>
      <c r="BI56" s="56">
        <v>68658.09000000004</v>
      </c>
      <c r="BJ56" s="56">
        <v>254205.52999999971</v>
      </c>
      <c r="BK56" s="56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40">
        <v>20747.992351692417</v>
      </c>
      <c r="DU56" s="40">
        <v>25812.751668859652</v>
      </c>
      <c r="DV56" s="40">
        <v>34685.348119139009</v>
      </c>
      <c r="DW56" s="40">
        <v>49418.457433969787</v>
      </c>
      <c r="DX56" s="40">
        <v>59131.189915113304</v>
      </c>
      <c r="DY56" s="40">
        <v>71623.574153126581</v>
      </c>
      <c r="DZ56" s="40">
        <v>73968.873153679771</v>
      </c>
      <c r="EA56" s="40">
        <v>81039.052322505711</v>
      </c>
      <c r="EB56" s="40">
        <v>83068.616164132152</v>
      </c>
      <c r="EC56" s="40"/>
      <c r="ED56" s="40"/>
      <c r="EE56" s="40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5" t="s">
        <v>57</v>
      </c>
      <c r="O57" s="55" t="s">
        <v>75</v>
      </c>
      <c r="P57" s="56">
        <v>70</v>
      </c>
      <c r="Q57" s="56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56">
        <v>6660.9400000000014</v>
      </c>
      <c r="BI57" s="56">
        <v>6039.68</v>
      </c>
      <c r="BJ57" s="56">
        <v>28627.86</v>
      </c>
      <c r="BK57" s="56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40">
        <v>1364.5685373196575</v>
      </c>
      <c r="DU57" s="40">
        <v>1836.0014014113876</v>
      </c>
      <c r="DV57" s="40">
        <v>2662.9739110835162</v>
      </c>
      <c r="DW57" s="40">
        <v>4226.3141891479472</v>
      </c>
      <c r="DX57" s="40">
        <v>5467.8719447302465</v>
      </c>
      <c r="DY57" s="40">
        <v>6712.8764260526459</v>
      </c>
      <c r="DZ57" s="40">
        <v>7543.5350823590088</v>
      </c>
      <c r="EA57" s="40">
        <v>8623.5117502791309</v>
      </c>
      <c r="EB57" s="40">
        <v>8856.1417629806456</v>
      </c>
      <c r="EC57" s="40"/>
      <c r="ED57" s="40"/>
      <c r="EE57" s="40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5" t="s">
        <v>58</v>
      </c>
      <c r="O58" s="55" t="s">
        <v>75</v>
      </c>
      <c r="P58" s="56">
        <v>531</v>
      </c>
      <c r="Q58" s="56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56">
        <v>51245.319999999927</v>
      </c>
      <c r="BI58" s="56">
        <v>33558.959999999999</v>
      </c>
      <c r="BJ58" s="56">
        <v>83869.059999999969</v>
      </c>
      <c r="BK58" s="56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40">
        <v>6703.5608112913669</v>
      </c>
      <c r="DU58" s="40">
        <v>9035.328132084971</v>
      </c>
      <c r="DV58" s="40">
        <v>14059.468462345498</v>
      </c>
      <c r="DW58" s="40">
        <v>19912.851391910604</v>
      </c>
      <c r="DX58" s="40">
        <v>22366.390502842216</v>
      </c>
      <c r="DY58" s="40">
        <v>25719.386714546908</v>
      </c>
      <c r="DZ58" s="40">
        <v>26268.980732620985</v>
      </c>
      <c r="EA58" s="40">
        <v>27588.053833155067</v>
      </c>
      <c r="EB58" s="40">
        <v>29042.823841218131</v>
      </c>
      <c r="EC58" s="40"/>
      <c r="ED58" s="40"/>
      <c r="EE58" s="40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5" t="s">
        <v>59</v>
      </c>
      <c r="O59" s="55" t="s">
        <v>75</v>
      </c>
      <c r="P59" s="56">
        <v>1</v>
      </c>
      <c r="Q59" s="56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56">
        <v>86.85</v>
      </c>
      <c r="BI59" s="56">
        <v>185.01</v>
      </c>
      <c r="BJ59" s="56">
        <v>679.43</v>
      </c>
      <c r="BK59" s="56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40">
        <v>7.0065500926580802</v>
      </c>
      <c r="DU59" s="40">
        <v>8.1510258753674893</v>
      </c>
      <c r="DV59" s="40">
        <v>30.82054539496222</v>
      </c>
      <c r="DW59" s="40">
        <v>98.488883395624399</v>
      </c>
      <c r="DX59" s="40">
        <v>151.44814219322507</v>
      </c>
      <c r="DY59" s="40">
        <v>84.466237297225092</v>
      </c>
      <c r="DZ59" s="40">
        <v>119.97359562697241</v>
      </c>
      <c r="EA59" s="40">
        <v>154.29961568363231</v>
      </c>
      <c r="EB59" s="40">
        <v>183.53913119306839</v>
      </c>
      <c r="EC59" s="40"/>
      <c r="ED59" s="40"/>
      <c r="EE59" s="40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5" t="s">
        <v>60</v>
      </c>
      <c r="O60" s="55" t="s">
        <v>75</v>
      </c>
      <c r="P60" s="56">
        <v>208</v>
      </c>
      <c r="Q60" s="56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56">
        <v>19575.720000000005</v>
      </c>
      <c r="BI60" s="56">
        <v>13228.749999999998</v>
      </c>
      <c r="BJ60" s="56">
        <v>24537.329999999994</v>
      </c>
      <c r="BK60" s="56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40">
        <v>2489.0568857830149</v>
      </c>
      <c r="DU60" s="40">
        <v>2816.7596774430303</v>
      </c>
      <c r="DV60" s="40">
        <v>3856.9420565084529</v>
      </c>
      <c r="DW60" s="40">
        <v>5348.2422348130522</v>
      </c>
      <c r="DX60" s="40">
        <v>6275.0263077975142</v>
      </c>
      <c r="DY60" s="40">
        <v>7395.1349083793884</v>
      </c>
      <c r="DZ60" s="40">
        <v>6900.0155362818277</v>
      </c>
      <c r="EA60" s="40">
        <v>8365.6869021728107</v>
      </c>
      <c r="EB60" s="40">
        <v>7984.5508875866872</v>
      </c>
      <c r="EC60" s="40"/>
      <c r="ED60" s="40"/>
      <c r="EE60" s="40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5" t="s">
        <v>61</v>
      </c>
      <c r="O61" s="55" t="s">
        <v>75</v>
      </c>
      <c r="P61" s="56">
        <v>490</v>
      </c>
      <c r="Q61" s="56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56">
        <v>35621.029999999977</v>
      </c>
      <c r="BI61" s="56">
        <v>22046.950000000012</v>
      </c>
      <c r="BJ61" s="56">
        <v>44996.209999999985</v>
      </c>
      <c r="BK61" s="56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40">
        <v>3268.8579641422884</v>
      </c>
      <c r="DU61" s="40">
        <v>3928.5921382034076</v>
      </c>
      <c r="DV61" s="40">
        <v>5828.6663150559507</v>
      </c>
      <c r="DW61" s="40">
        <v>8369.2041864011444</v>
      </c>
      <c r="DX61" s="40">
        <v>9675.5320740224415</v>
      </c>
      <c r="DY61" s="40">
        <v>12368.66740992873</v>
      </c>
      <c r="DZ61" s="40">
        <v>12641.302990910654</v>
      </c>
      <c r="EA61" s="40">
        <v>13521.613079446412</v>
      </c>
      <c r="EB61" s="40">
        <v>14523.390777008883</v>
      </c>
      <c r="EC61" s="40"/>
      <c r="ED61" s="40"/>
      <c r="EE61" s="40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5" t="s">
        <v>62</v>
      </c>
      <c r="O62" s="55" t="s">
        <v>75</v>
      </c>
      <c r="P62" s="56">
        <v>336</v>
      </c>
      <c r="Q62" s="56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56">
        <v>23013.860000000015</v>
      </c>
      <c r="BI62" s="56">
        <v>18240.900000000012</v>
      </c>
      <c r="BJ62" s="56">
        <v>56986.040000000008</v>
      </c>
      <c r="BK62" s="56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40">
        <v>3691.4129765375437</v>
      </c>
      <c r="DU62" s="40">
        <v>5134.8873373121587</v>
      </c>
      <c r="DV62" s="40">
        <v>7954.5641774611995</v>
      </c>
      <c r="DW62" s="40">
        <v>11626.208764988478</v>
      </c>
      <c r="DX62" s="40">
        <v>13918.49279398078</v>
      </c>
      <c r="DY62" s="40">
        <v>17043.318786087435</v>
      </c>
      <c r="DZ62" s="40">
        <v>17956.567023674728</v>
      </c>
      <c r="EA62" s="40">
        <v>18319.855045463635</v>
      </c>
      <c r="EB62" s="40">
        <v>18875.532239745997</v>
      </c>
      <c r="EC62" s="40"/>
      <c r="ED62" s="40"/>
      <c r="EE62" s="40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5" t="s">
        <v>63</v>
      </c>
      <c r="O63" s="55" t="s">
        <v>75</v>
      </c>
      <c r="P63" s="56">
        <v>15</v>
      </c>
      <c r="Q63" s="56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56">
        <v>1325.4</v>
      </c>
      <c r="BI63" s="56">
        <v>680.51</v>
      </c>
      <c r="BJ63" s="56">
        <v>1632.3000000000002</v>
      </c>
      <c r="BK63" s="56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40">
        <v>79.896477677874771</v>
      </c>
      <c r="DU63" s="40">
        <v>132.90916002031707</v>
      </c>
      <c r="DV63" s="40">
        <v>161.67352145103422</v>
      </c>
      <c r="DW63" s="40">
        <v>220.18653057825054</v>
      </c>
      <c r="DX63" s="40">
        <v>343.1310983007757</v>
      </c>
      <c r="DY63" s="40">
        <v>601.35949626113666</v>
      </c>
      <c r="DZ63" s="40">
        <v>511.1646824466377</v>
      </c>
      <c r="EA63" s="40">
        <v>557.93978448055805</v>
      </c>
      <c r="EB63" s="40">
        <v>548.05516226231089</v>
      </c>
      <c r="EC63" s="40"/>
      <c r="ED63" s="40"/>
      <c r="EE63" s="40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5" t="s">
        <v>64</v>
      </c>
      <c r="O64" s="55" t="s">
        <v>75</v>
      </c>
      <c r="P64" s="56">
        <v>121</v>
      </c>
      <c r="Q64" s="56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56">
        <v>11195.130000000006</v>
      </c>
      <c r="BI64" s="56">
        <v>6619.5199999999986</v>
      </c>
      <c r="BJ64" s="56">
        <v>31279.280000000013</v>
      </c>
      <c r="BK64" s="56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40">
        <v>1072.2414536687183</v>
      </c>
      <c r="DU64" s="40">
        <v>1576.1928848869734</v>
      </c>
      <c r="DV64" s="40">
        <v>2888.533000174124</v>
      </c>
      <c r="DW64" s="40">
        <v>4558.2396839111707</v>
      </c>
      <c r="DX64" s="40">
        <v>6113.151004117788</v>
      </c>
      <c r="DY64" s="40">
        <v>7930.7344695145994</v>
      </c>
      <c r="DZ64" s="40">
        <v>8786.97678976926</v>
      </c>
      <c r="EA64" s="40">
        <v>9702.5604993698544</v>
      </c>
      <c r="EB64" s="40">
        <v>10034.42658421436</v>
      </c>
      <c r="EC64" s="40"/>
      <c r="ED64" s="40"/>
      <c r="EE64" s="40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5" t="s">
        <v>65</v>
      </c>
      <c r="O65" s="55" t="s">
        <v>75</v>
      </c>
      <c r="P65" s="56">
        <v>40</v>
      </c>
      <c r="Q65" s="56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56">
        <v>3612.5399999999986</v>
      </c>
      <c r="BI65" s="56">
        <v>1992.2000000000003</v>
      </c>
      <c r="BJ65" s="56">
        <v>5875.2199999999993</v>
      </c>
      <c r="BK65" s="56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40">
        <v>613.54682035742269</v>
      </c>
      <c r="DU65" s="40">
        <v>657.2198818818772</v>
      </c>
      <c r="DV65" s="40">
        <v>855.96575038057733</v>
      </c>
      <c r="DW65" s="40">
        <v>1454.0906694697801</v>
      </c>
      <c r="DX65" s="40">
        <v>1566.5867942254076</v>
      </c>
      <c r="DY65" s="40">
        <v>2109.5302107079556</v>
      </c>
      <c r="DZ65" s="40">
        <v>2077.0473308919254</v>
      </c>
      <c r="EA65" s="40">
        <v>2525.4719011711068</v>
      </c>
      <c r="EB65" s="40">
        <v>1968.0131265574526</v>
      </c>
      <c r="EC65" s="40"/>
      <c r="ED65" s="40"/>
      <c r="EE65" s="40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5" t="s">
        <v>66</v>
      </c>
      <c r="O66" s="55" t="s">
        <v>75</v>
      </c>
      <c r="P66" s="56">
        <v>6</v>
      </c>
      <c r="Q66" s="56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56">
        <v>725.36999999999989</v>
      </c>
      <c r="BI66" s="56">
        <v>551.17999999999995</v>
      </c>
      <c r="BJ66" s="56">
        <v>1037.53</v>
      </c>
      <c r="BK66" s="56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40">
        <v>14.076501927229444</v>
      </c>
      <c r="DU66" s="40">
        <v>23.766975824804366</v>
      </c>
      <c r="DV66" s="40">
        <v>80.894474627902056</v>
      </c>
      <c r="DW66" s="40">
        <v>124.87784754678813</v>
      </c>
      <c r="DX66" s="40">
        <v>319.18121984946583</v>
      </c>
      <c r="DY66" s="40">
        <v>351.50151057533242</v>
      </c>
      <c r="DZ66" s="40">
        <v>469.62893105155274</v>
      </c>
      <c r="EA66" s="40">
        <v>359.26084037253599</v>
      </c>
      <c r="EB66" s="40">
        <v>345.39127049439043</v>
      </c>
      <c r="EC66" s="40"/>
      <c r="ED66" s="40"/>
      <c r="EE66" s="40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5" t="s">
        <v>67</v>
      </c>
      <c r="O67" s="55" t="s">
        <v>75</v>
      </c>
      <c r="P67" s="56">
        <v>54</v>
      </c>
      <c r="Q67" s="56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56">
        <v>1888.8899999999999</v>
      </c>
      <c r="BI67" s="56">
        <v>5639.7599999999993</v>
      </c>
      <c r="BJ67" s="56">
        <v>9835.92</v>
      </c>
      <c r="BK67" s="56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40">
        <v>672.50488699362563</v>
      </c>
      <c r="DU67" s="40">
        <v>1305.419789610507</v>
      </c>
      <c r="DV67" s="40">
        <v>1444.3064066945228</v>
      </c>
      <c r="DW67" s="40">
        <v>1350.2649395819283</v>
      </c>
      <c r="DX67" s="40">
        <v>2514.6997834693339</v>
      </c>
      <c r="DY67" s="40">
        <v>3051.0728204229613</v>
      </c>
      <c r="DZ67" s="40">
        <v>3446.2841342494762</v>
      </c>
      <c r="EA67" s="40">
        <v>3793.23259938822</v>
      </c>
      <c r="EB67" s="40">
        <v>3257.4672600967324</v>
      </c>
      <c r="EC67" s="40"/>
      <c r="ED67" s="40"/>
      <c r="EE67" s="40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5" t="s">
        <v>68</v>
      </c>
      <c r="O68" s="55" t="s">
        <v>75</v>
      </c>
      <c r="P68" s="56">
        <v>102</v>
      </c>
      <c r="Q68" s="56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56">
        <v>8133.4599999999982</v>
      </c>
      <c r="BI68" s="56">
        <v>5384.7199999999984</v>
      </c>
      <c r="BJ68" s="56">
        <v>19272.310000000001</v>
      </c>
      <c r="BK68" s="56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40">
        <v>1068.2900921209925</v>
      </c>
      <c r="DU68" s="40">
        <v>1700.9722239212238</v>
      </c>
      <c r="DV68" s="40">
        <v>2836.745343801359</v>
      </c>
      <c r="DW68" s="40">
        <v>4003.392017399105</v>
      </c>
      <c r="DX68" s="40">
        <v>4464.620575963113</v>
      </c>
      <c r="DY68" s="40">
        <v>5425.8240217770172</v>
      </c>
      <c r="DZ68" s="40">
        <v>6013.6766906938865</v>
      </c>
      <c r="EA68" s="40">
        <v>6382.8123438194816</v>
      </c>
      <c r="EB68" s="40">
        <v>6397.8783235132614</v>
      </c>
      <c r="EC68" s="40"/>
      <c r="ED68" s="40"/>
      <c r="EE68" s="40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5" t="s">
        <v>69</v>
      </c>
      <c r="O69" s="55" t="s">
        <v>75</v>
      </c>
      <c r="P69" s="56">
        <v>2246</v>
      </c>
      <c r="Q69" s="56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56">
        <v>177511.1300000003</v>
      </c>
      <c r="BI69" s="56">
        <v>105231.83000000003</v>
      </c>
      <c r="BJ69" s="56">
        <v>261297.57999999987</v>
      </c>
      <c r="BK69" s="56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40">
        <v>16193.468500246918</v>
      </c>
      <c r="DU69" s="40">
        <v>19097.4225862737</v>
      </c>
      <c r="DV69" s="40">
        <v>28090.534857352999</v>
      </c>
      <c r="DW69" s="40">
        <v>43801.591049688781</v>
      </c>
      <c r="DX69" s="40">
        <v>54493.080353289843</v>
      </c>
      <c r="DY69" s="40">
        <v>67303.354538809144</v>
      </c>
      <c r="DZ69" s="40">
        <v>77488.201081124309</v>
      </c>
      <c r="EA69" s="40">
        <v>83044.393515768767</v>
      </c>
      <c r="EB69" s="40">
        <v>91274.663095396842</v>
      </c>
      <c r="EC69" s="40"/>
      <c r="ED69" s="40"/>
      <c r="EE69" s="40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5" t="s">
        <v>70</v>
      </c>
      <c r="O70" s="55" t="s">
        <v>75</v>
      </c>
      <c r="P70" s="56">
        <v>7</v>
      </c>
      <c r="Q70" s="56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56">
        <v>0</v>
      </c>
      <c r="BI70" s="56">
        <v>538.11999999999989</v>
      </c>
      <c r="BJ70" s="56">
        <v>1779.5</v>
      </c>
      <c r="BK70" s="56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40">
        <v>133.81696776366314</v>
      </c>
      <c r="DU70" s="40">
        <v>253.92415301362806</v>
      </c>
      <c r="DV70" s="40">
        <v>196.68149359623209</v>
      </c>
      <c r="DW70" s="40">
        <v>200.27854471442046</v>
      </c>
      <c r="DX70" s="40">
        <v>492.98532402703893</v>
      </c>
      <c r="DY70" s="40">
        <v>538.05452310235</v>
      </c>
      <c r="DZ70" s="40">
        <v>518.90834586662686</v>
      </c>
      <c r="EA70" s="40">
        <v>510.18956500405847</v>
      </c>
      <c r="EB70" s="40">
        <v>558.09456487095906</v>
      </c>
      <c r="EC70" s="40"/>
      <c r="ED70" s="40"/>
      <c r="EE70" s="40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40">
        <v>0</v>
      </c>
      <c r="DU71" s="40">
        <v>14.564154647356462</v>
      </c>
      <c r="DV71" s="40">
        <v>5.1322108935546957</v>
      </c>
      <c r="DW71" s="40">
        <v>4.8502415025601371</v>
      </c>
      <c r="DX71" s="40">
        <v>7.2484547666732571</v>
      </c>
      <c r="DY71" s="40">
        <v>17.7949286232482</v>
      </c>
      <c r="DZ71" s="40">
        <v>21.310616578454095</v>
      </c>
      <c r="EA71" s="40">
        <v>55.982547919410919</v>
      </c>
      <c r="EB71" s="40">
        <v>28.429185084403059</v>
      </c>
      <c r="EC71" s="40"/>
      <c r="ED71" s="40"/>
      <c r="EE71" s="40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40">
        <v>0</v>
      </c>
      <c r="DU72" s="40">
        <v>0</v>
      </c>
      <c r="DV72" s="40">
        <v>0</v>
      </c>
      <c r="DW72" s="40">
        <v>4.1991636194871047</v>
      </c>
      <c r="DX72" s="40">
        <v>3.0561448524626647</v>
      </c>
      <c r="DY72" s="40" t="s">
        <v>81</v>
      </c>
      <c r="DZ72" s="40" t="s">
        <v>81</v>
      </c>
      <c r="EA72" s="40" t="s">
        <v>81</v>
      </c>
      <c r="EB72" s="40">
        <v>0</v>
      </c>
      <c r="EC72" s="40"/>
      <c r="ED72" s="40"/>
      <c r="EE72" s="40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6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BU3:BX3"/>
    <mergeCell ref="BU2:DD2"/>
    <mergeCell ref="X2:BG2"/>
    <mergeCell ref="BH3:BK3"/>
    <mergeCell ref="BL3:BO3"/>
    <mergeCell ref="BP3:BS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47" t="s">
        <v>220</v>
      </c>
      <c r="C3" s="47" t="s">
        <v>153</v>
      </c>
      <c r="D3" s="47" t="s">
        <v>218</v>
      </c>
    </row>
    <row r="4" spans="1:11" x14ac:dyDescent="0.25">
      <c r="C4" t="s">
        <v>155</v>
      </c>
      <c r="D4" t="s">
        <v>155</v>
      </c>
      <c r="E4" t="s">
        <v>155</v>
      </c>
      <c r="F4" t="s">
        <v>156</v>
      </c>
      <c r="G4" t="s">
        <v>156</v>
      </c>
      <c r="H4" t="s">
        <v>156</v>
      </c>
      <c r="I4" t="s">
        <v>157</v>
      </c>
      <c r="J4" t="s">
        <v>157</v>
      </c>
      <c r="K4" t="s">
        <v>157</v>
      </c>
    </row>
    <row r="5" spans="1:11" x14ac:dyDescent="0.25">
      <c r="A5" s="47" t="s">
        <v>133</v>
      </c>
      <c r="B5" s="47" t="s">
        <v>203</v>
      </c>
      <c r="C5" t="s">
        <v>219</v>
      </c>
      <c r="D5" t="s">
        <v>216</v>
      </c>
      <c r="E5" t="s">
        <v>215</v>
      </c>
      <c r="F5" t="s">
        <v>219</v>
      </c>
      <c r="G5" t="s">
        <v>216</v>
      </c>
      <c r="H5" t="s">
        <v>215</v>
      </c>
      <c r="I5" t="s">
        <v>219</v>
      </c>
      <c r="J5" t="s">
        <v>216</v>
      </c>
      <c r="K5" t="s">
        <v>215</v>
      </c>
    </row>
    <row r="6" spans="1:11" x14ac:dyDescent="0.25">
      <c r="A6" t="s">
        <v>34</v>
      </c>
      <c r="B6" t="s">
        <v>35</v>
      </c>
      <c r="C6" s="48">
        <v>2</v>
      </c>
      <c r="D6" s="48">
        <v>701.3</v>
      </c>
      <c r="E6" s="48">
        <v>701.3</v>
      </c>
      <c r="F6" s="48"/>
      <c r="G6" s="48"/>
      <c r="H6" s="48"/>
      <c r="I6" s="48"/>
      <c r="J6" s="48"/>
      <c r="K6" s="48"/>
    </row>
    <row r="7" spans="1:11" x14ac:dyDescent="0.25">
      <c r="A7" t="s">
        <v>34</v>
      </c>
      <c r="B7" t="s">
        <v>36</v>
      </c>
      <c r="C7" s="48"/>
      <c r="D7" s="48"/>
      <c r="E7" s="48"/>
      <c r="F7" s="48"/>
      <c r="G7" s="48"/>
      <c r="H7" s="48"/>
      <c r="I7" s="48">
        <v>1</v>
      </c>
      <c r="J7" s="48"/>
      <c r="K7" s="48">
        <v>679.32</v>
      </c>
    </row>
    <row r="8" spans="1:11" x14ac:dyDescent="0.25">
      <c r="A8" t="s">
        <v>34</v>
      </c>
      <c r="B8" t="s">
        <v>37</v>
      </c>
      <c r="C8" s="48">
        <v>2</v>
      </c>
      <c r="D8" s="48">
        <v>11.76</v>
      </c>
      <c r="E8" s="48">
        <v>363.19</v>
      </c>
      <c r="F8" s="48">
        <v>1</v>
      </c>
      <c r="G8" s="48">
        <v>62.04</v>
      </c>
      <c r="H8" s="48">
        <v>62.04</v>
      </c>
      <c r="I8" s="48">
        <v>2</v>
      </c>
      <c r="J8" s="48">
        <v>42.519999999999996</v>
      </c>
      <c r="K8" s="48">
        <v>42.519999999999996</v>
      </c>
    </row>
    <row r="9" spans="1:11" x14ac:dyDescent="0.25">
      <c r="A9" t="s">
        <v>34</v>
      </c>
      <c r="B9" t="s">
        <v>40</v>
      </c>
      <c r="C9" s="48">
        <v>2</v>
      </c>
      <c r="D9" s="48">
        <v>178.9</v>
      </c>
      <c r="E9" s="48">
        <v>591.78</v>
      </c>
      <c r="F9" s="48">
        <v>1</v>
      </c>
      <c r="G9" s="48">
        <v>650.33000000000004</v>
      </c>
      <c r="H9" s="48">
        <v>650.33000000000004</v>
      </c>
      <c r="I9" s="48"/>
      <c r="J9" s="48"/>
      <c r="K9" s="48"/>
    </row>
    <row r="10" spans="1:11" x14ac:dyDescent="0.25">
      <c r="A10" t="s">
        <v>34</v>
      </c>
      <c r="B10" t="s">
        <v>49</v>
      </c>
      <c r="C10" s="48">
        <v>1</v>
      </c>
      <c r="D10" s="48"/>
      <c r="E10" s="48">
        <v>6.8</v>
      </c>
      <c r="F10" s="48"/>
      <c r="G10" s="48"/>
      <c r="H10" s="48"/>
      <c r="I10" s="48"/>
      <c r="J10" s="48"/>
      <c r="K10" s="48"/>
    </row>
    <row r="11" spans="1:11" x14ac:dyDescent="0.25">
      <c r="A11" t="s">
        <v>34</v>
      </c>
      <c r="B11" t="s">
        <v>52</v>
      </c>
      <c r="C11" s="48"/>
      <c r="D11" s="48"/>
      <c r="E11" s="48"/>
      <c r="F11" s="48"/>
      <c r="G11" s="48"/>
      <c r="H11" s="48"/>
      <c r="I11" s="48">
        <v>1</v>
      </c>
      <c r="J11" s="48">
        <v>11.64</v>
      </c>
      <c r="K11" s="48">
        <v>11.64</v>
      </c>
    </row>
    <row r="12" spans="1:11" x14ac:dyDescent="0.25">
      <c r="A12" t="s">
        <v>34</v>
      </c>
      <c r="B12" t="s">
        <v>55</v>
      </c>
      <c r="C12" s="48"/>
      <c r="D12" s="48"/>
      <c r="E12" s="48"/>
      <c r="F12" s="48"/>
      <c r="G12" s="48"/>
      <c r="H12" s="48"/>
      <c r="I12" s="48">
        <v>1</v>
      </c>
      <c r="J12" s="48"/>
      <c r="K12" s="48">
        <v>288.83999999999997</v>
      </c>
    </row>
    <row r="13" spans="1:11" x14ac:dyDescent="0.25">
      <c r="A13" t="s">
        <v>34</v>
      </c>
      <c r="B13" t="s">
        <v>56</v>
      </c>
      <c r="C13" s="48"/>
      <c r="D13" s="48"/>
      <c r="E13" s="48"/>
      <c r="F13" s="48"/>
      <c r="G13" s="48"/>
      <c r="H13" s="48"/>
      <c r="I13" s="48">
        <v>1</v>
      </c>
      <c r="J13" s="48">
        <v>57.91</v>
      </c>
      <c r="K13" s="48">
        <v>57.91</v>
      </c>
    </row>
    <row r="14" spans="1:11" x14ac:dyDescent="0.25">
      <c r="A14" t="s">
        <v>34</v>
      </c>
      <c r="B14" t="s">
        <v>64</v>
      </c>
      <c r="C14" s="48"/>
      <c r="D14" s="48"/>
      <c r="E14" s="48"/>
      <c r="F14" s="48">
        <v>1</v>
      </c>
      <c r="G14" s="48">
        <v>25.03</v>
      </c>
      <c r="H14" s="48">
        <v>25.03</v>
      </c>
      <c r="I14" s="48"/>
      <c r="J14" s="48"/>
      <c r="K14" s="48"/>
    </row>
    <row r="15" spans="1:11" x14ac:dyDescent="0.25">
      <c r="A15" t="s">
        <v>34</v>
      </c>
      <c r="B15" t="s">
        <v>69</v>
      </c>
      <c r="C15" s="48"/>
      <c r="D15" s="48"/>
      <c r="E15" s="48"/>
      <c r="F15" s="48">
        <v>5</v>
      </c>
      <c r="G15" s="48">
        <v>1391.5</v>
      </c>
      <c r="H15" s="48">
        <v>1947.72</v>
      </c>
      <c r="I15" s="48">
        <v>3</v>
      </c>
      <c r="J15" s="48">
        <v>60.15</v>
      </c>
      <c r="K15" s="48">
        <v>670.34999999999991</v>
      </c>
    </row>
    <row r="16" spans="1:11" x14ac:dyDescent="0.25">
      <c r="A16" t="s">
        <v>75</v>
      </c>
      <c r="B16" t="s">
        <v>35</v>
      </c>
      <c r="C16" s="48">
        <v>29</v>
      </c>
      <c r="D16" s="48">
        <v>739.74</v>
      </c>
      <c r="E16" s="48">
        <v>7450.4900000000007</v>
      </c>
      <c r="F16" s="48">
        <v>36</v>
      </c>
      <c r="G16" s="48">
        <v>1333.05</v>
      </c>
      <c r="H16" s="48">
        <v>13517.27</v>
      </c>
      <c r="I16" s="48">
        <v>11</v>
      </c>
      <c r="J16" s="48">
        <v>51.62</v>
      </c>
      <c r="K16" s="48">
        <v>1572.5200000000002</v>
      </c>
    </row>
    <row r="17" spans="1:11" x14ac:dyDescent="0.25">
      <c r="A17" t="s">
        <v>75</v>
      </c>
      <c r="B17" t="s">
        <v>36</v>
      </c>
      <c r="C17" s="48">
        <v>49</v>
      </c>
      <c r="D17" s="48">
        <v>1056.1600000000001</v>
      </c>
      <c r="E17" s="48">
        <v>16081.230000000001</v>
      </c>
      <c r="F17" s="48">
        <v>40</v>
      </c>
      <c r="G17" s="48">
        <v>1334.88</v>
      </c>
      <c r="H17" s="48">
        <v>11038.599999999995</v>
      </c>
      <c r="I17" s="48">
        <v>22</v>
      </c>
      <c r="J17" s="48">
        <v>298.10000000000002</v>
      </c>
      <c r="K17" s="48">
        <v>5870.6099999999988</v>
      </c>
    </row>
    <row r="18" spans="1:11" x14ac:dyDescent="0.25">
      <c r="A18" t="s">
        <v>75</v>
      </c>
      <c r="B18" t="s">
        <v>37</v>
      </c>
      <c r="C18" s="48">
        <v>20</v>
      </c>
      <c r="D18" s="48">
        <v>712.96</v>
      </c>
      <c r="E18" s="48">
        <v>10402.149999999998</v>
      </c>
      <c r="F18" s="48">
        <v>13</v>
      </c>
      <c r="G18" s="48">
        <v>1280.4899999999998</v>
      </c>
      <c r="H18" s="48">
        <v>4416.9199999999992</v>
      </c>
      <c r="I18" s="48">
        <v>9</v>
      </c>
      <c r="J18" s="48">
        <v>268.58</v>
      </c>
      <c r="K18" s="48">
        <v>4482.1400000000003</v>
      </c>
    </row>
    <row r="19" spans="1:11" x14ac:dyDescent="0.25">
      <c r="A19" t="s">
        <v>75</v>
      </c>
      <c r="B19" t="s">
        <v>40</v>
      </c>
      <c r="C19" s="48">
        <v>19</v>
      </c>
      <c r="D19" s="48">
        <v>555.19000000000005</v>
      </c>
      <c r="E19" s="48">
        <v>6104.86</v>
      </c>
      <c r="F19" s="48">
        <v>25</v>
      </c>
      <c r="G19" s="48">
        <v>566.54999999999995</v>
      </c>
      <c r="H19" s="48">
        <v>1883.7700000000004</v>
      </c>
      <c r="I19" s="48">
        <v>17</v>
      </c>
      <c r="J19" s="48">
        <v>594.55999999999995</v>
      </c>
      <c r="K19" s="48">
        <v>4477.6200000000008</v>
      </c>
    </row>
    <row r="20" spans="1:11" x14ac:dyDescent="0.25">
      <c r="A20" t="s">
        <v>75</v>
      </c>
      <c r="B20" t="s">
        <v>42</v>
      </c>
      <c r="C20" s="48"/>
      <c r="D20" s="48"/>
      <c r="E20" s="48"/>
      <c r="F20" s="48">
        <v>1</v>
      </c>
      <c r="G20" s="48"/>
      <c r="H20" s="48">
        <v>8.18</v>
      </c>
      <c r="I20" s="48"/>
      <c r="J20" s="48"/>
      <c r="K20" s="48"/>
    </row>
    <row r="21" spans="1:11" x14ac:dyDescent="0.25">
      <c r="A21" t="s">
        <v>75</v>
      </c>
      <c r="B21" t="s">
        <v>43</v>
      </c>
      <c r="C21" s="48">
        <v>1</v>
      </c>
      <c r="D21" s="48"/>
      <c r="E21" s="48">
        <v>384.52</v>
      </c>
      <c r="F21" s="48"/>
      <c r="G21" s="48"/>
      <c r="H21" s="48"/>
      <c r="I21" s="48"/>
      <c r="J21" s="48"/>
      <c r="K21" s="48"/>
    </row>
    <row r="22" spans="1:11" x14ac:dyDescent="0.25">
      <c r="A22" t="s">
        <v>75</v>
      </c>
      <c r="B22" t="s">
        <v>44</v>
      </c>
      <c r="C22" s="48">
        <v>9</v>
      </c>
      <c r="D22" s="48">
        <v>715.01</v>
      </c>
      <c r="E22" s="48">
        <v>2085.62</v>
      </c>
      <c r="F22" s="48">
        <v>8</v>
      </c>
      <c r="G22" s="48">
        <v>337.89</v>
      </c>
      <c r="H22" s="48">
        <v>2389.8399999999997</v>
      </c>
      <c r="I22" s="48"/>
      <c r="J22" s="48"/>
      <c r="K22" s="48"/>
    </row>
    <row r="23" spans="1:11" x14ac:dyDescent="0.25">
      <c r="A23" t="s">
        <v>75</v>
      </c>
      <c r="B23" t="s">
        <v>45</v>
      </c>
      <c r="C23" s="48">
        <v>3</v>
      </c>
      <c r="D23" s="48">
        <v>92.2</v>
      </c>
      <c r="E23" s="48">
        <v>856.62000000000012</v>
      </c>
      <c r="F23" s="48">
        <v>4</v>
      </c>
      <c r="G23" s="48"/>
      <c r="H23" s="48">
        <v>451.79999999999995</v>
      </c>
      <c r="I23" s="48">
        <v>4</v>
      </c>
      <c r="J23" s="48">
        <v>501.12</v>
      </c>
      <c r="K23" s="48">
        <v>919.91000000000008</v>
      </c>
    </row>
    <row r="24" spans="1:11" x14ac:dyDescent="0.25">
      <c r="A24" t="s">
        <v>75</v>
      </c>
      <c r="B24" t="s">
        <v>46</v>
      </c>
      <c r="C24" s="48"/>
      <c r="D24" s="48"/>
      <c r="E24" s="48"/>
      <c r="F24" s="48">
        <v>1</v>
      </c>
      <c r="G24" s="48"/>
      <c r="H24" s="48">
        <v>101.86</v>
      </c>
      <c r="I24" s="48"/>
      <c r="J24" s="48"/>
      <c r="K24" s="48"/>
    </row>
    <row r="25" spans="1:11" x14ac:dyDescent="0.25">
      <c r="A25" t="s">
        <v>75</v>
      </c>
      <c r="B25" t="s">
        <v>47</v>
      </c>
      <c r="C25" s="48"/>
      <c r="D25" s="48"/>
      <c r="E25" s="48"/>
      <c r="F25" s="48">
        <v>3</v>
      </c>
      <c r="G25" s="48">
        <v>86.97</v>
      </c>
      <c r="H25" s="48">
        <v>186.51999999999998</v>
      </c>
      <c r="I25" s="48"/>
      <c r="J25" s="48"/>
      <c r="K25" s="48"/>
    </row>
    <row r="26" spans="1:11" x14ac:dyDescent="0.25">
      <c r="A26" t="s">
        <v>75</v>
      </c>
      <c r="B26" t="s">
        <v>48</v>
      </c>
      <c r="C26" s="48">
        <v>2</v>
      </c>
      <c r="D26" s="48">
        <v>241.67</v>
      </c>
      <c r="E26" s="48">
        <v>911.45999999999992</v>
      </c>
      <c r="F26" s="48">
        <v>5</v>
      </c>
      <c r="G26" s="48">
        <v>13.44</v>
      </c>
      <c r="H26" s="48">
        <v>1609.41</v>
      </c>
      <c r="I26" s="48"/>
      <c r="J26" s="48"/>
      <c r="K26" s="48"/>
    </row>
    <row r="27" spans="1:11" x14ac:dyDescent="0.25">
      <c r="A27" t="s">
        <v>75</v>
      </c>
      <c r="B27" t="s">
        <v>49</v>
      </c>
      <c r="C27" s="48">
        <v>3</v>
      </c>
      <c r="D27" s="48"/>
      <c r="E27" s="48">
        <v>742.71999999999991</v>
      </c>
      <c r="F27" s="48"/>
      <c r="G27" s="48"/>
      <c r="H27" s="48"/>
      <c r="I27" s="48"/>
      <c r="J27" s="48"/>
      <c r="K27" s="48"/>
    </row>
    <row r="28" spans="1:11" x14ac:dyDescent="0.25">
      <c r="A28" t="s">
        <v>75</v>
      </c>
      <c r="B28" t="s">
        <v>50</v>
      </c>
      <c r="C28" s="48">
        <v>1</v>
      </c>
      <c r="D28" s="48"/>
      <c r="E28" s="48">
        <v>390.1</v>
      </c>
      <c r="F28" s="48"/>
      <c r="G28" s="48"/>
      <c r="H28" s="48"/>
      <c r="I28" s="48"/>
      <c r="J28" s="48"/>
      <c r="K28" s="48"/>
    </row>
    <row r="29" spans="1:11" x14ac:dyDescent="0.25">
      <c r="A29" t="s">
        <v>75</v>
      </c>
      <c r="B29" t="s">
        <v>52</v>
      </c>
      <c r="C29" s="48">
        <v>15</v>
      </c>
      <c r="D29" s="48">
        <v>364.46</v>
      </c>
      <c r="E29" s="48">
        <v>5688.04</v>
      </c>
      <c r="F29" s="48">
        <v>11</v>
      </c>
      <c r="G29" s="48">
        <v>596.71</v>
      </c>
      <c r="H29" s="48">
        <v>9164.18</v>
      </c>
      <c r="I29" s="48">
        <v>1</v>
      </c>
      <c r="J29" s="48"/>
      <c r="K29" s="48">
        <v>2222.9899999999998</v>
      </c>
    </row>
    <row r="30" spans="1:11" x14ac:dyDescent="0.25">
      <c r="A30" t="s">
        <v>75</v>
      </c>
      <c r="B30" t="s">
        <v>53</v>
      </c>
      <c r="C30" s="48">
        <v>15</v>
      </c>
      <c r="D30" s="48">
        <v>398.08</v>
      </c>
      <c r="E30" s="48">
        <v>2457.0299999999997</v>
      </c>
      <c r="F30" s="48">
        <v>6</v>
      </c>
      <c r="G30" s="48"/>
      <c r="H30" s="48">
        <v>1292.01</v>
      </c>
      <c r="I30" s="48">
        <v>10</v>
      </c>
      <c r="J30" s="48">
        <v>85.42</v>
      </c>
      <c r="K30" s="48">
        <v>1772.46</v>
      </c>
    </row>
    <row r="31" spans="1:11" x14ac:dyDescent="0.25">
      <c r="A31" t="s">
        <v>75</v>
      </c>
      <c r="B31" t="s">
        <v>54</v>
      </c>
      <c r="C31" s="48">
        <v>2</v>
      </c>
      <c r="D31" s="48"/>
      <c r="E31" s="48">
        <v>181.47</v>
      </c>
      <c r="F31" s="48">
        <v>1</v>
      </c>
      <c r="G31" s="48">
        <v>39.89</v>
      </c>
      <c r="H31" s="48">
        <v>39.89</v>
      </c>
      <c r="I31" s="48">
        <v>3</v>
      </c>
      <c r="J31" s="48">
        <v>59.88</v>
      </c>
      <c r="K31" s="48">
        <v>2217.44</v>
      </c>
    </row>
    <row r="32" spans="1:11" x14ac:dyDescent="0.25">
      <c r="A32" t="s">
        <v>75</v>
      </c>
      <c r="B32" t="s">
        <v>55</v>
      </c>
      <c r="C32" s="48">
        <v>4</v>
      </c>
      <c r="D32" s="48"/>
      <c r="E32" s="48">
        <v>2225.1</v>
      </c>
      <c r="F32" s="48">
        <v>4</v>
      </c>
      <c r="G32" s="48">
        <v>55.62</v>
      </c>
      <c r="H32" s="48">
        <v>697.44</v>
      </c>
      <c r="I32" s="48">
        <v>1</v>
      </c>
      <c r="J32" s="48">
        <v>64.59</v>
      </c>
      <c r="K32" s="48">
        <v>64.59</v>
      </c>
    </row>
    <row r="33" spans="1:11" x14ac:dyDescent="0.25">
      <c r="A33" t="s">
        <v>75</v>
      </c>
      <c r="B33" t="s">
        <v>56</v>
      </c>
      <c r="C33" s="48">
        <v>6</v>
      </c>
      <c r="D33" s="48">
        <v>311.35000000000002</v>
      </c>
      <c r="E33" s="48">
        <v>1088.8</v>
      </c>
      <c r="F33" s="48">
        <v>8</v>
      </c>
      <c r="G33" s="48">
        <v>256.48</v>
      </c>
      <c r="H33" s="48">
        <v>5446.5599999999995</v>
      </c>
      <c r="I33" s="48">
        <v>5</v>
      </c>
      <c r="J33" s="48">
        <v>67.14</v>
      </c>
      <c r="K33" s="48">
        <v>1979.37</v>
      </c>
    </row>
    <row r="34" spans="1:11" x14ac:dyDescent="0.25">
      <c r="A34" t="s">
        <v>75</v>
      </c>
      <c r="B34" t="s">
        <v>57</v>
      </c>
      <c r="C34" s="48"/>
      <c r="D34" s="48"/>
      <c r="E34" s="48"/>
      <c r="F34" s="48">
        <v>1</v>
      </c>
      <c r="G34" s="48"/>
      <c r="H34" s="48">
        <v>78.89</v>
      </c>
      <c r="I34" s="48"/>
      <c r="J34" s="48"/>
      <c r="K34" s="48"/>
    </row>
    <row r="35" spans="1:11" x14ac:dyDescent="0.25">
      <c r="A35" t="s">
        <v>75</v>
      </c>
      <c r="B35" t="s">
        <v>58</v>
      </c>
      <c r="C35" s="48">
        <v>7</v>
      </c>
      <c r="D35" s="48">
        <v>213.98000000000002</v>
      </c>
      <c r="E35" s="48">
        <v>470.64000000000004</v>
      </c>
      <c r="F35" s="48">
        <v>9</v>
      </c>
      <c r="G35" s="48">
        <v>676.17</v>
      </c>
      <c r="H35" s="48">
        <v>3730.01</v>
      </c>
      <c r="I35" s="48">
        <v>1</v>
      </c>
      <c r="J35" s="48">
        <v>16.52</v>
      </c>
      <c r="K35" s="48">
        <v>16.52</v>
      </c>
    </row>
    <row r="36" spans="1:11" x14ac:dyDescent="0.25">
      <c r="A36" t="s">
        <v>75</v>
      </c>
      <c r="B36" t="s">
        <v>60</v>
      </c>
      <c r="C36" s="48"/>
      <c r="D36" s="48"/>
      <c r="E36" s="48"/>
      <c r="F36" s="48">
        <v>3</v>
      </c>
      <c r="G36" s="48">
        <v>168.49</v>
      </c>
      <c r="H36" s="48">
        <v>1910.83</v>
      </c>
      <c r="I36" s="48">
        <v>1</v>
      </c>
      <c r="J36" s="48"/>
      <c r="K36" s="48">
        <v>19.329999999999998</v>
      </c>
    </row>
    <row r="37" spans="1:11" x14ac:dyDescent="0.25">
      <c r="A37" t="s">
        <v>75</v>
      </c>
      <c r="B37" t="s">
        <v>61</v>
      </c>
      <c r="C37" s="48">
        <v>10</v>
      </c>
      <c r="D37" s="48">
        <v>798.01</v>
      </c>
      <c r="E37" s="48">
        <v>2766.5800000000004</v>
      </c>
      <c r="F37" s="48">
        <v>13</v>
      </c>
      <c r="G37" s="48">
        <v>728.76</v>
      </c>
      <c r="H37" s="48">
        <v>1681.64</v>
      </c>
      <c r="I37" s="48">
        <v>1</v>
      </c>
      <c r="J37" s="48"/>
      <c r="K37" s="48">
        <v>191.88</v>
      </c>
    </row>
    <row r="38" spans="1:11" x14ac:dyDescent="0.25">
      <c r="A38" t="s">
        <v>75</v>
      </c>
      <c r="B38" t="s">
        <v>62</v>
      </c>
      <c r="C38" s="48"/>
      <c r="D38" s="48"/>
      <c r="E38" s="48"/>
      <c r="F38" s="48">
        <v>5</v>
      </c>
      <c r="G38" s="48">
        <v>378.03</v>
      </c>
      <c r="H38" s="48">
        <v>1921.97</v>
      </c>
      <c r="I38" s="48"/>
      <c r="J38" s="48"/>
      <c r="K38" s="48"/>
    </row>
    <row r="39" spans="1:11" x14ac:dyDescent="0.25">
      <c r="A39" t="s">
        <v>75</v>
      </c>
      <c r="B39" t="s">
        <v>64</v>
      </c>
      <c r="C39" s="48">
        <v>2</v>
      </c>
      <c r="D39" s="48">
        <v>108.39</v>
      </c>
      <c r="E39" s="48">
        <v>108.39</v>
      </c>
      <c r="F39" s="48">
        <v>2</v>
      </c>
      <c r="G39" s="48">
        <v>293.14</v>
      </c>
      <c r="H39" s="48">
        <v>439.32</v>
      </c>
      <c r="I39" s="48">
        <v>1</v>
      </c>
      <c r="J39" s="48">
        <v>56.71</v>
      </c>
      <c r="K39" s="48">
        <v>56.71</v>
      </c>
    </row>
    <row r="40" spans="1:11" x14ac:dyDescent="0.25">
      <c r="A40" t="s">
        <v>75</v>
      </c>
      <c r="B40" t="s">
        <v>65</v>
      </c>
      <c r="C40" s="48">
        <v>2</v>
      </c>
      <c r="D40" s="48"/>
      <c r="E40" s="48">
        <v>597</v>
      </c>
      <c r="F40" s="48"/>
      <c r="G40" s="48"/>
      <c r="H40" s="48"/>
      <c r="I40" s="48"/>
      <c r="J40" s="48"/>
      <c r="K40" s="48"/>
    </row>
    <row r="41" spans="1:11" x14ac:dyDescent="0.25">
      <c r="A41" t="s">
        <v>75</v>
      </c>
      <c r="B41" t="s">
        <v>68</v>
      </c>
      <c r="C41" s="48"/>
      <c r="D41" s="48"/>
      <c r="E41" s="48"/>
      <c r="F41" s="48">
        <v>1</v>
      </c>
      <c r="G41" s="48"/>
      <c r="H41" s="48">
        <v>958.05</v>
      </c>
      <c r="I41" s="48">
        <v>1</v>
      </c>
      <c r="J41" s="48"/>
      <c r="K41" s="48">
        <v>344.44</v>
      </c>
    </row>
    <row r="42" spans="1:11" x14ac:dyDescent="0.25">
      <c r="A42" t="s">
        <v>75</v>
      </c>
      <c r="B42" t="s">
        <v>69</v>
      </c>
      <c r="C42" s="48">
        <v>35</v>
      </c>
      <c r="D42" s="48">
        <v>791.02</v>
      </c>
      <c r="E42" s="48">
        <v>6897.2</v>
      </c>
      <c r="F42" s="48">
        <v>27</v>
      </c>
      <c r="G42" s="48">
        <v>1354.56</v>
      </c>
      <c r="H42" s="48">
        <v>6798.84</v>
      </c>
      <c r="I42" s="48">
        <v>15</v>
      </c>
      <c r="J42" s="48">
        <v>427.76</v>
      </c>
      <c r="K42" s="48">
        <v>6203.8400000000011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203</v>
      </c>
      <c r="C1" t="s">
        <v>153</v>
      </c>
      <c r="D1" t="s">
        <v>217</v>
      </c>
      <c r="E1" t="s">
        <v>218</v>
      </c>
      <c r="G1" s="58" t="s">
        <v>209</v>
      </c>
      <c r="H1" s="58" t="s">
        <v>78</v>
      </c>
      <c r="I1" s="58" t="s">
        <v>153</v>
      </c>
      <c r="J1" s="58" t="s">
        <v>210</v>
      </c>
      <c r="K1" s="59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215</v>
      </c>
      <c r="G2" s="15" t="s">
        <v>211</v>
      </c>
      <c r="H2" s="15" t="s">
        <v>104</v>
      </c>
      <c r="I2" s="15" t="s">
        <v>155</v>
      </c>
      <c r="J2" s="16">
        <v>701.3</v>
      </c>
      <c r="K2" s="17" t="s">
        <v>215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215</v>
      </c>
      <c r="G3" s="15" t="s">
        <v>211</v>
      </c>
      <c r="H3" s="15" t="s">
        <v>87</v>
      </c>
      <c r="I3" s="15" t="s">
        <v>155</v>
      </c>
      <c r="J3" s="16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215</v>
      </c>
      <c r="G4" s="15" t="s">
        <v>211</v>
      </c>
      <c r="H4" s="15" t="s">
        <v>87</v>
      </c>
      <c r="I4" s="15" t="s">
        <v>156</v>
      </c>
      <c r="J4" s="16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215</v>
      </c>
      <c r="G5" s="15" t="s">
        <v>211</v>
      </c>
      <c r="H5" s="15" t="s">
        <v>87</v>
      </c>
      <c r="I5" s="15" t="s">
        <v>157</v>
      </c>
      <c r="J5" s="16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215</v>
      </c>
      <c r="G6" s="15" t="s">
        <v>211</v>
      </c>
      <c r="H6" s="15" t="s">
        <v>116</v>
      </c>
      <c r="I6" s="15" t="s">
        <v>157</v>
      </c>
      <c r="J6" s="16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215</v>
      </c>
      <c r="G7" s="15" t="s">
        <v>211</v>
      </c>
      <c r="H7" s="15" t="s">
        <v>88</v>
      </c>
      <c r="I7" s="15" t="s">
        <v>155</v>
      </c>
      <c r="J7" s="16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215</v>
      </c>
      <c r="G8" s="15" t="s">
        <v>211</v>
      </c>
      <c r="H8" s="15" t="s">
        <v>88</v>
      </c>
      <c r="I8" s="15" t="s">
        <v>156</v>
      </c>
      <c r="J8" s="16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215</v>
      </c>
      <c r="G9" s="15" t="s">
        <v>211</v>
      </c>
      <c r="H9" s="15" t="s">
        <v>88</v>
      </c>
      <c r="I9" s="15" t="s">
        <v>157</v>
      </c>
      <c r="J9" s="16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215</v>
      </c>
      <c r="G10" s="15" t="s">
        <v>211</v>
      </c>
      <c r="H10" s="15" t="s">
        <v>212</v>
      </c>
      <c r="I10" s="15" t="s">
        <v>155</v>
      </c>
      <c r="J10" s="16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215</v>
      </c>
      <c r="G11" s="15" t="s">
        <v>211</v>
      </c>
      <c r="H11" s="15" t="s">
        <v>212</v>
      </c>
      <c r="I11" s="15" t="s">
        <v>156</v>
      </c>
      <c r="J11" s="16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215</v>
      </c>
      <c r="G12" s="15" t="s">
        <v>211</v>
      </c>
      <c r="H12" s="15" t="s">
        <v>212</v>
      </c>
      <c r="I12" s="15" t="s">
        <v>157</v>
      </c>
      <c r="J12" s="16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215</v>
      </c>
      <c r="G13" s="15" t="s">
        <v>211</v>
      </c>
      <c r="H13" s="15" t="s">
        <v>89</v>
      </c>
      <c r="I13" s="15" t="s">
        <v>155</v>
      </c>
      <c r="J13" s="16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215</v>
      </c>
      <c r="G14" s="15" t="s">
        <v>211</v>
      </c>
      <c r="H14" s="15" t="s">
        <v>89</v>
      </c>
      <c r="I14" s="15" t="s">
        <v>156</v>
      </c>
      <c r="J14" s="16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215</v>
      </c>
      <c r="G15" s="15" t="s">
        <v>211</v>
      </c>
      <c r="H15" s="15" t="s">
        <v>89</v>
      </c>
      <c r="I15" s="15" t="s">
        <v>157</v>
      </c>
      <c r="J15" s="16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215</v>
      </c>
      <c r="G16" s="15" t="s">
        <v>211</v>
      </c>
      <c r="H16" s="15" t="s">
        <v>117</v>
      </c>
      <c r="I16" s="15" t="s">
        <v>155</v>
      </c>
      <c r="J16" s="16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215</v>
      </c>
      <c r="G17" s="15" t="s">
        <v>211</v>
      </c>
      <c r="H17" s="15" t="s">
        <v>117</v>
      </c>
      <c r="I17" s="15" t="s">
        <v>156</v>
      </c>
      <c r="J17" s="16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215</v>
      </c>
      <c r="G18" s="15" t="s">
        <v>211</v>
      </c>
      <c r="H18" s="15" t="s">
        <v>90</v>
      </c>
      <c r="I18" s="15" t="s">
        <v>155</v>
      </c>
      <c r="J18" s="16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215</v>
      </c>
      <c r="G19" s="15" t="s">
        <v>211</v>
      </c>
      <c r="H19" s="15" t="s">
        <v>90</v>
      </c>
      <c r="I19" s="15" t="s">
        <v>156</v>
      </c>
      <c r="J19" s="16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215</v>
      </c>
      <c r="G20" s="15" t="s">
        <v>211</v>
      </c>
      <c r="H20" s="15" t="s">
        <v>90</v>
      </c>
      <c r="I20" s="15" t="s">
        <v>157</v>
      </c>
      <c r="J20" s="16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215</v>
      </c>
      <c r="G21" s="15" t="s">
        <v>211</v>
      </c>
      <c r="H21" s="15" t="s">
        <v>118</v>
      </c>
      <c r="I21" s="15" t="s">
        <v>156</v>
      </c>
      <c r="J21" s="16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215</v>
      </c>
      <c r="G22" s="15" t="s">
        <v>211</v>
      </c>
      <c r="H22" s="15" t="s">
        <v>111</v>
      </c>
      <c r="I22" s="15" t="s">
        <v>155</v>
      </c>
      <c r="J22" s="16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215</v>
      </c>
      <c r="G23" s="15" t="s">
        <v>211</v>
      </c>
      <c r="H23" s="15" t="s">
        <v>96</v>
      </c>
      <c r="I23" s="15" t="s">
        <v>155</v>
      </c>
      <c r="J23" s="16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215</v>
      </c>
      <c r="G24" s="15" t="s">
        <v>211</v>
      </c>
      <c r="H24" s="15" t="s">
        <v>96</v>
      </c>
      <c r="I24" s="15" t="s">
        <v>156</v>
      </c>
      <c r="J24" s="16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215</v>
      </c>
      <c r="G25" s="15" t="s">
        <v>211</v>
      </c>
      <c r="H25" s="15" t="s">
        <v>94</v>
      </c>
      <c r="I25" s="15" t="s">
        <v>155</v>
      </c>
      <c r="J25" s="16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215</v>
      </c>
      <c r="G26" s="15" t="s">
        <v>211</v>
      </c>
      <c r="H26" s="15" t="s">
        <v>94</v>
      </c>
      <c r="I26" s="15" t="s">
        <v>156</v>
      </c>
      <c r="J26" s="16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215</v>
      </c>
      <c r="G27" s="15" t="s">
        <v>211</v>
      </c>
      <c r="H27" s="15" t="s">
        <v>94</v>
      </c>
      <c r="I27" s="15" t="s">
        <v>157</v>
      </c>
      <c r="J27" s="16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215</v>
      </c>
      <c r="G28" s="15" t="s">
        <v>211</v>
      </c>
      <c r="H28" s="15" t="s">
        <v>95</v>
      </c>
      <c r="I28" s="15" t="s">
        <v>156</v>
      </c>
      <c r="J28" s="16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215</v>
      </c>
      <c r="G29" s="15" t="s">
        <v>211</v>
      </c>
      <c r="H29" s="15" t="s">
        <v>97</v>
      </c>
      <c r="I29" s="15" t="s">
        <v>156</v>
      </c>
      <c r="J29" s="16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215</v>
      </c>
      <c r="G30" s="15" t="s">
        <v>211</v>
      </c>
      <c r="H30" s="15" t="s">
        <v>98</v>
      </c>
      <c r="I30" s="15" t="s">
        <v>155</v>
      </c>
      <c r="J30" s="16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215</v>
      </c>
      <c r="G31" s="15" t="s">
        <v>211</v>
      </c>
      <c r="H31" s="15" t="s">
        <v>98</v>
      </c>
      <c r="I31" s="15" t="s">
        <v>156</v>
      </c>
      <c r="J31" s="16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215</v>
      </c>
      <c r="G32" s="15" t="s">
        <v>211</v>
      </c>
      <c r="H32" s="15" t="s">
        <v>213</v>
      </c>
      <c r="I32" s="15" t="s">
        <v>155</v>
      </c>
      <c r="J32" s="16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215</v>
      </c>
      <c r="G33" s="15" t="s">
        <v>211</v>
      </c>
      <c r="H33" s="15" t="s">
        <v>107</v>
      </c>
      <c r="I33" s="15" t="s">
        <v>155</v>
      </c>
      <c r="J33" s="16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215</v>
      </c>
      <c r="G34" s="15" t="s">
        <v>211</v>
      </c>
      <c r="H34" s="15" t="s">
        <v>105</v>
      </c>
      <c r="I34" s="15" t="s">
        <v>155</v>
      </c>
      <c r="J34" s="16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215</v>
      </c>
      <c r="G35" s="15" t="s">
        <v>211</v>
      </c>
      <c r="H35" s="15" t="s">
        <v>214</v>
      </c>
      <c r="I35" s="15" t="s">
        <v>157</v>
      </c>
      <c r="J35" s="16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215</v>
      </c>
      <c r="G36" s="15" t="s">
        <v>211</v>
      </c>
      <c r="H36" s="15" t="s">
        <v>99</v>
      </c>
      <c r="I36" s="15" t="s">
        <v>155</v>
      </c>
      <c r="J36" s="16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215</v>
      </c>
      <c r="G37" s="15" t="s">
        <v>211</v>
      </c>
      <c r="H37" s="15" t="s">
        <v>99</v>
      </c>
      <c r="I37" s="15" t="s">
        <v>156</v>
      </c>
      <c r="J37" s="16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215</v>
      </c>
      <c r="G38" s="15" t="s">
        <v>211</v>
      </c>
      <c r="H38" s="15" t="s">
        <v>99</v>
      </c>
      <c r="I38" s="15" t="s">
        <v>157</v>
      </c>
      <c r="J38" s="16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215</v>
      </c>
      <c r="G39" s="15" t="s">
        <v>211</v>
      </c>
      <c r="H39" s="15" t="s">
        <v>91</v>
      </c>
      <c r="I39" s="15" t="s">
        <v>155</v>
      </c>
      <c r="J39" s="16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215</v>
      </c>
      <c r="G40" s="15" t="s">
        <v>211</v>
      </c>
      <c r="H40" s="15" t="s">
        <v>91</v>
      </c>
      <c r="I40" s="15" t="s">
        <v>156</v>
      </c>
      <c r="J40" s="16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215</v>
      </c>
      <c r="G41" s="15" t="s">
        <v>211</v>
      </c>
      <c r="H41" s="15" t="s">
        <v>91</v>
      </c>
      <c r="I41" s="15" t="s">
        <v>157</v>
      </c>
      <c r="J41" s="16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215</v>
      </c>
      <c r="G42" s="15" t="s">
        <v>211</v>
      </c>
      <c r="H42" s="15" t="s">
        <v>100</v>
      </c>
      <c r="I42" s="15" t="s">
        <v>155</v>
      </c>
      <c r="J42" s="16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215</v>
      </c>
      <c r="G43" s="15" t="s">
        <v>211</v>
      </c>
      <c r="H43" s="15" t="s">
        <v>100</v>
      </c>
      <c r="I43" s="15" t="s">
        <v>156</v>
      </c>
      <c r="J43" s="16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215</v>
      </c>
      <c r="G44" s="15" t="s">
        <v>211</v>
      </c>
      <c r="H44" s="15" t="s">
        <v>100</v>
      </c>
      <c r="I44" s="15" t="s">
        <v>157</v>
      </c>
      <c r="J44" s="16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215</v>
      </c>
      <c r="G45" s="15" t="s">
        <v>211</v>
      </c>
      <c r="H45" s="15" t="s">
        <v>120</v>
      </c>
      <c r="I45" s="15" t="s">
        <v>157</v>
      </c>
      <c r="J45" s="16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215</v>
      </c>
      <c r="G46" s="15" t="s">
        <v>211</v>
      </c>
      <c r="H46" s="15" t="s">
        <v>101</v>
      </c>
      <c r="I46" s="15" t="s">
        <v>155</v>
      </c>
      <c r="J46" s="16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215</v>
      </c>
      <c r="G47" s="15" t="s">
        <v>211</v>
      </c>
      <c r="H47" s="15" t="s">
        <v>101</v>
      </c>
      <c r="I47" s="15" t="s">
        <v>156</v>
      </c>
      <c r="J47" s="16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215</v>
      </c>
      <c r="G48" s="15" t="s">
        <v>211</v>
      </c>
      <c r="H48" s="15" t="s">
        <v>101</v>
      </c>
      <c r="I48" s="15" t="s">
        <v>157</v>
      </c>
      <c r="J48" s="16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215</v>
      </c>
      <c r="G49" s="15" t="s">
        <v>211</v>
      </c>
      <c r="H49" s="15" t="s">
        <v>112</v>
      </c>
      <c r="I49" s="15" t="s">
        <v>157</v>
      </c>
      <c r="J49" s="16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215</v>
      </c>
      <c r="G50" s="15" t="s">
        <v>211</v>
      </c>
      <c r="H50" s="15" t="s">
        <v>106</v>
      </c>
      <c r="I50" s="15" t="s">
        <v>155</v>
      </c>
      <c r="J50" s="16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215</v>
      </c>
      <c r="G51" s="15" t="s">
        <v>211</v>
      </c>
      <c r="H51" s="15" t="s">
        <v>106</v>
      </c>
      <c r="I51" s="15" t="s">
        <v>156</v>
      </c>
      <c r="J51" s="16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215</v>
      </c>
      <c r="G52" s="15" t="s">
        <v>211</v>
      </c>
      <c r="H52" s="15" t="s">
        <v>106</v>
      </c>
      <c r="I52" s="15" t="s">
        <v>157</v>
      </c>
      <c r="J52" s="16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215</v>
      </c>
      <c r="G53" s="15" t="s">
        <v>211</v>
      </c>
      <c r="H53" s="15" t="s">
        <v>110</v>
      </c>
      <c r="I53" s="15" t="s">
        <v>156</v>
      </c>
      <c r="J53" s="16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215</v>
      </c>
      <c r="G54" s="15" t="s">
        <v>211</v>
      </c>
      <c r="H54" s="15" t="s">
        <v>92</v>
      </c>
      <c r="I54" s="15" t="s">
        <v>155</v>
      </c>
      <c r="J54" s="16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215</v>
      </c>
      <c r="G55" s="15" t="s">
        <v>211</v>
      </c>
      <c r="H55" s="15" t="s">
        <v>92</v>
      </c>
      <c r="I55" s="15" t="s">
        <v>156</v>
      </c>
      <c r="J55" s="16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215</v>
      </c>
      <c r="G56" s="15" t="s">
        <v>211</v>
      </c>
      <c r="H56" s="15" t="s">
        <v>92</v>
      </c>
      <c r="I56" s="15" t="s">
        <v>157</v>
      </c>
      <c r="J56" s="16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215</v>
      </c>
      <c r="G57" s="15" t="s">
        <v>211</v>
      </c>
      <c r="H57" s="15" t="s">
        <v>114</v>
      </c>
      <c r="I57" s="15" t="s">
        <v>156</v>
      </c>
      <c r="J57" s="16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215</v>
      </c>
      <c r="G58" s="15" t="s">
        <v>211</v>
      </c>
      <c r="H58" s="15" t="s">
        <v>114</v>
      </c>
      <c r="I58" s="15" t="s">
        <v>157</v>
      </c>
      <c r="J58" s="16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215</v>
      </c>
      <c r="G59" s="15" t="s">
        <v>211</v>
      </c>
      <c r="H59" s="15" t="s">
        <v>108</v>
      </c>
      <c r="I59" s="15" t="s">
        <v>155</v>
      </c>
      <c r="J59" s="16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215</v>
      </c>
      <c r="G60" s="15" t="s">
        <v>211</v>
      </c>
      <c r="H60" s="15" t="s">
        <v>108</v>
      </c>
      <c r="I60" s="15" t="s">
        <v>156</v>
      </c>
      <c r="J60" s="16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215</v>
      </c>
      <c r="G61" s="15" t="s">
        <v>211</v>
      </c>
      <c r="H61" s="15" t="s">
        <v>108</v>
      </c>
      <c r="I61" s="15" t="s">
        <v>157</v>
      </c>
      <c r="J61" s="16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215</v>
      </c>
      <c r="G62" s="15" t="s">
        <v>211</v>
      </c>
      <c r="H62" s="15" t="s">
        <v>102</v>
      </c>
      <c r="I62" s="15" t="s">
        <v>156</v>
      </c>
      <c r="J62" s="16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215</v>
      </c>
      <c r="G63" s="15" t="s">
        <v>211</v>
      </c>
      <c r="H63" s="15" t="s">
        <v>121</v>
      </c>
      <c r="I63" s="15" t="s">
        <v>156</v>
      </c>
      <c r="J63" s="16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215</v>
      </c>
      <c r="G64" s="15" t="s">
        <v>211</v>
      </c>
      <c r="H64" s="15" t="s">
        <v>109</v>
      </c>
      <c r="I64" s="15" t="s">
        <v>155</v>
      </c>
      <c r="J64" s="16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215</v>
      </c>
      <c r="G65" s="15" t="s">
        <v>211</v>
      </c>
      <c r="H65" s="15" t="s">
        <v>109</v>
      </c>
      <c r="I65" s="15" t="s">
        <v>156</v>
      </c>
      <c r="J65" s="16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215</v>
      </c>
      <c r="G66" s="15" t="s">
        <v>211</v>
      </c>
      <c r="H66" s="15" t="s">
        <v>109</v>
      </c>
      <c r="I66" s="15" t="s">
        <v>157</v>
      </c>
      <c r="J66" s="16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215</v>
      </c>
      <c r="G67" s="15" t="s">
        <v>211</v>
      </c>
      <c r="H67" s="15" t="s">
        <v>113</v>
      </c>
      <c r="I67" s="15" t="s">
        <v>155</v>
      </c>
      <c r="J67" s="16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215</v>
      </c>
      <c r="G68" s="15" t="s">
        <v>211</v>
      </c>
      <c r="H68" s="15" t="s">
        <v>103</v>
      </c>
      <c r="I68" s="15" t="s">
        <v>156</v>
      </c>
      <c r="J68" s="16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215</v>
      </c>
      <c r="G69" s="15" t="s">
        <v>211</v>
      </c>
      <c r="H69" s="15" t="s">
        <v>103</v>
      </c>
      <c r="I69" s="15" t="s">
        <v>157</v>
      </c>
      <c r="J69" s="16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215</v>
      </c>
      <c r="G70" s="15" t="s">
        <v>211</v>
      </c>
      <c r="H70" s="15" t="s">
        <v>132</v>
      </c>
      <c r="I70" s="15" t="s">
        <v>156</v>
      </c>
      <c r="J70" s="16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215</v>
      </c>
      <c r="G71" s="15" t="s">
        <v>211</v>
      </c>
      <c r="H71" s="15" t="s">
        <v>132</v>
      </c>
      <c r="I71" s="15" t="s">
        <v>157</v>
      </c>
      <c r="J71" s="16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215</v>
      </c>
      <c r="G72" s="15" t="s">
        <v>211</v>
      </c>
      <c r="H72" s="15" t="s">
        <v>93</v>
      </c>
      <c r="I72" s="15" t="s">
        <v>155</v>
      </c>
      <c r="J72" s="16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215</v>
      </c>
      <c r="G73" s="15" t="s">
        <v>211</v>
      </c>
      <c r="H73" s="15" t="s">
        <v>93</v>
      </c>
      <c r="I73" s="15" t="s">
        <v>156</v>
      </c>
      <c r="J73" s="16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215</v>
      </c>
      <c r="G74" s="15" t="s">
        <v>211</v>
      </c>
      <c r="H74" s="15" t="s">
        <v>93</v>
      </c>
      <c r="I74" s="15" t="s">
        <v>157</v>
      </c>
      <c r="J74" s="16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219</v>
      </c>
      <c r="G75" s="15" t="s">
        <v>211</v>
      </c>
      <c r="H75" s="15" t="s">
        <v>35</v>
      </c>
      <c r="I75" s="15" t="s">
        <v>34</v>
      </c>
      <c r="J75" s="15" t="s">
        <v>155</v>
      </c>
      <c r="K75" s="16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219</v>
      </c>
      <c r="G76" s="15" t="s">
        <v>211</v>
      </c>
      <c r="H76" s="15" t="s">
        <v>35</v>
      </c>
      <c r="I76" s="15" t="s">
        <v>75</v>
      </c>
      <c r="J76" s="15" t="s">
        <v>155</v>
      </c>
      <c r="K76" s="16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219</v>
      </c>
      <c r="G77" s="15" t="s">
        <v>211</v>
      </c>
      <c r="H77" s="15" t="s">
        <v>35</v>
      </c>
      <c r="I77" s="15" t="s">
        <v>75</v>
      </c>
      <c r="J77" s="15" t="s">
        <v>156</v>
      </c>
      <c r="K77" s="16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219</v>
      </c>
      <c r="G78" s="15" t="s">
        <v>211</v>
      </c>
      <c r="H78" s="15" t="s">
        <v>35</v>
      </c>
      <c r="I78" s="15" t="s">
        <v>75</v>
      </c>
      <c r="J78" s="15" t="s">
        <v>157</v>
      </c>
      <c r="K78" s="16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219</v>
      </c>
      <c r="G79" s="15" t="s">
        <v>211</v>
      </c>
      <c r="H79" s="15" t="s">
        <v>36</v>
      </c>
      <c r="I79" s="15" t="s">
        <v>34</v>
      </c>
      <c r="J79" s="15" t="s">
        <v>157</v>
      </c>
      <c r="K79" s="16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219</v>
      </c>
      <c r="G80" s="15" t="s">
        <v>211</v>
      </c>
      <c r="H80" s="15" t="s">
        <v>36</v>
      </c>
      <c r="I80" s="15" t="s">
        <v>75</v>
      </c>
      <c r="J80" s="15" t="s">
        <v>155</v>
      </c>
      <c r="K80" s="16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219</v>
      </c>
      <c r="G81" s="15" t="s">
        <v>211</v>
      </c>
      <c r="H81" s="15" t="s">
        <v>36</v>
      </c>
      <c r="I81" s="15" t="s">
        <v>75</v>
      </c>
      <c r="J81" s="15" t="s">
        <v>156</v>
      </c>
      <c r="K81" s="16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219</v>
      </c>
      <c r="G82" s="15" t="s">
        <v>211</v>
      </c>
      <c r="H82" s="15" t="s">
        <v>36</v>
      </c>
      <c r="I82" s="15" t="s">
        <v>75</v>
      </c>
      <c r="J82" s="15" t="s">
        <v>157</v>
      </c>
      <c r="K82" s="16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219</v>
      </c>
      <c r="G83" s="15" t="s">
        <v>211</v>
      </c>
      <c r="H83" s="15" t="s">
        <v>37</v>
      </c>
      <c r="I83" s="15" t="s">
        <v>34</v>
      </c>
      <c r="J83" s="15" t="s">
        <v>155</v>
      </c>
      <c r="K83" s="16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219</v>
      </c>
      <c r="G84" s="15" t="s">
        <v>211</v>
      </c>
      <c r="H84" s="15" t="s">
        <v>37</v>
      </c>
      <c r="I84" s="15" t="s">
        <v>34</v>
      </c>
      <c r="J84" s="15" t="s">
        <v>156</v>
      </c>
      <c r="K84" s="16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219</v>
      </c>
      <c r="G85" s="15" t="s">
        <v>211</v>
      </c>
      <c r="H85" s="15" t="s">
        <v>37</v>
      </c>
      <c r="I85" s="15" t="s">
        <v>34</v>
      </c>
      <c r="J85" s="15" t="s">
        <v>157</v>
      </c>
      <c r="K85" s="16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219</v>
      </c>
      <c r="G86" s="15" t="s">
        <v>211</v>
      </c>
      <c r="H86" s="15" t="s">
        <v>37</v>
      </c>
      <c r="I86" s="15" t="s">
        <v>75</v>
      </c>
      <c r="J86" s="15" t="s">
        <v>155</v>
      </c>
      <c r="K86" s="16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219</v>
      </c>
      <c r="G87" s="15" t="s">
        <v>211</v>
      </c>
      <c r="H87" s="15" t="s">
        <v>37</v>
      </c>
      <c r="I87" s="15" t="s">
        <v>75</v>
      </c>
      <c r="J87" s="15" t="s">
        <v>156</v>
      </c>
      <c r="K87" s="16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219</v>
      </c>
      <c r="G88" s="15" t="s">
        <v>211</v>
      </c>
      <c r="H88" s="15" t="s">
        <v>37</v>
      </c>
      <c r="I88" s="15" t="s">
        <v>75</v>
      </c>
      <c r="J88" s="15" t="s">
        <v>157</v>
      </c>
      <c r="K88" s="16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219</v>
      </c>
      <c r="G89" s="15" t="s">
        <v>211</v>
      </c>
      <c r="H89" s="15" t="s">
        <v>40</v>
      </c>
      <c r="I89" s="15" t="s">
        <v>34</v>
      </c>
      <c r="J89" s="15" t="s">
        <v>155</v>
      </c>
      <c r="K89" s="16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219</v>
      </c>
      <c r="G90" s="15" t="s">
        <v>211</v>
      </c>
      <c r="H90" s="15" t="s">
        <v>40</v>
      </c>
      <c r="I90" s="15" t="s">
        <v>34</v>
      </c>
      <c r="J90" s="15" t="s">
        <v>156</v>
      </c>
      <c r="K90" s="16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219</v>
      </c>
      <c r="G91" s="15" t="s">
        <v>211</v>
      </c>
      <c r="H91" s="15" t="s">
        <v>40</v>
      </c>
      <c r="I91" s="15" t="s">
        <v>75</v>
      </c>
      <c r="J91" s="15" t="s">
        <v>155</v>
      </c>
      <c r="K91" s="16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219</v>
      </c>
      <c r="G92" s="15" t="s">
        <v>211</v>
      </c>
      <c r="H92" s="15" t="s">
        <v>40</v>
      </c>
      <c r="I92" s="15" t="s">
        <v>75</v>
      </c>
      <c r="J92" s="15" t="s">
        <v>156</v>
      </c>
      <c r="K92" s="16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219</v>
      </c>
      <c r="G93" s="15" t="s">
        <v>211</v>
      </c>
      <c r="H93" s="15" t="s">
        <v>40</v>
      </c>
      <c r="I93" s="15" t="s">
        <v>75</v>
      </c>
      <c r="J93" s="15" t="s">
        <v>157</v>
      </c>
      <c r="K93" s="16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219</v>
      </c>
      <c r="G94" s="15" t="s">
        <v>211</v>
      </c>
      <c r="H94" s="15" t="s">
        <v>42</v>
      </c>
      <c r="I94" s="15" t="s">
        <v>75</v>
      </c>
      <c r="J94" s="15" t="s">
        <v>156</v>
      </c>
      <c r="K94" s="16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219</v>
      </c>
      <c r="G95" s="15" t="s">
        <v>211</v>
      </c>
      <c r="H95" s="15" t="s">
        <v>43</v>
      </c>
      <c r="I95" s="15" t="s">
        <v>75</v>
      </c>
      <c r="J95" s="15" t="s">
        <v>155</v>
      </c>
      <c r="K95" s="16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219</v>
      </c>
      <c r="G96" s="15" t="s">
        <v>211</v>
      </c>
      <c r="H96" s="15" t="s">
        <v>44</v>
      </c>
      <c r="I96" s="15" t="s">
        <v>75</v>
      </c>
      <c r="J96" s="15" t="s">
        <v>155</v>
      </c>
      <c r="K96" s="16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219</v>
      </c>
      <c r="G97" s="15" t="s">
        <v>211</v>
      </c>
      <c r="H97" s="15" t="s">
        <v>44</v>
      </c>
      <c r="I97" s="15" t="s">
        <v>75</v>
      </c>
      <c r="J97" s="15" t="s">
        <v>156</v>
      </c>
      <c r="K97" s="16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219</v>
      </c>
      <c r="G98" s="15" t="s">
        <v>211</v>
      </c>
      <c r="H98" s="15" t="s">
        <v>45</v>
      </c>
      <c r="I98" s="15" t="s">
        <v>75</v>
      </c>
      <c r="J98" s="15" t="s">
        <v>155</v>
      </c>
      <c r="K98" s="16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219</v>
      </c>
      <c r="G99" s="15" t="s">
        <v>211</v>
      </c>
      <c r="H99" s="15" t="s">
        <v>45</v>
      </c>
      <c r="I99" s="15" t="s">
        <v>75</v>
      </c>
      <c r="J99" s="15" t="s">
        <v>156</v>
      </c>
      <c r="K99" s="16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219</v>
      </c>
      <c r="G100" s="15" t="s">
        <v>211</v>
      </c>
      <c r="H100" s="15" t="s">
        <v>45</v>
      </c>
      <c r="I100" s="15" t="s">
        <v>75</v>
      </c>
      <c r="J100" s="15" t="s">
        <v>157</v>
      </c>
      <c r="K100" s="16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219</v>
      </c>
      <c r="G101" s="15" t="s">
        <v>211</v>
      </c>
      <c r="H101" s="15" t="s">
        <v>46</v>
      </c>
      <c r="I101" s="15" t="s">
        <v>75</v>
      </c>
      <c r="J101" s="15" t="s">
        <v>156</v>
      </c>
      <c r="K101" s="16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219</v>
      </c>
      <c r="G102" s="15" t="s">
        <v>211</v>
      </c>
      <c r="H102" s="15" t="s">
        <v>47</v>
      </c>
      <c r="I102" s="15" t="s">
        <v>75</v>
      </c>
      <c r="J102" s="15" t="s">
        <v>156</v>
      </c>
      <c r="K102" s="16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219</v>
      </c>
      <c r="G103" s="15" t="s">
        <v>211</v>
      </c>
      <c r="H103" s="15" t="s">
        <v>48</v>
      </c>
      <c r="I103" s="15" t="s">
        <v>75</v>
      </c>
      <c r="J103" s="15" t="s">
        <v>155</v>
      </c>
      <c r="K103" s="16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219</v>
      </c>
      <c r="G104" s="15" t="s">
        <v>211</v>
      </c>
      <c r="H104" s="15" t="s">
        <v>48</v>
      </c>
      <c r="I104" s="15" t="s">
        <v>75</v>
      </c>
      <c r="J104" s="15" t="s">
        <v>156</v>
      </c>
      <c r="K104" s="16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219</v>
      </c>
      <c r="G105" s="15" t="s">
        <v>211</v>
      </c>
      <c r="H105" s="15" t="s">
        <v>49</v>
      </c>
      <c r="I105" s="15" t="s">
        <v>34</v>
      </c>
      <c r="J105" s="15" t="s">
        <v>155</v>
      </c>
      <c r="K105" s="16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219</v>
      </c>
      <c r="G106" s="15" t="s">
        <v>211</v>
      </c>
      <c r="H106" s="15" t="s">
        <v>49</v>
      </c>
      <c r="I106" s="15" t="s">
        <v>75</v>
      </c>
      <c r="J106" s="15" t="s">
        <v>155</v>
      </c>
      <c r="K106" s="16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219</v>
      </c>
      <c r="G107" s="15" t="s">
        <v>211</v>
      </c>
      <c r="H107" s="15" t="s">
        <v>50</v>
      </c>
      <c r="I107" s="15" t="s">
        <v>75</v>
      </c>
      <c r="J107" s="15" t="s">
        <v>155</v>
      </c>
      <c r="K107" s="16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219</v>
      </c>
      <c r="G108" s="15" t="s">
        <v>211</v>
      </c>
      <c r="H108" s="15" t="s">
        <v>52</v>
      </c>
      <c r="I108" s="15" t="s">
        <v>34</v>
      </c>
      <c r="J108" s="15" t="s">
        <v>157</v>
      </c>
      <c r="K108" s="16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219</v>
      </c>
      <c r="G109" s="15" t="s">
        <v>211</v>
      </c>
      <c r="H109" s="15" t="s">
        <v>52</v>
      </c>
      <c r="I109" s="15" t="s">
        <v>75</v>
      </c>
      <c r="J109" s="15" t="s">
        <v>155</v>
      </c>
      <c r="K109" s="16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219</v>
      </c>
      <c r="G110" s="15" t="s">
        <v>211</v>
      </c>
      <c r="H110" s="15" t="s">
        <v>52</v>
      </c>
      <c r="I110" s="15" t="s">
        <v>75</v>
      </c>
      <c r="J110" s="15" t="s">
        <v>156</v>
      </c>
      <c r="K110" s="16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219</v>
      </c>
      <c r="G111" s="15" t="s">
        <v>211</v>
      </c>
      <c r="H111" s="15" t="s">
        <v>52</v>
      </c>
      <c r="I111" s="15" t="s">
        <v>75</v>
      </c>
      <c r="J111" s="15" t="s">
        <v>157</v>
      </c>
      <c r="K111" s="16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219</v>
      </c>
      <c r="G112" s="15" t="s">
        <v>211</v>
      </c>
      <c r="H112" s="15" t="s">
        <v>53</v>
      </c>
      <c r="I112" s="15" t="s">
        <v>75</v>
      </c>
      <c r="J112" s="15" t="s">
        <v>155</v>
      </c>
      <c r="K112" s="16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219</v>
      </c>
      <c r="G113" s="15" t="s">
        <v>211</v>
      </c>
      <c r="H113" s="15" t="s">
        <v>53</v>
      </c>
      <c r="I113" s="15" t="s">
        <v>75</v>
      </c>
      <c r="J113" s="15" t="s">
        <v>156</v>
      </c>
      <c r="K113" s="16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219</v>
      </c>
      <c r="G114" s="15" t="s">
        <v>211</v>
      </c>
      <c r="H114" s="15" t="s">
        <v>53</v>
      </c>
      <c r="I114" s="15" t="s">
        <v>75</v>
      </c>
      <c r="J114" s="15" t="s">
        <v>157</v>
      </c>
      <c r="K114" s="16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219</v>
      </c>
      <c r="G115" s="15" t="s">
        <v>211</v>
      </c>
      <c r="H115" s="15" t="s">
        <v>54</v>
      </c>
      <c r="I115" s="15" t="s">
        <v>75</v>
      </c>
      <c r="J115" s="15" t="s">
        <v>155</v>
      </c>
      <c r="K115" s="16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219</v>
      </c>
      <c r="G116" s="15" t="s">
        <v>211</v>
      </c>
      <c r="H116" s="15" t="s">
        <v>54</v>
      </c>
      <c r="I116" s="15" t="s">
        <v>75</v>
      </c>
      <c r="J116" s="15" t="s">
        <v>156</v>
      </c>
      <c r="K116" s="16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219</v>
      </c>
      <c r="G117" s="15" t="s">
        <v>211</v>
      </c>
      <c r="H117" s="15" t="s">
        <v>54</v>
      </c>
      <c r="I117" s="15" t="s">
        <v>75</v>
      </c>
      <c r="J117" s="15" t="s">
        <v>157</v>
      </c>
      <c r="K117" s="16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219</v>
      </c>
      <c r="G118" s="15" t="s">
        <v>211</v>
      </c>
      <c r="H118" s="15" t="s">
        <v>55</v>
      </c>
      <c r="I118" s="15" t="s">
        <v>34</v>
      </c>
      <c r="J118" s="15" t="s">
        <v>157</v>
      </c>
      <c r="K118" s="16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219</v>
      </c>
      <c r="G119" s="15" t="s">
        <v>211</v>
      </c>
      <c r="H119" s="15" t="s">
        <v>55</v>
      </c>
      <c r="I119" s="15" t="s">
        <v>75</v>
      </c>
      <c r="J119" s="15" t="s">
        <v>155</v>
      </c>
      <c r="K119" s="16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219</v>
      </c>
      <c r="G120" s="15" t="s">
        <v>211</v>
      </c>
      <c r="H120" s="15" t="s">
        <v>55</v>
      </c>
      <c r="I120" s="15" t="s">
        <v>75</v>
      </c>
      <c r="J120" s="15" t="s">
        <v>156</v>
      </c>
      <c r="K120" s="16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219</v>
      </c>
      <c r="G121" s="15" t="s">
        <v>211</v>
      </c>
      <c r="H121" s="15" t="s">
        <v>55</v>
      </c>
      <c r="I121" s="15" t="s">
        <v>75</v>
      </c>
      <c r="J121" s="15" t="s">
        <v>157</v>
      </c>
      <c r="K121" s="16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219</v>
      </c>
      <c r="G122" s="15" t="s">
        <v>211</v>
      </c>
      <c r="H122" s="15" t="s">
        <v>56</v>
      </c>
      <c r="I122" s="15" t="s">
        <v>34</v>
      </c>
      <c r="J122" s="15" t="s">
        <v>157</v>
      </c>
      <c r="K122" s="16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219</v>
      </c>
      <c r="G123" s="15" t="s">
        <v>211</v>
      </c>
      <c r="H123" s="15" t="s">
        <v>56</v>
      </c>
      <c r="I123" s="15" t="s">
        <v>75</v>
      </c>
      <c r="J123" s="15" t="s">
        <v>155</v>
      </c>
      <c r="K123" s="16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219</v>
      </c>
      <c r="G124" s="15" t="s">
        <v>211</v>
      </c>
      <c r="H124" s="15" t="s">
        <v>56</v>
      </c>
      <c r="I124" s="15" t="s">
        <v>75</v>
      </c>
      <c r="J124" s="15" t="s">
        <v>156</v>
      </c>
      <c r="K124" s="16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219</v>
      </c>
      <c r="G125" s="15" t="s">
        <v>211</v>
      </c>
      <c r="H125" s="15" t="s">
        <v>56</v>
      </c>
      <c r="I125" s="15" t="s">
        <v>75</v>
      </c>
      <c r="J125" s="15" t="s">
        <v>157</v>
      </c>
      <c r="K125" s="16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219</v>
      </c>
      <c r="G126" s="15" t="s">
        <v>211</v>
      </c>
      <c r="H126" s="15" t="s">
        <v>57</v>
      </c>
      <c r="I126" s="15" t="s">
        <v>75</v>
      </c>
      <c r="J126" s="15" t="s">
        <v>156</v>
      </c>
      <c r="K126" s="16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219</v>
      </c>
      <c r="G127" s="15" t="s">
        <v>211</v>
      </c>
      <c r="H127" s="15" t="s">
        <v>58</v>
      </c>
      <c r="I127" s="15" t="s">
        <v>75</v>
      </c>
      <c r="J127" s="15" t="s">
        <v>155</v>
      </c>
      <c r="K127" s="16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219</v>
      </c>
      <c r="G128" s="15" t="s">
        <v>211</v>
      </c>
      <c r="H128" s="15" t="s">
        <v>58</v>
      </c>
      <c r="I128" s="15" t="s">
        <v>75</v>
      </c>
      <c r="J128" s="15" t="s">
        <v>156</v>
      </c>
      <c r="K128" s="16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219</v>
      </c>
      <c r="G129" s="15" t="s">
        <v>211</v>
      </c>
      <c r="H129" s="15" t="s">
        <v>58</v>
      </c>
      <c r="I129" s="15" t="s">
        <v>75</v>
      </c>
      <c r="J129" s="15" t="s">
        <v>157</v>
      </c>
      <c r="K129" s="16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219</v>
      </c>
      <c r="G130" s="15" t="s">
        <v>211</v>
      </c>
      <c r="H130" s="15" t="s">
        <v>60</v>
      </c>
      <c r="I130" s="15" t="s">
        <v>75</v>
      </c>
      <c r="J130" s="15" t="s">
        <v>156</v>
      </c>
      <c r="K130" s="16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219</v>
      </c>
      <c r="G131" s="15" t="s">
        <v>211</v>
      </c>
      <c r="H131" s="15" t="s">
        <v>60</v>
      </c>
      <c r="I131" s="15" t="s">
        <v>75</v>
      </c>
      <c r="J131" s="15" t="s">
        <v>157</v>
      </c>
      <c r="K131" s="16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219</v>
      </c>
      <c r="G132" s="15" t="s">
        <v>211</v>
      </c>
      <c r="H132" s="15" t="s">
        <v>61</v>
      </c>
      <c r="I132" s="15" t="s">
        <v>75</v>
      </c>
      <c r="J132" s="15" t="s">
        <v>155</v>
      </c>
      <c r="K132" s="16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219</v>
      </c>
      <c r="G133" s="15" t="s">
        <v>211</v>
      </c>
      <c r="H133" s="15" t="s">
        <v>61</v>
      </c>
      <c r="I133" s="15" t="s">
        <v>75</v>
      </c>
      <c r="J133" s="15" t="s">
        <v>156</v>
      </c>
      <c r="K133" s="16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219</v>
      </c>
      <c r="G134" s="15" t="s">
        <v>211</v>
      </c>
      <c r="H134" s="15" t="s">
        <v>61</v>
      </c>
      <c r="I134" s="15" t="s">
        <v>75</v>
      </c>
      <c r="J134" s="15" t="s">
        <v>157</v>
      </c>
      <c r="K134" s="16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219</v>
      </c>
      <c r="G135" s="15" t="s">
        <v>211</v>
      </c>
      <c r="H135" s="15" t="s">
        <v>62</v>
      </c>
      <c r="I135" s="15" t="s">
        <v>75</v>
      </c>
      <c r="J135" s="15" t="s">
        <v>156</v>
      </c>
      <c r="K135" s="16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219</v>
      </c>
      <c r="G136" s="15" t="s">
        <v>211</v>
      </c>
      <c r="H136" s="15" t="s">
        <v>64</v>
      </c>
      <c r="I136" s="15" t="s">
        <v>34</v>
      </c>
      <c r="J136" s="15" t="s">
        <v>156</v>
      </c>
      <c r="K136" s="16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219</v>
      </c>
      <c r="G137" s="15" t="s">
        <v>211</v>
      </c>
      <c r="H137" s="15" t="s">
        <v>64</v>
      </c>
      <c r="I137" s="15" t="s">
        <v>75</v>
      </c>
      <c r="J137" s="15" t="s">
        <v>155</v>
      </c>
      <c r="K137" s="16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219</v>
      </c>
      <c r="G138" s="15" t="s">
        <v>211</v>
      </c>
      <c r="H138" s="15" t="s">
        <v>64</v>
      </c>
      <c r="I138" s="15" t="s">
        <v>75</v>
      </c>
      <c r="J138" s="15" t="s">
        <v>156</v>
      </c>
      <c r="K138" s="16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219</v>
      </c>
      <c r="G139" s="15" t="s">
        <v>211</v>
      </c>
      <c r="H139" s="15" t="s">
        <v>64</v>
      </c>
      <c r="I139" s="15" t="s">
        <v>75</v>
      </c>
      <c r="J139" s="15" t="s">
        <v>157</v>
      </c>
      <c r="K139" s="16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219</v>
      </c>
      <c r="G140" s="15" t="s">
        <v>211</v>
      </c>
      <c r="H140" s="15" t="s">
        <v>65</v>
      </c>
      <c r="I140" s="15" t="s">
        <v>75</v>
      </c>
      <c r="J140" s="15" t="s">
        <v>155</v>
      </c>
      <c r="K140" s="16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219</v>
      </c>
      <c r="G141" s="15" t="s">
        <v>211</v>
      </c>
      <c r="H141" s="15" t="s">
        <v>68</v>
      </c>
      <c r="I141" s="15" t="s">
        <v>75</v>
      </c>
      <c r="J141" s="15" t="s">
        <v>156</v>
      </c>
      <c r="K141" s="16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219</v>
      </c>
      <c r="G142" s="15" t="s">
        <v>211</v>
      </c>
      <c r="H142" s="15" t="s">
        <v>68</v>
      </c>
      <c r="I142" s="15" t="s">
        <v>75</v>
      </c>
      <c r="J142" s="15" t="s">
        <v>157</v>
      </c>
      <c r="K142" s="16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219</v>
      </c>
      <c r="G143" s="15" t="s">
        <v>211</v>
      </c>
      <c r="H143" s="15" t="s">
        <v>69</v>
      </c>
      <c r="I143" s="15" t="s">
        <v>34</v>
      </c>
      <c r="J143" s="15" t="s">
        <v>156</v>
      </c>
      <c r="K143" s="16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219</v>
      </c>
      <c r="G144" s="15" t="s">
        <v>211</v>
      </c>
      <c r="H144" s="15" t="s">
        <v>69</v>
      </c>
      <c r="I144" s="15" t="s">
        <v>34</v>
      </c>
      <c r="J144" s="15" t="s">
        <v>157</v>
      </c>
      <c r="K144" s="16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219</v>
      </c>
      <c r="G145" s="15" t="s">
        <v>211</v>
      </c>
      <c r="H145" s="15" t="s">
        <v>69</v>
      </c>
      <c r="I145" s="15" t="s">
        <v>75</v>
      </c>
      <c r="J145" s="15" t="s">
        <v>155</v>
      </c>
      <c r="K145" s="16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219</v>
      </c>
      <c r="G146" s="15" t="s">
        <v>211</v>
      </c>
      <c r="H146" s="15" t="s">
        <v>69</v>
      </c>
      <c r="I146" s="15" t="s">
        <v>75</v>
      </c>
      <c r="J146" s="15" t="s">
        <v>156</v>
      </c>
      <c r="K146" s="16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219</v>
      </c>
      <c r="G147" s="15" t="s">
        <v>211</v>
      </c>
      <c r="H147" s="15" t="s">
        <v>69</v>
      </c>
      <c r="I147" s="15" t="s">
        <v>75</v>
      </c>
      <c r="J147" s="15" t="s">
        <v>157</v>
      </c>
      <c r="K147" s="16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155</v>
      </c>
      <c r="I148" s="16">
        <v>701.3</v>
      </c>
      <c r="J148" s="60" t="s">
        <v>216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155</v>
      </c>
      <c r="I149" s="16">
        <v>739.74</v>
      </c>
      <c r="J149" s="60" t="s">
        <v>216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156</v>
      </c>
      <c r="I150" s="16">
        <v>1333.05</v>
      </c>
      <c r="J150" s="60" t="s">
        <v>216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157</v>
      </c>
      <c r="I151" s="16">
        <v>51.62</v>
      </c>
      <c r="J151" s="60" t="s">
        <v>216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155</v>
      </c>
      <c r="I152" s="16">
        <v>1056.1600000000001</v>
      </c>
      <c r="J152" s="60" t="s">
        <v>216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156</v>
      </c>
      <c r="I153" s="16">
        <v>1334.88</v>
      </c>
      <c r="J153" s="60" t="s">
        <v>216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157</v>
      </c>
      <c r="I154" s="16">
        <v>298.10000000000002</v>
      </c>
      <c r="J154" s="60" t="s">
        <v>216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212</v>
      </c>
      <c r="H155" s="15" t="s">
        <v>155</v>
      </c>
      <c r="I155" s="16">
        <v>11.76</v>
      </c>
      <c r="J155" s="60" t="s">
        <v>216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212</v>
      </c>
      <c r="H156" s="15" t="s">
        <v>156</v>
      </c>
      <c r="I156" s="16">
        <v>62.04</v>
      </c>
      <c r="J156" s="60" t="s">
        <v>216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212</v>
      </c>
      <c r="H157" s="15" t="s">
        <v>157</v>
      </c>
      <c r="I157" s="16">
        <v>42.519999999999996</v>
      </c>
      <c r="J157" s="60" t="s">
        <v>216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155</v>
      </c>
      <c r="I158" s="16">
        <v>712.96</v>
      </c>
      <c r="J158" s="60" t="s">
        <v>216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156</v>
      </c>
      <c r="I159" s="16">
        <v>1280.4899999999998</v>
      </c>
      <c r="J159" s="60" t="s">
        <v>216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157</v>
      </c>
      <c r="I160" s="16">
        <v>268.58</v>
      </c>
      <c r="J160" s="60" t="s">
        <v>216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155</v>
      </c>
      <c r="I161" s="16">
        <v>178.9</v>
      </c>
      <c r="J161" s="60" t="s">
        <v>216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156</v>
      </c>
      <c r="I162" s="16">
        <v>650.33000000000004</v>
      </c>
      <c r="J162" s="60" t="s">
        <v>216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155</v>
      </c>
      <c r="I163" s="16">
        <v>555.19000000000005</v>
      </c>
      <c r="J163" s="60" t="s">
        <v>216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156</v>
      </c>
      <c r="I164" s="16">
        <v>566.54999999999995</v>
      </c>
      <c r="J164" s="60" t="s">
        <v>216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157</v>
      </c>
      <c r="I165" s="16">
        <v>594.55999999999995</v>
      </c>
      <c r="J165" s="60" t="s">
        <v>216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155</v>
      </c>
      <c r="I166" s="16">
        <v>715.01</v>
      </c>
      <c r="J166" s="60" t="s">
        <v>216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156</v>
      </c>
      <c r="I167" s="16">
        <v>337.89</v>
      </c>
      <c r="J167" s="60" t="s">
        <v>216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155</v>
      </c>
      <c r="I168" s="16">
        <v>92.2</v>
      </c>
      <c r="J168" s="60" t="s">
        <v>216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157</v>
      </c>
      <c r="I169" s="16">
        <v>501.12</v>
      </c>
      <c r="J169" s="60" t="s">
        <v>216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156</v>
      </c>
      <c r="I170" s="16">
        <v>86.97</v>
      </c>
      <c r="J170" s="60" t="s">
        <v>216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155</v>
      </c>
      <c r="I171" s="16">
        <v>241.67</v>
      </c>
      <c r="J171" s="60" t="s">
        <v>216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156</v>
      </c>
      <c r="I172" s="16">
        <v>13.44</v>
      </c>
      <c r="J172" s="60" t="s">
        <v>216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214</v>
      </c>
      <c r="H173" s="15" t="s">
        <v>157</v>
      </c>
      <c r="I173" s="16">
        <v>11.64</v>
      </c>
      <c r="J173" s="60" t="s">
        <v>216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155</v>
      </c>
      <c r="I174" s="16">
        <v>364.46</v>
      </c>
      <c r="J174" s="60" t="s">
        <v>216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156</v>
      </c>
      <c r="I175" s="16">
        <v>596.71</v>
      </c>
      <c r="J175" s="60" t="s">
        <v>216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155</v>
      </c>
      <c r="I176" s="16">
        <v>398.08</v>
      </c>
      <c r="J176" s="60" t="s">
        <v>216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157</v>
      </c>
      <c r="I177" s="16">
        <v>85.42</v>
      </c>
      <c r="J177" s="60" t="s">
        <v>216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156</v>
      </c>
      <c r="I178" s="16">
        <v>39.89</v>
      </c>
      <c r="J178" s="60" t="s">
        <v>216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157</v>
      </c>
      <c r="I179" s="16">
        <v>59.88</v>
      </c>
      <c r="J179" s="60" t="s">
        <v>216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156</v>
      </c>
      <c r="I180" s="16">
        <v>55.62</v>
      </c>
      <c r="J180" s="60" t="s">
        <v>216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157</v>
      </c>
      <c r="I181" s="16">
        <v>64.59</v>
      </c>
      <c r="J181" s="60" t="s">
        <v>216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157</v>
      </c>
      <c r="I182" s="16">
        <v>57.91</v>
      </c>
      <c r="J182" s="60" t="s">
        <v>216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155</v>
      </c>
      <c r="I183" s="16">
        <v>311.35000000000002</v>
      </c>
      <c r="J183" s="60" t="s">
        <v>216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156</v>
      </c>
      <c r="I184" s="16">
        <v>256.48</v>
      </c>
      <c r="J184" s="60" t="s">
        <v>216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157</v>
      </c>
      <c r="I185" s="16">
        <v>67.14</v>
      </c>
      <c r="J185" s="60" t="s">
        <v>216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155</v>
      </c>
      <c r="I186" s="16">
        <v>213.98000000000002</v>
      </c>
      <c r="J186" s="60" t="s">
        <v>216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156</v>
      </c>
      <c r="I187" s="16">
        <v>676.17</v>
      </c>
      <c r="J187" s="60" t="s">
        <v>216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157</v>
      </c>
      <c r="I188" s="16">
        <v>16.52</v>
      </c>
      <c r="J188" s="60" t="s">
        <v>216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156</v>
      </c>
      <c r="I189" s="16">
        <v>168.49</v>
      </c>
      <c r="J189" s="60" t="s">
        <v>216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155</v>
      </c>
      <c r="I190" s="16">
        <v>798.01</v>
      </c>
      <c r="J190" s="60" t="s">
        <v>216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156</v>
      </c>
      <c r="I191" s="16">
        <v>728.76</v>
      </c>
      <c r="J191" s="60" t="s">
        <v>216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156</v>
      </c>
      <c r="I192" s="16">
        <v>378.03</v>
      </c>
      <c r="J192" s="60" t="s">
        <v>216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156</v>
      </c>
      <c r="I193" s="16">
        <v>25.03</v>
      </c>
      <c r="J193" s="60" t="s">
        <v>216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155</v>
      </c>
      <c r="I194" s="16">
        <v>108.39</v>
      </c>
      <c r="J194" s="60" t="s">
        <v>216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156</v>
      </c>
      <c r="I195" s="16">
        <v>293.14</v>
      </c>
      <c r="J195" s="60" t="s">
        <v>216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157</v>
      </c>
      <c r="I196" s="16">
        <v>56.71</v>
      </c>
      <c r="J196" s="60" t="s">
        <v>216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156</v>
      </c>
      <c r="I197" s="16">
        <v>1391.5</v>
      </c>
      <c r="J197" s="60" t="s">
        <v>216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157</v>
      </c>
      <c r="I198" s="16">
        <v>60.15</v>
      </c>
      <c r="J198" s="60" t="s">
        <v>216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155</v>
      </c>
      <c r="I199" s="16">
        <v>791.02</v>
      </c>
      <c r="J199" s="60" t="s">
        <v>216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156</v>
      </c>
      <c r="I200" s="16">
        <v>1354.56</v>
      </c>
      <c r="J200" s="60" t="s">
        <v>216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157</v>
      </c>
      <c r="I201" s="16">
        <v>427.76</v>
      </c>
      <c r="J201" s="60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47" t="s">
        <v>84</v>
      </c>
      <c r="D3" s="47" t="s">
        <v>194</v>
      </c>
    </row>
    <row r="4" spans="1:17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202010</v>
      </c>
      <c r="H4" s="57">
        <v>202011</v>
      </c>
      <c r="I4" s="57">
        <v>202011</v>
      </c>
      <c r="J4" s="57">
        <v>202011</v>
      </c>
      <c r="K4" s="57">
        <v>202011</v>
      </c>
      <c r="L4" s="57">
        <v>202011</v>
      </c>
      <c r="M4" s="57">
        <v>202012</v>
      </c>
      <c r="N4" s="57">
        <v>202012</v>
      </c>
      <c r="O4" s="57">
        <v>202012</v>
      </c>
      <c r="P4" s="57">
        <v>202012</v>
      </c>
      <c r="Q4" s="57">
        <v>202012</v>
      </c>
    </row>
    <row r="5" spans="1:17" x14ac:dyDescent="0.25">
      <c r="A5" s="47" t="s">
        <v>187</v>
      </c>
      <c r="B5" s="47" t="s">
        <v>0</v>
      </c>
      <c r="C5" t="s">
        <v>198</v>
      </c>
      <c r="D5" t="s">
        <v>193</v>
      </c>
      <c r="E5" t="s">
        <v>195</v>
      </c>
      <c r="F5" t="s">
        <v>196</v>
      </c>
      <c r="G5" t="s">
        <v>197</v>
      </c>
      <c r="H5" t="s">
        <v>198</v>
      </c>
      <c r="I5" t="s">
        <v>193</v>
      </c>
      <c r="J5" t="s">
        <v>195</v>
      </c>
      <c r="K5" t="s">
        <v>196</v>
      </c>
      <c r="L5" t="s">
        <v>197</v>
      </c>
      <c r="M5" t="s">
        <v>198</v>
      </c>
      <c r="N5" t="s">
        <v>193</v>
      </c>
      <c r="O5" t="s">
        <v>195</v>
      </c>
      <c r="P5" t="s">
        <v>196</v>
      </c>
      <c r="Q5" t="s">
        <v>197</v>
      </c>
    </row>
    <row r="6" spans="1:17" x14ac:dyDescent="0.25">
      <c r="A6" t="s">
        <v>34</v>
      </c>
      <c r="B6" t="s">
        <v>35</v>
      </c>
      <c r="C6" s="48">
        <v>171</v>
      </c>
      <c r="D6" s="48">
        <v>46328.75</v>
      </c>
      <c r="E6" s="48">
        <v>19103.26999999999</v>
      </c>
      <c r="F6" s="48">
        <v>63397.820000000007</v>
      </c>
      <c r="G6" s="48">
        <v>128829.84000000003</v>
      </c>
      <c r="H6" s="48">
        <v>169</v>
      </c>
      <c r="I6" s="48">
        <v>44038.130000000026</v>
      </c>
      <c r="J6" s="48">
        <v>18326.52</v>
      </c>
      <c r="K6" s="48">
        <v>81156.280000000013</v>
      </c>
      <c r="L6" s="48">
        <v>143520.92999999991</v>
      </c>
      <c r="M6" s="48">
        <v>204</v>
      </c>
      <c r="N6" s="48">
        <v>64602.309999999976</v>
      </c>
      <c r="O6" s="48">
        <v>20489.439999999991</v>
      </c>
      <c r="P6" s="48">
        <v>82732.100000000049</v>
      </c>
      <c r="Q6" s="48">
        <v>167823.85000000009</v>
      </c>
    </row>
    <row r="7" spans="1:17" x14ac:dyDescent="0.25">
      <c r="A7" t="s">
        <v>34</v>
      </c>
      <c r="B7" t="s">
        <v>36</v>
      </c>
      <c r="C7" s="48">
        <v>195</v>
      </c>
      <c r="D7" s="48">
        <v>48036.000000000015</v>
      </c>
      <c r="E7" s="48">
        <v>26816.670000000006</v>
      </c>
      <c r="F7" s="48">
        <v>74774.799999999988</v>
      </c>
      <c r="G7" s="48">
        <v>149627.47000000006</v>
      </c>
      <c r="H7" s="48">
        <v>191</v>
      </c>
      <c r="I7" s="48">
        <v>46614.429999999971</v>
      </c>
      <c r="J7" s="48">
        <v>22713.83</v>
      </c>
      <c r="K7" s="48">
        <v>79876.420000000013</v>
      </c>
      <c r="L7" s="48">
        <v>149204.68000000008</v>
      </c>
      <c r="M7" s="48">
        <v>192</v>
      </c>
      <c r="N7" s="48">
        <v>41639.870000000003</v>
      </c>
      <c r="O7" s="48">
        <v>19486.430000000004</v>
      </c>
      <c r="P7" s="48">
        <v>80070.469999999972</v>
      </c>
      <c r="Q7" s="48">
        <v>141196.77000000008</v>
      </c>
    </row>
    <row r="8" spans="1:17" x14ac:dyDescent="0.25">
      <c r="A8" t="s">
        <v>34</v>
      </c>
      <c r="B8" t="s">
        <v>37</v>
      </c>
      <c r="C8" s="48">
        <v>107</v>
      </c>
      <c r="D8" s="48">
        <v>16698.88</v>
      </c>
      <c r="E8" s="48">
        <v>13362.459999999997</v>
      </c>
      <c r="F8" s="48">
        <v>41505.12999999999</v>
      </c>
      <c r="G8" s="48">
        <v>71566.469999999958</v>
      </c>
      <c r="H8" s="48">
        <v>162</v>
      </c>
      <c r="I8" s="48">
        <v>41463.760000000002</v>
      </c>
      <c r="J8" s="48">
        <v>15371.429999999998</v>
      </c>
      <c r="K8" s="48">
        <v>47568.77</v>
      </c>
      <c r="L8" s="48">
        <v>104403.96000000002</v>
      </c>
      <c r="M8" s="48">
        <v>186</v>
      </c>
      <c r="N8" s="48">
        <v>76163.579999999973</v>
      </c>
      <c r="O8" s="48">
        <v>13319.810000000005</v>
      </c>
      <c r="P8" s="48">
        <v>52745.360000000008</v>
      </c>
      <c r="Q8" s="48">
        <v>142228.75000000003</v>
      </c>
    </row>
    <row r="9" spans="1:17" x14ac:dyDescent="0.25">
      <c r="A9" t="s">
        <v>34</v>
      </c>
      <c r="B9" t="s">
        <v>40</v>
      </c>
      <c r="C9" s="48">
        <v>112</v>
      </c>
      <c r="D9" s="48">
        <v>22292.28999999999</v>
      </c>
      <c r="E9" s="48">
        <v>8298.2999999999975</v>
      </c>
      <c r="F9" s="48">
        <v>16546.32</v>
      </c>
      <c r="G9" s="48">
        <v>47136.909999999996</v>
      </c>
      <c r="H9" s="48">
        <v>106</v>
      </c>
      <c r="I9" s="48">
        <v>20962.140000000003</v>
      </c>
      <c r="J9" s="48">
        <v>6375.300000000002</v>
      </c>
      <c r="K9" s="48">
        <v>18074.890000000003</v>
      </c>
      <c r="L9" s="48">
        <v>45412.330000000009</v>
      </c>
      <c r="M9" s="48">
        <v>99</v>
      </c>
      <c r="N9" s="48">
        <v>19424.25</v>
      </c>
      <c r="O9" s="48">
        <v>5544.51</v>
      </c>
      <c r="P9" s="48">
        <v>20027.689999999995</v>
      </c>
      <c r="Q9" s="48">
        <v>44996.45</v>
      </c>
    </row>
    <row r="10" spans="1:17" x14ac:dyDescent="0.25">
      <c r="A10" t="s">
        <v>34</v>
      </c>
      <c r="B10" t="s">
        <v>42</v>
      </c>
      <c r="C10" s="48">
        <v>2</v>
      </c>
      <c r="D10" s="48">
        <v>94</v>
      </c>
      <c r="E10" s="48">
        <v>115.57</v>
      </c>
      <c r="F10" s="48">
        <v>229.07999999999998</v>
      </c>
      <c r="G10" s="48">
        <v>438.65</v>
      </c>
      <c r="H10" s="48">
        <v>2</v>
      </c>
      <c r="I10" s="48">
        <v>100.96000000000001</v>
      </c>
      <c r="J10" s="48">
        <v>82.45</v>
      </c>
      <c r="K10" s="48">
        <v>214.76</v>
      </c>
      <c r="L10" s="48">
        <v>398.17</v>
      </c>
      <c r="M10" s="48">
        <v>2</v>
      </c>
      <c r="N10" s="48">
        <v>216.78</v>
      </c>
      <c r="O10" s="48">
        <v>51.26</v>
      </c>
      <c r="P10" s="48">
        <v>297.20999999999998</v>
      </c>
      <c r="Q10" s="48">
        <v>565.25</v>
      </c>
    </row>
    <row r="11" spans="1:17" x14ac:dyDescent="0.25">
      <c r="A11" t="s">
        <v>34</v>
      </c>
      <c r="B11" t="s">
        <v>43</v>
      </c>
      <c r="C11" s="48">
        <v>18</v>
      </c>
      <c r="D11" s="48">
        <v>10786.149999999998</v>
      </c>
      <c r="E11" s="48">
        <v>59.66</v>
      </c>
      <c r="F11" s="48">
        <v>424.36</v>
      </c>
      <c r="G11" s="48">
        <v>11270.17</v>
      </c>
      <c r="H11" s="48">
        <v>5</v>
      </c>
      <c r="I11" s="48">
        <v>72.509999999999991</v>
      </c>
      <c r="J11" s="48">
        <v>63.56</v>
      </c>
      <c r="K11" s="48">
        <v>451.12</v>
      </c>
      <c r="L11" s="48">
        <v>587.18999999999994</v>
      </c>
      <c r="M11" s="48">
        <v>20</v>
      </c>
      <c r="N11" s="48">
        <v>12804.3</v>
      </c>
      <c r="O11" s="48">
        <v>46.12</v>
      </c>
      <c r="P11" s="48">
        <v>454.42999999999995</v>
      </c>
      <c r="Q11" s="48">
        <v>13304.849999999999</v>
      </c>
    </row>
    <row r="12" spans="1:17" x14ac:dyDescent="0.25">
      <c r="A12" t="s">
        <v>34</v>
      </c>
      <c r="B12" t="s">
        <v>44</v>
      </c>
      <c r="C12" s="48">
        <v>40</v>
      </c>
      <c r="D12" s="48">
        <v>6383.1399999999994</v>
      </c>
      <c r="E12" s="48">
        <v>4786.26</v>
      </c>
      <c r="F12" s="48">
        <v>14992.820000000003</v>
      </c>
      <c r="G12" s="48">
        <v>26162.219999999998</v>
      </c>
      <c r="H12" s="48">
        <v>32</v>
      </c>
      <c r="I12" s="48">
        <v>4425.5599999999995</v>
      </c>
      <c r="J12" s="48">
        <v>4365.54</v>
      </c>
      <c r="K12" s="48">
        <v>17583.609999999997</v>
      </c>
      <c r="L12" s="48">
        <v>26374.710000000003</v>
      </c>
      <c r="M12" s="48">
        <v>36</v>
      </c>
      <c r="N12" s="48">
        <v>2522.7900000000004</v>
      </c>
      <c r="O12" s="48">
        <v>3888.4799999999996</v>
      </c>
      <c r="P12" s="48">
        <v>16077.8</v>
      </c>
      <c r="Q12" s="48">
        <v>22489.07</v>
      </c>
    </row>
    <row r="13" spans="1:17" x14ac:dyDescent="0.25">
      <c r="A13" t="s">
        <v>34</v>
      </c>
      <c r="B13" t="s">
        <v>45</v>
      </c>
      <c r="C13" s="48">
        <v>20</v>
      </c>
      <c r="D13" s="48">
        <v>8264.74</v>
      </c>
      <c r="E13" s="48">
        <v>917.29000000000019</v>
      </c>
      <c r="F13" s="48">
        <v>5572.09</v>
      </c>
      <c r="G13" s="48">
        <v>14754.12</v>
      </c>
      <c r="H13" s="48">
        <v>15</v>
      </c>
      <c r="I13" s="48">
        <v>4859.2099999999991</v>
      </c>
      <c r="J13" s="48">
        <v>644.61</v>
      </c>
      <c r="K13" s="48">
        <v>5824.23</v>
      </c>
      <c r="L13" s="48">
        <v>11328.050000000001</v>
      </c>
      <c r="M13" s="48">
        <v>31</v>
      </c>
      <c r="N13" s="48">
        <v>23068.950000000004</v>
      </c>
      <c r="O13" s="48">
        <v>548.15000000000009</v>
      </c>
      <c r="P13" s="48">
        <v>6468.84</v>
      </c>
      <c r="Q13" s="48">
        <v>30085.940000000002</v>
      </c>
    </row>
    <row r="14" spans="1:17" x14ac:dyDescent="0.25">
      <c r="A14" t="s">
        <v>34</v>
      </c>
      <c r="B14" t="s">
        <v>46</v>
      </c>
      <c r="C14" s="48">
        <v>8</v>
      </c>
      <c r="D14" s="48">
        <v>3251.88</v>
      </c>
      <c r="E14" s="48">
        <v>846.93000000000006</v>
      </c>
      <c r="F14" s="48">
        <v>2869.04</v>
      </c>
      <c r="G14" s="48">
        <v>6967.8499999999995</v>
      </c>
      <c r="H14" s="48">
        <v>5</v>
      </c>
      <c r="I14" s="48">
        <v>1433.48</v>
      </c>
      <c r="J14" s="48">
        <v>688.2</v>
      </c>
      <c r="K14" s="48">
        <v>3122.8199999999997</v>
      </c>
      <c r="L14" s="48">
        <v>5244.5</v>
      </c>
      <c r="M14" s="48">
        <v>6</v>
      </c>
      <c r="N14" s="48">
        <v>2094.9500000000003</v>
      </c>
      <c r="O14" s="48">
        <v>252.78</v>
      </c>
      <c r="P14" s="48">
        <v>2750.83</v>
      </c>
      <c r="Q14" s="48">
        <v>5098.5599999999995</v>
      </c>
    </row>
    <row r="15" spans="1:17" x14ac:dyDescent="0.25">
      <c r="A15" t="s">
        <v>34</v>
      </c>
      <c r="B15" t="s">
        <v>47</v>
      </c>
      <c r="C15" s="48">
        <v>3</v>
      </c>
      <c r="D15" s="48">
        <v>180.51</v>
      </c>
      <c r="E15" s="48">
        <v>95.940000000000012</v>
      </c>
      <c r="F15" s="48">
        <v>1413.14</v>
      </c>
      <c r="G15" s="48">
        <v>1689.59</v>
      </c>
      <c r="H15" s="48">
        <v>8</v>
      </c>
      <c r="I15" s="48">
        <v>1225.19</v>
      </c>
      <c r="J15" s="48">
        <v>173.14</v>
      </c>
      <c r="K15" s="48">
        <v>1501.25</v>
      </c>
      <c r="L15" s="48">
        <v>2899.58</v>
      </c>
      <c r="M15" s="48">
        <v>7</v>
      </c>
      <c r="N15" s="48">
        <v>1427.02</v>
      </c>
      <c r="O15" s="48">
        <v>95.27</v>
      </c>
      <c r="P15" s="48">
        <v>1581.41</v>
      </c>
      <c r="Q15" s="48">
        <v>3103.7000000000003</v>
      </c>
    </row>
    <row r="16" spans="1:17" x14ac:dyDescent="0.25">
      <c r="A16" t="s">
        <v>34</v>
      </c>
      <c r="B16" t="s">
        <v>48</v>
      </c>
      <c r="C16" s="48">
        <v>24</v>
      </c>
      <c r="D16" s="48">
        <v>11480.58</v>
      </c>
      <c r="E16" s="48">
        <v>3202.63</v>
      </c>
      <c r="F16" s="48">
        <v>9604.369999999999</v>
      </c>
      <c r="G16" s="48">
        <v>24287.579999999994</v>
      </c>
      <c r="H16" s="48">
        <v>17</v>
      </c>
      <c r="I16" s="48">
        <v>8551.4500000000007</v>
      </c>
      <c r="J16" s="48">
        <v>3268.28</v>
      </c>
      <c r="K16" s="48">
        <v>6747.2199999999993</v>
      </c>
      <c r="L16" s="48">
        <v>18566.949999999997</v>
      </c>
      <c r="M16" s="48">
        <v>23</v>
      </c>
      <c r="N16" s="48">
        <v>825.90000000000009</v>
      </c>
      <c r="O16" s="48">
        <v>7281.56</v>
      </c>
      <c r="P16" s="48">
        <v>12158.49</v>
      </c>
      <c r="Q16" s="48">
        <v>20265.949999999997</v>
      </c>
    </row>
    <row r="17" spans="1:17" x14ac:dyDescent="0.25">
      <c r="A17" t="s">
        <v>34</v>
      </c>
      <c r="B17" t="s">
        <v>49</v>
      </c>
      <c r="C17" s="48">
        <v>36</v>
      </c>
      <c r="D17" s="48">
        <v>5817.09</v>
      </c>
      <c r="E17" s="48">
        <v>1514.26</v>
      </c>
      <c r="F17" s="48">
        <v>2642.57</v>
      </c>
      <c r="G17" s="48">
        <v>9973.92</v>
      </c>
      <c r="H17" s="48">
        <v>30</v>
      </c>
      <c r="I17" s="48">
        <v>3054.4400000000005</v>
      </c>
      <c r="J17" s="48">
        <v>1915.2900000000002</v>
      </c>
      <c r="K17" s="48">
        <v>3575.3599999999997</v>
      </c>
      <c r="L17" s="48">
        <v>8545.09</v>
      </c>
      <c r="M17" s="48">
        <v>21</v>
      </c>
      <c r="N17" s="48">
        <v>3211.1699999999996</v>
      </c>
      <c r="O17" s="48">
        <v>1332.1</v>
      </c>
      <c r="P17" s="48">
        <v>4151.99</v>
      </c>
      <c r="Q17" s="48">
        <v>8695.26</v>
      </c>
    </row>
    <row r="18" spans="1:17" x14ac:dyDescent="0.25">
      <c r="A18" t="s">
        <v>34</v>
      </c>
      <c r="B18" t="s">
        <v>50</v>
      </c>
      <c r="C18" s="48">
        <v>21</v>
      </c>
      <c r="D18" s="48">
        <v>34302.410000000003</v>
      </c>
      <c r="E18" s="48">
        <v>26450.880000000001</v>
      </c>
      <c r="F18" s="48">
        <v>5615.89</v>
      </c>
      <c r="G18" s="48">
        <v>66369.179999999993</v>
      </c>
      <c r="H18" s="48">
        <v>21</v>
      </c>
      <c r="I18" s="48">
        <v>29849.54</v>
      </c>
      <c r="J18" s="48">
        <v>4618.8300000000008</v>
      </c>
      <c r="K18" s="48">
        <v>5583.17</v>
      </c>
      <c r="L18" s="48">
        <v>40051.54</v>
      </c>
      <c r="M18" s="48">
        <v>30</v>
      </c>
      <c r="N18" s="48">
        <v>46323.08</v>
      </c>
      <c r="O18" s="48">
        <v>85.23</v>
      </c>
      <c r="P18" s="48">
        <v>251.11</v>
      </c>
      <c r="Q18" s="48">
        <v>46659.420000000006</v>
      </c>
    </row>
    <row r="19" spans="1:17" x14ac:dyDescent="0.25">
      <c r="A19" t="s">
        <v>34</v>
      </c>
      <c r="B19" t="s">
        <v>51</v>
      </c>
      <c r="C19" s="48">
        <v>3</v>
      </c>
      <c r="D19" s="48">
        <v>306.49</v>
      </c>
      <c r="E19" s="48">
        <v>319.05</v>
      </c>
      <c r="F19" s="48">
        <v>100.27</v>
      </c>
      <c r="G19" s="48">
        <v>725.81</v>
      </c>
      <c r="H19" s="48">
        <v>1</v>
      </c>
      <c r="I19" s="48">
        <v>125.74</v>
      </c>
      <c r="J19" s="48">
        <v>134.57</v>
      </c>
      <c r="K19" s="48">
        <v>215.02</v>
      </c>
      <c r="L19" s="48">
        <v>475.33</v>
      </c>
      <c r="M19" s="48">
        <v>2</v>
      </c>
      <c r="N19" s="48">
        <v>0</v>
      </c>
      <c r="O19" s="48">
        <v>304.99</v>
      </c>
      <c r="P19" s="48">
        <v>475.33</v>
      </c>
      <c r="Q19" s="48">
        <v>780.31999999999994</v>
      </c>
    </row>
    <row r="20" spans="1:17" x14ac:dyDescent="0.25">
      <c r="A20" t="s">
        <v>34</v>
      </c>
      <c r="B20" t="s">
        <v>52</v>
      </c>
      <c r="C20" s="48">
        <v>58</v>
      </c>
      <c r="D20" s="48">
        <v>12180.3</v>
      </c>
      <c r="E20" s="48">
        <v>9783.119999999999</v>
      </c>
      <c r="F20" s="48">
        <v>21436.66</v>
      </c>
      <c r="G20" s="48">
        <v>43400.080000000009</v>
      </c>
      <c r="H20" s="48">
        <v>63</v>
      </c>
      <c r="I20" s="48">
        <v>52894.820000000014</v>
      </c>
      <c r="J20" s="48">
        <v>8398.2999999999975</v>
      </c>
      <c r="K20" s="48">
        <v>24354.1</v>
      </c>
      <c r="L20" s="48">
        <v>85647.219999999972</v>
      </c>
      <c r="M20" s="48">
        <v>64</v>
      </c>
      <c r="N20" s="48">
        <v>9651.0199999999986</v>
      </c>
      <c r="O20" s="48">
        <v>7151.2800000000034</v>
      </c>
      <c r="P20" s="48">
        <v>26763.51</v>
      </c>
      <c r="Q20" s="48">
        <v>43565.81</v>
      </c>
    </row>
    <row r="21" spans="1:17" x14ac:dyDescent="0.25">
      <c r="A21" t="s">
        <v>34</v>
      </c>
      <c r="B21" t="s">
        <v>53</v>
      </c>
      <c r="C21" s="48">
        <v>116</v>
      </c>
      <c r="D21" s="48">
        <v>28664.300000000017</v>
      </c>
      <c r="E21" s="48">
        <v>17920.740000000002</v>
      </c>
      <c r="F21" s="48">
        <v>58332.910000000011</v>
      </c>
      <c r="G21" s="48">
        <v>104917.94999999998</v>
      </c>
      <c r="H21" s="48">
        <v>116</v>
      </c>
      <c r="I21" s="48">
        <v>26300.420000000009</v>
      </c>
      <c r="J21" s="48">
        <v>18654.450000000008</v>
      </c>
      <c r="K21" s="48">
        <v>70179.19</v>
      </c>
      <c r="L21" s="48">
        <v>115134.06000000007</v>
      </c>
      <c r="M21" s="48">
        <v>121</v>
      </c>
      <c r="N21" s="48">
        <v>37834.970000000023</v>
      </c>
      <c r="O21" s="48">
        <v>15618.369999999995</v>
      </c>
      <c r="P21" s="48">
        <v>71959.740000000005</v>
      </c>
      <c r="Q21" s="48">
        <v>125413.07999999994</v>
      </c>
    </row>
    <row r="22" spans="1:17" x14ac:dyDescent="0.25">
      <c r="A22" t="s">
        <v>34</v>
      </c>
      <c r="B22" t="s">
        <v>54</v>
      </c>
      <c r="C22" s="48">
        <v>19</v>
      </c>
      <c r="D22" s="48">
        <v>5271.9499999999989</v>
      </c>
      <c r="E22" s="48">
        <v>1968.55</v>
      </c>
      <c r="F22" s="48">
        <v>3738.68</v>
      </c>
      <c r="G22" s="48">
        <v>10979.179999999998</v>
      </c>
      <c r="H22" s="48">
        <v>13</v>
      </c>
      <c r="I22" s="48">
        <v>1791.42</v>
      </c>
      <c r="J22" s="48">
        <v>2074.87</v>
      </c>
      <c r="K22" s="48">
        <v>4235.09</v>
      </c>
      <c r="L22" s="48">
        <v>8101.38</v>
      </c>
      <c r="M22" s="48">
        <v>14</v>
      </c>
      <c r="N22" s="48">
        <v>7759.1799999999994</v>
      </c>
      <c r="O22" s="48">
        <v>1212.2200000000003</v>
      </c>
      <c r="P22" s="48">
        <v>3974.02</v>
      </c>
      <c r="Q22" s="48">
        <v>12945.42</v>
      </c>
    </row>
    <row r="23" spans="1:17" x14ac:dyDescent="0.25">
      <c r="A23" t="s">
        <v>34</v>
      </c>
      <c r="B23" t="s">
        <v>55</v>
      </c>
      <c r="C23" s="48">
        <v>86</v>
      </c>
      <c r="D23" s="48">
        <v>15192.090000000006</v>
      </c>
      <c r="E23" s="48">
        <v>10812.270000000002</v>
      </c>
      <c r="F23" s="48">
        <v>28349.309999999998</v>
      </c>
      <c r="G23" s="48">
        <v>54353.67</v>
      </c>
      <c r="H23" s="48">
        <v>115</v>
      </c>
      <c r="I23" s="48">
        <v>16836.060000000009</v>
      </c>
      <c r="J23" s="48">
        <v>15620.499999999996</v>
      </c>
      <c r="K23" s="48">
        <v>36435.929999999993</v>
      </c>
      <c r="L23" s="48">
        <v>68892.49000000002</v>
      </c>
      <c r="M23" s="48">
        <v>109</v>
      </c>
      <c r="N23" s="48">
        <v>48434.05999999999</v>
      </c>
      <c r="O23" s="48">
        <v>14093.740000000005</v>
      </c>
      <c r="P23" s="48">
        <v>44439.97</v>
      </c>
      <c r="Q23" s="48">
        <v>106967.76999999996</v>
      </c>
    </row>
    <row r="24" spans="1:17" x14ac:dyDescent="0.25">
      <c r="A24" t="s">
        <v>34</v>
      </c>
      <c r="B24" t="s">
        <v>56</v>
      </c>
      <c r="C24" s="48">
        <v>75</v>
      </c>
      <c r="D24" s="48">
        <v>14456.65</v>
      </c>
      <c r="E24" s="48">
        <v>12586.489999999998</v>
      </c>
      <c r="F24" s="48">
        <v>26268.590000000004</v>
      </c>
      <c r="G24" s="48">
        <v>53311.73</v>
      </c>
      <c r="H24" s="48">
        <v>70</v>
      </c>
      <c r="I24" s="48">
        <v>15220.210000000003</v>
      </c>
      <c r="J24" s="48">
        <v>6193.47</v>
      </c>
      <c r="K24" s="48">
        <v>9419.19</v>
      </c>
      <c r="L24" s="48">
        <v>30832.869999999995</v>
      </c>
      <c r="M24" s="48">
        <v>80</v>
      </c>
      <c r="N24" s="48">
        <v>12038.720000000001</v>
      </c>
      <c r="O24" s="48">
        <v>6995.3099999999986</v>
      </c>
      <c r="P24" s="48">
        <v>11957.06</v>
      </c>
      <c r="Q24" s="48">
        <v>30991.089999999993</v>
      </c>
    </row>
    <row r="25" spans="1:17" x14ac:dyDescent="0.25">
      <c r="A25" t="s">
        <v>34</v>
      </c>
      <c r="B25" t="s">
        <v>57</v>
      </c>
      <c r="C25" s="48">
        <v>2</v>
      </c>
      <c r="D25" s="48">
        <v>160.59</v>
      </c>
      <c r="E25" s="48">
        <v>36.370000000000005</v>
      </c>
      <c r="F25" s="48">
        <v>387.24</v>
      </c>
      <c r="G25" s="48">
        <v>584.20000000000005</v>
      </c>
      <c r="H25" s="48">
        <v>2</v>
      </c>
      <c r="I25" s="48">
        <v>132.41</v>
      </c>
      <c r="J25" s="48">
        <v>21.15</v>
      </c>
      <c r="K25" s="48">
        <v>403.58</v>
      </c>
      <c r="L25" s="48">
        <v>557.14</v>
      </c>
      <c r="M25" s="48">
        <v>1</v>
      </c>
      <c r="N25" s="48">
        <v>111.91</v>
      </c>
      <c r="O25" s="48">
        <v>35.39</v>
      </c>
      <c r="P25" s="48">
        <v>263.3</v>
      </c>
      <c r="Q25" s="48">
        <v>410.6</v>
      </c>
    </row>
    <row r="26" spans="1:17" x14ac:dyDescent="0.25">
      <c r="A26" t="s">
        <v>34</v>
      </c>
      <c r="B26" t="s">
        <v>58</v>
      </c>
      <c r="C26" s="48">
        <v>44</v>
      </c>
      <c r="D26" s="48">
        <v>5285.3900000000012</v>
      </c>
      <c r="E26" s="48">
        <v>4040.8799999999997</v>
      </c>
      <c r="F26" s="48">
        <v>15907.32</v>
      </c>
      <c r="G26" s="48">
        <v>25233.589999999989</v>
      </c>
      <c r="H26" s="48">
        <v>47</v>
      </c>
      <c r="I26" s="48">
        <v>4881.3100000000013</v>
      </c>
      <c r="J26" s="48">
        <v>4127.0200000000013</v>
      </c>
      <c r="K26" s="48">
        <v>16241.88</v>
      </c>
      <c r="L26" s="48">
        <v>25250.209999999992</v>
      </c>
      <c r="M26" s="48">
        <v>56</v>
      </c>
      <c r="N26" s="48">
        <v>6822.8499999999985</v>
      </c>
      <c r="O26" s="48">
        <v>2841.2800000000007</v>
      </c>
      <c r="P26" s="48">
        <v>16527.740000000002</v>
      </c>
      <c r="Q26" s="48">
        <v>26191.870000000003</v>
      </c>
    </row>
    <row r="27" spans="1:17" x14ac:dyDescent="0.25">
      <c r="A27" t="s">
        <v>34</v>
      </c>
      <c r="B27" t="s">
        <v>60</v>
      </c>
      <c r="C27" s="48">
        <v>23</v>
      </c>
      <c r="D27" s="48">
        <v>5784.1900000000005</v>
      </c>
      <c r="E27" s="48">
        <v>448.75000000000006</v>
      </c>
      <c r="F27" s="48">
        <v>2129.83</v>
      </c>
      <c r="G27" s="48">
        <v>8362.7699999999986</v>
      </c>
      <c r="H27" s="48">
        <v>14</v>
      </c>
      <c r="I27" s="48">
        <v>1837.5400000000002</v>
      </c>
      <c r="J27" s="48">
        <v>350.28</v>
      </c>
      <c r="K27" s="48">
        <v>2475.75</v>
      </c>
      <c r="L27" s="48">
        <v>4663.57</v>
      </c>
      <c r="M27" s="48">
        <v>17</v>
      </c>
      <c r="N27" s="48">
        <v>11461.429999999998</v>
      </c>
      <c r="O27" s="48">
        <v>910.01999999999987</v>
      </c>
      <c r="P27" s="48">
        <v>2770.6400000000003</v>
      </c>
      <c r="Q27" s="48">
        <v>15142.09</v>
      </c>
    </row>
    <row r="28" spans="1:17" x14ac:dyDescent="0.25">
      <c r="A28" t="s">
        <v>34</v>
      </c>
      <c r="B28" t="s">
        <v>61</v>
      </c>
      <c r="C28" s="48">
        <v>6</v>
      </c>
      <c r="D28" s="48">
        <v>1043.24</v>
      </c>
      <c r="E28" s="48">
        <v>494.91999999999996</v>
      </c>
      <c r="F28" s="48">
        <v>1202.6300000000001</v>
      </c>
      <c r="G28" s="48">
        <v>2740.7900000000004</v>
      </c>
      <c r="H28" s="48">
        <v>7</v>
      </c>
      <c r="I28" s="48">
        <v>1912.21</v>
      </c>
      <c r="J28" s="48">
        <v>192.82</v>
      </c>
      <c r="K28" s="48">
        <v>669.92</v>
      </c>
      <c r="L28" s="48">
        <v>2774.9500000000003</v>
      </c>
      <c r="M28" s="48">
        <v>6</v>
      </c>
      <c r="N28" s="48">
        <v>1746.49</v>
      </c>
      <c r="O28" s="48">
        <v>288.76000000000005</v>
      </c>
      <c r="P28" s="48">
        <v>609.23</v>
      </c>
      <c r="Q28" s="48">
        <v>2644.48</v>
      </c>
    </row>
    <row r="29" spans="1:17" x14ac:dyDescent="0.25">
      <c r="A29" t="s">
        <v>34</v>
      </c>
      <c r="B29" t="s">
        <v>62</v>
      </c>
      <c r="C29" s="48">
        <v>35</v>
      </c>
      <c r="D29" s="48">
        <v>5481.9100000000008</v>
      </c>
      <c r="E29" s="48">
        <v>1862.22</v>
      </c>
      <c r="F29" s="48">
        <v>10156.710000000001</v>
      </c>
      <c r="G29" s="48">
        <v>17500.839999999993</v>
      </c>
      <c r="H29" s="48">
        <v>35</v>
      </c>
      <c r="I29" s="48">
        <v>5081.55</v>
      </c>
      <c r="J29" s="48">
        <v>2155.4100000000003</v>
      </c>
      <c r="K29" s="48">
        <v>11425.809999999998</v>
      </c>
      <c r="L29" s="48">
        <v>18662.770000000004</v>
      </c>
      <c r="M29" s="48">
        <v>51</v>
      </c>
      <c r="N29" s="48">
        <v>16671.689999999991</v>
      </c>
      <c r="O29" s="48">
        <v>1414.25</v>
      </c>
      <c r="P29" s="48">
        <v>5939.69</v>
      </c>
      <c r="Q29" s="48">
        <v>24025.629999999994</v>
      </c>
    </row>
    <row r="30" spans="1:17" x14ac:dyDescent="0.25">
      <c r="A30" t="s">
        <v>34</v>
      </c>
      <c r="B30" t="s">
        <v>63</v>
      </c>
      <c r="C30" s="48">
        <v>3</v>
      </c>
      <c r="D30" s="48">
        <v>451.25</v>
      </c>
      <c r="E30" s="48">
        <v>70.34</v>
      </c>
      <c r="F30" s="48">
        <v>887.13</v>
      </c>
      <c r="G30" s="48">
        <v>1408.72</v>
      </c>
      <c r="H30" s="48">
        <v>2</v>
      </c>
      <c r="I30" s="48">
        <v>263.61</v>
      </c>
      <c r="J30" s="48">
        <v>110.09</v>
      </c>
      <c r="K30" s="48">
        <v>957.47</v>
      </c>
      <c r="L30" s="48">
        <v>1331.17</v>
      </c>
      <c r="M30" s="48">
        <v>2</v>
      </c>
      <c r="N30" s="48">
        <v>393.37</v>
      </c>
      <c r="O30" s="48">
        <v>263.61</v>
      </c>
      <c r="P30" s="48">
        <v>1067.04</v>
      </c>
      <c r="Q30" s="48">
        <v>1724.02</v>
      </c>
    </row>
    <row r="31" spans="1:17" x14ac:dyDescent="0.25">
      <c r="A31" t="s">
        <v>34</v>
      </c>
      <c r="B31" t="s">
        <v>64</v>
      </c>
      <c r="C31" s="48">
        <v>20</v>
      </c>
      <c r="D31" s="48">
        <v>4482.67</v>
      </c>
      <c r="E31" s="48">
        <v>2876.9699999999993</v>
      </c>
      <c r="F31" s="48">
        <v>4566.1499999999996</v>
      </c>
      <c r="G31" s="48">
        <v>11925.79</v>
      </c>
      <c r="H31" s="48">
        <v>18</v>
      </c>
      <c r="I31" s="48">
        <v>3209.76</v>
      </c>
      <c r="J31" s="48">
        <v>2919.43</v>
      </c>
      <c r="K31" s="48">
        <v>3962.6099999999997</v>
      </c>
      <c r="L31" s="48">
        <v>10091.799999999997</v>
      </c>
      <c r="M31" s="48">
        <v>13</v>
      </c>
      <c r="N31" s="48">
        <v>3410.4900000000002</v>
      </c>
      <c r="O31" s="48">
        <v>2963.04</v>
      </c>
      <c r="P31" s="48">
        <v>4558.01</v>
      </c>
      <c r="Q31" s="48">
        <v>10931.539999999999</v>
      </c>
    </row>
    <row r="32" spans="1:17" x14ac:dyDescent="0.25">
      <c r="A32" t="s">
        <v>34</v>
      </c>
      <c r="B32" t="s">
        <v>65</v>
      </c>
      <c r="C32" s="48">
        <v>5</v>
      </c>
      <c r="D32" s="48">
        <v>933.02</v>
      </c>
      <c r="E32" s="48">
        <v>92.77</v>
      </c>
      <c r="F32" s="48">
        <v>22.74</v>
      </c>
      <c r="G32" s="48">
        <v>1048.5299999999997</v>
      </c>
      <c r="H32" s="48">
        <v>3</v>
      </c>
      <c r="I32" s="48">
        <v>917.14999999999986</v>
      </c>
      <c r="J32" s="48">
        <v>84.26</v>
      </c>
      <c r="K32" s="48">
        <v>0</v>
      </c>
      <c r="L32" s="48">
        <v>1001.4099999999999</v>
      </c>
      <c r="M32" s="48">
        <v>4</v>
      </c>
      <c r="N32" s="48">
        <v>794.07</v>
      </c>
      <c r="O32" s="48">
        <v>267.56</v>
      </c>
      <c r="P32" s="48">
        <v>84.26</v>
      </c>
      <c r="Q32" s="48">
        <v>1145.8899999999999</v>
      </c>
    </row>
    <row r="33" spans="1:17" x14ac:dyDescent="0.25">
      <c r="A33" t="s">
        <v>34</v>
      </c>
      <c r="B33" t="s">
        <v>67</v>
      </c>
      <c r="C33" s="48">
        <v>7</v>
      </c>
      <c r="D33" s="48">
        <v>628.27</v>
      </c>
      <c r="E33" s="48">
        <v>1279.31</v>
      </c>
      <c r="F33" s="48">
        <v>9536.61</v>
      </c>
      <c r="G33" s="48">
        <v>11444.19</v>
      </c>
      <c r="H33" s="48">
        <v>16</v>
      </c>
      <c r="I33" s="48">
        <v>8020.5</v>
      </c>
      <c r="J33" s="48">
        <v>1764.1100000000001</v>
      </c>
      <c r="K33" s="48">
        <v>10165.189999999999</v>
      </c>
      <c r="L33" s="48">
        <v>19949.800000000003</v>
      </c>
      <c r="M33" s="48">
        <v>13</v>
      </c>
      <c r="N33" s="48">
        <v>3215.15</v>
      </c>
      <c r="O33" s="48">
        <v>1256.6399999999999</v>
      </c>
      <c r="P33" s="48">
        <v>3955.3799999999997</v>
      </c>
      <c r="Q33" s="48">
        <v>8427.17</v>
      </c>
    </row>
    <row r="34" spans="1:17" x14ac:dyDescent="0.25">
      <c r="A34" t="s">
        <v>34</v>
      </c>
      <c r="B34" t="s">
        <v>68</v>
      </c>
      <c r="C34" s="48">
        <v>25</v>
      </c>
      <c r="D34" s="48">
        <v>1590.7599999999998</v>
      </c>
      <c r="E34" s="48">
        <v>1164.69</v>
      </c>
      <c r="F34" s="48">
        <v>3559.27</v>
      </c>
      <c r="G34" s="48">
        <v>6314.72</v>
      </c>
      <c r="H34" s="48">
        <v>11</v>
      </c>
      <c r="I34" s="48">
        <v>1378.02</v>
      </c>
      <c r="J34" s="48">
        <v>743.99000000000012</v>
      </c>
      <c r="K34" s="48">
        <v>4098.13</v>
      </c>
      <c r="L34" s="48">
        <v>6220.1399999999994</v>
      </c>
      <c r="M34" s="48">
        <v>10</v>
      </c>
      <c r="N34" s="48">
        <v>1213.21</v>
      </c>
      <c r="O34" s="48">
        <v>599.35</v>
      </c>
      <c r="P34" s="48">
        <v>4681.53</v>
      </c>
      <c r="Q34" s="48">
        <v>6494.09</v>
      </c>
    </row>
    <row r="35" spans="1:17" x14ac:dyDescent="0.25">
      <c r="A35" t="s">
        <v>34</v>
      </c>
      <c r="B35" t="s">
        <v>69</v>
      </c>
      <c r="C35" s="48">
        <v>118</v>
      </c>
      <c r="D35" s="48">
        <v>24886.09999999998</v>
      </c>
      <c r="E35" s="48">
        <v>14047.86</v>
      </c>
      <c r="F35" s="48">
        <v>40116.249999999993</v>
      </c>
      <c r="G35" s="48">
        <v>79050.209999999992</v>
      </c>
      <c r="H35" s="48">
        <v>156</v>
      </c>
      <c r="I35" s="48">
        <v>24479.909999999996</v>
      </c>
      <c r="J35" s="48">
        <v>28205.84</v>
      </c>
      <c r="K35" s="48">
        <v>53938.52</v>
      </c>
      <c r="L35" s="48">
        <v>106624.26999999997</v>
      </c>
      <c r="M35" s="48">
        <v>225</v>
      </c>
      <c r="N35" s="48">
        <v>121889.2499999999</v>
      </c>
      <c r="O35" s="48">
        <v>15044.86</v>
      </c>
      <c r="P35" s="48">
        <v>49985.420000000006</v>
      </c>
      <c r="Q35" s="48">
        <v>186919.52999999991</v>
      </c>
    </row>
    <row r="36" spans="1:17" x14ac:dyDescent="0.25">
      <c r="A36" t="s">
        <v>34</v>
      </c>
      <c r="B36" t="s">
        <v>70</v>
      </c>
      <c r="C36" s="48">
        <v>3</v>
      </c>
      <c r="D36" s="48">
        <v>181.19</v>
      </c>
      <c r="E36" s="48">
        <v>41.84</v>
      </c>
      <c r="F36" s="48">
        <v>93.05</v>
      </c>
      <c r="G36" s="48">
        <v>316.08</v>
      </c>
      <c r="H36" s="48">
        <v>1</v>
      </c>
      <c r="I36" s="48">
        <v>43.65</v>
      </c>
      <c r="J36" s="48">
        <v>46.73</v>
      </c>
      <c r="K36" s="48">
        <v>134.88999999999999</v>
      </c>
      <c r="L36" s="48">
        <v>225.27</v>
      </c>
      <c r="M36" s="48">
        <v>3</v>
      </c>
      <c r="N36" s="48">
        <v>375.69</v>
      </c>
      <c r="O36" s="48">
        <v>43.65</v>
      </c>
      <c r="P36" s="48">
        <v>181.62</v>
      </c>
      <c r="Q36" s="48">
        <v>600.96</v>
      </c>
    </row>
    <row r="37" spans="1:17" x14ac:dyDescent="0.25">
      <c r="A37" t="s">
        <v>75</v>
      </c>
      <c r="B37" t="s">
        <v>76</v>
      </c>
      <c r="C37" s="48">
        <v>2</v>
      </c>
      <c r="D37" s="48">
        <v>260</v>
      </c>
      <c r="E37" s="48">
        <v>131.72999999999999</v>
      </c>
      <c r="F37" s="48">
        <v>174.31</v>
      </c>
      <c r="G37" s="48">
        <v>566.04</v>
      </c>
      <c r="H37" s="48">
        <v>3</v>
      </c>
      <c r="I37" s="48">
        <v>243.81</v>
      </c>
      <c r="J37" s="48">
        <v>190.02</v>
      </c>
      <c r="K37" s="48">
        <v>80.02</v>
      </c>
      <c r="L37" s="48">
        <v>513.84999999999991</v>
      </c>
      <c r="M37" s="48">
        <v>2</v>
      </c>
      <c r="N37" s="48">
        <v>177.74</v>
      </c>
      <c r="O37" s="48">
        <v>175.57</v>
      </c>
      <c r="P37" s="48">
        <v>206.33</v>
      </c>
      <c r="Q37" s="48">
        <v>559.64</v>
      </c>
    </row>
    <row r="38" spans="1:17" x14ac:dyDescent="0.25">
      <c r="A38" t="s">
        <v>75</v>
      </c>
      <c r="B38" t="s">
        <v>35</v>
      </c>
      <c r="C38" s="48">
        <v>2175</v>
      </c>
      <c r="D38" s="48">
        <v>173009.97000000018</v>
      </c>
      <c r="E38" s="48">
        <v>120016.05000000012</v>
      </c>
      <c r="F38" s="48">
        <v>472644.39999999944</v>
      </c>
      <c r="G38" s="48">
        <v>765670.42000000167</v>
      </c>
      <c r="H38" s="48">
        <v>2170</v>
      </c>
      <c r="I38" s="48">
        <v>113567.25000000009</v>
      </c>
      <c r="J38" s="48">
        <v>123437.62999999999</v>
      </c>
      <c r="K38" s="48">
        <v>558638.24000000046</v>
      </c>
      <c r="L38" s="48">
        <v>795643.12000000011</v>
      </c>
      <c r="M38" s="48">
        <v>2654</v>
      </c>
      <c r="N38" s="48">
        <v>248038.7999999997</v>
      </c>
      <c r="O38" s="48">
        <v>145225.39000000001</v>
      </c>
      <c r="P38" s="48">
        <v>576363.00000000023</v>
      </c>
      <c r="Q38" s="48">
        <v>969627.18999999948</v>
      </c>
    </row>
    <row r="39" spans="1:17" x14ac:dyDescent="0.25">
      <c r="A39" t="s">
        <v>75</v>
      </c>
      <c r="B39" t="s">
        <v>36</v>
      </c>
      <c r="C39" s="48">
        <v>3905</v>
      </c>
      <c r="D39" s="48">
        <v>264470.8000000001</v>
      </c>
      <c r="E39" s="48">
        <v>227282.79000000012</v>
      </c>
      <c r="F39" s="48">
        <v>612103.08999999939</v>
      </c>
      <c r="G39" s="48">
        <v>1103856.68</v>
      </c>
      <c r="H39" s="48">
        <v>4113</v>
      </c>
      <c r="I39" s="48">
        <v>251721.7299999996</v>
      </c>
      <c r="J39" s="48">
        <v>207405.43000000028</v>
      </c>
      <c r="K39" s="48">
        <v>708523.56000000017</v>
      </c>
      <c r="L39" s="48">
        <v>1167650.7200000035</v>
      </c>
      <c r="M39" s="48">
        <v>4337</v>
      </c>
      <c r="N39" s="48">
        <v>434290.41000000027</v>
      </c>
      <c r="O39" s="48">
        <v>155373.2600000001</v>
      </c>
      <c r="P39" s="48">
        <v>746345.87999999907</v>
      </c>
      <c r="Q39" s="48">
        <v>1336009.5499999956</v>
      </c>
    </row>
    <row r="40" spans="1:17" x14ac:dyDescent="0.25">
      <c r="A40" t="s">
        <v>75</v>
      </c>
      <c r="B40" t="s">
        <v>37</v>
      </c>
      <c r="C40" s="48">
        <v>1321</v>
      </c>
      <c r="D40" s="48">
        <v>121861.70000000019</v>
      </c>
      <c r="E40" s="48">
        <v>75724.840000000055</v>
      </c>
      <c r="F40" s="48">
        <v>295072.0999999998</v>
      </c>
      <c r="G40" s="48">
        <v>492658.6399999999</v>
      </c>
      <c r="H40" s="48">
        <v>1506</v>
      </c>
      <c r="I40" s="48">
        <v>127734.90999999993</v>
      </c>
      <c r="J40" s="48">
        <v>75750.560000000085</v>
      </c>
      <c r="K40" s="48">
        <v>347061.92000000016</v>
      </c>
      <c r="L40" s="48">
        <v>550547.39000000025</v>
      </c>
      <c r="M40" s="48">
        <v>1678</v>
      </c>
      <c r="N40" s="48">
        <v>229666.44000000021</v>
      </c>
      <c r="O40" s="48">
        <v>69401.989999999918</v>
      </c>
      <c r="P40" s="48">
        <v>350333.53000000009</v>
      </c>
      <c r="Q40" s="48">
        <v>649401.95999999892</v>
      </c>
    </row>
    <row r="41" spans="1:17" x14ac:dyDescent="0.25">
      <c r="A41" t="s">
        <v>75</v>
      </c>
      <c r="B41" t="s">
        <v>40</v>
      </c>
      <c r="C41" s="48">
        <v>2921</v>
      </c>
      <c r="D41" s="48">
        <v>261621.40999999986</v>
      </c>
      <c r="E41" s="48">
        <v>157946.06000000041</v>
      </c>
      <c r="F41" s="48">
        <v>377925.71999999968</v>
      </c>
      <c r="G41" s="48">
        <v>797493.18999999925</v>
      </c>
      <c r="H41" s="48">
        <v>2557</v>
      </c>
      <c r="I41" s="48">
        <v>185637.37999999951</v>
      </c>
      <c r="J41" s="48">
        <v>139187.3899999999</v>
      </c>
      <c r="K41" s="48">
        <v>416954.06999999972</v>
      </c>
      <c r="L41" s="48">
        <v>741778.83999999915</v>
      </c>
      <c r="M41" s="48">
        <v>2738</v>
      </c>
      <c r="N41" s="48">
        <v>280818.84999999928</v>
      </c>
      <c r="O41" s="48">
        <v>99089.469999999943</v>
      </c>
      <c r="P41" s="48">
        <v>443248.13</v>
      </c>
      <c r="Q41" s="48">
        <v>823156.4499999996</v>
      </c>
    </row>
    <row r="42" spans="1:17" x14ac:dyDescent="0.25">
      <c r="A42" t="s">
        <v>75</v>
      </c>
      <c r="B42" t="s">
        <v>41</v>
      </c>
      <c r="C42" s="48">
        <v>1</v>
      </c>
      <c r="D42" s="48">
        <v>119.07</v>
      </c>
      <c r="E42" s="48">
        <v>39.25</v>
      </c>
      <c r="F42" s="48">
        <v>0</v>
      </c>
      <c r="G42" s="48">
        <v>158.32</v>
      </c>
      <c r="H42" s="48"/>
      <c r="I42" s="48"/>
      <c r="J42" s="48"/>
      <c r="K42" s="48"/>
      <c r="L42" s="48"/>
      <c r="M42" s="48">
        <v>1</v>
      </c>
      <c r="N42" s="48">
        <v>104.45</v>
      </c>
      <c r="O42" s="48">
        <v>0</v>
      </c>
      <c r="P42" s="48">
        <v>0</v>
      </c>
      <c r="Q42" s="48">
        <v>104.45</v>
      </c>
    </row>
    <row r="43" spans="1:17" x14ac:dyDescent="0.25">
      <c r="A43" t="s">
        <v>75</v>
      </c>
      <c r="B43" t="s">
        <v>42</v>
      </c>
      <c r="C43" s="48">
        <v>75</v>
      </c>
      <c r="D43" s="48">
        <v>5743.53</v>
      </c>
      <c r="E43" s="48">
        <v>4468.13</v>
      </c>
      <c r="F43" s="48">
        <v>19485.400000000001</v>
      </c>
      <c r="G43" s="48">
        <v>29697.059999999998</v>
      </c>
      <c r="H43" s="48">
        <v>68</v>
      </c>
      <c r="I43" s="48">
        <v>3865.6399999999994</v>
      </c>
      <c r="J43" s="48">
        <v>3411.4000000000005</v>
      </c>
      <c r="K43" s="48">
        <v>20934.53</v>
      </c>
      <c r="L43" s="48">
        <v>28211.569999999996</v>
      </c>
      <c r="M43" s="48">
        <v>74</v>
      </c>
      <c r="N43" s="48">
        <v>8468.4500000000007</v>
      </c>
      <c r="O43" s="48">
        <v>2608.23</v>
      </c>
      <c r="P43" s="48">
        <v>21603.459999999995</v>
      </c>
      <c r="Q43" s="48">
        <v>32680.14</v>
      </c>
    </row>
    <row r="44" spans="1:17" x14ac:dyDescent="0.25">
      <c r="A44" t="s">
        <v>75</v>
      </c>
      <c r="B44" t="s">
        <v>43</v>
      </c>
      <c r="C44" s="48">
        <v>95</v>
      </c>
      <c r="D44" s="48">
        <v>9016.2199999999957</v>
      </c>
      <c r="E44" s="48">
        <v>5033.8500000000004</v>
      </c>
      <c r="F44" s="48">
        <v>18347.989999999994</v>
      </c>
      <c r="G44" s="48">
        <v>32398.059999999998</v>
      </c>
      <c r="H44" s="48">
        <v>87</v>
      </c>
      <c r="I44" s="48">
        <v>6317.22</v>
      </c>
      <c r="J44" s="48">
        <v>4924.9700000000012</v>
      </c>
      <c r="K44" s="48">
        <v>16641.039999999997</v>
      </c>
      <c r="L44" s="48">
        <v>27883.230000000003</v>
      </c>
      <c r="M44" s="48">
        <v>81</v>
      </c>
      <c r="N44" s="48">
        <v>9627.6299999999974</v>
      </c>
      <c r="O44" s="48">
        <v>3056.9900000000007</v>
      </c>
      <c r="P44" s="48">
        <v>15848.389999999998</v>
      </c>
      <c r="Q44" s="48">
        <v>28533.010000000006</v>
      </c>
    </row>
    <row r="45" spans="1:17" x14ac:dyDescent="0.25">
      <c r="A45" t="s">
        <v>75</v>
      </c>
      <c r="B45" t="s">
        <v>44</v>
      </c>
      <c r="C45" s="48">
        <v>750</v>
      </c>
      <c r="D45" s="48">
        <v>63246.820000000116</v>
      </c>
      <c r="E45" s="48">
        <v>42290.000000000015</v>
      </c>
      <c r="F45" s="48">
        <v>116444.84000000005</v>
      </c>
      <c r="G45" s="48">
        <v>221981.66</v>
      </c>
      <c r="H45" s="48">
        <v>664</v>
      </c>
      <c r="I45" s="48">
        <v>48411.580000000016</v>
      </c>
      <c r="J45" s="48">
        <v>36224.190000000017</v>
      </c>
      <c r="K45" s="48">
        <v>133642.93000000005</v>
      </c>
      <c r="L45" s="48">
        <v>218278.69999999998</v>
      </c>
      <c r="M45" s="48">
        <v>663</v>
      </c>
      <c r="N45" s="48">
        <v>23701.32</v>
      </c>
      <c r="O45" s="48">
        <v>51475.569999999985</v>
      </c>
      <c r="P45" s="48">
        <v>155090.88999999987</v>
      </c>
      <c r="Q45" s="48">
        <v>230267.78</v>
      </c>
    </row>
    <row r="46" spans="1:17" x14ac:dyDescent="0.25">
      <c r="A46" t="s">
        <v>75</v>
      </c>
      <c r="B46" t="s">
        <v>45</v>
      </c>
      <c r="C46" s="48">
        <v>431</v>
      </c>
      <c r="D46" s="48">
        <v>36094.179999999993</v>
      </c>
      <c r="E46" s="48">
        <v>24363.160000000007</v>
      </c>
      <c r="F46" s="48">
        <v>76821.919999999998</v>
      </c>
      <c r="G46" s="48">
        <v>137279.25999999998</v>
      </c>
      <c r="H46" s="48">
        <v>398</v>
      </c>
      <c r="I46" s="48">
        <v>25411.469999999983</v>
      </c>
      <c r="J46" s="48">
        <v>21096.390000000007</v>
      </c>
      <c r="K46" s="48">
        <v>78171.190000000017</v>
      </c>
      <c r="L46" s="48">
        <v>124679.04999999996</v>
      </c>
      <c r="M46" s="48">
        <v>424</v>
      </c>
      <c r="N46" s="48">
        <v>45561.600000000028</v>
      </c>
      <c r="O46" s="48">
        <v>15500.550000000001</v>
      </c>
      <c r="P46" s="48">
        <v>79731.250000000029</v>
      </c>
      <c r="Q46" s="48">
        <v>140793.40000000008</v>
      </c>
    </row>
    <row r="47" spans="1:17" x14ac:dyDescent="0.25">
      <c r="A47" t="s">
        <v>75</v>
      </c>
      <c r="B47" t="s">
        <v>46</v>
      </c>
      <c r="C47" s="48">
        <v>56</v>
      </c>
      <c r="D47" s="48">
        <v>4852.1999999999989</v>
      </c>
      <c r="E47" s="48">
        <v>3341.85</v>
      </c>
      <c r="F47" s="48">
        <v>18024.710000000003</v>
      </c>
      <c r="G47" s="48">
        <v>26218.76</v>
      </c>
      <c r="H47" s="48">
        <v>45</v>
      </c>
      <c r="I47" s="48">
        <v>3095.59</v>
      </c>
      <c r="J47" s="48">
        <v>2730.95</v>
      </c>
      <c r="K47" s="48">
        <v>17871.239999999998</v>
      </c>
      <c r="L47" s="48">
        <v>23697.78</v>
      </c>
      <c r="M47" s="48">
        <v>42</v>
      </c>
      <c r="N47" s="48">
        <v>4649.1100000000006</v>
      </c>
      <c r="O47" s="48">
        <v>2357.329999999999</v>
      </c>
      <c r="P47" s="48">
        <v>19510.64</v>
      </c>
      <c r="Q47" s="48">
        <v>26517.079999999994</v>
      </c>
    </row>
    <row r="48" spans="1:17" x14ac:dyDescent="0.25">
      <c r="A48" t="s">
        <v>75</v>
      </c>
      <c r="B48" t="s">
        <v>47</v>
      </c>
      <c r="C48" s="48">
        <v>176</v>
      </c>
      <c r="D48" s="48">
        <v>17571.260000000002</v>
      </c>
      <c r="E48" s="48">
        <v>11710.47</v>
      </c>
      <c r="F48" s="48">
        <v>44787.42000000002</v>
      </c>
      <c r="G48" s="48">
        <v>74069.150000000038</v>
      </c>
      <c r="H48" s="48">
        <v>240</v>
      </c>
      <c r="I48" s="48">
        <v>21234.709999999995</v>
      </c>
      <c r="J48" s="48">
        <v>11883.399999999994</v>
      </c>
      <c r="K48" s="48">
        <v>58089.17</v>
      </c>
      <c r="L48" s="48">
        <v>91207.280000000042</v>
      </c>
      <c r="M48" s="48">
        <v>298</v>
      </c>
      <c r="N48" s="48">
        <v>46631.32999999998</v>
      </c>
      <c r="O48" s="48">
        <v>12062.239999999998</v>
      </c>
      <c r="P48" s="48">
        <v>60271.800000000039</v>
      </c>
      <c r="Q48" s="48">
        <v>118965.37000000001</v>
      </c>
    </row>
    <row r="49" spans="1:17" x14ac:dyDescent="0.25">
      <c r="A49" t="s">
        <v>75</v>
      </c>
      <c r="B49" t="s">
        <v>48</v>
      </c>
      <c r="C49" s="48">
        <v>378</v>
      </c>
      <c r="D49" s="48">
        <v>35199.9</v>
      </c>
      <c r="E49" s="48">
        <v>25862.859999999997</v>
      </c>
      <c r="F49" s="48">
        <v>84227.139999999985</v>
      </c>
      <c r="G49" s="48">
        <v>145289.90000000005</v>
      </c>
      <c r="H49" s="48">
        <v>335</v>
      </c>
      <c r="I49" s="48">
        <v>25841.480000000003</v>
      </c>
      <c r="J49" s="48">
        <v>20488.250000000004</v>
      </c>
      <c r="K49" s="48">
        <v>92223.5</v>
      </c>
      <c r="L49" s="48">
        <v>138553.22999999992</v>
      </c>
      <c r="M49" s="48">
        <v>320</v>
      </c>
      <c r="N49" s="48">
        <v>273.51</v>
      </c>
      <c r="O49" s="48">
        <v>28370.210000000014</v>
      </c>
      <c r="P49" s="48">
        <v>111837.60999999999</v>
      </c>
      <c r="Q49" s="48">
        <v>140481.32999999996</v>
      </c>
    </row>
    <row r="50" spans="1:17" x14ac:dyDescent="0.25">
      <c r="A50" t="s">
        <v>75</v>
      </c>
      <c r="B50" t="s">
        <v>49</v>
      </c>
      <c r="C50" s="48">
        <v>294</v>
      </c>
      <c r="D50" s="48">
        <v>26791.099999999991</v>
      </c>
      <c r="E50" s="48">
        <v>15535.700000000004</v>
      </c>
      <c r="F50" s="48">
        <v>44848.189999999995</v>
      </c>
      <c r="G50" s="48">
        <v>87174.989999999991</v>
      </c>
      <c r="H50" s="48">
        <v>258</v>
      </c>
      <c r="I50" s="48">
        <v>19245.550000000007</v>
      </c>
      <c r="J50" s="48">
        <v>14914.099999999995</v>
      </c>
      <c r="K50" s="48">
        <v>42998.170000000006</v>
      </c>
      <c r="L50" s="48">
        <v>77157.820000000022</v>
      </c>
      <c r="M50" s="48">
        <v>261</v>
      </c>
      <c r="N50" s="48">
        <v>27034.559999999994</v>
      </c>
      <c r="O50" s="48">
        <v>10372.669999999995</v>
      </c>
      <c r="P50" s="48">
        <v>45429.51999999999</v>
      </c>
      <c r="Q50" s="48">
        <v>82836.749999999956</v>
      </c>
    </row>
    <row r="51" spans="1:17" x14ac:dyDescent="0.25">
      <c r="A51" t="s">
        <v>75</v>
      </c>
      <c r="B51" t="s">
        <v>50</v>
      </c>
      <c r="C51" s="48">
        <v>143</v>
      </c>
      <c r="D51" s="48">
        <v>16067.880000000001</v>
      </c>
      <c r="E51" s="48">
        <v>11424.430000000004</v>
      </c>
      <c r="F51" s="48">
        <v>35348.89</v>
      </c>
      <c r="G51" s="48">
        <v>62841.19999999999</v>
      </c>
      <c r="H51" s="48">
        <v>131</v>
      </c>
      <c r="I51" s="48">
        <v>11310.149999999996</v>
      </c>
      <c r="J51" s="48">
        <v>9113.0999999999985</v>
      </c>
      <c r="K51" s="48">
        <v>38212.379999999997</v>
      </c>
      <c r="L51" s="48">
        <v>58635.630000000026</v>
      </c>
      <c r="M51" s="48">
        <v>139</v>
      </c>
      <c r="N51" s="48">
        <v>21836.569999999992</v>
      </c>
      <c r="O51" s="48">
        <v>6606.0700000000015</v>
      </c>
      <c r="P51" s="48">
        <v>37297.909999999996</v>
      </c>
      <c r="Q51" s="48">
        <v>65740.549999999988</v>
      </c>
    </row>
    <row r="52" spans="1:17" x14ac:dyDescent="0.25">
      <c r="A52" t="s">
        <v>75</v>
      </c>
      <c r="B52" t="s">
        <v>51</v>
      </c>
      <c r="C52" s="48">
        <v>22</v>
      </c>
      <c r="D52" s="48">
        <v>1968.9699999999998</v>
      </c>
      <c r="E52" s="48">
        <v>1702.0099999999995</v>
      </c>
      <c r="F52" s="48">
        <v>8459.1999999999989</v>
      </c>
      <c r="G52" s="48">
        <v>12130.18</v>
      </c>
      <c r="H52" s="48">
        <v>20</v>
      </c>
      <c r="I52" s="48">
        <v>1765.61</v>
      </c>
      <c r="J52" s="48">
        <v>1491.1899999999998</v>
      </c>
      <c r="K52" s="48">
        <v>8297.23</v>
      </c>
      <c r="L52" s="48">
        <v>11554.03</v>
      </c>
      <c r="M52" s="48">
        <v>23</v>
      </c>
      <c r="N52" s="48">
        <v>128.35</v>
      </c>
      <c r="O52" s="48">
        <v>3561.2500000000005</v>
      </c>
      <c r="P52" s="48">
        <v>9341.2200000000012</v>
      </c>
      <c r="Q52" s="48">
        <v>13030.82</v>
      </c>
    </row>
    <row r="53" spans="1:17" x14ac:dyDescent="0.25">
      <c r="A53" t="s">
        <v>75</v>
      </c>
      <c r="B53" t="s">
        <v>52</v>
      </c>
      <c r="C53" s="48">
        <v>1298</v>
      </c>
      <c r="D53" s="48">
        <v>133865.34999999983</v>
      </c>
      <c r="E53" s="48">
        <v>77001.17</v>
      </c>
      <c r="F53" s="48">
        <v>220868.81000000011</v>
      </c>
      <c r="G53" s="48">
        <v>431735.3299999999</v>
      </c>
      <c r="H53" s="48">
        <v>1076</v>
      </c>
      <c r="I53" s="48">
        <v>82705.520000000033</v>
      </c>
      <c r="J53" s="48">
        <v>69707.85000000002</v>
      </c>
      <c r="K53" s="48">
        <v>236135.28999999998</v>
      </c>
      <c r="L53" s="48">
        <v>388548.65999999945</v>
      </c>
      <c r="M53" s="48">
        <v>1033</v>
      </c>
      <c r="N53" s="48">
        <v>95354.980000000025</v>
      </c>
      <c r="O53" s="48">
        <v>47895.330000000038</v>
      </c>
      <c r="P53" s="48">
        <v>260365.60000000006</v>
      </c>
      <c r="Q53" s="48">
        <v>403615.91000000021</v>
      </c>
    </row>
    <row r="54" spans="1:17" x14ac:dyDescent="0.25">
      <c r="A54" t="s">
        <v>75</v>
      </c>
      <c r="B54" t="s">
        <v>53</v>
      </c>
      <c r="C54" s="48">
        <v>1531</v>
      </c>
      <c r="D54" s="48">
        <v>131978.7200000002</v>
      </c>
      <c r="E54" s="48">
        <v>83626.530000000028</v>
      </c>
      <c r="F54" s="48">
        <v>212845.08000000013</v>
      </c>
      <c r="G54" s="48">
        <v>428450.33000000013</v>
      </c>
      <c r="H54" s="48">
        <v>1354</v>
      </c>
      <c r="I54" s="48">
        <v>86259.770000000048</v>
      </c>
      <c r="J54" s="48">
        <v>75700.089999999938</v>
      </c>
      <c r="K54" s="48">
        <v>235883.47000000006</v>
      </c>
      <c r="L54" s="48">
        <v>397843.33000000042</v>
      </c>
      <c r="M54" s="48">
        <v>1350</v>
      </c>
      <c r="N54" s="48">
        <v>125793.26000000004</v>
      </c>
      <c r="O54" s="48">
        <v>53507.560000000027</v>
      </c>
      <c r="P54" s="48">
        <v>245838.37000000032</v>
      </c>
      <c r="Q54" s="48">
        <v>425139.19000000018</v>
      </c>
    </row>
    <row r="55" spans="1:17" x14ac:dyDescent="0.25">
      <c r="A55" t="s">
        <v>75</v>
      </c>
      <c r="B55" t="s">
        <v>54</v>
      </c>
      <c r="C55" s="48">
        <v>236</v>
      </c>
      <c r="D55" s="48">
        <v>21905.179999999993</v>
      </c>
      <c r="E55" s="48">
        <v>13400.26</v>
      </c>
      <c r="F55" s="48">
        <v>50882.920000000013</v>
      </c>
      <c r="G55" s="48">
        <v>86188.360000000015</v>
      </c>
      <c r="H55" s="48">
        <v>214</v>
      </c>
      <c r="I55" s="48">
        <v>16062.289999999997</v>
      </c>
      <c r="J55" s="48">
        <v>12760.259999999998</v>
      </c>
      <c r="K55" s="48">
        <v>52378.58</v>
      </c>
      <c r="L55" s="48">
        <v>81201.129999999976</v>
      </c>
      <c r="M55" s="48">
        <v>205</v>
      </c>
      <c r="N55" s="48">
        <v>23587.050000000003</v>
      </c>
      <c r="O55" s="48">
        <v>8536.5700000000033</v>
      </c>
      <c r="P55" s="48">
        <v>55241.630000000019</v>
      </c>
      <c r="Q55" s="48">
        <v>87365.249999999971</v>
      </c>
    </row>
    <row r="56" spans="1:17" x14ac:dyDescent="0.25">
      <c r="A56" t="s">
        <v>75</v>
      </c>
      <c r="B56" t="s">
        <v>55</v>
      </c>
      <c r="C56" s="48">
        <v>743</v>
      </c>
      <c r="D56" s="48">
        <v>50212.82</v>
      </c>
      <c r="E56" s="48">
        <v>51196.250000000022</v>
      </c>
      <c r="F56" s="48">
        <v>165724.99</v>
      </c>
      <c r="G56" s="48">
        <v>267134.06</v>
      </c>
      <c r="H56" s="48">
        <v>921</v>
      </c>
      <c r="I56" s="48">
        <v>73212.950000000026</v>
      </c>
      <c r="J56" s="48">
        <v>47544.420000000006</v>
      </c>
      <c r="K56" s="48">
        <v>191171.98000000004</v>
      </c>
      <c r="L56" s="48">
        <v>311929.34999999998</v>
      </c>
      <c r="M56" s="48">
        <v>1028</v>
      </c>
      <c r="N56" s="48">
        <v>133931.91999999987</v>
      </c>
      <c r="O56" s="48">
        <v>43514.409999999996</v>
      </c>
      <c r="P56" s="48">
        <v>197814.63999999996</v>
      </c>
      <c r="Q56" s="48">
        <v>375260.97000000044</v>
      </c>
    </row>
    <row r="57" spans="1:17" x14ac:dyDescent="0.25">
      <c r="A57" t="s">
        <v>75</v>
      </c>
      <c r="B57" t="s">
        <v>56</v>
      </c>
      <c r="C57" s="48">
        <v>937</v>
      </c>
      <c r="D57" s="48">
        <v>95958.779999999955</v>
      </c>
      <c r="E57" s="48">
        <v>68658.09000000004</v>
      </c>
      <c r="F57" s="48">
        <v>254205.52999999971</v>
      </c>
      <c r="G57" s="48">
        <v>418822.39999999991</v>
      </c>
      <c r="H57" s="48">
        <v>844</v>
      </c>
      <c r="I57" s="48">
        <v>69474.129999999932</v>
      </c>
      <c r="J57" s="48">
        <v>64389.489999999983</v>
      </c>
      <c r="K57" s="48">
        <v>274327.51000000013</v>
      </c>
      <c r="L57" s="48">
        <v>408191.13000000047</v>
      </c>
      <c r="M57" s="48">
        <v>875</v>
      </c>
      <c r="N57" s="48">
        <v>81826.11000000003</v>
      </c>
      <c r="O57" s="48">
        <v>59348.619999999915</v>
      </c>
      <c r="P57" s="48">
        <v>305584.55999999994</v>
      </c>
      <c r="Q57" s="48">
        <v>446759.28999999975</v>
      </c>
    </row>
    <row r="58" spans="1:17" x14ac:dyDescent="0.25">
      <c r="A58" t="s">
        <v>75</v>
      </c>
      <c r="B58" t="s">
        <v>57</v>
      </c>
      <c r="C58" s="48">
        <v>70</v>
      </c>
      <c r="D58" s="48">
        <v>6660.9400000000014</v>
      </c>
      <c r="E58" s="48">
        <v>6039.68</v>
      </c>
      <c r="F58" s="48">
        <v>28627.86</v>
      </c>
      <c r="G58" s="48">
        <v>41328.479999999989</v>
      </c>
      <c r="H58" s="48">
        <v>64</v>
      </c>
      <c r="I58" s="48">
        <v>4867.4399999999996</v>
      </c>
      <c r="J58" s="48">
        <v>5075.0600000000013</v>
      </c>
      <c r="K58" s="48">
        <v>30641.82</v>
      </c>
      <c r="L58" s="48">
        <v>40584.320000000029</v>
      </c>
      <c r="M58" s="48">
        <v>62</v>
      </c>
      <c r="N58" s="48">
        <v>7980.7699999999977</v>
      </c>
      <c r="O58" s="48">
        <v>3543.1599999999985</v>
      </c>
      <c r="P58" s="48">
        <v>30681.019999999997</v>
      </c>
      <c r="Q58" s="48">
        <v>42204.950000000004</v>
      </c>
    </row>
    <row r="59" spans="1:17" x14ac:dyDescent="0.25">
      <c r="A59" t="s">
        <v>75</v>
      </c>
      <c r="B59" t="s">
        <v>58</v>
      </c>
      <c r="C59" s="48">
        <v>531</v>
      </c>
      <c r="D59" s="48">
        <v>51245.319999999927</v>
      </c>
      <c r="E59" s="48">
        <v>33558.959999999999</v>
      </c>
      <c r="F59" s="48">
        <v>83869.059999999969</v>
      </c>
      <c r="G59" s="48">
        <v>168673.34000000008</v>
      </c>
      <c r="H59" s="48">
        <v>494</v>
      </c>
      <c r="I59" s="48">
        <v>38612.619999999959</v>
      </c>
      <c r="J59" s="48">
        <v>28896.570000000011</v>
      </c>
      <c r="K59" s="48">
        <v>91124.709999999992</v>
      </c>
      <c r="L59" s="48">
        <v>158633.90000000008</v>
      </c>
      <c r="M59" s="48">
        <v>506</v>
      </c>
      <c r="N59" s="48">
        <v>63408.520000000055</v>
      </c>
      <c r="O59" s="48">
        <v>20729.589999999997</v>
      </c>
      <c r="P59" s="48">
        <v>98167.510000000009</v>
      </c>
      <c r="Q59" s="48">
        <v>182305.62000000014</v>
      </c>
    </row>
    <row r="60" spans="1:17" x14ac:dyDescent="0.25">
      <c r="A60" t="s">
        <v>75</v>
      </c>
      <c r="B60" t="s">
        <v>59</v>
      </c>
      <c r="C60" s="48">
        <v>1</v>
      </c>
      <c r="D60" s="48">
        <v>86.85</v>
      </c>
      <c r="E60" s="48">
        <v>185.01</v>
      </c>
      <c r="F60" s="48">
        <v>679.43</v>
      </c>
      <c r="G60" s="48">
        <v>951.29</v>
      </c>
      <c r="H60" s="48">
        <v>1</v>
      </c>
      <c r="I60" s="48">
        <v>99.16</v>
      </c>
      <c r="J60" s="48">
        <v>86.85</v>
      </c>
      <c r="K60" s="48">
        <v>214.44</v>
      </c>
      <c r="L60" s="48">
        <v>400.45</v>
      </c>
      <c r="M60" s="48"/>
      <c r="N60" s="48"/>
      <c r="O60" s="48"/>
      <c r="P60" s="48"/>
      <c r="Q60" s="48"/>
    </row>
    <row r="61" spans="1:17" x14ac:dyDescent="0.25">
      <c r="A61" t="s">
        <v>75</v>
      </c>
      <c r="B61" t="s">
        <v>60</v>
      </c>
      <c r="C61" s="48">
        <v>208</v>
      </c>
      <c r="D61" s="48">
        <v>19575.720000000005</v>
      </c>
      <c r="E61" s="48">
        <v>13228.749999999998</v>
      </c>
      <c r="F61" s="48">
        <v>24537.329999999994</v>
      </c>
      <c r="G61" s="48">
        <v>57341.799999999996</v>
      </c>
      <c r="H61" s="48">
        <v>168</v>
      </c>
      <c r="I61" s="48">
        <v>14930.739999999994</v>
      </c>
      <c r="J61" s="48">
        <v>8925.4699999999975</v>
      </c>
      <c r="K61" s="48">
        <v>26848.139999999992</v>
      </c>
      <c r="L61" s="48">
        <v>50704.349999999991</v>
      </c>
      <c r="M61" s="48">
        <v>180</v>
      </c>
      <c r="N61" s="48">
        <v>21527.840000000004</v>
      </c>
      <c r="O61" s="48">
        <v>7972.4099999999971</v>
      </c>
      <c r="P61" s="48">
        <v>27515.649999999998</v>
      </c>
      <c r="Q61" s="48">
        <v>57015.9</v>
      </c>
    </row>
    <row r="62" spans="1:17" x14ac:dyDescent="0.25">
      <c r="A62" t="s">
        <v>75</v>
      </c>
      <c r="B62" t="s">
        <v>61</v>
      </c>
      <c r="C62" s="48">
        <v>490</v>
      </c>
      <c r="D62" s="48">
        <v>35621.029999999977</v>
      </c>
      <c r="E62" s="48">
        <v>22046.950000000012</v>
      </c>
      <c r="F62" s="48">
        <v>44996.209999999985</v>
      </c>
      <c r="G62" s="48">
        <v>102664.18999999994</v>
      </c>
      <c r="H62" s="48">
        <v>387</v>
      </c>
      <c r="I62" s="48">
        <v>22401.620000000003</v>
      </c>
      <c r="J62" s="48">
        <v>19719.909999999993</v>
      </c>
      <c r="K62" s="48">
        <v>49259.549999999981</v>
      </c>
      <c r="L62" s="48">
        <v>91381.079999999987</v>
      </c>
      <c r="M62" s="48">
        <v>400</v>
      </c>
      <c r="N62" s="48">
        <v>25655.420000000006</v>
      </c>
      <c r="O62" s="48">
        <v>14041.980000000007</v>
      </c>
      <c r="P62" s="48">
        <v>55911.539999999972</v>
      </c>
      <c r="Q62" s="48">
        <v>95608.940000000017</v>
      </c>
    </row>
    <row r="63" spans="1:17" x14ac:dyDescent="0.25">
      <c r="A63" t="s">
        <v>75</v>
      </c>
      <c r="B63" t="s">
        <v>62</v>
      </c>
      <c r="C63" s="48">
        <v>336</v>
      </c>
      <c r="D63" s="48">
        <v>23013.860000000015</v>
      </c>
      <c r="E63" s="48">
        <v>18240.900000000012</v>
      </c>
      <c r="F63" s="48">
        <v>56986.040000000008</v>
      </c>
      <c r="G63" s="48">
        <v>98240.800000000032</v>
      </c>
      <c r="H63" s="48">
        <v>253</v>
      </c>
      <c r="I63" s="48">
        <v>17823.669999999995</v>
      </c>
      <c r="J63" s="48">
        <v>11450.51</v>
      </c>
      <c r="K63" s="48">
        <v>59277.200000000004</v>
      </c>
      <c r="L63" s="48">
        <v>88551.379999999976</v>
      </c>
      <c r="M63" s="48">
        <v>302</v>
      </c>
      <c r="N63" s="48">
        <v>38371.090000000018</v>
      </c>
      <c r="O63" s="48">
        <v>10789.93</v>
      </c>
      <c r="P63" s="48">
        <v>60712.679999999978</v>
      </c>
      <c r="Q63" s="48">
        <v>109873.70000000006</v>
      </c>
    </row>
    <row r="64" spans="1:17" x14ac:dyDescent="0.25">
      <c r="A64" t="s">
        <v>75</v>
      </c>
      <c r="B64" t="s">
        <v>63</v>
      </c>
      <c r="C64" s="48">
        <v>15</v>
      </c>
      <c r="D64" s="48">
        <v>1325.4</v>
      </c>
      <c r="E64" s="48">
        <v>680.51</v>
      </c>
      <c r="F64" s="48">
        <v>1632.3000000000002</v>
      </c>
      <c r="G64" s="48">
        <v>3638.2099999999996</v>
      </c>
      <c r="H64" s="48">
        <v>15</v>
      </c>
      <c r="I64" s="48">
        <v>834.35</v>
      </c>
      <c r="J64" s="48">
        <v>746.2</v>
      </c>
      <c r="K64" s="48">
        <v>1780.8</v>
      </c>
      <c r="L64" s="48">
        <v>3361.3499999999995</v>
      </c>
      <c r="M64" s="48">
        <v>14</v>
      </c>
      <c r="N64" s="48">
        <v>1509.1099999999997</v>
      </c>
      <c r="O64" s="48">
        <v>558.51</v>
      </c>
      <c r="P64" s="48">
        <v>1242.3699999999999</v>
      </c>
      <c r="Q64" s="48">
        <v>3309.9899999999993</v>
      </c>
    </row>
    <row r="65" spans="1:17" x14ac:dyDescent="0.25">
      <c r="A65" t="s">
        <v>75</v>
      </c>
      <c r="B65" t="s">
        <v>64</v>
      </c>
      <c r="C65" s="48">
        <v>121</v>
      </c>
      <c r="D65" s="48">
        <v>11195.130000000006</v>
      </c>
      <c r="E65" s="48">
        <v>6619.5199999999986</v>
      </c>
      <c r="F65" s="48">
        <v>31279.280000000013</v>
      </c>
      <c r="G65" s="48">
        <v>49093.93</v>
      </c>
      <c r="H65" s="48">
        <v>112</v>
      </c>
      <c r="I65" s="48">
        <v>8396.1</v>
      </c>
      <c r="J65" s="48">
        <v>6534.2999999999984</v>
      </c>
      <c r="K65" s="48">
        <v>30993.42</v>
      </c>
      <c r="L65" s="48">
        <v>45923.820000000007</v>
      </c>
      <c r="M65" s="48">
        <v>101</v>
      </c>
      <c r="N65" s="48">
        <v>11216.61</v>
      </c>
      <c r="O65" s="48">
        <v>5459.2199999999993</v>
      </c>
      <c r="P65" s="48">
        <v>33311.049999999996</v>
      </c>
      <c r="Q65" s="48">
        <v>49986.87999999999</v>
      </c>
    </row>
    <row r="66" spans="1:17" x14ac:dyDescent="0.25">
      <c r="A66" t="s">
        <v>75</v>
      </c>
      <c r="B66" t="s">
        <v>65</v>
      </c>
      <c r="C66" s="48">
        <v>40</v>
      </c>
      <c r="D66" s="48">
        <v>3612.5399999999986</v>
      </c>
      <c r="E66" s="48">
        <v>1992.2000000000003</v>
      </c>
      <c r="F66" s="48">
        <v>5875.2199999999993</v>
      </c>
      <c r="G66" s="48">
        <v>11479.960000000001</v>
      </c>
      <c r="H66" s="48">
        <v>32</v>
      </c>
      <c r="I66" s="48">
        <v>2021.4099999999999</v>
      </c>
      <c r="J66" s="48">
        <v>2202.1</v>
      </c>
      <c r="K66" s="48">
        <v>7080.1199999999981</v>
      </c>
      <c r="L66" s="48">
        <v>11303.63</v>
      </c>
      <c r="M66" s="48">
        <v>35</v>
      </c>
      <c r="N66" s="48">
        <v>3967.2</v>
      </c>
      <c r="O66" s="48">
        <v>1573.2599999999995</v>
      </c>
      <c r="P66" s="48">
        <v>7906.9399999999987</v>
      </c>
      <c r="Q66" s="48">
        <v>13447.400000000001</v>
      </c>
    </row>
    <row r="67" spans="1:17" x14ac:dyDescent="0.25">
      <c r="A67" t="s">
        <v>75</v>
      </c>
      <c r="B67" t="s">
        <v>66</v>
      </c>
      <c r="C67" s="48">
        <v>6</v>
      </c>
      <c r="D67" s="48">
        <v>725.36999999999989</v>
      </c>
      <c r="E67" s="48">
        <v>551.17999999999995</v>
      </c>
      <c r="F67" s="48">
        <v>1037.53</v>
      </c>
      <c r="G67" s="48">
        <v>2314.08</v>
      </c>
      <c r="H67" s="48">
        <v>12</v>
      </c>
      <c r="I67" s="48">
        <v>790.53000000000009</v>
      </c>
      <c r="J67" s="48">
        <v>307.87</v>
      </c>
      <c r="K67" s="48">
        <v>1671.2</v>
      </c>
      <c r="L67" s="48">
        <v>2769.6</v>
      </c>
      <c r="M67" s="48">
        <v>11</v>
      </c>
      <c r="N67" s="48">
        <v>1837.4399999999996</v>
      </c>
      <c r="O67" s="48">
        <v>291.27999999999997</v>
      </c>
      <c r="P67" s="48">
        <v>1597.54</v>
      </c>
      <c r="Q67" s="48">
        <v>3726.26</v>
      </c>
    </row>
    <row r="68" spans="1:17" x14ac:dyDescent="0.25">
      <c r="A68" t="s">
        <v>75</v>
      </c>
      <c r="B68" t="s">
        <v>67</v>
      </c>
      <c r="C68" s="48">
        <v>54</v>
      </c>
      <c r="D68" s="48">
        <v>1888.8899999999999</v>
      </c>
      <c r="E68" s="48">
        <v>5639.7599999999993</v>
      </c>
      <c r="F68" s="48">
        <v>9835.92</v>
      </c>
      <c r="G68" s="48">
        <v>17364.570000000003</v>
      </c>
      <c r="H68" s="48">
        <v>67</v>
      </c>
      <c r="I68" s="48">
        <v>6670.7800000000016</v>
      </c>
      <c r="J68" s="48">
        <v>4754.95</v>
      </c>
      <c r="K68" s="48">
        <v>11966.599999999999</v>
      </c>
      <c r="L68" s="48">
        <v>23392.329999999991</v>
      </c>
      <c r="M68" s="48">
        <v>86</v>
      </c>
      <c r="N68" s="48">
        <v>13160.009999999998</v>
      </c>
      <c r="O68" s="48">
        <v>3927.1000000000008</v>
      </c>
      <c r="P68" s="48">
        <v>12584.140000000001</v>
      </c>
      <c r="Q68" s="48">
        <v>29671.250000000004</v>
      </c>
    </row>
    <row r="69" spans="1:17" x14ac:dyDescent="0.25">
      <c r="A69" t="s">
        <v>75</v>
      </c>
      <c r="B69" t="s">
        <v>68</v>
      </c>
      <c r="C69" s="48">
        <v>102</v>
      </c>
      <c r="D69" s="48">
        <v>8133.4599999999982</v>
      </c>
      <c r="E69" s="48">
        <v>5384.7199999999984</v>
      </c>
      <c r="F69" s="48">
        <v>19272.310000000001</v>
      </c>
      <c r="G69" s="48">
        <v>32790.489999999991</v>
      </c>
      <c r="H69" s="48">
        <v>84</v>
      </c>
      <c r="I69" s="48">
        <v>6052.3799999999983</v>
      </c>
      <c r="J69" s="48">
        <v>4832.2999999999984</v>
      </c>
      <c r="K69" s="48">
        <v>20596.150000000005</v>
      </c>
      <c r="L69" s="48">
        <v>31480.829999999991</v>
      </c>
      <c r="M69" s="48">
        <v>90</v>
      </c>
      <c r="N69" s="48">
        <v>10325.189999999997</v>
      </c>
      <c r="O69" s="48">
        <v>3473.0299999999993</v>
      </c>
      <c r="P69" s="48">
        <v>22147.040000000001</v>
      </c>
      <c r="Q69" s="48">
        <v>35945.260000000009</v>
      </c>
    </row>
    <row r="70" spans="1:17" x14ac:dyDescent="0.25">
      <c r="A70" t="s">
        <v>75</v>
      </c>
      <c r="B70" t="s">
        <v>69</v>
      </c>
      <c r="C70" s="48">
        <v>2246</v>
      </c>
      <c r="D70" s="48">
        <v>177511.1300000003</v>
      </c>
      <c r="E70" s="48">
        <v>105231.83000000003</v>
      </c>
      <c r="F70" s="48">
        <v>261297.57999999987</v>
      </c>
      <c r="G70" s="48">
        <v>544040.53999999922</v>
      </c>
      <c r="H70" s="48">
        <v>2486</v>
      </c>
      <c r="I70" s="48">
        <v>134847.80000000031</v>
      </c>
      <c r="J70" s="48">
        <v>111213.18999999997</v>
      </c>
      <c r="K70" s="48">
        <v>349226.2300000001</v>
      </c>
      <c r="L70" s="48">
        <v>595287.22000000044</v>
      </c>
      <c r="M70" s="48">
        <v>2867</v>
      </c>
      <c r="N70" s="48">
        <v>225860.34999999963</v>
      </c>
      <c r="O70" s="48">
        <v>112324.15000000024</v>
      </c>
      <c r="P70" s="48">
        <v>377056.67000000092</v>
      </c>
      <c r="Q70" s="48">
        <v>715241.1699999983</v>
      </c>
    </row>
    <row r="71" spans="1:17" x14ac:dyDescent="0.25">
      <c r="A71" t="s">
        <v>75</v>
      </c>
      <c r="B71" t="s">
        <v>70</v>
      </c>
      <c r="C71" s="48">
        <v>7</v>
      </c>
      <c r="D71" s="48">
        <v>0</v>
      </c>
      <c r="E71" s="48">
        <v>538.11999999999989</v>
      </c>
      <c r="F71" s="48">
        <v>1779.5</v>
      </c>
      <c r="G71" s="48">
        <v>2317.62</v>
      </c>
      <c r="H71" s="48">
        <v>16</v>
      </c>
      <c r="I71" s="48">
        <v>1212.05</v>
      </c>
      <c r="J71" s="48">
        <v>855.39</v>
      </c>
      <c r="K71" s="48">
        <v>1910.33</v>
      </c>
      <c r="L71" s="48">
        <v>3977.7700000000004</v>
      </c>
      <c r="M71" s="48">
        <v>19</v>
      </c>
      <c r="N71" s="48">
        <v>2850.9300000000003</v>
      </c>
      <c r="O71" s="48">
        <v>529.46</v>
      </c>
      <c r="P71" s="48">
        <v>1975.12</v>
      </c>
      <c r="Q71" s="48">
        <v>5355.5099999999993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47" t="s">
        <v>84</v>
      </c>
      <c r="D3" s="47" t="s">
        <v>194</v>
      </c>
    </row>
    <row r="4" spans="1:14" x14ac:dyDescent="0.25">
      <c r="C4" s="57">
        <v>202010</v>
      </c>
      <c r="D4" s="57">
        <v>202010</v>
      </c>
      <c r="E4" s="57">
        <v>202010</v>
      </c>
      <c r="F4" s="57">
        <v>202010</v>
      </c>
      <c r="G4" s="57">
        <v>202011</v>
      </c>
      <c r="H4" s="57">
        <v>202011</v>
      </c>
      <c r="I4" s="57">
        <v>202011</v>
      </c>
      <c r="J4" s="57">
        <v>202011</v>
      </c>
      <c r="K4" s="57">
        <v>202012</v>
      </c>
      <c r="L4" s="57">
        <v>202012</v>
      </c>
      <c r="M4" s="57">
        <v>202012</v>
      </c>
      <c r="N4" s="57">
        <v>202012</v>
      </c>
    </row>
    <row r="5" spans="1:14" x14ac:dyDescent="0.25">
      <c r="A5" s="47" t="s">
        <v>133</v>
      </c>
      <c r="B5" s="47" t="s">
        <v>203</v>
      </c>
      <c r="C5" t="s">
        <v>204</v>
      </c>
      <c r="D5" t="s">
        <v>205</v>
      </c>
      <c r="E5" t="s">
        <v>206</v>
      </c>
      <c r="F5" t="s">
        <v>207</v>
      </c>
      <c r="G5" t="s">
        <v>204</v>
      </c>
      <c r="H5" t="s">
        <v>205</v>
      </c>
      <c r="I5" t="s">
        <v>206</v>
      </c>
      <c r="J5" t="s">
        <v>207</v>
      </c>
      <c r="K5" t="s">
        <v>204</v>
      </c>
      <c r="L5" t="s">
        <v>205</v>
      </c>
      <c r="M5" t="s">
        <v>206</v>
      </c>
      <c r="N5" t="s">
        <v>207</v>
      </c>
    </row>
    <row r="6" spans="1:14" x14ac:dyDescent="0.25">
      <c r="A6" t="s">
        <v>34</v>
      </c>
      <c r="B6" t="s">
        <v>35</v>
      </c>
      <c r="C6" s="48">
        <v>17.559999999999999</v>
      </c>
      <c r="D6" s="48">
        <v>33.340000000000003</v>
      </c>
      <c r="E6" s="48">
        <v>236.83</v>
      </c>
      <c r="F6" s="48">
        <v>287.73</v>
      </c>
      <c r="G6" s="48">
        <v>14.85</v>
      </c>
      <c r="H6" s="48">
        <v>17.559999999999999</v>
      </c>
      <c r="I6" s="48">
        <v>270.17</v>
      </c>
      <c r="J6" s="48">
        <v>302.58</v>
      </c>
      <c r="K6" s="48">
        <v>53.83</v>
      </c>
      <c r="L6" s="48">
        <v>14.85</v>
      </c>
      <c r="M6" s="48">
        <v>287.73</v>
      </c>
      <c r="N6" s="48">
        <v>356.41</v>
      </c>
    </row>
    <row r="7" spans="1:14" x14ac:dyDescent="0.25">
      <c r="A7" t="s">
        <v>34</v>
      </c>
      <c r="B7" t="s">
        <v>36</v>
      </c>
      <c r="C7" s="48">
        <v>79.41</v>
      </c>
      <c r="D7" s="48">
        <v>80.19</v>
      </c>
      <c r="E7" s="48">
        <v>548.70000000000005</v>
      </c>
      <c r="F7" s="48">
        <v>708.3</v>
      </c>
      <c r="G7" s="48">
        <v>82.34</v>
      </c>
      <c r="H7" s="48">
        <v>79.41</v>
      </c>
      <c r="I7" s="48">
        <v>628.89</v>
      </c>
      <c r="J7" s="48">
        <v>790.64</v>
      </c>
      <c r="K7" s="48">
        <v>184.35</v>
      </c>
      <c r="L7" s="48">
        <v>82.34</v>
      </c>
      <c r="M7" s="48">
        <v>708.3</v>
      </c>
      <c r="N7" s="48">
        <v>974.99</v>
      </c>
    </row>
    <row r="8" spans="1:14" x14ac:dyDescent="0.25">
      <c r="A8" t="s">
        <v>34</v>
      </c>
      <c r="B8" t="s">
        <v>40</v>
      </c>
      <c r="C8" s="48">
        <v>46.22</v>
      </c>
      <c r="D8" s="48">
        <v>50.18</v>
      </c>
      <c r="E8" s="48">
        <v>304.45</v>
      </c>
      <c r="F8" s="48">
        <v>400.84999999999997</v>
      </c>
      <c r="G8" s="48">
        <v>59.57</v>
      </c>
      <c r="H8" s="48">
        <v>46.22</v>
      </c>
      <c r="I8" s="48">
        <v>354.63</v>
      </c>
      <c r="J8" s="48">
        <v>460.41999999999996</v>
      </c>
      <c r="K8" s="48">
        <v>111.77</v>
      </c>
      <c r="L8" s="48">
        <v>59.57</v>
      </c>
      <c r="M8" s="48">
        <v>400.84999999999997</v>
      </c>
      <c r="N8" s="48">
        <v>572.19000000000005</v>
      </c>
    </row>
    <row r="9" spans="1:14" x14ac:dyDescent="0.25">
      <c r="A9" t="s">
        <v>34</v>
      </c>
      <c r="B9" t="s">
        <v>51</v>
      </c>
      <c r="C9" s="48"/>
      <c r="D9" s="48"/>
      <c r="E9" s="48"/>
      <c r="F9" s="48"/>
      <c r="G9" s="48"/>
      <c r="H9" s="48"/>
      <c r="I9" s="48"/>
      <c r="J9" s="48"/>
      <c r="K9" s="48">
        <v>0</v>
      </c>
      <c r="L9" s="48">
        <v>0</v>
      </c>
      <c r="M9" s="48">
        <v>0</v>
      </c>
      <c r="N9" s="48">
        <v>0</v>
      </c>
    </row>
    <row r="10" spans="1:14" x14ac:dyDescent="0.25">
      <c r="A10" t="s">
        <v>34</v>
      </c>
      <c r="B10" t="s">
        <v>55</v>
      </c>
      <c r="C10" s="48">
        <v>5521.0199999999995</v>
      </c>
      <c r="D10" s="48">
        <v>1812.8700000000001</v>
      </c>
      <c r="E10" s="48">
        <v>2895.75</v>
      </c>
      <c r="F10" s="48">
        <v>10229.640000000001</v>
      </c>
      <c r="G10" s="48">
        <v>2726.35</v>
      </c>
      <c r="H10" s="48">
        <v>4196.8099999999995</v>
      </c>
      <c r="I10" s="48">
        <v>5145.59</v>
      </c>
      <c r="J10" s="48">
        <v>12068.75</v>
      </c>
      <c r="K10" s="48">
        <v>5188.2799999999988</v>
      </c>
      <c r="L10" s="48">
        <v>3608.29</v>
      </c>
      <c r="M10" s="48">
        <v>6553.9</v>
      </c>
      <c r="N10" s="48">
        <v>15350.470000000003</v>
      </c>
    </row>
    <row r="11" spans="1:14" x14ac:dyDescent="0.25">
      <c r="A11" t="s">
        <v>34</v>
      </c>
      <c r="B11" t="s">
        <v>56</v>
      </c>
      <c r="C11" s="48">
        <v>11.85</v>
      </c>
      <c r="D11" s="48">
        <v>30.46</v>
      </c>
      <c r="E11" s="48">
        <v>572.58000000000004</v>
      </c>
      <c r="F11" s="48">
        <v>614.89</v>
      </c>
      <c r="G11" s="48">
        <v>282.52000000000004</v>
      </c>
      <c r="H11" s="48">
        <v>11.85</v>
      </c>
      <c r="I11" s="48">
        <v>603.04</v>
      </c>
      <c r="J11" s="48">
        <v>897.41000000000008</v>
      </c>
      <c r="K11" s="48">
        <v>417.96000000000004</v>
      </c>
      <c r="L11" s="48">
        <v>113.69</v>
      </c>
      <c r="M11" s="48">
        <v>614.89</v>
      </c>
      <c r="N11" s="48">
        <v>1146.54</v>
      </c>
    </row>
    <row r="12" spans="1:14" x14ac:dyDescent="0.25">
      <c r="A12" t="s">
        <v>34</v>
      </c>
      <c r="B12" t="s">
        <v>57</v>
      </c>
      <c r="C12" s="48">
        <v>21.15</v>
      </c>
      <c r="D12" s="48">
        <v>16.34</v>
      </c>
      <c r="E12" s="48">
        <v>387.24</v>
      </c>
      <c r="F12" s="48">
        <v>424.73</v>
      </c>
      <c r="G12" s="48">
        <v>35.39</v>
      </c>
      <c r="H12" s="48">
        <v>21.15</v>
      </c>
      <c r="I12" s="48">
        <v>403.58</v>
      </c>
      <c r="J12" s="48">
        <v>460.12</v>
      </c>
      <c r="K12" s="48">
        <v>111.91</v>
      </c>
      <c r="L12" s="48">
        <v>35.39</v>
      </c>
      <c r="M12" s="48">
        <v>263.3</v>
      </c>
      <c r="N12" s="48">
        <v>410.6</v>
      </c>
    </row>
    <row r="13" spans="1:14" x14ac:dyDescent="0.25">
      <c r="A13" t="s">
        <v>34</v>
      </c>
      <c r="B13" t="s">
        <v>64</v>
      </c>
      <c r="C13" s="48">
        <v>100.28</v>
      </c>
      <c r="D13" s="48">
        <v>0</v>
      </c>
      <c r="E13" s="48">
        <v>0</v>
      </c>
      <c r="F13" s="48">
        <v>100.28</v>
      </c>
      <c r="G13" s="48">
        <v>95.330000000000013</v>
      </c>
      <c r="H13" s="48">
        <v>0</v>
      </c>
      <c r="I13" s="48">
        <v>0</v>
      </c>
      <c r="J13" s="48">
        <v>95.330000000000013</v>
      </c>
      <c r="K13" s="48">
        <v>305.81</v>
      </c>
      <c r="L13" s="48">
        <v>46.45</v>
      </c>
      <c r="M13" s="48">
        <v>0</v>
      </c>
      <c r="N13" s="48">
        <v>352.26</v>
      </c>
    </row>
    <row r="14" spans="1:14" x14ac:dyDescent="0.25">
      <c r="A14" t="s">
        <v>75</v>
      </c>
      <c r="B14" t="s">
        <v>35</v>
      </c>
      <c r="C14" s="48">
        <v>17724.21</v>
      </c>
      <c r="D14" s="48">
        <v>14934.98</v>
      </c>
      <c r="E14" s="48">
        <v>74742.549999999988</v>
      </c>
      <c r="F14" s="48">
        <v>107401.73999999996</v>
      </c>
      <c r="G14" s="48">
        <v>11261.61</v>
      </c>
      <c r="H14" s="48">
        <v>14475.859999999999</v>
      </c>
      <c r="I14" s="48">
        <v>85715.689999999988</v>
      </c>
      <c r="J14" s="48">
        <v>111453.15999999992</v>
      </c>
      <c r="K14" s="48">
        <v>26609.290000000005</v>
      </c>
      <c r="L14" s="48">
        <v>14739.840000000007</v>
      </c>
      <c r="M14" s="48">
        <v>86848.399999999965</v>
      </c>
      <c r="N14" s="48">
        <v>128197.53000000001</v>
      </c>
    </row>
    <row r="15" spans="1:14" x14ac:dyDescent="0.25">
      <c r="A15" t="s">
        <v>75</v>
      </c>
      <c r="B15" t="s">
        <v>36</v>
      </c>
      <c r="C15" s="48">
        <v>24174.940000000024</v>
      </c>
      <c r="D15" s="48">
        <v>23422.789999999994</v>
      </c>
      <c r="E15" s="48">
        <v>84889.230000000025</v>
      </c>
      <c r="F15" s="48">
        <v>132486.95999999996</v>
      </c>
      <c r="G15" s="48">
        <v>23729.439999999991</v>
      </c>
      <c r="H15" s="48">
        <v>21226.800000000007</v>
      </c>
      <c r="I15" s="48">
        <v>96803.72</v>
      </c>
      <c r="J15" s="48">
        <v>141759.95999999996</v>
      </c>
      <c r="K15" s="48">
        <v>38190.289999999964</v>
      </c>
      <c r="L15" s="48">
        <v>16218.28000000001</v>
      </c>
      <c r="M15" s="48">
        <v>99953.480000000025</v>
      </c>
      <c r="N15" s="48">
        <v>154362.04999999984</v>
      </c>
    </row>
    <row r="16" spans="1:14" x14ac:dyDescent="0.25">
      <c r="A16" t="s">
        <v>75</v>
      </c>
      <c r="B16" t="s">
        <v>37</v>
      </c>
      <c r="C16" s="48">
        <v>9541.5499999999975</v>
      </c>
      <c r="D16" s="48">
        <v>7497.2</v>
      </c>
      <c r="E16" s="48">
        <v>29702.059999999994</v>
      </c>
      <c r="F16" s="48">
        <v>46740.809999999976</v>
      </c>
      <c r="G16" s="48">
        <v>10841.94000000001</v>
      </c>
      <c r="H16" s="48">
        <v>7642.8100000000013</v>
      </c>
      <c r="I16" s="48">
        <v>37955.890000000007</v>
      </c>
      <c r="J16" s="48">
        <v>56440.63999999997</v>
      </c>
      <c r="K16" s="48">
        <v>20283.559999999994</v>
      </c>
      <c r="L16" s="48">
        <v>7676.0999999999976</v>
      </c>
      <c r="M16" s="48">
        <v>39103.909999999996</v>
      </c>
      <c r="N16" s="48">
        <v>67063.569999999992</v>
      </c>
    </row>
    <row r="17" spans="1:14" x14ac:dyDescent="0.25">
      <c r="A17" t="s">
        <v>75</v>
      </c>
      <c r="B17" t="s">
        <v>40</v>
      </c>
      <c r="C17" s="48">
        <v>7850.4699999999993</v>
      </c>
      <c r="D17" s="48">
        <v>5886.7000000000016</v>
      </c>
      <c r="E17" s="48">
        <v>22388.280000000002</v>
      </c>
      <c r="F17" s="48">
        <v>36125.449999999997</v>
      </c>
      <c r="G17" s="48">
        <v>5880.6099999999979</v>
      </c>
      <c r="H17" s="48">
        <v>5623.2500000000009</v>
      </c>
      <c r="I17" s="48">
        <v>23925.440000000002</v>
      </c>
      <c r="J17" s="48">
        <v>35429.299999999988</v>
      </c>
      <c r="K17" s="48">
        <v>9979.24</v>
      </c>
      <c r="L17" s="48">
        <v>3828.4699999999993</v>
      </c>
      <c r="M17" s="48">
        <v>24507.449999999993</v>
      </c>
      <c r="N17" s="48">
        <v>38315.160000000003</v>
      </c>
    </row>
    <row r="18" spans="1:14" x14ac:dyDescent="0.25">
      <c r="A18" t="s">
        <v>75</v>
      </c>
      <c r="B18" t="s">
        <v>42</v>
      </c>
      <c r="C18" s="48">
        <v>1585.09</v>
      </c>
      <c r="D18" s="48">
        <v>1372.33</v>
      </c>
      <c r="E18" s="48">
        <v>4908.55</v>
      </c>
      <c r="F18" s="48">
        <v>7865.97</v>
      </c>
      <c r="G18" s="48">
        <v>1251.5199999999998</v>
      </c>
      <c r="H18" s="48">
        <v>1171.68</v>
      </c>
      <c r="I18" s="48">
        <v>5579.5499999999984</v>
      </c>
      <c r="J18" s="48">
        <v>8002.75</v>
      </c>
      <c r="K18" s="48">
        <v>2717.0099999999998</v>
      </c>
      <c r="L18" s="48">
        <v>1039.5199999999998</v>
      </c>
      <c r="M18" s="48">
        <v>5623.8100000000013</v>
      </c>
      <c r="N18" s="48">
        <v>9380.34</v>
      </c>
    </row>
    <row r="19" spans="1:14" x14ac:dyDescent="0.25">
      <c r="A19" t="s">
        <v>75</v>
      </c>
      <c r="B19" t="s">
        <v>43</v>
      </c>
      <c r="C19" s="48">
        <v>465.09</v>
      </c>
      <c r="D19" s="48">
        <v>203.32000000000002</v>
      </c>
      <c r="E19" s="48">
        <v>188.07</v>
      </c>
      <c r="F19" s="48">
        <v>856.48</v>
      </c>
      <c r="G19" s="48">
        <v>372.06</v>
      </c>
      <c r="H19" s="48">
        <v>360.51000000000005</v>
      </c>
      <c r="I19" s="48">
        <v>348.07000000000005</v>
      </c>
      <c r="J19" s="48">
        <v>1080.6399999999999</v>
      </c>
      <c r="K19" s="48">
        <v>419.3</v>
      </c>
      <c r="L19" s="48">
        <v>218.34</v>
      </c>
      <c r="M19" s="48">
        <v>353.38</v>
      </c>
      <c r="N19" s="48">
        <v>991.02</v>
      </c>
    </row>
    <row r="20" spans="1:14" x14ac:dyDescent="0.25">
      <c r="A20" t="s">
        <v>75</v>
      </c>
      <c r="B20" t="s">
        <v>44</v>
      </c>
      <c r="C20" s="48">
        <v>7685.45</v>
      </c>
      <c r="D20" s="48">
        <v>5979.6400000000021</v>
      </c>
      <c r="E20" s="48">
        <v>15927.730000000003</v>
      </c>
      <c r="F20" s="48">
        <v>29592.819999999989</v>
      </c>
      <c r="G20" s="48">
        <v>6120.3500000000013</v>
      </c>
      <c r="H20" s="48">
        <v>5455.7999999999993</v>
      </c>
      <c r="I20" s="48">
        <v>17970.990000000002</v>
      </c>
      <c r="J20" s="48">
        <v>29547.139999999996</v>
      </c>
      <c r="K20" s="48">
        <v>2412.4699999999998</v>
      </c>
      <c r="L20" s="48">
        <v>7564.3799999999983</v>
      </c>
      <c r="M20" s="48">
        <v>20767.139999999992</v>
      </c>
      <c r="N20" s="48">
        <v>30743.990000000009</v>
      </c>
    </row>
    <row r="21" spans="1:14" x14ac:dyDescent="0.25">
      <c r="A21" t="s">
        <v>75</v>
      </c>
      <c r="B21" t="s">
        <v>45</v>
      </c>
      <c r="C21" s="48">
        <v>4638.97</v>
      </c>
      <c r="D21" s="48">
        <v>4228.7399999999989</v>
      </c>
      <c r="E21" s="48">
        <v>12002.640000000001</v>
      </c>
      <c r="F21" s="48">
        <v>20870.350000000002</v>
      </c>
      <c r="G21" s="48">
        <v>3367.5400000000004</v>
      </c>
      <c r="H21" s="48">
        <v>3526.4300000000003</v>
      </c>
      <c r="I21" s="48">
        <v>10344.250000000004</v>
      </c>
      <c r="J21" s="48">
        <v>17238.219999999998</v>
      </c>
      <c r="K21" s="48">
        <v>5580.0399999999991</v>
      </c>
      <c r="L21" s="48">
        <v>2209.36</v>
      </c>
      <c r="M21" s="48">
        <v>9051.1400000000012</v>
      </c>
      <c r="N21" s="48">
        <v>16840.540000000005</v>
      </c>
    </row>
    <row r="22" spans="1:14" x14ac:dyDescent="0.25">
      <c r="A22" t="s">
        <v>75</v>
      </c>
      <c r="B22" t="s">
        <v>46</v>
      </c>
      <c r="C22" s="48">
        <v>773.53</v>
      </c>
      <c r="D22" s="48">
        <v>608.24</v>
      </c>
      <c r="E22" s="48">
        <v>3182.08</v>
      </c>
      <c r="F22" s="48">
        <v>4563.8500000000004</v>
      </c>
      <c r="G22" s="48">
        <v>826.82999999999981</v>
      </c>
      <c r="H22" s="48">
        <v>611.28</v>
      </c>
      <c r="I22" s="48">
        <v>3525.75</v>
      </c>
      <c r="J22" s="48">
        <v>4963.8600000000006</v>
      </c>
      <c r="K22" s="48">
        <v>1132.77</v>
      </c>
      <c r="L22" s="48">
        <v>697.68999999999994</v>
      </c>
      <c r="M22" s="48">
        <v>4072.2400000000002</v>
      </c>
      <c r="N22" s="48">
        <v>5902.6999999999989</v>
      </c>
    </row>
    <row r="23" spans="1:14" x14ac:dyDescent="0.25">
      <c r="A23" t="s">
        <v>75</v>
      </c>
      <c r="B23" t="s">
        <v>47</v>
      </c>
      <c r="C23" s="48">
        <v>3114.889999999999</v>
      </c>
      <c r="D23" s="48">
        <v>2208.85</v>
      </c>
      <c r="E23" s="48">
        <v>6017.7300000000005</v>
      </c>
      <c r="F23" s="48">
        <v>11341.470000000001</v>
      </c>
      <c r="G23" s="48">
        <v>3295.1199999999994</v>
      </c>
      <c r="H23" s="48">
        <v>2143.2499999999995</v>
      </c>
      <c r="I23" s="48">
        <v>8865.6700000000019</v>
      </c>
      <c r="J23" s="48">
        <v>14304.039999999997</v>
      </c>
      <c r="K23" s="48">
        <v>6761.4199999999992</v>
      </c>
      <c r="L23" s="48">
        <v>2238.33</v>
      </c>
      <c r="M23" s="48">
        <v>9052.6200000000008</v>
      </c>
      <c r="N23" s="48">
        <v>18052.369999999995</v>
      </c>
    </row>
    <row r="24" spans="1:14" x14ac:dyDescent="0.25">
      <c r="A24" t="s">
        <v>75</v>
      </c>
      <c r="B24" t="s">
        <v>48</v>
      </c>
      <c r="C24" s="48">
        <v>1143.3900000000001</v>
      </c>
      <c r="D24" s="48">
        <v>551.17999999999995</v>
      </c>
      <c r="E24" s="48">
        <v>2163.4699999999998</v>
      </c>
      <c r="F24" s="48">
        <v>3858.04</v>
      </c>
      <c r="G24" s="48">
        <v>911.99</v>
      </c>
      <c r="H24" s="48">
        <v>655.87</v>
      </c>
      <c r="I24" s="48">
        <v>2563.2099999999996</v>
      </c>
      <c r="J24" s="48">
        <v>4131.07</v>
      </c>
      <c r="K24" s="48">
        <v>0</v>
      </c>
      <c r="L24" s="48">
        <v>769.32</v>
      </c>
      <c r="M24" s="48">
        <v>2510.02</v>
      </c>
      <c r="N24" s="48">
        <v>3279.3399999999997</v>
      </c>
    </row>
    <row r="25" spans="1:14" x14ac:dyDescent="0.25">
      <c r="A25" t="s">
        <v>75</v>
      </c>
      <c r="B25" t="s">
        <v>49</v>
      </c>
      <c r="C25" s="48">
        <v>798.69</v>
      </c>
      <c r="D25" s="48">
        <v>550.24</v>
      </c>
      <c r="E25" s="48">
        <v>2277.62</v>
      </c>
      <c r="F25" s="48">
        <v>3626.55</v>
      </c>
      <c r="G25" s="48">
        <v>642.16000000000008</v>
      </c>
      <c r="H25" s="48">
        <v>530.01</v>
      </c>
      <c r="I25" s="48">
        <v>1464.09</v>
      </c>
      <c r="J25" s="48">
        <v>2636.26</v>
      </c>
      <c r="K25" s="48">
        <v>1279.57</v>
      </c>
      <c r="L25" s="48">
        <v>604.04</v>
      </c>
      <c r="M25" s="48">
        <v>1994.1000000000001</v>
      </c>
      <c r="N25" s="48">
        <v>3877.71</v>
      </c>
    </row>
    <row r="26" spans="1:14" x14ac:dyDescent="0.25">
      <c r="A26" t="s">
        <v>75</v>
      </c>
      <c r="B26" t="s">
        <v>50</v>
      </c>
      <c r="C26" s="48">
        <v>1416.4199999999998</v>
      </c>
      <c r="D26" s="48">
        <v>1077.1099999999999</v>
      </c>
      <c r="E26" s="48">
        <v>3639.1200000000003</v>
      </c>
      <c r="F26" s="48">
        <v>6132.6500000000005</v>
      </c>
      <c r="G26" s="48">
        <v>1050.3700000000001</v>
      </c>
      <c r="H26" s="48">
        <v>676.81000000000006</v>
      </c>
      <c r="I26" s="48">
        <v>3254.4399999999996</v>
      </c>
      <c r="J26" s="48">
        <v>4981.619999999999</v>
      </c>
      <c r="K26" s="48">
        <v>2371.6800000000003</v>
      </c>
      <c r="L26" s="48">
        <v>756.62000000000012</v>
      </c>
      <c r="M26" s="48">
        <v>3497.92</v>
      </c>
      <c r="N26" s="48">
        <v>6626.2199999999993</v>
      </c>
    </row>
    <row r="27" spans="1:14" x14ac:dyDescent="0.25">
      <c r="A27" t="s">
        <v>75</v>
      </c>
      <c r="B27" t="s">
        <v>51</v>
      </c>
      <c r="C27" s="48">
        <v>126.58000000000001</v>
      </c>
      <c r="D27" s="48">
        <v>161.31</v>
      </c>
      <c r="E27" s="48">
        <v>962.45</v>
      </c>
      <c r="F27" s="48">
        <v>1250.3399999999999</v>
      </c>
      <c r="G27" s="48">
        <v>117.67</v>
      </c>
      <c r="H27" s="48">
        <v>126.58000000000001</v>
      </c>
      <c r="I27" s="48">
        <v>573.76</v>
      </c>
      <c r="J27" s="48">
        <v>818.01</v>
      </c>
      <c r="K27" s="48">
        <v>0</v>
      </c>
      <c r="L27" s="48">
        <v>283.95999999999998</v>
      </c>
      <c r="M27" s="48">
        <v>350.34</v>
      </c>
      <c r="N27" s="48">
        <v>634.29999999999995</v>
      </c>
    </row>
    <row r="28" spans="1:14" x14ac:dyDescent="0.25">
      <c r="A28" t="s">
        <v>75</v>
      </c>
      <c r="B28" t="s">
        <v>52</v>
      </c>
      <c r="C28" s="48">
        <v>3754.4300000000003</v>
      </c>
      <c r="D28" s="48">
        <v>3149.3599999999992</v>
      </c>
      <c r="E28" s="48">
        <v>10392.719999999996</v>
      </c>
      <c r="F28" s="48">
        <v>17296.510000000002</v>
      </c>
      <c r="G28" s="48">
        <v>2541.87</v>
      </c>
      <c r="H28" s="48">
        <v>2809.4900000000002</v>
      </c>
      <c r="I28" s="48">
        <v>12041.699999999999</v>
      </c>
      <c r="J28" s="48">
        <v>17393.060000000001</v>
      </c>
      <c r="K28" s="48">
        <v>3151.59</v>
      </c>
      <c r="L28" s="48">
        <v>1945.2599999999993</v>
      </c>
      <c r="M28" s="48">
        <v>13649.099999999997</v>
      </c>
      <c r="N28" s="48">
        <v>18745.95</v>
      </c>
    </row>
    <row r="29" spans="1:14" x14ac:dyDescent="0.25">
      <c r="A29" t="s">
        <v>75</v>
      </c>
      <c r="B29" t="s">
        <v>53</v>
      </c>
      <c r="C29" s="48">
        <v>14126.599999999993</v>
      </c>
      <c r="D29" s="48">
        <v>11676.02</v>
      </c>
      <c r="E29" s="48">
        <v>39123.94000000001</v>
      </c>
      <c r="F29" s="48">
        <v>64926.560000000019</v>
      </c>
      <c r="G29" s="48">
        <v>11272.8</v>
      </c>
      <c r="H29" s="48">
        <v>10610.969999999998</v>
      </c>
      <c r="I29" s="48">
        <v>43155.63</v>
      </c>
      <c r="J29" s="48">
        <v>65039.4</v>
      </c>
      <c r="K29" s="48">
        <v>17037.169999999998</v>
      </c>
      <c r="L29" s="48">
        <v>7898.3899999999967</v>
      </c>
      <c r="M29" s="48">
        <v>43794.14999999998</v>
      </c>
      <c r="N29" s="48">
        <v>68729.710000000021</v>
      </c>
    </row>
    <row r="30" spans="1:14" x14ac:dyDescent="0.25">
      <c r="A30" t="s">
        <v>75</v>
      </c>
      <c r="B30" t="s">
        <v>54</v>
      </c>
      <c r="C30" s="48">
        <v>1299.27</v>
      </c>
      <c r="D30" s="48">
        <v>1025.8700000000001</v>
      </c>
      <c r="E30" s="48">
        <v>5545.83</v>
      </c>
      <c r="F30" s="48">
        <v>7870.9700000000012</v>
      </c>
      <c r="G30" s="48">
        <v>1141.82</v>
      </c>
      <c r="H30" s="48">
        <v>1045.24</v>
      </c>
      <c r="I30" s="48">
        <v>5301.71</v>
      </c>
      <c r="J30" s="48">
        <v>7488.77</v>
      </c>
      <c r="K30" s="48">
        <v>1521.2099999999996</v>
      </c>
      <c r="L30" s="48">
        <v>955.94</v>
      </c>
      <c r="M30" s="48">
        <v>6052.5199999999995</v>
      </c>
      <c r="N30" s="48">
        <v>8529.67</v>
      </c>
    </row>
    <row r="31" spans="1:14" x14ac:dyDescent="0.25">
      <c r="A31" t="s">
        <v>75</v>
      </c>
      <c r="B31" t="s">
        <v>55</v>
      </c>
      <c r="C31" s="48">
        <v>13674.169999999998</v>
      </c>
      <c r="D31" s="48">
        <v>15772.749999999987</v>
      </c>
      <c r="E31" s="48">
        <v>59150.75</v>
      </c>
      <c r="F31" s="48">
        <v>88597.670000000027</v>
      </c>
      <c r="G31" s="48">
        <v>18835.89000000001</v>
      </c>
      <c r="H31" s="48">
        <v>14113.05</v>
      </c>
      <c r="I31" s="48">
        <v>69666.569999999992</v>
      </c>
      <c r="J31" s="48">
        <v>102615.51000000004</v>
      </c>
      <c r="K31" s="48">
        <v>32902.47</v>
      </c>
      <c r="L31" s="48">
        <v>13498.68</v>
      </c>
      <c r="M31" s="48">
        <v>71458.190000000031</v>
      </c>
      <c r="N31" s="48">
        <v>117859.34</v>
      </c>
    </row>
    <row r="32" spans="1:14" x14ac:dyDescent="0.25">
      <c r="A32" t="s">
        <v>75</v>
      </c>
      <c r="B32" t="s">
        <v>56</v>
      </c>
      <c r="C32" s="48">
        <v>24784.839999999982</v>
      </c>
      <c r="D32" s="48">
        <v>22097.41</v>
      </c>
      <c r="E32" s="48">
        <v>122968.34999999995</v>
      </c>
      <c r="F32" s="48">
        <v>169850.59999999992</v>
      </c>
      <c r="G32" s="48">
        <v>19572.460000000003</v>
      </c>
      <c r="H32" s="48">
        <v>19788.89999999998</v>
      </c>
      <c r="I32" s="48">
        <v>131011.47999999997</v>
      </c>
      <c r="J32" s="48">
        <v>170372.84000000003</v>
      </c>
      <c r="K32" s="48">
        <v>19350.419999999991</v>
      </c>
      <c r="L32" s="48">
        <v>19277.689999999999</v>
      </c>
      <c r="M32" s="48">
        <v>142248.97999999992</v>
      </c>
      <c r="N32" s="48">
        <v>180877.09000000008</v>
      </c>
    </row>
    <row r="33" spans="1:14" x14ac:dyDescent="0.25">
      <c r="A33" t="s">
        <v>75</v>
      </c>
      <c r="B33" t="s">
        <v>57</v>
      </c>
      <c r="C33" s="48">
        <v>3313.2099999999991</v>
      </c>
      <c r="D33" s="48">
        <v>3300.9</v>
      </c>
      <c r="E33" s="48">
        <v>14162.14</v>
      </c>
      <c r="F33" s="48">
        <v>20776.25</v>
      </c>
      <c r="G33" s="48">
        <v>2339.56</v>
      </c>
      <c r="H33" s="48">
        <v>2584.9</v>
      </c>
      <c r="I33" s="48">
        <v>15078.490000000002</v>
      </c>
      <c r="J33" s="48">
        <v>20002.95</v>
      </c>
      <c r="K33" s="48">
        <v>3946.3900000000003</v>
      </c>
      <c r="L33" s="48">
        <v>2134.9900000000002</v>
      </c>
      <c r="M33" s="48">
        <v>16112.55</v>
      </c>
      <c r="N33" s="48">
        <v>22193.93</v>
      </c>
    </row>
    <row r="34" spans="1:14" x14ac:dyDescent="0.25">
      <c r="A34" t="s">
        <v>75</v>
      </c>
      <c r="B34" t="s">
        <v>58</v>
      </c>
      <c r="C34" s="48">
        <v>3073.8500000000013</v>
      </c>
      <c r="D34" s="48">
        <v>2659.95</v>
      </c>
      <c r="E34" s="48">
        <v>7513.4299999999994</v>
      </c>
      <c r="F34" s="48">
        <v>13247.229999999998</v>
      </c>
      <c r="G34" s="48">
        <v>2360.35</v>
      </c>
      <c r="H34" s="48">
        <v>2266.2399999999998</v>
      </c>
      <c r="I34" s="48">
        <v>8197.9500000000007</v>
      </c>
      <c r="J34" s="48">
        <v>12824.539999999995</v>
      </c>
      <c r="K34" s="48">
        <v>4513.6899999999996</v>
      </c>
      <c r="L34" s="48">
        <v>1787.3699999999997</v>
      </c>
      <c r="M34" s="48">
        <v>8860.51</v>
      </c>
      <c r="N34" s="48">
        <v>15161.570000000005</v>
      </c>
    </row>
    <row r="35" spans="1:14" x14ac:dyDescent="0.25">
      <c r="A35" t="s">
        <v>75</v>
      </c>
      <c r="B35" t="s">
        <v>60</v>
      </c>
      <c r="C35" s="48">
        <v>321.5</v>
      </c>
      <c r="D35" s="48">
        <v>292.02999999999997</v>
      </c>
      <c r="E35" s="48">
        <v>1811.97</v>
      </c>
      <c r="F35" s="48">
        <v>2425.5</v>
      </c>
      <c r="G35" s="48">
        <v>509.10999999999996</v>
      </c>
      <c r="H35" s="48">
        <v>321.5</v>
      </c>
      <c r="I35" s="48">
        <v>2100.08</v>
      </c>
      <c r="J35" s="48">
        <v>2930.6900000000005</v>
      </c>
      <c r="K35" s="48">
        <v>530.6</v>
      </c>
      <c r="L35" s="48">
        <v>341.14</v>
      </c>
      <c r="M35" s="48">
        <v>2036.21</v>
      </c>
      <c r="N35" s="48">
        <v>2907.9500000000003</v>
      </c>
    </row>
    <row r="36" spans="1:14" x14ac:dyDescent="0.25">
      <c r="A36" t="s">
        <v>75</v>
      </c>
      <c r="B36" t="s">
        <v>61</v>
      </c>
      <c r="C36" s="48">
        <v>3343.1100000000015</v>
      </c>
      <c r="D36" s="48">
        <v>3032.6699999999996</v>
      </c>
      <c r="E36" s="48">
        <v>9874.6900000000023</v>
      </c>
      <c r="F36" s="48">
        <v>16250.470000000001</v>
      </c>
      <c r="G36" s="48">
        <v>2798.389999999999</v>
      </c>
      <c r="H36" s="48">
        <v>2504.86</v>
      </c>
      <c r="I36" s="48">
        <v>11357.62</v>
      </c>
      <c r="J36" s="48">
        <v>16660.869999999995</v>
      </c>
      <c r="K36" s="48">
        <v>3277.1500000000005</v>
      </c>
      <c r="L36" s="48">
        <v>2117.92</v>
      </c>
      <c r="M36" s="48">
        <v>12107.95</v>
      </c>
      <c r="N36" s="48">
        <v>17503.02</v>
      </c>
    </row>
    <row r="37" spans="1:14" x14ac:dyDescent="0.25">
      <c r="A37" t="s">
        <v>75</v>
      </c>
      <c r="B37" t="s">
        <v>62</v>
      </c>
      <c r="C37" s="48">
        <v>2586.0399999999995</v>
      </c>
      <c r="D37" s="48">
        <v>2719.25</v>
      </c>
      <c r="E37" s="48">
        <v>12033.329999999998</v>
      </c>
      <c r="F37" s="48">
        <v>17338.62</v>
      </c>
      <c r="G37" s="48">
        <v>1826.8399999999995</v>
      </c>
      <c r="H37" s="48">
        <v>1620.9499999999998</v>
      </c>
      <c r="I37" s="48">
        <v>12361.339999999998</v>
      </c>
      <c r="J37" s="48">
        <v>15809.129999999997</v>
      </c>
      <c r="K37" s="48">
        <v>4037.8300000000004</v>
      </c>
      <c r="L37" s="48">
        <v>1525.7999999999993</v>
      </c>
      <c r="M37" s="48">
        <v>12136.98</v>
      </c>
      <c r="N37" s="48">
        <v>17700.61</v>
      </c>
    </row>
    <row r="38" spans="1:14" x14ac:dyDescent="0.25">
      <c r="A38" t="s">
        <v>75</v>
      </c>
      <c r="B38" t="s">
        <v>63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</row>
    <row r="39" spans="1:14" x14ac:dyDescent="0.25">
      <c r="A39" t="s">
        <v>75</v>
      </c>
      <c r="B39" t="s">
        <v>64</v>
      </c>
      <c r="C39" s="48">
        <v>909.50999999999988</v>
      </c>
      <c r="D39" s="48">
        <v>696.19999999999993</v>
      </c>
      <c r="E39" s="48">
        <v>4127.8499999999995</v>
      </c>
      <c r="F39" s="48">
        <v>5733.5599999999995</v>
      </c>
      <c r="G39" s="48">
        <v>700.77</v>
      </c>
      <c r="H39" s="48">
        <v>601.04999999999995</v>
      </c>
      <c r="I39" s="48">
        <v>3077.45</v>
      </c>
      <c r="J39" s="48">
        <v>4379.2699999999995</v>
      </c>
      <c r="K39" s="48">
        <v>1054.52</v>
      </c>
      <c r="L39" s="48">
        <v>576.54</v>
      </c>
      <c r="M39" s="48">
        <v>2740.11</v>
      </c>
      <c r="N39" s="48">
        <v>4371.17</v>
      </c>
    </row>
    <row r="40" spans="1:14" x14ac:dyDescent="0.25">
      <c r="A40" t="s">
        <v>75</v>
      </c>
      <c r="B40" t="s">
        <v>65</v>
      </c>
      <c r="C40" s="48">
        <v>364.08</v>
      </c>
      <c r="D40" s="48">
        <v>286.29000000000002</v>
      </c>
      <c r="E40" s="48">
        <v>833.92000000000007</v>
      </c>
      <c r="F40" s="48">
        <v>1484.29</v>
      </c>
      <c r="G40" s="48">
        <v>292.59000000000003</v>
      </c>
      <c r="H40" s="48">
        <v>317.21999999999997</v>
      </c>
      <c r="I40" s="48">
        <v>967.07</v>
      </c>
      <c r="J40" s="48">
        <v>1576.8799999999999</v>
      </c>
      <c r="K40" s="48">
        <v>573.78</v>
      </c>
      <c r="L40" s="48">
        <v>292.59000000000003</v>
      </c>
      <c r="M40" s="48">
        <v>1284.29</v>
      </c>
      <c r="N40" s="48">
        <v>2150.66</v>
      </c>
    </row>
    <row r="41" spans="1:14" x14ac:dyDescent="0.25">
      <c r="A41" t="s">
        <v>75</v>
      </c>
      <c r="B41" t="s">
        <v>66</v>
      </c>
      <c r="C41" s="48">
        <v>98.27</v>
      </c>
      <c r="D41" s="48">
        <v>85.99</v>
      </c>
      <c r="E41" s="48">
        <v>32.4</v>
      </c>
      <c r="F41" s="48">
        <v>216.66</v>
      </c>
      <c r="G41" s="48">
        <v>85.100000000000009</v>
      </c>
      <c r="H41" s="48">
        <v>67.22</v>
      </c>
      <c r="I41" s="48">
        <v>216.66</v>
      </c>
      <c r="J41" s="48">
        <v>368.97999999999996</v>
      </c>
      <c r="K41" s="48">
        <v>245.09</v>
      </c>
      <c r="L41" s="48">
        <v>3.7</v>
      </c>
      <c r="M41" s="48">
        <v>0</v>
      </c>
      <c r="N41" s="48">
        <v>248.79</v>
      </c>
    </row>
    <row r="42" spans="1:14" x14ac:dyDescent="0.25">
      <c r="A42" t="s">
        <v>75</v>
      </c>
      <c r="B42" t="s">
        <v>67</v>
      </c>
      <c r="C42" s="48">
        <v>0</v>
      </c>
      <c r="D42" s="48">
        <v>0</v>
      </c>
      <c r="E42" s="48">
        <v>0</v>
      </c>
      <c r="F42" s="48">
        <v>0</v>
      </c>
      <c r="G42" s="48">
        <v>192.36</v>
      </c>
      <c r="H42" s="48">
        <v>53.91</v>
      </c>
      <c r="I42" s="48">
        <v>0</v>
      </c>
      <c r="J42" s="48">
        <v>246.26999999999998</v>
      </c>
      <c r="K42" s="48">
        <v>494.29</v>
      </c>
      <c r="L42" s="48">
        <v>192.36</v>
      </c>
      <c r="M42" s="48">
        <v>53.91</v>
      </c>
      <c r="N42" s="48">
        <v>740.56</v>
      </c>
    </row>
    <row r="43" spans="1:14" x14ac:dyDescent="0.25">
      <c r="A43" t="s">
        <v>75</v>
      </c>
      <c r="B43" t="s">
        <v>68</v>
      </c>
      <c r="C43" s="48">
        <v>598.66999999999996</v>
      </c>
      <c r="D43" s="48">
        <v>560.13</v>
      </c>
      <c r="E43" s="48">
        <v>2336.71</v>
      </c>
      <c r="F43" s="48">
        <v>3495.5099999999998</v>
      </c>
      <c r="G43" s="48">
        <v>429.94</v>
      </c>
      <c r="H43" s="48">
        <v>558.87</v>
      </c>
      <c r="I43" s="48">
        <v>2756.5600000000004</v>
      </c>
      <c r="J43" s="48">
        <v>3745.37</v>
      </c>
      <c r="K43" s="48">
        <v>729.44999999999993</v>
      </c>
      <c r="L43" s="48">
        <v>429.94</v>
      </c>
      <c r="M43" s="48">
        <v>3281.16</v>
      </c>
      <c r="N43" s="48">
        <v>4440.55</v>
      </c>
    </row>
    <row r="44" spans="1:14" x14ac:dyDescent="0.25">
      <c r="A44" t="s">
        <v>75</v>
      </c>
      <c r="B44" t="s">
        <v>69</v>
      </c>
      <c r="C44" s="48">
        <v>17012.839999999993</v>
      </c>
      <c r="D44" s="48">
        <v>13924.579999999996</v>
      </c>
      <c r="E44" s="48">
        <v>46583</v>
      </c>
      <c r="F44" s="48">
        <v>77520.419999999955</v>
      </c>
      <c r="G44" s="48">
        <v>14053.130000000001</v>
      </c>
      <c r="H44" s="48">
        <v>14250.79000000001</v>
      </c>
      <c r="I44" s="48">
        <v>62767.349999999962</v>
      </c>
      <c r="J44" s="48">
        <v>91071.27</v>
      </c>
      <c r="K44" s="48">
        <v>27438.060000000009</v>
      </c>
      <c r="L44" s="48">
        <v>14711.320000000005</v>
      </c>
      <c r="M44" s="48">
        <v>65982.839999999953</v>
      </c>
      <c r="N44" s="48">
        <v>108132.22000000015</v>
      </c>
    </row>
    <row r="45" spans="1:14" x14ac:dyDescent="0.25">
      <c r="A45" t="s">
        <v>75</v>
      </c>
      <c r="B45" t="s">
        <v>70</v>
      </c>
      <c r="C45" s="48">
        <v>0</v>
      </c>
      <c r="D45" s="48">
        <v>45.47</v>
      </c>
      <c r="E45" s="48">
        <v>320.64</v>
      </c>
      <c r="F45" s="48">
        <v>366.11</v>
      </c>
      <c r="G45" s="48">
        <v>84.92</v>
      </c>
      <c r="H45" s="48">
        <v>50.56</v>
      </c>
      <c r="I45" s="48">
        <v>366.11</v>
      </c>
      <c r="J45" s="48">
        <v>501.59</v>
      </c>
      <c r="K45" s="48">
        <v>212.55</v>
      </c>
      <c r="L45" s="48">
        <v>84.92</v>
      </c>
      <c r="M45" s="48">
        <v>416.67</v>
      </c>
      <c r="N45" s="48">
        <v>714.14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20"/>
      <c r="L1" s="53" t="s">
        <v>84</v>
      </c>
      <c r="M1" s="53" t="s">
        <v>78</v>
      </c>
      <c r="N1" s="53" t="s">
        <v>203</v>
      </c>
      <c r="O1" s="53" t="s">
        <v>133</v>
      </c>
      <c r="P1" s="53" t="s">
        <v>128</v>
      </c>
      <c r="Q1" s="53" t="s">
        <v>129</v>
      </c>
      <c r="R1" s="53" t="s">
        <v>130</v>
      </c>
      <c r="S1" s="53" t="s">
        <v>131</v>
      </c>
    </row>
    <row r="2" spans="2:19" ht="30" x14ac:dyDescent="0.25">
      <c r="B2" s="53" t="s">
        <v>84</v>
      </c>
      <c r="C2" s="53" t="s">
        <v>0</v>
      </c>
      <c r="D2" s="53" t="s">
        <v>187</v>
      </c>
      <c r="E2" s="53" t="s">
        <v>188</v>
      </c>
      <c r="F2" s="53" t="s">
        <v>189</v>
      </c>
      <c r="G2" s="53" t="s">
        <v>190</v>
      </c>
      <c r="H2" s="53" t="s">
        <v>191</v>
      </c>
      <c r="I2" s="53" t="s">
        <v>192</v>
      </c>
      <c r="L2" s="54">
        <v>202010</v>
      </c>
      <c r="M2" s="55" t="s">
        <v>104</v>
      </c>
      <c r="N2" s="55" t="str">
        <f>LEFT(M2,5)</f>
        <v>98901</v>
      </c>
      <c r="O2" s="55" t="str">
        <f>RIGHT(M2,3)</f>
        <v>COM</v>
      </c>
      <c r="P2" s="56">
        <v>17.559999999999999</v>
      </c>
      <c r="Q2" s="56">
        <v>33.340000000000003</v>
      </c>
      <c r="R2" s="56">
        <v>236.83</v>
      </c>
      <c r="S2" s="56">
        <v>287.73</v>
      </c>
    </row>
    <row r="3" spans="2:19" x14ac:dyDescent="0.25">
      <c r="B3" s="54">
        <v>202010</v>
      </c>
      <c r="C3" s="55" t="s">
        <v>35</v>
      </c>
      <c r="D3" s="55" t="s">
        <v>34</v>
      </c>
      <c r="E3" s="56">
        <v>171</v>
      </c>
      <c r="F3" s="56">
        <v>46328.75</v>
      </c>
      <c r="G3" s="56">
        <v>19103.26999999999</v>
      </c>
      <c r="H3" s="56">
        <v>63397.820000000007</v>
      </c>
      <c r="I3" s="56">
        <v>128829.84000000003</v>
      </c>
      <c r="L3" s="54">
        <v>202010</v>
      </c>
      <c r="M3" s="55" t="s">
        <v>87</v>
      </c>
      <c r="N3" s="55" t="str">
        <f t="shared" ref="N3:N66" si="0">LEFT(M3,5)</f>
        <v>98901</v>
      </c>
      <c r="O3" s="55" t="str">
        <f t="shared" ref="O3:O66" si="1">RIGHT(M3,3)</f>
        <v>RES</v>
      </c>
      <c r="P3" s="56">
        <v>17724.21</v>
      </c>
      <c r="Q3" s="56">
        <v>14934.98</v>
      </c>
      <c r="R3" s="56">
        <v>74742.549999999988</v>
      </c>
      <c r="S3" s="56">
        <v>107401.73999999996</v>
      </c>
    </row>
    <row r="4" spans="2:19" ht="30" x14ac:dyDescent="0.25">
      <c r="B4" s="54">
        <v>202010</v>
      </c>
      <c r="C4" s="55" t="s">
        <v>36</v>
      </c>
      <c r="D4" s="55" t="s">
        <v>34</v>
      </c>
      <c r="E4" s="56">
        <v>195</v>
      </c>
      <c r="F4" s="56">
        <v>48036.000000000015</v>
      </c>
      <c r="G4" s="56">
        <v>26816.670000000006</v>
      </c>
      <c r="H4" s="56">
        <v>74774.799999999988</v>
      </c>
      <c r="I4" s="56">
        <v>149627.47000000006</v>
      </c>
      <c r="L4" s="54">
        <v>202010</v>
      </c>
      <c r="M4" s="55" t="s">
        <v>116</v>
      </c>
      <c r="N4" s="55" t="str">
        <f t="shared" si="0"/>
        <v>98902</v>
      </c>
      <c r="O4" s="55" t="str">
        <f t="shared" si="1"/>
        <v>COM</v>
      </c>
      <c r="P4" s="56">
        <v>79.41</v>
      </c>
      <c r="Q4" s="56">
        <v>80.19</v>
      </c>
      <c r="R4" s="56">
        <v>548.70000000000005</v>
      </c>
      <c r="S4" s="56">
        <v>708.3</v>
      </c>
    </row>
    <row r="5" spans="2:19" x14ac:dyDescent="0.25">
      <c r="B5" s="54">
        <v>202010</v>
      </c>
      <c r="C5" s="55" t="s">
        <v>37</v>
      </c>
      <c r="D5" s="55" t="s">
        <v>34</v>
      </c>
      <c r="E5" s="56">
        <v>107</v>
      </c>
      <c r="F5" s="56">
        <v>16698.88</v>
      </c>
      <c r="G5" s="56">
        <v>13362.459999999997</v>
      </c>
      <c r="H5" s="56">
        <v>41505.12999999999</v>
      </c>
      <c r="I5" s="56">
        <v>71566.469999999958</v>
      </c>
      <c r="L5" s="54">
        <v>202010</v>
      </c>
      <c r="M5" s="55" t="s">
        <v>88</v>
      </c>
      <c r="N5" s="55" t="str">
        <f t="shared" si="0"/>
        <v>98902</v>
      </c>
      <c r="O5" s="55" t="str">
        <f t="shared" si="1"/>
        <v>RES</v>
      </c>
      <c r="P5" s="56">
        <v>24174.940000000024</v>
      </c>
      <c r="Q5" s="56">
        <v>23422.789999999994</v>
      </c>
      <c r="R5" s="56">
        <v>84889.230000000025</v>
      </c>
      <c r="S5" s="56">
        <v>132486.95999999996</v>
      </c>
    </row>
    <row r="6" spans="2:19" x14ac:dyDescent="0.25">
      <c r="B6" s="54">
        <v>202010</v>
      </c>
      <c r="C6" s="55" t="s">
        <v>40</v>
      </c>
      <c r="D6" s="55" t="s">
        <v>34</v>
      </c>
      <c r="E6" s="56">
        <v>112</v>
      </c>
      <c r="F6" s="56">
        <v>22292.28999999999</v>
      </c>
      <c r="G6" s="56">
        <v>8298.2999999999975</v>
      </c>
      <c r="H6" s="56">
        <v>16546.32</v>
      </c>
      <c r="I6" s="56">
        <v>47136.909999999996</v>
      </c>
      <c r="L6" s="54">
        <v>202010</v>
      </c>
      <c r="M6" s="55" t="s">
        <v>89</v>
      </c>
      <c r="N6" s="55" t="str">
        <f t="shared" si="0"/>
        <v>98903</v>
      </c>
      <c r="O6" s="55" t="str">
        <f t="shared" si="1"/>
        <v>RES</v>
      </c>
      <c r="P6" s="56">
        <v>9541.5499999999975</v>
      </c>
      <c r="Q6" s="56">
        <v>7497.2</v>
      </c>
      <c r="R6" s="56">
        <v>29702.059999999994</v>
      </c>
      <c r="S6" s="56">
        <v>46740.809999999976</v>
      </c>
    </row>
    <row r="7" spans="2:19" ht="30" x14ac:dyDescent="0.25">
      <c r="B7" s="54">
        <v>202010</v>
      </c>
      <c r="C7" s="55" t="s">
        <v>42</v>
      </c>
      <c r="D7" s="55" t="s">
        <v>34</v>
      </c>
      <c r="E7" s="56">
        <v>2</v>
      </c>
      <c r="F7" s="56">
        <v>94</v>
      </c>
      <c r="G7" s="56">
        <v>115.57</v>
      </c>
      <c r="H7" s="56">
        <v>229.07999999999998</v>
      </c>
      <c r="I7" s="56">
        <v>438.65</v>
      </c>
      <c r="L7" s="54">
        <v>202010</v>
      </c>
      <c r="M7" s="55" t="s">
        <v>117</v>
      </c>
      <c r="N7" s="55" t="str">
        <f t="shared" si="0"/>
        <v>98908</v>
      </c>
      <c r="O7" s="55" t="str">
        <f t="shared" si="1"/>
        <v>COM</v>
      </c>
      <c r="P7" s="56">
        <v>46.22</v>
      </c>
      <c r="Q7" s="56">
        <v>50.18</v>
      </c>
      <c r="R7" s="56">
        <v>304.45</v>
      </c>
      <c r="S7" s="56">
        <v>400.84999999999997</v>
      </c>
    </row>
    <row r="8" spans="2:19" x14ac:dyDescent="0.25">
      <c r="B8" s="54">
        <v>202010</v>
      </c>
      <c r="C8" s="55" t="s">
        <v>43</v>
      </c>
      <c r="D8" s="55" t="s">
        <v>34</v>
      </c>
      <c r="E8" s="56">
        <v>18</v>
      </c>
      <c r="F8" s="56">
        <v>10786.149999999998</v>
      </c>
      <c r="G8" s="56">
        <v>59.66</v>
      </c>
      <c r="H8" s="56">
        <v>424.36</v>
      </c>
      <c r="I8" s="56">
        <v>11270.17</v>
      </c>
      <c r="L8" s="54">
        <v>202010</v>
      </c>
      <c r="M8" s="55" t="s">
        <v>90</v>
      </c>
      <c r="N8" s="55" t="str">
        <f t="shared" si="0"/>
        <v>98908</v>
      </c>
      <c r="O8" s="55" t="str">
        <f t="shared" si="1"/>
        <v>RES</v>
      </c>
      <c r="P8" s="56">
        <v>7850.4699999999993</v>
      </c>
      <c r="Q8" s="56">
        <v>5886.7000000000016</v>
      </c>
      <c r="R8" s="56">
        <v>22388.280000000002</v>
      </c>
      <c r="S8" s="56">
        <v>36125.449999999997</v>
      </c>
    </row>
    <row r="9" spans="2:19" x14ac:dyDescent="0.25">
      <c r="B9" s="54">
        <v>202010</v>
      </c>
      <c r="C9" s="55" t="s">
        <v>44</v>
      </c>
      <c r="D9" s="55" t="s">
        <v>34</v>
      </c>
      <c r="E9" s="56">
        <v>40</v>
      </c>
      <c r="F9" s="56">
        <v>6383.1399999999994</v>
      </c>
      <c r="G9" s="56">
        <v>4786.26</v>
      </c>
      <c r="H9" s="56">
        <v>14992.820000000003</v>
      </c>
      <c r="I9" s="56">
        <v>26162.219999999998</v>
      </c>
      <c r="L9" s="54">
        <v>202010</v>
      </c>
      <c r="M9" s="55" t="s">
        <v>118</v>
      </c>
      <c r="N9" s="55" t="str">
        <f t="shared" si="0"/>
        <v>98921</v>
      </c>
      <c r="O9" s="55" t="str">
        <f t="shared" si="1"/>
        <v>RES</v>
      </c>
      <c r="P9" s="56">
        <v>1585.09</v>
      </c>
      <c r="Q9" s="56">
        <v>1372.33</v>
      </c>
      <c r="R9" s="56">
        <v>4908.55</v>
      </c>
      <c r="S9" s="56">
        <v>7865.97</v>
      </c>
    </row>
    <row r="10" spans="2:19" x14ac:dyDescent="0.25">
      <c r="B10" s="54">
        <v>202010</v>
      </c>
      <c r="C10" s="55" t="s">
        <v>45</v>
      </c>
      <c r="D10" s="55" t="s">
        <v>34</v>
      </c>
      <c r="E10" s="56">
        <v>20</v>
      </c>
      <c r="F10" s="56">
        <v>8264.74</v>
      </c>
      <c r="G10" s="56">
        <v>917.29000000000019</v>
      </c>
      <c r="H10" s="56">
        <v>5572.09</v>
      </c>
      <c r="I10" s="56">
        <v>14754.12</v>
      </c>
      <c r="L10" s="54">
        <v>202010</v>
      </c>
      <c r="M10" s="55" t="s">
        <v>111</v>
      </c>
      <c r="N10" s="55" t="str">
        <f t="shared" si="0"/>
        <v>98923</v>
      </c>
      <c r="O10" s="55" t="str">
        <f t="shared" si="1"/>
        <v>RES</v>
      </c>
      <c r="P10" s="56">
        <v>465.09</v>
      </c>
      <c r="Q10" s="56">
        <v>203.32000000000002</v>
      </c>
      <c r="R10" s="56">
        <v>188.07</v>
      </c>
      <c r="S10" s="56">
        <v>856.48</v>
      </c>
    </row>
    <row r="11" spans="2:19" x14ac:dyDescent="0.25">
      <c r="B11" s="54">
        <v>202010</v>
      </c>
      <c r="C11" s="55" t="s">
        <v>46</v>
      </c>
      <c r="D11" s="55" t="s">
        <v>34</v>
      </c>
      <c r="E11" s="56">
        <v>8</v>
      </c>
      <c r="F11" s="56">
        <v>3251.88</v>
      </c>
      <c r="G11" s="56">
        <v>846.93000000000006</v>
      </c>
      <c r="H11" s="56">
        <v>2869.04</v>
      </c>
      <c r="I11" s="56">
        <v>6967.8499999999995</v>
      </c>
      <c r="L11" s="54">
        <v>202010</v>
      </c>
      <c r="M11" s="55" t="s">
        <v>96</v>
      </c>
      <c r="N11" s="55" t="str">
        <f t="shared" si="0"/>
        <v>98930</v>
      </c>
      <c r="O11" s="55" t="str">
        <f t="shared" si="1"/>
        <v>RES</v>
      </c>
      <c r="P11" s="56">
        <v>7685.45</v>
      </c>
      <c r="Q11" s="56">
        <v>5979.6400000000021</v>
      </c>
      <c r="R11" s="56">
        <v>15927.730000000003</v>
      </c>
      <c r="S11" s="56">
        <v>29592.819999999989</v>
      </c>
    </row>
    <row r="12" spans="2:19" x14ac:dyDescent="0.25">
      <c r="B12" s="54">
        <v>202010</v>
      </c>
      <c r="C12" s="55" t="s">
        <v>47</v>
      </c>
      <c r="D12" s="55" t="s">
        <v>34</v>
      </c>
      <c r="E12" s="56">
        <v>3</v>
      </c>
      <c r="F12" s="56">
        <v>180.51</v>
      </c>
      <c r="G12" s="56">
        <v>95.940000000000012</v>
      </c>
      <c r="H12" s="56">
        <v>1413.14</v>
      </c>
      <c r="I12" s="56">
        <v>1689.59</v>
      </c>
      <c r="L12" s="54">
        <v>202010</v>
      </c>
      <c r="M12" s="55" t="s">
        <v>94</v>
      </c>
      <c r="N12" s="55" t="str">
        <f t="shared" si="0"/>
        <v>98932</v>
      </c>
      <c r="O12" s="55" t="str">
        <f t="shared" si="1"/>
        <v>RES</v>
      </c>
      <c r="P12" s="56">
        <v>4638.97</v>
      </c>
      <c r="Q12" s="56">
        <v>4228.7399999999989</v>
      </c>
      <c r="R12" s="56">
        <v>12002.640000000001</v>
      </c>
      <c r="S12" s="56">
        <v>20870.350000000002</v>
      </c>
    </row>
    <row r="13" spans="2:19" x14ac:dyDescent="0.25">
      <c r="B13" s="54">
        <v>202010</v>
      </c>
      <c r="C13" s="55" t="s">
        <v>48</v>
      </c>
      <c r="D13" s="55" t="s">
        <v>34</v>
      </c>
      <c r="E13" s="56">
        <v>24</v>
      </c>
      <c r="F13" s="56">
        <v>11480.58</v>
      </c>
      <c r="G13" s="56">
        <v>3202.63</v>
      </c>
      <c r="H13" s="56">
        <v>9604.369999999999</v>
      </c>
      <c r="I13" s="56">
        <v>24287.579999999994</v>
      </c>
      <c r="L13" s="54">
        <v>202010</v>
      </c>
      <c r="M13" s="55" t="s">
        <v>95</v>
      </c>
      <c r="N13" s="55" t="str">
        <f t="shared" si="0"/>
        <v>98933</v>
      </c>
      <c r="O13" s="55" t="str">
        <f t="shared" si="1"/>
        <v>RES</v>
      </c>
      <c r="P13" s="56">
        <v>773.53</v>
      </c>
      <c r="Q13" s="56">
        <v>608.24</v>
      </c>
      <c r="R13" s="56">
        <v>3182.08</v>
      </c>
      <c r="S13" s="56">
        <v>4563.8500000000004</v>
      </c>
    </row>
    <row r="14" spans="2:19" x14ac:dyDescent="0.25">
      <c r="B14" s="54">
        <v>202010</v>
      </c>
      <c r="C14" s="55" t="s">
        <v>49</v>
      </c>
      <c r="D14" s="55" t="s">
        <v>34</v>
      </c>
      <c r="E14" s="56">
        <v>36</v>
      </c>
      <c r="F14" s="56">
        <v>5817.09</v>
      </c>
      <c r="G14" s="56">
        <v>1514.26</v>
      </c>
      <c r="H14" s="56">
        <v>2642.57</v>
      </c>
      <c r="I14" s="56">
        <v>9973.92</v>
      </c>
      <c r="L14" s="54">
        <v>202010</v>
      </c>
      <c r="M14" s="55" t="s">
        <v>97</v>
      </c>
      <c r="N14" s="55" t="str">
        <f t="shared" si="0"/>
        <v>98935</v>
      </c>
      <c r="O14" s="55" t="str">
        <f t="shared" si="1"/>
        <v>RES</v>
      </c>
      <c r="P14" s="56">
        <v>3114.889999999999</v>
      </c>
      <c r="Q14" s="56">
        <v>2208.85</v>
      </c>
      <c r="R14" s="56">
        <v>6017.7300000000005</v>
      </c>
      <c r="S14" s="56">
        <v>11341.470000000001</v>
      </c>
    </row>
    <row r="15" spans="2:19" x14ac:dyDescent="0.25">
      <c r="B15" s="54">
        <v>202010</v>
      </c>
      <c r="C15" s="55" t="s">
        <v>50</v>
      </c>
      <c r="D15" s="55" t="s">
        <v>34</v>
      </c>
      <c r="E15" s="56">
        <v>21</v>
      </c>
      <c r="F15" s="56">
        <v>34302.410000000003</v>
      </c>
      <c r="G15" s="56">
        <v>26450.880000000001</v>
      </c>
      <c r="H15" s="56">
        <v>5615.89</v>
      </c>
      <c r="I15" s="56">
        <v>66369.179999999993</v>
      </c>
      <c r="L15" s="54">
        <v>202010</v>
      </c>
      <c r="M15" s="55" t="s">
        <v>98</v>
      </c>
      <c r="N15" s="55" t="str">
        <f t="shared" si="0"/>
        <v>98936</v>
      </c>
      <c r="O15" s="55" t="str">
        <f t="shared" si="1"/>
        <v>RES</v>
      </c>
      <c r="P15" s="56">
        <v>1143.3900000000001</v>
      </c>
      <c r="Q15" s="56">
        <v>551.17999999999995</v>
      </c>
      <c r="R15" s="56">
        <v>2163.4699999999998</v>
      </c>
      <c r="S15" s="56">
        <v>3858.04</v>
      </c>
    </row>
    <row r="16" spans="2:19" x14ac:dyDescent="0.25">
      <c r="B16" s="54">
        <v>202010</v>
      </c>
      <c r="C16" s="55" t="s">
        <v>51</v>
      </c>
      <c r="D16" s="55" t="s">
        <v>34</v>
      </c>
      <c r="E16" s="56">
        <v>3</v>
      </c>
      <c r="F16" s="56">
        <v>306.49</v>
      </c>
      <c r="G16" s="56">
        <v>319.05</v>
      </c>
      <c r="H16" s="56">
        <v>100.27</v>
      </c>
      <c r="I16" s="56">
        <v>725.81</v>
      </c>
      <c r="L16" s="54">
        <v>202010</v>
      </c>
      <c r="M16" s="55" t="s">
        <v>107</v>
      </c>
      <c r="N16" s="55" t="str">
        <f t="shared" si="0"/>
        <v>98937</v>
      </c>
      <c r="O16" s="55" t="str">
        <f t="shared" si="1"/>
        <v>RES</v>
      </c>
      <c r="P16" s="56">
        <v>798.69</v>
      </c>
      <c r="Q16" s="56">
        <v>550.24</v>
      </c>
      <c r="R16" s="56">
        <v>2277.62</v>
      </c>
      <c r="S16" s="56">
        <v>3626.55</v>
      </c>
    </row>
    <row r="17" spans="2:19" x14ac:dyDescent="0.25">
      <c r="B17" s="54">
        <v>202010</v>
      </c>
      <c r="C17" s="55" t="s">
        <v>52</v>
      </c>
      <c r="D17" s="55" t="s">
        <v>34</v>
      </c>
      <c r="E17" s="56">
        <v>58</v>
      </c>
      <c r="F17" s="56">
        <v>12180.3</v>
      </c>
      <c r="G17" s="56">
        <v>9783.119999999999</v>
      </c>
      <c r="H17" s="56">
        <v>21436.66</v>
      </c>
      <c r="I17" s="56">
        <v>43400.080000000009</v>
      </c>
      <c r="L17" s="54">
        <v>202010</v>
      </c>
      <c r="M17" s="55" t="s">
        <v>105</v>
      </c>
      <c r="N17" s="55" t="str">
        <f t="shared" si="0"/>
        <v>98938</v>
      </c>
      <c r="O17" s="55" t="str">
        <f t="shared" si="1"/>
        <v>RES</v>
      </c>
      <c r="P17" s="56">
        <v>1416.4199999999998</v>
      </c>
      <c r="Q17" s="56">
        <v>1077.1099999999999</v>
      </c>
      <c r="R17" s="56">
        <v>3639.1200000000003</v>
      </c>
      <c r="S17" s="56">
        <v>6132.6500000000005</v>
      </c>
    </row>
    <row r="18" spans="2:19" x14ac:dyDescent="0.25">
      <c r="B18" s="54">
        <v>202010</v>
      </c>
      <c r="C18" s="55" t="s">
        <v>53</v>
      </c>
      <c r="D18" s="55" t="s">
        <v>34</v>
      </c>
      <c r="E18" s="56">
        <v>116</v>
      </c>
      <c r="F18" s="56">
        <v>28664.300000000017</v>
      </c>
      <c r="G18" s="56">
        <v>17920.740000000002</v>
      </c>
      <c r="H18" s="56">
        <v>58332.910000000011</v>
      </c>
      <c r="I18" s="56">
        <v>104917.94999999998</v>
      </c>
      <c r="L18" s="54">
        <v>202010</v>
      </c>
      <c r="M18" s="55" t="s">
        <v>119</v>
      </c>
      <c r="N18" s="55" t="str">
        <f t="shared" si="0"/>
        <v>98939</v>
      </c>
      <c r="O18" s="55" t="str">
        <f t="shared" si="1"/>
        <v>RES</v>
      </c>
      <c r="P18" s="56">
        <v>126.58000000000001</v>
      </c>
      <c r="Q18" s="56">
        <v>161.31</v>
      </c>
      <c r="R18" s="56">
        <v>962.45</v>
      </c>
      <c r="S18" s="56">
        <v>1250.3399999999999</v>
      </c>
    </row>
    <row r="19" spans="2:19" x14ac:dyDescent="0.25">
      <c r="B19" s="54">
        <v>202010</v>
      </c>
      <c r="C19" s="55" t="s">
        <v>54</v>
      </c>
      <c r="D19" s="55" t="s">
        <v>34</v>
      </c>
      <c r="E19" s="56">
        <v>19</v>
      </c>
      <c r="F19" s="56">
        <v>5271.9499999999989</v>
      </c>
      <c r="G19" s="56">
        <v>1968.55</v>
      </c>
      <c r="H19" s="56">
        <v>3738.68</v>
      </c>
      <c r="I19" s="56">
        <v>10979.179999999998</v>
      </c>
      <c r="L19" s="54">
        <v>202010</v>
      </c>
      <c r="M19" s="55" t="s">
        <v>99</v>
      </c>
      <c r="N19" s="55" t="str">
        <f t="shared" si="0"/>
        <v>98942</v>
      </c>
      <c r="O19" s="55" t="str">
        <f t="shared" si="1"/>
        <v>RES</v>
      </c>
      <c r="P19" s="56">
        <v>3754.4300000000003</v>
      </c>
      <c r="Q19" s="56">
        <v>3149.3599999999992</v>
      </c>
      <c r="R19" s="56">
        <v>10392.719999999996</v>
      </c>
      <c r="S19" s="56">
        <v>17296.510000000002</v>
      </c>
    </row>
    <row r="20" spans="2:19" x14ac:dyDescent="0.25">
      <c r="B20" s="54">
        <v>202010</v>
      </c>
      <c r="C20" s="55" t="s">
        <v>55</v>
      </c>
      <c r="D20" s="55" t="s">
        <v>34</v>
      </c>
      <c r="E20" s="56">
        <v>86</v>
      </c>
      <c r="F20" s="56">
        <v>15192.090000000006</v>
      </c>
      <c r="G20" s="56">
        <v>10812.270000000002</v>
      </c>
      <c r="H20" s="56">
        <v>28349.309999999998</v>
      </c>
      <c r="I20" s="56">
        <v>54353.67</v>
      </c>
      <c r="L20" s="54">
        <v>202010</v>
      </c>
      <c r="M20" s="55" t="s">
        <v>91</v>
      </c>
      <c r="N20" s="55" t="str">
        <f t="shared" si="0"/>
        <v>98944</v>
      </c>
      <c r="O20" s="55" t="str">
        <f t="shared" si="1"/>
        <v>RES</v>
      </c>
      <c r="P20" s="56">
        <v>14126.599999999993</v>
      </c>
      <c r="Q20" s="56">
        <v>11676.02</v>
      </c>
      <c r="R20" s="56">
        <v>39123.94000000001</v>
      </c>
      <c r="S20" s="56">
        <v>64926.560000000019</v>
      </c>
    </row>
    <row r="21" spans="2:19" x14ac:dyDescent="0.25">
      <c r="B21" s="54">
        <v>202010</v>
      </c>
      <c r="C21" s="55" t="s">
        <v>56</v>
      </c>
      <c r="D21" s="55" t="s">
        <v>34</v>
      </c>
      <c r="E21" s="56">
        <v>75</v>
      </c>
      <c r="F21" s="56">
        <v>14456.65</v>
      </c>
      <c r="G21" s="56">
        <v>12586.489999999998</v>
      </c>
      <c r="H21" s="56">
        <v>26268.590000000004</v>
      </c>
      <c r="I21" s="56">
        <v>53311.73</v>
      </c>
      <c r="L21" s="54">
        <v>202010</v>
      </c>
      <c r="M21" s="55" t="s">
        <v>100</v>
      </c>
      <c r="N21" s="55" t="str">
        <f t="shared" si="0"/>
        <v>98947</v>
      </c>
      <c r="O21" s="55" t="str">
        <f t="shared" si="1"/>
        <v>RES</v>
      </c>
      <c r="P21" s="56">
        <v>1299.27</v>
      </c>
      <c r="Q21" s="56">
        <v>1025.8700000000001</v>
      </c>
      <c r="R21" s="56">
        <v>5545.83</v>
      </c>
      <c r="S21" s="56">
        <v>7870.9700000000012</v>
      </c>
    </row>
    <row r="22" spans="2:19" ht="30" x14ac:dyDescent="0.25">
      <c r="B22" s="54">
        <v>202010</v>
      </c>
      <c r="C22" s="55" t="s">
        <v>57</v>
      </c>
      <c r="D22" s="55" t="s">
        <v>34</v>
      </c>
      <c r="E22" s="56">
        <v>2</v>
      </c>
      <c r="F22" s="56">
        <v>160.59</v>
      </c>
      <c r="G22" s="56">
        <v>36.370000000000005</v>
      </c>
      <c r="H22" s="56">
        <v>387.24</v>
      </c>
      <c r="I22" s="56">
        <v>584.20000000000005</v>
      </c>
      <c r="L22" s="54">
        <v>202010</v>
      </c>
      <c r="M22" s="55" t="s">
        <v>120</v>
      </c>
      <c r="N22" s="55" t="str">
        <f t="shared" si="0"/>
        <v>98948</v>
      </c>
      <c r="O22" s="55" t="str">
        <f t="shared" si="1"/>
        <v>COM</v>
      </c>
      <c r="P22" s="56">
        <v>5521.0199999999995</v>
      </c>
      <c r="Q22" s="56">
        <v>1812.8700000000001</v>
      </c>
      <c r="R22" s="56">
        <v>2895.75</v>
      </c>
      <c r="S22" s="56">
        <v>10229.640000000001</v>
      </c>
    </row>
    <row r="23" spans="2:19" x14ac:dyDescent="0.25">
      <c r="B23" s="54">
        <v>202010</v>
      </c>
      <c r="C23" s="55" t="s">
        <v>58</v>
      </c>
      <c r="D23" s="55" t="s">
        <v>34</v>
      </c>
      <c r="E23" s="56">
        <v>44</v>
      </c>
      <c r="F23" s="56">
        <v>5285.3900000000012</v>
      </c>
      <c r="G23" s="56">
        <v>4040.8799999999997</v>
      </c>
      <c r="H23" s="56">
        <v>15907.32</v>
      </c>
      <c r="I23" s="56">
        <v>25233.589999999989</v>
      </c>
      <c r="L23" s="54">
        <v>202010</v>
      </c>
      <c r="M23" s="55" t="s">
        <v>101</v>
      </c>
      <c r="N23" s="55" t="str">
        <f t="shared" si="0"/>
        <v>98948</v>
      </c>
      <c r="O23" s="55" t="str">
        <f t="shared" si="1"/>
        <v>RES</v>
      </c>
      <c r="P23" s="56">
        <v>13674.169999999998</v>
      </c>
      <c r="Q23" s="56">
        <v>15772.749999999987</v>
      </c>
      <c r="R23" s="56">
        <v>59150.75</v>
      </c>
      <c r="S23" s="56">
        <v>88597.670000000027</v>
      </c>
    </row>
    <row r="24" spans="2:19" ht="30" x14ac:dyDescent="0.25">
      <c r="B24" s="54">
        <v>202010</v>
      </c>
      <c r="C24" s="55" t="s">
        <v>60</v>
      </c>
      <c r="D24" s="55" t="s">
        <v>34</v>
      </c>
      <c r="E24" s="56">
        <v>23</v>
      </c>
      <c r="F24" s="56">
        <v>5784.1900000000005</v>
      </c>
      <c r="G24" s="56">
        <v>448.75000000000006</v>
      </c>
      <c r="H24" s="56">
        <v>2129.83</v>
      </c>
      <c r="I24" s="56">
        <v>8362.7699999999986</v>
      </c>
      <c r="L24" s="54">
        <v>202010</v>
      </c>
      <c r="M24" s="55" t="s">
        <v>112</v>
      </c>
      <c r="N24" s="55" t="str">
        <f t="shared" si="0"/>
        <v>98951</v>
      </c>
      <c r="O24" s="55" t="str">
        <f t="shared" si="1"/>
        <v>COM</v>
      </c>
      <c r="P24" s="56">
        <v>11.85</v>
      </c>
      <c r="Q24" s="56">
        <v>30.46</v>
      </c>
      <c r="R24" s="56">
        <v>572.58000000000004</v>
      </c>
      <c r="S24" s="56">
        <v>614.89</v>
      </c>
    </row>
    <row r="25" spans="2:19" x14ac:dyDescent="0.25">
      <c r="B25" s="54">
        <v>202010</v>
      </c>
      <c r="C25" s="55" t="s">
        <v>61</v>
      </c>
      <c r="D25" s="55" t="s">
        <v>34</v>
      </c>
      <c r="E25" s="56">
        <v>6</v>
      </c>
      <c r="F25" s="56">
        <v>1043.24</v>
      </c>
      <c r="G25" s="56">
        <v>494.91999999999996</v>
      </c>
      <c r="H25" s="56">
        <v>1202.6300000000001</v>
      </c>
      <c r="I25" s="56">
        <v>2740.7900000000004</v>
      </c>
      <c r="L25" s="54">
        <v>202010</v>
      </c>
      <c r="M25" s="55" t="s">
        <v>106</v>
      </c>
      <c r="N25" s="55" t="str">
        <f t="shared" si="0"/>
        <v>98951</v>
      </c>
      <c r="O25" s="55" t="str">
        <f t="shared" si="1"/>
        <v>RES</v>
      </c>
      <c r="P25" s="56">
        <v>24784.839999999982</v>
      </c>
      <c r="Q25" s="56">
        <v>22097.41</v>
      </c>
      <c r="R25" s="56">
        <v>122968.34999999995</v>
      </c>
      <c r="S25" s="56">
        <v>169850.59999999992</v>
      </c>
    </row>
    <row r="26" spans="2:19" ht="30" x14ac:dyDescent="0.25">
      <c r="B26" s="54">
        <v>202010</v>
      </c>
      <c r="C26" s="55" t="s">
        <v>62</v>
      </c>
      <c r="D26" s="55" t="s">
        <v>34</v>
      </c>
      <c r="E26" s="56">
        <v>35</v>
      </c>
      <c r="F26" s="56">
        <v>5481.9100000000008</v>
      </c>
      <c r="G26" s="56">
        <v>1862.22</v>
      </c>
      <c r="H26" s="56">
        <v>10156.710000000001</v>
      </c>
      <c r="I26" s="56">
        <v>17500.839999999993</v>
      </c>
      <c r="L26" s="54">
        <v>202010</v>
      </c>
      <c r="M26" s="55" t="s">
        <v>147</v>
      </c>
      <c r="N26" s="55" t="str">
        <f t="shared" si="0"/>
        <v>98952</v>
      </c>
      <c r="O26" s="55" t="str">
        <f t="shared" si="1"/>
        <v>COM</v>
      </c>
      <c r="P26" s="56">
        <v>21.15</v>
      </c>
      <c r="Q26" s="56">
        <v>16.34</v>
      </c>
      <c r="R26" s="56">
        <v>387.24</v>
      </c>
      <c r="S26" s="56">
        <v>424.73</v>
      </c>
    </row>
    <row r="27" spans="2:19" x14ac:dyDescent="0.25">
      <c r="B27" s="54">
        <v>202010</v>
      </c>
      <c r="C27" s="55" t="s">
        <v>63</v>
      </c>
      <c r="D27" s="55" t="s">
        <v>34</v>
      </c>
      <c r="E27" s="56">
        <v>3</v>
      </c>
      <c r="F27" s="56">
        <v>451.25</v>
      </c>
      <c r="G27" s="56">
        <v>70.34</v>
      </c>
      <c r="H27" s="56">
        <v>887.13</v>
      </c>
      <c r="I27" s="56">
        <v>1408.72</v>
      </c>
      <c r="L27" s="54">
        <v>202010</v>
      </c>
      <c r="M27" s="55" t="s">
        <v>110</v>
      </c>
      <c r="N27" s="55" t="str">
        <f t="shared" si="0"/>
        <v>98952</v>
      </c>
      <c r="O27" s="55" t="str">
        <f t="shared" si="1"/>
        <v>RES</v>
      </c>
      <c r="P27" s="56">
        <v>3313.2099999999991</v>
      </c>
      <c r="Q27" s="56">
        <v>3300.9</v>
      </c>
      <c r="R27" s="56">
        <v>14162.14</v>
      </c>
      <c r="S27" s="56">
        <v>20776.25</v>
      </c>
    </row>
    <row r="28" spans="2:19" x14ac:dyDescent="0.25">
      <c r="B28" s="54">
        <v>202010</v>
      </c>
      <c r="C28" s="55" t="s">
        <v>64</v>
      </c>
      <c r="D28" s="55" t="s">
        <v>34</v>
      </c>
      <c r="E28" s="56">
        <v>20</v>
      </c>
      <c r="F28" s="56">
        <v>4482.67</v>
      </c>
      <c r="G28" s="56">
        <v>2876.9699999999993</v>
      </c>
      <c r="H28" s="56">
        <v>4566.1499999999996</v>
      </c>
      <c r="I28" s="56">
        <v>11925.79</v>
      </c>
      <c r="L28" s="54">
        <v>202010</v>
      </c>
      <c r="M28" s="55" t="s">
        <v>92</v>
      </c>
      <c r="N28" s="55" t="str">
        <f t="shared" si="0"/>
        <v>98953</v>
      </c>
      <c r="O28" s="55" t="str">
        <f t="shared" si="1"/>
        <v>RES</v>
      </c>
      <c r="P28" s="56">
        <v>3073.8500000000013</v>
      </c>
      <c r="Q28" s="56">
        <v>2659.95</v>
      </c>
      <c r="R28" s="56">
        <v>7513.4299999999994</v>
      </c>
      <c r="S28" s="56">
        <v>13247.229999999998</v>
      </c>
    </row>
    <row r="29" spans="2:19" x14ac:dyDescent="0.25">
      <c r="B29" s="54">
        <v>202010</v>
      </c>
      <c r="C29" s="55" t="s">
        <v>65</v>
      </c>
      <c r="D29" s="55" t="s">
        <v>34</v>
      </c>
      <c r="E29" s="56">
        <v>5</v>
      </c>
      <c r="F29" s="56">
        <v>933.02</v>
      </c>
      <c r="G29" s="56">
        <v>92.77</v>
      </c>
      <c r="H29" s="56">
        <v>22.74</v>
      </c>
      <c r="I29" s="56">
        <v>1048.5299999999997</v>
      </c>
      <c r="L29" s="54">
        <v>202010</v>
      </c>
      <c r="M29" s="55" t="s">
        <v>114</v>
      </c>
      <c r="N29" s="55" t="str">
        <f t="shared" si="0"/>
        <v>99323</v>
      </c>
      <c r="O29" s="55" t="str">
        <f t="shared" si="1"/>
        <v>RES</v>
      </c>
      <c r="P29" s="56">
        <v>321.5</v>
      </c>
      <c r="Q29" s="56">
        <v>292.02999999999997</v>
      </c>
      <c r="R29" s="56">
        <v>1811.97</v>
      </c>
      <c r="S29" s="56">
        <v>2425.5</v>
      </c>
    </row>
    <row r="30" spans="2:19" x14ac:dyDescent="0.25">
      <c r="B30" s="54">
        <v>202010</v>
      </c>
      <c r="C30" s="55" t="s">
        <v>67</v>
      </c>
      <c r="D30" s="55" t="s">
        <v>34</v>
      </c>
      <c r="E30" s="56">
        <v>7</v>
      </c>
      <c r="F30" s="56">
        <v>628.27</v>
      </c>
      <c r="G30" s="56">
        <v>1279.31</v>
      </c>
      <c r="H30" s="56">
        <v>9536.61</v>
      </c>
      <c r="I30" s="56">
        <v>11444.19</v>
      </c>
      <c r="L30" s="54">
        <v>202010</v>
      </c>
      <c r="M30" s="55" t="s">
        <v>108</v>
      </c>
      <c r="N30" s="55" t="str">
        <f t="shared" si="0"/>
        <v>99324</v>
      </c>
      <c r="O30" s="55" t="str">
        <f t="shared" si="1"/>
        <v>RES</v>
      </c>
      <c r="P30" s="56">
        <v>3343.1100000000015</v>
      </c>
      <c r="Q30" s="56">
        <v>3032.6699999999996</v>
      </c>
      <c r="R30" s="56">
        <v>9874.6900000000023</v>
      </c>
      <c r="S30" s="56">
        <v>16250.470000000001</v>
      </c>
    </row>
    <row r="31" spans="2:19" x14ac:dyDescent="0.25">
      <c r="B31" s="54">
        <v>202010</v>
      </c>
      <c r="C31" s="55" t="s">
        <v>68</v>
      </c>
      <c r="D31" s="55" t="s">
        <v>34</v>
      </c>
      <c r="E31" s="56">
        <v>25</v>
      </c>
      <c r="F31" s="56">
        <v>1590.7599999999998</v>
      </c>
      <c r="G31" s="56">
        <v>1164.69</v>
      </c>
      <c r="H31" s="56">
        <v>3559.27</v>
      </c>
      <c r="I31" s="56">
        <v>6314.72</v>
      </c>
      <c r="L31" s="54">
        <v>202010</v>
      </c>
      <c r="M31" s="55" t="s">
        <v>102</v>
      </c>
      <c r="N31" s="55" t="str">
        <f t="shared" si="0"/>
        <v>99328</v>
      </c>
      <c r="O31" s="55" t="str">
        <f t="shared" si="1"/>
        <v>RES</v>
      </c>
      <c r="P31" s="56">
        <v>2586.0399999999995</v>
      </c>
      <c r="Q31" s="56">
        <v>2719.25</v>
      </c>
      <c r="R31" s="56">
        <v>12033.329999999998</v>
      </c>
      <c r="S31" s="56">
        <v>17338.62</v>
      </c>
    </row>
    <row r="32" spans="2:19" x14ac:dyDescent="0.25">
      <c r="B32" s="54">
        <v>202010</v>
      </c>
      <c r="C32" s="55" t="s">
        <v>69</v>
      </c>
      <c r="D32" s="55" t="s">
        <v>34</v>
      </c>
      <c r="E32" s="56">
        <v>118</v>
      </c>
      <c r="F32" s="56">
        <v>24886.09999999998</v>
      </c>
      <c r="G32" s="56">
        <v>14047.86</v>
      </c>
      <c r="H32" s="56">
        <v>40116.249999999993</v>
      </c>
      <c r="I32" s="56">
        <v>79050.209999999992</v>
      </c>
      <c r="L32" s="54">
        <v>202010</v>
      </c>
      <c r="M32" s="55" t="s">
        <v>183</v>
      </c>
      <c r="N32" s="55" t="str">
        <f t="shared" si="0"/>
        <v>99329</v>
      </c>
      <c r="O32" s="55" t="str">
        <f t="shared" si="1"/>
        <v>RES</v>
      </c>
      <c r="P32" s="56">
        <v>0</v>
      </c>
      <c r="Q32" s="56">
        <v>0</v>
      </c>
      <c r="R32" s="56">
        <v>0</v>
      </c>
      <c r="S32" s="56">
        <v>0</v>
      </c>
    </row>
    <row r="33" spans="2:19" ht="30" x14ac:dyDescent="0.25">
      <c r="B33" s="54">
        <v>202010</v>
      </c>
      <c r="C33" s="55" t="s">
        <v>70</v>
      </c>
      <c r="D33" s="55" t="s">
        <v>34</v>
      </c>
      <c r="E33" s="56">
        <v>3</v>
      </c>
      <c r="F33" s="56">
        <v>181.19</v>
      </c>
      <c r="G33" s="56">
        <v>41.84</v>
      </c>
      <c r="H33" s="56">
        <v>93.05</v>
      </c>
      <c r="I33" s="56">
        <v>316.08</v>
      </c>
      <c r="L33" s="54">
        <v>202010</v>
      </c>
      <c r="M33" s="55" t="s">
        <v>121</v>
      </c>
      <c r="N33" s="55" t="str">
        <f t="shared" si="0"/>
        <v>99347</v>
      </c>
      <c r="O33" s="55" t="str">
        <f t="shared" si="1"/>
        <v>COM</v>
      </c>
      <c r="P33" s="56">
        <v>100.28</v>
      </c>
      <c r="Q33" s="56">
        <v>0</v>
      </c>
      <c r="R33" s="56">
        <v>0</v>
      </c>
      <c r="S33" s="56">
        <v>100.28</v>
      </c>
    </row>
    <row r="34" spans="2:19" x14ac:dyDescent="0.25">
      <c r="B34" s="54">
        <v>202010</v>
      </c>
      <c r="C34" s="55" t="s">
        <v>76</v>
      </c>
      <c r="D34" s="55" t="s">
        <v>75</v>
      </c>
      <c r="E34" s="56">
        <v>2</v>
      </c>
      <c r="F34" s="56">
        <v>260</v>
      </c>
      <c r="G34" s="56">
        <v>131.72999999999999</v>
      </c>
      <c r="H34" s="56">
        <v>174.31</v>
      </c>
      <c r="I34" s="56">
        <v>566.04</v>
      </c>
      <c r="L34" s="54">
        <v>202010</v>
      </c>
      <c r="M34" s="55" t="s">
        <v>109</v>
      </c>
      <c r="N34" s="55" t="str">
        <f t="shared" si="0"/>
        <v>99347</v>
      </c>
      <c r="O34" s="55" t="str">
        <f t="shared" si="1"/>
        <v>RES</v>
      </c>
      <c r="P34" s="56">
        <v>909.50999999999988</v>
      </c>
      <c r="Q34" s="56">
        <v>696.19999999999993</v>
      </c>
      <c r="R34" s="56">
        <v>4127.8499999999995</v>
      </c>
      <c r="S34" s="56">
        <v>5733.5599999999995</v>
      </c>
    </row>
    <row r="35" spans="2:19" x14ac:dyDescent="0.25">
      <c r="B35" s="54">
        <v>202010</v>
      </c>
      <c r="C35" s="55" t="s">
        <v>35</v>
      </c>
      <c r="D35" s="55" t="s">
        <v>75</v>
      </c>
      <c r="E35" s="56">
        <v>2175</v>
      </c>
      <c r="F35" s="56">
        <v>173009.97000000018</v>
      </c>
      <c r="G35" s="56">
        <v>120016.05000000012</v>
      </c>
      <c r="H35" s="56">
        <v>472644.39999999944</v>
      </c>
      <c r="I35" s="56">
        <v>765670.42000000167</v>
      </c>
      <c r="L35" s="54">
        <v>202010</v>
      </c>
      <c r="M35" s="55" t="s">
        <v>113</v>
      </c>
      <c r="N35" s="55" t="str">
        <f t="shared" si="0"/>
        <v>99348</v>
      </c>
      <c r="O35" s="55" t="str">
        <f t="shared" si="1"/>
        <v>RES</v>
      </c>
      <c r="P35" s="56">
        <v>364.08</v>
      </c>
      <c r="Q35" s="56">
        <v>286.29000000000002</v>
      </c>
      <c r="R35" s="56">
        <v>833.92000000000007</v>
      </c>
      <c r="S35" s="56">
        <v>1484.29</v>
      </c>
    </row>
    <row r="36" spans="2:19" x14ac:dyDescent="0.25">
      <c r="B36" s="54">
        <v>202010</v>
      </c>
      <c r="C36" s="55" t="s">
        <v>36</v>
      </c>
      <c r="D36" s="55" t="s">
        <v>75</v>
      </c>
      <c r="E36" s="56">
        <v>3905</v>
      </c>
      <c r="F36" s="56">
        <v>264470.8000000001</v>
      </c>
      <c r="G36" s="56">
        <v>227282.79000000012</v>
      </c>
      <c r="H36" s="56">
        <v>612103.08999999939</v>
      </c>
      <c r="I36" s="56">
        <v>1103856.68</v>
      </c>
      <c r="L36" s="54">
        <v>202010</v>
      </c>
      <c r="M36" s="55" t="s">
        <v>122</v>
      </c>
      <c r="N36" s="55" t="str">
        <f t="shared" si="0"/>
        <v>99350</v>
      </c>
      <c r="O36" s="55" t="str">
        <f t="shared" si="1"/>
        <v>RES</v>
      </c>
      <c r="P36" s="56">
        <v>98.27</v>
      </c>
      <c r="Q36" s="56">
        <v>85.99</v>
      </c>
      <c r="R36" s="56">
        <v>32.4</v>
      </c>
      <c r="S36" s="56">
        <v>216.66</v>
      </c>
    </row>
    <row r="37" spans="2:19" x14ac:dyDescent="0.25">
      <c r="B37" s="54">
        <v>202010</v>
      </c>
      <c r="C37" s="55" t="s">
        <v>37</v>
      </c>
      <c r="D37" s="55" t="s">
        <v>75</v>
      </c>
      <c r="E37" s="56">
        <v>1321</v>
      </c>
      <c r="F37" s="56">
        <v>121861.70000000019</v>
      </c>
      <c r="G37" s="56">
        <v>75724.840000000055</v>
      </c>
      <c r="H37" s="56">
        <v>295072.0999999998</v>
      </c>
      <c r="I37" s="56">
        <v>492658.6399999999</v>
      </c>
      <c r="L37" s="54">
        <v>202010</v>
      </c>
      <c r="M37" s="55" t="s">
        <v>123</v>
      </c>
      <c r="N37" s="55" t="str">
        <f t="shared" si="0"/>
        <v>99360</v>
      </c>
      <c r="O37" s="55" t="str">
        <f t="shared" si="1"/>
        <v>RES</v>
      </c>
      <c r="P37" s="56">
        <v>0</v>
      </c>
      <c r="Q37" s="56">
        <v>0</v>
      </c>
      <c r="R37" s="56">
        <v>0</v>
      </c>
      <c r="S37" s="56">
        <v>0</v>
      </c>
    </row>
    <row r="38" spans="2:19" x14ac:dyDescent="0.25">
      <c r="B38" s="54">
        <v>202010</v>
      </c>
      <c r="C38" s="55" t="s">
        <v>40</v>
      </c>
      <c r="D38" s="55" t="s">
        <v>75</v>
      </c>
      <c r="E38" s="56">
        <v>2921</v>
      </c>
      <c r="F38" s="56">
        <v>261621.40999999986</v>
      </c>
      <c r="G38" s="56">
        <v>157946.06000000041</v>
      </c>
      <c r="H38" s="56">
        <v>377925.71999999968</v>
      </c>
      <c r="I38" s="56">
        <v>797493.18999999925</v>
      </c>
      <c r="L38" s="54">
        <v>202010</v>
      </c>
      <c r="M38" s="55" t="s">
        <v>103</v>
      </c>
      <c r="N38" s="55" t="str">
        <f t="shared" si="0"/>
        <v>99361</v>
      </c>
      <c r="O38" s="55" t="str">
        <f t="shared" si="1"/>
        <v>RES</v>
      </c>
      <c r="P38" s="56">
        <v>598.66999999999996</v>
      </c>
      <c r="Q38" s="56">
        <v>560.13</v>
      </c>
      <c r="R38" s="56">
        <v>2336.71</v>
      </c>
      <c r="S38" s="56">
        <v>3495.5099999999998</v>
      </c>
    </row>
    <row r="39" spans="2:19" x14ac:dyDescent="0.25">
      <c r="B39" s="54">
        <v>202010</v>
      </c>
      <c r="C39" s="55" t="s">
        <v>41</v>
      </c>
      <c r="D39" s="55" t="s">
        <v>75</v>
      </c>
      <c r="E39" s="56">
        <v>1</v>
      </c>
      <c r="F39" s="56">
        <v>119.07</v>
      </c>
      <c r="G39" s="56">
        <v>39.25</v>
      </c>
      <c r="H39" s="56">
        <v>0</v>
      </c>
      <c r="I39" s="56">
        <v>158.32</v>
      </c>
      <c r="L39" s="54">
        <v>202010</v>
      </c>
      <c r="M39" s="55" t="s">
        <v>93</v>
      </c>
      <c r="N39" s="55" t="str">
        <f t="shared" si="0"/>
        <v>99362</v>
      </c>
      <c r="O39" s="55" t="str">
        <f t="shared" si="1"/>
        <v>RES</v>
      </c>
      <c r="P39" s="56">
        <v>17012.839999999993</v>
      </c>
      <c r="Q39" s="56">
        <v>13924.579999999996</v>
      </c>
      <c r="R39" s="56">
        <v>46583</v>
      </c>
      <c r="S39" s="56">
        <v>77520.419999999955</v>
      </c>
    </row>
    <row r="40" spans="2:19" x14ac:dyDescent="0.25">
      <c r="B40" s="54">
        <v>202010</v>
      </c>
      <c r="C40" s="55" t="s">
        <v>42</v>
      </c>
      <c r="D40" s="55" t="s">
        <v>75</v>
      </c>
      <c r="E40" s="56">
        <v>75</v>
      </c>
      <c r="F40" s="56">
        <v>5743.53</v>
      </c>
      <c r="G40" s="56">
        <v>4468.13</v>
      </c>
      <c r="H40" s="56">
        <v>19485.400000000001</v>
      </c>
      <c r="I40" s="56">
        <v>29697.059999999998</v>
      </c>
      <c r="L40" s="54">
        <v>202010</v>
      </c>
      <c r="M40" s="55" t="s">
        <v>124</v>
      </c>
      <c r="N40" s="55" t="str">
        <f t="shared" si="0"/>
        <v>99363</v>
      </c>
      <c r="O40" s="55" t="str">
        <f t="shared" si="1"/>
        <v>RES</v>
      </c>
      <c r="P40" s="56">
        <v>0</v>
      </c>
      <c r="Q40" s="56">
        <v>45.47</v>
      </c>
      <c r="R40" s="56">
        <v>320.64</v>
      </c>
      <c r="S40" s="56">
        <v>366.11</v>
      </c>
    </row>
    <row r="41" spans="2:19" ht="30" x14ac:dyDescent="0.25">
      <c r="B41" s="54">
        <v>202010</v>
      </c>
      <c r="C41" s="55" t="s">
        <v>43</v>
      </c>
      <c r="D41" s="55" t="s">
        <v>75</v>
      </c>
      <c r="E41" s="56">
        <v>95</v>
      </c>
      <c r="F41" s="56">
        <v>9016.2199999999957</v>
      </c>
      <c r="G41" s="56">
        <v>5033.8500000000004</v>
      </c>
      <c r="H41" s="56">
        <v>18347.989999999994</v>
      </c>
      <c r="I41" s="56">
        <v>32398.059999999998</v>
      </c>
      <c r="L41" s="54">
        <v>202011</v>
      </c>
      <c r="M41" s="55" t="s">
        <v>104</v>
      </c>
      <c r="N41" s="55" t="str">
        <f t="shared" si="0"/>
        <v>98901</v>
      </c>
      <c r="O41" s="55" t="str">
        <f t="shared" si="1"/>
        <v>COM</v>
      </c>
      <c r="P41" s="56">
        <v>14.85</v>
      </c>
      <c r="Q41" s="56">
        <v>17.559999999999999</v>
      </c>
      <c r="R41" s="56">
        <v>270.17</v>
      </c>
      <c r="S41" s="56">
        <v>302.58</v>
      </c>
    </row>
    <row r="42" spans="2:19" x14ac:dyDescent="0.25">
      <c r="B42" s="54">
        <v>202010</v>
      </c>
      <c r="C42" s="55" t="s">
        <v>44</v>
      </c>
      <c r="D42" s="55" t="s">
        <v>75</v>
      </c>
      <c r="E42" s="56">
        <v>750</v>
      </c>
      <c r="F42" s="56">
        <v>63246.820000000116</v>
      </c>
      <c r="G42" s="56">
        <v>42290.000000000015</v>
      </c>
      <c r="H42" s="56">
        <v>116444.84000000005</v>
      </c>
      <c r="I42" s="56">
        <v>221981.66</v>
      </c>
      <c r="L42" s="54">
        <v>202011</v>
      </c>
      <c r="M42" s="55" t="s">
        <v>87</v>
      </c>
      <c r="N42" s="55" t="str">
        <f t="shared" si="0"/>
        <v>98901</v>
      </c>
      <c r="O42" s="55" t="str">
        <f t="shared" si="1"/>
        <v>RES</v>
      </c>
      <c r="P42" s="56">
        <v>11261.61</v>
      </c>
      <c r="Q42" s="56">
        <v>14475.859999999999</v>
      </c>
      <c r="R42" s="56">
        <v>85715.689999999988</v>
      </c>
      <c r="S42" s="56">
        <v>111453.15999999992</v>
      </c>
    </row>
    <row r="43" spans="2:19" ht="30" x14ac:dyDescent="0.25">
      <c r="B43" s="54">
        <v>202010</v>
      </c>
      <c r="C43" s="55" t="s">
        <v>45</v>
      </c>
      <c r="D43" s="55" t="s">
        <v>75</v>
      </c>
      <c r="E43" s="56">
        <v>431</v>
      </c>
      <c r="F43" s="56">
        <v>36094.179999999993</v>
      </c>
      <c r="G43" s="56">
        <v>24363.160000000007</v>
      </c>
      <c r="H43" s="56">
        <v>76821.919999999998</v>
      </c>
      <c r="I43" s="56">
        <v>137279.25999999998</v>
      </c>
      <c r="L43" s="54">
        <v>202011</v>
      </c>
      <c r="M43" s="55" t="s">
        <v>116</v>
      </c>
      <c r="N43" s="55" t="str">
        <f t="shared" si="0"/>
        <v>98902</v>
      </c>
      <c r="O43" s="55" t="str">
        <f t="shared" si="1"/>
        <v>COM</v>
      </c>
      <c r="P43" s="56">
        <v>82.34</v>
      </c>
      <c r="Q43" s="56">
        <v>79.41</v>
      </c>
      <c r="R43" s="56">
        <v>628.89</v>
      </c>
      <c r="S43" s="56">
        <v>790.64</v>
      </c>
    </row>
    <row r="44" spans="2:19" x14ac:dyDescent="0.25">
      <c r="B44" s="54">
        <v>202010</v>
      </c>
      <c r="C44" s="55" t="s">
        <v>46</v>
      </c>
      <c r="D44" s="55" t="s">
        <v>75</v>
      </c>
      <c r="E44" s="56">
        <v>56</v>
      </c>
      <c r="F44" s="56">
        <v>4852.1999999999989</v>
      </c>
      <c r="G44" s="56">
        <v>3341.85</v>
      </c>
      <c r="H44" s="56">
        <v>18024.710000000003</v>
      </c>
      <c r="I44" s="56">
        <v>26218.76</v>
      </c>
      <c r="L44" s="54">
        <v>202011</v>
      </c>
      <c r="M44" s="55" t="s">
        <v>88</v>
      </c>
      <c r="N44" s="55" t="str">
        <f t="shared" si="0"/>
        <v>98902</v>
      </c>
      <c r="O44" s="55" t="str">
        <f t="shared" si="1"/>
        <v>RES</v>
      </c>
      <c r="P44" s="56">
        <v>23729.439999999991</v>
      </c>
      <c r="Q44" s="56">
        <v>21226.800000000007</v>
      </c>
      <c r="R44" s="56">
        <v>96803.72</v>
      </c>
      <c r="S44" s="56">
        <v>141759.95999999996</v>
      </c>
    </row>
    <row r="45" spans="2:19" x14ac:dyDescent="0.25">
      <c r="B45" s="54">
        <v>202010</v>
      </c>
      <c r="C45" s="55" t="s">
        <v>47</v>
      </c>
      <c r="D45" s="55" t="s">
        <v>75</v>
      </c>
      <c r="E45" s="56">
        <v>176</v>
      </c>
      <c r="F45" s="56">
        <v>17571.260000000002</v>
      </c>
      <c r="G45" s="56">
        <v>11710.47</v>
      </c>
      <c r="H45" s="56">
        <v>44787.42000000002</v>
      </c>
      <c r="I45" s="56">
        <v>74069.150000000038</v>
      </c>
      <c r="L45" s="54">
        <v>202011</v>
      </c>
      <c r="M45" s="55" t="s">
        <v>89</v>
      </c>
      <c r="N45" s="55" t="str">
        <f t="shared" si="0"/>
        <v>98903</v>
      </c>
      <c r="O45" s="55" t="str">
        <f t="shared" si="1"/>
        <v>RES</v>
      </c>
      <c r="P45" s="56">
        <v>10841.94000000001</v>
      </c>
      <c r="Q45" s="56">
        <v>7642.8100000000013</v>
      </c>
      <c r="R45" s="56">
        <v>37955.890000000007</v>
      </c>
      <c r="S45" s="56">
        <v>56440.63999999997</v>
      </c>
    </row>
    <row r="46" spans="2:19" ht="30" x14ac:dyDescent="0.25">
      <c r="B46" s="54">
        <v>202010</v>
      </c>
      <c r="C46" s="55" t="s">
        <v>48</v>
      </c>
      <c r="D46" s="55" t="s">
        <v>75</v>
      </c>
      <c r="E46" s="56">
        <v>378</v>
      </c>
      <c r="F46" s="56">
        <v>35199.9</v>
      </c>
      <c r="G46" s="56">
        <v>25862.859999999997</v>
      </c>
      <c r="H46" s="56">
        <v>84227.139999999985</v>
      </c>
      <c r="I46" s="56">
        <v>145289.90000000005</v>
      </c>
      <c r="L46" s="54">
        <v>202011</v>
      </c>
      <c r="M46" s="55" t="s">
        <v>117</v>
      </c>
      <c r="N46" s="55" t="str">
        <f t="shared" si="0"/>
        <v>98908</v>
      </c>
      <c r="O46" s="55" t="str">
        <f t="shared" si="1"/>
        <v>COM</v>
      </c>
      <c r="P46" s="56">
        <v>59.57</v>
      </c>
      <c r="Q46" s="56">
        <v>46.22</v>
      </c>
      <c r="R46" s="56">
        <v>354.63</v>
      </c>
      <c r="S46" s="56">
        <v>460.41999999999996</v>
      </c>
    </row>
    <row r="47" spans="2:19" x14ac:dyDescent="0.25">
      <c r="B47" s="54">
        <v>202010</v>
      </c>
      <c r="C47" s="55" t="s">
        <v>49</v>
      </c>
      <c r="D47" s="55" t="s">
        <v>75</v>
      </c>
      <c r="E47" s="56">
        <v>294</v>
      </c>
      <c r="F47" s="56">
        <v>26791.099999999991</v>
      </c>
      <c r="G47" s="56">
        <v>15535.700000000004</v>
      </c>
      <c r="H47" s="56">
        <v>44848.189999999995</v>
      </c>
      <c r="I47" s="56">
        <v>87174.989999999991</v>
      </c>
      <c r="L47" s="54">
        <v>202011</v>
      </c>
      <c r="M47" s="55" t="s">
        <v>90</v>
      </c>
      <c r="N47" s="55" t="str">
        <f t="shared" si="0"/>
        <v>98908</v>
      </c>
      <c r="O47" s="55" t="str">
        <f t="shared" si="1"/>
        <v>RES</v>
      </c>
      <c r="P47" s="56">
        <v>5880.6099999999979</v>
      </c>
      <c r="Q47" s="56">
        <v>5623.2500000000009</v>
      </c>
      <c r="R47" s="56">
        <v>23925.440000000002</v>
      </c>
      <c r="S47" s="56">
        <v>35429.299999999988</v>
      </c>
    </row>
    <row r="48" spans="2:19" x14ac:dyDescent="0.25">
      <c r="B48" s="54">
        <v>202010</v>
      </c>
      <c r="C48" s="55" t="s">
        <v>50</v>
      </c>
      <c r="D48" s="55" t="s">
        <v>75</v>
      </c>
      <c r="E48" s="56">
        <v>143</v>
      </c>
      <c r="F48" s="56">
        <v>16067.880000000001</v>
      </c>
      <c r="G48" s="56">
        <v>11424.430000000004</v>
      </c>
      <c r="H48" s="56">
        <v>35348.89</v>
      </c>
      <c r="I48" s="56">
        <v>62841.19999999999</v>
      </c>
      <c r="L48" s="54">
        <v>202011</v>
      </c>
      <c r="M48" s="55" t="s">
        <v>118</v>
      </c>
      <c r="N48" s="55" t="str">
        <f t="shared" si="0"/>
        <v>98921</v>
      </c>
      <c r="O48" s="55" t="str">
        <f t="shared" si="1"/>
        <v>RES</v>
      </c>
      <c r="P48" s="56">
        <v>1251.5199999999998</v>
      </c>
      <c r="Q48" s="56">
        <v>1171.68</v>
      </c>
      <c r="R48" s="56">
        <v>5579.5499999999984</v>
      </c>
      <c r="S48" s="56">
        <v>8002.75</v>
      </c>
    </row>
    <row r="49" spans="2:19" x14ac:dyDescent="0.25">
      <c r="B49" s="54">
        <v>202010</v>
      </c>
      <c r="C49" s="55" t="s">
        <v>51</v>
      </c>
      <c r="D49" s="55" t="s">
        <v>75</v>
      </c>
      <c r="E49" s="56">
        <v>22</v>
      </c>
      <c r="F49" s="56">
        <v>1968.9699999999998</v>
      </c>
      <c r="G49" s="56">
        <v>1702.0099999999995</v>
      </c>
      <c r="H49" s="56">
        <v>8459.1999999999989</v>
      </c>
      <c r="I49" s="56">
        <v>12130.18</v>
      </c>
      <c r="L49" s="54">
        <v>202011</v>
      </c>
      <c r="M49" s="55" t="s">
        <v>111</v>
      </c>
      <c r="N49" s="55" t="str">
        <f t="shared" si="0"/>
        <v>98923</v>
      </c>
      <c r="O49" s="55" t="str">
        <f t="shared" si="1"/>
        <v>RES</v>
      </c>
      <c r="P49" s="56">
        <v>372.06</v>
      </c>
      <c r="Q49" s="56">
        <v>360.51000000000005</v>
      </c>
      <c r="R49" s="56">
        <v>348.07000000000005</v>
      </c>
      <c r="S49" s="56">
        <v>1080.6399999999999</v>
      </c>
    </row>
    <row r="50" spans="2:19" x14ac:dyDescent="0.25">
      <c r="B50" s="54">
        <v>202010</v>
      </c>
      <c r="C50" s="55" t="s">
        <v>52</v>
      </c>
      <c r="D50" s="55" t="s">
        <v>75</v>
      </c>
      <c r="E50" s="56">
        <v>1298</v>
      </c>
      <c r="F50" s="56">
        <v>133865.34999999983</v>
      </c>
      <c r="G50" s="56">
        <v>77001.17</v>
      </c>
      <c r="H50" s="56">
        <v>220868.81000000011</v>
      </c>
      <c r="I50" s="56">
        <v>431735.3299999999</v>
      </c>
      <c r="L50" s="54">
        <v>202011</v>
      </c>
      <c r="M50" s="55" t="s">
        <v>96</v>
      </c>
      <c r="N50" s="55" t="str">
        <f t="shared" si="0"/>
        <v>98930</v>
      </c>
      <c r="O50" s="55" t="str">
        <f t="shared" si="1"/>
        <v>RES</v>
      </c>
      <c r="P50" s="56">
        <v>6120.3500000000013</v>
      </c>
      <c r="Q50" s="56">
        <v>5455.7999999999993</v>
      </c>
      <c r="R50" s="56">
        <v>17970.990000000002</v>
      </c>
      <c r="S50" s="56">
        <v>29547.139999999996</v>
      </c>
    </row>
    <row r="51" spans="2:19" x14ac:dyDescent="0.25">
      <c r="B51" s="54">
        <v>202010</v>
      </c>
      <c r="C51" s="55" t="s">
        <v>53</v>
      </c>
      <c r="D51" s="55" t="s">
        <v>75</v>
      </c>
      <c r="E51" s="56">
        <v>1531</v>
      </c>
      <c r="F51" s="56">
        <v>131978.7200000002</v>
      </c>
      <c r="G51" s="56">
        <v>83626.530000000028</v>
      </c>
      <c r="H51" s="56">
        <v>212845.08000000013</v>
      </c>
      <c r="I51" s="56">
        <v>428450.33000000013</v>
      </c>
      <c r="L51" s="54">
        <v>202011</v>
      </c>
      <c r="M51" s="55" t="s">
        <v>94</v>
      </c>
      <c r="N51" s="55" t="str">
        <f t="shared" si="0"/>
        <v>98932</v>
      </c>
      <c r="O51" s="55" t="str">
        <f t="shared" si="1"/>
        <v>RES</v>
      </c>
      <c r="P51" s="56">
        <v>3367.5400000000004</v>
      </c>
      <c r="Q51" s="56">
        <v>3526.4300000000003</v>
      </c>
      <c r="R51" s="56">
        <v>10344.250000000004</v>
      </c>
      <c r="S51" s="56">
        <v>17238.219999999998</v>
      </c>
    </row>
    <row r="52" spans="2:19" x14ac:dyDescent="0.25">
      <c r="B52" s="54">
        <v>202010</v>
      </c>
      <c r="C52" s="55" t="s">
        <v>54</v>
      </c>
      <c r="D52" s="55" t="s">
        <v>75</v>
      </c>
      <c r="E52" s="56">
        <v>236</v>
      </c>
      <c r="F52" s="56">
        <v>21905.179999999993</v>
      </c>
      <c r="G52" s="56">
        <v>13400.26</v>
      </c>
      <c r="H52" s="56">
        <v>50882.920000000013</v>
      </c>
      <c r="I52" s="56">
        <v>86188.360000000015</v>
      </c>
      <c r="L52" s="54">
        <v>202011</v>
      </c>
      <c r="M52" s="55" t="s">
        <v>95</v>
      </c>
      <c r="N52" s="55" t="str">
        <f t="shared" si="0"/>
        <v>98933</v>
      </c>
      <c r="O52" s="55" t="str">
        <f t="shared" si="1"/>
        <v>RES</v>
      </c>
      <c r="P52" s="56">
        <v>826.82999999999981</v>
      </c>
      <c r="Q52" s="56">
        <v>611.28</v>
      </c>
      <c r="R52" s="56">
        <v>3525.75</v>
      </c>
      <c r="S52" s="56">
        <v>4963.8600000000006</v>
      </c>
    </row>
    <row r="53" spans="2:19" x14ac:dyDescent="0.25">
      <c r="B53" s="54">
        <v>202010</v>
      </c>
      <c r="C53" s="55" t="s">
        <v>55</v>
      </c>
      <c r="D53" s="55" t="s">
        <v>75</v>
      </c>
      <c r="E53" s="56">
        <v>743</v>
      </c>
      <c r="F53" s="56">
        <v>50212.82</v>
      </c>
      <c r="G53" s="56">
        <v>51196.250000000022</v>
      </c>
      <c r="H53" s="56">
        <v>165724.99</v>
      </c>
      <c r="I53" s="56">
        <v>267134.06</v>
      </c>
      <c r="L53" s="54">
        <v>202011</v>
      </c>
      <c r="M53" s="55" t="s">
        <v>97</v>
      </c>
      <c r="N53" s="55" t="str">
        <f t="shared" si="0"/>
        <v>98935</v>
      </c>
      <c r="O53" s="55" t="str">
        <f t="shared" si="1"/>
        <v>RES</v>
      </c>
      <c r="P53" s="56">
        <v>3295.1199999999994</v>
      </c>
      <c r="Q53" s="56">
        <v>2143.2499999999995</v>
      </c>
      <c r="R53" s="56">
        <v>8865.6700000000019</v>
      </c>
      <c r="S53" s="56">
        <v>14304.039999999997</v>
      </c>
    </row>
    <row r="54" spans="2:19" x14ac:dyDescent="0.25">
      <c r="B54" s="54">
        <v>202010</v>
      </c>
      <c r="C54" s="55" t="s">
        <v>56</v>
      </c>
      <c r="D54" s="55" t="s">
        <v>75</v>
      </c>
      <c r="E54" s="56">
        <v>937</v>
      </c>
      <c r="F54" s="56">
        <v>95958.779999999955</v>
      </c>
      <c r="G54" s="56">
        <v>68658.09000000004</v>
      </c>
      <c r="H54" s="56">
        <v>254205.52999999971</v>
      </c>
      <c r="I54" s="56">
        <v>418822.39999999991</v>
      </c>
      <c r="L54" s="54">
        <v>202011</v>
      </c>
      <c r="M54" s="55" t="s">
        <v>98</v>
      </c>
      <c r="N54" s="55" t="str">
        <f t="shared" si="0"/>
        <v>98936</v>
      </c>
      <c r="O54" s="55" t="str">
        <f t="shared" si="1"/>
        <v>RES</v>
      </c>
      <c r="P54" s="56">
        <v>911.99</v>
      </c>
      <c r="Q54" s="56">
        <v>655.87</v>
      </c>
      <c r="R54" s="56">
        <v>2563.2099999999996</v>
      </c>
      <c r="S54" s="56">
        <v>4131.07</v>
      </c>
    </row>
    <row r="55" spans="2:19" x14ac:dyDescent="0.25">
      <c r="B55" s="54">
        <v>202010</v>
      </c>
      <c r="C55" s="55" t="s">
        <v>57</v>
      </c>
      <c r="D55" s="55" t="s">
        <v>75</v>
      </c>
      <c r="E55" s="56">
        <v>70</v>
      </c>
      <c r="F55" s="56">
        <v>6660.9400000000014</v>
      </c>
      <c r="G55" s="56">
        <v>6039.68</v>
      </c>
      <c r="H55" s="56">
        <v>28627.86</v>
      </c>
      <c r="I55" s="56">
        <v>41328.479999999989</v>
      </c>
      <c r="L55" s="54">
        <v>202011</v>
      </c>
      <c r="M55" s="55" t="s">
        <v>107</v>
      </c>
      <c r="N55" s="55" t="str">
        <f t="shared" si="0"/>
        <v>98937</v>
      </c>
      <c r="O55" s="55" t="str">
        <f t="shared" si="1"/>
        <v>RES</v>
      </c>
      <c r="P55" s="56">
        <v>642.16000000000008</v>
      </c>
      <c r="Q55" s="56">
        <v>530.01</v>
      </c>
      <c r="R55" s="56">
        <v>1464.09</v>
      </c>
      <c r="S55" s="56">
        <v>2636.26</v>
      </c>
    </row>
    <row r="56" spans="2:19" x14ac:dyDescent="0.25">
      <c r="B56" s="54">
        <v>202010</v>
      </c>
      <c r="C56" s="55" t="s">
        <v>58</v>
      </c>
      <c r="D56" s="55" t="s">
        <v>75</v>
      </c>
      <c r="E56" s="56">
        <v>531</v>
      </c>
      <c r="F56" s="56">
        <v>51245.319999999927</v>
      </c>
      <c r="G56" s="56">
        <v>33558.959999999999</v>
      </c>
      <c r="H56" s="56">
        <v>83869.059999999969</v>
      </c>
      <c r="I56" s="56">
        <v>168673.34000000008</v>
      </c>
      <c r="L56" s="54">
        <v>202011</v>
      </c>
      <c r="M56" s="55" t="s">
        <v>105</v>
      </c>
      <c r="N56" s="55" t="str">
        <f t="shared" si="0"/>
        <v>98938</v>
      </c>
      <c r="O56" s="55" t="str">
        <f t="shared" si="1"/>
        <v>RES</v>
      </c>
      <c r="P56" s="56">
        <v>1050.3700000000001</v>
      </c>
      <c r="Q56" s="56">
        <v>676.81000000000006</v>
      </c>
      <c r="R56" s="56">
        <v>3254.4399999999996</v>
      </c>
      <c r="S56" s="56">
        <v>4981.619999999999</v>
      </c>
    </row>
    <row r="57" spans="2:19" x14ac:dyDescent="0.25">
      <c r="B57" s="54">
        <v>202010</v>
      </c>
      <c r="C57" s="55" t="s">
        <v>59</v>
      </c>
      <c r="D57" s="55" t="s">
        <v>75</v>
      </c>
      <c r="E57" s="56">
        <v>1</v>
      </c>
      <c r="F57" s="56">
        <v>86.85</v>
      </c>
      <c r="G57" s="56">
        <v>185.01</v>
      </c>
      <c r="H57" s="56">
        <v>679.43</v>
      </c>
      <c r="I57" s="56">
        <v>951.29</v>
      </c>
      <c r="L57" s="54">
        <v>202011</v>
      </c>
      <c r="M57" s="55" t="s">
        <v>119</v>
      </c>
      <c r="N57" s="55" t="str">
        <f t="shared" si="0"/>
        <v>98939</v>
      </c>
      <c r="O57" s="55" t="str">
        <f t="shared" si="1"/>
        <v>RES</v>
      </c>
      <c r="P57" s="56">
        <v>117.67</v>
      </c>
      <c r="Q57" s="56">
        <v>126.58000000000001</v>
      </c>
      <c r="R57" s="56">
        <v>573.76</v>
      </c>
      <c r="S57" s="56">
        <v>818.01</v>
      </c>
    </row>
    <row r="58" spans="2:19" x14ac:dyDescent="0.25">
      <c r="B58" s="54">
        <v>202010</v>
      </c>
      <c r="C58" s="55" t="s">
        <v>60</v>
      </c>
      <c r="D58" s="55" t="s">
        <v>75</v>
      </c>
      <c r="E58" s="56">
        <v>208</v>
      </c>
      <c r="F58" s="56">
        <v>19575.720000000005</v>
      </c>
      <c r="G58" s="56">
        <v>13228.749999999998</v>
      </c>
      <c r="H58" s="56">
        <v>24537.329999999994</v>
      </c>
      <c r="I58" s="56">
        <v>57341.799999999996</v>
      </c>
      <c r="L58" s="54">
        <v>202011</v>
      </c>
      <c r="M58" s="55" t="s">
        <v>99</v>
      </c>
      <c r="N58" s="55" t="str">
        <f t="shared" si="0"/>
        <v>98942</v>
      </c>
      <c r="O58" s="55" t="str">
        <f t="shared" si="1"/>
        <v>RES</v>
      </c>
      <c r="P58" s="56">
        <v>2541.87</v>
      </c>
      <c r="Q58" s="56">
        <v>2809.4900000000002</v>
      </c>
      <c r="R58" s="56">
        <v>12041.699999999999</v>
      </c>
      <c r="S58" s="56">
        <v>17393.060000000001</v>
      </c>
    </row>
    <row r="59" spans="2:19" x14ac:dyDescent="0.25">
      <c r="B59" s="54">
        <v>202010</v>
      </c>
      <c r="C59" s="55" t="s">
        <v>61</v>
      </c>
      <c r="D59" s="55" t="s">
        <v>75</v>
      </c>
      <c r="E59" s="56">
        <v>490</v>
      </c>
      <c r="F59" s="56">
        <v>35621.029999999977</v>
      </c>
      <c r="G59" s="56">
        <v>22046.950000000012</v>
      </c>
      <c r="H59" s="56">
        <v>44996.209999999985</v>
      </c>
      <c r="I59" s="56">
        <v>102664.18999999994</v>
      </c>
      <c r="L59" s="54">
        <v>202011</v>
      </c>
      <c r="M59" s="55" t="s">
        <v>91</v>
      </c>
      <c r="N59" s="55" t="str">
        <f t="shared" si="0"/>
        <v>98944</v>
      </c>
      <c r="O59" s="55" t="str">
        <f t="shared" si="1"/>
        <v>RES</v>
      </c>
      <c r="P59" s="56">
        <v>11272.8</v>
      </c>
      <c r="Q59" s="56">
        <v>10610.969999999998</v>
      </c>
      <c r="R59" s="56">
        <v>43155.63</v>
      </c>
      <c r="S59" s="56">
        <v>65039.4</v>
      </c>
    </row>
    <row r="60" spans="2:19" x14ac:dyDescent="0.25">
      <c r="B60" s="54">
        <v>202010</v>
      </c>
      <c r="C60" s="55" t="s">
        <v>62</v>
      </c>
      <c r="D60" s="55" t="s">
        <v>75</v>
      </c>
      <c r="E60" s="56">
        <v>336</v>
      </c>
      <c r="F60" s="56">
        <v>23013.860000000015</v>
      </c>
      <c r="G60" s="56">
        <v>18240.900000000012</v>
      </c>
      <c r="H60" s="56">
        <v>56986.040000000008</v>
      </c>
      <c r="I60" s="56">
        <v>98240.800000000032</v>
      </c>
      <c r="L60" s="54">
        <v>202011</v>
      </c>
      <c r="M60" s="55" t="s">
        <v>100</v>
      </c>
      <c r="N60" s="55" t="str">
        <f t="shared" si="0"/>
        <v>98947</v>
      </c>
      <c r="O60" s="55" t="str">
        <f t="shared" si="1"/>
        <v>RES</v>
      </c>
      <c r="P60" s="56">
        <v>1141.82</v>
      </c>
      <c r="Q60" s="56">
        <v>1045.24</v>
      </c>
      <c r="R60" s="56">
        <v>5301.71</v>
      </c>
      <c r="S60" s="56">
        <v>7488.77</v>
      </c>
    </row>
    <row r="61" spans="2:19" ht="30" x14ac:dyDescent="0.25">
      <c r="B61" s="54">
        <v>202010</v>
      </c>
      <c r="C61" s="55" t="s">
        <v>63</v>
      </c>
      <c r="D61" s="55" t="s">
        <v>75</v>
      </c>
      <c r="E61" s="56">
        <v>15</v>
      </c>
      <c r="F61" s="56">
        <v>1325.4</v>
      </c>
      <c r="G61" s="56">
        <v>680.51</v>
      </c>
      <c r="H61" s="56">
        <v>1632.3000000000002</v>
      </c>
      <c r="I61" s="56">
        <v>3638.2099999999996</v>
      </c>
      <c r="L61" s="54">
        <v>202011</v>
      </c>
      <c r="M61" s="55" t="s">
        <v>120</v>
      </c>
      <c r="N61" s="55" t="str">
        <f t="shared" si="0"/>
        <v>98948</v>
      </c>
      <c r="O61" s="55" t="str">
        <f t="shared" si="1"/>
        <v>COM</v>
      </c>
      <c r="P61" s="56">
        <v>2726.35</v>
      </c>
      <c r="Q61" s="56">
        <v>4196.8099999999995</v>
      </c>
      <c r="R61" s="56">
        <v>5145.59</v>
      </c>
      <c r="S61" s="56">
        <v>12068.75</v>
      </c>
    </row>
    <row r="62" spans="2:19" x14ac:dyDescent="0.25">
      <c r="B62" s="54">
        <v>202010</v>
      </c>
      <c r="C62" s="55" t="s">
        <v>64</v>
      </c>
      <c r="D62" s="55" t="s">
        <v>75</v>
      </c>
      <c r="E62" s="56">
        <v>121</v>
      </c>
      <c r="F62" s="56">
        <v>11195.130000000006</v>
      </c>
      <c r="G62" s="56">
        <v>6619.5199999999986</v>
      </c>
      <c r="H62" s="56">
        <v>31279.280000000013</v>
      </c>
      <c r="I62" s="56">
        <v>49093.93</v>
      </c>
      <c r="L62" s="54">
        <v>202011</v>
      </c>
      <c r="M62" s="55" t="s">
        <v>101</v>
      </c>
      <c r="N62" s="55" t="str">
        <f t="shared" si="0"/>
        <v>98948</v>
      </c>
      <c r="O62" s="55" t="str">
        <f t="shared" si="1"/>
        <v>RES</v>
      </c>
      <c r="P62" s="56">
        <v>18835.89000000001</v>
      </c>
      <c r="Q62" s="56">
        <v>14113.05</v>
      </c>
      <c r="R62" s="56">
        <v>69666.569999999992</v>
      </c>
      <c r="S62" s="56">
        <v>102615.51000000004</v>
      </c>
    </row>
    <row r="63" spans="2:19" ht="30" x14ac:dyDescent="0.25">
      <c r="B63" s="54">
        <v>202010</v>
      </c>
      <c r="C63" s="55" t="s">
        <v>65</v>
      </c>
      <c r="D63" s="55" t="s">
        <v>75</v>
      </c>
      <c r="E63" s="56">
        <v>40</v>
      </c>
      <c r="F63" s="56">
        <v>3612.5399999999986</v>
      </c>
      <c r="G63" s="56">
        <v>1992.2000000000003</v>
      </c>
      <c r="H63" s="56">
        <v>5875.2199999999993</v>
      </c>
      <c r="I63" s="56">
        <v>11479.960000000001</v>
      </c>
      <c r="L63" s="54">
        <v>202011</v>
      </c>
      <c r="M63" s="55" t="s">
        <v>112</v>
      </c>
      <c r="N63" s="55" t="str">
        <f t="shared" si="0"/>
        <v>98951</v>
      </c>
      <c r="O63" s="55" t="str">
        <f t="shared" si="1"/>
        <v>COM</v>
      </c>
      <c r="P63" s="56">
        <v>282.52000000000004</v>
      </c>
      <c r="Q63" s="56">
        <v>11.85</v>
      </c>
      <c r="R63" s="56">
        <v>603.04</v>
      </c>
      <c r="S63" s="56">
        <v>897.41000000000008</v>
      </c>
    </row>
    <row r="64" spans="2:19" x14ac:dyDescent="0.25">
      <c r="B64" s="54">
        <v>202010</v>
      </c>
      <c r="C64" s="55" t="s">
        <v>66</v>
      </c>
      <c r="D64" s="55" t="s">
        <v>75</v>
      </c>
      <c r="E64" s="56">
        <v>6</v>
      </c>
      <c r="F64" s="56">
        <v>725.36999999999989</v>
      </c>
      <c r="G64" s="56">
        <v>551.17999999999995</v>
      </c>
      <c r="H64" s="56">
        <v>1037.53</v>
      </c>
      <c r="I64" s="56">
        <v>2314.08</v>
      </c>
      <c r="L64" s="54">
        <v>202011</v>
      </c>
      <c r="M64" s="55" t="s">
        <v>106</v>
      </c>
      <c r="N64" s="55" t="str">
        <f t="shared" si="0"/>
        <v>98951</v>
      </c>
      <c r="O64" s="55" t="str">
        <f t="shared" si="1"/>
        <v>RES</v>
      </c>
      <c r="P64" s="56">
        <v>19572.460000000003</v>
      </c>
      <c r="Q64" s="56">
        <v>19788.89999999998</v>
      </c>
      <c r="R64" s="56">
        <v>131011.47999999997</v>
      </c>
      <c r="S64" s="56">
        <v>170372.84000000003</v>
      </c>
    </row>
    <row r="65" spans="2:19" ht="30" x14ac:dyDescent="0.25">
      <c r="B65" s="54">
        <v>202010</v>
      </c>
      <c r="C65" s="55" t="s">
        <v>67</v>
      </c>
      <c r="D65" s="55" t="s">
        <v>75</v>
      </c>
      <c r="E65" s="56">
        <v>54</v>
      </c>
      <c r="F65" s="56">
        <v>1888.8899999999999</v>
      </c>
      <c r="G65" s="56">
        <v>5639.7599999999993</v>
      </c>
      <c r="H65" s="56">
        <v>9835.92</v>
      </c>
      <c r="I65" s="56">
        <v>17364.570000000003</v>
      </c>
      <c r="L65" s="54">
        <v>202011</v>
      </c>
      <c r="M65" s="55" t="s">
        <v>147</v>
      </c>
      <c r="N65" s="55" t="str">
        <f t="shared" si="0"/>
        <v>98952</v>
      </c>
      <c r="O65" s="55" t="str">
        <f t="shared" si="1"/>
        <v>COM</v>
      </c>
      <c r="P65" s="56">
        <v>35.39</v>
      </c>
      <c r="Q65" s="56">
        <v>21.15</v>
      </c>
      <c r="R65" s="56">
        <v>403.58</v>
      </c>
      <c r="S65" s="56">
        <v>460.12</v>
      </c>
    </row>
    <row r="66" spans="2:19" x14ac:dyDescent="0.25">
      <c r="B66" s="54">
        <v>202010</v>
      </c>
      <c r="C66" s="55" t="s">
        <v>68</v>
      </c>
      <c r="D66" s="55" t="s">
        <v>75</v>
      </c>
      <c r="E66" s="56">
        <v>102</v>
      </c>
      <c r="F66" s="56">
        <v>8133.4599999999982</v>
      </c>
      <c r="G66" s="56">
        <v>5384.7199999999984</v>
      </c>
      <c r="H66" s="56">
        <v>19272.310000000001</v>
      </c>
      <c r="I66" s="56">
        <v>32790.489999999991</v>
      </c>
      <c r="L66" s="54">
        <v>202011</v>
      </c>
      <c r="M66" s="55" t="s">
        <v>110</v>
      </c>
      <c r="N66" s="55" t="str">
        <f t="shared" si="0"/>
        <v>98952</v>
      </c>
      <c r="O66" s="55" t="str">
        <f t="shared" si="1"/>
        <v>RES</v>
      </c>
      <c r="P66" s="56">
        <v>2339.56</v>
      </c>
      <c r="Q66" s="56">
        <v>2584.9</v>
      </c>
      <c r="R66" s="56">
        <v>15078.490000000002</v>
      </c>
      <c r="S66" s="56">
        <v>20002.95</v>
      </c>
    </row>
    <row r="67" spans="2:19" x14ac:dyDescent="0.25">
      <c r="B67" s="54">
        <v>202010</v>
      </c>
      <c r="C67" s="55" t="s">
        <v>69</v>
      </c>
      <c r="D67" s="55" t="s">
        <v>75</v>
      </c>
      <c r="E67" s="56">
        <v>2246</v>
      </c>
      <c r="F67" s="56">
        <v>177511.1300000003</v>
      </c>
      <c r="G67" s="56">
        <v>105231.83000000003</v>
      </c>
      <c r="H67" s="56">
        <v>261297.57999999987</v>
      </c>
      <c r="I67" s="56">
        <v>544040.53999999922</v>
      </c>
      <c r="L67" s="54">
        <v>202011</v>
      </c>
      <c r="M67" s="55" t="s">
        <v>92</v>
      </c>
      <c r="N67" s="55" t="str">
        <f t="shared" ref="N67:N119" si="2">LEFT(M67,5)</f>
        <v>98953</v>
      </c>
      <c r="O67" s="55" t="str">
        <f t="shared" ref="O67:O119" si="3">RIGHT(M67,3)</f>
        <v>RES</v>
      </c>
      <c r="P67" s="56">
        <v>2360.35</v>
      </c>
      <c r="Q67" s="56">
        <v>2266.2399999999998</v>
      </c>
      <c r="R67" s="56">
        <v>8197.9500000000007</v>
      </c>
      <c r="S67" s="56">
        <v>12824.539999999995</v>
      </c>
    </row>
    <row r="68" spans="2:19" x14ac:dyDescent="0.25">
      <c r="B68" s="54">
        <v>202010</v>
      </c>
      <c r="C68" s="55" t="s">
        <v>70</v>
      </c>
      <c r="D68" s="55" t="s">
        <v>75</v>
      </c>
      <c r="E68" s="56">
        <v>7</v>
      </c>
      <c r="F68" s="56">
        <v>0</v>
      </c>
      <c r="G68" s="56">
        <v>538.11999999999989</v>
      </c>
      <c r="H68" s="56">
        <v>1779.5</v>
      </c>
      <c r="I68" s="56">
        <v>2317.62</v>
      </c>
      <c r="L68" s="54">
        <v>202011</v>
      </c>
      <c r="M68" s="55" t="s">
        <v>114</v>
      </c>
      <c r="N68" s="55" t="str">
        <f t="shared" si="2"/>
        <v>99323</v>
      </c>
      <c r="O68" s="55" t="str">
        <f t="shared" si="3"/>
        <v>RES</v>
      </c>
      <c r="P68" s="56">
        <v>509.10999999999996</v>
      </c>
      <c r="Q68" s="56">
        <v>321.5</v>
      </c>
      <c r="R68" s="56">
        <v>2100.08</v>
      </c>
      <c r="S68" s="56">
        <v>2930.6900000000005</v>
      </c>
    </row>
    <row r="69" spans="2:19" x14ac:dyDescent="0.25">
      <c r="B69" s="54">
        <v>202011</v>
      </c>
      <c r="C69" s="55" t="s">
        <v>76</v>
      </c>
      <c r="D69" s="55" t="s">
        <v>75</v>
      </c>
      <c r="E69" s="56">
        <v>3</v>
      </c>
      <c r="F69" s="56">
        <v>243.81</v>
      </c>
      <c r="G69" s="56">
        <v>190.02</v>
      </c>
      <c r="H69" s="56">
        <v>80.02</v>
      </c>
      <c r="I69" s="56">
        <v>513.84999999999991</v>
      </c>
      <c r="L69" s="54">
        <v>202011</v>
      </c>
      <c r="M69" s="55" t="s">
        <v>108</v>
      </c>
      <c r="N69" s="55" t="str">
        <f t="shared" si="2"/>
        <v>99324</v>
      </c>
      <c r="O69" s="55" t="str">
        <f t="shared" si="3"/>
        <v>RES</v>
      </c>
      <c r="P69" s="56">
        <v>2798.389999999999</v>
      </c>
      <c r="Q69" s="56">
        <v>2504.86</v>
      </c>
      <c r="R69" s="56">
        <v>11357.62</v>
      </c>
      <c r="S69" s="56">
        <v>16660.869999999995</v>
      </c>
    </row>
    <row r="70" spans="2:19" x14ac:dyDescent="0.25">
      <c r="B70" s="54">
        <v>202011</v>
      </c>
      <c r="C70" s="55" t="s">
        <v>35</v>
      </c>
      <c r="D70" s="55" t="s">
        <v>34</v>
      </c>
      <c r="E70" s="56">
        <v>169</v>
      </c>
      <c r="F70" s="56">
        <v>44038.130000000026</v>
      </c>
      <c r="G70" s="56">
        <v>18326.52</v>
      </c>
      <c r="H70" s="56">
        <v>81156.280000000013</v>
      </c>
      <c r="I70" s="56">
        <v>143520.92999999991</v>
      </c>
      <c r="L70" s="54">
        <v>202011</v>
      </c>
      <c r="M70" s="55" t="s">
        <v>102</v>
      </c>
      <c r="N70" s="55" t="str">
        <f t="shared" si="2"/>
        <v>99328</v>
      </c>
      <c r="O70" s="55" t="str">
        <f t="shared" si="3"/>
        <v>RES</v>
      </c>
      <c r="P70" s="56">
        <v>1826.8399999999995</v>
      </c>
      <c r="Q70" s="56">
        <v>1620.9499999999998</v>
      </c>
      <c r="R70" s="56">
        <v>12361.339999999998</v>
      </c>
      <c r="S70" s="56">
        <v>15809.129999999997</v>
      </c>
    </row>
    <row r="71" spans="2:19" x14ac:dyDescent="0.25">
      <c r="B71" s="54">
        <v>202011</v>
      </c>
      <c r="C71" s="55" t="s">
        <v>35</v>
      </c>
      <c r="D71" s="55" t="s">
        <v>75</v>
      </c>
      <c r="E71" s="56">
        <v>2170</v>
      </c>
      <c r="F71" s="56">
        <v>113567.25000000009</v>
      </c>
      <c r="G71" s="56">
        <v>123437.62999999999</v>
      </c>
      <c r="H71" s="56">
        <v>558638.24000000046</v>
      </c>
      <c r="I71" s="56">
        <v>795643.12000000011</v>
      </c>
      <c r="L71" s="54">
        <v>202011</v>
      </c>
      <c r="M71" s="55" t="s">
        <v>183</v>
      </c>
      <c r="N71" s="55" t="str">
        <f t="shared" si="2"/>
        <v>99329</v>
      </c>
      <c r="O71" s="55" t="str">
        <f t="shared" si="3"/>
        <v>RES</v>
      </c>
      <c r="P71" s="56">
        <v>0</v>
      </c>
      <c r="Q71" s="56">
        <v>0</v>
      </c>
      <c r="R71" s="56">
        <v>0</v>
      </c>
      <c r="S71" s="56">
        <v>0</v>
      </c>
    </row>
    <row r="72" spans="2:19" ht="30" x14ac:dyDescent="0.25">
      <c r="B72" s="54">
        <v>202011</v>
      </c>
      <c r="C72" s="55" t="s">
        <v>36</v>
      </c>
      <c r="D72" s="55" t="s">
        <v>34</v>
      </c>
      <c r="E72" s="56">
        <v>191</v>
      </c>
      <c r="F72" s="56">
        <v>46614.429999999971</v>
      </c>
      <c r="G72" s="56">
        <v>22713.83</v>
      </c>
      <c r="H72" s="56">
        <v>79876.420000000013</v>
      </c>
      <c r="I72" s="56">
        <v>149204.68000000008</v>
      </c>
      <c r="L72" s="54">
        <v>202011</v>
      </c>
      <c r="M72" s="55" t="s">
        <v>121</v>
      </c>
      <c r="N72" s="55" t="str">
        <f t="shared" si="2"/>
        <v>99347</v>
      </c>
      <c r="O72" s="55" t="str">
        <f t="shared" si="3"/>
        <v>COM</v>
      </c>
      <c r="P72" s="56">
        <v>95.330000000000013</v>
      </c>
      <c r="Q72" s="56">
        <v>0</v>
      </c>
      <c r="R72" s="56">
        <v>0</v>
      </c>
      <c r="S72" s="56">
        <v>95.330000000000013</v>
      </c>
    </row>
    <row r="73" spans="2:19" x14ac:dyDescent="0.25">
      <c r="B73" s="54">
        <v>202011</v>
      </c>
      <c r="C73" s="55" t="s">
        <v>36</v>
      </c>
      <c r="D73" s="55" t="s">
        <v>75</v>
      </c>
      <c r="E73" s="56">
        <v>4113</v>
      </c>
      <c r="F73" s="56">
        <v>251721.7299999996</v>
      </c>
      <c r="G73" s="56">
        <v>207405.43000000028</v>
      </c>
      <c r="H73" s="56">
        <v>708523.56000000017</v>
      </c>
      <c r="I73" s="56">
        <v>1167650.7200000035</v>
      </c>
      <c r="L73" s="54">
        <v>202011</v>
      </c>
      <c r="M73" s="55" t="s">
        <v>109</v>
      </c>
      <c r="N73" s="55" t="str">
        <f t="shared" si="2"/>
        <v>99347</v>
      </c>
      <c r="O73" s="55" t="str">
        <f t="shared" si="3"/>
        <v>RES</v>
      </c>
      <c r="P73" s="56">
        <v>700.77</v>
      </c>
      <c r="Q73" s="56">
        <v>601.04999999999995</v>
      </c>
      <c r="R73" s="56">
        <v>3077.45</v>
      </c>
      <c r="S73" s="56">
        <v>4379.2699999999995</v>
      </c>
    </row>
    <row r="74" spans="2:19" x14ac:dyDescent="0.25">
      <c r="B74" s="54">
        <v>202011</v>
      </c>
      <c r="C74" s="55" t="s">
        <v>37</v>
      </c>
      <c r="D74" s="55" t="s">
        <v>34</v>
      </c>
      <c r="E74" s="56">
        <v>162</v>
      </c>
      <c r="F74" s="56">
        <v>41463.760000000002</v>
      </c>
      <c r="G74" s="56">
        <v>15371.429999999998</v>
      </c>
      <c r="H74" s="56">
        <v>47568.77</v>
      </c>
      <c r="I74" s="56">
        <v>104403.96000000002</v>
      </c>
      <c r="L74" s="54">
        <v>202011</v>
      </c>
      <c r="M74" s="55" t="s">
        <v>113</v>
      </c>
      <c r="N74" s="55" t="str">
        <f t="shared" si="2"/>
        <v>99348</v>
      </c>
      <c r="O74" s="55" t="str">
        <f t="shared" si="3"/>
        <v>RES</v>
      </c>
      <c r="P74" s="56">
        <v>292.59000000000003</v>
      </c>
      <c r="Q74" s="56">
        <v>317.21999999999997</v>
      </c>
      <c r="R74" s="56">
        <v>967.07</v>
      </c>
      <c r="S74" s="56">
        <v>1576.8799999999999</v>
      </c>
    </row>
    <row r="75" spans="2:19" x14ac:dyDescent="0.25">
      <c r="B75" s="54">
        <v>202011</v>
      </c>
      <c r="C75" s="55" t="s">
        <v>37</v>
      </c>
      <c r="D75" s="55" t="s">
        <v>75</v>
      </c>
      <c r="E75" s="56">
        <v>1506</v>
      </c>
      <c r="F75" s="56">
        <v>127734.90999999993</v>
      </c>
      <c r="G75" s="56">
        <v>75750.560000000085</v>
      </c>
      <c r="H75" s="56">
        <v>347061.92000000016</v>
      </c>
      <c r="I75" s="56">
        <v>550547.39000000025</v>
      </c>
      <c r="L75" s="54">
        <v>202011</v>
      </c>
      <c r="M75" s="55" t="s">
        <v>122</v>
      </c>
      <c r="N75" s="55" t="str">
        <f t="shared" si="2"/>
        <v>99350</v>
      </c>
      <c r="O75" s="55" t="str">
        <f t="shared" si="3"/>
        <v>RES</v>
      </c>
      <c r="P75" s="56">
        <v>85.100000000000009</v>
      </c>
      <c r="Q75" s="56">
        <v>67.22</v>
      </c>
      <c r="R75" s="56">
        <v>216.66</v>
      </c>
      <c r="S75" s="56">
        <v>368.97999999999996</v>
      </c>
    </row>
    <row r="76" spans="2:19" x14ac:dyDescent="0.25">
      <c r="B76" s="54">
        <v>202011</v>
      </c>
      <c r="C76" s="55" t="s">
        <v>40</v>
      </c>
      <c r="D76" s="55" t="s">
        <v>34</v>
      </c>
      <c r="E76" s="56">
        <v>106</v>
      </c>
      <c r="F76" s="56">
        <v>20962.140000000003</v>
      </c>
      <c r="G76" s="56">
        <v>6375.300000000002</v>
      </c>
      <c r="H76" s="56">
        <v>18074.890000000003</v>
      </c>
      <c r="I76" s="56">
        <v>45412.330000000009</v>
      </c>
      <c r="L76" s="54">
        <v>202011</v>
      </c>
      <c r="M76" s="55" t="s">
        <v>123</v>
      </c>
      <c r="N76" s="55" t="str">
        <f t="shared" si="2"/>
        <v>99360</v>
      </c>
      <c r="O76" s="55" t="str">
        <f t="shared" si="3"/>
        <v>RES</v>
      </c>
      <c r="P76" s="56">
        <v>192.36</v>
      </c>
      <c r="Q76" s="56">
        <v>53.91</v>
      </c>
      <c r="R76" s="56">
        <v>0</v>
      </c>
      <c r="S76" s="56">
        <v>246.26999999999998</v>
      </c>
    </row>
    <row r="77" spans="2:19" x14ac:dyDescent="0.25">
      <c r="B77" s="54">
        <v>202011</v>
      </c>
      <c r="C77" s="55" t="s">
        <v>40</v>
      </c>
      <c r="D77" s="55" t="s">
        <v>75</v>
      </c>
      <c r="E77" s="56">
        <v>2557</v>
      </c>
      <c r="F77" s="56">
        <v>185637.37999999951</v>
      </c>
      <c r="G77" s="56">
        <v>139187.3899999999</v>
      </c>
      <c r="H77" s="56">
        <v>416954.06999999972</v>
      </c>
      <c r="I77" s="56">
        <v>741778.83999999915</v>
      </c>
      <c r="L77" s="54">
        <v>202011</v>
      </c>
      <c r="M77" s="55" t="s">
        <v>103</v>
      </c>
      <c r="N77" s="55" t="str">
        <f t="shared" si="2"/>
        <v>99361</v>
      </c>
      <c r="O77" s="55" t="str">
        <f t="shared" si="3"/>
        <v>RES</v>
      </c>
      <c r="P77" s="56">
        <v>429.94</v>
      </c>
      <c r="Q77" s="56">
        <v>558.87</v>
      </c>
      <c r="R77" s="56">
        <v>2756.5600000000004</v>
      </c>
      <c r="S77" s="56">
        <v>3745.37</v>
      </c>
    </row>
    <row r="78" spans="2:19" x14ac:dyDescent="0.25">
      <c r="B78" s="54">
        <v>202011</v>
      </c>
      <c r="C78" s="55" t="s">
        <v>42</v>
      </c>
      <c r="D78" s="55" t="s">
        <v>34</v>
      </c>
      <c r="E78" s="56">
        <v>2</v>
      </c>
      <c r="F78" s="56">
        <v>100.96000000000001</v>
      </c>
      <c r="G78" s="56">
        <v>82.45</v>
      </c>
      <c r="H78" s="56">
        <v>214.76</v>
      </c>
      <c r="I78" s="56">
        <v>398.17</v>
      </c>
      <c r="L78" s="54">
        <v>202011</v>
      </c>
      <c r="M78" s="55" t="s">
        <v>93</v>
      </c>
      <c r="N78" s="55" t="str">
        <f t="shared" si="2"/>
        <v>99362</v>
      </c>
      <c r="O78" s="55" t="str">
        <f t="shared" si="3"/>
        <v>RES</v>
      </c>
      <c r="P78" s="56">
        <v>14053.130000000001</v>
      </c>
      <c r="Q78" s="56">
        <v>14250.79000000001</v>
      </c>
      <c r="R78" s="56">
        <v>62767.349999999962</v>
      </c>
      <c r="S78" s="56">
        <v>91071.27</v>
      </c>
    </row>
    <row r="79" spans="2:19" x14ac:dyDescent="0.25">
      <c r="B79" s="54">
        <v>202011</v>
      </c>
      <c r="C79" s="55" t="s">
        <v>42</v>
      </c>
      <c r="D79" s="55" t="s">
        <v>75</v>
      </c>
      <c r="E79" s="56">
        <v>68</v>
      </c>
      <c r="F79" s="56">
        <v>3865.6399999999994</v>
      </c>
      <c r="G79" s="56">
        <v>3411.4000000000005</v>
      </c>
      <c r="H79" s="56">
        <v>20934.53</v>
      </c>
      <c r="I79" s="56">
        <v>28211.569999999996</v>
      </c>
      <c r="L79" s="54">
        <v>202011</v>
      </c>
      <c r="M79" s="55" t="s">
        <v>124</v>
      </c>
      <c r="N79" s="55" t="str">
        <f t="shared" si="2"/>
        <v>99363</v>
      </c>
      <c r="O79" s="55" t="str">
        <f t="shared" si="3"/>
        <v>RES</v>
      </c>
      <c r="P79" s="56">
        <v>84.92</v>
      </c>
      <c r="Q79" s="56">
        <v>50.56</v>
      </c>
      <c r="R79" s="56">
        <v>366.11</v>
      </c>
      <c r="S79" s="56">
        <v>501.59</v>
      </c>
    </row>
    <row r="80" spans="2:19" ht="30" x14ac:dyDescent="0.25">
      <c r="B80" s="54">
        <v>202011</v>
      </c>
      <c r="C80" s="55" t="s">
        <v>43</v>
      </c>
      <c r="D80" s="55" t="s">
        <v>34</v>
      </c>
      <c r="E80" s="56">
        <v>5</v>
      </c>
      <c r="F80" s="56">
        <v>72.509999999999991</v>
      </c>
      <c r="G80" s="56">
        <v>63.56</v>
      </c>
      <c r="H80" s="56">
        <v>451.12</v>
      </c>
      <c r="I80" s="56">
        <v>587.18999999999994</v>
      </c>
      <c r="L80" s="54">
        <v>202012</v>
      </c>
      <c r="M80" s="55" t="s">
        <v>104</v>
      </c>
      <c r="N80" s="55" t="str">
        <f t="shared" si="2"/>
        <v>98901</v>
      </c>
      <c r="O80" s="55" t="str">
        <f t="shared" si="3"/>
        <v>COM</v>
      </c>
      <c r="P80" s="56">
        <v>53.83</v>
      </c>
      <c r="Q80" s="56">
        <v>14.85</v>
      </c>
      <c r="R80" s="56">
        <v>287.73</v>
      </c>
      <c r="S80" s="56">
        <v>356.41</v>
      </c>
    </row>
    <row r="81" spans="2:19" x14ac:dyDescent="0.25">
      <c r="B81" s="54">
        <v>202011</v>
      </c>
      <c r="C81" s="55" t="s">
        <v>43</v>
      </c>
      <c r="D81" s="55" t="s">
        <v>75</v>
      </c>
      <c r="E81" s="56">
        <v>87</v>
      </c>
      <c r="F81" s="56">
        <v>6317.22</v>
      </c>
      <c r="G81" s="56">
        <v>4924.9700000000012</v>
      </c>
      <c r="H81" s="56">
        <v>16641.039999999997</v>
      </c>
      <c r="I81" s="56">
        <v>27883.230000000003</v>
      </c>
      <c r="L81" s="54">
        <v>202012</v>
      </c>
      <c r="M81" s="55" t="s">
        <v>87</v>
      </c>
      <c r="N81" s="55" t="str">
        <f t="shared" si="2"/>
        <v>98901</v>
      </c>
      <c r="O81" s="55" t="str">
        <f t="shared" si="3"/>
        <v>RES</v>
      </c>
      <c r="P81" s="56">
        <v>26609.290000000005</v>
      </c>
      <c r="Q81" s="56">
        <v>14739.840000000007</v>
      </c>
      <c r="R81" s="56">
        <v>86848.399999999965</v>
      </c>
      <c r="S81" s="56">
        <v>128197.53000000001</v>
      </c>
    </row>
    <row r="82" spans="2:19" ht="30" x14ac:dyDescent="0.25">
      <c r="B82" s="54">
        <v>202011</v>
      </c>
      <c r="C82" s="55" t="s">
        <v>44</v>
      </c>
      <c r="D82" s="55" t="s">
        <v>34</v>
      </c>
      <c r="E82" s="56">
        <v>32</v>
      </c>
      <c r="F82" s="56">
        <v>4425.5599999999995</v>
      </c>
      <c r="G82" s="56">
        <v>4365.54</v>
      </c>
      <c r="H82" s="56">
        <v>17583.609999999997</v>
      </c>
      <c r="I82" s="56">
        <v>26374.710000000003</v>
      </c>
      <c r="L82" s="54">
        <v>202012</v>
      </c>
      <c r="M82" s="55" t="s">
        <v>116</v>
      </c>
      <c r="N82" s="55" t="str">
        <f t="shared" si="2"/>
        <v>98902</v>
      </c>
      <c r="O82" s="55" t="str">
        <f t="shared" si="3"/>
        <v>COM</v>
      </c>
      <c r="P82" s="56">
        <v>184.35</v>
      </c>
      <c r="Q82" s="56">
        <v>82.34</v>
      </c>
      <c r="R82" s="56">
        <v>708.3</v>
      </c>
      <c r="S82" s="56">
        <v>974.99</v>
      </c>
    </row>
    <row r="83" spans="2:19" x14ac:dyDescent="0.25">
      <c r="B83" s="54">
        <v>202011</v>
      </c>
      <c r="C83" s="55" t="s">
        <v>44</v>
      </c>
      <c r="D83" s="55" t="s">
        <v>75</v>
      </c>
      <c r="E83" s="56">
        <v>664</v>
      </c>
      <c r="F83" s="56">
        <v>48411.580000000016</v>
      </c>
      <c r="G83" s="56">
        <v>36224.190000000017</v>
      </c>
      <c r="H83" s="56">
        <v>133642.93000000005</v>
      </c>
      <c r="I83" s="56">
        <v>218278.69999999998</v>
      </c>
      <c r="L83" s="54">
        <v>202012</v>
      </c>
      <c r="M83" s="55" t="s">
        <v>88</v>
      </c>
      <c r="N83" s="55" t="str">
        <f t="shared" si="2"/>
        <v>98902</v>
      </c>
      <c r="O83" s="55" t="str">
        <f t="shared" si="3"/>
        <v>RES</v>
      </c>
      <c r="P83" s="56">
        <v>38190.289999999964</v>
      </c>
      <c r="Q83" s="56">
        <v>16218.28000000001</v>
      </c>
      <c r="R83" s="56">
        <v>99953.480000000025</v>
      </c>
      <c r="S83" s="56">
        <v>154362.04999999984</v>
      </c>
    </row>
    <row r="84" spans="2:19" x14ac:dyDescent="0.25">
      <c r="B84" s="54">
        <v>202011</v>
      </c>
      <c r="C84" s="55" t="s">
        <v>45</v>
      </c>
      <c r="D84" s="55" t="s">
        <v>34</v>
      </c>
      <c r="E84" s="56">
        <v>15</v>
      </c>
      <c r="F84" s="56">
        <v>4859.2099999999991</v>
      </c>
      <c r="G84" s="56">
        <v>644.61</v>
      </c>
      <c r="H84" s="56">
        <v>5824.23</v>
      </c>
      <c r="I84" s="56">
        <v>11328.050000000001</v>
      </c>
      <c r="L84" s="54">
        <v>202012</v>
      </c>
      <c r="M84" s="55" t="s">
        <v>89</v>
      </c>
      <c r="N84" s="55" t="str">
        <f t="shared" si="2"/>
        <v>98903</v>
      </c>
      <c r="O84" s="55" t="str">
        <f t="shared" si="3"/>
        <v>RES</v>
      </c>
      <c r="P84" s="56">
        <v>20283.559999999994</v>
      </c>
      <c r="Q84" s="56">
        <v>7676.0999999999976</v>
      </c>
      <c r="R84" s="56">
        <v>39103.909999999996</v>
      </c>
      <c r="S84" s="56">
        <v>67063.569999999992</v>
      </c>
    </row>
    <row r="85" spans="2:19" ht="30" x14ac:dyDescent="0.25">
      <c r="B85" s="54">
        <v>202011</v>
      </c>
      <c r="C85" s="55" t="s">
        <v>45</v>
      </c>
      <c r="D85" s="55" t="s">
        <v>75</v>
      </c>
      <c r="E85" s="56">
        <v>398</v>
      </c>
      <c r="F85" s="56">
        <v>25411.469999999983</v>
      </c>
      <c r="G85" s="56">
        <v>21096.390000000007</v>
      </c>
      <c r="H85" s="56">
        <v>78171.190000000017</v>
      </c>
      <c r="I85" s="56">
        <v>124679.04999999996</v>
      </c>
      <c r="L85" s="54">
        <v>202012</v>
      </c>
      <c r="M85" s="55" t="s">
        <v>117</v>
      </c>
      <c r="N85" s="55" t="str">
        <f t="shared" si="2"/>
        <v>98908</v>
      </c>
      <c r="O85" s="55" t="str">
        <f t="shared" si="3"/>
        <v>COM</v>
      </c>
      <c r="P85" s="56">
        <v>111.77</v>
      </c>
      <c r="Q85" s="56">
        <v>59.57</v>
      </c>
      <c r="R85" s="56">
        <v>400.84999999999997</v>
      </c>
      <c r="S85" s="56">
        <v>572.19000000000005</v>
      </c>
    </row>
    <row r="86" spans="2:19" x14ac:dyDescent="0.25">
      <c r="B86" s="54">
        <v>202011</v>
      </c>
      <c r="C86" s="55" t="s">
        <v>46</v>
      </c>
      <c r="D86" s="55" t="s">
        <v>34</v>
      </c>
      <c r="E86" s="56">
        <v>5</v>
      </c>
      <c r="F86" s="56">
        <v>1433.48</v>
      </c>
      <c r="G86" s="56">
        <v>688.2</v>
      </c>
      <c r="H86" s="56">
        <v>3122.8199999999997</v>
      </c>
      <c r="I86" s="56">
        <v>5244.5</v>
      </c>
      <c r="L86" s="54">
        <v>202012</v>
      </c>
      <c r="M86" s="55" t="s">
        <v>90</v>
      </c>
      <c r="N86" s="55" t="str">
        <f t="shared" si="2"/>
        <v>98908</v>
      </c>
      <c r="O86" s="55" t="str">
        <f t="shared" si="3"/>
        <v>RES</v>
      </c>
      <c r="P86" s="56">
        <v>9979.24</v>
      </c>
      <c r="Q86" s="56">
        <v>3828.4699999999993</v>
      </c>
      <c r="R86" s="56">
        <v>24507.449999999993</v>
      </c>
      <c r="S86" s="56">
        <v>38315.160000000003</v>
      </c>
    </row>
    <row r="87" spans="2:19" x14ac:dyDescent="0.25">
      <c r="B87" s="54">
        <v>202011</v>
      </c>
      <c r="C87" s="55" t="s">
        <v>46</v>
      </c>
      <c r="D87" s="55" t="s">
        <v>75</v>
      </c>
      <c r="E87" s="56">
        <v>45</v>
      </c>
      <c r="F87" s="56">
        <v>3095.59</v>
      </c>
      <c r="G87" s="56">
        <v>2730.95</v>
      </c>
      <c r="H87" s="56">
        <v>17871.239999999998</v>
      </c>
      <c r="I87" s="56">
        <v>23697.78</v>
      </c>
      <c r="L87" s="54">
        <v>202012</v>
      </c>
      <c r="M87" s="55" t="s">
        <v>118</v>
      </c>
      <c r="N87" s="55" t="str">
        <f t="shared" si="2"/>
        <v>98921</v>
      </c>
      <c r="O87" s="55" t="str">
        <f t="shared" si="3"/>
        <v>RES</v>
      </c>
      <c r="P87" s="56">
        <v>2717.0099999999998</v>
      </c>
      <c r="Q87" s="56">
        <v>1039.5199999999998</v>
      </c>
      <c r="R87" s="56">
        <v>5623.8100000000013</v>
      </c>
      <c r="S87" s="56">
        <v>9380.34</v>
      </c>
    </row>
    <row r="88" spans="2:19" x14ac:dyDescent="0.25">
      <c r="B88" s="54">
        <v>202011</v>
      </c>
      <c r="C88" s="55" t="s">
        <v>47</v>
      </c>
      <c r="D88" s="55" t="s">
        <v>34</v>
      </c>
      <c r="E88" s="56">
        <v>8</v>
      </c>
      <c r="F88" s="56">
        <v>1225.19</v>
      </c>
      <c r="G88" s="56">
        <v>173.14</v>
      </c>
      <c r="H88" s="56">
        <v>1501.25</v>
      </c>
      <c r="I88" s="56">
        <v>2899.58</v>
      </c>
      <c r="L88" s="54">
        <v>202012</v>
      </c>
      <c r="M88" s="55" t="s">
        <v>111</v>
      </c>
      <c r="N88" s="55" t="str">
        <f t="shared" si="2"/>
        <v>98923</v>
      </c>
      <c r="O88" s="55" t="str">
        <f t="shared" si="3"/>
        <v>RES</v>
      </c>
      <c r="P88" s="56">
        <v>419.3</v>
      </c>
      <c r="Q88" s="56">
        <v>218.34</v>
      </c>
      <c r="R88" s="56">
        <v>353.38</v>
      </c>
      <c r="S88" s="56">
        <v>991.02</v>
      </c>
    </row>
    <row r="89" spans="2:19" x14ac:dyDescent="0.25">
      <c r="B89" s="54">
        <v>202011</v>
      </c>
      <c r="C89" s="55" t="s">
        <v>47</v>
      </c>
      <c r="D89" s="55" t="s">
        <v>75</v>
      </c>
      <c r="E89" s="56">
        <v>240</v>
      </c>
      <c r="F89" s="56">
        <v>21234.709999999995</v>
      </c>
      <c r="G89" s="56">
        <v>11883.399999999994</v>
      </c>
      <c r="H89" s="56">
        <v>58089.17</v>
      </c>
      <c r="I89" s="56">
        <v>91207.280000000042</v>
      </c>
      <c r="L89" s="54">
        <v>202012</v>
      </c>
      <c r="M89" s="55" t="s">
        <v>96</v>
      </c>
      <c r="N89" s="55" t="str">
        <f t="shared" si="2"/>
        <v>98930</v>
      </c>
      <c r="O89" s="55" t="str">
        <f t="shared" si="3"/>
        <v>RES</v>
      </c>
      <c r="P89" s="56">
        <v>2412.4699999999998</v>
      </c>
      <c r="Q89" s="56">
        <v>7564.3799999999983</v>
      </c>
      <c r="R89" s="56">
        <v>20767.139999999992</v>
      </c>
      <c r="S89" s="56">
        <v>30743.990000000009</v>
      </c>
    </row>
    <row r="90" spans="2:19" x14ac:dyDescent="0.25">
      <c r="B90" s="54">
        <v>202011</v>
      </c>
      <c r="C90" s="55" t="s">
        <v>48</v>
      </c>
      <c r="D90" s="55" t="s">
        <v>34</v>
      </c>
      <c r="E90" s="56">
        <v>17</v>
      </c>
      <c r="F90" s="56">
        <v>8551.4500000000007</v>
      </c>
      <c r="G90" s="56">
        <v>3268.28</v>
      </c>
      <c r="H90" s="56">
        <v>6747.2199999999993</v>
      </c>
      <c r="I90" s="56">
        <v>18566.949999999997</v>
      </c>
      <c r="L90" s="54">
        <v>202012</v>
      </c>
      <c r="M90" s="55" t="s">
        <v>94</v>
      </c>
      <c r="N90" s="55" t="str">
        <f t="shared" si="2"/>
        <v>98932</v>
      </c>
      <c r="O90" s="55" t="str">
        <f t="shared" si="3"/>
        <v>RES</v>
      </c>
      <c r="P90" s="56">
        <v>5580.0399999999991</v>
      </c>
      <c r="Q90" s="56">
        <v>2209.36</v>
      </c>
      <c r="R90" s="56">
        <v>9051.1400000000012</v>
      </c>
      <c r="S90" s="56">
        <v>16840.540000000005</v>
      </c>
    </row>
    <row r="91" spans="2:19" x14ac:dyDescent="0.25">
      <c r="B91" s="54">
        <v>202011</v>
      </c>
      <c r="C91" s="55" t="s">
        <v>48</v>
      </c>
      <c r="D91" s="55" t="s">
        <v>75</v>
      </c>
      <c r="E91" s="56">
        <v>335</v>
      </c>
      <c r="F91" s="56">
        <v>25841.480000000003</v>
      </c>
      <c r="G91" s="56">
        <v>20488.250000000004</v>
      </c>
      <c r="H91" s="56">
        <v>92223.5</v>
      </c>
      <c r="I91" s="56">
        <v>138553.22999999992</v>
      </c>
      <c r="L91" s="54">
        <v>202012</v>
      </c>
      <c r="M91" s="55" t="s">
        <v>95</v>
      </c>
      <c r="N91" s="55" t="str">
        <f t="shared" si="2"/>
        <v>98933</v>
      </c>
      <c r="O91" s="55" t="str">
        <f t="shared" si="3"/>
        <v>RES</v>
      </c>
      <c r="P91" s="56">
        <v>1132.77</v>
      </c>
      <c r="Q91" s="56">
        <v>697.68999999999994</v>
      </c>
      <c r="R91" s="56">
        <v>4072.2400000000002</v>
      </c>
      <c r="S91" s="56">
        <v>5902.6999999999989</v>
      </c>
    </row>
    <row r="92" spans="2:19" x14ac:dyDescent="0.25">
      <c r="B92" s="54">
        <v>202011</v>
      </c>
      <c r="C92" s="55" t="s">
        <v>49</v>
      </c>
      <c r="D92" s="55" t="s">
        <v>34</v>
      </c>
      <c r="E92" s="56">
        <v>30</v>
      </c>
      <c r="F92" s="56">
        <v>3054.4400000000005</v>
      </c>
      <c r="G92" s="56">
        <v>1915.2900000000002</v>
      </c>
      <c r="H92" s="56">
        <v>3575.3599999999997</v>
      </c>
      <c r="I92" s="56">
        <v>8545.09</v>
      </c>
      <c r="L92" s="54">
        <v>202012</v>
      </c>
      <c r="M92" s="55" t="s">
        <v>97</v>
      </c>
      <c r="N92" s="55" t="str">
        <f t="shared" si="2"/>
        <v>98935</v>
      </c>
      <c r="O92" s="55" t="str">
        <f t="shared" si="3"/>
        <v>RES</v>
      </c>
      <c r="P92" s="56">
        <v>6761.4199999999992</v>
      </c>
      <c r="Q92" s="56">
        <v>2238.33</v>
      </c>
      <c r="R92" s="56">
        <v>9052.6200000000008</v>
      </c>
      <c r="S92" s="56">
        <v>18052.369999999995</v>
      </c>
    </row>
    <row r="93" spans="2:19" x14ac:dyDescent="0.25">
      <c r="B93" s="54">
        <v>202011</v>
      </c>
      <c r="C93" s="55" t="s">
        <v>49</v>
      </c>
      <c r="D93" s="55" t="s">
        <v>75</v>
      </c>
      <c r="E93" s="56">
        <v>258</v>
      </c>
      <c r="F93" s="56">
        <v>19245.550000000007</v>
      </c>
      <c r="G93" s="56">
        <v>14914.099999999995</v>
      </c>
      <c r="H93" s="56">
        <v>42998.170000000006</v>
      </c>
      <c r="I93" s="56">
        <v>77157.820000000022</v>
      </c>
      <c r="L93" s="54">
        <v>202012</v>
      </c>
      <c r="M93" s="55" t="s">
        <v>98</v>
      </c>
      <c r="N93" s="55" t="str">
        <f t="shared" si="2"/>
        <v>98936</v>
      </c>
      <c r="O93" s="55" t="str">
        <f t="shared" si="3"/>
        <v>RES</v>
      </c>
      <c r="P93" s="56">
        <v>0</v>
      </c>
      <c r="Q93" s="56">
        <v>769.32</v>
      </c>
      <c r="R93" s="56">
        <v>2510.02</v>
      </c>
      <c r="S93" s="56">
        <v>3279.3399999999997</v>
      </c>
    </row>
    <row r="94" spans="2:19" x14ac:dyDescent="0.25">
      <c r="B94" s="54">
        <v>202011</v>
      </c>
      <c r="C94" s="55" t="s">
        <v>50</v>
      </c>
      <c r="D94" s="55" t="s">
        <v>34</v>
      </c>
      <c r="E94" s="56">
        <v>21</v>
      </c>
      <c r="F94" s="56">
        <v>29849.54</v>
      </c>
      <c r="G94" s="56">
        <v>4618.8300000000008</v>
      </c>
      <c r="H94" s="56">
        <v>5583.17</v>
      </c>
      <c r="I94" s="56">
        <v>40051.54</v>
      </c>
      <c r="L94" s="54">
        <v>202012</v>
      </c>
      <c r="M94" s="55" t="s">
        <v>107</v>
      </c>
      <c r="N94" s="55" t="str">
        <f t="shared" si="2"/>
        <v>98937</v>
      </c>
      <c r="O94" s="55" t="str">
        <f t="shared" si="3"/>
        <v>RES</v>
      </c>
      <c r="P94" s="56">
        <v>1279.57</v>
      </c>
      <c r="Q94" s="56">
        <v>604.04</v>
      </c>
      <c r="R94" s="56">
        <v>1994.1000000000001</v>
      </c>
      <c r="S94" s="56">
        <v>3877.71</v>
      </c>
    </row>
    <row r="95" spans="2:19" x14ac:dyDescent="0.25">
      <c r="B95" s="54">
        <v>202011</v>
      </c>
      <c r="C95" s="55" t="s">
        <v>50</v>
      </c>
      <c r="D95" s="55" t="s">
        <v>75</v>
      </c>
      <c r="E95" s="56">
        <v>131</v>
      </c>
      <c r="F95" s="56">
        <v>11310.149999999996</v>
      </c>
      <c r="G95" s="56">
        <v>9113.0999999999985</v>
      </c>
      <c r="H95" s="56">
        <v>38212.379999999997</v>
      </c>
      <c r="I95" s="56">
        <v>58635.630000000026</v>
      </c>
      <c r="L95" s="54">
        <v>202012</v>
      </c>
      <c r="M95" s="55" t="s">
        <v>105</v>
      </c>
      <c r="N95" s="55" t="str">
        <f t="shared" si="2"/>
        <v>98938</v>
      </c>
      <c r="O95" s="55" t="str">
        <f t="shared" si="3"/>
        <v>RES</v>
      </c>
      <c r="P95" s="56">
        <v>2371.6800000000003</v>
      </c>
      <c r="Q95" s="56">
        <v>756.62000000000012</v>
      </c>
      <c r="R95" s="56">
        <v>3497.92</v>
      </c>
      <c r="S95" s="56">
        <v>6626.2199999999993</v>
      </c>
    </row>
    <row r="96" spans="2:19" ht="30" x14ac:dyDescent="0.25">
      <c r="B96" s="54">
        <v>202011</v>
      </c>
      <c r="C96" s="55" t="s">
        <v>51</v>
      </c>
      <c r="D96" s="55" t="s">
        <v>34</v>
      </c>
      <c r="E96" s="56">
        <v>1</v>
      </c>
      <c r="F96" s="56">
        <v>125.74</v>
      </c>
      <c r="G96" s="56">
        <v>134.57</v>
      </c>
      <c r="H96" s="56">
        <v>215.02</v>
      </c>
      <c r="I96" s="56">
        <v>475.33</v>
      </c>
      <c r="L96" s="54">
        <v>202012</v>
      </c>
      <c r="M96" s="55" t="s">
        <v>79</v>
      </c>
      <c r="N96" s="55" t="str">
        <f t="shared" si="2"/>
        <v>98939</v>
      </c>
      <c r="O96" s="55" t="str">
        <f t="shared" si="3"/>
        <v>COM</v>
      </c>
      <c r="P96" s="56">
        <v>0</v>
      </c>
      <c r="Q96" s="56">
        <v>0</v>
      </c>
      <c r="R96" s="56">
        <v>0</v>
      </c>
      <c r="S96" s="56">
        <v>0</v>
      </c>
    </row>
    <row r="97" spans="2:19" x14ac:dyDescent="0.25">
      <c r="B97" s="54">
        <v>202011</v>
      </c>
      <c r="C97" s="55" t="s">
        <v>51</v>
      </c>
      <c r="D97" s="55" t="s">
        <v>75</v>
      </c>
      <c r="E97" s="56">
        <v>20</v>
      </c>
      <c r="F97" s="56">
        <v>1765.61</v>
      </c>
      <c r="G97" s="56">
        <v>1491.1899999999998</v>
      </c>
      <c r="H97" s="56">
        <v>8297.23</v>
      </c>
      <c r="I97" s="56">
        <v>11554.03</v>
      </c>
      <c r="L97" s="54">
        <v>202012</v>
      </c>
      <c r="M97" s="55" t="s">
        <v>119</v>
      </c>
      <c r="N97" s="55" t="str">
        <f t="shared" si="2"/>
        <v>98939</v>
      </c>
      <c r="O97" s="55" t="str">
        <f t="shared" si="3"/>
        <v>RES</v>
      </c>
      <c r="P97" s="56">
        <v>0</v>
      </c>
      <c r="Q97" s="56">
        <v>283.95999999999998</v>
      </c>
      <c r="R97" s="56">
        <v>350.34</v>
      </c>
      <c r="S97" s="56">
        <v>634.29999999999995</v>
      </c>
    </row>
    <row r="98" spans="2:19" x14ac:dyDescent="0.25">
      <c r="B98" s="54">
        <v>202011</v>
      </c>
      <c r="C98" s="55" t="s">
        <v>52</v>
      </c>
      <c r="D98" s="55" t="s">
        <v>34</v>
      </c>
      <c r="E98" s="56">
        <v>63</v>
      </c>
      <c r="F98" s="56">
        <v>52894.820000000014</v>
      </c>
      <c r="G98" s="56">
        <v>8398.2999999999975</v>
      </c>
      <c r="H98" s="56">
        <v>24354.1</v>
      </c>
      <c r="I98" s="56">
        <v>85647.219999999972</v>
      </c>
      <c r="L98" s="54">
        <v>202012</v>
      </c>
      <c r="M98" s="55" t="s">
        <v>99</v>
      </c>
      <c r="N98" s="55" t="str">
        <f t="shared" si="2"/>
        <v>98942</v>
      </c>
      <c r="O98" s="55" t="str">
        <f t="shared" si="3"/>
        <v>RES</v>
      </c>
      <c r="P98" s="56">
        <v>3151.59</v>
      </c>
      <c r="Q98" s="56">
        <v>1945.2599999999993</v>
      </c>
      <c r="R98" s="56">
        <v>13649.099999999997</v>
      </c>
      <c r="S98" s="56">
        <v>18745.95</v>
      </c>
    </row>
    <row r="99" spans="2:19" x14ac:dyDescent="0.25">
      <c r="B99" s="54">
        <v>202011</v>
      </c>
      <c r="C99" s="55" t="s">
        <v>52</v>
      </c>
      <c r="D99" s="55" t="s">
        <v>75</v>
      </c>
      <c r="E99" s="56">
        <v>1076</v>
      </c>
      <c r="F99" s="56">
        <v>82705.520000000033</v>
      </c>
      <c r="G99" s="56">
        <v>69707.85000000002</v>
      </c>
      <c r="H99" s="56">
        <v>236135.28999999998</v>
      </c>
      <c r="I99" s="56">
        <v>388548.65999999945</v>
      </c>
      <c r="L99" s="54">
        <v>202012</v>
      </c>
      <c r="M99" s="55" t="s">
        <v>91</v>
      </c>
      <c r="N99" s="55" t="str">
        <f t="shared" si="2"/>
        <v>98944</v>
      </c>
      <c r="O99" s="55" t="str">
        <f t="shared" si="3"/>
        <v>RES</v>
      </c>
      <c r="P99" s="56">
        <v>17037.169999999998</v>
      </c>
      <c r="Q99" s="56">
        <v>7898.3899999999967</v>
      </c>
      <c r="R99" s="56">
        <v>43794.14999999998</v>
      </c>
      <c r="S99" s="56">
        <v>68729.710000000021</v>
      </c>
    </row>
    <row r="100" spans="2:19" x14ac:dyDescent="0.25">
      <c r="B100" s="54">
        <v>202011</v>
      </c>
      <c r="C100" s="55" t="s">
        <v>53</v>
      </c>
      <c r="D100" s="55" t="s">
        <v>34</v>
      </c>
      <c r="E100" s="56">
        <v>116</v>
      </c>
      <c r="F100" s="56">
        <v>26300.420000000009</v>
      </c>
      <c r="G100" s="56">
        <v>18654.450000000008</v>
      </c>
      <c r="H100" s="56">
        <v>70179.19</v>
      </c>
      <c r="I100" s="56">
        <v>115134.06000000007</v>
      </c>
      <c r="L100" s="54">
        <v>202012</v>
      </c>
      <c r="M100" s="55" t="s">
        <v>100</v>
      </c>
      <c r="N100" s="55" t="str">
        <f t="shared" si="2"/>
        <v>98947</v>
      </c>
      <c r="O100" s="55" t="str">
        <f t="shared" si="3"/>
        <v>RES</v>
      </c>
      <c r="P100" s="56">
        <v>1521.2099999999996</v>
      </c>
      <c r="Q100" s="56">
        <v>955.94</v>
      </c>
      <c r="R100" s="56">
        <v>6052.5199999999995</v>
      </c>
      <c r="S100" s="56">
        <v>8529.67</v>
      </c>
    </row>
    <row r="101" spans="2:19" ht="30" x14ac:dyDescent="0.25">
      <c r="B101" s="54">
        <v>202011</v>
      </c>
      <c r="C101" s="55" t="s">
        <v>53</v>
      </c>
      <c r="D101" s="55" t="s">
        <v>75</v>
      </c>
      <c r="E101" s="56">
        <v>1354</v>
      </c>
      <c r="F101" s="56">
        <v>86259.770000000048</v>
      </c>
      <c r="G101" s="56">
        <v>75700.089999999938</v>
      </c>
      <c r="H101" s="56">
        <v>235883.47000000006</v>
      </c>
      <c r="I101" s="56">
        <v>397843.33000000042</v>
      </c>
      <c r="L101" s="54">
        <v>202012</v>
      </c>
      <c r="M101" s="55" t="s">
        <v>120</v>
      </c>
      <c r="N101" s="55" t="str">
        <f t="shared" si="2"/>
        <v>98948</v>
      </c>
      <c r="O101" s="55" t="str">
        <f t="shared" si="3"/>
        <v>COM</v>
      </c>
      <c r="P101" s="56">
        <v>5188.2799999999988</v>
      </c>
      <c r="Q101" s="56">
        <v>3608.29</v>
      </c>
      <c r="R101" s="56">
        <v>6553.9</v>
      </c>
      <c r="S101" s="56">
        <v>15350.470000000003</v>
      </c>
    </row>
    <row r="102" spans="2:19" x14ac:dyDescent="0.25">
      <c r="B102" s="54">
        <v>202011</v>
      </c>
      <c r="C102" s="55" t="s">
        <v>54</v>
      </c>
      <c r="D102" s="55" t="s">
        <v>34</v>
      </c>
      <c r="E102" s="56">
        <v>13</v>
      </c>
      <c r="F102" s="56">
        <v>1791.42</v>
      </c>
      <c r="G102" s="56">
        <v>2074.87</v>
      </c>
      <c r="H102" s="56">
        <v>4235.09</v>
      </c>
      <c r="I102" s="56">
        <v>8101.38</v>
      </c>
      <c r="L102" s="54">
        <v>202012</v>
      </c>
      <c r="M102" s="55" t="s">
        <v>101</v>
      </c>
      <c r="N102" s="55" t="str">
        <f t="shared" si="2"/>
        <v>98948</v>
      </c>
      <c r="O102" s="55" t="str">
        <f t="shared" si="3"/>
        <v>RES</v>
      </c>
      <c r="P102" s="56">
        <v>32902.47</v>
      </c>
      <c r="Q102" s="56">
        <v>13498.68</v>
      </c>
      <c r="R102" s="56">
        <v>71458.190000000031</v>
      </c>
      <c r="S102" s="56">
        <v>117859.34</v>
      </c>
    </row>
    <row r="103" spans="2:19" ht="30" x14ac:dyDescent="0.25">
      <c r="B103" s="54">
        <v>202011</v>
      </c>
      <c r="C103" s="55" t="s">
        <v>54</v>
      </c>
      <c r="D103" s="55" t="s">
        <v>75</v>
      </c>
      <c r="E103" s="56">
        <v>214</v>
      </c>
      <c r="F103" s="56">
        <v>16062.289999999997</v>
      </c>
      <c r="G103" s="56">
        <v>12760.259999999998</v>
      </c>
      <c r="H103" s="56">
        <v>52378.58</v>
      </c>
      <c r="I103" s="56">
        <v>81201.129999999976</v>
      </c>
      <c r="L103" s="54">
        <v>202012</v>
      </c>
      <c r="M103" s="55" t="s">
        <v>112</v>
      </c>
      <c r="N103" s="55" t="str">
        <f t="shared" si="2"/>
        <v>98951</v>
      </c>
      <c r="O103" s="55" t="str">
        <f t="shared" si="3"/>
        <v>COM</v>
      </c>
      <c r="P103" s="56">
        <v>417.96000000000004</v>
      </c>
      <c r="Q103" s="56">
        <v>113.69</v>
      </c>
      <c r="R103" s="56">
        <v>614.89</v>
      </c>
      <c r="S103" s="56">
        <v>1146.54</v>
      </c>
    </row>
    <row r="104" spans="2:19" x14ac:dyDescent="0.25">
      <c r="B104" s="54">
        <v>202011</v>
      </c>
      <c r="C104" s="55" t="s">
        <v>55</v>
      </c>
      <c r="D104" s="55" t="s">
        <v>34</v>
      </c>
      <c r="E104" s="56">
        <v>115</v>
      </c>
      <c r="F104" s="56">
        <v>16836.060000000009</v>
      </c>
      <c r="G104" s="56">
        <v>15620.499999999996</v>
      </c>
      <c r="H104" s="56">
        <v>36435.929999999993</v>
      </c>
      <c r="I104" s="56">
        <v>68892.49000000002</v>
      </c>
      <c r="L104" s="54">
        <v>202012</v>
      </c>
      <c r="M104" s="55" t="s">
        <v>106</v>
      </c>
      <c r="N104" s="55" t="str">
        <f t="shared" si="2"/>
        <v>98951</v>
      </c>
      <c r="O104" s="55" t="str">
        <f t="shared" si="3"/>
        <v>RES</v>
      </c>
      <c r="P104" s="56">
        <v>19350.419999999991</v>
      </c>
      <c r="Q104" s="56">
        <v>19277.689999999999</v>
      </c>
      <c r="R104" s="56">
        <v>142248.97999999992</v>
      </c>
      <c r="S104" s="56">
        <v>180877.09000000008</v>
      </c>
    </row>
    <row r="105" spans="2:19" ht="30" x14ac:dyDescent="0.25">
      <c r="B105" s="54">
        <v>202011</v>
      </c>
      <c r="C105" s="55" t="s">
        <v>55</v>
      </c>
      <c r="D105" s="55" t="s">
        <v>75</v>
      </c>
      <c r="E105" s="56">
        <v>921</v>
      </c>
      <c r="F105" s="56">
        <v>73212.950000000026</v>
      </c>
      <c r="G105" s="56">
        <v>47544.420000000006</v>
      </c>
      <c r="H105" s="56">
        <v>191171.98000000004</v>
      </c>
      <c r="I105" s="56">
        <v>311929.34999999998</v>
      </c>
      <c r="L105" s="54">
        <v>202012</v>
      </c>
      <c r="M105" s="55" t="s">
        <v>147</v>
      </c>
      <c r="N105" s="55" t="str">
        <f t="shared" si="2"/>
        <v>98952</v>
      </c>
      <c r="O105" s="55" t="str">
        <f t="shared" si="3"/>
        <v>COM</v>
      </c>
      <c r="P105" s="56">
        <v>111.91</v>
      </c>
      <c r="Q105" s="56">
        <v>35.39</v>
      </c>
      <c r="R105" s="56">
        <v>263.3</v>
      </c>
      <c r="S105" s="56">
        <v>410.6</v>
      </c>
    </row>
    <row r="106" spans="2:19" x14ac:dyDescent="0.25">
      <c r="B106" s="54">
        <v>202011</v>
      </c>
      <c r="C106" s="55" t="s">
        <v>56</v>
      </c>
      <c r="D106" s="55" t="s">
        <v>34</v>
      </c>
      <c r="E106" s="56">
        <v>70</v>
      </c>
      <c r="F106" s="56">
        <v>15220.210000000003</v>
      </c>
      <c r="G106" s="56">
        <v>6193.47</v>
      </c>
      <c r="H106" s="56">
        <v>9419.19</v>
      </c>
      <c r="I106" s="56">
        <v>30832.869999999995</v>
      </c>
      <c r="L106" s="54">
        <v>202012</v>
      </c>
      <c r="M106" s="55" t="s">
        <v>110</v>
      </c>
      <c r="N106" s="55" t="str">
        <f t="shared" si="2"/>
        <v>98952</v>
      </c>
      <c r="O106" s="55" t="str">
        <f t="shared" si="3"/>
        <v>RES</v>
      </c>
      <c r="P106" s="56">
        <v>3946.3900000000003</v>
      </c>
      <c r="Q106" s="56">
        <v>2134.9900000000002</v>
      </c>
      <c r="R106" s="56">
        <v>16112.55</v>
      </c>
      <c r="S106" s="56">
        <v>22193.93</v>
      </c>
    </row>
    <row r="107" spans="2:19" x14ac:dyDescent="0.25">
      <c r="B107" s="54">
        <v>202011</v>
      </c>
      <c r="C107" s="55" t="s">
        <v>56</v>
      </c>
      <c r="D107" s="55" t="s">
        <v>75</v>
      </c>
      <c r="E107" s="56">
        <v>844</v>
      </c>
      <c r="F107" s="56">
        <v>69474.129999999932</v>
      </c>
      <c r="G107" s="56">
        <v>64389.489999999983</v>
      </c>
      <c r="H107" s="56">
        <v>274327.51000000013</v>
      </c>
      <c r="I107" s="56">
        <v>408191.13000000047</v>
      </c>
      <c r="L107" s="54">
        <v>202012</v>
      </c>
      <c r="M107" s="55" t="s">
        <v>92</v>
      </c>
      <c r="N107" s="55" t="str">
        <f t="shared" si="2"/>
        <v>98953</v>
      </c>
      <c r="O107" s="55" t="str">
        <f t="shared" si="3"/>
        <v>RES</v>
      </c>
      <c r="P107" s="56">
        <v>4513.6899999999996</v>
      </c>
      <c r="Q107" s="56">
        <v>1787.3699999999997</v>
      </c>
      <c r="R107" s="56">
        <v>8860.51</v>
      </c>
      <c r="S107" s="56">
        <v>15161.570000000005</v>
      </c>
    </row>
    <row r="108" spans="2:19" x14ac:dyDescent="0.25">
      <c r="B108" s="54">
        <v>202011</v>
      </c>
      <c r="C108" s="55" t="s">
        <v>57</v>
      </c>
      <c r="D108" s="55" t="s">
        <v>34</v>
      </c>
      <c r="E108" s="56">
        <v>2</v>
      </c>
      <c r="F108" s="56">
        <v>132.41</v>
      </c>
      <c r="G108" s="56">
        <v>21.15</v>
      </c>
      <c r="H108" s="56">
        <v>403.58</v>
      </c>
      <c r="I108" s="56">
        <v>557.14</v>
      </c>
      <c r="L108" s="54">
        <v>202012</v>
      </c>
      <c r="M108" s="55" t="s">
        <v>114</v>
      </c>
      <c r="N108" s="55" t="str">
        <f t="shared" si="2"/>
        <v>99323</v>
      </c>
      <c r="O108" s="55" t="str">
        <f t="shared" si="3"/>
        <v>RES</v>
      </c>
      <c r="P108" s="56">
        <v>530.6</v>
      </c>
      <c r="Q108" s="56">
        <v>341.14</v>
      </c>
      <c r="R108" s="56">
        <v>2036.21</v>
      </c>
      <c r="S108" s="56">
        <v>2907.9500000000003</v>
      </c>
    </row>
    <row r="109" spans="2:19" x14ac:dyDescent="0.25">
      <c r="B109" s="54">
        <v>202011</v>
      </c>
      <c r="C109" s="55" t="s">
        <v>57</v>
      </c>
      <c r="D109" s="55" t="s">
        <v>75</v>
      </c>
      <c r="E109" s="56">
        <v>64</v>
      </c>
      <c r="F109" s="56">
        <v>4867.4399999999996</v>
      </c>
      <c r="G109" s="56">
        <v>5075.0600000000013</v>
      </c>
      <c r="H109" s="56">
        <v>30641.82</v>
      </c>
      <c r="I109" s="56">
        <v>40584.320000000029</v>
      </c>
      <c r="L109" s="54">
        <v>202012</v>
      </c>
      <c r="M109" s="55" t="s">
        <v>108</v>
      </c>
      <c r="N109" s="55" t="str">
        <f t="shared" si="2"/>
        <v>99324</v>
      </c>
      <c r="O109" s="55" t="str">
        <f t="shared" si="3"/>
        <v>RES</v>
      </c>
      <c r="P109" s="56">
        <v>3277.1500000000005</v>
      </c>
      <c r="Q109" s="56">
        <v>2117.92</v>
      </c>
      <c r="R109" s="56">
        <v>12107.95</v>
      </c>
      <c r="S109" s="56">
        <v>17503.02</v>
      </c>
    </row>
    <row r="110" spans="2:19" x14ac:dyDescent="0.25">
      <c r="B110" s="54">
        <v>202011</v>
      </c>
      <c r="C110" s="55" t="s">
        <v>58</v>
      </c>
      <c r="D110" s="55" t="s">
        <v>34</v>
      </c>
      <c r="E110" s="56">
        <v>47</v>
      </c>
      <c r="F110" s="56">
        <v>4881.3100000000013</v>
      </c>
      <c r="G110" s="56">
        <v>4127.0200000000013</v>
      </c>
      <c r="H110" s="56">
        <v>16241.88</v>
      </c>
      <c r="I110" s="56">
        <v>25250.209999999992</v>
      </c>
      <c r="L110" s="54">
        <v>202012</v>
      </c>
      <c r="M110" s="55" t="s">
        <v>102</v>
      </c>
      <c r="N110" s="55" t="str">
        <f t="shared" si="2"/>
        <v>99328</v>
      </c>
      <c r="O110" s="55" t="str">
        <f t="shared" si="3"/>
        <v>RES</v>
      </c>
      <c r="P110" s="56">
        <v>4037.8300000000004</v>
      </c>
      <c r="Q110" s="56">
        <v>1525.7999999999993</v>
      </c>
      <c r="R110" s="56">
        <v>12136.98</v>
      </c>
      <c r="S110" s="56">
        <v>17700.61</v>
      </c>
    </row>
    <row r="111" spans="2:19" x14ac:dyDescent="0.25">
      <c r="B111" s="54">
        <v>202011</v>
      </c>
      <c r="C111" s="55" t="s">
        <v>58</v>
      </c>
      <c r="D111" s="55" t="s">
        <v>75</v>
      </c>
      <c r="E111" s="56">
        <v>494</v>
      </c>
      <c r="F111" s="56">
        <v>38612.619999999959</v>
      </c>
      <c r="G111" s="56">
        <v>28896.570000000011</v>
      </c>
      <c r="H111" s="56">
        <v>91124.709999999992</v>
      </c>
      <c r="I111" s="56">
        <v>158633.90000000008</v>
      </c>
      <c r="L111" s="54">
        <v>202012</v>
      </c>
      <c r="M111" s="55" t="s">
        <v>183</v>
      </c>
      <c r="N111" s="55" t="str">
        <f t="shared" si="2"/>
        <v>99329</v>
      </c>
      <c r="O111" s="55" t="str">
        <f t="shared" si="3"/>
        <v>RES</v>
      </c>
      <c r="P111" s="56">
        <v>0</v>
      </c>
      <c r="Q111" s="56">
        <v>0</v>
      </c>
      <c r="R111" s="56">
        <v>0</v>
      </c>
      <c r="S111" s="56">
        <v>0</v>
      </c>
    </row>
    <row r="112" spans="2:19" ht="30" x14ac:dyDescent="0.25">
      <c r="B112" s="54">
        <v>202011</v>
      </c>
      <c r="C112" s="55" t="s">
        <v>59</v>
      </c>
      <c r="D112" s="55" t="s">
        <v>75</v>
      </c>
      <c r="E112" s="56">
        <v>1</v>
      </c>
      <c r="F112" s="56">
        <v>99.16</v>
      </c>
      <c r="G112" s="56">
        <v>86.85</v>
      </c>
      <c r="H112" s="56">
        <v>214.44</v>
      </c>
      <c r="I112" s="56">
        <v>400.45</v>
      </c>
      <c r="L112" s="54">
        <v>202012</v>
      </c>
      <c r="M112" s="55" t="s">
        <v>121</v>
      </c>
      <c r="N112" s="55" t="str">
        <f t="shared" si="2"/>
        <v>99347</v>
      </c>
      <c r="O112" s="55" t="str">
        <f t="shared" si="3"/>
        <v>COM</v>
      </c>
      <c r="P112" s="56">
        <v>305.81</v>
      </c>
      <c r="Q112" s="56">
        <v>46.45</v>
      </c>
      <c r="R112" s="56">
        <v>0</v>
      </c>
      <c r="S112" s="56">
        <v>352.26</v>
      </c>
    </row>
    <row r="113" spans="2:19" x14ac:dyDescent="0.25">
      <c r="B113" s="54">
        <v>202011</v>
      </c>
      <c r="C113" s="55" t="s">
        <v>60</v>
      </c>
      <c r="D113" s="55" t="s">
        <v>34</v>
      </c>
      <c r="E113" s="56">
        <v>14</v>
      </c>
      <c r="F113" s="56">
        <v>1837.5400000000002</v>
      </c>
      <c r="G113" s="56">
        <v>350.28</v>
      </c>
      <c r="H113" s="56">
        <v>2475.75</v>
      </c>
      <c r="I113" s="56">
        <v>4663.57</v>
      </c>
      <c r="L113" s="54">
        <v>202012</v>
      </c>
      <c r="M113" s="55" t="s">
        <v>109</v>
      </c>
      <c r="N113" s="55" t="str">
        <f t="shared" si="2"/>
        <v>99347</v>
      </c>
      <c r="O113" s="55" t="str">
        <f t="shared" si="3"/>
        <v>RES</v>
      </c>
      <c r="P113" s="56">
        <v>1054.52</v>
      </c>
      <c r="Q113" s="56">
        <v>576.54</v>
      </c>
      <c r="R113" s="56">
        <v>2740.11</v>
      </c>
      <c r="S113" s="56">
        <v>4371.17</v>
      </c>
    </row>
    <row r="114" spans="2:19" x14ac:dyDescent="0.25">
      <c r="B114" s="54">
        <v>202011</v>
      </c>
      <c r="C114" s="55" t="s">
        <v>60</v>
      </c>
      <c r="D114" s="55" t="s">
        <v>75</v>
      </c>
      <c r="E114" s="56">
        <v>168</v>
      </c>
      <c r="F114" s="56">
        <v>14930.739999999994</v>
      </c>
      <c r="G114" s="56">
        <v>8925.4699999999975</v>
      </c>
      <c r="H114" s="56">
        <v>26848.139999999992</v>
      </c>
      <c r="I114" s="56">
        <v>50704.349999999991</v>
      </c>
      <c r="L114" s="54">
        <v>202012</v>
      </c>
      <c r="M114" s="55" t="s">
        <v>113</v>
      </c>
      <c r="N114" s="55" t="str">
        <f t="shared" si="2"/>
        <v>99348</v>
      </c>
      <c r="O114" s="55" t="str">
        <f t="shared" si="3"/>
        <v>RES</v>
      </c>
      <c r="P114" s="56">
        <v>573.78</v>
      </c>
      <c r="Q114" s="56">
        <v>292.59000000000003</v>
      </c>
      <c r="R114" s="56">
        <v>1284.29</v>
      </c>
      <c r="S114" s="56">
        <v>2150.66</v>
      </c>
    </row>
    <row r="115" spans="2:19" x14ac:dyDescent="0.25">
      <c r="B115" s="54">
        <v>202011</v>
      </c>
      <c r="C115" s="55" t="s">
        <v>61</v>
      </c>
      <c r="D115" s="55" t="s">
        <v>34</v>
      </c>
      <c r="E115" s="56">
        <v>7</v>
      </c>
      <c r="F115" s="56">
        <v>1912.21</v>
      </c>
      <c r="G115" s="56">
        <v>192.82</v>
      </c>
      <c r="H115" s="56">
        <v>669.92</v>
      </c>
      <c r="I115" s="56">
        <v>2774.9500000000003</v>
      </c>
      <c r="L115" s="54">
        <v>202012</v>
      </c>
      <c r="M115" s="55" t="s">
        <v>122</v>
      </c>
      <c r="N115" s="55" t="str">
        <f t="shared" si="2"/>
        <v>99350</v>
      </c>
      <c r="O115" s="55" t="str">
        <f t="shared" si="3"/>
        <v>RES</v>
      </c>
      <c r="P115" s="56">
        <v>245.09</v>
      </c>
      <c r="Q115" s="56">
        <v>3.7</v>
      </c>
      <c r="R115" s="56">
        <v>0</v>
      </c>
      <c r="S115" s="56">
        <v>248.79</v>
      </c>
    </row>
    <row r="116" spans="2:19" x14ac:dyDescent="0.25">
      <c r="B116" s="54">
        <v>202011</v>
      </c>
      <c r="C116" s="55" t="s">
        <v>61</v>
      </c>
      <c r="D116" s="55" t="s">
        <v>75</v>
      </c>
      <c r="E116" s="56">
        <v>387</v>
      </c>
      <c r="F116" s="56">
        <v>22401.620000000003</v>
      </c>
      <c r="G116" s="56">
        <v>19719.909999999993</v>
      </c>
      <c r="H116" s="56">
        <v>49259.549999999981</v>
      </c>
      <c r="I116" s="56">
        <v>91381.079999999987</v>
      </c>
      <c r="L116" s="54">
        <v>202012</v>
      </c>
      <c r="M116" s="55" t="s">
        <v>123</v>
      </c>
      <c r="N116" s="55" t="str">
        <f t="shared" si="2"/>
        <v>99360</v>
      </c>
      <c r="O116" s="55" t="str">
        <f t="shared" si="3"/>
        <v>RES</v>
      </c>
      <c r="P116" s="56">
        <v>494.29</v>
      </c>
      <c r="Q116" s="56">
        <v>192.36</v>
      </c>
      <c r="R116" s="56">
        <v>53.91</v>
      </c>
      <c r="S116" s="56">
        <v>740.56</v>
      </c>
    </row>
    <row r="117" spans="2:19" x14ac:dyDescent="0.25">
      <c r="B117" s="54">
        <v>202011</v>
      </c>
      <c r="C117" s="55" t="s">
        <v>62</v>
      </c>
      <c r="D117" s="55" t="s">
        <v>34</v>
      </c>
      <c r="E117" s="56">
        <v>35</v>
      </c>
      <c r="F117" s="56">
        <v>5081.55</v>
      </c>
      <c r="G117" s="56">
        <v>2155.4100000000003</v>
      </c>
      <c r="H117" s="56">
        <v>11425.809999999998</v>
      </c>
      <c r="I117" s="56">
        <v>18662.770000000004</v>
      </c>
      <c r="L117" s="54">
        <v>202012</v>
      </c>
      <c r="M117" s="55" t="s">
        <v>103</v>
      </c>
      <c r="N117" s="55" t="str">
        <f t="shared" si="2"/>
        <v>99361</v>
      </c>
      <c r="O117" s="55" t="str">
        <f t="shared" si="3"/>
        <v>RES</v>
      </c>
      <c r="P117" s="56">
        <v>729.44999999999993</v>
      </c>
      <c r="Q117" s="56">
        <v>429.94</v>
      </c>
      <c r="R117" s="56">
        <v>3281.16</v>
      </c>
      <c r="S117" s="56">
        <v>4440.55</v>
      </c>
    </row>
    <row r="118" spans="2:19" x14ac:dyDescent="0.25">
      <c r="B118" s="54">
        <v>202011</v>
      </c>
      <c r="C118" s="55" t="s">
        <v>62</v>
      </c>
      <c r="D118" s="55" t="s">
        <v>75</v>
      </c>
      <c r="E118" s="56">
        <v>253</v>
      </c>
      <c r="F118" s="56">
        <v>17823.669999999995</v>
      </c>
      <c r="G118" s="56">
        <v>11450.51</v>
      </c>
      <c r="H118" s="56">
        <v>59277.200000000004</v>
      </c>
      <c r="I118" s="56">
        <v>88551.379999999976</v>
      </c>
      <c r="L118" s="54">
        <v>202012</v>
      </c>
      <c r="M118" s="55" t="s">
        <v>93</v>
      </c>
      <c r="N118" s="55" t="str">
        <f t="shared" si="2"/>
        <v>99362</v>
      </c>
      <c r="O118" s="55" t="str">
        <f t="shared" si="3"/>
        <v>RES</v>
      </c>
      <c r="P118" s="56">
        <v>27438.060000000009</v>
      </c>
      <c r="Q118" s="56">
        <v>14711.320000000005</v>
      </c>
      <c r="R118" s="56">
        <v>65982.839999999953</v>
      </c>
      <c r="S118" s="56">
        <v>108132.22000000015</v>
      </c>
    </row>
    <row r="119" spans="2:19" x14ac:dyDescent="0.25">
      <c r="B119" s="54">
        <v>202011</v>
      </c>
      <c r="C119" s="55" t="s">
        <v>63</v>
      </c>
      <c r="D119" s="55" t="s">
        <v>34</v>
      </c>
      <c r="E119" s="56">
        <v>2</v>
      </c>
      <c r="F119" s="56">
        <v>263.61</v>
      </c>
      <c r="G119" s="56">
        <v>110.09</v>
      </c>
      <c r="H119" s="56">
        <v>957.47</v>
      </c>
      <c r="I119" s="56">
        <v>1331.17</v>
      </c>
      <c r="L119" s="54">
        <v>202012</v>
      </c>
      <c r="M119" s="55" t="s">
        <v>124</v>
      </c>
      <c r="N119" s="55" t="str">
        <f t="shared" si="2"/>
        <v>99363</v>
      </c>
      <c r="O119" s="55" t="str">
        <f t="shared" si="3"/>
        <v>RES</v>
      </c>
      <c r="P119" s="56">
        <v>212.55</v>
      </c>
      <c r="Q119" s="56">
        <v>84.92</v>
      </c>
      <c r="R119" s="56">
        <v>416.67</v>
      </c>
      <c r="S119" s="56">
        <v>714.14</v>
      </c>
    </row>
    <row r="120" spans="2:19" x14ac:dyDescent="0.25">
      <c r="B120" s="54">
        <v>202011</v>
      </c>
      <c r="C120" s="55" t="s">
        <v>63</v>
      </c>
      <c r="D120" s="55" t="s">
        <v>75</v>
      </c>
      <c r="E120" s="56">
        <v>15</v>
      </c>
      <c r="F120" s="56">
        <v>834.35</v>
      </c>
      <c r="G120" s="56">
        <v>746.2</v>
      </c>
      <c r="H120" s="56">
        <v>1780.8</v>
      </c>
      <c r="I120" s="56">
        <v>3361.3499999999995</v>
      </c>
    </row>
    <row r="121" spans="2:19" x14ac:dyDescent="0.25">
      <c r="B121" s="54">
        <v>202011</v>
      </c>
      <c r="C121" s="55" t="s">
        <v>64</v>
      </c>
      <c r="D121" s="55" t="s">
        <v>34</v>
      </c>
      <c r="E121" s="56">
        <v>18</v>
      </c>
      <c r="F121" s="56">
        <v>3209.76</v>
      </c>
      <c r="G121" s="56">
        <v>2919.43</v>
      </c>
      <c r="H121" s="56">
        <v>3962.6099999999997</v>
      </c>
      <c r="I121" s="56">
        <v>10091.799999999997</v>
      </c>
    </row>
    <row r="122" spans="2:19" x14ac:dyDescent="0.25">
      <c r="B122" s="54">
        <v>202011</v>
      </c>
      <c r="C122" s="55" t="s">
        <v>64</v>
      </c>
      <c r="D122" s="55" t="s">
        <v>75</v>
      </c>
      <c r="E122" s="56">
        <v>112</v>
      </c>
      <c r="F122" s="56">
        <v>8396.1</v>
      </c>
      <c r="G122" s="56">
        <v>6534.2999999999984</v>
      </c>
      <c r="H122" s="56">
        <v>30993.42</v>
      </c>
      <c r="I122" s="56">
        <v>45923.820000000007</v>
      </c>
    </row>
    <row r="123" spans="2:19" x14ac:dyDescent="0.25">
      <c r="B123" s="54">
        <v>202011</v>
      </c>
      <c r="C123" s="55" t="s">
        <v>65</v>
      </c>
      <c r="D123" s="55" t="s">
        <v>34</v>
      </c>
      <c r="E123" s="56">
        <v>3</v>
      </c>
      <c r="F123" s="56">
        <v>917.14999999999986</v>
      </c>
      <c r="G123" s="56">
        <v>84.26</v>
      </c>
      <c r="H123" s="56">
        <v>0</v>
      </c>
      <c r="I123" s="56">
        <v>1001.4099999999999</v>
      </c>
    </row>
    <row r="124" spans="2:19" x14ac:dyDescent="0.25">
      <c r="B124" s="54">
        <v>202011</v>
      </c>
      <c r="C124" s="55" t="s">
        <v>65</v>
      </c>
      <c r="D124" s="55" t="s">
        <v>75</v>
      </c>
      <c r="E124" s="56">
        <v>32</v>
      </c>
      <c r="F124" s="56">
        <v>2021.4099999999999</v>
      </c>
      <c r="G124" s="56">
        <v>2202.1</v>
      </c>
      <c r="H124" s="56">
        <v>7080.1199999999981</v>
      </c>
      <c r="I124" s="56">
        <v>11303.63</v>
      </c>
    </row>
    <row r="125" spans="2:19" x14ac:dyDescent="0.25">
      <c r="B125" s="54">
        <v>202011</v>
      </c>
      <c r="C125" s="55" t="s">
        <v>66</v>
      </c>
      <c r="D125" s="55" t="s">
        <v>75</v>
      </c>
      <c r="E125" s="56">
        <v>12</v>
      </c>
      <c r="F125" s="56">
        <v>790.53000000000009</v>
      </c>
      <c r="G125" s="56">
        <v>307.87</v>
      </c>
      <c r="H125" s="56">
        <v>1671.2</v>
      </c>
      <c r="I125" s="56">
        <v>2769.6</v>
      </c>
    </row>
    <row r="126" spans="2:19" x14ac:dyDescent="0.25">
      <c r="B126" s="54">
        <v>202011</v>
      </c>
      <c r="C126" s="55" t="s">
        <v>67</v>
      </c>
      <c r="D126" s="55" t="s">
        <v>34</v>
      </c>
      <c r="E126" s="56">
        <v>16</v>
      </c>
      <c r="F126" s="56">
        <v>8020.5</v>
      </c>
      <c r="G126" s="56">
        <v>1764.1100000000001</v>
      </c>
      <c r="H126" s="56">
        <v>10165.189999999999</v>
      </c>
      <c r="I126" s="56">
        <v>19949.800000000003</v>
      </c>
    </row>
    <row r="127" spans="2:19" x14ac:dyDescent="0.25">
      <c r="B127" s="54">
        <v>202011</v>
      </c>
      <c r="C127" s="55" t="s">
        <v>67</v>
      </c>
      <c r="D127" s="55" t="s">
        <v>75</v>
      </c>
      <c r="E127" s="56">
        <v>67</v>
      </c>
      <c r="F127" s="56">
        <v>6670.7800000000016</v>
      </c>
      <c r="G127" s="56">
        <v>4754.95</v>
      </c>
      <c r="H127" s="56">
        <v>11966.599999999999</v>
      </c>
      <c r="I127" s="56">
        <v>23392.329999999991</v>
      </c>
    </row>
    <row r="128" spans="2:19" x14ac:dyDescent="0.25">
      <c r="B128" s="54">
        <v>202011</v>
      </c>
      <c r="C128" s="55" t="s">
        <v>68</v>
      </c>
      <c r="D128" s="55" t="s">
        <v>34</v>
      </c>
      <c r="E128" s="56">
        <v>11</v>
      </c>
      <c r="F128" s="56">
        <v>1378.02</v>
      </c>
      <c r="G128" s="56">
        <v>743.99000000000012</v>
      </c>
      <c r="H128" s="56">
        <v>4098.13</v>
      </c>
      <c r="I128" s="56">
        <v>6220.1399999999994</v>
      </c>
    </row>
    <row r="129" spans="2:9" x14ac:dyDescent="0.25">
      <c r="B129" s="54">
        <v>202011</v>
      </c>
      <c r="C129" s="55" t="s">
        <v>68</v>
      </c>
      <c r="D129" s="55" t="s">
        <v>75</v>
      </c>
      <c r="E129" s="56">
        <v>84</v>
      </c>
      <c r="F129" s="56">
        <v>6052.3799999999983</v>
      </c>
      <c r="G129" s="56">
        <v>4832.2999999999984</v>
      </c>
      <c r="H129" s="56">
        <v>20596.150000000005</v>
      </c>
      <c r="I129" s="56">
        <v>31480.829999999991</v>
      </c>
    </row>
    <row r="130" spans="2:9" x14ac:dyDescent="0.25">
      <c r="B130" s="54">
        <v>202011</v>
      </c>
      <c r="C130" s="55" t="s">
        <v>69</v>
      </c>
      <c r="D130" s="55" t="s">
        <v>34</v>
      </c>
      <c r="E130" s="56">
        <v>156</v>
      </c>
      <c r="F130" s="56">
        <v>24479.909999999996</v>
      </c>
      <c r="G130" s="56">
        <v>28205.84</v>
      </c>
      <c r="H130" s="56">
        <v>53938.52</v>
      </c>
      <c r="I130" s="56">
        <v>106624.26999999997</v>
      </c>
    </row>
    <row r="131" spans="2:9" x14ac:dyDescent="0.25">
      <c r="B131" s="54">
        <v>202011</v>
      </c>
      <c r="C131" s="55" t="s">
        <v>69</v>
      </c>
      <c r="D131" s="55" t="s">
        <v>75</v>
      </c>
      <c r="E131" s="56">
        <v>2486</v>
      </c>
      <c r="F131" s="56">
        <v>134847.80000000031</v>
      </c>
      <c r="G131" s="56">
        <v>111213.18999999997</v>
      </c>
      <c r="H131" s="56">
        <v>349226.2300000001</v>
      </c>
      <c r="I131" s="56">
        <v>595287.22000000044</v>
      </c>
    </row>
    <row r="132" spans="2:9" x14ac:dyDescent="0.25">
      <c r="B132" s="54">
        <v>202011</v>
      </c>
      <c r="C132" s="55" t="s">
        <v>70</v>
      </c>
      <c r="D132" s="55" t="s">
        <v>34</v>
      </c>
      <c r="E132" s="56">
        <v>1</v>
      </c>
      <c r="F132" s="56">
        <v>43.65</v>
      </c>
      <c r="G132" s="56">
        <v>46.73</v>
      </c>
      <c r="H132" s="56">
        <v>134.88999999999999</v>
      </c>
      <c r="I132" s="56">
        <v>225.27</v>
      </c>
    </row>
    <row r="133" spans="2:9" x14ac:dyDescent="0.25">
      <c r="B133" s="54">
        <v>202011</v>
      </c>
      <c r="C133" s="55" t="s">
        <v>70</v>
      </c>
      <c r="D133" s="55" t="s">
        <v>75</v>
      </c>
      <c r="E133" s="56">
        <v>16</v>
      </c>
      <c r="F133" s="56">
        <v>1212.05</v>
      </c>
      <c r="G133" s="56">
        <v>855.39</v>
      </c>
      <c r="H133" s="56">
        <v>1910.33</v>
      </c>
      <c r="I133" s="56">
        <v>3977.7700000000004</v>
      </c>
    </row>
    <row r="134" spans="2:9" x14ac:dyDescent="0.25">
      <c r="B134" s="54">
        <v>202012</v>
      </c>
      <c r="C134" s="55" t="s">
        <v>76</v>
      </c>
      <c r="D134" s="55" t="s">
        <v>75</v>
      </c>
      <c r="E134" s="56">
        <v>2</v>
      </c>
      <c r="F134" s="56">
        <v>177.74</v>
      </c>
      <c r="G134" s="56">
        <v>175.57</v>
      </c>
      <c r="H134" s="56">
        <v>206.33</v>
      </c>
      <c r="I134" s="56">
        <v>559.64</v>
      </c>
    </row>
    <row r="135" spans="2:9" x14ac:dyDescent="0.25">
      <c r="B135" s="54">
        <v>202012</v>
      </c>
      <c r="C135" s="55" t="s">
        <v>35</v>
      </c>
      <c r="D135" s="55" t="s">
        <v>34</v>
      </c>
      <c r="E135" s="56">
        <v>204</v>
      </c>
      <c r="F135" s="56">
        <v>64602.309999999976</v>
      </c>
      <c r="G135" s="56">
        <v>20489.439999999991</v>
      </c>
      <c r="H135" s="56">
        <v>82732.100000000049</v>
      </c>
      <c r="I135" s="56">
        <v>167823.85000000009</v>
      </c>
    </row>
    <row r="136" spans="2:9" x14ac:dyDescent="0.25">
      <c r="B136" s="54">
        <v>202012</v>
      </c>
      <c r="C136" s="55" t="s">
        <v>35</v>
      </c>
      <c r="D136" s="55" t="s">
        <v>75</v>
      </c>
      <c r="E136" s="56">
        <v>2654</v>
      </c>
      <c r="F136" s="56">
        <v>248038.7999999997</v>
      </c>
      <c r="G136" s="56">
        <v>145225.39000000001</v>
      </c>
      <c r="H136" s="56">
        <v>576363.00000000023</v>
      </c>
      <c r="I136" s="56">
        <v>969627.18999999948</v>
      </c>
    </row>
    <row r="137" spans="2:9" x14ac:dyDescent="0.25">
      <c r="B137" s="54">
        <v>202012</v>
      </c>
      <c r="C137" s="55" t="s">
        <v>36</v>
      </c>
      <c r="D137" s="55" t="s">
        <v>34</v>
      </c>
      <c r="E137" s="56">
        <v>192</v>
      </c>
      <c r="F137" s="56">
        <v>41639.870000000003</v>
      </c>
      <c r="G137" s="56">
        <v>19486.430000000004</v>
      </c>
      <c r="H137" s="56">
        <v>80070.469999999972</v>
      </c>
      <c r="I137" s="56">
        <v>141196.77000000008</v>
      </c>
    </row>
    <row r="138" spans="2:9" x14ac:dyDescent="0.25">
      <c r="B138" s="54">
        <v>202012</v>
      </c>
      <c r="C138" s="55" t="s">
        <v>36</v>
      </c>
      <c r="D138" s="55" t="s">
        <v>75</v>
      </c>
      <c r="E138" s="56">
        <v>4337</v>
      </c>
      <c r="F138" s="56">
        <v>434290.41000000027</v>
      </c>
      <c r="G138" s="56">
        <v>155373.2600000001</v>
      </c>
      <c r="H138" s="56">
        <v>746345.87999999907</v>
      </c>
      <c r="I138" s="56">
        <v>1336009.5499999956</v>
      </c>
    </row>
    <row r="139" spans="2:9" x14ac:dyDescent="0.25">
      <c r="B139" s="54">
        <v>202012</v>
      </c>
      <c r="C139" s="55" t="s">
        <v>37</v>
      </c>
      <c r="D139" s="55" t="s">
        <v>34</v>
      </c>
      <c r="E139" s="56">
        <v>186</v>
      </c>
      <c r="F139" s="56">
        <v>76163.579999999973</v>
      </c>
      <c r="G139" s="56">
        <v>13319.810000000005</v>
      </c>
      <c r="H139" s="56">
        <v>52745.360000000008</v>
      </c>
      <c r="I139" s="56">
        <v>142228.75000000003</v>
      </c>
    </row>
    <row r="140" spans="2:9" x14ac:dyDescent="0.25">
      <c r="B140" s="54">
        <v>202012</v>
      </c>
      <c r="C140" s="55" t="s">
        <v>37</v>
      </c>
      <c r="D140" s="55" t="s">
        <v>75</v>
      </c>
      <c r="E140" s="56">
        <v>1678</v>
      </c>
      <c r="F140" s="56">
        <v>229666.44000000021</v>
      </c>
      <c r="G140" s="56">
        <v>69401.989999999918</v>
      </c>
      <c r="H140" s="56">
        <v>350333.53000000009</v>
      </c>
      <c r="I140" s="56">
        <v>649401.95999999892</v>
      </c>
    </row>
    <row r="141" spans="2:9" x14ac:dyDescent="0.25">
      <c r="B141" s="54">
        <v>202012</v>
      </c>
      <c r="C141" s="55" t="s">
        <v>40</v>
      </c>
      <c r="D141" s="55" t="s">
        <v>34</v>
      </c>
      <c r="E141" s="56">
        <v>99</v>
      </c>
      <c r="F141" s="56">
        <v>19424.25</v>
      </c>
      <c r="G141" s="56">
        <v>5544.51</v>
      </c>
      <c r="H141" s="56">
        <v>20027.689999999995</v>
      </c>
      <c r="I141" s="56">
        <v>44996.45</v>
      </c>
    </row>
    <row r="142" spans="2:9" x14ac:dyDescent="0.25">
      <c r="B142" s="54">
        <v>202012</v>
      </c>
      <c r="C142" s="55" t="s">
        <v>40</v>
      </c>
      <c r="D142" s="55" t="s">
        <v>75</v>
      </c>
      <c r="E142" s="56">
        <v>2738</v>
      </c>
      <c r="F142" s="56">
        <v>280818.84999999928</v>
      </c>
      <c r="G142" s="56">
        <v>99089.469999999943</v>
      </c>
      <c r="H142" s="56">
        <v>443248.13</v>
      </c>
      <c r="I142" s="56">
        <v>823156.4499999996</v>
      </c>
    </row>
    <row r="143" spans="2:9" x14ac:dyDescent="0.25">
      <c r="B143" s="54">
        <v>202012</v>
      </c>
      <c r="C143" s="55" t="s">
        <v>41</v>
      </c>
      <c r="D143" s="55" t="s">
        <v>75</v>
      </c>
      <c r="E143" s="56">
        <v>1</v>
      </c>
      <c r="F143" s="56">
        <v>104.45</v>
      </c>
      <c r="G143" s="56">
        <v>0</v>
      </c>
      <c r="H143" s="56">
        <v>0</v>
      </c>
      <c r="I143" s="56">
        <v>104.45</v>
      </c>
    </row>
    <row r="144" spans="2:9" x14ac:dyDescent="0.25">
      <c r="B144" s="54">
        <v>202012</v>
      </c>
      <c r="C144" s="55" t="s">
        <v>42</v>
      </c>
      <c r="D144" s="55" t="s">
        <v>34</v>
      </c>
      <c r="E144" s="56">
        <v>2</v>
      </c>
      <c r="F144" s="56">
        <v>216.78</v>
      </c>
      <c r="G144" s="56">
        <v>51.26</v>
      </c>
      <c r="H144" s="56">
        <v>297.20999999999998</v>
      </c>
      <c r="I144" s="56">
        <v>565.25</v>
      </c>
    </row>
    <row r="145" spans="2:9" x14ac:dyDescent="0.25">
      <c r="B145" s="54">
        <v>202012</v>
      </c>
      <c r="C145" s="55" t="s">
        <v>42</v>
      </c>
      <c r="D145" s="55" t="s">
        <v>75</v>
      </c>
      <c r="E145" s="56">
        <v>74</v>
      </c>
      <c r="F145" s="56">
        <v>8468.4500000000007</v>
      </c>
      <c r="G145" s="56">
        <v>2608.23</v>
      </c>
      <c r="H145" s="56">
        <v>21603.459999999995</v>
      </c>
      <c r="I145" s="56">
        <v>32680.14</v>
      </c>
    </row>
    <row r="146" spans="2:9" x14ac:dyDescent="0.25">
      <c r="B146" s="54">
        <v>202012</v>
      </c>
      <c r="C146" s="55" t="s">
        <v>43</v>
      </c>
      <c r="D146" s="55" t="s">
        <v>34</v>
      </c>
      <c r="E146" s="56">
        <v>20</v>
      </c>
      <c r="F146" s="56">
        <v>12804.3</v>
      </c>
      <c r="G146" s="56">
        <v>46.12</v>
      </c>
      <c r="H146" s="56">
        <v>454.42999999999995</v>
      </c>
      <c r="I146" s="56">
        <v>13304.849999999999</v>
      </c>
    </row>
    <row r="147" spans="2:9" x14ac:dyDescent="0.25">
      <c r="B147" s="54">
        <v>202012</v>
      </c>
      <c r="C147" s="55" t="s">
        <v>43</v>
      </c>
      <c r="D147" s="55" t="s">
        <v>75</v>
      </c>
      <c r="E147" s="56">
        <v>81</v>
      </c>
      <c r="F147" s="56">
        <v>9627.6299999999974</v>
      </c>
      <c r="G147" s="56">
        <v>3056.9900000000007</v>
      </c>
      <c r="H147" s="56">
        <v>15848.389999999998</v>
      </c>
      <c r="I147" s="56">
        <v>28533.010000000006</v>
      </c>
    </row>
    <row r="148" spans="2:9" x14ac:dyDescent="0.25">
      <c r="B148" s="54">
        <v>202012</v>
      </c>
      <c r="C148" s="55" t="s">
        <v>44</v>
      </c>
      <c r="D148" s="55" t="s">
        <v>34</v>
      </c>
      <c r="E148" s="56">
        <v>36</v>
      </c>
      <c r="F148" s="56">
        <v>2522.7900000000004</v>
      </c>
      <c r="G148" s="56">
        <v>3888.4799999999996</v>
      </c>
      <c r="H148" s="56">
        <v>16077.8</v>
      </c>
      <c r="I148" s="56">
        <v>22489.07</v>
      </c>
    </row>
    <row r="149" spans="2:9" x14ac:dyDescent="0.25">
      <c r="B149" s="54">
        <v>202012</v>
      </c>
      <c r="C149" s="55" t="s">
        <v>44</v>
      </c>
      <c r="D149" s="55" t="s">
        <v>75</v>
      </c>
      <c r="E149" s="56">
        <v>663</v>
      </c>
      <c r="F149" s="56">
        <v>23701.32</v>
      </c>
      <c r="G149" s="56">
        <v>51475.569999999985</v>
      </c>
      <c r="H149" s="56">
        <v>155090.88999999987</v>
      </c>
      <c r="I149" s="56">
        <v>230267.78</v>
      </c>
    </row>
    <row r="150" spans="2:9" x14ac:dyDescent="0.25">
      <c r="B150" s="54">
        <v>202012</v>
      </c>
      <c r="C150" s="55" t="s">
        <v>45</v>
      </c>
      <c r="D150" s="55" t="s">
        <v>34</v>
      </c>
      <c r="E150" s="56">
        <v>31</v>
      </c>
      <c r="F150" s="56">
        <v>23068.950000000004</v>
      </c>
      <c r="G150" s="56">
        <v>548.15000000000009</v>
      </c>
      <c r="H150" s="56">
        <v>6468.84</v>
      </c>
      <c r="I150" s="56">
        <v>30085.940000000002</v>
      </c>
    </row>
    <row r="151" spans="2:9" x14ac:dyDescent="0.25">
      <c r="B151" s="54">
        <v>202012</v>
      </c>
      <c r="C151" s="55" t="s">
        <v>45</v>
      </c>
      <c r="D151" s="55" t="s">
        <v>75</v>
      </c>
      <c r="E151" s="56">
        <v>424</v>
      </c>
      <c r="F151" s="56">
        <v>45561.600000000028</v>
      </c>
      <c r="G151" s="56">
        <v>15500.550000000001</v>
      </c>
      <c r="H151" s="56">
        <v>79731.250000000029</v>
      </c>
      <c r="I151" s="56">
        <v>140793.40000000008</v>
      </c>
    </row>
    <row r="152" spans="2:9" x14ac:dyDescent="0.25">
      <c r="B152" s="54">
        <v>202012</v>
      </c>
      <c r="C152" s="55" t="s">
        <v>46</v>
      </c>
      <c r="D152" s="55" t="s">
        <v>34</v>
      </c>
      <c r="E152" s="56">
        <v>6</v>
      </c>
      <c r="F152" s="56">
        <v>2094.9500000000003</v>
      </c>
      <c r="G152" s="56">
        <v>252.78</v>
      </c>
      <c r="H152" s="56">
        <v>2750.83</v>
      </c>
      <c r="I152" s="56">
        <v>5098.5599999999995</v>
      </c>
    </row>
    <row r="153" spans="2:9" x14ac:dyDescent="0.25">
      <c r="B153" s="54">
        <v>202012</v>
      </c>
      <c r="C153" s="55" t="s">
        <v>46</v>
      </c>
      <c r="D153" s="55" t="s">
        <v>75</v>
      </c>
      <c r="E153" s="56">
        <v>42</v>
      </c>
      <c r="F153" s="56">
        <v>4649.1100000000006</v>
      </c>
      <c r="G153" s="56">
        <v>2357.329999999999</v>
      </c>
      <c r="H153" s="56">
        <v>19510.64</v>
      </c>
      <c r="I153" s="56">
        <v>26517.079999999994</v>
      </c>
    </row>
    <row r="154" spans="2:9" x14ac:dyDescent="0.25">
      <c r="B154" s="54">
        <v>202012</v>
      </c>
      <c r="C154" s="55" t="s">
        <v>47</v>
      </c>
      <c r="D154" s="55" t="s">
        <v>34</v>
      </c>
      <c r="E154" s="56">
        <v>7</v>
      </c>
      <c r="F154" s="56">
        <v>1427.02</v>
      </c>
      <c r="G154" s="56">
        <v>95.27</v>
      </c>
      <c r="H154" s="56">
        <v>1581.41</v>
      </c>
      <c r="I154" s="56">
        <v>3103.7000000000003</v>
      </c>
    </row>
    <row r="155" spans="2:9" x14ac:dyDescent="0.25">
      <c r="B155" s="54">
        <v>202012</v>
      </c>
      <c r="C155" s="55" t="s">
        <v>47</v>
      </c>
      <c r="D155" s="55" t="s">
        <v>75</v>
      </c>
      <c r="E155" s="56">
        <v>298</v>
      </c>
      <c r="F155" s="56">
        <v>46631.32999999998</v>
      </c>
      <c r="G155" s="56">
        <v>12062.239999999998</v>
      </c>
      <c r="H155" s="56">
        <v>60271.800000000039</v>
      </c>
      <c r="I155" s="56">
        <v>118965.37000000001</v>
      </c>
    </row>
    <row r="156" spans="2:9" x14ac:dyDescent="0.25">
      <c r="B156" s="54">
        <v>202012</v>
      </c>
      <c r="C156" s="55" t="s">
        <v>48</v>
      </c>
      <c r="D156" s="55" t="s">
        <v>34</v>
      </c>
      <c r="E156" s="56">
        <v>23</v>
      </c>
      <c r="F156" s="56">
        <v>825.90000000000009</v>
      </c>
      <c r="G156" s="56">
        <v>7281.56</v>
      </c>
      <c r="H156" s="56">
        <v>12158.49</v>
      </c>
      <c r="I156" s="56">
        <v>20265.949999999997</v>
      </c>
    </row>
    <row r="157" spans="2:9" x14ac:dyDescent="0.25">
      <c r="B157" s="54">
        <v>202012</v>
      </c>
      <c r="C157" s="55" t="s">
        <v>48</v>
      </c>
      <c r="D157" s="55" t="s">
        <v>75</v>
      </c>
      <c r="E157" s="56">
        <v>320</v>
      </c>
      <c r="F157" s="56">
        <v>273.51</v>
      </c>
      <c r="G157" s="56">
        <v>28370.210000000014</v>
      </c>
      <c r="H157" s="56">
        <v>111837.60999999999</v>
      </c>
      <c r="I157" s="56">
        <v>140481.32999999996</v>
      </c>
    </row>
    <row r="158" spans="2:9" x14ac:dyDescent="0.25">
      <c r="B158" s="54">
        <v>202012</v>
      </c>
      <c r="C158" s="55" t="s">
        <v>49</v>
      </c>
      <c r="D158" s="55" t="s">
        <v>34</v>
      </c>
      <c r="E158" s="56">
        <v>21</v>
      </c>
      <c r="F158" s="56">
        <v>3211.1699999999996</v>
      </c>
      <c r="G158" s="56">
        <v>1332.1</v>
      </c>
      <c r="H158" s="56">
        <v>4151.99</v>
      </c>
      <c r="I158" s="56">
        <v>8695.26</v>
      </c>
    </row>
    <row r="159" spans="2:9" x14ac:dyDescent="0.25">
      <c r="B159" s="54">
        <v>202012</v>
      </c>
      <c r="C159" s="55" t="s">
        <v>49</v>
      </c>
      <c r="D159" s="55" t="s">
        <v>75</v>
      </c>
      <c r="E159" s="56">
        <v>261</v>
      </c>
      <c r="F159" s="56">
        <v>27034.559999999994</v>
      </c>
      <c r="G159" s="56">
        <v>10372.669999999995</v>
      </c>
      <c r="H159" s="56">
        <v>45429.51999999999</v>
      </c>
      <c r="I159" s="56">
        <v>82836.749999999956</v>
      </c>
    </row>
    <row r="160" spans="2:9" x14ac:dyDescent="0.25">
      <c r="B160" s="54">
        <v>202012</v>
      </c>
      <c r="C160" s="55" t="s">
        <v>50</v>
      </c>
      <c r="D160" s="55" t="s">
        <v>34</v>
      </c>
      <c r="E160" s="56">
        <v>30</v>
      </c>
      <c r="F160" s="56">
        <v>46323.08</v>
      </c>
      <c r="G160" s="56">
        <v>85.23</v>
      </c>
      <c r="H160" s="56">
        <v>251.11</v>
      </c>
      <c r="I160" s="56">
        <v>46659.420000000006</v>
      </c>
    </row>
    <row r="161" spans="2:9" x14ac:dyDescent="0.25">
      <c r="B161" s="54">
        <v>202012</v>
      </c>
      <c r="C161" s="55" t="s">
        <v>50</v>
      </c>
      <c r="D161" s="55" t="s">
        <v>75</v>
      </c>
      <c r="E161" s="56">
        <v>139</v>
      </c>
      <c r="F161" s="56">
        <v>21836.569999999992</v>
      </c>
      <c r="G161" s="56">
        <v>6606.0700000000015</v>
      </c>
      <c r="H161" s="56">
        <v>37297.909999999996</v>
      </c>
      <c r="I161" s="56">
        <v>65740.549999999988</v>
      </c>
    </row>
    <row r="162" spans="2:9" x14ac:dyDescent="0.25">
      <c r="B162" s="54">
        <v>202012</v>
      </c>
      <c r="C162" s="55" t="s">
        <v>51</v>
      </c>
      <c r="D162" s="55" t="s">
        <v>34</v>
      </c>
      <c r="E162" s="56">
        <v>2</v>
      </c>
      <c r="F162" s="56">
        <v>0</v>
      </c>
      <c r="G162" s="56">
        <v>304.99</v>
      </c>
      <c r="H162" s="56">
        <v>475.33</v>
      </c>
      <c r="I162" s="56">
        <v>780.31999999999994</v>
      </c>
    </row>
    <row r="163" spans="2:9" x14ac:dyDescent="0.25">
      <c r="B163" s="54">
        <v>202012</v>
      </c>
      <c r="C163" s="55" t="s">
        <v>51</v>
      </c>
      <c r="D163" s="55" t="s">
        <v>75</v>
      </c>
      <c r="E163" s="56">
        <v>23</v>
      </c>
      <c r="F163" s="56">
        <v>128.35</v>
      </c>
      <c r="G163" s="56">
        <v>3561.2500000000005</v>
      </c>
      <c r="H163" s="56">
        <v>9341.2200000000012</v>
      </c>
      <c r="I163" s="56">
        <v>13030.82</v>
      </c>
    </row>
    <row r="164" spans="2:9" x14ac:dyDescent="0.25">
      <c r="B164" s="54">
        <v>202012</v>
      </c>
      <c r="C164" s="55" t="s">
        <v>52</v>
      </c>
      <c r="D164" s="55" t="s">
        <v>34</v>
      </c>
      <c r="E164" s="56">
        <v>64</v>
      </c>
      <c r="F164" s="56">
        <v>9651.0199999999986</v>
      </c>
      <c r="G164" s="56">
        <v>7151.2800000000034</v>
      </c>
      <c r="H164" s="56">
        <v>26763.51</v>
      </c>
      <c r="I164" s="56">
        <v>43565.81</v>
      </c>
    </row>
    <row r="165" spans="2:9" x14ac:dyDescent="0.25">
      <c r="B165" s="54">
        <v>202012</v>
      </c>
      <c r="C165" s="55" t="s">
        <v>52</v>
      </c>
      <c r="D165" s="55" t="s">
        <v>75</v>
      </c>
      <c r="E165" s="56">
        <v>1033</v>
      </c>
      <c r="F165" s="56">
        <v>95354.980000000025</v>
      </c>
      <c r="G165" s="56">
        <v>47895.330000000038</v>
      </c>
      <c r="H165" s="56">
        <v>260365.60000000006</v>
      </c>
      <c r="I165" s="56">
        <v>403615.91000000021</v>
      </c>
    </row>
    <row r="166" spans="2:9" x14ac:dyDescent="0.25">
      <c r="B166" s="54">
        <v>202012</v>
      </c>
      <c r="C166" s="55" t="s">
        <v>53</v>
      </c>
      <c r="D166" s="55" t="s">
        <v>34</v>
      </c>
      <c r="E166" s="56">
        <v>121</v>
      </c>
      <c r="F166" s="56">
        <v>37834.970000000023</v>
      </c>
      <c r="G166" s="56">
        <v>15618.369999999995</v>
      </c>
      <c r="H166" s="56">
        <v>71959.740000000005</v>
      </c>
      <c r="I166" s="56">
        <v>125413.07999999994</v>
      </c>
    </row>
    <row r="167" spans="2:9" x14ac:dyDescent="0.25">
      <c r="B167" s="54">
        <v>202012</v>
      </c>
      <c r="C167" s="55" t="s">
        <v>53</v>
      </c>
      <c r="D167" s="55" t="s">
        <v>75</v>
      </c>
      <c r="E167" s="56">
        <v>1350</v>
      </c>
      <c r="F167" s="56">
        <v>125793.26000000004</v>
      </c>
      <c r="G167" s="56">
        <v>53507.560000000027</v>
      </c>
      <c r="H167" s="56">
        <v>245838.37000000032</v>
      </c>
      <c r="I167" s="56">
        <v>425139.19000000018</v>
      </c>
    </row>
    <row r="168" spans="2:9" x14ac:dyDescent="0.25">
      <c r="B168" s="54">
        <v>202012</v>
      </c>
      <c r="C168" s="55" t="s">
        <v>54</v>
      </c>
      <c r="D168" s="55" t="s">
        <v>34</v>
      </c>
      <c r="E168" s="56">
        <v>14</v>
      </c>
      <c r="F168" s="56">
        <v>7759.1799999999994</v>
      </c>
      <c r="G168" s="56">
        <v>1212.2200000000003</v>
      </c>
      <c r="H168" s="56">
        <v>3974.02</v>
      </c>
      <c r="I168" s="56">
        <v>12945.42</v>
      </c>
    </row>
    <row r="169" spans="2:9" x14ac:dyDescent="0.25">
      <c r="B169" s="54">
        <v>202012</v>
      </c>
      <c r="C169" s="55" t="s">
        <v>54</v>
      </c>
      <c r="D169" s="55" t="s">
        <v>75</v>
      </c>
      <c r="E169" s="56">
        <v>205</v>
      </c>
      <c r="F169" s="56">
        <v>23587.050000000003</v>
      </c>
      <c r="G169" s="56">
        <v>8536.5700000000033</v>
      </c>
      <c r="H169" s="56">
        <v>55241.630000000019</v>
      </c>
      <c r="I169" s="56">
        <v>87365.249999999971</v>
      </c>
    </row>
    <row r="170" spans="2:9" x14ac:dyDescent="0.25">
      <c r="B170" s="54">
        <v>202012</v>
      </c>
      <c r="C170" s="55" t="s">
        <v>55</v>
      </c>
      <c r="D170" s="55" t="s">
        <v>34</v>
      </c>
      <c r="E170" s="56">
        <v>109</v>
      </c>
      <c r="F170" s="56">
        <v>48434.05999999999</v>
      </c>
      <c r="G170" s="56">
        <v>14093.740000000005</v>
      </c>
      <c r="H170" s="56">
        <v>44439.97</v>
      </c>
      <c r="I170" s="56">
        <v>106967.76999999996</v>
      </c>
    </row>
    <row r="171" spans="2:9" x14ac:dyDescent="0.25">
      <c r="B171" s="54">
        <v>202012</v>
      </c>
      <c r="C171" s="55" t="s">
        <v>55</v>
      </c>
      <c r="D171" s="55" t="s">
        <v>75</v>
      </c>
      <c r="E171" s="56">
        <v>1028</v>
      </c>
      <c r="F171" s="56">
        <v>133931.91999999987</v>
      </c>
      <c r="G171" s="56">
        <v>43514.409999999996</v>
      </c>
      <c r="H171" s="56">
        <v>197814.63999999996</v>
      </c>
      <c r="I171" s="56">
        <v>375260.97000000044</v>
      </c>
    </row>
    <row r="172" spans="2:9" x14ac:dyDescent="0.25">
      <c r="B172" s="54">
        <v>202012</v>
      </c>
      <c r="C172" s="55" t="s">
        <v>56</v>
      </c>
      <c r="D172" s="55" t="s">
        <v>34</v>
      </c>
      <c r="E172" s="56">
        <v>80</v>
      </c>
      <c r="F172" s="56">
        <v>12038.720000000001</v>
      </c>
      <c r="G172" s="56">
        <v>6995.3099999999986</v>
      </c>
      <c r="H172" s="56">
        <v>11957.06</v>
      </c>
      <c r="I172" s="56">
        <v>30991.089999999993</v>
      </c>
    </row>
    <row r="173" spans="2:9" x14ac:dyDescent="0.25">
      <c r="B173" s="54">
        <v>202012</v>
      </c>
      <c r="C173" s="55" t="s">
        <v>56</v>
      </c>
      <c r="D173" s="55" t="s">
        <v>75</v>
      </c>
      <c r="E173" s="56">
        <v>875</v>
      </c>
      <c r="F173" s="56">
        <v>81826.11000000003</v>
      </c>
      <c r="G173" s="56">
        <v>59348.619999999915</v>
      </c>
      <c r="H173" s="56">
        <v>305584.55999999994</v>
      </c>
      <c r="I173" s="56">
        <v>446759.28999999975</v>
      </c>
    </row>
    <row r="174" spans="2:9" x14ac:dyDescent="0.25">
      <c r="B174" s="54">
        <v>202012</v>
      </c>
      <c r="C174" s="55" t="s">
        <v>57</v>
      </c>
      <c r="D174" s="55" t="s">
        <v>34</v>
      </c>
      <c r="E174" s="56">
        <v>1</v>
      </c>
      <c r="F174" s="56">
        <v>111.91</v>
      </c>
      <c r="G174" s="56">
        <v>35.39</v>
      </c>
      <c r="H174" s="56">
        <v>263.3</v>
      </c>
      <c r="I174" s="56">
        <v>410.6</v>
      </c>
    </row>
    <row r="175" spans="2:9" x14ac:dyDescent="0.25">
      <c r="B175" s="54">
        <v>202012</v>
      </c>
      <c r="C175" s="55" t="s">
        <v>57</v>
      </c>
      <c r="D175" s="55" t="s">
        <v>75</v>
      </c>
      <c r="E175" s="56">
        <v>62</v>
      </c>
      <c r="F175" s="56">
        <v>7980.7699999999977</v>
      </c>
      <c r="G175" s="56">
        <v>3543.1599999999985</v>
      </c>
      <c r="H175" s="56">
        <v>30681.019999999997</v>
      </c>
      <c r="I175" s="56">
        <v>42204.950000000004</v>
      </c>
    </row>
    <row r="176" spans="2:9" x14ac:dyDescent="0.25">
      <c r="B176" s="54">
        <v>202012</v>
      </c>
      <c r="C176" s="55" t="s">
        <v>58</v>
      </c>
      <c r="D176" s="55" t="s">
        <v>34</v>
      </c>
      <c r="E176" s="56">
        <v>56</v>
      </c>
      <c r="F176" s="56">
        <v>6822.8499999999985</v>
      </c>
      <c r="G176" s="56">
        <v>2841.2800000000007</v>
      </c>
      <c r="H176" s="56">
        <v>16527.740000000002</v>
      </c>
      <c r="I176" s="56">
        <v>26191.870000000003</v>
      </c>
    </row>
    <row r="177" spans="2:9" x14ac:dyDescent="0.25">
      <c r="B177" s="54">
        <v>202012</v>
      </c>
      <c r="C177" s="55" t="s">
        <v>58</v>
      </c>
      <c r="D177" s="55" t="s">
        <v>75</v>
      </c>
      <c r="E177" s="56">
        <v>506</v>
      </c>
      <c r="F177" s="56">
        <v>63408.520000000055</v>
      </c>
      <c r="G177" s="56">
        <v>20729.589999999997</v>
      </c>
      <c r="H177" s="56">
        <v>98167.510000000009</v>
      </c>
      <c r="I177" s="56">
        <v>182305.62000000014</v>
      </c>
    </row>
    <row r="178" spans="2:9" x14ac:dyDescent="0.25">
      <c r="B178" s="54">
        <v>202012</v>
      </c>
      <c r="C178" s="55" t="s">
        <v>60</v>
      </c>
      <c r="D178" s="55" t="s">
        <v>34</v>
      </c>
      <c r="E178" s="56">
        <v>17</v>
      </c>
      <c r="F178" s="56">
        <v>11461.429999999998</v>
      </c>
      <c r="G178" s="56">
        <v>910.01999999999987</v>
      </c>
      <c r="H178" s="56">
        <v>2770.6400000000003</v>
      </c>
      <c r="I178" s="56">
        <v>15142.09</v>
      </c>
    </row>
    <row r="179" spans="2:9" x14ac:dyDescent="0.25">
      <c r="B179" s="54">
        <v>202012</v>
      </c>
      <c r="C179" s="55" t="s">
        <v>60</v>
      </c>
      <c r="D179" s="55" t="s">
        <v>75</v>
      </c>
      <c r="E179" s="56">
        <v>180</v>
      </c>
      <c r="F179" s="56">
        <v>21527.840000000004</v>
      </c>
      <c r="G179" s="56">
        <v>7972.4099999999971</v>
      </c>
      <c r="H179" s="56">
        <v>27515.649999999998</v>
      </c>
      <c r="I179" s="56">
        <v>57015.9</v>
      </c>
    </row>
    <row r="180" spans="2:9" x14ac:dyDescent="0.25">
      <c r="B180" s="54">
        <v>202012</v>
      </c>
      <c r="C180" s="55" t="s">
        <v>61</v>
      </c>
      <c r="D180" s="55" t="s">
        <v>34</v>
      </c>
      <c r="E180" s="56">
        <v>6</v>
      </c>
      <c r="F180" s="56">
        <v>1746.49</v>
      </c>
      <c r="G180" s="56">
        <v>288.76000000000005</v>
      </c>
      <c r="H180" s="56">
        <v>609.23</v>
      </c>
      <c r="I180" s="56">
        <v>2644.48</v>
      </c>
    </row>
    <row r="181" spans="2:9" x14ac:dyDescent="0.25">
      <c r="B181" s="54">
        <v>202012</v>
      </c>
      <c r="C181" s="55" t="s">
        <v>61</v>
      </c>
      <c r="D181" s="55" t="s">
        <v>75</v>
      </c>
      <c r="E181" s="56">
        <v>400</v>
      </c>
      <c r="F181" s="56">
        <v>25655.420000000006</v>
      </c>
      <c r="G181" s="56">
        <v>14041.980000000007</v>
      </c>
      <c r="H181" s="56">
        <v>55911.539999999972</v>
      </c>
      <c r="I181" s="56">
        <v>95608.940000000017</v>
      </c>
    </row>
    <row r="182" spans="2:9" x14ac:dyDescent="0.25">
      <c r="B182" s="54">
        <v>202012</v>
      </c>
      <c r="C182" s="55" t="s">
        <v>62</v>
      </c>
      <c r="D182" s="55" t="s">
        <v>34</v>
      </c>
      <c r="E182" s="56">
        <v>51</v>
      </c>
      <c r="F182" s="56">
        <v>16671.689999999991</v>
      </c>
      <c r="G182" s="56">
        <v>1414.25</v>
      </c>
      <c r="H182" s="56">
        <v>5939.69</v>
      </c>
      <c r="I182" s="56">
        <v>24025.629999999994</v>
      </c>
    </row>
    <row r="183" spans="2:9" x14ac:dyDescent="0.25">
      <c r="B183" s="54">
        <v>202012</v>
      </c>
      <c r="C183" s="55" t="s">
        <v>62</v>
      </c>
      <c r="D183" s="55" t="s">
        <v>75</v>
      </c>
      <c r="E183" s="56">
        <v>302</v>
      </c>
      <c r="F183" s="56">
        <v>38371.090000000018</v>
      </c>
      <c r="G183" s="56">
        <v>10789.93</v>
      </c>
      <c r="H183" s="56">
        <v>60712.679999999978</v>
      </c>
      <c r="I183" s="56">
        <v>109873.70000000006</v>
      </c>
    </row>
    <row r="184" spans="2:9" x14ac:dyDescent="0.25">
      <c r="B184" s="54">
        <v>202012</v>
      </c>
      <c r="C184" s="55" t="s">
        <v>63</v>
      </c>
      <c r="D184" s="55" t="s">
        <v>34</v>
      </c>
      <c r="E184" s="56">
        <v>2</v>
      </c>
      <c r="F184" s="56">
        <v>393.37</v>
      </c>
      <c r="G184" s="56">
        <v>263.61</v>
      </c>
      <c r="H184" s="56">
        <v>1067.04</v>
      </c>
      <c r="I184" s="56">
        <v>1724.02</v>
      </c>
    </row>
    <row r="185" spans="2:9" x14ac:dyDescent="0.25">
      <c r="B185" s="54">
        <v>202012</v>
      </c>
      <c r="C185" s="55" t="s">
        <v>63</v>
      </c>
      <c r="D185" s="55" t="s">
        <v>75</v>
      </c>
      <c r="E185" s="56">
        <v>14</v>
      </c>
      <c r="F185" s="56">
        <v>1509.1099999999997</v>
      </c>
      <c r="G185" s="56">
        <v>558.51</v>
      </c>
      <c r="H185" s="56">
        <v>1242.3699999999999</v>
      </c>
      <c r="I185" s="56">
        <v>3309.9899999999993</v>
      </c>
    </row>
    <row r="186" spans="2:9" x14ac:dyDescent="0.25">
      <c r="B186" s="54">
        <v>202012</v>
      </c>
      <c r="C186" s="55" t="s">
        <v>64</v>
      </c>
      <c r="D186" s="55" t="s">
        <v>34</v>
      </c>
      <c r="E186" s="56">
        <v>13</v>
      </c>
      <c r="F186" s="56">
        <v>3410.4900000000002</v>
      </c>
      <c r="G186" s="56">
        <v>2963.04</v>
      </c>
      <c r="H186" s="56">
        <v>4558.01</v>
      </c>
      <c r="I186" s="56">
        <v>10931.539999999999</v>
      </c>
    </row>
    <row r="187" spans="2:9" x14ac:dyDescent="0.25">
      <c r="B187" s="54">
        <v>202012</v>
      </c>
      <c r="C187" s="55" t="s">
        <v>64</v>
      </c>
      <c r="D187" s="55" t="s">
        <v>75</v>
      </c>
      <c r="E187" s="56">
        <v>101</v>
      </c>
      <c r="F187" s="56">
        <v>11216.61</v>
      </c>
      <c r="G187" s="56">
        <v>5459.2199999999993</v>
      </c>
      <c r="H187" s="56">
        <v>33311.049999999996</v>
      </c>
      <c r="I187" s="56">
        <v>49986.87999999999</v>
      </c>
    </row>
    <row r="188" spans="2:9" x14ac:dyDescent="0.25">
      <c r="B188" s="54">
        <v>202012</v>
      </c>
      <c r="C188" s="55" t="s">
        <v>65</v>
      </c>
      <c r="D188" s="55" t="s">
        <v>34</v>
      </c>
      <c r="E188" s="56">
        <v>4</v>
      </c>
      <c r="F188" s="56">
        <v>794.07</v>
      </c>
      <c r="G188" s="56">
        <v>267.56</v>
      </c>
      <c r="H188" s="56">
        <v>84.26</v>
      </c>
      <c r="I188" s="56">
        <v>1145.8899999999999</v>
      </c>
    </row>
    <row r="189" spans="2:9" x14ac:dyDescent="0.25">
      <c r="B189" s="54">
        <v>202012</v>
      </c>
      <c r="C189" s="55" t="s">
        <v>65</v>
      </c>
      <c r="D189" s="55" t="s">
        <v>75</v>
      </c>
      <c r="E189" s="56">
        <v>35</v>
      </c>
      <c r="F189" s="56">
        <v>3967.2</v>
      </c>
      <c r="G189" s="56">
        <v>1573.2599999999995</v>
      </c>
      <c r="H189" s="56">
        <v>7906.9399999999987</v>
      </c>
      <c r="I189" s="56">
        <v>13447.400000000001</v>
      </c>
    </row>
    <row r="190" spans="2:9" x14ac:dyDescent="0.25">
      <c r="B190" s="54">
        <v>202012</v>
      </c>
      <c r="C190" s="55" t="s">
        <v>66</v>
      </c>
      <c r="D190" s="55" t="s">
        <v>75</v>
      </c>
      <c r="E190" s="56">
        <v>11</v>
      </c>
      <c r="F190" s="56">
        <v>1837.4399999999996</v>
      </c>
      <c r="G190" s="56">
        <v>291.27999999999997</v>
      </c>
      <c r="H190" s="56">
        <v>1597.54</v>
      </c>
      <c r="I190" s="56">
        <v>3726.26</v>
      </c>
    </row>
    <row r="191" spans="2:9" x14ac:dyDescent="0.25">
      <c r="B191" s="54">
        <v>202012</v>
      </c>
      <c r="C191" s="55" t="s">
        <v>67</v>
      </c>
      <c r="D191" s="55" t="s">
        <v>34</v>
      </c>
      <c r="E191" s="56">
        <v>13</v>
      </c>
      <c r="F191" s="56">
        <v>3215.15</v>
      </c>
      <c r="G191" s="56">
        <v>1256.6399999999999</v>
      </c>
      <c r="H191" s="56">
        <v>3955.3799999999997</v>
      </c>
      <c r="I191" s="56">
        <v>8427.17</v>
      </c>
    </row>
    <row r="192" spans="2:9" x14ac:dyDescent="0.25">
      <c r="B192" s="54">
        <v>202012</v>
      </c>
      <c r="C192" s="55" t="s">
        <v>67</v>
      </c>
      <c r="D192" s="55" t="s">
        <v>75</v>
      </c>
      <c r="E192" s="56">
        <v>86</v>
      </c>
      <c r="F192" s="56">
        <v>13160.009999999998</v>
      </c>
      <c r="G192" s="56">
        <v>3927.1000000000008</v>
      </c>
      <c r="H192" s="56">
        <v>12584.140000000001</v>
      </c>
      <c r="I192" s="56">
        <v>29671.250000000004</v>
      </c>
    </row>
    <row r="193" spans="2:9" x14ac:dyDescent="0.25">
      <c r="B193" s="54">
        <v>202012</v>
      </c>
      <c r="C193" s="55" t="s">
        <v>68</v>
      </c>
      <c r="D193" s="55" t="s">
        <v>34</v>
      </c>
      <c r="E193" s="56">
        <v>10</v>
      </c>
      <c r="F193" s="56">
        <v>1213.21</v>
      </c>
      <c r="G193" s="56">
        <v>599.35</v>
      </c>
      <c r="H193" s="56">
        <v>4681.53</v>
      </c>
      <c r="I193" s="56">
        <v>6494.09</v>
      </c>
    </row>
    <row r="194" spans="2:9" x14ac:dyDescent="0.25">
      <c r="B194" s="54">
        <v>202012</v>
      </c>
      <c r="C194" s="55" t="s">
        <v>68</v>
      </c>
      <c r="D194" s="55" t="s">
        <v>75</v>
      </c>
      <c r="E194" s="56">
        <v>90</v>
      </c>
      <c r="F194" s="56">
        <v>10325.189999999997</v>
      </c>
      <c r="G194" s="56">
        <v>3473.0299999999993</v>
      </c>
      <c r="H194" s="56">
        <v>22147.040000000001</v>
      </c>
      <c r="I194" s="56">
        <v>35945.260000000009</v>
      </c>
    </row>
    <row r="195" spans="2:9" x14ac:dyDescent="0.25">
      <c r="B195" s="54">
        <v>202012</v>
      </c>
      <c r="C195" s="55" t="s">
        <v>69</v>
      </c>
      <c r="D195" s="55" t="s">
        <v>34</v>
      </c>
      <c r="E195" s="56">
        <v>225</v>
      </c>
      <c r="F195" s="56">
        <v>121889.2499999999</v>
      </c>
      <c r="G195" s="56">
        <v>15044.86</v>
      </c>
      <c r="H195" s="56">
        <v>49985.420000000006</v>
      </c>
      <c r="I195" s="56">
        <v>186919.52999999991</v>
      </c>
    </row>
    <row r="196" spans="2:9" x14ac:dyDescent="0.25">
      <c r="B196" s="54">
        <v>202012</v>
      </c>
      <c r="C196" s="55" t="s">
        <v>69</v>
      </c>
      <c r="D196" s="55" t="s">
        <v>75</v>
      </c>
      <c r="E196" s="56">
        <v>2867</v>
      </c>
      <c r="F196" s="56">
        <v>225860.34999999963</v>
      </c>
      <c r="G196" s="56">
        <v>112324.15000000024</v>
      </c>
      <c r="H196" s="56">
        <v>377056.67000000092</v>
      </c>
      <c r="I196" s="56">
        <v>715241.1699999983</v>
      </c>
    </row>
    <row r="197" spans="2:9" x14ac:dyDescent="0.25">
      <c r="B197" s="54">
        <v>202012</v>
      </c>
      <c r="C197" s="55" t="s">
        <v>70</v>
      </c>
      <c r="D197" s="55" t="s">
        <v>34</v>
      </c>
      <c r="E197" s="56">
        <v>3</v>
      </c>
      <c r="F197" s="56">
        <v>375.69</v>
      </c>
      <c r="G197" s="56">
        <v>43.65</v>
      </c>
      <c r="H197" s="56">
        <v>181.62</v>
      </c>
      <c r="I197" s="56">
        <v>600.96</v>
      </c>
    </row>
    <row r="198" spans="2:9" x14ac:dyDescent="0.25">
      <c r="B198" s="54">
        <v>202012</v>
      </c>
      <c r="C198" s="55" t="s">
        <v>70</v>
      </c>
      <c r="D198" s="55" t="s">
        <v>75</v>
      </c>
      <c r="E198" s="56">
        <v>19</v>
      </c>
      <c r="F198" s="56">
        <v>2850.9300000000003</v>
      </c>
      <c r="G198" s="56">
        <v>529.46</v>
      </c>
      <c r="H198" s="56">
        <v>1975.12</v>
      </c>
      <c r="I198" s="56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N599"/>
  <sheetViews>
    <sheetView workbookViewId="0">
      <selection activeCell="AN20" sqref="AN20"/>
    </sheetView>
  </sheetViews>
  <sheetFormatPr defaultRowHeight="15" x14ac:dyDescent="0.25"/>
  <cols>
    <col min="2" max="2" width="14.42578125" customWidth="1"/>
    <col min="3" max="3" width="2.85546875" style="1" customWidth="1"/>
    <col min="4" max="9" width="0" hidden="1" customWidth="1"/>
    <col min="10" max="12" width="9.140625" hidden="1" customWidth="1"/>
    <col min="13" max="15" width="9.140625" customWidth="1"/>
    <col min="16" max="18" width="9.140625" hidden="1" customWidth="1"/>
    <col min="19" max="19" width="2.85546875" style="1" customWidth="1"/>
    <col min="20" max="25" width="0" hidden="1" customWidth="1"/>
    <col min="26" max="28" width="9.140625" hidden="1" customWidth="1"/>
    <col min="29" max="31" width="9.140625" customWidth="1"/>
    <col min="32" max="34" width="9.140625" hidden="1" customWidth="1"/>
    <col min="35" max="35" width="2.7109375" style="1" customWidth="1"/>
    <col min="36" max="41" width="0" hidden="1" customWidth="1"/>
    <col min="42" max="44" width="9.140625" hidden="1" customWidth="1"/>
    <col min="45" max="47" width="9.140625" customWidth="1"/>
    <col min="48" max="50" width="9.140625" hidden="1" customWidth="1"/>
    <col min="51" max="51" width="5.28515625" style="1" customWidth="1"/>
    <col min="52" max="57" width="0" hidden="1" customWidth="1"/>
    <col min="58" max="60" width="9.140625" hidden="1" customWidth="1"/>
    <col min="61" max="63" width="9.140625" customWidth="1"/>
    <col min="64" max="66" width="9.140625" hidden="1" customWidth="1"/>
  </cols>
  <sheetData>
    <row r="1" spans="1:66" s="7" customFormat="1" ht="30" customHeight="1" x14ac:dyDescent="0.25">
      <c r="A1" s="139" t="s">
        <v>227</v>
      </c>
      <c r="B1" s="139"/>
      <c r="C1" s="28"/>
      <c r="D1" s="137" t="s">
        <v>15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28"/>
      <c r="T1" s="137" t="s">
        <v>115</v>
      </c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28"/>
      <c r="AJ1" s="137" t="s">
        <v>16</v>
      </c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28"/>
      <c r="AZ1" s="138" t="s">
        <v>17</v>
      </c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</row>
    <row r="2" spans="1:66" s="7" customFormat="1" x14ac:dyDescent="0.25">
      <c r="A2" s="29" t="s">
        <v>0</v>
      </c>
      <c r="B2" s="29" t="s">
        <v>1</v>
      </c>
      <c r="C2" s="28"/>
      <c r="D2" s="26">
        <v>44197</v>
      </c>
      <c r="E2" s="26">
        <v>44228</v>
      </c>
      <c r="F2" s="26">
        <v>44256</v>
      </c>
      <c r="G2" s="26">
        <v>44287</v>
      </c>
      <c r="H2" s="26">
        <v>44317</v>
      </c>
      <c r="I2" s="26">
        <v>44348</v>
      </c>
      <c r="J2" s="26">
        <v>44287</v>
      </c>
      <c r="K2" s="26">
        <v>44317</v>
      </c>
      <c r="L2" s="26">
        <v>44348</v>
      </c>
      <c r="M2" s="26">
        <v>44378</v>
      </c>
      <c r="N2" s="26">
        <v>44409</v>
      </c>
      <c r="O2" s="26">
        <v>44440</v>
      </c>
      <c r="P2" s="26">
        <v>44470</v>
      </c>
      <c r="Q2" s="26">
        <v>44501</v>
      </c>
      <c r="R2" s="26">
        <v>44531</v>
      </c>
      <c r="S2" s="28"/>
      <c r="T2" s="26">
        <v>44197</v>
      </c>
      <c r="U2" s="26">
        <v>44228</v>
      </c>
      <c r="V2" s="26">
        <v>44256</v>
      </c>
      <c r="W2" s="26">
        <v>44287</v>
      </c>
      <c r="X2" s="26">
        <v>44317</v>
      </c>
      <c r="Y2" s="26">
        <v>44348</v>
      </c>
      <c r="Z2" s="26">
        <v>44287</v>
      </c>
      <c r="AA2" s="26">
        <v>44317</v>
      </c>
      <c r="AB2" s="26">
        <v>44348</v>
      </c>
      <c r="AC2" s="26">
        <v>44378</v>
      </c>
      <c r="AD2" s="26">
        <v>44409</v>
      </c>
      <c r="AE2" s="26">
        <v>44440</v>
      </c>
      <c r="AF2" s="26">
        <v>44470</v>
      </c>
      <c r="AG2" s="26">
        <v>44501</v>
      </c>
      <c r="AH2" s="26">
        <v>44531</v>
      </c>
      <c r="AI2" s="28"/>
      <c r="AJ2" s="26">
        <v>44197</v>
      </c>
      <c r="AK2" s="26">
        <v>44228</v>
      </c>
      <c r="AL2" s="26">
        <v>44256</v>
      </c>
      <c r="AM2" s="26">
        <v>44287</v>
      </c>
      <c r="AN2" s="26">
        <v>44317</v>
      </c>
      <c r="AO2" s="26">
        <v>44348</v>
      </c>
      <c r="AP2" s="26">
        <v>44287</v>
      </c>
      <c r="AQ2" s="26">
        <v>44317</v>
      </c>
      <c r="AR2" s="26">
        <v>44348</v>
      </c>
      <c r="AS2" s="26">
        <v>44378</v>
      </c>
      <c r="AT2" s="26">
        <v>44409</v>
      </c>
      <c r="AU2" s="26">
        <v>44440</v>
      </c>
      <c r="AV2" s="26">
        <v>44470</v>
      </c>
      <c r="AW2" s="26">
        <v>44501</v>
      </c>
      <c r="AX2" s="26">
        <v>44531</v>
      </c>
      <c r="AY2" s="28"/>
      <c r="AZ2" s="26">
        <v>44197</v>
      </c>
      <c r="BA2" s="26">
        <v>44228</v>
      </c>
      <c r="BB2" s="26">
        <v>44256</v>
      </c>
      <c r="BC2" s="26">
        <v>44287</v>
      </c>
      <c r="BD2" s="26">
        <v>44317</v>
      </c>
      <c r="BE2" s="26">
        <v>44348</v>
      </c>
      <c r="BF2" s="26">
        <v>44287</v>
      </c>
      <c r="BG2" s="26">
        <v>44317</v>
      </c>
      <c r="BH2" s="26">
        <v>44348</v>
      </c>
      <c r="BI2" s="26">
        <v>44378</v>
      </c>
      <c r="BJ2" s="26">
        <v>44409</v>
      </c>
      <c r="BK2" s="26">
        <v>44440</v>
      </c>
      <c r="BL2" s="26">
        <v>44470</v>
      </c>
      <c r="BM2" s="26">
        <v>44501</v>
      </c>
      <c r="BN2" s="26">
        <v>44531</v>
      </c>
    </row>
    <row r="3" spans="1:66" x14ac:dyDescent="0.25">
      <c r="A3" t="s">
        <v>228</v>
      </c>
      <c r="T3" s="11"/>
      <c r="U3" s="11"/>
      <c r="V3" s="11"/>
      <c r="W3" s="11"/>
      <c r="X3" s="11"/>
      <c r="Y3" s="11"/>
    </row>
    <row r="4" spans="1:66" x14ac:dyDescent="0.25">
      <c r="T4" s="11"/>
      <c r="U4" s="11"/>
      <c r="V4" s="11"/>
      <c r="W4" s="11"/>
      <c r="X4" s="11"/>
      <c r="Y4" s="11"/>
    </row>
    <row r="5" spans="1:66" x14ac:dyDescent="0.25">
      <c r="T5" s="11"/>
      <c r="U5" s="11"/>
      <c r="V5" s="11"/>
      <c r="W5" s="11"/>
      <c r="X5" s="11"/>
      <c r="Y5" s="11"/>
    </row>
    <row r="6" spans="1:66" x14ac:dyDescent="0.25">
      <c r="T6" s="11"/>
      <c r="U6" s="11"/>
      <c r="V6" s="11"/>
      <c r="W6" s="11"/>
      <c r="X6" s="11"/>
      <c r="Y6" s="11"/>
    </row>
    <row r="7" spans="1:66" x14ac:dyDescent="0.25">
      <c r="T7" s="11"/>
      <c r="U7" s="11"/>
      <c r="V7" s="11"/>
      <c r="W7" s="11"/>
      <c r="X7" s="11"/>
      <c r="Y7" s="11"/>
    </row>
    <row r="8" spans="1:66" x14ac:dyDescent="0.25">
      <c r="T8" s="11"/>
      <c r="U8" s="11"/>
      <c r="V8" s="11"/>
      <c r="W8" s="11"/>
      <c r="X8" s="11"/>
      <c r="Y8" s="11"/>
    </row>
    <row r="9" spans="1:66" x14ac:dyDescent="0.25">
      <c r="T9" s="11"/>
      <c r="U9" s="11"/>
      <c r="V9" s="11"/>
      <c r="W9" s="11"/>
      <c r="X9" s="11"/>
      <c r="Y9" s="11"/>
    </row>
    <row r="10" spans="1:66" x14ac:dyDescent="0.25">
      <c r="T10" s="11"/>
      <c r="U10" s="11"/>
      <c r="V10" s="11"/>
      <c r="W10" s="11"/>
      <c r="X10" s="11"/>
      <c r="Y10" s="11"/>
    </row>
    <row r="11" spans="1:66" x14ac:dyDescent="0.25">
      <c r="T11" s="11"/>
      <c r="U11" s="11"/>
      <c r="V11" s="11"/>
      <c r="W11" s="11"/>
      <c r="X11" s="11"/>
      <c r="Y11" s="11"/>
    </row>
    <row r="12" spans="1:66" x14ac:dyDescent="0.25">
      <c r="T12" s="11"/>
      <c r="U12" s="11"/>
      <c r="V12" s="11"/>
      <c r="W12" s="11"/>
      <c r="X12" s="11"/>
      <c r="Y12" s="11"/>
    </row>
    <row r="13" spans="1:66" x14ac:dyDescent="0.25">
      <c r="T13" s="11"/>
      <c r="U13" s="11"/>
      <c r="V13" s="11"/>
      <c r="W13" s="11"/>
      <c r="X13" s="11"/>
      <c r="Y13" s="11"/>
    </row>
    <row r="14" spans="1:66" x14ac:dyDescent="0.25">
      <c r="T14" s="11"/>
      <c r="U14" s="11"/>
      <c r="V14" s="11"/>
      <c r="W14" s="11"/>
      <c r="X14" s="11"/>
      <c r="Y14" s="11"/>
    </row>
    <row r="15" spans="1:66" x14ac:dyDescent="0.25">
      <c r="T15" s="11"/>
      <c r="U15" s="11"/>
      <c r="V15" s="11"/>
      <c r="W15" s="11"/>
      <c r="X15" s="11"/>
      <c r="Y15" s="11"/>
    </row>
    <row r="16" spans="1:66" x14ac:dyDescent="0.25">
      <c r="T16" s="11"/>
      <c r="U16" s="11"/>
      <c r="V16" s="11"/>
      <c r="W16" s="11"/>
      <c r="X16" s="11"/>
      <c r="Y16" s="11"/>
    </row>
    <row r="17" spans="20:25" x14ac:dyDescent="0.25">
      <c r="T17" s="11"/>
      <c r="U17" s="11"/>
      <c r="V17" s="11"/>
      <c r="W17" s="11"/>
      <c r="X17" s="11"/>
      <c r="Y17" s="11"/>
    </row>
    <row r="18" spans="20:25" x14ac:dyDescent="0.25">
      <c r="T18" s="11"/>
      <c r="U18" s="11"/>
      <c r="V18" s="11"/>
      <c r="W18" s="11"/>
      <c r="X18" s="11"/>
      <c r="Y18" s="11"/>
    </row>
    <row r="19" spans="20:25" x14ac:dyDescent="0.25">
      <c r="T19" s="11"/>
      <c r="U19" s="11"/>
      <c r="V19" s="11"/>
      <c r="W19" s="11"/>
      <c r="X19" s="11"/>
      <c r="Y19" s="11"/>
    </row>
    <row r="20" spans="20:25" x14ac:dyDescent="0.25">
      <c r="T20" s="11"/>
      <c r="U20" s="11"/>
      <c r="V20" s="11"/>
      <c r="W20" s="11"/>
      <c r="X20" s="11"/>
      <c r="Y20" s="11"/>
    </row>
    <row r="21" spans="20:25" x14ac:dyDescent="0.25">
      <c r="T21" s="11"/>
      <c r="U21" s="11"/>
      <c r="V21" s="11"/>
      <c r="W21" s="11"/>
      <c r="X21" s="11"/>
      <c r="Y21" s="11"/>
    </row>
    <row r="22" spans="20:25" x14ac:dyDescent="0.25">
      <c r="T22" s="11"/>
      <c r="U22" s="11"/>
      <c r="V22" s="11"/>
      <c r="W22" s="11"/>
      <c r="X22" s="11"/>
      <c r="Y22" s="11"/>
    </row>
    <row r="23" spans="20:25" x14ac:dyDescent="0.25">
      <c r="T23" s="11"/>
      <c r="U23" s="11"/>
      <c r="V23" s="11"/>
      <c r="W23" s="11"/>
      <c r="X23" s="11"/>
      <c r="Y23" s="11"/>
    </row>
    <row r="24" spans="20:25" x14ac:dyDescent="0.25">
      <c r="T24" s="11"/>
      <c r="U24" s="11"/>
      <c r="V24" s="11"/>
      <c r="W24" s="11"/>
      <c r="X24" s="11"/>
      <c r="Y24" s="11"/>
    </row>
    <row r="25" spans="20:25" x14ac:dyDescent="0.25">
      <c r="T25" s="11"/>
      <c r="U25" s="11"/>
      <c r="V25" s="11"/>
      <c r="W25" s="11"/>
      <c r="X25" s="11"/>
      <c r="Y25" s="11"/>
    </row>
    <row r="26" spans="20:25" x14ac:dyDescent="0.25">
      <c r="T26" s="11"/>
      <c r="U26" s="11"/>
      <c r="V26" s="11"/>
      <c r="W26" s="11"/>
      <c r="X26" s="11"/>
      <c r="Y26" s="11"/>
    </row>
    <row r="27" spans="20:25" x14ac:dyDescent="0.25">
      <c r="T27" s="11"/>
      <c r="U27" s="11"/>
      <c r="V27" s="11"/>
      <c r="W27" s="11"/>
      <c r="X27" s="11"/>
      <c r="Y27" s="11"/>
    </row>
    <row r="28" spans="20:25" x14ac:dyDescent="0.25">
      <c r="T28" s="11"/>
      <c r="U28" s="11"/>
      <c r="V28" s="11"/>
      <c r="W28" s="11"/>
      <c r="X28" s="11"/>
      <c r="Y28" s="11"/>
    </row>
    <row r="29" spans="20:25" x14ac:dyDescent="0.25">
      <c r="T29" s="11"/>
      <c r="U29" s="11"/>
      <c r="V29" s="11"/>
      <c r="W29" s="11"/>
      <c r="X29" s="11"/>
      <c r="Y29" s="11"/>
    </row>
    <row r="30" spans="20:25" x14ac:dyDescent="0.25">
      <c r="T30" s="11"/>
      <c r="U30" s="11"/>
      <c r="V30" s="11"/>
      <c r="W30" s="11"/>
      <c r="X30" s="11"/>
      <c r="Y30" s="11"/>
    </row>
    <row r="31" spans="20:25" x14ac:dyDescent="0.25">
      <c r="T31" s="11"/>
      <c r="U31" s="11"/>
      <c r="V31" s="11"/>
      <c r="W31" s="11"/>
      <c r="X31" s="11"/>
      <c r="Y31" s="11"/>
    </row>
    <row r="32" spans="20:25" x14ac:dyDescent="0.25">
      <c r="T32" s="11"/>
      <c r="U32" s="11"/>
      <c r="V32" s="11"/>
      <c r="W32" s="11"/>
      <c r="X32" s="11"/>
      <c r="Y32" s="11"/>
    </row>
    <row r="33" spans="20:25" x14ac:dyDescent="0.25">
      <c r="T33" s="11"/>
      <c r="U33" s="11"/>
      <c r="V33" s="11"/>
      <c r="W33" s="11"/>
      <c r="X33" s="11"/>
      <c r="Y33" s="11"/>
    </row>
    <row r="34" spans="20:25" x14ac:dyDescent="0.25">
      <c r="T34" s="11"/>
      <c r="U34" s="11"/>
      <c r="V34" s="11"/>
      <c r="W34" s="11"/>
      <c r="X34" s="11"/>
      <c r="Y34" s="11"/>
    </row>
    <row r="35" spans="20:25" x14ac:dyDescent="0.25">
      <c r="T35" s="11"/>
      <c r="U35" s="11"/>
      <c r="V35" s="11"/>
      <c r="W35" s="11"/>
      <c r="X35" s="11"/>
      <c r="Y35" s="11"/>
    </row>
    <row r="36" spans="20:25" x14ac:dyDescent="0.25">
      <c r="T36" s="11"/>
      <c r="U36" s="11"/>
      <c r="V36" s="11"/>
      <c r="W36" s="11"/>
      <c r="X36" s="11"/>
      <c r="Y36" s="11"/>
    </row>
    <row r="37" spans="20:25" x14ac:dyDescent="0.25">
      <c r="T37" s="11"/>
      <c r="U37" s="11"/>
      <c r="V37" s="11"/>
      <c r="W37" s="11"/>
      <c r="X37" s="11"/>
      <c r="Y37" s="11"/>
    </row>
    <row r="38" spans="20:25" x14ac:dyDescent="0.25">
      <c r="T38" s="11"/>
      <c r="U38" s="11"/>
      <c r="V38" s="11"/>
      <c r="W38" s="11"/>
      <c r="X38" s="11"/>
      <c r="Y38" s="11"/>
    </row>
    <row r="39" spans="20:25" x14ac:dyDescent="0.25">
      <c r="T39" s="11"/>
      <c r="U39" s="11"/>
      <c r="V39" s="11"/>
      <c r="W39" s="11"/>
      <c r="X39" s="11"/>
      <c r="Y39" s="11"/>
    </row>
    <row r="40" spans="20:25" x14ac:dyDescent="0.25">
      <c r="T40" s="11"/>
      <c r="U40" s="11"/>
      <c r="V40" s="11"/>
      <c r="W40" s="11"/>
      <c r="X40" s="11"/>
      <c r="Y40" s="11"/>
    </row>
    <row r="41" spans="20:25" x14ac:dyDescent="0.25">
      <c r="T41" s="11"/>
      <c r="U41" s="11"/>
      <c r="V41" s="11"/>
      <c r="W41" s="11"/>
      <c r="X41" s="11"/>
      <c r="Y41" s="11"/>
    </row>
    <row r="42" spans="20:25" x14ac:dyDescent="0.25">
      <c r="T42" s="11"/>
      <c r="U42" s="11"/>
      <c r="V42" s="11"/>
      <c r="W42" s="11"/>
      <c r="X42" s="11"/>
      <c r="Y42" s="11"/>
    </row>
    <row r="43" spans="20:25" x14ac:dyDescent="0.25">
      <c r="T43" s="11"/>
      <c r="U43" s="11"/>
      <c r="V43" s="11"/>
      <c r="W43" s="11"/>
      <c r="X43" s="11"/>
      <c r="Y43" s="11"/>
    </row>
    <row r="44" spans="20:25" x14ac:dyDescent="0.25">
      <c r="T44" s="11"/>
      <c r="U44" s="11"/>
      <c r="V44" s="11"/>
      <c r="W44" s="11"/>
      <c r="X44" s="11"/>
      <c r="Y44" s="11"/>
    </row>
    <row r="45" spans="20:25" x14ac:dyDescent="0.25">
      <c r="T45" s="11"/>
      <c r="U45" s="11"/>
      <c r="V45" s="11"/>
      <c r="W45" s="11"/>
      <c r="X45" s="11"/>
      <c r="Y45" s="11"/>
    </row>
    <row r="46" spans="20:25" x14ac:dyDescent="0.25">
      <c r="T46" s="11"/>
      <c r="U46" s="11"/>
      <c r="V46" s="11"/>
      <c r="W46" s="11"/>
      <c r="X46" s="11"/>
      <c r="Y46" s="11"/>
    </row>
    <row r="47" spans="20:25" x14ac:dyDescent="0.25">
      <c r="T47" s="11"/>
      <c r="U47" s="11"/>
      <c r="V47" s="11"/>
      <c r="W47" s="11"/>
      <c r="X47" s="11"/>
      <c r="Y47" s="11"/>
    </row>
    <row r="48" spans="20:25" x14ac:dyDescent="0.25">
      <c r="T48" s="11"/>
      <c r="U48" s="11"/>
      <c r="V48" s="11"/>
      <c r="W48" s="11"/>
      <c r="X48" s="11"/>
      <c r="Y48" s="11"/>
    </row>
    <row r="49" spans="20:25" x14ac:dyDescent="0.25">
      <c r="T49" s="11"/>
      <c r="U49" s="11"/>
      <c r="V49" s="11"/>
      <c r="W49" s="11"/>
      <c r="X49" s="11"/>
      <c r="Y49" s="11"/>
    </row>
    <row r="50" spans="20:25" x14ac:dyDescent="0.25">
      <c r="T50" s="11"/>
      <c r="U50" s="11"/>
      <c r="V50" s="11"/>
      <c r="W50" s="11"/>
      <c r="X50" s="11"/>
      <c r="Y50" s="11"/>
    </row>
    <row r="51" spans="20:25" x14ac:dyDescent="0.25">
      <c r="T51" s="11"/>
      <c r="U51" s="11"/>
      <c r="V51" s="11"/>
      <c r="W51" s="11"/>
      <c r="X51" s="11"/>
      <c r="Y51" s="11"/>
    </row>
    <row r="52" spans="20:25" x14ac:dyDescent="0.25">
      <c r="T52" s="11"/>
      <c r="U52" s="11"/>
      <c r="V52" s="11"/>
      <c r="W52" s="11"/>
      <c r="X52" s="11"/>
      <c r="Y52" s="11"/>
    </row>
    <row r="53" spans="20:25" x14ac:dyDescent="0.25">
      <c r="T53" s="11"/>
      <c r="U53" s="11"/>
      <c r="V53" s="11"/>
      <c r="W53" s="11"/>
      <c r="X53" s="11"/>
      <c r="Y53" s="11"/>
    </row>
    <row r="54" spans="20:25" x14ac:dyDescent="0.25">
      <c r="T54" s="11"/>
      <c r="U54" s="11"/>
      <c r="V54" s="11"/>
      <c r="W54" s="11"/>
      <c r="X54" s="11"/>
      <c r="Y54" s="11"/>
    </row>
    <row r="55" spans="20:25" x14ac:dyDescent="0.25">
      <c r="T55" s="11"/>
      <c r="U55" s="11"/>
      <c r="V55" s="11"/>
      <c r="W55" s="11"/>
      <c r="X55" s="11"/>
      <c r="Y55" s="11"/>
    </row>
    <row r="56" spans="20:25" x14ac:dyDescent="0.25">
      <c r="T56" s="11"/>
      <c r="U56" s="11"/>
      <c r="V56" s="11"/>
      <c r="W56" s="11"/>
      <c r="X56" s="11"/>
      <c r="Y56" s="11"/>
    </row>
    <row r="57" spans="20:25" x14ac:dyDescent="0.25">
      <c r="T57" s="11"/>
      <c r="U57" s="11"/>
      <c r="V57" s="11"/>
      <c r="W57" s="11"/>
      <c r="X57" s="11"/>
      <c r="Y57" s="11"/>
    </row>
    <row r="58" spans="20:25" x14ac:dyDescent="0.25">
      <c r="T58" s="11"/>
      <c r="U58" s="11"/>
      <c r="V58" s="11"/>
      <c r="W58" s="11"/>
      <c r="X58" s="11"/>
      <c r="Y58" s="11"/>
    </row>
    <row r="59" spans="20:25" x14ac:dyDescent="0.25">
      <c r="T59" s="11"/>
      <c r="U59" s="11"/>
      <c r="V59" s="11"/>
      <c r="W59" s="11"/>
      <c r="X59" s="11"/>
      <c r="Y59" s="11"/>
    </row>
    <row r="60" spans="20:25" x14ac:dyDescent="0.25">
      <c r="T60" s="11"/>
      <c r="U60" s="11"/>
      <c r="V60" s="11"/>
      <c r="W60" s="11"/>
      <c r="X60" s="11"/>
      <c r="Y60" s="11"/>
    </row>
    <row r="61" spans="20:25" x14ac:dyDescent="0.25">
      <c r="T61" s="11"/>
      <c r="U61" s="11"/>
      <c r="V61" s="11"/>
      <c r="W61" s="11"/>
      <c r="X61" s="11"/>
      <c r="Y61" s="11"/>
    </row>
    <row r="62" spans="20:25" x14ac:dyDescent="0.25">
      <c r="T62" s="11"/>
      <c r="U62" s="11"/>
      <c r="V62" s="11"/>
      <c r="W62" s="11"/>
      <c r="X62" s="11"/>
      <c r="Y62" s="11"/>
    </row>
    <row r="63" spans="20:25" x14ac:dyDescent="0.25">
      <c r="T63" s="11"/>
      <c r="U63" s="11"/>
      <c r="V63" s="11"/>
      <c r="W63" s="11"/>
      <c r="X63" s="11"/>
      <c r="Y63" s="11"/>
    </row>
    <row r="64" spans="20:25" x14ac:dyDescent="0.25">
      <c r="T64" s="11"/>
      <c r="U64" s="11"/>
      <c r="V64" s="11"/>
      <c r="W64" s="11"/>
      <c r="X64" s="11"/>
      <c r="Y64" s="11"/>
    </row>
    <row r="65" spans="20:25" x14ac:dyDescent="0.25">
      <c r="T65" s="11"/>
      <c r="U65" s="11"/>
      <c r="V65" s="11"/>
      <c r="W65" s="11"/>
      <c r="X65" s="11"/>
      <c r="Y65" s="11"/>
    </row>
    <row r="66" spans="20:25" x14ac:dyDescent="0.25">
      <c r="T66" s="11"/>
      <c r="U66" s="11"/>
      <c r="V66" s="11"/>
      <c r="W66" s="11"/>
      <c r="X66" s="11"/>
      <c r="Y66" s="11"/>
    </row>
    <row r="67" spans="20:25" x14ac:dyDescent="0.25">
      <c r="T67" s="11"/>
      <c r="U67" s="11"/>
      <c r="V67" s="11"/>
      <c r="W67" s="11"/>
      <c r="X67" s="11"/>
      <c r="Y67" s="11"/>
    </row>
    <row r="68" spans="20:25" x14ac:dyDescent="0.25">
      <c r="T68" s="11"/>
      <c r="U68" s="11"/>
      <c r="V68" s="11"/>
      <c r="W68" s="11"/>
    </row>
    <row r="168" spans="36:36" x14ac:dyDescent="0.25">
      <c r="AJ168" t="s">
        <v>81</v>
      </c>
    </row>
    <row r="169" spans="36:36" x14ac:dyDescent="0.25">
      <c r="AJ169" t="s">
        <v>81</v>
      </c>
    </row>
    <row r="170" spans="36:36" x14ac:dyDescent="0.25">
      <c r="AJ170" t="s">
        <v>81</v>
      </c>
    </row>
    <row r="171" spans="36:36" x14ac:dyDescent="0.25">
      <c r="AJ171" t="s">
        <v>81</v>
      </c>
    </row>
    <row r="172" spans="36:36" x14ac:dyDescent="0.25">
      <c r="AJ172" t="s">
        <v>81</v>
      </c>
    </row>
    <row r="173" spans="36:36" x14ac:dyDescent="0.25">
      <c r="AJ173" t="s">
        <v>81</v>
      </c>
    </row>
    <row r="174" spans="36:36" x14ac:dyDescent="0.25">
      <c r="AJ174" t="s">
        <v>81</v>
      </c>
    </row>
    <row r="175" spans="36:36" x14ac:dyDescent="0.25">
      <c r="AJ175" t="s">
        <v>81</v>
      </c>
    </row>
    <row r="176" spans="36:36" x14ac:dyDescent="0.25">
      <c r="AJ176" t="s">
        <v>81</v>
      </c>
    </row>
    <row r="177" spans="36:36" x14ac:dyDescent="0.25">
      <c r="AJ177" t="s">
        <v>81</v>
      </c>
    </row>
    <row r="178" spans="36:36" x14ac:dyDescent="0.25">
      <c r="AJ178" t="s">
        <v>81</v>
      </c>
    </row>
    <row r="179" spans="36:36" x14ac:dyDescent="0.25">
      <c r="AJ179" t="s">
        <v>81</v>
      </c>
    </row>
    <row r="180" spans="36:36" x14ac:dyDescent="0.25">
      <c r="AJ180" t="s">
        <v>81</v>
      </c>
    </row>
    <row r="181" spans="36:36" x14ac:dyDescent="0.25">
      <c r="AJ181" t="s">
        <v>81</v>
      </c>
    </row>
    <row r="182" spans="36:36" x14ac:dyDescent="0.25">
      <c r="AJ182" t="s">
        <v>81</v>
      </c>
    </row>
    <row r="183" spans="36:36" x14ac:dyDescent="0.25">
      <c r="AJ183" t="s">
        <v>81</v>
      </c>
    </row>
    <row r="184" spans="36:36" x14ac:dyDescent="0.25">
      <c r="AJ184" t="s">
        <v>81</v>
      </c>
    </row>
    <row r="185" spans="36:36" x14ac:dyDescent="0.25">
      <c r="AJ185" t="s">
        <v>81</v>
      </c>
    </row>
    <row r="186" spans="36:36" x14ac:dyDescent="0.25">
      <c r="AJ186" t="s">
        <v>81</v>
      </c>
    </row>
    <row r="187" spans="36:36" x14ac:dyDescent="0.25">
      <c r="AJ187" t="s">
        <v>81</v>
      </c>
    </row>
    <row r="188" spans="36:36" x14ac:dyDescent="0.25">
      <c r="AJ188" t="s">
        <v>81</v>
      </c>
    </row>
    <row r="189" spans="36:36" x14ac:dyDescent="0.25">
      <c r="AJ189" t="s">
        <v>81</v>
      </c>
    </row>
    <row r="190" spans="36:36" x14ac:dyDescent="0.25">
      <c r="AJ190" t="s">
        <v>81</v>
      </c>
    </row>
    <row r="191" spans="36:36" x14ac:dyDescent="0.25">
      <c r="AJ191" t="s">
        <v>81</v>
      </c>
    </row>
    <row r="192" spans="36:36" x14ac:dyDescent="0.25">
      <c r="AJ192" t="s">
        <v>81</v>
      </c>
    </row>
    <row r="193" spans="36:36" x14ac:dyDescent="0.25">
      <c r="AJ193" t="s">
        <v>81</v>
      </c>
    </row>
    <row r="194" spans="36:36" x14ac:dyDescent="0.25">
      <c r="AJ194" t="s">
        <v>81</v>
      </c>
    </row>
    <row r="195" spans="36:36" x14ac:dyDescent="0.25">
      <c r="AJ195" t="s">
        <v>81</v>
      </c>
    </row>
    <row r="196" spans="36:36" x14ac:dyDescent="0.25">
      <c r="AJ196" t="s">
        <v>81</v>
      </c>
    </row>
    <row r="197" spans="36:36" x14ac:dyDescent="0.25">
      <c r="AJ197" t="s">
        <v>81</v>
      </c>
    </row>
    <row r="198" spans="36:36" x14ac:dyDescent="0.25">
      <c r="AJ198" t="s">
        <v>81</v>
      </c>
    </row>
    <row r="199" spans="36:36" x14ac:dyDescent="0.25">
      <c r="AJ199" t="s">
        <v>81</v>
      </c>
    </row>
    <row r="200" spans="36:36" x14ac:dyDescent="0.25">
      <c r="AJ200" t="s">
        <v>81</v>
      </c>
    </row>
    <row r="201" spans="36:36" x14ac:dyDescent="0.25">
      <c r="AJ201" t="s">
        <v>81</v>
      </c>
    </row>
    <row r="202" spans="36:36" x14ac:dyDescent="0.25">
      <c r="AJ202" t="s">
        <v>81</v>
      </c>
    </row>
    <row r="203" spans="36:36" x14ac:dyDescent="0.25">
      <c r="AJ203" t="s">
        <v>81</v>
      </c>
    </row>
    <row r="204" spans="36:36" x14ac:dyDescent="0.25">
      <c r="AJ204" t="s">
        <v>81</v>
      </c>
    </row>
    <row r="205" spans="36:36" x14ac:dyDescent="0.25">
      <c r="AJ205" t="s">
        <v>81</v>
      </c>
    </row>
    <row r="206" spans="36:36" x14ac:dyDescent="0.25">
      <c r="AJ206" t="s">
        <v>81</v>
      </c>
    </row>
    <row r="207" spans="36:36" x14ac:dyDescent="0.25">
      <c r="AJ207" t="s">
        <v>81</v>
      </c>
    </row>
    <row r="208" spans="36:36" x14ac:dyDescent="0.25">
      <c r="AJ208" t="s">
        <v>81</v>
      </c>
    </row>
    <row r="209" spans="36:36" x14ac:dyDescent="0.25">
      <c r="AJ209" t="s">
        <v>81</v>
      </c>
    </row>
    <row r="210" spans="36:36" x14ac:dyDescent="0.25">
      <c r="AJ210" t="s">
        <v>81</v>
      </c>
    </row>
    <row r="211" spans="36:36" x14ac:dyDescent="0.25">
      <c r="AJ211" t="s">
        <v>81</v>
      </c>
    </row>
    <row r="212" spans="36:36" x14ac:dyDescent="0.25">
      <c r="AJ212" t="s">
        <v>81</v>
      </c>
    </row>
    <row r="213" spans="36:36" x14ac:dyDescent="0.25">
      <c r="AJ213" t="s">
        <v>81</v>
      </c>
    </row>
    <row r="214" spans="36:36" x14ac:dyDescent="0.25">
      <c r="AJ214" t="s">
        <v>81</v>
      </c>
    </row>
    <row r="215" spans="36:36" x14ac:dyDescent="0.25">
      <c r="AJ215" t="s">
        <v>81</v>
      </c>
    </row>
    <row r="216" spans="36:36" x14ac:dyDescent="0.25">
      <c r="AJ216" t="s">
        <v>81</v>
      </c>
    </row>
    <row r="217" spans="36:36" x14ac:dyDescent="0.25">
      <c r="AJ217" t="s">
        <v>81</v>
      </c>
    </row>
    <row r="218" spans="36:36" x14ac:dyDescent="0.25">
      <c r="AJ218" t="s">
        <v>81</v>
      </c>
    </row>
    <row r="219" spans="36:36" x14ac:dyDescent="0.25">
      <c r="AJ219" t="s">
        <v>81</v>
      </c>
    </row>
    <row r="220" spans="36:36" x14ac:dyDescent="0.25">
      <c r="AJ220" t="s">
        <v>81</v>
      </c>
    </row>
    <row r="221" spans="36:36" x14ac:dyDescent="0.25">
      <c r="AJ221" t="s">
        <v>81</v>
      </c>
    </row>
    <row r="222" spans="36:36" x14ac:dyDescent="0.25">
      <c r="AJ222" t="s">
        <v>81</v>
      </c>
    </row>
    <row r="223" spans="36:36" x14ac:dyDescent="0.25">
      <c r="AJ223" t="s">
        <v>81</v>
      </c>
    </row>
    <row r="224" spans="36:36" x14ac:dyDescent="0.25">
      <c r="AJ224" t="s">
        <v>81</v>
      </c>
    </row>
    <row r="225" spans="36:36" x14ac:dyDescent="0.25">
      <c r="AJ225" t="s">
        <v>81</v>
      </c>
    </row>
    <row r="226" spans="36:36" x14ac:dyDescent="0.25">
      <c r="AJ226" t="s">
        <v>81</v>
      </c>
    </row>
    <row r="227" spans="36:36" x14ac:dyDescent="0.25">
      <c r="AJ227" t="s">
        <v>81</v>
      </c>
    </row>
    <row r="228" spans="36:36" x14ac:dyDescent="0.25">
      <c r="AJ228" t="s">
        <v>81</v>
      </c>
    </row>
    <row r="229" spans="36:36" x14ac:dyDescent="0.25">
      <c r="AJ229" t="s">
        <v>81</v>
      </c>
    </row>
    <row r="230" spans="36:36" x14ac:dyDescent="0.25">
      <c r="AJ230" t="s">
        <v>81</v>
      </c>
    </row>
    <row r="231" spans="36:36" x14ac:dyDescent="0.25">
      <c r="AJ231" t="s">
        <v>81</v>
      </c>
    </row>
    <row r="232" spans="36:36" x14ac:dyDescent="0.25">
      <c r="AJ232" t="s">
        <v>81</v>
      </c>
    </row>
    <row r="233" spans="36:36" x14ac:dyDescent="0.25">
      <c r="AJ233" t="s">
        <v>81</v>
      </c>
    </row>
    <row r="234" spans="36:36" x14ac:dyDescent="0.25">
      <c r="AJ234" t="s">
        <v>81</v>
      </c>
    </row>
    <row r="235" spans="36:36" x14ac:dyDescent="0.25">
      <c r="AJ235" t="s">
        <v>81</v>
      </c>
    </row>
    <row r="236" spans="36:36" x14ac:dyDescent="0.25">
      <c r="AJ236" t="s">
        <v>81</v>
      </c>
    </row>
    <row r="237" spans="36:36" x14ac:dyDescent="0.25">
      <c r="AJ237" t="s">
        <v>81</v>
      </c>
    </row>
    <row r="238" spans="36:36" x14ac:dyDescent="0.25">
      <c r="AJ238" t="s">
        <v>81</v>
      </c>
    </row>
    <row r="239" spans="36:36" x14ac:dyDescent="0.25">
      <c r="AJ239" t="s">
        <v>81</v>
      </c>
    </row>
    <row r="240" spans="36:36" x14ac:dyDescent="0.25">
      <c r="AJ240" t="s">
        <v>81</v>
      </c>
    </row>
    <row r="241" spans="36:36" x14ac:dyDescent="0.25">
      <c r="AJ241" t="s">
        <v>81</v>
      </c>
    </row>
    <row r="242" spans="36:36" x14ac:dyDescent="0.25">
      <c r="AJ242" t="s">
        <v>81</v>
      </c>
    </row>
    <row r="243" spans="36:36" x14ac:dyDescent="0.25">
      <c r="AJ243" t="s">
        <v>81</v>
      </c>
    </row>
    <row r="244" spans="36:36" x14ac:dyDescent="0.25">
      <c r="AJ244" t="s">
        <v>81</v>
      </c>
    </row>
    <row r="245" spans="36:36" x14ac:dyDescent="0.25">
      <c r="AJ245" t="s">
        <v>81</v>
      </c>
    </row>
    <row r="246" spans="36:36" x14ac:dyDescent="0.25">
      <c r="AJ246" t="s">
        <v>81</v>
      </c>
    </row>
    <row r="247" spans="36:36" x14ac:dyDescent="0.25">
      <c r="AJ247" t="s">
        <v>81</v>
      </c>
    </row>
    <row r="248" spans="36:36" x14ac:dyDescent="0.25">
      <c r="AJ248" t="s">
        <v>81</v>
      </c>
    </row>
    <row r="249" spans="36:36" x14ac:dyDescent="0.25">
      <c r="AJ249" t="s">
        <v>81</v>
      </c>
    </row>
    <row r="250" spans="36:36" x14ac:dyDescent="0.25">
      <c r="AJ250" t="s">
        <v>81</v>
      </c>
    </row>
    <row r="251" spans="36:36" x14ac:dyDescent="0.25">
      <c r="AJ251" t="s">
        <v>81</v>
      </c>
    </row>
    <row r="252" spans="36:36" x14ac:dyDescent="0.25">
      <c r="AJ252" t="s">
        <v>81</v>
      </c>
    </row>
    <row r="253" spans="36:36" x14ac:dyDescent="0.25">
      <c r="AJ253" t="s">
        <v>81</v>
      </c>
    </row>
    <row r="254" spans="36:36" x14ac:dyDescent="0.25">
      <c r="AJ254" t="s">
        <v>81</v>
      </c>
    </row>
    <row r="255" spans="36:36" x14ac:dyDescent="0.25">
      <c r="AJ255" t="s">
        <v>81</v>
      </c>
    </row>
    <row r="256" spans="36:36" x14ac:dyDescent="0.25">
      <c r="AJ256" t="s">
        <v>81</v>
      </c>
    </row>
    <row r="257" spans="36:36" x14ac:dyDescent="0.25">
      <c r="AJ257" t="s">
        <v>81</v>
      </c>
    </row>
    <row r="258" spans="36:36" x14ac:dyDescent="0.25">
      <c r="AJ258" t="s">
        <v>81</v>
      </c>
    </row>
    <row r="259" spans="36:36" x14ac:dyDescent="0.25">
      <c r="AJ259" t="s">
        <v>81</v>
      </c>
    </row>
    <row r="260" spans="36:36" x14ac:dyDescent="0.25">
      <c r="AJ260" t="s">
        <v>81</v>
      </c>
    </row>
    <row r="261" spans="36:36" x14ac:dyDescent="0.25">
      <c r="AJ261" t="s">
        <v>81</v>
      </c>
    </row>
    <row r="262" spans="36:36" x14ac:dyDescent="0.25">
      <c r="AJ262" t="s">
        <v>81</v>
      </c>
    </row>
    <row r="263" spans="36:36" x14ac:dyDescent="0.25">
      <c r="AJ263" t="s">
        <v>81</v>
      </c>
    </row>
    <row r="264" spans="36:36" x14ac:dyDescent="0.25">
      <c r="AJ264" t="s">
        <v>81</v>
      </c>
    </row>
    <row r="265" spans="36:36" x14ac:dyDescent="0.25">
      <c r="AJ265" t="s">
        <v>81</v>
      </c>
    </row>
    <row r="266" spans="36:36" x14ac:dyDescent="0.25">
      <c r="AJ266" t="s">
        <v>81</v>
      </c>
    </row>
    <row r="267" spans="36:36" x14ac:dyDescent="0.25">
      <c r="AJ267" t="s">
        <v>81</v>
      </c>
    </row>
    <row r="268" spans="36:36" x14ac:dyDescent="0.25">
      <c r="AJ268" t="s">
        <v>81</v>
      </c>
    </row>
    <row r="269" spans="36:36" x14ac:dyDescent="0.25">
      <c r="AJ269" t="s">
        <v>81</v>
      </c>
    </row>
    <row r="270" spans="36:36" x14ac:dyDescent="0.25">
      <c r="AJ270" t="s">
        <v>81</v>
      </c>
    </row>
    <row r="271" spans="36:36" x14ac:dyDescent="0.25">
      <c r="AJ271" t="s">
        <v>81</v>
      </c>
    </row>
    <row r="272" spans="36:36" x14ac:dyDescent="0.25">
      <c r="AJ272" t="s">
        <v>81</v>
      </c>
    </row>
    <row r="273" spans="36:36" x14ac:dyDescent="0.25">
      <c r="AJ273" t="s">
        <v>81</v>
      </c>
    </row>
    <row r="274" spans="36:36" x14ac:dyDescent="0.25">
      <c r="AJ274" t="s">
        <v>81</v>
      </c>
    </row>
    <row r="275" spans="36:36" x14ac:dyDescent="0.25">
      <c r="AJ275" t="s">
        <v>81</v>
      </c>
    </row>
    <row r="276" spans="36:36" x14ac:dyDescent="0.25">
      <c r="AJ276" t="s">
        <v>81</v>
      </c>
    </row>
    <row r="277" spans="36:36" x14ac:dyDescent="0.25">
      <c r="AJ277" t="s">
        <v>81</v>
      </c>
    </row>
    <row r="278" spans="36:36" x14ac:dyDescent="0.25">
      <c r="AJ278" t="s">
        <v>81</v>
      </c>
    </row>
    <row r="279" spans="36:36" x14ac:dyDescent="0.25">
      <c r="AJ279" t="s">
        <v>81</v>
      </c>
    </row>
    <row r="280" spans="36:36" x14ac:dyDescent="0.25">
      <c r="AJ280" t="s">
        <v>81</v>
      </c>
    </row>
    <row r="281" spans="36:36" x14ac:dyDescent="0.25">
      <c r="AJ281" t="s">
        <v>81</v>
      </c>
    </row>
    <row r="282" spans="36:36" x14ac:dyDescent="0.25">
      <c r="AJ282" t="s">
        <v>81</v>
      </c>
    </row>
    <row r="283" spans="36:36" x14ac:dyDescent="0.25">
      <c r="AJ283" t="s">
        <v>81</v>
      </c>
    </row>
    <row r="284" spans="36:36" x14ac:dyDescent="0.25">
      <c r="AJ284" t="s">
        <v>81</v>
      </c>
    </row>
    <row r="285" spans="36:36" x14ac:dyDescent="0.25">
      <c r="AJ285" t="s">
        <v>81</v>
      </c>
    </row>
    <row r="286" spans="36:36" x14ac:dyDescent="0.25">
      <c r="AJ286" t="s">
        <v>81</v>
      </c>
    </row>
    <row r="287" spans="36:36" x14ac:dyDescent="0.25">
      <c r="AJ287" t="s">
        <v>81</v>
      </c>
    </row>
    <row r="288" spans="36:36" x14ac:dyDescent="0.25">
      <c r="AJ288" t="s">
        <v>81</v>
      </c>
    </row>
    <row r="289" spans="36:36" x14ac:dyDescent="0.25">
      <c r="AJ289" t="s">
        <v>81</v>
      </c>
    </row>
    <row r="290" spans="36:36" x14ac:dyDescent="0.25">
      <c r="AJ290" t="s">
        <v>81</v>
      </c>
    </row>
    <row r="291" spans="36:36" x14ac:dyDescent="0.25">
      <c r="AJ291" t="s">
        <v>81</v>
      </c>
    </row>
    <row r="292" spans="36:36" x14ac:dyDescent="0.25">
      <c r="AJ292" t="s">
        <v>81</v>
      </c>
    </row>
    <row r="293" spans="36:36" x14ac:dyDescent="0.25">
      <c r="AJ293" t="s">
        <v>81</v>
      </c>
    </row>
    <row r="294" spans="36:36" x14ac:dyDescent="0.25">
      <c r="AJ294" t="s">
        <v>81</v>
      </c>
    </row>
    <row r="295" spans="36:36" x14ac:dyDescent="0.25">
      <c r="AJ295" t="s">
        <v>81</v>
      </c>
    </row>
    <row r="296" spans="36:36" x14ac:dyDescent="0.25">
      <c r="AJ296" t="s">
        <v>81</v>
      </c>
    </row>
    <row r="297" spans="36:36" x14ac:dyDescent="0.25">
      <c r="AJ297" t="s">
        <v>81</v>
      </c>
    </row>
    <row r="298" spans="36:36" x14ac:dyDescent="0.25">
      <c r="AJ298" t="s">
        <v>81</v>
      </c>
    </row>
    <row r="299" spans="36:36" x14ac:dyDescent="0.25">
      <c r="AJ299" t="s">
        <v>81</v>
      </c>
    </row>
    <row r="300" spans="36:36" x14ac:dyDescent="0.25">
      <c r="AJ300" t="s">
        <v>81</v>
      </c>
    </row>
    <row r="301" spans="36:36" x14ac:dyDescent="0.25">
      <c r="AJ301" t="s">
        <v>81</v>
      </c>
    </row>
    <row r="302" spans="36:36" x14ac:dyDescent="0.25">
      <c r="AJ302" t="s">
        <v>81</v>
      </c>
    </row>
    <row r="303" spans="36:36" x14ac:dyDescent="0.25">
      <c r="AJ303" t="s">
        <v>81</v>
      </c>
    </row>
    <row r="304" spans="36:36" x14ac:dyDescent="0.25">
      <c r="AJ304" t="s">
        <v>81</v>
      </c>
    </row>
    <row r="305" spans="36:36" x14ac:dyDescent="0.25">
      <c r="AJ305" t="s">
        <v>81</v>
      </c>
    </row>
    <row r="306" spans="36:36" x14ac:dyDescent="0.25">
      <c r="AJ306" t="s">
        <v>81</v>
      </c>
    </row>
    <row r="307" spans="36:36" x14ac:dyDescent="0.25">
      <c r="AJ307" t="s">
        <v>81</v>
      </c>
    </row>
    <row r="308" spans="36:36" x14ac:dyDescent="0.25">
      <c r="AJ308" t="s">
        <v>81</v>
      </c>
    </row>
    <row r="309" spans="36:36" x14ac:dyDescent="0.25">
      <c r="AJ309" t="s">
        <v>81</v>
      </c>
    </row>
    <row r="310" spans="36:36" x14ac:dyDescent="0.25">
      <c r="AJ310" t="s">
        <v>81</v>
      </c>
    </row>
    <row r="311" spans="36:36" x14ac:dyDescent="0.25">
      <c r="AJ311" t="s">
        <v>81</v>
      </c>
    </row>
    <row r="312" spans="36:36" x14ac:dyDescent="0.25">
      <c r="AJ312" t="s">
        <v>81</v>
      </c>
    </row>
    <row r="313" spans="36:36" x14ac:dyDescent="0.25">
      <c r="AJ313" t="s">
        <v>81</v>
      </c>
    </row>
    <row r="314" spans="36:36" x14ac:dyDescent="0.25">
      <c r="AJ314" t="s">
        <v>81</v>
      </c>
    </row>
    <row r="315" spans="36:36" x14ac:dyDescent="0.25">
      <c r="AJ315" t="s">
        <v>81</v>
      </c>
    </row>
    <row r="316" spans="36:36" x14ac:dyDescent="0.25">
      <c r="AJ316" t="s">
        <v>81</v>
      </c>
    </row>
    <row r="317" spans="36:36" x14ac:dyDescent="0.25">
      <c r="AJ317" t="s">
        <v>81</v>
      </c>
    </row>
    <row r="318" spans="36:36" x14ac:dyDescent="0.25">
      <c r="AJ318" t="s">
        <v>81</v>
      </c>
    </row>
    <row r="319" spans="36:36" x14ac:dyDescent="0.25">
      <c r="AJ319" t="s">
        <v>81</v>
      </c>
    </row>
    <row r="320" spans="36:36" x14ac:dyDescent="0.25">
      <c r="AJ320" t="s">
        <v>81</v>
      </c>
    </row>
    <row r="321" spans="36:36" x14ac:dyDescent="0.25">
      <c r="AJ321" t="s">
        <v>81</v>
      </c>
    </row>
    <row r="322" spans="36:36" x14ac:dyDescent="0.25">
      <c r="AJ322" t="s">
        <v>81</v>
      </c>
    </row>
    <row r="323" spans="36:36" x14ac:dyDescent="0.25">
      <c r="AJ323" t="s">
        <v>81</v>
      </c>
    </row>
    <row r="324" spans="36:36" x14ac:dyDescent="0.25">
      <c r="AJ324" t="s">
        <v>81</v>
      </c>
    </row>
    <row r="325" spans="36:36" x14ac:dyDescent="0.25">
      <c r="AJ325" t="s">
        <v>81</v>
      </c>
    </row>
    <row r="326" spans="36:36" x14ac:dyDescent="0.25">
      <c r="AJ326" t="s">
        <v>81</v>
      </c>
    </row>
    <row r="327" spans="36:36" x14ac:dyDescent="0.25">
      <c r="AJ327" t="s">
        <v>81</v>
      </c>
    </row>
    <row r="328" spans="36:36" x14ac:dyDescent="0.25">
      <c r="AJ328" t="s">
        <v>81</v>
      </c>
    </row>
    <row r="329" spans="36:36" x14ac:dyDescent="0.25">
      <c r="AJ329" t="s">
        <v>81</v>
      </c>
    </row>
    <row r="330" spans="36:36" x14ac:dyDescent="0.25">
      <c r="AJ330" t="s">
        <v>81</v>
      </c>
    </row>
    <row r="331" spans="36:36" x14ac:dyDescent="0.25">
      <c r="AJ331" t="s">
        <v>81</v>
      </c>
    </row>
    <row r="332" spans="36:36" x14ac:dyDescent="0.25">
      <c r="AJ332" t="s">
        <v>81</v>
      </c>
    </row>
    <row r="333" spans="36:36" x14ac:dyDescent="0.25">
      <c r="AJ333" t="s">
        <v>81</v>
      </c>
    </row>
    <row r="334" spans="36:36" x14ac:dyDescent="0.25">
      <c r="AJ334" t="s">
        <v>81</v>
      </c>
    </row>
    <row r="335" spans="36:36" x14ac:dyDescent="0.25">
      <c r="AJ335" t="s">
        <v>81</v>
      </c>
    </row>
    <row r="336" spans="36:36" x14ac:dyDescent="0.25">
      <c r="AJ336" t="s">
        <v>81</v>
      </c>
    </row>
    <row r="337" spans="36:36" x14ac:dyDescent="0.25">
      <c r="AJ337" t="s">
        <v>81</v>
      </c>
    </row>
    <row r="338" spans="36:36" x14ac:dyDescent="0.25">
      <c r="AJ338" t="s">
        <v>81</v>
      </c>
    </row>
    <row r="339" spans="36:36" x14ac:dyDescent="0.25">
      <c r="AJ339" t="s">
        <v>81</v>
      </c>
    </row>
    <row r="340" spans="36:36" x14ac:dyDescent="0.25">
      <c r="AJ340" t="s">
        <v>81</v>
      </c>
    </row>
    <row r="341" spans="36:36" x14ac:dyDescent="0.25">
      <c r="AJ341" t="s">
        <v>81</v>
      </c>
    </row>
    <row r="342" spans="36:36" x14ac:dyDescent="0.25">
      <c r="AJ342" t="s">
        <v>81</v>
      </c>
    </row>
    <row r="343" spans="36:36" x14ac:dyDescent="0.25">
      <c r="AJ343" t="s">
        <v>81</v>
      </c>
    </row>
    <row r="344" spans="36:36" x14ac:dyDescent="0.25">
      <c r="AJ344" t="s">
        <v>81</v>
      </c>
    </row>
    <row r="345" spans="36:36" x14ac:dyDescent="0.25">
      <c r="AJ345" t="s">
        <v>81</v>
      </c>
    </row>
    <row r="346" spans="36:36" x14ac:dyDescent="0.25">
      <c r="AJ346" t="s">
        <v>81</v>
      </c>
    </row>
    <row r="347" spans="36:36" x14ac:dyDescent="0.25">
      <c r="AJ347" t="s">
        <v>81</v>
      </c>
    </row>
    <row r="348" spans="36:36" x14ac:dyDescent="0.25">
      <c r="AJ348" t="s">
        <v>81</v>
      </c>
    </row>
    <row r="349" spans="36:36" x14ac:dyDescent="0.25">
      <c r="AJ349" t="s">
        <v>81</v>
      </c>
    </row>
    <row r="350" spans="36:36" x14ac:dyDescent="0.25">
      <c r="AJ350" t="s">
        <v>81</v>
      </c>
    </row>
    <row r="351" spans="36:36" x14ac:dyDescent="0.25">
      <c r="AJ351" t="s">
        <v>81</v>
      </c>
    </row>
    <row r="352" spans="36:36" x14ac:dyDescent="0.25">
      <c r="AJ352" t="s">
        <v>81</v>
      </c>
    </row>
    <row r="353" spans="36:36" x14ac:dyDescent="0.25">
      <c r="AJ353" t="s">
        <v>81</v>
      </c>
    </row>
    <row r="354" spans="36:36" x14ac:dyDescent="0.25">
      <c r="AJ354" t="s">
        <v>81</v>
      </c>
    </row>
    <row r="355" spans="36:36" x14ac:dyDescent="0.25">
      <c r="AJ355" t="s">
        <v>81</v>
      </c>
    </row>
    <row r="356" spans="36:36" x14ac:dyDescent="0.25">
      <c r="AJ356" t="s">
        <v>81</v>
      </c>
    </row>
    <row r="357" spans="36:36" x14ac:dyDescent="0.25">
      <c r="AJ357" t="s">
        <v>81</v>
      </c>
    </row>
    <row r="358" spans="36:36" x14ac:dyDescent="0.25">
      <c r="AJ358" t="s">
        <v>81</v>
      </c>
    </row>
    <row r="359" spans="36:36" x14ac:dyDescent="0.25">
      <c r="AJ359" t="s">
        <v>81</v>
      </c>
    </row>
    <row r="360" spans="36:36" x14ac:dyDescent="0.25">
      <c r="AJ360" t="s">
        <v>81</v>
      </c>
    </row>
    <row r="361" spans="36:36" x14ac:dyDescent="0.25">
      <c r="AJ361" t="s">
        <v>81</v>
      </c>
    </row>
    <row r="362" spans="36:36" x14ac:dyDescent="0.25">
      <c r="AJ362" t="s">
        <v>81</v>
      </c>
    </row>
    <row r="363" spans="36:36" x14ac:dyDescent="0.25">
      <c r="AJ363" t="s">
        <v>81</v>
      </c>
    </row>
    <row r="364" spans="36:36" x14ac:dyDescent="0.25">
      <c r="AJ364" t="s">
        <v>81</v>
      </c>
    </row>
    <row r="365" spans="36:36" x14ac:dyDescent="0.25">
      <c r="AJ365" t="s">
        <v>81</v>
      </c>
    </row>
    <row r="366" spans="36:36" x14ac:dyDescent="0.25">
      <c r="AJ366" t="s">
        <v>81</v>
      </c>
    </row>
    <row r="367" spans="36:36" x14ac:dyDescent="0.25">
      <c r="AJ367" t="s">
        <v>81</v>
      </c>
    </row>
    <row r="368" spans="36:36" x14ac:dyDescent="0.25">
      <c r="AJ368" t="s">
        <v>81</v>
      </c>
    </row>
    <row r="369" spans="36:36" x14ac:dyDescent="0.25">
      <c r="AJ369" t="s">
        <v>81</v>
      </c>
    </row>
    <row r="370" spans="36:36" x14ac:dyDescent="0.25">
      <c r="AJ370" t="s">
        <v>81</v>
      </c>
    </row>
    <row r="371" spans="36:36" x14ac:dyDescent="0.25">
      <c r="AJ371" t="s">
        <v>81</v>
      </c>
    </row>
    <row r="372" spans="36:36" x14ac:dyDescent="0.25">
      <c r="AJ372" t="s">
        <v>81</v>
      </c>
    </row>
    <row r="373" spans="36:36" x14ac:dyDescent="0.25">
      <c r="AJ373" t="s">
        <v>81</v>
      </c>
    </row>
    <row r="374" spans="36:36" x14ac:dyDescent="0.25">
      <c r="AJ374" t="s">
        <v>81</v>
      </c>
    </row>
    <row r="375" spans="36:36" x14ac:dyDescent="0.25">
      <c r="AJ375" t="s">
        <v>81</v>
      </c>
    </row>
    <row r="376" spans="36:36" x14ac:dyDescent="0.25">
      <c r="AJ376" t="s">
        <v>81</v>
      </c>
    </row>
    <row r="377" spans="36:36" x14ac:dyDescent="0.25">
      <c r="AJ377" t="s">
        <v>81</v>
      </c>
    </row>
    <row r="378" spans="36:36" x14ac:dyDescent="0.25">
      <c r="AJ378" t="s">
        <v>81</v>
      </c>
    </row>
    <row r="379" spans="36:36" x14ac:dyDescent="0.25">
      <c r="AJ379" t="s">
        <v>81</v>
      </c>
    </row>
    <row r="380" spans="36:36" x14ac:dyDescent="0.25">
      <c r="AJ380" t="s">
        <v>81</v>
      </c>
    </row>
    <row r="381" spans="36:36" x14ac:dyDescent="0.25">
      <c r="AJ381" t="s">
        <v>81</v>
      </c>
    </row>
    <row r="382" spans="36:36" x14ac:dyDescent="0.25">
      <c r="AJ382" t="s">
        <v>81</v>
      </c>
    </row>
    <row r="383" spans="36:36" x14ac:dyDescent="0.25">
      <c r="AJ383" t="s">
        <v>81</v>
      </c>
    </row>
    <row r="384" spans="36:36" x14ac:dyDescent="0.25">
      <c r="AJ384" t="s">
        <v>81</v>
      </c>
    </row>
    <row r="385" spans="36:36" x14ac:dyDescent="0.25">
      <c r="AJ385" t="s">
        <v>81</v>
      </c>
    </row>
    <row r="386" spans="36:36" x14ac:dyDescent="0.25">
      <c r="AJ386" t="s">
        <v>81</v>
      </c>
    </row>
    <row r="387" spans="36:36" x14ac:dyDescent="0.25">
      <c r="AJ387" t="s">
        <v>81</v>
      </c>
    </row>
    <row r="388" spans="36:36" x14ac:dyDescent="0.25">
      <c r="AJ388" t="s">
        <v>81</v>
      </c>
    </row>
    <row r="389" spans="36:36" x14ac:dyDescent="0.25">
      <c r="AJ389" t="s">
        <v>81</v>
      </c>
    </row>
    <row r="390" spans="36:36" x14ac:dyDescent="0.25">
      <c r="AJ390" t="s">
        <v>81</v>
      </c>
    </row>
    <row r="391" spans="36:36" x14ac:dyDescent="0.25">
      <c r="AJ391" t="s">
        <v>81</v>
      </c>
    </row>
    <row r="392" spans="36:36" x14ac:dyDescent="0.25">
      <c r="AJ392" t="s">
        <v>81</v>
      </c>
    </row>
    <row r="393" spans="36:36" x14ac:dyDescent="0.25">
      <c r="AJ393" t="s">
        <v>81</v>
      </c>
    </row>
    <row r="394" spans="36:36" x14ac:dyDescent="0.25">
      <c r="AJ394" t="s">
        <v>81</v>
      </c>
    </row>
    <row r="395" spans="36:36" x14ac:dyDescent="0.25">
      <c r="AJ395" t="s">
        <v>81</v>
      </c>
    </row>
    <row r="396" spans="36:36" x14ac:dyDescent="0.25">
      <c r="AJ396" t="s">
        <v>81</v>
      </c>
    </row>
    <row r="397" spans="36:36" x14ac:dyDescent="0.25">
      <c r="AJ397" t="s">
        <v>81</v>
      </c>
    </row>
    <row r="398" spans="36:36" x14ac:dyDescent="0.25">
      <c r="AJ398" t="s">
        <v>81</v>
      </c>
    </row>
    <row r="399" spans="36:36" x14ac:dyDescent="0.25">
      <c r="AJ399" t="s">
        <v>81</v>
      </c>
    </row>
    <row r="400" spans="36:36" x14ac:dyDescent="0.25">
      <c r="AJ400" t="s">
        <v>81</v>
      </c>
    </row>
    <row r="401" spans="36:36" x14ac:dyDescent="0.25">
      <c r="AJ401" t="s">
        <v>81</v>
      </c>
    </row>
    <row r="402" spans="36:36" x14ac:dyDescent="0.25">
      <c r="AJ402" t="s">
        <v>81</v>
      </c>
    </row>
    <row r="403" spans="36:36" x14ac:dyDescent="0.25">
      <c r="AJ403" t="s">
        <v>81</v>
      </c>
    </row>
    <row r="404" spans="36:36" x14ac:dyDescent="0.25">
      <c r="AJ404" t="s">
        <v>81</v>
      </c>
    </row>
    <row r="405" spans="36:36" x14ac:dyDescent="0.25">
      <c r="AJ405" t="s">
        <v>81</v>
      </c>
    </row>
    <row r="406" spans="36:36" x14ac:dyDescent="0.25">
      <c r="AJ406" t="s">
        <v>81</v>
      </c>
    </row>
    <row r="407" spans="36:36" x14ac:dyDescent="0.25">
      <c r="AJ407" t="s">
        <v>81</v>
      </c>
    </row>
    <row r="408" spans="36:36" x14ac:dyDescent="0.25">
      <c r="AJ408" t="s">
        <v>81</v>
      </c>
    </row>
    <row r="409" spans="36:36" x14ac:dyDescent="0.25">
      <c r="AJ409" t="s">
        <v>81</v>
      </c>
    </row>
    <row r="410" spans="36:36" x14ac:dyDescent="0.25">
      <c r="AJ410" t="s">
        <v>81</v>
      </c>
    </row>
    <row r="411" spans="36:36" x14ac:dyDescent="0.25">
      <c r="AJ411" t="s">
        <v>81</v>
      </c>
    </row>
    <row r="412" spans="36:36" x14ac:dyDescent="0.25">
      <c r="AJ412" t="s">
        <v>81</v>
      </c>
    </row>
    <row r="413" spans="36:36" x14ac:dyDescent="0.25">
      <c r="AJ413" t="s">
        <v>81</v>
      </c>
    </row>
    <row r="414" spans="36:36" x14ac:dyDescent="0.25">
      <c r="AJ414" t="s">
        <v>81</v>
      </c>
    </row>
    <row r="415" spans="36:36" x14ac:dyDescent="0.25">
      <c r="AJ415" t="s">
        <v>81</v>
      </c>
    </row>
    <row r="416" spans="36:36" x14ac:dyDescent="0.25">
      <c r="AJ416" t="s">
        <v>81</v>
      </c>
    </row>
    <row r="417" spans="36:36" x14ac:dyDescent="0.25">
      <c r="AJ417" t="s">
        <v>81</v>
      </c>
    </row>
    <row r="418" spans="36:36" x14ac:dyDescent="0.25">
      <c r="AJ418" t="s">
        <v>81</v>
      </c>
    </row>
    <row r="419" spans="36:36" x14ac:dyDescent="0.25">
      <c r="AJ419" t="s">
        <v>81</v>
      </c>
    </row>
    <row r="420" spans="36:36" x14ac:dyDescent="0.25">
      <c r="AJ420" t="s">
        <v>81</v>
      </c>
    </row>
    <row r="421" spans="36:36" x14ac:dyDescent="0.25">
      <c r="AJ421" t="s">
        <v>81</v>
      </c>
    </row>
    <row r="422" spans="36:36" x14ac:dyDescent="0.25">
      <c r="AJ422" t="s">
        <v>81</v>
      </c>
    </row>
    <row r="423" spans="36:36" x14ac:dyDescent="0.25">
      <c r="AJ423" t="s">
        <v>81</v>
      </c>
    </row>
    <row r="424" spans="36:36" x14ac:dyDescent="0.25">
      <c r="AJ424" t="s">
        <v>81</v>
      </c>
    </row>
    <row r="425" spans="36:36" x14ac:dyDescent="0.25">
      <c r="AJ425" t="s">
        <v>81</v>
      </c>
    </row>
    <row r="426" spans="36:36" x14ac:dyDescent="0.25">
      <c r="AJ426" t="s">
        <v>81</v>
      </c>
    </row>
    <row r="427" spans="36:36" x14ac:dyDescent="0.25">
      <c r="AJ427" t="s">
        <v>81</v>
      </c>
    </row>
    <row r="428" spans="36:36" x14ac:dyDescent="0.25">
      <c r="AJ428" t="s">
        <v>81</v>
      </c>
    </row>
    <row r="429" spans="36:36" x14ac:dyDescent="0.25">
      <c r="AJ429" t="s">
        <v>81</v>
      </c>
    </row>
    <row r="430" spans="36:36" x14ac:dyDescent="0.25">
      <c r="AJ430" t="s">
        <v>81</v>
      </c>
    </row>
    <row r="431" spans="36:36" x14ac:dyDescent="0.25">
      <c r="AJ431" t="s">
        <v>81</v>
      </c>
    </row>
    <row r="432" spans="36:36" x14ac:dyDescent="0.25">
      <c r="AJ432" t="s">
        <v>81</v>
      </c>
    </row>
    <row r="433" spans="36:36" x14ac:dyDescent="0.25">
      <c r="AJ433" t="s">
        <v>81</v>
      </c>
    </row>
    <row r="434" spans="36:36" x14ac:dyDescent="0.25">
      <c r="AJ434" t="s">
        <v>81</v>
      </c>
    </row>
    <row r="435" spans="36:36" x14ac:dyDescent="0.25">
      <c r="AJ435" t="s">
        <v>81</v>
      </c>
    </row>
    <row r="436" spans="36:36" x14ac:dyDescent="0.25">
      <c r="AJ436" t="s">
        <v>81</v>
      </c>
    </row>
    <row r="437" spans="36:36" x14ac:dyDescent="0.25">
      <c r="AJ437" t="s">
        <v>81</v>
      </c>
    </row>
    <row r="438" spans="36:36" x14ac:dyDescent="0.25">
      <c r="AJ438" t="s">
        <v>81</v>
      </c>
    </row>
    <row r="439" spans="36:36" x14ac:dyDescent="0.25">
      <c r="AJ439" t="s">
        <v>81</v>
      </c>
    </row>
    <row r="440" spans="36:36" x14ac:dyDescent="0.25">
      <c r="AJ440" t="s">
        <v>81</v>
      </c>
    </row>
    <row r="441" spans="36:36" x14ac:dyDescent="0.25">
      <c r="AJ441" t="s">
        <v>81</v>
      </c>
    </row>
    <row r="442" spans="36:36" x14ac:dyDescent="0.25">
      <c r="AJ442" t="s">
        <v>81</v>
      </c>
    </row>
    <row r="443" spans="36:36" x14ac:dyDescent="0.25">
      <c r="AJ443" t="s">
        <v>81</v>
      </c>
    </row>
    <row r="444" spans="36:36" x14ac:dyDescent="0.25">
      <c r="AJ444" t="s">
        <v>81</v>
      </c>
    </row>
    <row r="445" spans="36:36" x14ac:dyDescent="0.25">
      <c r="AJ445" t="s">
        <v>81</v>
      </c>
    </row>
    <row r="446" spans="36:36" x14ac:dyDescent="0.25">
      <c r="AJ446" t="s">
        <v>81</v>
      </c>
    </row>
    <row r="447" spans="36:36" x14ac:dyDescent="0.25">
      <c r="AJ447" t="s">
        <v>81</v>
      </c>
    </row>
    <row r="448" spans="36:36" x14ac:dyDescent="0.25">
      <c r="AJ448" t="s">
        <v>81</v>
      </c>
    </row>
    <row r="449" spans="36:36" x14ac:dyDescent="0.25">
      <c r="AJ449" t="s">
        <v>81</v>
      </c>
    </row>
    <row r="450" spans="36:36" x14ac:dyDescent="0.25">
      <c r="AJ450" t="s">
        <v>81</v>
      </c>
    </row>
    <row r="451" spans="36:36" x14ac:dyDescent="0.25">
      <c r="AJ451" t="s">
        <v>81</v>
      </c>
    </row>
    <row r="452" spans="36:36" x14ac:dyDescent="0.25">
      <c r="AJ452" t="s">
        <v>81</v>
      </c>
    </row>
    <row r="453" spans="36:36" x14ac:dyDescent="0.25">
      <c r="AJ453" t="s">
        <v>81</v>
      </c>
    </row>
    <row r="454" spans="36:36" x14ac:dyDescent="0.25">
      <c r="AJ454" t="s">
        <v>81</v>
      </c>
    </row>
    <row r="455" spans="36:36" x14ac:dyDescent="0.25">
      <c r="AJ455" t="s">
        <v>81</v>
      </c>
    </row>
    <row r="456" spans="36:36" x14ac:dyDescent="0.25">
      <c r="AJ456" t="s">
        <v>81</v>
      </c>
    </row>
    <row r="457" spans="36:36" x14ac:dyDescent="0.25">
      <c r="AJ457" t="s">
        <v>81</v>
      </c>
    </row>
    <row r="458" spans="36:36" x14ac:dyDescent="0.25">
      <c r="AJ458" t="s">
        <v>81</v>
      </c>
    </row>
    <row r="459" spans="36:36" x14ac:dyDescent="0.25">
      <c r="AJ459" t="s">
        <v>81</v>
      </c>
    </row>
    <row r="460" spans="36:36" x14ac:dyDescent="0.25">
      <c r="AJ460" t="s">
        <v>81</v>
      </c>
    </row>
    <row r="461" spans="36:36" x14ac:dyDescent="0.25">
      <c r="AJ461" t="s">
        <v>81</v>
      </c>
    </row>
    <row r="462" spans="36:36" x14ac:dyDescent="0.25">
      <c r="AJ462" t="s">
        <v>81</v>
      </c>
    </row>
    <row r="463" spans="36:36" x14ac:dyDescent="0.25">
      <c r="AJ463" t="s">
        <v>81</v>
      </c>
    </row>
    <row r="464" spans="36:36" x14ac:dyDescent="0.25">
      <c r="AJ464" t="s">
        <v>81</v>
      </c>
    </row>
    <row r="465" spans="36:36" x14ac:dyDescent="0.25">
      <c r="AJ465" t="s">
        <v>81</v>
      </c>
    </row>
    <row r="466" spans="36:36" x14ac:dyDescent="0.25">
      <c r="AJ466" t="s">
        <v>81</v>
      </c>
    </row>
    <row r="467" spans="36:36" x14ac:dyDescent="0.25">
      <c r="AJ467" t="s">
        <v>81</v>
      </c>
    </row>
    <row r="468" spans="36:36" x14ac:dyDescent="0.25">
      <c r="AJ468" t="s">
        <v>81</v>
      </c>
    </row>
    <row r="469" spans="36:36" x14ac:dyDescent="0.25">
      <c r="AJ469" t="s">
        <v>81</v>
      </c>
    </row>
    <row r="470" spans="36:36" x14ac:dyDescent="0.25">
      <c r="AJ470" t="s">
        <v>81</v>
      </c>
    </row>
    <row r="471" spans="36:36" x14ac:dyDescent="0.25">
      <c r="AJ471" t="s">
        <v>81</v>
      </c>
    </row>
    <row r="472" spans="36:36" x14ac:dyDescent="0.25">
      <c r="AJ472" t="s">
        <v>81</v>
      </c>
    </row>
    <row r="473" spans="36:36" x14ac:dyDescent="0.25">
      <c r="AJ473" t="s">
        <v>81</v>
      </c>
    </row>
    <row r="474" spans="36:36" x14ac:dyDescent="0.25">
      <c r="AJ474" t="s">
        <v>81</v>
      </c>
    </row>
    <row r="475" spans="36:36" x14ac:dyDescent="0.25">
      <c r="AJ475" t="s">
        <v>81</v>
      </c>
    </row>
    <row r="476" spans="36:36" x14ac:dyDescent="0.25">
      <c r="AJ476" t="s">
        <v>81</v>
      </c>
    </row>
    <row r="477" spans="36:36" x14ac:dyDescent="0.25">
      <c r="AJ477" t="s">
        <v>81</v>
      </c>
    </row>
    <row r="478" spans="36:36" x14ac:dyDescent="0.25">
      <c r="AJ478" t="s">
        <v>81</v>
      </c>
    </row>
    <row r="479" spans="36:36" x14ac:dyDescent="0.25">
      <c r="AJ479" t="s">
        <v>81</v>
      </c>
    </row>
    <row r="480" spans="36:36" x14ac:dyDescent="0.25">
      <c r="AJ480" t="s">
        <v>81</v>
      </c>
    </row>
    <row r="481" spans="36:36" x14ac:dyDescent="0.25">
      <c r="AJ481" t="s">
        <v>81</v>
      </c>
    </row>
    <row r="482" spans="36:36" x14ac:dyDescent="0.25">
      <c r="AJ482" t="s">
        <v>81</v>
      </c>
    </row>
    <row r="483" spans="36:36" x14ac:dyDescent="0.25">
      <c r="AJ483" t="s">
        <v>81</v>
      </c>
    </row>
    <row r="484" spans="36:36" x14ac:dyDescent="0.25">
      <c r="AJ484" t="s">
        <v>81</v>
      </c>
    </row>
    <row r="485" spans="36:36" x14ac:dyDescent="0.25">
      <c r="AJ485" t="s">
        <v>81</v>
      </c>
    </row>
    <row r="486" spans="36:36" x14ac:dyDescent="0.25">
      <c r="AJ486" t="s">
        <v>81</v>
      </c>
    </row>
    <row r="487" spans="36:36" x14ac:dyDescent="0.25">
      <c r="AJ487" t="s">
        <v>81</v>
      </c>
    </row>
    <row r="488" spans="36:36" x14ac:dyDescent="0.25">
      <c r="AJ488" t="s">
        <v>81</v>
      </c>
    </row>
    <row r="489" spans="36:36" x14ac:dyDescent="0.25">
      <c r="AJ489" t="s">
        <v>81</v>
      </c>
    </row>
    <row r="490" spans="36:36" x14ac:dyDescent="0.25">
      <c r="AJ490" t="s">
        <v>81</v>
      </c>
    </row>
    <row r="491" spans="36:36" x14ac:dyDescent="0.25">
      <c r="AJ491" t="s">
        <v>81</v>
      </c>
    </row>
    <row r="492" spans="36:36" x14ac:dyDescent="0.25">
      <c r="AJ492" t="s">
        <v>81</v>
      </c>
    </row>
    <row r="493" spans="36:36" x14ac:dyDescent="0.25">
      <c r="AJ493" t="s">
        <v>81</v>
      </c>
    </row>
    <row r="494" spans="36:36" x14ac:dyDescent="0.25">
      <c r="AJ494" t="s">
        <v>81</v>
      </c>
    </row>
    <row r="495" spans="36:36" x14ac:dyDescent="0.25">
      <c r="AJ495" t="s">
        <v>81</v>
      </c>
    </row>
    <row r="496" spans="36:36" x14ac:dyDescent="0.25">
      <c r="AJ496" t="s">
        <v>81</v>
      </c>
    </row>
    <row r="497" spans="36:36" x14ac:dyDescent="0.25">
      <c r="AJ497" t="s">
        <v>81</v>
      </c>
    </row>
    <row r="498" spans="36:36" x14ac:dyDescent="0.25">
      <c r="AJ498" t="s">
        <v>81</v>
      </c>
    </row>
    <row r="499" spans="36:36" x14ac:dyDescent="0.25">
      <c r="AJ499" t="s">
        <v>81</v>
      </c>
    </row>
    <row r="500" spans="36:36" x14ac:dyDescent="0.25">
      <c r="AJ500" t="s">
        <v>81</v>
      </c>
    </row>
    <row r="501" spans="36:36" x14ac:dyDescent="0.25">
      <c r="AJ501" t="s">
        <v>81</v>
      </c>
    </row>
    <row r="502" spans="36:36" x14ac:dyDescent="0.25">
      <c r="AJ502" t="s">
        <v>81</v>
      </c>
    </row>
    <row r="503" spans="36:36" x14ac:dyDescent="0.25">
      <c r="AJ503" t="s">
        <v>81</v>
      </c>
    </row>
    <row r="504" spans="36:36" x14ac:dyDescent="0.25">
      <c r="AJ504" t="s">
        <v>81</v>
      </c>
    </row>
    <row r="505" spans="36:36" x14ac:dyDescent="0.25">
      <c r="AJ505" t="s">
        <v>81</v>
      </c>
    </row>
    <row r="506" spans="36:36" x14ac:dyDescent="0.25">
      <c r="AJ506" t="s">
        <v>81</v>
      </c>
    </row>
    <row r="507" spans="36:36" x14ac:dyDescent="0.25">
      <c r="AJ507" t="s">
        <v>81</v>
      </c>
    </row>
    <row r="508" spans="36:36" x14ac:dyDescent="0.25">
      <c r="AJ508" t="s">
        <v>81</v>
      </c>
    </row>
    <row r="509" spans="36:36" x14ac:dyDescent="0.25">
      <c r="AJ509" t="s">
        <v>81</v>
      </c>
    </row>
    <row r="510" spans="36:36" x14ac:dyDescent="0.25">
      <c r="AJ510" t="s">
        <v>81</v>
      </c>
    </row>
    <row r="511" spans="36:36" x14ac:dyDescent="0.25">
      <c r="AJ511" t="s">
        <v>81</v>
      </c>
    </row>
    <row r="512" spans="36:36" x14ac:dyDescent="0.25">
      <c r="AJ512" t="s">
        <v>81</v>
      </c>
    </row>
    <row r="513" spans="36:36" x14ac:dyDescent="0.25">
      <c r="AJ513" t="s">
        <v>81</v>
      </c>
    </row>
    <row r="514" spans="36:36" x14ac:dyDescent="0.25">
      <c r="AJ514" t="s">
        <v>81</v>
      </c>
    </row>
    <row r="515" spans="36:36" x14ac:dyDescent="0.25">
      <c r="AJ515" t="s">
        <v>81</v>
      </c>
    </row>
    <row r="516" spans="36:36" x14ac:dyDescent="0.25">
      <c r="AJ516" t="s">
        <v>81</v>
      </c>
    </row>
    <row r="517" spans="36:36" x14ac:dyDescent="0.25">
      <c r="AJ517" t="s">
        <v>81</v>
      </c>
    </row>
    <row r="518" spans="36:36" x14ac:dyDescent="0.25">
      <c r="AJ518" t="s">
        <v>81</v>
      </c>
    </row>
    <row r="519" spans="36:36" x14ac:dyDescent="0.25">
      <c r="AJ519" t="s">
        <v>81</v>
      </c>
    </row>
    <row r="520" spans="36:36" x14ac:dyDescent="0.25">
      <c r="AJ520" t="s">
        <v>81</v>
      </c>
    </row>
    <row r="521" spans="36:36" x14ac:dyDescent="0.25">
      <c r="AJ521" t="s">
        <v>81</v>
      </c>
    </row>
    <row r="522" spans="36:36" x14ac:dyDescent="0.25">
      <c r="AJ522" t="s">
        <v>81</v>
      </c>
    </row>
    <row r="523" spans="36:36" x14ac:dyDescent="0.25">
      <c r="AJ523" t="s">
        <v>81</v>
      </c>
    </row>
    <row r="524" spans="36:36" x14ac:dyDescent="0.25">
      <c r="AJ524" t="s">
        <v>81</v>
      </c>
    </row>
    <row r="525" spans="36:36" x14ac:dyDescent="0.25">
      <c r="AJ525" t="s">
        <v>81</v>
      </c>
    </row>
    <row r="526" spans="36:36" x14ac:dyDescent="0.25">
      <c r="AJ526" t="s">
        <v>81</v>
      </c>
    </row>
    <row r="527" spans="36:36" x14ac:dyDescent="0.25">
      <c r="AJ527" t="s">
        <v>81</v>
      </c>
    </row>
    <row r="528" spans="36:36" x14ac:dyDescent="0.25">
      <c r="AJ528" t="s">
        <v>81</v>
      </c>
    </row>
    <row r="529" spans="36:36" x14ac:dyDescent="0.25">
      <c r="AJ529" t="s">
        <v>81</v>
      </c>
    </row>
    <row r="530" spans="36:36" x14ac:dyDescent="0.25">
      <c r="AJ530" t="s">
        <v>81</v>
      </c>
    </row>
    <row r="531" spans="36:36" x14ac:dyDescent="0.25">
      <c r="AJ531" t="s">
        <v>81</v>
      </c>
    </row>
    <row r="532" spans="36:36" x14ac:dyDescent="0.25">
      <c r="AJ532" t="s">
        <v>81</v>
      </c>
    </row>
    <row r="533" spans="36:36" x14ac:dyDescent="0.25">
      <c r="AJ533" t="s">
        <v>81</v>
      </c>
    </row>
    <row r="534" spans="36:36" x14ac:dyDescent="0.25">
      <c r="AJ534" t="s">
        <v>81</v>
      </c>
    </row>
    <row r="535" spans="36:36" x14ac:dyDescent="0.25">
      <c r="AJ535" t="s">
        <v>81</v>
      </c>
    </row>
    <row r="536" spans="36:36" x14ac:dyDescent="0.25">
      <c r="AJ536" t="s">
        <v>81</v>
      </c>
    </row>
    <row r="537" spans="36:36" x14ac:dyDescent="0.25">
      <c r="AJ537" t="s">
        <v>81</v>
      </c>
    </row>
    <row r="538" spans="36:36" x14ac:dyDescent="0.25">
      <c r="AJ538" t="s">
        <v>81</v>
      </c>
    </row>
    <row r="539" spans="36:36" x14ac:dyDescent="0.25">
      <c r="AJ539" t="s">
        <v>81</v>
      </c>
    </row>
    <row r="540" spans="36:36" x14ac:dyDescent="0.25">
      <c r="AJ540" t="s">
        <v>81</v>
      </c>
    </row>
    <row r="541" spans="36:36" x14ac:dyDescent="0.25">
      <c r="AJ541" t="s">
        <v>81</v>
      </c>
    </row>
    <row r="542" spans="36:36" x14ac:dyDescent="0.25">
      <c r="AJ542" t="s">
        <v>81</v>
      </c>
    </row>
    <row r="543" spans="36:36" x14ac:dyDescent="0.25">
      <c r="AJ543" t="s">
        <v>81</v>
      </c>
    </row>
    <row r="544" spans="36:36" x14ac:dyDescent="0.25">
      <c r="AJ544" t="s">
        <v>81</v>
      </c>
    </row>
    <row r="545" spans="36:36" x14ac:dyDescent="0.25">
      <c r="AJ545" t="s">
        <v>81</v>
      </c>
    </row>
    <row r="546" spans="36:36" x14ac:dyDescent="0.25">
      <c r="AJ546" t="s">
        <v>81</v>
      </c>
    </row>
    <row r="547" spans="36:36" x14ac:dyDescent="0.25">
      <c r="AJ547" t="s">
        <v>81</v>
      </c>
    </row>
    <row r="548" spans="36:36" x14ac:dyDescent="0.25">
      <c r="AJ548" t="s">
        <v>81</v>
      </c>
    </row>
    <row r="549" spans="36:36" x14ac:dyDescent="0.25">
      <c r="AJ549" t="s">
        <v>81</v>
      </c>
    </row>
    <row r="550" spans="36:36" x14ac:dyDescent="0.25">
      <c r="AJ550" t="s">
        <v>81</v>
      </c>
    </row>
    <row r="551" spans="36:36" x14ac:dyDescent="0.25">
      <c r="AJ551" t="s">
        <v>81</v>
      </c>
    </row>
    <row r="552" spans="36:36" x14ac:dyDescent="0.25">
      <c r="AJ552" t="s">
        <v>81</v>
      </c>
    </row>
    <row r="553" spans="36:36" x14ac:dyDescent="0.25">
      <c r="AJ553" t="s">
        <v>81</v>
      </c>
    </row>
    <row r="554" spans="36:36" x14ac:dyDescent="0.25">
      <c r="AJ554" t="s">
        <v>81</v>
      </c>
    </row>
    <row r="555" spans="36:36" x14ac:dyDescent="0.25">
      <c r="AJ555" t="s">
        <v>81</v>
      </c>
    </row>
    <row r="556" spans="36:36" x14ac:dyDescent="0.25">
      <c r="AJ556" t="s">
        <v>81</v>
      </c>
    </row>
    <row r="557" spans="36:36" x14ac:dyDescent="0.25">
      <c r="AJ557" t="s">
        <v>81</v>
      </c>
    </row>
    <row r="558" spans="36:36" x14ac:dyDescent="0.25">
      <c r="AJ558" t="s">
        <v>81</v>
      </c>
    </row>
    <row r="559" spans="36:36" x14ac:dyDescent="0.25">
      <c r="AJ559" t="s">
        <v>81</v>
      </c>
    </row>
    <row r="560" spans="36:36" x14ac:dyDescent="0.25">
      <c r="AJ560" t="s">
        <v>81</v>
      </c>
    </row>
    <row r="561" spans="36:36" x14ac:dyDescent="0.25">
      <c r="AJ561" t="s">
        <v>81</v>
      </c>
    </row>
    <row r="562" spans="36:36" x14ac:dyDescent="0.25">
      <c r="AJ562" t="s">
        <v>81</v>
      </c>
    </row>
    <row r="563" spans="36:36" x14ac:dyDescent="0.25">
      <c r="AJ563" t="s">
        <v>81</v>
      </c>
    </row>
    <row r="564" spans="36:36" x14ac:dyDescent="0.25">
      <c r="AJ564" t="s">
        <v>81</v>
      </c>
    </row>
    <row r="565" spans="36:36" x14ac:dyDescent="0.25">
      <c r="AJ565" t="s">
        <v>81</v>
      </c>
    </row>
    <row r="566" spans="36:36" x14ac:dyDescent="0.25">
      <c r="AJ566" t="s">
        <v>81</v>
      </c>
    </row>
    <row r="567" spans="36:36" x14ac:dyDescent="0.25">
      <c r="AJ567" t="s">
        <v>81</v>
      </c>
    </row>
    <row r="568" spans="36:36" x14ac:dyDescent="0.25">
      <c r="AJ568" t="s">
        <v>81</v>
      </c>
    </row>
    <row r="569" spans="36:36" x14ac:dyDescent="0.25">
      <c r="AJ569" t="s">
        <v>81</v>
      </c>
    </row>
    <row r="570" spans="36:36" x14ac:dyDescent="0.25">
      <c r="AJ570" t="s">
        <v>81</v>
      </c>
    </row>
    <row r="571" spans="36:36" x14ac:dyDescent="0.25">
      <c r="AJ571" t="s">
        <v>81</v>
      </c>
    </row>
    <row r="572" spans="36:36" x14ac:dyDescent="0.25">
      <c r="AJ572" t="s">
        <v>81</v>
      </c>
    </row>
    <row r="573" spans="36:36" x14ac:dyDescent="0.25">
      <c r="AJ573" t="s">
        <v>81</v>
      </c>
    </row>
    <row r="574" spans="36:36" x14ac:dyDescent="0.25">
      <c r="AJ574" t="s">
        <v>81</v>
      </c>
    </row>
    <row r="575" spans="36:36" x14ac:dyDescent="0.25">
      <c r="AJ575" t="s">
        <v>81</v>
      </c>
    </row>
    <row r="576" spans="36:36" x14ac:dyDescent="0.25">
      <c r="AJ576" t="s">
        <v>81</v>
      </c>
    </row>
    <row r="577" spans="36:36" x14ac:dyDescent="0.25">
      <c r="AJ577" t="s">
        <v>81</v>
      </c>
    </row>
    <row r="578" spans="36:36" x14ac:dyDescent="0.25">
      <c r="AJ578" t="s">
        <v>81</v>
      </c>
    </row>
    <row r="579" spans="36:36" x14ac:dyDescent="0.25">
      <c r="AJ579" t="s">
        <v>81</v>
      </c>
    </row>
    <row r="580" spans="36:36" x14ac:dyDescent="0.25">
      <c r="AJ580" t="s">
        <v>81</v>
      </c>
    </row>
    <row r="581" spans="36:36" x14ac:dyDescent="0.25">
      <c r="AJ581" t="s">
        <v>81</v>
      </c>
    </row>
    <row r="582" spans="36:36" x14ac:dyDescent="0.25">
      <c r="AJ582" t="s">
        <v>81</v>
      </c>
    </row>
    <row r="583" spans="36:36" x14ac:dyDescent="0.25">
      <c r="AJ583" t="s">
        <v>81</v>
      </c>
    </row>
    <row r="584" spans="36:36" x14ac:dyDescent="0.25">
      <c r="AJ584" t="s">
        <v>81</v>
      </c>
    </row>
    <row r="585" spans="36:36" x14ac:dyDescent="0.25">
      <c r="AJ585" t="s">
        <v>81</v>
      </c>
    </row>
    <row r="586" spans="36:36" x14ac:dyDescent="0.25">
      <c r="AJ586" t="s">
        <v>81</v>
      </c>
    </row>
    <row r="587" spans="36:36" x14ac:dyDescent="0.25">
      <c r="AJ587" t="s">
        <v>81</v>
      </c>
    </row>
    <row r="588" spans="36:36" x14ac:dyDescent="0.25">
      <c r="AJ588" t="s">
        <v>81</v>
      </c>
    </row>
    <row r="589" spans="36:36" x14ac:dyDescent="0.25">
      <c r="AJ589" t="s">
        <v>81</v>
      </c>
    </row>
    <row r="590" spans="36:36" x14ac:dyDescent="0.25">
      <c r="AJ590" t="s">
        <v>81</v>
      </c>
    </row>
    <row r="591" spans="36:36" x14ac:dyDescent="0.25">
      <c r="AJ591" t="s">
        <v>81</v>
      </c>
    </row>
    <row r="592" spans="36:36" x14ac:dyDescent="0.25">
      <c r="AJ592" t="s">
        <v>81</v>
      </c>
    </row>
    <row r="593" spans="36:36" x14ac:dyDescent="0.25">
      <c r="AJ593" t="s">
        <v>81</v>
      </c>
    </row>
    <row r="594" spans="36:36" x14ac:dyDescent="0.25">
      <c r="AJ594" t="s">
        <v>81</v>
      </c>
    </row>
    <row r="595" spans="36:36" x14ac:dyDescent="0.25">
      <c r="AJ595" t="s">
        <v>81</v>
      </c>
    </row>
    <row r="596" spans="36:36" x14ac:dyDescent="0.25">
      <c r="AJ596" t="s">
        <v>81</v>
      </c>
    </row>
    <row r="597" spans="36:36" x14ac:dyDescent="0.25">
      <c r="AJ597" t="s">
        <v>81</v>
      </c>
    </row>
    <row r="598" spans="36:36" x14ac:dyDescent="0.25">
      <c r="AJ598" t="s">
        <v>81</v>
      </c>
    </row>
    <row r="599" spans="36:36" x14ac:dyDescent="0.25">
      <c r="AJ599" t="s">
        <v>81</v>
      </c>
    </row>
  </sheetData>
  <sortState xmlns:xlrd2="http://schemas.microsoft.com/office/spreadsheetml/2017/richdata2" ref="A3:BJ650">
    <sortCondition ref="B3:B650"/>
    <sortCondition ref="A3:A650"/>
  </sortState>
  <mergeCells count="5">
    <mergeCell ref="D1:R1"/>
    <mergeCell ref="T1:AH1"/>
    <mergeCell ref="AJ1:AX1"/>
    <mergeCell ref="AZ1:BN1"/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CB3"/>
  <sheetViews>
    <sheetView topLeftCell="AK1" workbookViewId="0">
      <selection activeCell="AN20" sqref="AN20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0" hidden="1" customWidth="1"/>
    <col min="7" max="9" width="9.140625" hidden="1" customWidth="1"/>
    <col min="10" max="12" width="9.140625" customWidth="1"/>
    <col min="13" max="15" width="9.140625" hidden="1" customWidth="1"/>
    <col min="16" max="16" width="2.85546875" style="1" customWidth="1"/>
    <col min="17" max="19" width="0" hidden="1" customWidth="1"/>
    <col min="20" max="22" width="9.140625" hidden="1" customWidth="1"/>
    <col min="23" max="25" width="9.140625" customWidth="1"/>
    <col min="26" max="28" width="9.140625" hidden="1" customWidth="1"/>
    <col min="29" max="29" width="2.85546875" style="1" customWidth="1"/>
    <col min="30" max="35" width="8.5703125" hidden="1" customWidth="1"/>
    <col min="36" max="38" width="8.5703125" customWidth="1"/>
    <col min="39" max="41" width="8.5703125" hidden="1" customWidth="1"/>
    <col min="42" max="42" width="2.85546875" style="1" customWidth="1"/>
    <col min="43" max="48" width="8.5703125" hidden="1" customWidth="1"/>
    <col min="49" max="51" width="8.5703125" customWidth="1"/>
    <col min="52" max="54" width="8.5703125" hidden="1" customWidth="1"/>
    <col min="55" max="55" width="2.85546875" style="1" customWidth="1"/>
    <col min="56" max="58" width="0" hidden="1" customWidth="1"/>
    <col min="59" max="61" width="9.140625" hidden="1" customWidth="1"/>
    <col min="62" max="64" width="9.140625" customWidth="1"/>
    <col min="65" max="67" width="9.140625" hidden="1" customWidth="1"/>
    <col min="68" max="68" width="2.85546875" style="1" customWidth="1"/>
    <col min="69" max="71" width="0" hidden="1" customWidth="1"/>
    <col min="72" max="74" width="9.140625" hidden="1" customWidth="1"/>
    <col min="75" max="77" width="9.140625" customWidth="1"/>
    <col min="78" max="80" width="9.140625" hidden="1" customWidth="1"/>
  </cols>
  <sheetData>
    <row r="1" spans="1:80" ht="30" customHeight="1" x14ac:dyDescent="0.25">
      <c r="A1" s="141" t="s">
        <v>227</v>
      </c>
      <c r="B1" s="141"/>
      <c r="D1" s="140" t="s">
        <v>18</v>
      </c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Q1" s="140" t="s">
        <v>146</v>
      </c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D1" s="140" t="s">
        <v>19</v>
      </c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Q1" s="140" t="s">
        <v>20</v>
      </c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D1" s="140" t="s">
        <v>21</v>
      </c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Q1" s="140" t="s">
        <v>22</v>
      </c>
      <c r="BR1" s="140"/>
      <c r="BS1" s="140"/>
      <c r="BT1" s="140"/>
      <c r="BU1" s="140"/>
      <c r="BV1" s="140"/>
      <c r="BW1" s="140"/>
      <c r="BX1" s="140"/>
      <c r="BY1" s="140"/>
      <c r="BZ1" s="140"/>
      <c r="CA1" s="140"/>
      <c r="CB1" s="140"/>
    </row>
    <row r="2" spans="1:80" x14ac:dyDescent="0.25">
      <c r="A2" s="2" t="s">
        <v>0</v>
      </c>
      <c r="B2" s="2" t="s">
        <v>1</v>
      </c>
      <c r="D2" s="4">
        <v>44287</v>
      </c>
      <c r="E2" s="4">
        <v>44317</v>
      </c>
      <c r="F2" s="4">
        <v>44348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44287</v>
      </c>
      <c r="R2" s="4">
        <v>44317</v>
      </c>
      <c r="S2" s="4">
        <v>44348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44287</v>
      </c>
      <c r="AE2" s="4">
        <v>44317</v>
      </c>
      <c r="AF2" s="4">
        <v>44348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44287</v>
      </c>
      <c r="AR2" s="4">
        <v>44317</v>
      </c>
      <c r="AS2" s="4">
        <v>44348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  <c r="BD2" s="4">
        <v>44287</v>
      </c>
      <c r="BE2" s="4">
        <v>44317</v>
      </c>
      <c r="BF2" s="4">
        <v>44348</v>
      </c>
      <c r="BG2" s="4">
        <v>44287</v>
      </c>
      <c r="BH2" s="4">
        <v>44317</v>
      </c>
      <c r="BI2" s="4">
        <v>44348</v>
      </c>
      <c r="BJ2" s="4">
        <v>44378</v>
      </c>
      <c r="BK2" s="4">
        <v>44409</v>
      </c>
      <c r="BL2" s="4">
        <v>44440</v>
      </c>
      <c r="BM2" s="4">
        <v>44470</v>
      </c>
      <c r="BN2" s="4">
        <v>44501</v>
      </c>
      <c r="BO2" s="4">
        <v>44531</v>
      </c>
      <c r="BQ2" s="4">
        <v>44287</v>
      </c>
      <c r="BR2" s="4">
        <v>44317</v>
      </c>
      <c r="BS2" s="4">
        <v>44348</v>
      </c>
      <c r="BT2" s="4">
        <v>44287</v>
      </c>
      <c r="BU2" s="4">
        <v>44317</v>
      </c>
      <c r="BV2" s="4">
        <v>44348</v>
      </c>
      <c r="BW2" s="4">
        <v>44378</v>
      </c>
      <c r="BX2" s="4">
        <v>44409</v>
      </c>
      <c r="BY2" s="4">
        <v>44440</v>
      </c>
      <c r="BZ2" s="4">
        <v>44470</v>
      </c>
      <c r="CA2" s="4">
        <v>44501</v>
      </c>
      <c r="CB2" s="4">
        <v>44531</v>
      </c>
    </row>
    <row r="3" spans="1:80" x14ac:dyDescent="0.25">
      <c r="A3" t="s">
        <v>229</v>
      </c>
    </row>
  </sheetData>
  <mergeCells count="7">
    <mergeCell ref="BQ1:CB1"/>
    <mergeCell ref="BD1:BO1"/>
    <mergeCell ref="A1:B1"/>
    <mergeCell ref="D1:O1"/>
    <mergeCell ref="Q1:AB1"/>
    <mergeCell ref="AD1:AO1"/>
    <mergeCell ref="AQ1:B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B4"/>
  <sheetViews>
    <sheetView topLeftCell="B1" workbookViewId="0">
      <selection activeCell="AN20" sqref="AN20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3.5703125" hidden="1" customWidth="1"/>
    <col min="5" max="9" width="9.5703125" hidden="1" customWidth="1"/>
    <col min="10" max="10" width="19.7109375" customWidth="1"/>
    <col min="11" max="11" width="22.85546875" customWidth="1"/>
    <col min="12" max="12" width="19.7109375" customWidth="1"/>
    <col min="13" max="15" width="9.140625" hidden="1" customWidth="1"/>
    <col min="16" max="16" width="2.85546875" style="1" customWidth="1"/>
    <col min="17" max="19" width="14.7109375" hidden="1" customWidth="1"/>
    <col min="20" max="22" width="9.140625" hidden="1" customWidth="1"/>
    <col min="23" max="23" width="9.140625" customWidth="1"/>
    <col min="24" max="24" width="11.28515625" customWidth="1"/>
    <col min="25" max="25" width="15.140625" customWidth="1"/>
    <col min="26" max="27" width="9.140625" hidden="1" customWidth="1"/>
    <col min="28" max="28" width="2.28515625" hidden="1" customWidth="1"/>
    <col min="29" max="29" width="2.85546875" style="1" customWidth="1"/>
    <col min="30" max="32" width="14" hidden="1" customWidth="1"/>
    <col min="33" max="35" width="9.140625" hidden="1" customWidth="1"/>
    <col min="36" max="36" width="9.140625" customWidth="1"/>
    <col min="37" max="38" width="16.5703125" customWidth="1"/>
    <col min="39" max="41" width="9.140625" hidden="1" customWidth="1"/>
    <col min="42" max="42" width="2.85546875" style="1" customWidth="1"/>
    <col min="43" max="45" width="14.7109375" hidden="1" customWidth="1"/>
    <col min="46" max="46" width="14.42578125" hidden="1" customWidth="1"/>
    <col min="47" max="48" width="9.140625" hidden="1" customWidth="1"/>
    <col min="49" max="49" width="9.140625" customWidth="1"/>
    <col min="50" max="51" width="14.7109375" customWidth="1"/>
    <col min="52" max="54" width="9.140625" hidden="1" customWidth="1"/>
    <col min="55" max="55" width="9.140625" customWidth="1"/>
  </cols>
  <sheetData>
    <row r="1" spans="1:54" s="7" customFormat="1" ht="30.75" customHeight="1" x14ac:dyDescent="0.25">
      <c r="A1" s="139" t="s">
        <v>227</v>
      </c>
      <c r="B1" s="139"/>
      <c r="C1" s="28"/>
      <c r="D1" s="137" t="s">
        <v>23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28"/>
      <c r="Q1" s="137" t="s">
        <v>24</v>
      </c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28"/>
      <c r="AD1" s="137" t="s">
        <v>25</v>
      </c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28"/>
      <c r="AQ1" s="137" t="s">
        <v>26</v>
      </c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t="s">
        <v>83</v>
      </c>
      <c r="B3" s="12" t="s">
        <v>34</v>
      </c>
      <c r="D3" s="13">
        <v>57</v>
      </c>
      <c r="E3" s="13">
        <v>49</v>
      </c>
      <c r="F3" s="13">
        <v>47</v>
      </c>
      <c r="G3" s="13">
        <v>64</v>
      </c>
      <c r="H3" s="13">
        <v>87</v>
      </c>
      <c r="I3" s="13">
        <v>80</v>
      </c>
      <c r="J3" s="13">
        <v>76</v>
      </c>
      <c r="K3" s="13">
        <v>72</v>
      </c>
      <c r="L3" s="13">
        <v>81</v>
      </c>
      <c r="M3" s="13"/>
      <c r="N3" s="13"/>
      <c r="O3" s="13"/>
      <c r="Q3" s="13">
        <v>7</v>
      </c>
      <c r="R3" s="13">
        <v>5</v>
      </c>
      <c r="S3" s="13">
        <v>1</v>
      </c>
      <c r="T3" s="13">
        <v>5</v>
      </c>
      <c r="U3" s="13">
        <v>4</v>
      </c>
      <c r="V3" s="13">
        <v>8</v>
      </c>
      <c r="W3" s="13">
        <v>2</v>
      </c>
      <c r="X3" s="13">
        <v>3</v>
      </c>
      <c r="Y3" s="13">
        <v>4</v>
      </c>
      <c r="Z3" s="13"/>
      <c r="AA3" s="13"/>
      <c r="AB3" s="13"/>
      <c r="AD3">
        <v>20</v>
      </c>
      <c r="AE3">
        <v>27</v>
      </c>
      <c r="AF3">
        <v>40</v>
      </c>
      <c r="AG3">
        <v>32</v>
      </c>
      <c r="AH3">
        <v>17</v>
      </c>
      <c r="AI3">
        <v>26</v>
      </c>
      <c r="AJ3">
        <v>20</v>
      </c>
      <c r="AK3">
        <v>27</v>
      </c>
      <c r="AL3">
        <v>30</v>
      </c>
      <c r="AQ3">
        <v>0</v>
      </c>
      <c r="AR3">
        <v>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</v>
      </c>
    </row>
    <row r="4" spans="1:54" x14ac:dyDescent="0.25">
      <c r="A4" t="s">
        <v>83</v>
      </c>
      <c r="B4" s="12" t="s">
        <v>75</v>
      </c>
      <c r="D4" s="13">
        <v>2335</v>
      </c>
      <c r="E4" s="13">
        <v>2472</v>
      </c>
      <c r="F4" s="13">
        <v>2478</v>
      </c>
      <c r="G4" s="13">
        <v>2584</v>
      </c>
      <c r="H4" s="13">
        <v>2798</v>
      </c>
      <c r="I4" s="13">
        <v>2935</v>
      </c>
      <c r="J4" s="13">
        <v>2327</v>
      </c>
      <c r="K4" s="13">
        <v>2356</v>
      </c>
      <c r="L4" s="13">
        <v>2501</v>
      </c>
      <c r="M4" s="13"/>
      <c r="N4" s="13"/>
      <c r="O4" s="13"/>
      <c r="Q4" s="13">
        <v>166</v>
      </c>
      <c r="R4" s="13">
        <v>77</v>
      </c>
      <c r="S4" s="13">
        <v>118</v>
      </c>
      <c r="T4" s="13">
        <v>104</v>
      </c>
      <c r="U4" s="13">
        <v>83</v>
      </c>
      <c r="V4" s="13">
        <v>100</v>
      </c>
      <c r="W4" s="13">
        <v>95</v>
      </c>
      <c r="X4" s="13">
        <v>100</v>
      </c>
      <c r="Y4" s="13">
        <v>85</v>
      </c>
      <c r="Z4" s="13"/>
      <c r="AA4" s="13"/>
      <c r="AB4" s="13"/>
      <c r="AD4">
        <v>944</v>
      </c>
      <c r="AE4">
        <v>788</v>
      </c>
      <c r="AF4">
        <v>907</v>
      </c>
      <c r="AG4">
        <v>474</v>
      </c>
      <c r="AH4">
        <v>350</v>
      </c>
      <c r="AI4">
        <v>455</v>
      </c>
      <c r="AJ4">
        <v>542</v>
      </c>
      <c r="AK4">
        <v>566</v>
      </c>
      <c r="AL4">
        <v>643</v>
      </c>
      <c r="AQ4">
        <v>9</v>
      </c>
      <c r="AR4">
        <v>9</v>
      </c>
      <c r="AS4">
        <v>12</v>
      </c>
      <c r="AT4">
        <v>18</v>
      </c>
      <c r="AU4">
        <v>11</v>
      </c>
      <c r="AV4">
        <v>43</v>
      </c>
      <c r="AW4">
        <v>40</v>
      </c>
      <c r="AX4">
        <v>35</v>
      </c>
      <c r="AY4">
        <v>25</v>
      </c>
    </row>
  </sheetData>
  <mergeCells count="5">
    <mergeCell ref="D1:O1"/>
    <mergeCell ref="Q1:AB1"/>
    <mergeCell ref="AD1:AO1"/>
    <mergeCell ref="AQ1:BB1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BB3"/>
  <sheetViews>
    <sheetView zoomScale="90" zoomScaleNormal="90" workbookViewId="0">
      <selection activeCell="AN20" sqref="AN20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140625" hidden="1" customWidth="1"/>
    <col min="5" max="9" width="10.28515625" hidden="1" customWidth="1"/>
    <col min="10" max="10" width="9.140625" customWidth="1"/>
    <col min="11" max="12" width="22.28515625" customWidth="1"/>
    <col min="13" max="14" width="9.140625" hidden="1" customWidth="1"/>
    <col min="15" max="15" width="10.7109375" hidden="1" customWidth="1"/>
    <col min="16" max="16" width="2.85546875" style="1" customWidth="1"/>
    <col min="17" max="22" width="7.85546875" hidden="1" customWidth="1"/>
    <col min="23" max="25" width="17.5703125" customWidth="1"/>
    <col min="26" max="28" width="7.28515625" hidden="1" customWidth="1"/>
    <col min="29" max="29" width="2.85546875" style="1" customWidth="1"/>
    <col min="30" max="35" width="11.42578125" hidden="1" customWidth="1"/>
    <col min="36" max="38" width="17" customWidth="1"/>
    <col min="39" max="40" width="7.140625" hidden="1" customWidth="1"/>
    <col min="41" max="41" width="7" hidden="1" customWidth="1"/>
    <col min="42" max="42" width="2.85546875" style="1" customWidth="1"/>
    <col min="43" max="43" width="6.5703125" hidden="1" customWidth="1"/>
    <col min="44" max="48" width="8" hidden="1" customWidth="1"/>
    <col min="49" max="51" width="15.28515625" customWidth="1"/>
    <col min="52" max="54" width="15.28515625" hidden="1" customWidth="1"/>
  </cols>
  <sheetData>
    <row r="1" spans="1:54" ht="30" customHeight="1" x14ac:dyDescent="0.25">
      <c r="A1" s="6" t="s">
        <v>227</v>
      </c>
      <c r="B1" s="3"/>
      <c r="D1" s="137" t="s">
        <v>33</v>
      </c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Q1" s="137" t="s">
        <v>230</v>
      </c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D1" s="137" t="s">
        <v>231</v>
      </c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Q1" s="137" t="s">
        <v>32</v>
      </c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</row>
    <row r="2" spans="1:54" x14ac:dyDescent="0.25">
      <c r="A2" s="5" t="s">
        <v>0</v>
      </c>
      <c r="B2" s="5" t="s">
        <v>1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44501</v>
      </c>
      <c r="O2" s="4">
        <v>44531</v>
      </c>
      <c r="Q2" s="4">
        <v>44197</v>
      </c>
      <c r="R2" s="4">
        <v>44228</v>
      </c>
      <c r="S2" s="4">
        <v>44256</v>
      </c>
      <c r="T2" s="4">
        <v>44287</v>
      </c>
      <c r="U2" s="4">
        <v>44317</v>
      </c>
      <c r="V2" s="4">
        <v>44348</v>
      </c>
      <c r="W2" s="4">
        <v>44378</v>
      </c>
      <c r="X2" s="4">
        <v>44409</v>
      </c>
      <c r="Y2" s="4">
        <v>44440</v>
      </c>
      <c r="Z2" s="4">
        <v>44470</v>
      </c>
      <c r="AA2" s="4">
        <v>44501</v>
      </c>
      <c r="AB2" s="4">
        <v>44531</v>
      </c>
      <c r="AD2" s="4">
        <v>44197</v>
      </c>
      <c r="AE2" s="4">
        <v>44228</v>
      </c>
      <c r="AF2" s="4">
        <v>44256</v>
      </c>
      <c r="AG2" s="4">
        <v>44287</v>
      </c>
      <c r="AH2" s="4">
        <v>44317</v>
      </c>
      <c r="AI2" s="4">
        <v>44348</v>
      </c>
      <c r="AJ2" s="4">
        <v>44378</v>
      </c>
      <c r="AK2" s="4">
        <v>44409</v>
      </c>
      <c r="AL2" s="4">
        <v>44440</v>
      </c>
      <c r="AM2" s="4">
        <v>44470</v>
      </c>
      <c r="AN2" s="4">
        <v>44501</v>
      </c>
      <c r="AO2" s="4">
        <v>44531</v>
      </c>
      <c r="AQ2" s="4">
        <v>44197</v>
      </c>
      <c r="AR2" s="4">
        <v>44228</v>
      </c>
      <c r="AS2" s="4">
        <v>44256</v>
      </c>
      <c r="AT2" s="4">
        <v>44287</v>
      </c>
      <c r="AU2" s="4">
        <v>44317</v>
      </c>
      <c r="AV2" s="4">
        <v>44348</v>
      </c>
      <c r="AW2" s="4">
        <v>44378</v>
      </c>
      <c r="AX2" s="4">
        <v>44409</v>
      </c>
      <c r="AY2" s="4">
        <v>44440</v>
      </c>
      <c r="AZ2" s="4">
        <v>44470</v>
      </c>
      <c r="BA2" s="4">
        <v>44501</v>
      </c>
      <c r="BB2" s="4">
        <v>44531</v>
      </c>
    </row>
    <row r="3" spans="1:54" x14ac:dyDescent="0.25">
      <c r="A3" s="14" t="s">
        <v>83</v>
      </c>
      <c r="B3" s="14" t="s">
        <v>75</v>
      </c>
      <c r="D3">
        <v>4</v>
      </c>
      <c r="E3">
        <v>2</v>
      </c>
      <c r="F3">
        <v>2</v>
      </c>
      <c r="G3">
        <v>2</v>
      </c>
      <c r="H3">
        <v>2</v>
      </c>
      <c r="I3">
        <v>2</v>
      </c>
      <c r="J3">
        <v>4</v>
      </c>
      <c r="K3">
        <v>3</v>
      </c>
      <c r="L3">
        <v>4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1</v>
      </c>
      <c r="AK3">
        <v>1</v>
      </c>
      <c r="AL3">
        <v>2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</row>
  </sheetData>
  <mergeCells count="4">
    <mergeCell ref="D1:O1"/>
    <mergeCell ref="Q1:AB1"/>
    <mergeCell ref="AD1:AO1"/>
    <mergeCell ref="AQ1:B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BY64"/>
  <sheetViews>
    <sheetView workbookViewId="0">
      <selection activeCell="AN20" sqref="AN20"/>
    </sheetView>
  </sheetViews>
  <sheetFormatPr defaultRowHeight="15" x14ac:dyDescent="0.25"/>
  <cols>
    <col min="1" max="2" width="5.85546875" customWidth="1"/>
    <col min="3" max="3" width="2.85546875" style="1" customWidth="1"/>
    <col min="4" max="12" width="0" hidden="1" customWidth="1"/>
    <col min="13" max="21" width="9.140625" hidden="1" customWidth="1"/>
    <col min="22" max="30" width="9.140625" customWidth="1"/>
    <col min="31" max="33" width="9.140625" hidden="1" customWidth="1"/>
    <col min="34" max="34" width="2.85546875" style="1" customWidth="1"/>
    <col min="35" max="41" width="8.5703125" style="27" hidden="1" customWidth="1"/>
    <col min="42" max="42" width="6.7109375" style="27" hidden="1" customWidth="1"/>
    <col min="43" max="43" width="9" style="27" hidden="1" customWidth="1"/>
    <col min="44" max="44" width="7.140625" style="27" hidden="1" customWidth="1"/>
    <col min="45" max="45" width="7.140625" style="27" customWidth="1"/>
    <col min="46" max="49" width="13.42578125" style="27" customWidth="1"/>
    <col min="50" max="50" width="7" style="27" hidden="1" customWidth="1"/>
    <col min="51" max="51" width="2.85546875" style="1" customWidth="1"/>
    <col min="52" max="52" width="18.7109375" hidden="1" customWidth="1"/>
    <col min="53" max="57" width="10.5703125" hidden="1" customWidth="1"/>
    <col min="58" max="58" width="9.42578125" customWidth="1"/>
    <col min="59" max="60" width="22.140625" customWidth="1"/>
    <col min="61" max="63" width="7.85546875" hidden="1" customWidth="1"/>
    <col min="64" max="64" width="2.85546875" style="1" customWidth="1"/>
    <col min="65" max="65" width="0.85546875" hidden="1" customWidth="1"/>
    <col min="66" max="66" width="14.5703125" hidden="1" customWidth="1"/>
    <col min="67" max="69" width="10.5703125" hidden="1" customWidth="1"/>
    <col min="70" max="72" width="9.5703125" hidden="1" customWidth="1"/>
    <col min="73" max="75" width="7.140625" customWidth="1"/>
    <col min="76" max="76" width="7" customWidth="1"/>
  </cols>
  <sheetData>
    <row r="1" spans="1:77" s="27" customFormat="1" ht="30" customHeight="1" x14ac:dyDescent="0.25">
      <c r="A1" s="142" t="s">
        <v>227</v>
      </c>
      <c r="B1" s="142"/>
      <c r="C1" s="35"/>
      <c r="D1" s="174" t="s">
        <v>27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6"/>
      <c r="AF1" s="176"/>
      <c r="AG1" s="176"/>
      <c r="AH1" s="35"/>
      <c r="AI1" s="137" t="s">
        <v>28</v>
      </c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35"/>
      <c r="AZ1" s="146" t="s">
        <v>29</v>
      </c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35"/>
      <c r="BM1" s="174" t="s">
        <v>30</v>
      </c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</row>
    <row r="2" spans="1:77" s="27" customFormat="1" x14ac:dyDescent="0.25">
      <c r="A2" s="36"/>
      <c r="B2" s="36"/>
      <c r="C2" s="35"/>
      <c r="D2" s="81" t="s">
        <v>0</v>
      </c>
      <c r="E2" s="81" t="s">
        <v>1</v>
      </c>
      <c r="F2" s="93">
        <v>44197</v>
      </c>
      <c r="G2" s="143">
        <v>44228</v>
      </c>
      <c r="H2" s="144"/>
      <c r="I2" s="145"/>
      <c r="J2" s="143">
        <v>44256</v>
      </c>
      <c r="K2" s="144"/>
      <c r="L2" s="145"/>
      <c r="M2" s="143">
        <v>44287</v>
      </c>
      <c r="N2" s="144"/>
      <c r="O2" s="145"/>
      <c r="P2" s="143">
        <v>44317</v>
      </c>
      <c r="Q2" s="144"/>
      <c r="R2" s="145"/>
      <c r="S2" s="143">
        <v>44348</v>
      </c>
      <c r="T2" s="144"/>
      <c r="U2" s="145"/>
      <c r="V2" s="143">
        <v>44378</v>
      </c>
      <c r="W2" s="144"/>
      <c r="X2" s="145"/>
      <c r="Y2" s="143">
        <v>44409</v>
      </c>
      <c r="Z2" s="144"/>
      <c r="AA2" s="145"/>
      <c r="AB2" s="143">
        <v>44440</v>
      </c>
      <c r="AC2" s="144"/>
      <c r="AD2" s="145"/>
      <c r="AE2" s="177"/>
      <c r="AF2" s="177"/>
      <c r="AG2" s="177"/>
      <c r="AH2" s="35"/>
      <c r="AI2" s="81" t="s">
        <v>0</v>
      </c>
      <c r="AJ2" s="81" t="s">
        <v>1</v>
      </c>
      <c r="AK2" s="93">
        <v>44197</v>
      </c>
      <c r="AL2" s="37">
        <v>44228</v>
      </c>
      <c r="AM2" s="37">
        <v>44256</v>
      </c>
      <c r="AN2" s="111" t="s">
        <v>0</v>
      </c>
      <c r="AO2" s="111" t="s">
        <v>1</v>
      </c>
      <c r="AP2" s="37">
        <v>44287</v>
      </c>
      <c r="AQ2" s="37">
        <v>44317</v>
      </c>
      <c r="AR2" s="37">
        <v>44348</v>
      </c>
      <c r="AS2" s="128" t="s">
        <v>0</v>
      </c>
      <c r="AT2" s="128" t="s">
        <v>1</v>
      </c>
      <c r="AU2" s="37">
        <v>44378</v>
      </c>
      <c r="AV2" s="37">
        <v>44409</v>
      </c>
      <c r="AW2" s="37">
        <v>44440</v>
      </c>
      <c r="AX2" s="37">
        <v>44531</v>
      </c>
      <c r="AY2" s="35"/>
      <c r="AZ2" s="37">
        <v>44197</v>
      </c>
      <c r="BA2" s="37">
        <v>44228</v>
      </c>
      <c r="BB2" s="37">
        <v>44256</v>
      </c>
      <c r="BC2" s="37">
        <v>44287</v>
      </c>
      <c r="BD2" s="37">
        <v>44317</v>
      </c>
      <c r="BE2" s="37">
        <v>44348</v>
      </c>
      <c r="BF2" s="37">
        <v>44378</v>
      </c>
      <c r="BG2" s="37">
        <v>44409</v>
      </c>
      <c r="BH2" s="37">
        <v>44440</v>
      </c>
      <c r="BI2" s="37">
        <v>44470</v>
      </c>
      <c r="BJ2" s="37">
        <v>44501</v>
      </c>
      <c r="BK2" s="37">
        <v>44531</v>
      </c>
      <c r="BL2" s="35"/>
      <c r="BM2" s="81" t="s">
        <v>0</v>
      </c>
      <c r="BN2" s="81" t="s">
        <v>1</v>
      </c>
      <c r="BO2" s="93">
        <v>44197</v>
      </c>
      <c r="BP2" s="37">
        <v>44228</v>
      </c>
      <c r="BQ2" s="37">
        <v>44256</v>
      </c>
      <c r="BR2" s="93">
        <v>44287</v>
      </c>
      <c r="BS2" s="37">
        <v>44317</v>
      </c>
      <c r="BT2" s="37">
        <v>44348</v>
      </c>
      <c r="BU2" s="128" t="s">
        <v>0</v>
      </c>
      <c r="BV2" s="128" t="s">
        <v>1</v>
      </c>
      <c r="BW2" s="37">
        <v>44378</v>
      </c>
      <c r="BX2" s="37">
        <v>44409</v>
      </c>
      <c r="BY2" s="37">
        <v>44440</v>
      </c>
    </row>
    <row r="3" spans="1:77" x14ac:dyDescent="0.25">
      <c r="A3" s="24"/>
      <c r="B3" s="24"/>
      <c r="D3" s="90" t="s">
        <v>35</v>
      </c>
      <c r="E3" s="90" t="s">
        <v>34</v>
      </c>
      <c r="F3" s="91">
        <v>72</v>
      </c>
      <c r="G3" s="90" t="s">
        <v>35</v>
      </c>
      <c r="H3" s="90" t="s">
        <v>34</v>
      </c>
      <c r="I3" s="91">
        <v>59</v>
      </c>
      <c r="J3" s="90" t="s">
        <v>35</v>
      </c>
      <c r="K3" s="90" t="s">
        <v>34</v>
      </c>
      <c r="L3" s="91">
        <v>34</v>
      </c>
      <c r="M3" t="s">
        <v>35</v>
      </c>
      <c r="N3" t="s">
        <v>34</v>
      </c>
      <c r="O3">
        <v>23</v>
      </c>
      <c r="P3" t="s">
        <v>35</v>
      </c>
      <c r="Q3" t="s">
        <v>34</v>
      </c>
      <c r="R3">
        <v>20</v>
      </c>
      <c r="S3" t="s">
        <v>35</v>
      </c>
      <c r="T3" t="s">
        <v>34</v>
      </c>
      <c r="U3">
        <v>22</v>
      </c>
      <c r="V3" t="s">
        <v>35</v>
      </c>
      <c r="W3" t="s">
        <v>34</v>
      </c>
      <c r="X3">
        <v>19</v>
      </c>
      <c r="Y3" t="s">
        <v>35</v>
      </c>
      <c r="Z3" t="s">
        <v>34</v>
      </c>
      <c r="AA3">
        <v>14</v>
      </c>
      <c r="AB3" t="s">
        <v>35</v>
      </c>
      <c r="AC3" t="s">
        <v>34</v>
      </c>
      <c r="AD3">
        <v>12</v>
      </c>
      <c r="AI3" s="27" t="s">
        <v>35</v>
      </c>
      <c r="AJ3" s="27" t="s">
        <v>34</v>
      </c>
      <c r="AK3" s="27">
        <v>4</v>
      </c>
      <c r="AL3" s="27">
        <v>1</v>
      </c>
      <c r="AM3" s="27">
        <v>2</v>
      </c>
      <c r="AN3" s="7" t="s">
        <v>35</v>
      </c>
      <c r="AO3" t="s">
        <v>34</v>
      </c>
      <c r="AP3">
        <v>1</v>
      </c>
      <c r="AQ3">
        <v>6</v>
      </c>
      <c r="AR3"/>
      <c r="AS3" t="s">
        <v>35</v>
      </c>
      <c r="AT3" t="s">
        <v>34</v>
      </c>
      <c r="AU3" s="27">
        <v>6</v>
      </c>
      <c r="AV3" s="27">
        <v>2</v>
      </c>
      <c r="BM3" s="7" t="s">
        <v>35</v>
      </c>
      <c r="BN3" t="s">
        <v>34</v>
      </c>
      <c r="BO3">
        <v>32</v>
      </c>
      <c r="BP3">
        <v>52</v>
      </c>
      <c r="BQ3">
        <v>28</v>
      </c>
      <c r="BR3">
        <v>6</v>
      </c>
      <c r="BS3">
        <v>6</v>
      </c>
      <c r="BT3">
        <v>10</v>
      </c>
      <c r="BU3" t="s">
        <v>35</v>
      </c>
      <c r="BV3" t="s">
        <v>34</v>
      </c>
      <c r="BW3">
        <v>14</v>
      </c>
      <c r="BX3">
        <v>6</v>
      </c>
      <c r="BY3">
        <v>6</v>
      </c>
    </row>
    <row r="4" spans="1:77" x14ac:dyDescent="0.25">
      <c r="A4" s="24"/>
      <c r="B4" s="24"/>
      <c r="D4" s="90" t="s">
        <v>35</v>
      </c>
      <c r="E4" s="90" t="s">
        <v>75</v>
      </c>
      <c r="F4" s="91">
        <v>1285</v>
      </c>
      <c r="G4" s="90" t="s">
        <v>35</v>
      </c>
      <c r="H4" s="90" t="s">
        <v>75</v>
      </c>
      <c r="I4" s="91">
        <v>1117</v>
      </c>
      <c r="J4" s="90" t="s">
        <v>35</v>
      </c>
      <c r="K4" s="90" t="s">
        <v>75</v>
      </c>
      <c r="L4" s="91">
        <v>882</v>
      </c>
      <c r="M4" t="s">
        <v>35</v>
      </c>
      <c r="N4" t="s">
        <v>75</v>
      </c>
      <c r="O4">
        <v>685</v>
      </c>
      <c r="P4" t="s">
        <v>35</v>
      </c>
      <c r="Q4" t="s">
        <v>75</v>
      </c>
      <c r="R4">
        <v>612</v>
      </c>
      <c r="S4" t="s">
        <v>35</v>
      </c>
      <c r="T4" t="s">
        <v>75</v>
      </c>
      <c r="U4">
        <v>525</v>
      </c>
      <c r="V4" t="s">
        <v>35</v>
      </c>
      <c r="W4" t="s">
        <v>75</v>
      </c>
      <c r="X4">
        <v>430</v>
      </c>
      <c r="Y4" t="s">
        <v>35</v>
      </c>
      <c r="Z4" t="s">
        <v>75</v>
      </c>
      <c r="AA4">
        <v>367</v>
      </c>
      <c r="AB4" t="s">
        <v>35</v>
      </c>
      <c r="AC4" t="s">
        <v>75</v>
      </c>
      <c r="AD4">
        <v>291</v>
      </c>
      <c r="AI4" s="27" t="s">
        <v>35</v>
      </c>
      <c r="AJ4" s="27" t="s">
        <v>75</v>
      </c>
      <c r="AK4" s="27">
        <v>71</v>
      </c>
      <c r="AL4" s="27">
        <v>53</v>
      </c>
      <c r="AM4" s="27">
        <v>58</v>
      </c>
      <c r="AN4" s="92" t="s">
        <v>35</v>
      </c>
      <c r="AO4" t="s">
        <v>75</v>
      </c>
      <c r="AP4">
        <v>19</v>
      </c>
      <c r="AQ4">
        <v>17</v>
      </c>
      <c r="AR4">
        <v>19</v>
      </c>
      <c r="AS4" t="s">
        <v>35</v>
      </c>
      <c r="AT4" t="s">
        <v>75</v>
      </c>
      <c r="AU4" s="27">
        <v>19</v>
      </c>
      <c r="AV4" s="27">
        <v>22</v>
      </c>
      <c r="AW4" s="27">
        <v>8</v>
      </c>
      <c r="BM4" s="92" t="s">
        <v>35</v>
      </c>
      <c r="BN4" t="s">
        <v>75</v>
      </c>
      <c r="BO4">
        <v>530</v>
      </c>
      <c r="BP4">
        <v>644</v>
      </c>
      <c r="BQ4">
        <v>592</v>
      </c>
      <c r="BR4">
        <v>248</v>
      </c>
      <c r="BS4">
        <v>256</v>
      </c>
      <c r="BT4">
        <v>278</v>
      </c>
      <c r="BU4" t="s">
        <v>35</v>
      </c>
      <c r="BV4" t="s">
        <v>75</v>
      </c>
      <c r="BW4">
        <v>182</v>
      </c>
      <c r="BX4">
        <v>208</v>
      </c>
      <c r="BY4">
        <v>142</v>
      </c>
    </row>
    <row r="5" spans="1:77" x14ac:dyDescent="0.25">
      <c r="A5" s="24"/>
      <c r="B5" s="24"/>
      <c r="D5" s="90" t="s">
        <v>36</v>
      </c>
      <c r="E5" s="90" t="s">
        <v>34</v>
      </c>
      <c r="F5" s="91">
        <v>87</v>
      </c>
      <c r="G5" s="90" t="s">
        <v>36</v>
      </c>
      <c r="H5" s="90" t="s">
        <v>34</v>
      </c>
      <c r="I5" s="91">
        <v>66</v>
      </c>
      <c r="J5" s="90" t="s">
        <v>36</v>
      </c>
      <c r="K5" s="90" t="s">
        <v>34</v>
      </c>
      <c r="L5" s="91">
        <v>38</v>
      </c>
      <c r="M5" t="s">
        <v>36</v>
      </c>
      <c r="N5" t="s">
        <v>34</v>
      </c>
      <c r="O5">
        <v>30</v>
      </c>
      <c r="P5" t="s">
        <v>36</v>
      </c>
      <c r="Q5" t="s">
        <v>34</v>
      </c>
      <c r="R5">
        <v>29</v>
      </c>
      <c r="S5" t="s">
        <v>36</v>
      </c>
      <c r="T5" t="s">
        <v>34</v>
      </c>
      <c r="U5">
        <v>24</v>
      </c>
      <c r="V5" t="s">
        <v>36</v>
      </c>
      <c r="W5" t="s">
        <v>34</v>
      </c>
      <c r="X5">
        <v>23</v>
      </c>
      <c r="Y5" t="s">
        <v>36</v>
      </c>
      <c r="Z5" t="s">
        <v>34</v>
      </c>
      <c r="AA5">
        <v>21</v>
      </c>
      <c r="AB5" t="s">
        <v>36</v>
      </c>
      <c r="AC5" t="s">
        <v>34</v>
      </c>
      <c r="AD5">
        <v>15</v>
      </c>
      <c r="AI5" s="27" t="s">
        <v>36</v>
      </c>
      <c r="AJ5" s="27" t="s">
        <v>34</v>
      </c>
      <c r="AL5" s="27">
        <v>6</v>
      </c>
      <c r="AM5" s="27">
        <v>3</v>
      </c>
      <c r="AN5" s="7" t="s">
        <v>36</v>
      </c>
      <c r="AO5" t="s">
        <v>34</v>
      </c>
      <c r="AP5">
        <v>4</v>
      </c>
      <c r="AQ5">
        <v>12</v>
      </c>
      <c r="AR5">
        <v>5</v>
      </c>
      <c r="AS5" t="s">
        <v>36</v>
      </c>
      <c r="AT5" t="s">
        <v>34</v>
      </c>
      <c r="AU5" s="27">
        <v>6</v>
      </c>
      <c r="AV5" s="27">
        <v>7</v>
      </c>
      <c r="BM5" s="7" t="s">
        <v>36</v>
      </c>
      <c r="BN5" t="s">
        <v>34</v>
      </c>
      <c r="BO5">
        <v>42</v>
      </c>
      <c r="BP5">
        <v>62</v>
      </c>
      <c r="BQ5">
        <v>26</v>
      </c>
      <c r="BR5">
        <v>8</v>
      </c>
      <c r="BS5">
        <v>24</v>
      </c>
      <c r="BT5">
        <v>16</v>
      </c>
      <c r="BU5" t="s">
        <v>36</v>
      </c>
      <c r="BV5" t="s">
        <v>34</v>
      </c>
      <c r="BW5">
        <v>14</v>
      </c>
      <c r="BX5">
        <v>20</v>
      </c>
      <c r="BY5">
        <v>10</v>
      </c>
    </row>
    <row r="6" spans="1:77" x14ac:dyDescent="0.25">
      <c r="A6" s="24"/>
      <c r="B6" s="24"/>
      <c r="D6" s="90" t="s">
        <v>36</v>
      </c>
      <c r="E6" s="90" t="s">
        <v>75</v>
      </c>
      <c r="F6" s="91">
        <v>1537</v>
      </c>
      <c r="G6" s="90" t="s">
        <v>36</v>
      </c>
      <c r="H6" s="90" t="s">
        <v>75</v>
      </c>
      <c r="I6" s="91">
        <v>1235</v>
      </c>
      <c r="J6" s="90" t="s">
        <v>36</v>
      </c>
      <c r="K6" s="90" t="s">
        <v>75</v>
      </c>
      <c r="L6" s="91">
        <v>1009</v>
      </c>
      <c r="M6" t="s">
        <v>36</v>
      </c>
      <c r="N6" t="s">
        <v>75</v>
      </c>
      <c r="O6">
        <v>816</v>
      </c>
      <c r="P6" t="s">
        <v>36</v>
      </c>
      <c r="Q6" t="s">
        <v>75</v>
      </c>
      <c r="R6">
        <v>708</v>
      </c>
      <c r="S6" t="s">
        <v>36</v>
      </c>
      <c r="T6" t="s">
        <v>75</v>
      </c>
      <c r="U6">
        <v>645</v>
      </c>
      <c r="V6" t="s">
        <v>36</v>
      </c>
      <c r="W6" t="s">
        <v>75</v>
      </c>
      <c r="X6">
        <v>526</v>
      </c>
      <c r="Y6" t="s">
        <v>36</v>
      </c>
      <c r="Z6" t="s">
        <v>75</v>
      </c>
      <c r="AA6">
        <v>437</v>
      </c>
      <c r="AB6" t="s">
        <v>36</v>
      </c>
      <c r="AC6" t="s">
        <v>75</v>
      </c>
      <c r="AD6">
        <v>354</v>
      </c>
      <c r="AI6" s="27" t="s">
        <v>36</v>
      </c>
      <c r="AJ6" s="27" t="s">
        <v>75</v>
      </c>
      <c r="AK6" s="27">
        <v>103</v>
      </c>
      <c r="AL6" s="27">
        <v>75</v>
      </c>
      <c r="AM6" s="27">
        <v>32</v>
      </c>
      <c r="AN6" s="92" t="s">
        <v>36</v>
      </c>
      <c r="AO6" t="s">
        <v>75</v>
      </c>
      <c r="AP6">
        <v>48</v>
      </c>
      <c r="AQ6">
        <v>22</v>
      </c>
      <c r="AR6">
        <v>19</v>
      </c>
      <c r="AS6" t="s">
        <v>36</v>
      </c>
      <c r="AT6" t="s">
        <v>75</v>
      </c>
      <c r="AU6" s="27">
        <v>23</v>
      </c>
      <c r="AV6" s="27">
        <v>31</v>
      </c>
      <c r="AW6" s="27">
        <v>21</v>
      </c>
      <c r="BM6" s="92" t="s">
        <v>36</v>
      </c>
      <c r="BN6" t="s">
        <v>75</v>
      </c>
      <c r="BO6">
        <v>894</v>
      </c>
      <c r="BP6">
        <v>652</v>
      </c>
      <c r="BQ6">
        <v>522</v>
      </c>
      <c r="BR6">
        <v>372</v>
      </c>
      <c r="BS6">
        <v>238</v>
      </c>
      <c r="BT6">
        <v>332</v>
      </c>
      <c r="BU6" t="s">
        <v>36</v>
      </c>
      <c r="BV6" t="s">
        <v>75</v>
      </c>
      <c r="BW6">
        <v>252</v>
      </c>
      <c r="BX6">
        <v>236</v>
      </c>
      <c r="BY6">
        <v>222</v>
      </c>
    </row>
    <row r="7" spans="1:77" x14ac:dyDescent="0.25">
      <c r="A7" s="24"/>
      <c r="B7" s="24"/>
      <c r="D7" s="90" t="s">
        <v>37</v>
      </c>
      <c r="E7" s="90" t="s">
        <v>34</v>
      </c>
      <c r="F7" s="91">
        <v>43</v>
      </c>
      <c r="G7" s="90" t="s">
        <v>37</v>
      </c>
      <c r="H7" s="90" t="s">
        <v>34</v>
      </c>
      <c r="I7" s="91">
        <v>37</v>
      </c>
      <c r="J7" s="90" t="s">
        <v>37</v>
      </c>
      <c r="K7" s="90" t="s">
        <v>34</v>
      </c>
      <c r="L7" s="91">
        <v>22</v>
      </c>
      <c r="M7" t="s">
        <v>37</v>
      </c>
      <c r="N7" t="s">
        <v>34</v>
      </c>
      <c r="O7">
        <v>17</v>
      </c>
      <c r="P7" t="s">
        <v>37</v>
      </c>
      <c r="Q7" t="s">
        <v>34</v>
      </c>
      <c r="R7">
        <v>15</v>
      </c>
      <c r="S7" t="s">
        <v>37</v>
      </c>
      <c r="T7" t="s">
        <v>34</v>
      </c>
      <c r="U7">
        <v>15</v>
      </c>
      <c r="V7" t="s">
        <v>37</v>
      </c>
      <c r="W7" t="s">
        <v>34</v>
      </c>
      <c r="X7">
        <v>15</v>
      </c>
      <c r="Y7" t="s">
        <v>37</v>
      </c>
      <c r="Z7" t="s">
        <v>34</v>
      </c>
      <c r="AA7">
        <v>15</v>
      </c>
      <c r="AB7" t="s">
        <v>37</v>
      </c>
      <c r="AC7" t="s">
        <v>34</v>
      </c>
      <c r="AD7">
        <v>13</v>
      </c>
      <c r="AI7" s="27" t="s">
        <v>37</v>
      </c>
      <c r="AJ7" s="27" t="s">
        <v>34</v>
      </c>
      <c r="AK7" s="27">
        <v>6</v>
      </c>
      <c r="AM7" s="27">
        <v>1</v>
      </c>
      <c r="AN7" s="7" t="s">
        <v>37</v>
      </c>
      <c r="AO7" t="s">
        <v>34</v>
      </c>
      <c r="AP7">
        <v>2</v>
      </c>
      <c r="AQ7">
        <v>3</v>
      </c>
      <c r="AR7">
        <v>3</v>
      </c>
      <c r="AS7" t="s">
        <v>37</v>
      </c>
      <c r="AT7" t="s">
        <v>34</v>
      </c>
      <c r="AU7" s="27">
        <v>8</v>
      </c>
      <c r="AV7" s="27">
        <v>4</v>
      </c>
      <c r="AW7" s="27">
        <v>1</v>
      </c>
      <c r="BM7" s="7" t="s">
        <v>37</v>
      </c>
      <c r="BN7" t="s">
        <v>34</v>
      </c>
      <c r="BO7">
        <v>18</v>
      </c>
      <c r="BP7">
        <v>30</v>
      </c>
      <c r="BQ7">
        <v>14</v>
      </c>
      <c r="BR7">
        <v>8</v>
      </c>
      <c r="BS7">
        <v>6</v>
      </c>
      <c r="BT7">
        <v>8</v>
      </c>
      <c r="BU7" t="s">
        <v>37</v>
      </c>
      <c r="BV7" t="s">
        <v>34</v>
      </c>
      <c r="BW7">
        <v>10</v>
      </c>
      <c r="BX7">
        <v>8</v>
      </c>
      <c r="BY7">
        <v>10</v>
      </c>
    </row>
    <row r="8" spans="1:77" x14ac:dyDescent="0.25">
      <c r="A8" s="24"/>
      <c r="B8" s="24"/>
      <c r="D8" s="90" t="s">
        <v>37</v>
      </c>
      <c r="E8" s="90" t="s">
        <v>75</v>
      </c>
      <c r="F8" s="91">
        <v>351</v>
      </c>
      <c r="G8" s="90" t="s">
        <v>37</v>
      </c>
      <c r="H8" s="90" t="s">
        <v>75</v>
      </c>
      <c r="I8" s="91">
        <v>274</v>
      </c>
      <c r="J8" s="90" t="s">
        <v>37</v>
      </c>
      <c r="K8" s="90" t="s">
        <v>75</v>
      </c>
      <c r="L8" s="91">
        <v>227</v>
      </c>
      <c r="M8" t="s">
        <v>37</v>
      </c>
      <c r="N8" t="s">
        <v>75</v>
      </c>
      <c r="O8">
        <v>170</v>
      </c>
      <c r="P8" t="s">
        <v>37</v>
      </c>
      <c r="Q8" t="s">
        <v>75</v>
      </c>
      <c r="R8">
        <v>149</v>
      </c>
      <c r="S8" t="s">
        <v>37</v>
      </c>
      <c r="T8" t="s">
        <v>75</v>
      </c>
      <c r="U8">
        <v>139</v>
      </c>
      <c r="V8" t="s">
        <v>37</v>
      </c>
      <c r="W8" t="s">
        <v>75</v>
      </c>
      <c r="X8">
        <v>119</v>
      </c>
      <c r="Y8" t="s">
        <v>37</v>
      </c>
      <c r="Z8" t="s">
        <v>75</v>
      </c>
      <c r="AA8">
        <v>109</v>
      </c>
      <c r="AB8" t="s">
        <v>37</v>
      </c>
      <c r="AC8" t="s">
        <v>75</v>
      </c>
      <c r="AD8">
        <v>81</v>
      </c>
      <c r="AI8" s="27" t="s">
        <v>37</v>
      </c>
      <c r="AJ8" s="27" t="s">
        <v>75</v>
      </c>
      <c r="AK8" s="27">
        <v>17</v>
      </c>
      <c r="AL8" s="27">
        <v>16</v>
      </c>
      <c r="AM8" s="27">
        <v>22</v>
      </c>
      <c r="AN8" s="92" t="s">
        <v>37</v>
      </c>
      <c r="AO8" t="s">
        <v>75</v>
      </c>
      <c r="AP8">
        <v>5</v>
      </c>
      <c r="AQ8">
        <v>1</v>
      </c>
      <c r="AR8">
        <v>6</v>
      </c>
      <c r="AS8" t="s">
        <v>37</v>
      </c>
      <c r="AT8" t="s">
        <v>75</v>
      </c>
      <c r="AU8" s="27">
        <v>5</v>
      </c>
      <c r="AV8" s="27">
        <v>5</v>
      </c>
      <c r="AW8" s="27">
        <v>10</v>
      </c>
      <c r="BM8" s="92" t="s">
        <v>37</v>
      </c>
      <c r="BN8" t="s">
        <v>75</v>
      </c>
      <c r="BO8">
        <v>204</v>
      </c>
      <c r="BP8">
        <v>140</v>
      </c>
      <c r="BQ8">
        <v>172</v>
      </c>
      <c r="BR8">
        <v>72</v>
      </c>
      <c r="BS8">
        <v>32</v>
      </c>
      <c r="BT8">
        <v>58</v>
      </c>
      <c r="BU8" t="s">
        <v>37</v>
      </c>
      <c r="BV8" t="s">
        <v>75</v>
      </c>
      <c r="BW8">
        <v>32</v>
      </c>
      <c r="BX8">
        <v>68</v>
      </c>
      <c r="BY8">
        <v>42</v>
      </c>
    </row>
    <row r="9" spans="1:77" x14ac:dyDescent="0.25">
      <c r="A9" s="45"/>
      <c r="B9" s="24"/>
      <c r="D9" s="90" t="s">
        <v>40</v>
      </c>
      <c r="E9" s="90" t="s">
        <v>34</v>
      </c>
      <c r="F9" s="91">
        <v>29</v>
      </c>
      <c r="G9" s="90" t="s">
        <v>40</v>
      </c>
      <c r="H9" s="90" t="s">
        <v>34</v>
      </c>
      <c r="I9" s="91">
        <v>24</v>
      </c>
      <c r="J9" s="90" t="s">
        <v>40</v>
      </c>
      <c r="K9" s="90" t="s">
        <v>34</v>
      </c>
      <c r="L9" s="91">
        <v>19</v>
      </c>
      <c r="M9" t="s">
        <v>40</v>
      </c>
      <c r="N9" t="s">
        <v>34</v>
      </c>
      <c r="O9">
        <v>16</v>
      </c>
      <c r="P9" t="s">
        <v>40</v>
      </c>
      <c r="Q9" t="s">
        <v>34</v>
      </c>
      <c r="R9">
        <v>15</v>
      </c>
      <c r="S9" t="s">
        <v>40</v>
      </c>
      <c r="T9" t="s">
        <v>34</v>
      </c>
      <c r="U9">
        <v>13</v>
      </c>
      <c r="V9" t="s">
        <v>40</v>
      </c>
      <c r="W9" t="s">
        <v>34</v>
      </c>
      <c r="X9">
        <v>5</v>
      </c>
      <c r="Y9" t="s">
        <v>40</v>
      </c>
      <c r="Z9" t="s">
        <v>34</v>
      </c>
      <c r="AA9">
        <v>6</v>
      </c>
      <c r="AB9" t="s">
        <v>40</v>
      </c>
      <c r="AC9" t="s">
        <v>34</v>
      </c>
      <c r="AD9">
        <v>5</v>
      </c>
      <c r="AI9" s="27" t="s">
        <v>40</v>
      </c>
      <c r="AJ9" s="27" t="s">
        <v>34</v>
      </c>
      <c r="AK9" s="27">
        <v>4</v>
      </c>
      <c r="AL9" s="27">
        <v>1</v>
      </c>
      <c r="AM9" s="27">
        <v>2</v>
      </c>
      <c r="AN9" s="7" t="s">
        <v>40</v>
      </c>
      <c r="AO9" t="s">
        <v>34</v>
      </c>
      <c r="AP9"/>
      <c r="AQ9">
        <v>4</v>
      </c>
      <c r="AR9">
        <v>2</v>
      </c>
      <c r="AS9" t="s">
        <v>40</v>
      </c>
      <c r="AT9" t="s">
        <v>34</v>
      </c>
      <c r="AU9" s="27">
        <v>4</v>
      </c>
      <c r="AV9" s="27">
        <v>4</v>
      </c>
      <c r="AW9" s="27">
        <v>2</v>
      </c>
      <c r="BM9" s="7" t="s">
        <v>40</v>
      </c>
      <c r="BN9" t="s">
        <v>34</v>
      </c>
      <c r="BO9">
        <v>14</v>
      </c>
      <c r="BP9">
        <v>14</v>
      </c>
      <c r="BQ9">
        <v>8</v>
      </c>
      <c r="BR9">
        <v>2</v>
      </c>
      <c r="BS9">
        <v>8</v>
      </c>
      <c r="BT9">
        <v>18</v>
      </c>
      <c r="BU9" t="s">
        <v>40</v>
      </c>
      <c r="BV9" t="s">
        <v>34</v>
      </c>
      <c r="BW9">
        <v>2</v>
      </c>
      <c r="BX9">
        <v>10</v>
      </c>
      <c r="BY9">
        <v>4</v>
      </c>
    </row>
    <row r="10" spans="1:77" x14ac:dyDescent="0.25">
      <c r="A10" s="24"/>
      <c r="B10" s="24"/>
      <c r="D10" s="90" t="s">
        <v>40</v>
      </c>
      <c r="E10" s="90" t="s">
        <v>75</v>
      </c>
      <c r="F10" s="91">
        <v>892</v>
      </c>
      <c r="G10" s="90" t="s">
        <v>40</v>
      </c>
      <c r="H10" s="90" t="s">
        <v>75</v>
      </c>
      <c r="I10" s="91">
        <v>773</v>
      </c>
      <c r="J10" s="90" t="s">
        <v>40</v>
      </c>
      <c r="K10" s="90" t="s">
        <v>75</v>
      </c>
      <c r="L10" s="91">
        <v>670</v>
      </c>
      <c r="M10" t="s">
        <v>40</v>
      </c>
      <c r="N10" t="s">
        <v>75</v>
      </c>
      <c r="O10">
        <v>560</v>
      </c>
      <c r="P10" t="s">
        <v>40</v>
      </c>
      <c r="Q10" t="s">
        <v>75</v>
      </c>
      <c r="R10">
        <v>499</v>
      </c>
      <c r="S10" t="s">
        <v>40</v>
      </c>
      <c r="T10" t="s">
        <v>75</v>
      </c>
      <c r="U10">
        <v>443</v>
      </c>
      <c r="V10" t="s">
        <v>40</v>
      </c>
      <c r="W10" t="s">
        <v>75</v>
      </c>
      <c r="X10">
        <v>357</v>
      </c>
      <c r="Y10" t="s">
        <v>40</v>
      </c>
      <c r="Z10" t="s">
        <v>75</v>
      </c>
      <c r="AA10">
        <v>296</v>
      </c>
      <c r="AB10" t="s">
        <v>40</v>
      </c>
      <c r="AC10" t="s">
        <v>75</v>
      </c>
      <c r="AD10">
        <v>239</v>
      </c>
      <c r="AI10" s="27" t="s">
        <v>40</v>
      </c>
      <c r="AJ10" s="27" t="s">
        <v>75</v>
      </c>
      <c r="AK10" s="27">
        <v>37</v>
      </c>
      <c r="AL10" s="27">
        <v>59</v>
      </c>
      <c r="AM10" s="27">
        <v>47</v>
      </c>
      <c r="AN10" s="92" t="s">
        <v>40</v>
      </c>
      <c r="AO10" t="s">
        <v>75</v>
      </c>
      <c r="AP10">
        <v>31</v>
      </c>
      <c r="AQ10">
        <v>18</v>
      </c>
      <c r="AR10">
        <v>14</v>
      </c>
      <c r="AS10" t="s">
        <v>40</v>
      </c>
      <c r="AT10" t="s">
        <v>75</v>
      </c>
      <c r="AU10" s="27">
        <v>19</v>
      </c>
      <c r="AV10" s="27">
        <v>19</v>
      </c>
      <c r="AW10" s="27">
        <v>14</v>
      </c>
      <c r="BM10" s="92" t="s">
        <v>40</v>
      </c>
      <c r="BN10" t="s">
        <v>75</v>
      </c>
      <c r="BO10">
        <v>364</v>
      </c>
      <c r="BP10">
        <v>376</v>
      </c>
      <c r="BQ10">
        <v>388</v>
      </c>
      <c r="BR10">
        <v>222</v>
      </c>
      <c r="BS10">
        <v>170</v>
      </c>
      <c r="BT10">
        <v>232</v>
      </c>
      <c r="BU10" t="s">
        <v>40</v>
      </c>
      <c r="BV10" t="s">
        <v>75</v>
      </c>
      <c r="BW10">
        <v>178</v>
      </c>
      <c r="BX10">
        <v>158</v>
      </c>
      <c r="BY10">
        <v>170</v>
      </c>
    </row>
    <row r="11" spans="1:77" x14ac:dyDescent="0.25">
      <c r="A11" s="24"/>
      <c r="B11" s="24"/>
      <c r="D11" s="90" t="s">
        <v>41</v>
      </c>
      <c r="E11" s="90" t="s">
        <v>34</v>
      </c>
      <c r="F11" s="91">
        <v>1</v>
      </c>
      <c r="G11" s="90" t="s">
        <v>41</v>
      </c>
      <c r="H11" s="90" t="s">
        <v>34</v>
      </c>
      <c r="I11" s="91">
        <v>1</v>
      </c>
      <c r="J11" s="90" t="s">
        <v>42</v>
      </c>
      <c r="K11" s="90" t="s">
        <v>34</v>
      </c>
      <c r="L11" s="91">
        <v>2</v>
      </c>
      <c r="M11" t="s">
        <v>42</v>
      </c>
      <c r="N11" t="s">
        <v>34</v>
      </c>
      <c r="O11">
        <v>1</v>
      </c>
      <c r="P11" t="s">
        <v>42</v>
      </c>
      <c r="Q11" t="s">
        <v>34</v>
      </c>
      <c r="R11">
        <v>1</v>
      </c>
      <c r="S11" t="s">
        <v>42</v>
      </c>
      <c r="T11" t="s">
        <v>75</v>
      </c>
      <c r="U11">
        <v>8</v>
      </c>
      <c r="V11" t="s">
        <v>42</v>
      </c>
      <c r="W11" t="s">
        <v>75</v>
      </c>
      <c r="X11">
        <v>8</v>
      </c>
      <c r="Y11" t="s">
        <v>42</v>
      </c>
      <c r="Z11" t="s">
        <v>75</v>
      </c>
      <c r="AA11">
        <v>7</v>
      </c>
      <c r="AB11" t="s">
        <v>42</v>
      </c>
      <c r="AC11" t="s">
        <v>75</v>
      </c>
      <c r="AD11">
        <v>7</v>
      </c>
      <c r="AI11" s="27" t="s">
        <v>42</v>
      </c>
      <c r="AJ11" s="27" t="s">
        <v>75</v>
      </c>
      <c r="AK11" s="27">
        <v>2</v>
      </c>
      <c r="AL11" s="27">
        <v>1</v>
      </c>
      <c r="AN11" s="92" t="s">
        <v>42</v>
      </c>
      <c r="AO11" t="s">
        <v>75</v>
      </c>
      <c r="AP11">
        <v>2</v>
      </c>
      <c r="AQ11"/>
      <c r="AR11"/>
      <c r="AS11" t="s">
        <v>42</v>
      </c>
      <c r="AT11" t="s">
        <v>75</v>
      </c>
      <c r="AV11" s="27">
        <v>1</v>
      </c>
      <c r="BM11" s="92" t="s">
        <v>41</v>
      </c>
      <c r="BN11" t="s">
        <v>34</v>
      </c>
      <c r="BP11">
        <v>2</v>
      </c>
      <c r="BU11" t="s">
        <v>42</v>
      </c>
      <c r="BV11" t="s">
        <v>75</v>
      </c>
      <c r="BW11">
        <v>2</v>
      </c>
      <c r="BX11">
        <v>2</v>
      </c>
      <c r="BY11">
        <v>2</v>
      </c>
    </row>
    <row r="12" spans="1:77" x14ac:dyDescent="0.25">
      <c r="A12" s="24"/>
      <c r="B12" s="24"/>
      <c r="D12" s="90" t="s">
        <v>42</v>
      </c>
      <c r="E12" s="90" t="s">
        <v>34</v>
      </c>
      <c r="F12" s="91">
        <v>2</v>
      </c>
      <c r="G12" s="90" t="s">
        <v>42</v>
      </c>
      <c r="H12" s="90" t="s">
        <v>34</v>
      </c>
      <c r="I12" s="91">
        <v>2</v>
      </c>
      <c r="J12" s="90" t="s">
        <v>42</v>
      </c>
      <c r="K12" s="90" t="s">
        <v>75</v>
      </c>
      <c r="L12" s="91">
        <v>10</v>
      </c>
      <c r="M12" t="s">
        <v>42</v>
      </c>
      <c r="N12" t="s">
        <v>75</v>
      </c>
      <c r="O12">
        <v>6</v>
      </c>
      <c r="P12" t="s">
        <v>42</v>
      </c>
      <c r="Q12" t="s">
        <v>75</v>
      </c>
      <c r="R12">
        <v>8</v>
      </c>
      <c r="S12" t="s">
        <v>43</v>
      </c>
      <c r="T12" t="s">
        <v>75</v>
      </c>
      <c r="U12">
        <v>11</v>
      </c>
      <c r="V12" t="s">
        <v>43</v>
      </c>
      <c r="W12" t="s">
        <v>75</v>
      </c>
      <c r="X12">
        <v>11</v>
      </c>
      <c r="Y12" t="s">
        <v>43</v>
      </c>
      <c r="Z12" t="s">
        <v>75</v>
      </c>
      <c r="AA12">
        <v>9</v>
      </c>
      <c r="AB12" t="s">
        <v>43</v>
      </c>
      <c r="AC12" t="s">
        <v>75</v>
      </c>
      <c r="AD12">
        <v>9</v>
      </c>
      <c r="AI12" s="27" t="s">
        <v>43</v>
      </c>
      <c r="AJ12" s="27" t="s">
        <v>75</v>
      </c>
      <c r="AK12" s="27">
        <v>3</v>
      </c>
      <c r="AL12" s="27">
        <v>1</v>
      </c>
      <c r="AN12" s="92" t="s">
        <v>43</v>
      </c>
      <c r="AO12" t="s">
        <v>75</v>
      </c>
      <c r="AP12">
        <v>1</v>
      </c>
      <c r="AQ12"/>
      <c r="AR12"/>
      <c r="AS12" t="s">
        <v>44</v>
      </c>
      <c r="AT12" t="s">
        <v>34</v>
      </c>
      <c r="AV12" s="27">
        <v>3</v>
      </c>
      <c r="BM12" s="7" t="s">
        <v>42</v>
      </c>
      <c r="BN12" t="s">
        <v>34</v>
      </c>
      <c r="BQ12">
        <v>2</v>
      </c>
      <c r="BS12">
        <v>2</v>
      </c>
      <c r="BU12" t="s">
        <v>43</v>
      </c>
      <c r="BV12" t="s">
        <v>75</v>
      </c>
      <c r="BW12">
        <v>4</v>
      </c>
      <c r="BY12">
        <v>6</v>
      </c>
    </row>
    <row r="13" spans="1:77" x14ac:dyDescent="0.25">
      <c r="A13" s="24"/>
      <c r="B13" s="24"/>
      <c r="D13" s="90" t="s">
        <v>42</v>
      </c>
      <c r="E13" s="90" t="s">
        <v>75</v>
      </c>
      <c r="F13" s="91">
        <v>26</v>
      </c>
      <c r="G13" s="90" t="s">
        <v>42</v>
      </c>
      <c r="H13" s="90" t="s">
        <v>75</v>
      </c>
      <c r="I13" s="91">
        <v>19</v>
      </c>
      <c r="J13" s="90" t="s">
        <v>43</v>
      </c>
      <c r="K13" s="90" t="s">
        <v>75</v>
      </c>
      <c r="L13" s="91">
        <v>21</v>
      </c>
      <c r="M13" t="s">
        <v>43</v>
      </c>
      <c r="N13" t="s">
        <v>75</v>
      </c>
      <c r="O13">
        <v>13</v>
      </c>
      <c r="P13" t="s">
        <v>43</v>
      </c>
      <c r="Q13" t="s">
        <v>75</v>
      </c>
      <c r="R13">
        <v>13</v>
      </c>
      <c r="S13" t="s">
        <v>44</v>
      </c>
      <c r="T13" t="s">
        <v>34</v>
      </c>
      <c r="U13">
        <v>7</v>
      </c>
      <c r="V13" t="s">
        <v>44</v>
      </c>
      <c r="W13" t="s">
        <v>34</v>
      </c>
      <c r="X13">
        <v>4</v>
      </c>
      <c r="Y13" t="s">
        <v>44</v>
      </c>
      <c r="Z13" t="s">
        <v>34</v>
      </c>
      <c r="AA13">
        <v>4</v>
      </c>
      <c r="AB13" t="s">
        <v>44</v>
      </c>
      <c r="AC13" t="s">
        <v>34</v>
      </c>
      <c r="AD13">
        <v>3</v>
      </c>
      <c r="AI13" s="27" t="s">
        <v>44</v>
      </c>
      <c r="AJ13" s="27" t="s">
        <v>34</v>
      </c>
      <c r="AK13" s="27">
        <v>2</v>
      </c>
      <c r="AL13" s="27">
        <v>2</v>
      </c>
      <c r="AM13" s="27">
        <v>1</v>
      </c>
      <c r="AN13" s="7" t="s">
        <v>44</v>
      </c>
      <c r="AO13" t="s">
        <v>34</v>
      </c>
      <c r="AP13"/>
      <c r="AQ13">
        <v>2</v>
      </c>
      <c r="AR13"/>
      <c r="AS13" t="s">
        <v>44</v>
      </c>
      <c r="AT13" t="s">
        <v>75</v>
      </c>
      <c r="AU13" s="27">
        <v>2</v>
      </c>
      <c r="AV13" s="27">
        <v>7</v>
      </c>
      <c r="AW13" s="27">
        <v>2</v>
      </c>
      <c r="BM13" s="92" t="s">
        <v>42</v>
      </c>
      <c r="BN13" t="s">
        <v>75</v>
      </c>
      <c r="BO13">
        <v>16</v>
      </c>
      <c r="BP13">
        <v>22</v>
      </c>
      <c r="BQ13">
        <v>10</v>
      </c>
      <c r="BS13">
        <v>2</v>
      </c>
      <c r="BT13">
        <v>2</v>
      </c>
      <c r="BU13" t="s">
        <v>44</v>
      </c>
      <c r="BV13" t="s">
        <v>34</v>
      </c>
      <c r="BX13">
        <v>6</v>
      </c>
    </row>
    <row r="14" spans="1:77" x14ac:dyDescent="0.25">
      <c r="A14" s="24"/>
      <c r="B14" s="24"/>
      <c r="D14" s="90" t="s">
        <v>43</v>
      </c>
      <c r="E14" s="90" t="s">
        <v>75</v>
      </c>
      <c r="F14" s="91">
        <v>25</v>
      </c>
      <c r="G14" s="90" t="s">
        <v>43</v>
      </c>
      <c r="H14" s="90" t="s">
        <v>75</v>
      </c>
      <c r="I14" s="91">
        <v>24</v>
      </c>
      <c r="J14" s="90" t="s">
        <v>44</v>
      </c>
      <c r="K14" s="90" t="s">
        <v>34</v>
      </c>
      <c r="L14" s="91">
        <v>8</v>
      </c>
      <c r="M14" t="s">
        <v>44</v>
      </c>
      <c r="N14" t="s">
        <v>34</v>
      </c>
      <c r="O14">
        <v>5</v>
      </c>
      <c r="P14" t="s">
        <v>44</v>
      </c>
      <c r="Q14" t="s">
        <v>34</v>
      </c>
      <c r="R14">
        <v>5</v>
      </c>
      <c r="S14" t="s">
        <v>44</v>
      </c>
      <c r="T14" t="s">
        <v>75</v>
      </c>
      <c r="U14">
        <v>126</v>
      </c>
      <c r="V14" t="s">
        <v>44</v>
      </c>
      <c r="W14" t="s">
        <v>75</v>
      </c>
      <c r="X14">
        <v>110</v>
      </c>
      <c r="Y14" t="s">
        <v>44</v>
      </c>
      <c r="Z14" t="s">
        <v>75</v>
      </c>
      <c r="AA14">
        <v>93</v>
      </c>
      <c r="AB14" t="s">
        <v>44</v>
      </c>
      <c r="AC14" t="s">
        <v>75</v>
      </c>
      <c r="AD14">
        <v>75</v>
      </c>
      <c r="AI14" s="27" t="s">
        <v>44</v>
      </c>
      <c r="AJ14" s="27" t="s">
        <v>75</v>
      </c>
      <c r="AK14" s="27">
        <v>11</v>
      </c>
      <c r="AL14" s="27">
        <v>23</v>
      </c>
      <c r="AM14" s="27">
        <v>21</v>
      </c>
      <c r="AN14" s="92" t="s">
        <v>44</v>
      </c>
      <c r="AO14" t="s">
        <v>75</v>
      </c>
      <c r="AP14">
        <v>3</v>
      </c>
      <c r="AQ14">
        <v>2</v>
      </c>
      <c r="AR14">
        <v>1</v>
      </c>
      <c r="AS14" t="s">
        <v>45</v>
      </c>
      <c r="AT14" t="s">
        <v>75</v>
      </c>
      <c r="AV14" s="27">
        <v>1</v>
      </c>
      <c r="BM14" s="92" t="s">
        <v>43</v>
      </c>
      <c r="BN14" t="s">
        <v>75</v>
      </c>
      <c r="BO14">
        <v>10</v>
      </c>
      <c r="BP14">
        <v>8</v>
      </c>
      <c r="BQ14">
        <v>18</v>
      </c>
      <c r="BR14">
        <v>2</v>
      </c>
      <c r="BS14">
        <v>4</v>
      </c>
      <c r="BU14" t="s">
        <v>44</v>
      </c>
      <c r="BV14" t="s">
        <v>75</v>
      </c>
      <c r="BW14">
        <v>42</v>
      </c>
      <c r="BX14">
        <v>52</v>
      </c>
      <c r="BY14">
        <v>34</v>
      </c>
    </row>
    <row r="15" spans="1:77" x14ac:dyDescent="0.25">
      <c r="A15" s="24"/>
      <c r="B15" s="24"/>
      <c r="D15" s="90" t="s">
        <v>44</v>
      </c>
      <c r="E15" s="90" t="s">
        <v>34</v>
      </c>
      <c r="F15" s="91">
        <v>22</v>
      </c>
      <c r="G15" s="90" t="s">
        <v>44</v>
      </c>
      <c r="H15" s="90" t="s">
        <v>34</v>
      </c>
      <c r="I15" s="91">
        <v>21</v>
      </c>
      <c r="J15" s="90" t="s">
        <v>44</v>
      </c>
      <c r="K15" s="90" t="s">
        <v>75</v>
      </c>
      <c r="L15" s="91">
        <v>198</v>
      </c>
      <c r="M15" t="s">
        <v>44</v>
      </c>
      <c r="N15" t="s">
        <v>75</v>
      </c>
      <c r="O15">
        <v>152</v>
      </c>
      <c r="P15" t="s">
        <v>44</v>
      </c>
      <c r="Q15" t="s">
        <v>75</v>
      </c>
      <c r="R15">
        <v>140</v>
      </c>
      <c r="S15" t="s">
        <v>45</v>
      </c>
      <c r="T15" t="s">
        <v>34</v>
      </c>
      <c r="U15">
        <v>1</v>
      </c>
      <c r="V15" t="s">
        <v>45</v>
      </c>
      <c r="W15" t="s">
        <v>75</v>
      </c>
      <c r="X15">
        <v>40</v>
      </c>
      <c r="Y15" t="s">
        <v>45</v>
      </c>
      <c r="Z15" t="s">
        <v>75</v>
      </c>
      <c r="AA15">
        <v>29</v>
      </c>
      <c r="AB15" t="s">
        <v>45</v>
      </c>
      <c r="AC15" t="s">
        <v>75</v>
      </c>
      <c r="AD15">
        <v>24</v>
      </c>
      <c r="AI15" s="27" t="s">
        <v>45</v>
      </c>
      <c r="AJ15" s="27" t="s">
        <v>75</v>
      </c>
      <c r="AK15" s="27">
        <v>5</v>
      </c>
      <c r="AL15" s="27">
        <v>4</v>
      </c>
      <c r="AM15" s="27">
        <v>6</v>
      </c>
      <c r="AN15" s="92" t="s">
        <v>45</v>
      </c>
      <c r="AO15" t="s">
        <v>75</v>
      </c>
      <c r="AP15"/>
      <c r="AQ15">
        <v>3</v>
      </c>
      <c r="AR15"/>
      <c r="AS15" t="s">
        <v>47</v>
      </c>
      <c r="AT15" t="s">
        <v>34</v>
      </c>
      <c r="AV15" s="27">
        <v>1</v>
      </c>
      <c r="BM15" s="7" t="s">
        <v>44</v>
      </c>
      <c r="BN15" t="s">
        <v>34</v>
      </c>
      <c r="BO15">
        <v>10</v>
      </c>
      <c r="BP15">
        <v>26</v>
      </c>
      <c r="BQ15">
        <v>10</v>
      </c>
      <c r="BT15">
        <v>6</v>
      </c>
      <c r="BU15" t="s">
        <v>45</v>
      </c>
      <c r="BV15" t="s">
        <v>75</v>
      </c>
      <c r="BW15">
        <v>24</v>
      </c>
      <c r="BX15">
        <v>16</v>
      </c>
      <c r="BY15">
        <v>4</v>
      </c>
    </row>
    <row r="16" spans="1:77" x14ac:dyDescent="0.25">
      <c r="A16" s="24"/>
      <c r="B16" s="24"/>
      <c r="D16" s="90" t="s">
        <v>44</v>
      </c>
      <c r="E16" s="90" t="s">
        <v>75</v>
      </c>
      <c r="F16" s="91">
        <v>298</v>
      </c>
      <c r="G16" s="90" t="s">
        <v>44</v>
      </c>
      <c r="H16" s="90" t="s">
        <v>75</v>
      </c>
      <c r="I16" s="91">
        <v>255</v>
      </c>
      <c r="J16" s="90" t="s">
        <v>45</v>
      </c>
      <c r="K16" s="90" t="s">
        <v>34</v>
      </c>
      <c r="L16" s="91">
        <v>3</v>
      </c>
      <c r="M16" t="s">
        <v>45</v>
      </c>
      <c r="N16" t="s">
        <v>34</v>
      </c>
      <c r="O16">
        <v>2</v>
      </c>
      <c r="P16" t="s">
        <v>45</v>
      </c>
      <c r="Q16" t="s">
        <v>34</v>
      </c>
      <c r="R16">
        <v>2</v>
      </c>
      <c r="S16" t="s">
        <v>45</v>
      </c>
      <c r="T16" t="s">
        <v>75</v>
      </c>
      <c r="U16">
        <v>44</v>
      </c>
      <c r="V16" t="s">
        <v>46</v>
      </c>
      <c r="W16" t="s">
        <v>34</v>
      </c>
      <c r="X16">
        <v>1</v>
      </c>
      <c r="Y16" t="s">
        <v>46</v>
      </c>
      <c r="Z16" t="s">
        <v>75</v>
      </c>
      <c r="AA16">
        <v>9</v>
      </c>
      <c r="AB16" t="s">
        <v>46</v>
      </c>
      <c r="AC16" t="s">
        <v>75</v>
      </c>
      <c r="AD16">
        <v>7</v>
      </c>
      <c r="AI16" s="27" t="s">
        <v>46</v>
      </c>
      <c r="AJ16" s="27" t="s">
        <v>75</v>
      </c>
      <c r="AL16" s="27">
        <v>1</v>
      </c>
      <c r="AN16" s="92" t="s">
        <v>46</v>
      </c>
      <c r="AO16" t="s">
        <v>75</v>
      </c>
      <c r="AP16"/>
      <c r="AQ16"/>
      <c r="AR16"/>
      <c r="AS16" t="s">
        <v>48</v>
      </c>
      <c r="AT16" t="s">
        <v>34</v>
      </c>
      <c r="AW16" s="27">
        <v>3</v>
      </c>
      <c r="BM16" s="92" t="s">
        <v>44</v>
      </c>
      <c r="BN16" t="s">
        <v>75</v>
      </c>
      <c r="BO16">
        <v>120</v>
      </c>
      <c r="BP16">
        <v>178</v>
      </c>
      <c r="BQ16">
        <v>144</v>
      </c>
      <c r="BR16">
        <v>36</v>
      </c>
      <c r="BS16">
        <v>40</v>
      </c>
      <c r="BT16">
        <v>54</v>
      </c>
      <c r="BU16" t="s">
        <v>46</v>
      </c>
      <c r="BV16" t="s">
        <v>34</v>
      </c>
      <c r="BW16">
        <v>2</v>
      </c>
    </row>
    <row r="17" spans="1:77" x14ac:dyDescent="0.25">
      <c r="A17" s="24"/>
      <c r="B17" s="24"/>
      <c r="D17" s="90" t="s">
        <v>45</v>
      </c>
      <c r="E17" s="90" t="s">
        <v>34</v>
      </c>
      <c r="F17" s="91">
        <v>7</v>
      </c>
      <c r="G17" s="90" t="s">
        <v>45</v>
      </c>
      <c r="H17" s="90" t="s">
        <v>34</v>
      </c>
      <c r="I17" s="91">
        <v>5</v>
      </c>
      <c r="J17" s="90" t="s">
        <v>45</v>
      </c>
      <c r="K17" s="90" t="s">
        <v>75</v>
      </c>
      <c r="L17" s="91">
        <v>64</v>
      </c>
      <c r="M17" t="s">
        <v>45</v>
      </c>
      <c r="N17" t="s">
        <v>75</v>
      </c>
      <c r="O17">
        <v>64</v>
      </c>
      <c r="P17" t="s">
        <v>45</v>
      </c>
      <c r="Q17" t="s">
        <v>75</v>
      </c>
      <c r="R17">
        <v>56</v>
      </c>
      <c r="S17" t="s">
        <v>46</v>
      </c>
      <c r="T17" t="s">
        <v>34</v>
      </c>
      <c r="U17">
        <v>1</v>
      </c>
      <c r="V17" t="s">
        <v>46</v>
      </c>
      <c r="W17" t="s">
        <v>75</v>
      </c>
      <c r="X17">
        <v>9</v>
      </c>
      <c r="Y17" t="s">
        <v>47</v>
      </c>
      <c r="Z17" t="s">
        <v>34</v>
      </c>
      <c r="AA17">
        <v>2</v>
      </c>
      <c r="AB17" t="s">
        <v>47</v>
      </c>
      <c r="AC17" t="s">
        <v>34</v>
      </c>
      <c r="AD17">
        <v>3</v>
      </c>
      <c r="AI17" s="27" t="s">
        <v>47</v>
      </c>
      <c r="AJ17" s="27" t="s">
        <v>34</v>
      </c>
      <c r="AL17" s="27">
        <v>4</v>
      </c>
      <c r="AN17" s="7" t="s">
        <v>47</v>
      </c>
      <c r="AO17" t="s">
        <v>34</v>
      </c>
      <c r="AP17"/>
      <c r="AQ17"/>
      <c r="AR17"/>
      <c r="AS17" t="s">
        <v>48</v>
      </c>
      <c r="AT17" t="s">
        <v>75</v>
      </c>
      <c r="AV17" s="27">
        <v>3</v>
      </c>
      <c r="AW17" s="27">
        <v>2</v>
      </c>
      <c r="BM17" s="7" t="s">
        <v>45</v>
      </c>
      <c r="BN17" t="s">
        <v>34</v>
      </c>
      <c r="BO17">
        <v>4</v>
      </c>
      <c r="BP17">
        <v>4</v>
      </c>
      <c r="BQ17">
        <v>2</v>
      </c>
      <c r="BS17">
        <v>2</v>
      </c>
      <c r="BT17">
        <v>2</v>
      </c>
      <c r="BU17" t="s">
        <v>46</v>
      </c>
      <c r="BV17" t="s">
        <v>75</v>
      </c>
      <c r="BX17">
        <v>6</v>
      </c>
    </row>
    <row r="18" spans="1:77" x14ac:dyDescent="0.25">
      <c r="A18" s="24"/>
      <c r="B18" s="24"/>
      <c r="D18" s="90" t="s">
        <v>45</v>
      </c>
      <c r="E18" s="90" t="s">
        <v>75</v>
      </c>
      <c r="F18" s="91">
        <v>137</v>
      </c>
      <c r="G18" s="90" t="s">
        <v>45</v>
      </c>
      <c r="H18" s="90" t="s">
        <v>75</v>
      </c>
      <c r="I18" s="91">
        <v>86</v>
      </c>
      <c r="J18" s="90" t="s">
        <v>46</v>
      </c>
      <c r="K18" s="90" t="s">
        <v>34</v>
      </c>
      <c r="L18" s="91">
        <v>2</v>
      </c>
      <c r="M18" t="s">
        <v>46</v>
      </c>
      <c r="N18" t="s">
        <v>34</v>
      </c>
      <c r="O18">
        <v>1</v>
      </c>
      <c r="P18" t="s">
        <v>46</v>
      </c>
      <c r="Q18" t="s">
        <v>34</v>
      </c>
      <c r="R18">
        <v>1</v>
      </c>
      <c r="S18" t="s">
        <v>46</v>
      </c>
      <c r="T18" t="s">
        <v>75</v>
      </c>
      <c r="U18">
        <v>9</v>
      </c>
      <c r="V18" t="s">
        <v>47</v>
      </c>
      <c r="W18" t="s">
        <v>34</v>
      </c>
      <c r="X18">
        <v>2</v>
      </c>
      <c r="Y18" t="s">
        <v>47</v>
      </c>
      <c r="Z18" t="s">
        <v>75</v>
      </c>
      <c r="AA18">
        <v>16</v>
      </c>
      <c r="AB18" t="s">
        <v>47</v>
      </c>
      <c r="AC18" t="s">
        <v>75</v>
      </c>
      <c r="AD18">
        <v>14</v>
      </c>
      <c r="AI18" s="27" t="s">
        <v>47</v>
      </c>
      <c r="AJ18" s="27" t="s">
        <v>75</v>
      </c>
      <c r="AK18" s="27">
        <v>6</v>
      </c>
      <c r="AL18" s="27">
        <v>9</v>
      </c>
      <c r="AM18" s="27">
        <v>1</v>
      </c>
      <c r="AN18" s="92" t="s">
        <v>47</v>
      </c>
      <c r="AO18" t="s">
        <v>75</v>
      </c>
      <c r="AP18">
        <v>2</v>
      </c>
      <c r="AQ18">
        <v>1</v>
      </c>
      <c r="AR18"/>
      <c r="AS18" t="s">
        <v>50</v>
      </c>
      <c r="AT18" t="s">
        <v>75</v>
      </c>
      <c r="AV18" s="27">
        <v>2</v>
      </c>
      <c r="BM18" s="92" t="s">
        <v>45</v>
      </c>
      <c r="BN18" t="s">
        <v>75</v>
      </c>
      <c r="BO18">
        <v>118</v>
      </c>
      <c r="BP18">
        <v>50</v>
      </c>
      <c r="BQ18">
        <v>18</v>
      </c>
      <c r="BR18">
        <v>22</v>
      </c>
      <c r="BS18">
        <v>30</v>
      </c>
      <c r="BT18">
        <v>12</v>
      </c>
      <c r="BU18" t="s">
        <v>47</v>
      </c>
      <c r="BV18" t="s">
        <v>34</v>
      </c>
      <c r="BY18">
        <v>4</v>
      </c>
    </row>
    <row r="19" spans="1:77" x14ac:dyDescent="0.25">
      <c r="A19" s="24"/>
      <c r="B19" s="24"/>
      <c r="D19" s="90" t="s">
        <v>46</v>
      </c>
      <c r="E19" s="90" t="s">
        <v>34</v>
      </c>
      <c r="F19" s="91">
        <v>2</v>
      </c>
      <c r="G19" s="90" t="s">
        <v>46</v>
      </c>
      <c r="H19" s="90" t="s">
        <v>34</v>
      </c>
      <c r="I19" s="91">
        <v>2</v>
      </c>
      <c r="J19" s="90" t="s">
        <v>46</v>
      </c>
      <c r="K19" s="90" t="s">
        <v>75</v>
      </c>
      <c r="L19" s="91">
        <v>17</v>
      </c>
      <c r="M19" t="s">
        <v>46</v>
      </c>
      <c r="N19" t="s">
        <v>75</v>
      </c>
      <c r="O19">
        <v>9</v>
      </c>
      <c r="P19" t="s">
        <v>46</v>
      </c>
      <c r="Q19" t="s">
        <v>75</v>
      </c>
      <c r="R19">
        <v>9</v>
      </c>
      <c r="S19" t="s">
        <v>47</v>
      </c>
      <c r="T19" t="s">
        <v>34</v>
      </c>
      <c r="U19">
        <v>2</v>
      </c>
      <c r="V19" t="s">
        <v>47</v>
      </c>
      <c r="W19" t="s">
        <v>75</v>
      </c>
      <c r="X19">
        <v>21</v>
      </c>
      <c r="Y19" t="s">
        <v>48</v>
      </c>
      <c r="Z19" t="s">
        <v>75</v>
      </c>
      <c r="AA19">
        <v>30</v>
      </c>
      <c r="AB19" t="s">
        <v>48</v>
      </c>
      <c r="AC19" t="s">
        <v>75</v>
      </c>
      <c r="AD19">
        <v>24</v>
      </c>
      <c r="AI19" s="27" t="s">
        <v>48</v>
      </c>
      <c r="AJ19" s="27" t="s">
        <v>75</v>
      </c>
      <c r="AK19" s="27">
        <v>2</v>
      </c>
      <c r="AL19" s="27">
        <v>6</v>
      </c>
      <c r="AM19" s="27">
        <v>5</v>
      </c>
      <c r="AN19" s="92" t="s">
        <v>48</v>
      </c>
      <c r="AO19" t="s">
        <v>75</v>
      </c>
      <c r="AP19"/>
      <c r="AQ19"/>
      <c r="AR19"/>
      <c r="AS19" t="s">
        <v>52</v>
      </c>
      <c r="AT19" t="s">
        <v>34</v>
      </c>
      <c r="AU19" s="27">
        <v>2</v>
      </c>
      <c r="AV19" s="27">
        <v>5</v>
      </c>
      <c r="AW19" s="27">
        <v>4</v>
      </c>
      <c r="BM19" s="7" t="s">
        <v>46</v>
      </c>
      <c r="BN19" t="s">
        <v>34</v>
      </c>
      <c r="BQ19">
        <v>2</v>
      </c>
      <c r="BU19" t="s">
        <v>47</v>
      </c>
      <c r="BV19" t="s">
        <v>75</v>
      </c>
      <c r="BW19">
        <v>10</v>
      </c>
      <c r="BX19">
        <v>4</v>
      </c>
      <c r="BY19">
        <v>2</v>
      </c>
    </row>
    <row r="20" spans="1:77" x14ac:dyDescent="0.25">
      <c r="A20" s="24"/>
      <c r="B20" s="24"/>
      <c r="D20" s="90" t="s">
        <v>46</v>
      </c>
      <c r="E20" s="90" t="s">
        <v>75</v>
      </c>
      <c r="F20" s="91">
        <v>20</v>
      </c>
      <c r="G20" s="90" t="s">
        <v>46</v>
      </c>
      <c r="H20" s="90" t="s">
        <v>75</v>
      </c>
      <c r="I20" s="91">
        <v>19</v>
      </c>
      <c r="J20" s="90" t="s">
        <v>47</v>
      </c>
      <c r="K20" s="90" t="s">
        <v>34</v>
      </c>
      <c r="L20" s="91">
        <v>4</v>
      </c>
      <c r="M20" t="s">
        <v>47</v>
      </c>
      <c r="N20" t="s">
        <v>34</v>
      </c>
      <c r="O20">
        <v>4</v>
      </c>
      <c r="P20" t="s">
        <v>47</v>
      </c>
      <c r="Q20" t="s">
        <v>34</v>
      </c>
      <c r="R20">
        <v>3</v>
      </c>
      <c r="S20" t="s">
        <v>47</v>
      </c>
      <c r="T20" t="s">
        <v>75</v>
      </c>
      <c r="U20">
        <v>27</v>
      </c>
      <c r="V20" t="s">
        <v>48</v>
      </c>
      <c r="W20" t="s">
        <v>34</v>
      </c>
      <c r="X20">
        <v>2</v>
      </c>
      <c r="Y20" t="s">
        <v>49</v>
      </c>
      <c r="Z20" t="s">
        <v>34</v>
      </c>
      <c r="AA20">
        <v>3</v>
      </c>
      <c r="AB20" t="s">
        <v>49</v>
      </c>
      <c r="AC20" t="s">
        <v>34</v>
      </c>
      <c r="AD20">
        <v>2</v>
      </c>
      <c r="AI20" s="27" t="s">
        <v>49</v>
      </c>
      <c r="AJ20" s="27" t="s">
        <v>75</v>
      </c>
      <c r="AK20" s="27">
        <v>5</v>
      </c>
      <c r="AL20" s="27">
        <v>2</v>
      </c>
      <c r="AM20" s="27">
        <v>2</v>
      </c>
      <c r="AN20" s="7" t="s">
        <v>49</v>
      </c>
      <c r="AO20" t="s">
        <v>34</v>
      </c>
      <c r="AP20">
        <v>1</v>
      </c>
      <c r="AQ20"/>
      <c r="AR20">
        <v>2</v>
      </c>
      <c r="AS20" t="s">
        <v>52</v>
      </c>
      <c r="AT20" t="s">
        <v>75</v>
      </c>
      <c r="AU20" s="27">
        <v>12</v>
      </c>
      <c r="AV20" s="27">
        <v>6</v>
      </c>
      <c r="AW20" s="27">
        <v>4</v>
      </c>
      <c r="BM20" s="92" t="s">
        <v>46</v>
      </c>
      <c r="BN20" t="s">
        <v>75</v>
      </c>
      <c r="BO20">
        <v>4</v>
      </c>
      <c r="BP20">
        <v>8</v>
      </c>
      <c r="BQ20">
        <v>16</v>
      </c>
      <c r="BS20">
        <v>2</v>
      </c>
      <c r="BU20" t="s">
        <v>48</v>
      </c>
      <c r="BV20" t="s">
        <v>34</v>
      </c>
      <c r="BW20">
        <v>4</v>
      </c>
      <c r="BY20">
        <v>2</v>
      </c>
    </row>
    <row r="21" spans="1:77" x14ac:dyDescent="0.25">
      <c r="A21" s="24"/>
      <c r="B21" s="24"/>
      <c r="D21" s="90" t="s">
        <v>47</v>
      </c>
      <c r="E21" s="90" t="s">
        <v>34</v>
      </c>
      <c r="F21" s="91">
        <v>4</v>
      </c>
      <c r="G21" s="90" t="s">
        <v>47</v>
      </c>
      <c r="H21" s="90" t="s">
        <v>34</v>
      </c>
      <c r="I21" s="91">
        <v>6</v>
      </c>
      <c r="J21" s="90" t="s">
        <v>47</v>
      </c>
      <c r="K21" s="90" t="s">
        <v>75</v>
      </c>
      <c r="L21" s="91">
        <v>48</v>
      </c>
      <c r="M21" t="s">
        <v>47</v>
      </c>
      <c r="N21" t="s">
        <v>75</v>
      </c>
      <c r="O21">
        <v>33</v>
      </c>
      <c r="P21" t="s">
        <v>47</v>
      </c>
      <c r="Q21" t="s">
        <v>75</v>
      </c>
      <c r="R21">
        <v>30</v>
      </c>
      <c r="S21" t="s">
        <v>48</v>
      </c>
      <c r="T21" t="s">
        <v>34</v>
      </c>
      <c r="U21">
        <v>2</v>
      </c>
      <c r="V21" t="s">
        <v>48</v>
      </c>
      <c r="W21" t="s">
        <v>75</v>
      </c>
      <c r="X21">
        <v>34</v>
      </c>
      <c r="Y21" t="s">
        <v>49</v>
      </c>
      <c r="Z21" t="s">
        <v>75</v>
      </c>
      <c r="AA21">
        <v>11</v>
      </c>
      <c r="AB21" t="s">
        <v>49</v>
      </c>
      <c r="AC21" t="s">
        <v>75</v>
      </c>
      <c r="AD21">
        <v>7</v>
      </c>
      <c r="AI21" s="27" t="s">
        <v>50</v>
      </c>
      <c r="AJ21" s="27" t="s">
        <v>34</v>
      </c>
      <c r="AK21" s="27">
        <v>1</v>
      </c>
      <c r="AN21" s="92" t="s">
        <v>49</v>
      </c>
      <c r="AO21" t="s">
        <v>75</v>
      </c>
      <c r="AP21"/>
      <c r="AQ21">
        <v>2</v>
      </c>
      <c r="AR21"/>
      <c r="AS21" t="s">
        <v>53</v>
      </c>
      <c r="AT21" t="s">
        <v>34</v>
      </c>
      <c r="AV21" s="27">
        <v>4</v>
      </c>
      <c r="AW21" s="27">
        <v>3</v>
      </c>
      <c r="BM21" s="7" t="s">
        <v>47</v>
      </c>
      <c r="BN21" t="s">
        <v>34</v>
      </c>
      <c r="BP21">
        <v>4</v>
      </c>
      <c r="BR21">
        <v>2</v>
      </c>
      <c r="BS21">
        <v>2</v>
      </c>
      <c r="BU21" t="s">
        <v>48</v>
      </c>
      <c r="BV21" t="s">
        <v>75</v>
      </c>
      <c r="BW21">
        <v>8</v>
      </c>
      <c r="BX21">
        <v>18</v>
      </c>
      <c r="BY21">
        <v>16</v>
      </c>
    </row>
    <row r="22" spans="1:77" x14ac:dyDescent="0.25">
      <c r="A22" s="24"/>
      <c r="B22" s="24"/>
      <c r="D22" s="90" t="s">
        <v>47</v>
      </c>
      <c r="E22" s="90" t="s">
        <v>75</v>
      </c>
      <c r="F22" s="91">
        <v>72</v>
      </c>
      <c r="G22" s="90" t="s">
        <v>47</v>
      </c>
      <c r="H22" s="90" t="s">
        <v>75</v>
      </c>
      <c r="I22" s="91">
        <v>63</v>
      </c>
      <c r="J22" s="90" t="s">
        <v>48</v>
      </c>
      <c r="K22" s="90" t="s">
        <v>34</v>
      </c>
      <c r="L22" s="91">
        <v>6</v>
      </c>
      <c r="M22" t="s">
        <v>48</v>
      </c>
      <c r="N22" t="s">
        <v>34</v>
      </c>
      <c r="O22">
        <v>3</v>
      </c>
      <c r="P22" t="s">
        <v>48</v>
      </c>
      <c r="Q22" t="s">
        <v>34</v>
      </c>
      <c r="R22">
        <v>2</v>
      </c>
      <c r="S22" t="s">
        <v>48</v>
      </c>
      <c r="T22" t="s">
        <v>75</v>
      </c>
      <c r="U22">
        <v>37</v>
      </c>
      <c r="V22" t="s">
        <v>49</v>
      </c>
      <c r="W22" t="s">
        <v>34</v>
      </c>
      <c r="X22">
        <v>3</v>
      </c>
      <c r="Y22" t="s">
        <v>50</v>
      </c>
      <c r="Z22" t="s">
        <v>34</v>
      </c>
      <c r="AA22">
        <v>1</v>
      </c>
      <c r="AB22" t="s">
        <v>50</v>
      </c>
      <c r="AC22" t="s">
        <v>34</v>
      </c>
      <c r="AD22">
        <v>1</v>
      </c>
      <c r="AI22" s="27" t="s">
        <v>50</v>
      </c>
      <c r="AJ22" s="27" t="s">
        <v>75</v>
      </c>
      <c r="AK22" s="27">
        <v>7</v>
      </c>
      <c r="AL22" s="27">
        <v>2</v>
      </c>
      <c r="AM22" s="27">
        <v>1</v>
      </c>
      <c r="AN22" s="7" t="s">
        <v>50</v>
      </c>
      <c r="AO22" t="s">
        <v>34</v>
      </c>
      <c r="AP22"/>
      <c r="AQ22"/>
      <c r="AR22"/>
      <c r="AS22" t="s">
        <v>53</v>
      </c>
      <c r="AT22" t="s">
        <v>75</v>
      </c>
      <c r="AU22" s="27">
        <v>4</v>
      </c>
      <c r="AV22" s="27">
        <v>11</v>
      </c>
      <c r="AW22" s="27">
        <v>5</v>
      </c>
      <c r="BM22" s="92" t="s">
        <v>47</v>
      </c>
      <c r="BN22" t="s">
        <v>75</v>
      </c>
      <c r="BO22">
        <v>32</v>
      </c>
      <c r="BP22">
        <v>54</v>
      </c>
      <c r="BQ22">
        <v>36</v>
      </c>
      <c r="BR22">
        <v>8</v>
      </c>
      <c r="BS22">
        <v>12</v>
      </c>
      <c r="BT22">
        <v>14</v>
      </c>
      <c r="BU22" t="s">
        <v>49</v>
      </c>
      <c r="BV22" t="s">
        <v>34</v>
      </c>
      <c r="BX22">
        <v>2</v>
      </c>
    </row>
    <row r="23" spans="1:77" x14ac:dyDescent="0.25">
      <c r="A23" s="24"/>
      <c r="B23" s="24"/>
      <c r="D23" s="90" t="s">
        <v>48</v>
      </c>
      <c r="E23" s="90" t="s">
        <v>34</v>
      </c>
      <c r="F23" s="91">
        <v>9</v>
      </c>
      <c r="G23" s="90" t="s">
        <v>48</v>
      </c>
      <c r="H23" s="90" t="s">
        <v>34</v>
      </c>
      <c r="I23" s="91">
        <v>9</v>
      </c>
      <c r="J23" s="90" t="s">
        <v>48</v>
      </c>
      <c r="K23" s="90" t="s">
        <v>75</v>
      </c>
      <c r="L23" s="91">
        <v>70</v>
      </c>
      <c r="M23" t="s">
        <v>48</v>
      </c>
      <c r="N23" t="s">
        <v>75</v>
      </c>
      <c r="O23">
        <v>50</v>
      </c>
      <c r="P23" t="s">
        <v>48</v>
      </c>
      <c r="Q23" t="s">
        <v>75</v>
      </c>
      <c r="R23">
        <v>43</v>
      </c>
      <c r="S23" t="s">
        <v>49</v>
      </c>
      <c r="T23" t="s">
        <v>34</v>
      </c>
      <c r="U23">
        <v>3</v>
      </c>
      <c r="V23" t="s">
        <v>49</v>
      </c>
      <c r="W23" t="s">
        <v>75</v>
      </c>
      <c r="X23">
        <v>16</v>
      </c>
      <c r="Y23" t="s">
        <v>50</v>
      </c>
      <c r="Z23" t="s">
        <v>75</v>
      </c>
      <c r="AA23">
        <v>8</v>
      </c>
      <c r="AB23" t="s">
        <v>50</v>
      </c>
      <c r="AC23" t="s">
        <v>75</v>
      </c>
      <c r="AD23">
        <v>9</v>
      </c>
      <c r="AI23" s="27" t="s">
        <v>51</v>
      </c>
      <c r="AJ23" s="27" t="s">
        <v>75</v>
      </c>
      <c r="AK23" s="27">
        <v>1</v>
      </c>
      <c r="AN23" s="92" t="s">
        <v>50</v>
      </c>
      <c r="AO23" t="s">
        <v>75</v>
      </c>
      <c r="AP23"/>
      <c r="AQ23"/>
      <c r="AR23"/>
      <c r="AS23" t="s">
        <v>54</v>
      </c>
      <c r="AT23" t="s">
        <v>75</v>
      </c>
      <c r="AV23" s="27">
        <v>2</v>
      </c>
      <c r="BM23" s="7" t="s">
        <v>48</v>
      </c>
      <c r="BN23" t="s">
        <v>34</v>
      </c>
      <c r="BO23">
        <v>2</v>
      </c>
      <c r="BP23">
        <v>6</v>
      </c>
      <c r="BQ23">
        <v>6</v>
      </c>
      <c r="BR23">
        <v>2</v>
      </c>
      <c r="BS23">
        <v>2</v>
      </c>
      <c r="BU23" t="s">
        <v>49</v>
      </c>
      <c r="BV23" t="s">
        <v>75</v>
      </c>
      <c r="BW23">
        <v>10</v>
      </c>
      <c r="BX23">
        <v>10</v>
      </c>
      <c r="BY23">
        <v>6</v>
      </c>
    </row>
    <row r="24" spans="1:77" x14ac:dyDescent="0.25">
      <c r="A24" s="24"/>
      <c r="B24" s="24"/>
      <c r="D24" s="90" t="s">
        <v>48</v>
      </c>
      <c r="E24" s="90" t="s">
        <v>75</v>
      </c>
      <c r="F24" s="91">
        <v>99</v>
      </c>
      <c r="G24" s="90" t="s">
        <v>48</v>
      </c>
      <c r="H24" s="90" t="s">
        <v>75</v>
      </c>
      <c r="I24" s="91">
        <v>92</v>
      </c>
      <c r="J24" s="90" t="s">
        <v>49</v>
      </c>
      <c r="K24" s="90" t="s">
        <v>34</v>
      </c>
      <c r="L24" s="91">
        <v>8</v>
      </c>
      <c r="M24" t="s">
        <v>49</v>
      </c>
      <c r="N24" t="s">
        <v>34</v>
      </c>
      <c r="O24">
        <v>3</v>
      </c>
      <c r="P24" t="s">
        <v>49</v>
      </c>
      <c r="Q24" t="s">
        <v>34</v>
      </c>
      <c r="R24">
        <v>3</v>
      </c>
      <c r="S24" t="s">
        <v>49</v>
      </c>
      <c r="T24" t="s">
        <v>75</v>
      </c>
      <c r="U24">
        <v>29</v>
      </c>
      <c r="V24" t="s">
        <v>50</v>
      </c>
      <c r="W24" t="s">
        <v>34</v>
      </c>
      <c r="X24">
        <v>1</v>
      </c>
      <c r="Y24" t="s">
        <v>51</v>
      </c>
      <c r="Z24" t="s">
        <v>75</v>
      </c>
      <c r="AA24">
        <v>3</v>
      </c>
      <c r="AB24" t="s">
        <v>51</v>
      </c>
      <c r="AC24" t="s">
        <v>75</v>
      </c>
      <c r="AD24">
        <v>3</v>
      </c>
      <c r="AI24" s="27" t="s">
        <v>52</v>
      </c>
      <c r="AJ24" s="27" t="s">
        <v>34</v>
      </c>
      <c r="AK24" s="27">
        <v>2</v>
      </c>
      <c r="AL24" s="27">
        <v>2</v>
      </c>
      <c r="AN24" s="92" t="s">
        <v>51</v>
      </c>
      <c r="AO24" t="s">
        <v>75</v>
      </c>
      <c r="AP24"/>
      <c r="AQ24"/>
      <c r="AR24"/>
      <c r="AS24" t="s">
        <v>55</v>
      </c>
      <c r="AT24" t="s">
        <v>75</v>
      </c>
      <c r="AU24" s="27">
        <v>3</v>
      </c>
      <c r="AV24" s="27">
        <v>3</v>
      </c>
      <c r="AW24" s="27">
        <v>4</v>
      </c>
      <c r="BM24" s="92" t="s">
        <v>48</v>
      </c>
      <c r="BN24" t="s">
        <v>75</v>
      </c>
      <c r="BO24">
        <v>38</v>
      </c>
      <c r="BP24">
        <v>62</v>
      </c>
      <c r="BQ24">
        <v>54</v>
      </c>
      <c r="BR24">
        <v>16</v>
      </c>
      <c r="BS24">
        <v>14</v>
      </c>
      <c r="BT24">
        <v>6</v>
      </c>
      <c r="BU24" t="s">
        <v>50</v>
      </c>
      <c r="BV24" t="s">
        <v>75</v>
      </c>
      <c r="BW24">
        <v>8</v>
      </c>
      <c r="BX24">
        <v>4</v>
      </c>
    </row>
    <row r="25" spans="1:77" x14ac:dyDescent="0.25">
      <c r="A25" s="24"/>
      <c r="B25" s="24"/>
      <c r="D25" s="90" t="s">
        <v>49</v>
      </c>
      <c r="E25" s="90" t="s">
        <v>34</v>
      </c>
      <c r="F25" s="91">
        <v>10</v>
      </c>
      <c r="G25" s="90" t="s">
        <v>49</v>
      </c>
      <c r="H25" s="90" t="s">
        <v>34</v>
      </c>
      <c r="I25" s="91">
        <v>8</v>
      </c>
      <c r="J25" s="90" t="s">
        <v>49</v>
      </c>
      <c r="K25" s="90" t="s">
        <v>75</v>
      </c>
      <c r="L25" s="91">
        <v>46</v>
      </c>
      <c r="M25" t="s">
        <v>49</v>
      </c>
      <c r="N25" t="s">
        <v>75</v>
      </c>
      <c r="O25">
        <v>39</v>
      </c>
      <c r="P25" t="s">
        <v>49</v>
      </c>
      <c r="Q25" t="s">
        <v>75</v>
      </c>
      <c r="R25">
        <v>34</v>
      </c>
      <c r="S25" t="s">
        <v>50</v>
      </c>
      <c r="T25" t="s">
        <v>34</v>
      </c>
      <c r="U25">
        <v>1</v>
      </c>
      <c r="V25" t="s">
        <v>50</v>
      </c>
      <c r="W25" t="s">
        <v>75</v>
      </c>
      <c r="X25">
        <v>12</v>
      </c>
      <c r="Y25" t="s">
        <v>52</v>
      </c>
      <c r="Z25" t="s">
        <v>34</v>
      </c>
      <c r="AA25">
        <v>3</v>
      </c>
      <c r="AB25" t="s">
        <v>52</v>
      </c>
      <c r="AC25" t="s">
        <v>34</v>
      </c>
      <c r="AD25">
        <v>4</v>
      </c>
      <c r="AI25" s="27" t="s">
        <v>52</v>
      </c>
      <c r="AJ25" s="27" t="s">
        <v>75</v>
      </c>
      <c r="AK25" s="27">
        <v>14</v>
      </c>
      <c r="AL25" s="27">
        <v>25</v>
      </c>
      <c r="AM25" s="27">
        <v>25</v>
      </c>
      <c r="AN25" s="7" t="s">
        <v>52</v>
      </c>
      <c r="AO25" t="s">
        <v>34</v>
      </c>
      <c r="AP25"/>
      <c r="AQ25"/>
      <c r="AR25">
        <v>2</v>
      </c>
      <c r="AS25" t="s">
        <v>56</v>
      </c>
      <c r="AT25" t="s">
        <v>34</v>
      </c>
      <c r="AV25" s="27">
        <v>5</v>
      </c>
      <c r="BM25" s="7" t="s">
        <v>49</v>
      </c>
      <c r="BN25" t="s">
        <v>34</v>
      </c>
      <c r="BO25">
        <v>4</v>
      </c>
      <c r="BQ25">
        <v>10</v>
      </c>
      <c r="BR25">
        <v>2</v>
      </c>
      <c r="BT25">
        <v>2</v>
      </c>
      <c r="BU25" t="s">
        <v>51</v>
      </c>
      <c r="BV25" t="s">
        <v>75</v>
      </c>
      <c r="BY25">
        <v>2</v>
      </c>
    </row>
    <row r="26" spans="1:77" x14ac:dyDescent="0.25">
      <c r="A26" s="24"/>
      <c r="B26" s="24"/>
      <c r="D26" s="90" t="s">
        <v>49</v>
      </c>
      <c r="E26" s="90" t="s">
        <v>75</v>
      </c>
      <c r="F26" s="91">
        <v>69</v>
      </c>
      <c r="G26" s="90" t="s">
        <v>49</v>
      </c>
      <c r="H26" s="90" t="s">
        <v>75</v>
      </c>
      <c r="I26" s="91">
        <v>55</v>
      </c>
      <c r="J26" s="90" t="s">
        <v>50</v>
      </c>
      <c r="K26" s="90" t="s">
        <v>34</v>
      </c>
      <c r="L26" s="91">
        <v>1</v>
      </c>
      <c r="M26" t="s">
        <v>50</v>
      </c>
      <c r="N26" t="s">
        <v>34</v>
      </c>
      <c r="O26">
        <v>1</v>
      </c>
      <c r="P26" t="s">
        <v>50</v>
      </c>
      <c r="Q26" t="s">
        <v>34</v>
      </c>
      <c r="R26">
        <v>1</v>
      </c>
      <c r="S26" t="s">
        <v>50</v>
      </c>
      <c r="T26" t="s">
        <v>75</v>
      </c>
      <c r="U26">
        <v>14</v>
      </c>
      <c r="V26" t="s">
        <v>51</v>
      </c>
      <c r="W26" t="s">
        <v>75</v>
      </c>
      <c r="X26">
        <v>3</v>
      </c>
      <c r="Y26" t="s">
        <v>52</v>
      </c>
      <c r="Z26" t="s">
        <v>75</v>
      </c>
      <c r="AA26">
        <v>123</v>
      </c>
      <c r="AB26" t="s">
        <v>52</v>
      </c>
      <c r="AC26" t="s">
        <v>75</v>
      </c>
      <c r="AD26">
        <v>100</v>
      </c>
      <c r="AI26" s="27" t="s">
        <v>53</v>
      </c>
      <c r="AJ26" s="27" t="s">
        <v>34</v>
      </c>
      <c r="AK26" s="27">
        <v>4</v>
      </c>
      <c r="AL26" s="27">
        <v>1</v>
      </c>
      <c r="AM26" s="27">
        <v>9</v>
      </c>
      <c r="AN26" s="92" t="s">
        <v>52</v>
      </c>
      <c r="AO26" t="s">
        <v>75</v>
      </c>
      <c r="AP26">
        <v>7</v>
      </c>
      <c r="AQ26">
        <v>8</v>
      </c>
      <c r="AR26">
        <v>6</v>
      </c>
      <c r="AS26" t="s">
        <v>56</v>
      </c>
      <c r="AT26" t="s">
        <v>75</v>
      </c>
      <c r="AU26" s="27">
        <v>6</v>
      </c>
      <c r="AV26" s="27">
        <v>1</v>
      </c>
      <c r="BM26" s="92" t="s">
        <v>49</v>
      </c>
      <c r="BN26" t="s">
        <v>75</v>
      </c>
      <c r="BO26">
        <v>38</v>
      </c>
      <c r="BP26">
        <v>22</v>
      </c>
      <c r="BQ26">
        <v>18</v>
      </c>
      <c r="BR26">
        <v>14</v>
      </c>
      <c r="BS26">
        <v>16</v>
      </c>
      <c r="BT26">
        <v>28</v>
      </c>
      <c r="BU26" t="s">
        <v>52</v>
      </c>
      <c r="BV26" t="s">
        <v>34</v>
      </c>
      <c r="BW26">
        <v>2</v>
      </c>
      <c r="BX26">
        <v>4</v>
      </c>
      <c r="BY26">
        <v>4</v>
      </c>
    </row>
    <row r="27" spans="1:77" x14ac:dyDescent="0.25">
      <c r="A27" s="24"/>
      <c r="B27" s="24"/>
      <c r="D27" s="90" t="s">
        <v>50</v>
      </c>
      <c r="E27" s="90" t="s">
        <v>34</v>
      </c>
      <c r="F27" s="91">
        <v>1</v>
      </c>
      <c r="G27" s="90" t="s">
        <v>50</v>
      </c>
      <c r="H27" s="90" t="s">
        <v>34</v>
      </c>
      <c r="I27" s="91">
        <v>2</v>
      </c>
      <c r="J27" s="90" t="s">
        <v>50</v>
      </c>
      <c r="K27" s="90" t="s">
        <v>75</v>
      </c>
      <c r="L27" s="91">
        <v>22</v>
      </c>
      <c r="M27" t="s">
        <v>50</v>
      </c>
      <c r="N27" t="s">
        <v>75</v>
      </c>
      <c r="O27">
        <v>16</v>
      </c>
      <c r="P27" t="s">
        <v>50</v>
      </c>
      <c r="Q27" t="s">
        <v>75</v>
      </c>
      <c r="R27">
        <v>14</v>
      </c>
      <c r="S27" t="s">
        <v>51</v>
      </c>
      <c r="T27" t="s">
        <v>75</v>
      </c>
      <c r="U27">
        <v>3</v>
      </c>
      <c r="V27" t="s">
        <v>52</v>
      </c>
      <c r="W27" t="s">
        <v>34</v>
      </c>
      <c r="X27">
        <v>3</v>
      </c>
      <c r="Y27" t="s">
        <v>53</v>
      </c>
      <c r="Z27" t="s">
        <v>34</v>
      </c>
      <c r="AA27">
        <v>22</v>
      </c>
      <c r="AB27" t="s">
        <v>53</v>
      </c>
      <c r="AC27" t="s">
        <v>34</v>
      </c>
      <c r="AD27">
        <v>22</v>
      </c>
      <c r="AI27" s="27" t="s">
        <v>53</v>
      </c>
      <c r="AJ27" s="27" t="s">
        <v>75</v>
      </c>
      <c r="AK27" s="27">
        <v>36</v>
      </c>
      <c r="AL27" s="27">
        <v>21</v>
      </c>
      <c r="AM27" s="27">
        <v>7</v>
      </c>
      <c r="AN27" s="7" t="s">
        <v>53</v>
      </c>
      <c r="AO27" t="s">
        <v>34</v>
      </c>
      <c r="AP27">
        <v>2</v>
      </c>
      <c r="AQ27">
        <v>3</v>
      </c>
      <c r="AR27">
        <v>1</v>
      </c>
      <c r="AS27" t="s">
        <v>58</v>
      </c>
      <c r="AT27" t="s">
        <v>34</v>
      </c>
      <c r="AU27" s="27">
        <v>4</v>
      </c>
      <c r="BM27" s="7" t="s">
        <v>50</v>
      </c>
      <c r="BN27" t="s">
        <v>34</v>
      </c>
      <c r="BP27">
        <v>2</v>
      </c>
      <c r="BU27" t="s">
        <v>52</v>
      </c>
      <c r="BV27" t="s">
        <v>75</v>
      </c>
      <c r="BW27">
        <v>68</v>
      </c>
      <c r="BX27">
        <v>64</v>
      </c>
      <c r="BY27">
        <v>66</v>
      </c>
    </row>
    <row r="28" spans="1:77" x14ac:dyDescent="0.25">
      <c r="A28" s="24"/>
      <c r="B28" s="24"/>
      <c r="D28" s="90" t="s">
        <v>50</v>
      </c>
      <c r="E28" s="90" t="s">
        <v>75</v>
      </c>
      <c r="F28" s="91">
        <v>36</v>
      </c>
      <c r="G28" s="90" t="s">
        <v>50</v>
      </c>
      <c r="H28" s="90" t="s">
        <v>75</v>
      </c>
      <c r="I28" s="91">
        <v>30</v>
      </c>
      <c r="J28" s="90" t="s">
        <v>51</v>
      </c>
      <c r="K28" s="90" t="s">
        <v>75</v>
      </c>
      <c r="L28" s="91">
        <v>4</v>
      </c>
      <c r="M28" t="s">
        <v>51</v>
      </c>
      <c r="N28" t="s">
        <v>75</v>
      </c>
      <c r="O28">
        <v>4</v>
      </c>
      <c r="P28" t="s">
        <v>51</v>
      </c>
      <c r="Q28" t="s">
        <v>75</v>
      </c>
      <c r="R28">
        <v>3</v>
      </c>
      <c r="S28" t="s">
        <v>52</v>
      </c>
      <c r="T28" t="s">
        <v>34</v>
      </c>
      <c r="U28">
        <v>4</v>
      </c>
      <c r="V28" t="s">
        <v>52</v>
      </c>
      <c r="W28" t="s">
        <v>75</v>
      </c>
      <c r="X28">
        <v>149</v>
      </c>
      <c r="Y28" t="s">
        <v>53</v>
      </c>
      <c r="Z28" t="s">
        <v>75</v>
      </c>
      <c r="AA28">
        <v>127</v>
      </c>
      <c r="AB28" t="s">
        <v>53</v>
      </c>
      <c r="AC28" t="s">
        <v>75</v>
      </c>
      <c r="AD28">
        <v>112</v>
      </c>
      <c r="AI28" s="27" t="s">
        <v>54</v>
      </c>
      <c r="AJ28" s="27" t="s">
        <v>75</v>
      </c>
      <c r="AK28" s="27">
        <v>3</v>
      </c>
      <c r="AL28" s="27">
        <v>5</v>
      </c>
      <c r="AN28" s="92" t="s">
        <v>53</v>
      </c>
      <c r="AO28" t="s">
        <v>75</v>
      </c>
      <c r="AP28">
        <v>13</v>
      </c>
      <c r="AQ28">
        <v>7</v>
      </c>
      <c r="AR28">
        <v>2</v>
      </c>
      <c r="AS28" t="s">
        <v>58</v>
      </c>
      <c r="AT28" t="s">
        <v>75</v>
      </c>
      <c r="AV28" s="27">
        <v>1</v>
      </c>
      <c r="AW28" s="27">
        <v>4</v>
      </c>
      <c r="BM28" s="92" t="s">
        <v>50</v>
      </c>
      <c r="BN28" t="s">
        <v>75</v>
      </c>
      <c r="BO28">
        <v>24</v>
      </c>
      <c r="BP28">
        <v>24</v>
      </c>
      <c r="BQ28">
        <v>16</v>
      </c>
      <c r="BR28">
        <v>6</v>
      </c>
      <c r="BS28">
        <v>2</v>
      </c>
      <c r="BT28">
        <v>4</v>
      </c>
      <c r="BU28" t="s">
        <v>53</v>
      </c>
      <c r="BV28" t="s">
        <v>34</v>
      </c>
      <c r="BW28">
        <v>2</v>
      </c>
      <c r="BX28">
        <v>6</v>
      </c>
      <c r="BY28">
        <v>8</v>
      </c>
    </row>
    <row r="29" spans="1:77" x14ac:dyDescent="0.25">
      <c r="A29" s="24"/>
      <c r="B29" s="24"/>
      <c r="D29" s="90" t="s">
        <v>51</v>
      </c>
      <c r="E29" s="90" t="s">
        <v>75</v>
      </c>
      <c r="F29" s="91">
        <v>8</v>
      </c>
      <c r="G29" s="90" t="s">
        <v>51</v>
      </c>
      <c r="H29" s="90" t="s">
        <v>75</v>
      </c>
      <c r="I29" s="91">
        <v>7</v>
      </c>
      <c r="J29" s="90" t="s">
        <v>52</v>
      </c>
      <c r="K29" s="90" t="s">
        <v>34</v>
      </c>
      <c r="L29" s="91">
        <v>5</v>
      </c>
      <c r="M29" t="s">
        <v>52</v>
      </c>
      <c r="N29" t="s">
        <v>34</v>
      </c>
      <c r="O29">
        <v>5</v>
      </c>
      <c r="P29" t="s">
        <v>52</v>
      </c>
      <c r="Q29" t="s">
        <v>34</v>
      </c>
      <c r="R29">
        <v>4</v>
      </c>
      <c r="S29" t="s">
        <v>52</v>
      </c>
      <c r="T29" t="s">
        <v>75</v>
      </c>
      <c r="U29">
        <v>179</v>
      </c>
      <c r="V29" t="s">
        <v>53</v>
      </c>
      <c r="W29" t="s">
        <v>34</v>
      </c>
      <c r="X29">
        <v>23</v>
      </c>
      <c r="Y29" t="s">
        <v>54</v>
      </c>
      <c r="Z29" t="s">
        <v>75</v>
      </c>
      <c r="AA29">
        <v>12</v>
      </c>
      <c r="AB29" t="s">
        <v>54</v>
      </c>
      <c r="AC29" t="s">
        <v>75</v>
      </c>
      <c r="AD29">
        <v>12</v>
      </c>
      <c r="AI29" s="27" t="s">
        <v>55</v>
      </c>
      <c r="AJ29" s="27" t="s">
        <v>75</v>
      </c>
      <c r="AK29" s="27">
        <v>20</v>
      </c>
      <c r="AL29" s="27">
        <v>16</v>
      </c>
      <c r="AM29" s="27">
        <v>20</v>
      </c>
      <c r="AN29" s="92" t="s">
        <v>54</v>
      </c>
      <c r="AO29" t="s">
        <v>75</v>
      </c>
      <c r="AP29">
        <v>4</v>
      </c>
      <c r="AQ29">
        <v>2</v>
      </c>
      <c r="AR29"/>
      <c r="AS29" t="s">
        <v>61</v>
      </c>
      <c r="AT29" t="s">
        <v>75</v>
      </c>
      <c r="AU29" s="27">
        <v>2</v>
      </c>
      <c r="AV29" s="27">
        <v>2</v>
      </c>
      <c r="AW29" s="27">
        <v>10</v>
      </c>
      <c r="BM29" s="92" t="s">
        <v>51</v>
      </c>
      <c r="BN29" t="s">
        <v>75</v>
      </c>
      <c r="BO29">
        <v>6</v>
      </c>
      <c r="BP29">
        <v>6</v>
      </c>
      <c r="BQ29">
        <v>2</v>
      </c>
      <c r="BR29">
        <v>2</v>
      </c>
      <c r="BU29" t="s">
        <v>53</v>
      </c>
      <c r="BV29" t="s">
        <v>75</v>
      </c>
      <c r="BW29">
        <v>74</v>
      </c>
      <c r="BX29">
        <v>46</v>
      </c>
      <c r="BY29">
        <v>60</v>
      </c>
    </row>
    <row r="30" spans="1:77" x14ac:dyDescent="0.25">
      <c r="A30" s="24"/>
      <c r="B30" s="24"/>
      <c r="D30" s="90" t="s">
        <v>52</v>
      </c>
      <c r="E30" s="90" t="s">
        <v>34</v>
      </c>
      <c r="F30" s="91">
        <v>15</v>
      </c>
      <c r="G30" s="90" t="s">
        <v>52</v>
      </c>
      <c r="H30" s="90" t="s">
        <v>34</v>
      </c>
      <c r="I30" s="91">
        <v>12</v>
      </c>
      <c r="J30" s="90" t="s">
        <v>52</v>
      </c>
      <c r="K30" s="90" t="s">
        <v>75</v>
      </c>
      <c r="L30" s="91">
        <v>281</v>
      </c>
      <c r="M30" t="s">
        <v>52</v>
      </c>
      <c r="N30" t="s">
        <v>75</v>
      </c>
      <c r="O30">
        <v>222</v>
      </c>
      <c r="P30" t="s">
        <v>52</v>
      </c>
      <c r="Q30" t="s">
        <v>75</v>
      </c>
      <c r="R30">
        <v>198</v>
      </c>
      <c r="S30" t="s">
        <v>53</v>
      </c>
      <c r="T30" t="s">
        <v>34</v>
      </c>
      <c r="U30">
        <v>23</v>
      </c>
      <c r="V30" t="s">
        <v>53</v>
      </c>
      <c r="W30" t="s">
        <v>75</v>
      </c>
      <c r="X30">
        <v>159</v>
      </c>
      <c r="Y30" t="s">
        <v>55</v>
      </c>
      <c r="Z30" t="s">
        <v>34</v>
      </c>
      <c r="AA30">
        <v>10</v>
      </c>
      <c r="AB30" t="s">
        <v>55</v>
      </c>
      <c r="AC30" t="s">
        <v>34</v>
      </c>
      <c r="AD30">
        <v>7</v>
      </c>
      <c r="AI30" s="27" t="s">
        <v>56</v>
      </c>
      <c r="AJ30" s="27" t="s">
        <v>34</v>
      </c>
      <c r="AM30" s="27">
        <v>1</v>
      </c>
      <c r="AN30" s="7" t="s">
        <v>55</v>
      </c>
      <c r="AO30" t="s">
        <v>34</v>
      </c>
      <c r="AP30">
        <v>2</v>
      </c>
      <c r="AQ30">
        <v>5</v>
      </c>
      <c r="AR30"/>
      <c r="AS30" t="s">
        <v>62</v>
      </c>
      <c r="AT30" t="s">
        <v>34</v>
      </c>
      <c r="AU30" s="27">
        <v>2</v>
      </c>
      <c r="BM30" s="7" t="s">
        <v>52</v>
      </c>
      <c r="BN30" t="s">
        <v>34</v>
      </c>
      <c r="BO30">
        <v>10</v>
      </c>
      <c r="BP30">
        <v>18</v>
      </c>
      <c r="BR30">
        <v>4</v>
      </c>
      <c r="BT30">
        <v>4</v>
      </c>
      <c r="BU30" t="s">
        <v>54</v>
      </c>
      <c r="BV30" t="s">
        <v>75</v>
      </c>
      <c r="BW30">
        <v>16</v>
      </c>
      <c r="BX30">
        <v>4</v>
      </c>
      <c r="BY30">
        <v>4</v>
      </c>
    </row>
    <row r="31" spans="1:77" x14ac:dyDescent="0.25">
      <c r="A31" s="24"/>
      <c r="B31" s="24"/>
      <c r="D31" s="90" t="s">
        <v>52</v>
      </c>
      <c r="E31" s="90" t="s">
        <v>75</v>
      </c>
      <c r="F31" s="91">
        <v>411</v>
      </c>
      <c r="G31" s="90" t="s">
        <v>52</v>
      </c>
      <c r="H31" s="90" t="s">
        <v>75</v>
      </c>
      <c r="I31" s="91">
        <v>364</v>
      </c>
      <c r="J31" s="90" t="s">
        <v>53</v>
      </c>
      <c r="K31" s="90" t="s">
        <v>34</v>
      </c>
      <c r="L31" s="91">
        <v>31</v>
      </c>
      <c r="M31" t="s">
        <v>53</v>
      </c>
      <c r="N31" t="s">
        <v>34</v>
      </c>
      <c r="O31">
        <v>28</v>
      </c>
      <c r="P31" t="s">
        <v>53</v>
      </c>
      <c r="Q31" t="s">
        <v>34</v>
      </c>
      <c r="R31">
        <v>28</v>
      </c>
      <c r="S31" t="s">
        <v>53</v>
      </c>
      <c r="T31" t="s">
        <v>75</v>
      </c>
      <c r="U31">
        <v>183</v>
      </c>
      <c r="V31" t="s">
        <v>54</v>
      </c>
      <c r="W31" t="s">
        <v>75</v>
      </c>
      <c r="X31">
        <v>15</v>
      </c>
      <c r="Y31" t="s">
        <v>55</v>
      </c>
      <c r="Z31" t="s">
        <v>75</v>
      </c>
      <c r="AA31">
        <v>67</v>
      </c>
      <c r="AB31" t="s">
        <v>55</v>
      </c>
      <c r="AC31" t="s">
        <v>75</v>
      </c>
      <c r="AD31">
        <v>58</v>
      </c>
      <c r="AI31" s="27" t="s">
        <v>56</v>
      </c>
      <c r="AJ31" s="27" t="s">
        <v>75</v>
      </c>
      <c r="AK31" s="27">
        <v>18</v>
      </c>
      <c r="AL31" s="27">
        <v>24</v>
      </c>
      <c r="AM31" s="27">
        <v>13</v>
      </c>
      <c r="AN31" s="92" t="s">
        <v>55</v>
      </c>
      <c r="AO31" t="s">
        <v>75</v>
      </c>
      <c r="AP31">
        <v>4</v>
      </c>
      <c r="AQ31">
        <v>3</v>
      </c>
      <c r="AR31">
        <v>1</v>
      </c>
      <c r="AS31" t="s">
        <v>62</v>
      </c>
      <c r="AT31" t="s">
        <v>75</v>
      </c>
      <c r="AV31" s="27">
        <v>1</v>
      </c>
      <c r="BM31" s="92" t="s">
        <v>52</v>
      </c>
      <c r="BN31" t="s">
        <v>75</v>
      </c>
      <c r="BO31">
        <v>142</v>
      </c>
      <c r="BP31">
        <v>230</v>
      </c>
      <c r="BQ31">
        <v>186</v>
      </c>
      <c r="BR31">
        <v>64</v>
      </c>
      <c r="BS31">
        <v>62</v>
      </c>
      <c r="BT31">
        <v>78</v>
      </c>
      <c r="BU31" t="s">
        <v>55</v>
      </c>
      <c r="BV31" t="s">
        <v>34</v>
      </c>
      <c r="BX31">
        <v>6</v>
      </c>
    </row>
    <row r="32" spans="1:77" x14ac:dyDescent="0.25">
      <c r="A32" s="24"/>
      <c r="B32" s="24"/>
      <c r="D32" s="90" t="s">
        <v>53</v>
      </c>
      <c r="E32" s="90" t="s">
        <v>34</v>
      </c>
      <c r="F32" s="91">
        <v>55</v>
      </c>
      <c r="G32" s="90" t="s">
        <v>53</v>
      </c>
      <c r="H32" s="90" t="s">
        <v>34</v>
      </c>
      <c r="I32" s="91">
        <v>42</v>
      </c>
      <c r="J32" s="90" t="s">
        <v>53</v>
      </c>
      <c r="K32" s="90" t="s">
        <v>75</v>
      </c>
      <c r="L32" s="91">
        <v>288</v>
      </c>
      <c r="M32" t="s">
        <v>53</v>
      </c>
      <c r="N32" t="s">
        <v>75</v>
      </c>
      <c r="O32">
        <v>233</v>
      </c>
      <c r="P32" t="s">
        <v>53</v>
      </c>
      <c r="Q32" t="s">
        <v>75</v>
      </c>
      <c r="R32">
        <v>208</v>
      </c>
      <c r="S32" t="s">
        <v>54</v>
      </c>
      <c r="T32" t="s">
        <v>75</v>
      </c>
      <c r="U32">
        <v>18</v>
      </c>
      <c r="V32" t="s">
        <v>55</v>
      </c>
      <c r="W32" t="s">
        <v>34</v>
      </c>
      <c r="X32">
        <v>10</v>
      </c>
      <c r="Y32" t="s">
        <v>56</v>
      </c>
      <c r="Z32" t="s">
        <v>34</v>
      </c>
      <c r="AA32">
        <v>10</v>
      </c>
      <c r="AB32" t="s">
        <v>56</v>
      </c>
      <c r="AC32" t="s">
        <v>34</v>
      </c>
      <c r="AD32">
        <v>10</v>
      </c>
      <c r="AI32" s="27" t="s">
        <v>57</v>
      </c>
      <c r="AJ32" s="27" t="s">
        <v>75</v>
      </c>
      <c r="AL32" s="27">
        <v>1</v>
      </c>
      <c r="AM32" s="27">
        <v>2</v>
      </c>
      <c r="AN32" s="7" t="s">
        <v>56</v>
      </c>
      <c r="AO32" t="s">
        <v>34</v>
      </c>
      <c r="AP32">
        <v>1</v>
      </c>
      <c r="AQ32">
        <v>8</v>
      </c>
      <c r="AR32">
        <v>6</v>
      </c>
      <c r="AS32" t="s">
        <v>64</v>
      </c>
      <c r="AT32" t="s">
        <v>75</v>
      </c>
      <c r="AW32" s="27">
        <v>1</v>
      </c>
      <c r="BM32" s="7" t="s">
        <v>53</v>
      </c>
      <c r="BN32" t="s">
        <v>34</v>
      </c>
      <c r="BO32">
        <v>30</v>
      </c>
      <c r="BP32">
        <v>24</v>
      </c>
      <c r="BQ32">
        <v>20</v>
      </c>
      <c r="BR32">
        <v>2</v>
      </c>
      <c r="BS32">
        <v>20</v>
      </c>
      <c r="BT32">
        <v>4</v>
      </c>
      <c r="BU32" t="s">
        <v>55</v>
      </c>
      <c r="BV32" t="s">
        <v>75</v>
      </c>
      <c r="BW32">
        <v>30</v>
      </c>
      <c r="BX32">
        <v>32</v>
      </c>
      <c r="BY32">
        <v>18</v>
      </c>
    </row>
    <row r="33" spans="1:77" x14ac:dyDescent="0.25">
      <c r="A33" s="24"/>
      <c r="B33" s="24"/>
      <c r="D33" s="90" t="s">
        <v>53</v>
      </c>
      <c r="E33" s="90" t="s">
        <v>75</v>
      </c>
      <c r="F33" s="91">
        <v>446</v>
      </c>
      <c r="G33" s="90" t="s">
        <v>53</v>
      </c>
      <c r="H33" s="90" t="s">
        <v>75</v>
      </c>
      <c r="I33" s="91">
        <v>356</v>
      </c>
      <c r="J33" s="90" t="s">
        <v>54</v>
      </c>
      <c r="K33" s="90" t="s">
        <v>34</v>
      </c>
      <c r="L33" s="91">
        <v>1</v>
      </c>
      <c r="M33" t="s">
        <v>54</v>
      </c>
      <c r="N33" t="s">
        <v>75</v>
      </c>
      <c r="O33">
        <v>21</v>
      </c>
      <c r="P33" t="s">
        <v>54</v>
      </c>
      <c r="Q33" t="s">
        <v>75</v>
      </c>
      <c r="R33">
        <v>19</v>
      </c>
      <c r="S33" t="s">
        <v>55</v>
      </c>
      <c r="T33" t="s">
        <v>34</v>
      </c>
      <c r="U33">
        <v>12</v>
      </c>
      <c r="V33" t="s">
        <v>55</v>
      </c>
      <c r="W33" t="s">
        <v>75</v>
      </c>
      <c r="X33">
        <v>77</v>
      </c>
      <c r="Y33" t="s">
        <v>56</v>
      </c>
      <c r="Z33" t="s">
        <v>75</v>
      </c>
      <c r="AA33">
        <v>84</v>
      </c>
      <c r="AB33" t="s">
        <v>56</v>
      </c>
      <c r="AC33" t="s">
        <v>75</v>
      </c>
      <c r="AD33">
        <v>77</v>
      </c>
      <c r="AI33" s="27" t="s">
        <v>58</v>
      </c>
      <c r="AJ33" s="27" t="s">
        <v>34</v>
      </c>
      <c r="AM33" s="27">
        <v>1</v>
      </c>
      <c r="AN33" s="92" t="s">
        <v>56</v>
      </c>
      <c r="AO33" t="s">
        <v>75</v>
      </c>
      <c r="AP33">
        <v>9</v>
      </c>
      <c r="AQ33">
        <v>2</v>
      </c>
      <c r="AR33"/>
      <c r="AS33" t="s">
        <v>68</v>
      </c>
      <c r="AT33" t="s">
        <v>34</v>
      </c>
      <c r="AV33" s="27">
        <v>2</v>
      </c>
      <c r="BM33" s="92" t="s">
        <v>53</v>
      </c>
      <c r="BN33" t="s">
        <v>75</v>
      </c>
      <c r="BO33">
        <v>264</v>
      </c>
      <c r="BP33">
        <v>196</v>
      </c>
      <c r="BQ33">
        <v>170</v>
      </c>
      <c r="BR33">
        <v>86</v>
      </c>
      <c r="BS33">
        <v>86</v>
      </c>
      <c r="BT33">
        <v>70</v>
      </c>
      <c r="BU33" t="s">
        <v>56</v>
      </c>
      <c r="BV33" t="s">
        <v>34</v>
      </c>
      <c r="BX33">
        <v>8</v>
      </c>
    </row>
    <row r="34" spans="1:77" x14ac:dyDescent="0.25">
      <c r="A34" s="45"/>
      <c r="B34" s="24"/>
      <c r="D34" s="90" t="s">
        <v>54</v>
      </c>
      <c r="E34" s="90" t="s">
        <v>34</v>
      </c>
      <c r="F34" s="91">
        <v>1</v>
      </c>
      <c r="G34" s="90" t="s">
        <v>54</v>
      </c>
      <c r="H34" s="90" t="s">
        <v>34</v>
      </c>
      <c r="I34" s="91">
        <v>1</v>
      </c>
      <c r="J34" s="90" t="s">
        <v>54</v>
      </c>
      <c r="K34" s="90" t="s">
        <v>75</v>
      </c>
      <c r="L34" s="91">
        <v>30</v>
      </c>
      <c r="M34" t="s">
        <v>55</v>
      </c>
      <c r="N34" t="s">
        <v>34</v>
      </c>
      <c r="O34">
        <v>11</v>
      </c>
      <c r="P34" t="s">
        <v>55</v>
      </c>
      <c r="Q34" t="s">
        <v>34</v>
      </c>
      <c r="R34">
        <v>12</v>
      </c>
      <c r="S34" t="s">
        <v>55</v>
      </c>
      <c r="T34" t="s">
        <v>75</v>
      </c>
      <c r="U34">
        <v>90</v>
      </c>
      <c r="V34" t="s">
        <v>56</v>
      </c>
      <c r="W34" t="s">
        <v>34</v>
      </c>
      <c r="X34">
        <v>10</v>
      </c>
      <c r="Y34" t="s">
        <v>57</v>
      </c>
      <c r="Z34" t="s">
        <v>75</v>
      </c>
      <c r="AA34">
        <v>7</v>
      </c>
      <c r="AB34" t="s">
        <v>57</v>
      </c>
      <c r="AC34" t="s">
        <v>75</v>
      </c>
      <c r="AD34">
        <v>6</v>
      </c>
      <c r="AI34" s="27" t="s">
        <v>58</v>
      </c>
      <c r="AJ34" s="27" t="s">
        <v>75</v>
      </c>
      <c r="AK34" s="27">
        <v>7</v>
      </c>
      <c r="AL34" s="27">
        <v>6</v>
      </c>
      <c r="AM34" s="27">
        <v>9</v>
      </c>
      <c r="AN34" s="92" t="s">
        <v>57</v>
      </c>
      <c r="AO34" t="s">
        <v>75</v>
      </c>
      <c r="AP34"/>
      <c r="AQ34">
        <v>2</v>
      </c>
      <c r="AR34"/>
      <c r="AS34" t="s">
        <v>68</v>
      </c>
      <c r="AT34" t="s">
        <v>75</v>
      </c>
      <c r="AW34" s="27">
        <v>2</v>
      </c>
      <c r="BM34" s="7" t="s">
        <v>54</v>
      </c>
      <c r="BN34" t="s">
        <v>34</v>
      </c>
      <c r="BQ34">
        <v>2</v>
      </c>
      <c r="BU34" t="s">
        <v>56</v>
      </c>
      <c r="BV34" t="s">
        <v>75</v>
      </c>
      <c r="BW34">
        <v>28</v>
      </c>
      <c r="BX34">
        <v>16</v>
      </c>
      <c r="BY34">
        <v>30</v>
      </c>
    </row>
    <row r="35" spans="1:77" x14ac:dyDescent="0.25">
      <c r="A35" s="24"/>
      <c r="B35" s="24"/>
      <c r="D35" s="90" t="s">
        <v>54</v>
      </c>
      <c r="E35" s="90" t="s">
        <v>75</v>
      </c>
      <c r="F35" s="91">
        <v>58</v>
      </c>
      <c r="G35" s="90" t="s">
        <v>54</v>
      </c>
      <c r="H35" s="90" t="s">
        <v>75</v>
      </c>
      <c r="I35" s="91">
        <v>42</v>
      </c>
      <c r="J35" s="90" t="s">
        <v>55</v>
      </c>
      <c r="K35" s="90" t="s">
        <v>34</v>
      </c>
      <c r="L35" s="91">
        <v>14</v>
      </c>
      <c r="M35" t="s">
        <v>55</v>
      </c>
      <c r="N35" t="s">
        <v>75</v>
      </c>
      <c r="O35">
        <v>105</v>
      </c>
      <c r="P35" t="s">
        <v>55</v>
      </c>
      <c r="Q35" t="s">
        <v>75</v>
      </c>
      <c r="R35">
        <v>92</v>
      </c>
      <c r="S35" t="s">
        <v>56</v>
      </c>
      <c r="T35" t="s">
        <v>34</v>
      </c>
      <c r="U35">
        <v>13</v>
      </c>
      <c r="V35" t="s">
        <v>56</v>
      </c>
      <c r="W35" t="s">
        <v>75</v>
      </c>
      <c r="X35">
        <v>90</v>
      </c>
      <c r="Y35" t="s">
        <v>58</v>
      </c>
      <c r="Z35" t="s">
        <v>34</v>
      </c>
      <c r="AA35">
        <v>1</v>
      </c>
      <c r="AB35" t="s">
        <v>58</v>
      </c>
      <c r="AC35" t="s">
        <v>34</v>
      </c>
      <c r="AD35">
        <v>1</v>
      </c>
      <c r="AI35" s="27" t="s">
        <v>60</v>
      </c>
      <c r="AJ35" s="27" t="s">
        <v>75</v>
      </c>
      <c r="AL35" s="27">
        <v>2</v>
      </c>
      <c r="AM35" s="27">
        <v>3</v>
      </c>
      <c r="AN35" s="7" t="s">
        <v>58</v>
      </c>
      <c r="AO35" t="s">
        <v>34</v>
      </c>
      <c r="AP35">
        <v>2</v>
      </c>
      <c r="AQ35"/>
      <c r="AR35"/>
      <c r="AS35" t="s">
        <v>69</v>
      </c>
      <c r="AT35" t="s">
        <v>34</v>
      </c>
      <c r="AU35" s="27">
        <v>4</v>
      </c>
      <c r="AV35" s="27">
        <v>6</v>
      </c>
      <c r="AW35" s="27">
        <v>6</v>
      </c>
      <c r="BM35" s="92" t="s">
        <v>54</v>
      </c>
      <c r="BN35" t="s">
        <v>75</v>
      </c>
      <c r="BO35">
        <v>42</v>
      </c>
      <c r="BP35">
        <v>36</v>
      </c>
      <c r="BQ35">
        <v>20</v>
      </c>
      <c r="BR35">
        <v>16</v>
      </c>
      <c r="BS35">
        <v>6</v>
      </c>
      <c r="BT35">
        <v>6</v>
      </c>
      <c r="BU35" t="s">
        <v>57</v>
      </c>
      <c r="BV35" t="s">
        <v>75</v>
      </c>
      <c r="BW35">
        <v>2</v>
      </c>
      <c r="BX35">
        <v>2</v>
      </c>
      <c r="BY35">
        <v>4</v>
      </c>
    </row>
    <row r="36" spans="1:77" x14ac:dyDescent="0.25">
      <c r="A36" s="24"/>
      <c r="B36" s="24"/>
      <c r="D36" s="90" t="s">
        <v>55</v>
      </c>
      <c r="E36" s="90" t="s">
        <v>34</v>
      </c>
      <c r="F36" s="91">
        <v>24</v>
      </c>
      <c r="G36" s="90" t="s">
        <v>55</v>
      </c>
      <c r="H36" s="90" t="s">
        <v>34</v>
      </c>
      <c r="I36" s="91">
        <v>17</v>
      </c>
      <c r="J36" s="90" t="s">
        <v>55</v>
      </c>
      <c r="K36" s="90" t="s">
        <v>75</v>
      </c>
      <c r="L36" s="91">
        <v>156</v>
      </c>
      <c r="M36" t="s">
        <v>56</v>
      </c>
      <c r="N36" t="s">
        <v>34</v>
      </c>
      <c r="O36">
        <v>14</v>
      </c>
      <c r="P36" t="s">
        <v>56</v>
      </c>
      <c r="Q36" t="s">
        <v>34</v>
      </c>
      <c r="R36">
        <v>12</v>
      </c>
      <c r="S36" t="s">
        <v>56</v>
      </c>
      <c r="T36" t="s">
        <v>75</v>
      </c>
      <c r="U36">
        <v>96</v>
      </c>
      <c r="V36" t="s">
        <v>57</v>
      </c>
      <c r="W36" t="s">
        <v>75</v>
      </c>
      <c r="X36">
        <v>8</v>
      </c>
      <c r="Y36" t="s">
        <v>58</v>
      </c>
      <c r="Z36" t="s">
        <v>75</v>
      </c>
      <c r="AA36">
        <v>32</v>
      </c>
      <c r="AB36" t="s">
        <v>58</v>
      </c>
      <c r="AC36" t="s">
        <v>75</v>
      </c>
      <c r="AD36">
        <v>29</v>
      </c>
      <c r="AI36" s="27" t="s">
        <v>61</v>
      </c>
      <c r="AJ36" s="27" t="s">
        <v>75</v>
      </c>
      <c r="AK36" s="27">
        <v>14</v>
      </c>
      <c r="AL36" s="27">
        <v>8</v>
      </c>
      <c r="AM36" s="27">
        <v>10</v>
      </c>
      <c r="AN36" s="92" t="s">
        <v>58</v>
      </c>
      <c r="AO36" t="s">
        <v>75</v>
      </c>
      <c r="AP36">
        <v>5</v>
      </c>
      <c r="AQ36">
        <v>3</v>
      </c>
      <c r="AR36"/>
      <c r="AS36" t="s">
        <v>69</v>
      </c>
      <c r="AT36" t="s">
        <v>75</v>
      </c>
      <c r="AU36" s="27">
        <v>24</v>
      </c>
      <c r="AV36" s="27">
        <v>24</v>
      </c>
      <c r="AW36" s="27">
        <v>21</v>
      </c>
      <c r="BM36" s="7" t="s">
        <v>55</v>
      </c>
      <c r="BN36" t="s">
        <v>34</v>
      </c>
      <c r="BO36">
        <v>14</v>
      </c>
      <c r="BP36">
        <v>6</v>
      </c>
      <c r="BQ36">
        <v>6</v>
      </c>
      <c r="BR36">
        <v>2</v>
      </c>
      <c r="BS36">
        <v>10</v>
      </c>
      <c r="BT36">
        <v>4</v>
      </c>
      <c r="BU36" t="s">
        <v>58</v>
      </c>
      <c r="BV36" t="s">
        <v>34</v>
      </c>
      <c r="BW36">
        <v>6</v>
      </c>
    </row>
    <row r="37" spans="1:77" x14ac:dyDescent="0.25">
      <c r="A37" s="24"/>
      <c r="B37" s="24"/>
      <c r="D37" s="90" t="s">
        <v>55</v>
      </c>
      <c r="E37" s="90" t="s">
        <v>75</v>
      </c>
      <c r="F37" s="91">
        <v>244</v>
      </c>
      <c r="G37" s="90" t="s">
        <v>55</v>
      </c>
      <c r="H37" s="90" t="s">
        <v>75</v>
      </c>
      <c r="I37" s="91">
        <v>190</v>
      </c>
      <c r="J37" s="90" t="s">
        <v>56</v>
      </c>
      <c r="K37" s="90" t="s">
        <v>34</v>
      </c>
      <c r="L37" s="91">
        <v>19</v>
      </c>
      <c r="M37" t="s">
        <v>56</v>
      </c>
      <c r="N37" t="s">
        <v>75</v>
      </c>
      <c r="O37">
        <v>112</v>
      </c>
      <c r="P37" t="s">
        <v>56</v>
      </c>
      <c r="Q37" t="s">
        <v>75</v>
      </c>
      <c r="R37">
        <v>103</v>
      </c>
      <c r="S37" t="s">
        <v>57</v>
      </c>
      <c r="T37" t="s">
        <v>75</v>
      </c>
      <c r="U37">
        <v>9</v>
      </c>
      <c r="V37" t="s">
        <v>58</v>
      </c>
      <c r="W37" t="s">
        <v>34</v>
      </c>
      <c r="X37">
        <v>2</v>
      </c>
      <c r="Y37" t="s">
        <v>60</v>
      </c>
      <c r="Z37" t="s">
        <v>34</v>
      </c>
      <c r="AA37">
        <v>1</v>
      </c>
      <c r="AB37" t="s">
        <v>60</v>
      </c>
      <c r="AC37" t="s">
        <v>34</v>
      </c>
      <c r="AD37">
        <v>1</v>
      </c>
      <c r="AI37" s="27" t="s">
        <v>62</v>
      </c>
      <c r="AJ37" s="27" t="s">
        <v>34</v>
      </c>
      <c r="AM37" s="27">
        <v>1</v>
      </c>
      <c r="AN37" s="7" t="s">
        <v>60</v>
      </c>
      <c r="AO37" t="s">
        <v>34</v>
      </c>
      <c r="AP37">
        <v>1</v>
      </c>
      <c r="AQ37"/>
      <c r="AR37"/>
      <c r="AS37"/>
      <c r="AT37"/>
      <c r="BM37" s="92" t="s">
        <v>55</v>
      </c>
      <c r="BN37" t="s">
        <v>75</v>
      </c>
      <c r="BO37">
        <v>154</v>
      </c>
      <c r="BP37">
        <v>108</v>
      </c>
      <c r="BQ37">
        <v>154</v>
      </c>
      <c r="BR37">
        <v>42</v>
      </c>
      <c r="BS37">
        <v>28</v>
      </c>
      <c r="BT37">
        <v>32</v>
      </c>
      <c r="BU37" t="s">
        <v>58</v>
      </c>
      <c r="BV37" t="s">
        <v>75</v>
      </c>
      <c r="BW37">
        <v>12</v>
      </c>
      <c r="BX37">
        <v>8</v>
      </c>
      <c r="BY37">
        <v>16</v>
      </c>
    </row>
    <row r="38" spans="1:77" x14ac:dyDescent="0.25">
      <c r="A38" s="24"/>
      <c r="B38" s="24"/>
      <c r="D38" s="90" t="s">
        <v>56</v>
      </c>
      <c r="E38" s="90" t="s">
        <v>34</v>
      </c>
      <c r="F38" s="91">
        <v>29</v>
      </c>
      <c r="G38" s="90" t="s">
        <v>56</v>
      </c>
      <c r="H38" s="90" t="s">
        <v>34</v>
      </c>
      <c r="I38" s="91">
        <v>23</v>
      </c>
      <c r="J38" s="90" t="s">
        <v>56</v>
      </c>
      <c r="K38" s="90" t="s">
        <v>75</v>
      </c>
      <c r="L38" s="91">
        <v>169</v>
      </c>
      <c r="M38" t="s">
        <v>57</v>
      </c>
      <c r="N38" t="s">
        <v>75</v>
      </c>
      <c r="O38">
        <v>10</v>
      </c>
      <c r="P38" t="s">
        <v>57</v>
      </c>
      <c r="Q38" t="s">
        <v>75</v>
      </c>
      <c r="R38">
        <v>9</v>
      </c>
      <c r="S38" t="s">
        <v>58</v>
      </c>
      <c r="T38" t="s">
        <v>34</v>
      </c>
      <c r="U38">
        <v>2</v>
      </c>
      <c r="V38" t="s">
        <v>58</v>
      </c>
      <c r="W38" t="s">
        <v>75</v>
      </c>
      <c r="X38">
        <v>37</v>
      </c>
      <c r="Y38" t="s">
        <v>60</v>
      </c>
      <c r="Z38" t="s">
        <v>75</v>
      </c>
      <c r="AA38">
        <v>10</v>
      </c>
      <c r="AB38" t="s">
        <v>60</v>
      </c>
      <c r="AC38" t="s">
        <v>75</v>
      </c>
      <c r="AD38">
        <v>8</v>
      </c>
      <c r="AI38" s="27" t="s">
        <v>62</v>
      </c>
      <c r="AJ38" s="27" t="s">
        <v>75</v>
      </c>
      <c r="AK38" s="27">
        <v>7</v>
      </c>
      <c r="AL38" s="27">
        <v>9</v>
      </c>
      <c r="AM38" s="27">
        <v>4</v>
      </c>
      <c r="AN38" s="92" t="s">
        <v>60</v>
      </c>
      <c r="AO38" t="s">
        <v>75</v>
      </c>
      <c r="AP38">
        <v>2</v>
      </c>
      <c r="AQ38"/>
      <c r="AR38"/>
      <c r="AS38"/>
      <c r="AT38"/>
      <c r="BM38" s="7" t="s">
        <v>56</v>
      </c>
      <c r="BN38" t="s">
        <v>34</v>
      </c>
      <c r="BO38">
        <v>12</v>
      </c>
      <c r="BP38">
        <v>12</v>
      </c>
      <c r="BQ38">
        <v>14</v>
      </c>
      <c r="BR38">
        <v>8</v>
      </c>
      <c r="BS38">
        <v>12</v>
      </c>
      <c r="BT38">
        <v>14</v>
      </c>
      <c r="BU38" t="s">
        <v>60</v>
      </c>
      <c r="BV38" t="s">
        <v>34</v>
      </c>
      <c r="BY38">
        <v>2</v>
      </c>
    </row>
    <row r="39" spans="1:77" x14ac:dyDescent="0.25">
      <c r="A39" s="24"/>
      <c r="B39" s="24"/>
      <c r="D39" s="90" t="s">
        <v>56</v>
      </c>
      <c r="E39" s="90" t="s">
        <v>75</v>
      </c>
      <c r="F39" s="91">
        <v>290</v>
      </c>
      <c r="G39" s="90" t="s">
        <v>56</v>
      </c>
      <c r="H39" s="90" t="s">
        <v>75</v>
      </c>
      <c r="I39" s="91">
        <v>212</v>
      </c>
      <c r="J39" s="90" t="s">
        <v>57</v>
      </c>
      <c r="K39" s="90" t="s">
        <v>75</v>
      </c>
      <c r="L39" s="91">
        <v>18</v>
      </c>
      <c r="M39" t="s">
        <v>58</v>
      </c>
      <c r="N39" t="s">
        <v>34</v>
      </c>
      <c r="O39">
        <v>2</v>
      </c>
      <c r="P39" t="s">
        <v>58</v>
      </c>
      <c r="Q39" t="s">
        <v>34</v>
      </c>
      <c r="R39">
        <v>3</v>
      </c>
      <c r="S39" t="s">
        <v>58</v>
      </c>
      <c r="T39" t="s">
        <v>75</v>
      </c>
      <c r="U39">
        <v>46</v>
      </c>
      <c r="V39" t="s">
        <v>60</v>
      </c>
      <c r="W39" t="s">
        <v>34</v>
      </c>
      <c r="X39">
        <v>1</v>
      </c>
      <c r="Y39" t="s">
        <v>61</v>
      </c>
      <c r="Z39" t="s">
        <v>75</v>
      </c>
      <c r="AA39">
        <v>94</v>
      </c>
      <c r="AB39" t="s">
        <v>61</v>
      </c>
      <c r="AC39" t="s">
        <v>75</v>
      </c>
      <c r="AD39">
        <v>74</v>
      </c>
      <c r="AI39" s="27" t="s">
        <v>64</v>
      </c>
      <c r="AJ39" s="27" t="s">
        <v>75</v>
      </c>
      <c r="AK39" s="27">
        <v>2</v>
      </c>
      <c r="AL39" s="27">
        <v>4</v>
      </c>
      <c r="AM39" s="27">
        <v>4</v>
      </c>
      <c r="AN39" s="92" t="s">
        <v>61</v>
      </c>
      <c r="AO39" t="s">
        <v>75</v>
      </c>
      <c r="AP39">
        <v>8</v>
      </c>
      <c r="AQ39"/>
      <c r="AR39">
        <v>7</v>
      </c>
      <c r="AS39"/>
      <c r="AT39"/>
      <c r="BM39" s="92" t="s">
        <v>56</v>
      </c>
      <c r="BN39" t="s">
        <v>75</v>
      </c>
      <c r="BO39">
        <v>202</v>
      </c>
      <c r="BP39">
        <v>142</v>
      </c>
      <c r="BQ39">
        <v>158</v>
      </c>
      <c r="BR39">
        <v>46</v>
      </c>
      <c r="BS39">
        <v>30</v>
      </c>
      <c r="BT39">
        <v>18</v>
      </c>
      <c r="BU39" t="s">
        <v>60</v>
      </c>
      <c r="BV39" t="s">
        <v>75</v>
      </c>
      <c r="BW39">
        <v>6</v>
      </c>
      <c r="BX39">
        <v>4</v>
      </c>
    </row>
    <row r="40" spans="1:77" x14ac:dyDescent="0.25">
      <c r="A40" s="24"/>
      <c r="B40" s="24"/>
      <c r="D40" s="90" t="s">
        <v>57</v>
      </c>
      <c r="E40" s="90" t="s">
        <v>75</v>
      </c>
      <c r="F40" s="91">
        <v>24</v>
      </c>
      <c r="G40" s="90" t="s">
        <v>57</v>
      </c>
      <c r="H40" s="90" t="s">
        <v>75</v>
      </c>
      <c r="I40" s="91">
        <v>23</v>
      </c>
      <c r="J40" s="90" t="s">
        <v>58</v>
      </c>
      <c r="K40" s="90" t="s">
        <v>34</v>
      </c>
      <c r="L40" s="91">
        <v>3</v>
      </c>
      <c r="M40" t="s">
        <v>58</v>
      </c>
      <c r="N40" t="s">
        <v>75</v>
      </c>
      <c r="O40">
        <v>61</v>
      </c>
      <c r="P40" t="s">
        <v>58</v>
      </c>
      <c r="Q40" t="s">
        <v>75</v>
      </c>
      <c r="R40">
        <v>54</v>
      </c>
      <c r="S40" t="s">
        <v>60</v>
      </c>
      <c r="T40" t="s">
        <v>34</v>
      </c>
      <c r="U40">
        <v>1</v>
      </c>
      <c r="V40" t="s">
        <v>60</v>
      </c>
      <c r="W40" t="s">
        <v>75</v>
      </c>
      <c r="X40">
        <v>11</v>
      </c>
      <c r="Y40" t="s">
        <v>62</v>
      </c>
      <c r="Z40" t="s">
        <v>34</v>
      </c>
      <c r="AA40">
        <v>4</v>
      </c>
      <c r="AB40" t="s">
        <v>62</v>
      </c>
      <c r="AC40" t="s">
        <v>34</v>
      </c>
      <c r="AD40">
        <v>3</v>
      </c>
      <c r="AI40" s="27" t="s">
        <v>67</v>
      </c>
      <c r="AJ40" s="27" t="s">
        <v>34</v>
      </c>
      <c r="AM40" s="27">
        <v>1</v>
      </c>
      <c r="AN40" s="7" t="s">
        <v>62</v>
      </c>
      <c r="AO40" t="s">
        <v>34</v>
      </c>
      <c r="AP40">
        <v>1</v>
      </c>
      <c r="AQ40">
        <v>2</v>
      </c>
      <c r="AR40"/>
      <c r="AS40"/>
      <c r="AT40"/>
      <c r="BM40" s="92" t="s">
        <v>57</v>
      </c>
      <c r="BN40" t="s">
        <v>75</v>
      </c>
      <c r="BO40">
        <v>2</v>
      </c>
      <c r="BP40">
        <v>16</v>
      </c>
      <c r="BQ40">
        <v>22</v>
      </c>
      <c r="BR40">
        <v>4</v>
      </c>
      <c r="BS40">
        <v>2</v>
      </c>
      <c r="BT40">
        <v>2</v>
      </c>
      <c r="BU40" t="s">
        <v>61</v>
      </c>
      <c r="BV40" t="s">
        <v>75</v>
      </c>
      <c r="BW40">
        <v>78</v>
      </c>
      <c r="BX40">
        <v>48</v>
      </c>
      <c r="BY40">
        <v>92</v>
      </c>
    </row>
    <row r="41" spans="1:77" x14ac:dyDescent="0.25">
      <c r="A41" s="24"/>
      <c r="B41" s="24"/>
      <c r="D41" s="90" t="s">
        <v>58</v>
      </c>
      <c r="E41" s="90" t="s">
        <v>34</v>
      </c>
      <c r="F41" s="91">
        <v>8</v>
      </c>
      <c r="G41" s="90" t="s">
        <v>58</v>
      </c>
      <c r="H41" s="90" t="s">
        <v>34</v>
      </c>
      <c r="I41" s="91">
        <v>4</v>
      </c>
      <c r="J41" s="90" t="s">
        <v>58</v>
      </c>
      <c r="K41" s="90" t="s">
        <v>75</v>
      </c>
      <c r="L41" s="91">
        <v>64</v>
      </c>
      <c r="M41" t="s">
        <v>60</v>
      </c>
      <c r="N41" t="s">
        <v>75</v>
      </c>
      <c r="O41">
        <v>12</v>
      </c>
      <c r="P41" t="s">
        <v>60</v>
      </c>
      <c r="Q41" t="s">
        <v>34</v>
      </c>
      <c r="R41">
        <v>1</v>
      </c>
      <c r="S41" t="s">
        <v>60</v>
      </c>
      <c r="T41" t="s">
        <v>75</v>
      </c>
      <c r="U41">
        <v>11</v>
      </c>
      <c r="V41" t="s">
        <v>61</v>
      </c>
      <c r="W41" t="s">
        <v>75</v>
      </c>
      <c r="X41">
        <v>127</v>
      </c>
      <c r="Y41" t="s">
        <v>62</v>
      </c>
      <c r="Z41" t="s">
        <v>75</v>
      </c>
      <c r="AA41">
        <v>28</v>
      </c>
      <c r="AB41" t="s">
        <v>62</v>
      </c>
      <c r="AC41" t="s">
        <v>75</v>
      </c>
      <c r="AD41">
        <v>25</v>
      </c>
      <c r="AI41" s="27" t="s">
        <v>67</v>
      </c>
      <c r="AJ41" s="27" t="s">
        <v>75</v>
      </c>
      <c r="AK41" s="27">
        <v>1</v>
      </c>
      <c r="AL41" s="27">
        <v>2</v>
      </c>
      <c r="AN41" s="92" t="s">
        <v>62</v>
      </c>
      <c r="AO41" t="s">
        <v>75</v>
      </c>
      <c r="AP41">
        <v>1</v>
      </c>
      <c r="AQ41">
        <v>7</v>
      </c>
      <c r="AR41"/>
      <c r="AS41"/>
      <c r="AT41"/>
      <c r="BM41" s="7" t="s">
        <v>58</v>
      </c>
      <c r="BN41" t="s">
        <v>34</v>
      </c>
      <c r="BO41">
        <v>8</v>
      </c>
      <c r="BP41">
        <v>4</v>
      </c>
      <c r="BQ41">
        <v>4</v>
      </c>
      <c r="BS41">
        <v>2</v>
      </c>
      <c r="BU41" t="s">
        <v>62</v>
      </c>
      <c r="BV41" t="s">
        <v>34</v>
      </c>
      <c r="BW41">
        <v>2</v>
      </c>
      <c r="BX41">
        <v>2</v>
      </c>
      <c r="BY41">
        <v>2</v>
      </c>
    </row>
    <row r="42" spans="1:77" x14ac:dyDescent="0.25">
      <c r="A42" s="24"/>
      <c r="B42" s="24"/>
      <c r="D42" s="90" t="s">
        <v>58</v>
      </c>
      <c r="E42" s="90" t="s">
        <v>75</v>
      </c>
      <c r="F42" s="91">
        <v>100</v>
      </c>
      <c r="G42" s="90" t="s">
        <v>58</v>
      </c>
      <c r="H42" s="90" t="s">
        <v>75</v>
      </c>
      <c r="I42" s="91">
        <v>77</v>
      </c>
      <c r="J42" s="90" t="s">
        <v>60</v>
      </c>
      <c r="K42" s="90" t="s">
        <v>75</v>
      </c>
      <c r="L42" s="91">
        <v>20</v>
      </c>
      <c r="M42" t="s">
        <v>61</v>
      </c>
      <c r="N42" t="s">
        <v>34</v>
      </c>
      <c r="O42">
        <v>1</v>
      </c>
      <c r="P42" t="s">
        <v>60</v>
      </c>
      <c r="Q42" t="s">
        <v>75</v>
      </c>
      <c r="R42">
        <v>11</v>
      </c>
      <c r="S42" t="s">
        <v>61</v>
      </c>
      <c r="T42" t="s">
        <v>75</v>
      </c>
      <c r="U42">
        <v>167</v>
      </c>
      <c r="V42" t="s">
        <v>62</v>
      </c>
      <c r="W42" t="s">
        <v>34</v>
      </c>
      <c r="X42">
        <v>4</v>
      </c>
      <c r="Y42" t="s">
        <v>63</v>
      </c>
      <c r="Z42" t="s">
        <v>75</v>
      </c>
      <c r="AA42">
        <v>1</v>
      </c>
      <c r="AB42" t="s">
        <v>63</v>
      </c>
      <c r="AC42" t="s">
        <v>75</v>
      </c>
      <c r="AD42">
        <v>1</v>
      </c>
      <c r="AI42" s="27" t="s">
        <v>68</v>
      </c>
      <c r="AJ42" s="27" t="s">
        <v>75</v>
      </c>
      <c r="AL42" s="27">
        <v>4</v>
      </c>
      <c r="AM42" s="27">
        <v>1</v>
      </c>
      <c r="AN42" s="7" t="s">
        <v>64</v>
      </c>
      <c r="AO42" t="s">
        <v>34</v>
      </c>
      <c r="AP42">
        <v>2</v>
      </c>
      <c r="AQ42"/>
      <c r="AR42"/>
      <c r="AS42"/>
      <c r="AT42"/>
      <c r="BM42" s="92" t="s">
        <v>58</v>
      </c>
      <c r="BN42" t="s">
        <v>75</v>
      </c>
      <c r="BO42">
        <v>58</v>
      </c>
      <c r="BP42">
        <v>36</v>
      </c>
      <c r="BQ42">
        <v>32</v>
      </c>
      <c r="BR42">
        <v>26</v>
      </c>
      <c r="BS42">
        <v>20</v>
      </c>
      <c r="BT42">
        <v>24</v>
      </c>
      <c r="BU42" t="s">
        <v>62</v>
      </c>
      <c r="BV42" t="s">
        <v>75</v>
      </c>
      <c r="BW42">
        <v>18</v>
      </c>
      <c r="BX42">
        <v>8</v>
      </c>
      <c r="BY42">
        <v>16</v>
      </c>
    </row>
    <row r="43" spans="1:77" x14ac:dyDescent="0.25">
      <c r="A43" s="24"/>
      <c r="B43" s="24"/>
      <c r="D43" s="90" t="s">
        <v>60</v>
      </c>
      <c r="E43" s="90" t="s">
        <v>75</v>
      </c>
      <c r="F43" s="91">
        <v>24</v>
      </c>
      <c r="G43" s="90" t="s">
        <v>60</v>
      </c>
      <c r="H43" s="90" t="s">
        <v>75</v>
      </c>
      <c r="I43" s="91">
        <v>18</v>
      </c>
      <c r="J43" s="90" t="s">
        <v>61</v>
      </c>
      <c r="K43" s="90" t="s">
        <v>34</v>
      </c>
      <c r="L43" s="91">
        <v>1</v>
      </c>
      <c r="M43" t="s">
        <v>61</v>
      </c>
      <c r="N43" t="s">
        <v>75</v>
      </c>
      <c r="O43">
        <v>201</v>
      </c>
      <c r="P43" t="s">
        <v>61</v>
      </c>
      <c r="Q43" t="s">
        <v>75</v>
      </c>
      <c r="R43">
        <v>187</v>
      </c>
      <c r="S43" t="s">
        <v>62</v>
      </c>
      <c r="T43" t="s">
        <v>34</v>
      </c>
      <c r="U43">
        <v>4</v>
      </c>
      <c r="V43" t="s">
        <v>62</v>
      </c>
      <c r="W43" t="s">
        <v>75</v>
      </c>
      <c r="X43">
        <v>36</v>
      </c>
      <c r="Y43" t="s">
        <v>64</v>
      </c>
      <c r="Z43" t="s">
        <v>75</v>
      </c>
      <c r="AA43">
        <v>15</v>
      </c>
      <c r="AB43" t="s">
        <v>64</v>
      </c>
      <c r="AC43" t="s">
        <v>75</v>
      </c>
      <c r="AD43">
        <v>14</v>
      </c>
      <c r="AI43" s="27" t="s">
        <v>69</v>
      </c>
      <c r="AJ43" s="27" t="s">
        <v>34</v>
      </c>
      <c r="AK43" s="27">
        <v>4</v>
      </c>
      <c r="AL43" s="27">
        <v>2</v>
      </c>
      <c r="AM43" s="27">
        <v>1</v>
      </c>
      <c r="AN43" s="92" t="s">
        <v>64</v>
      </c>
      <c r="AO43" t="s">
        <v>75</v>
      </c>
      <c r="AP43"/>
      <c r="AQ43">
        <v>2</v>
      </c>
      <c r="AR43"/>
      <c r="AS43"/>
      <c r="AT43"/>
      <c r="BM43" s="92" t="s">
        <v>60</v>
      </c>
      <c r="BN43" t="s">
        <v>34</v>
      </c>
      <c r="BR43">
        <v>2</v>
      </c>
      <c r="BU43" t="s">
        <v>64</v>
      </c>
      <c r="BV43" t="s">
        <v>34</v>
      </c>
      <c r="BW43">
        <v>4</v>
      </c>
    </row>
    <row r="44" spans="1:77" x14ac:dyDescent="0.25">
      <c r="A44" s="24"/>
      <c r="B44" s="24"/>
      <c r="D44" s="90" t="s">
        <v>61</v>
      </c>
      <c r="E44" s="90" t="s">
        <v>34</v>
      </c>
      <c r="F44" s="91">
        <v>3</v>
      </c>
      <c r="G44" s="90" t="s">
        <v>61</v>
      </c>
      <c r="H44" s="90" t="s">
        <v>34</v>
      </c>
      <c r="I44" s="91">
        <v>3</v>
      </c>
      <c r="J44" s="90" t="s">
        <v>61</v>
      </c>
      <c r="K44" s="90" t="s">
        <v>75</v>
      </c>
      <c r="L44" s="91">
        <v>226</v>
      </c>
      <c r="M44" t="s">
        <v>62</v>
      </c>
      <c r="N44" t="s">
        <v>34</v>
      </c>
      <c r="O44">
        <v>4</v>
      </c>
      <c r="P44" t="s">
        <v>62</v>
      </c>
      <c r="Q44" t="s">
        <v>34</v>
      </c>
      <c r="R44">
        <v>4</v>
      </c>
      <c r="S44" t="s">
        <v>62</v>
      </c>
      <c r="T44" t="s">
        <v>75</v>
      </c>
      <c r="U44">
        <v>42</v>
      </c>
      <c r="V44" t="s">
        <v>63</v>
      </c>
      <c r="W44" t="s">
        <v>75</v>
      </c>
      <c r="X44">
        <v>1</v>
      </c>
      <c r="Y44" t="s">
        <v>65</v>
      </c>
      <c r="Z44" t="s">
        <v>75</v>
      </c>
      <c r="AA44">
        <v>3</v>
      </c>
      <c r="AB44" t="s">
        <v>65</v>
      </c>
      <c r="AC44" t="s">
        <v>75</v>
      </c>
      <c r="AD44">
        <v>2</v>
      </c>
      <c r="AI44" s="27" t="s">
        <v>69</v>
      </c>
      <c r="AJ44" s="27" t="s">
        <v>75</v>
      </c>
      <c r="AK44" s="27">
        <v>69</v>
      </c>
      <c r="AL44" s="27">
        <v>47</v>
      </c>
      <c r="AM44" s="27">
        <v>44</v>
      </c>
      <c r="AN44" s="7" t="s">
        <v>67</v>
      </c>
      <c r="AO44" t="s">
        <v>34</v>
      </c>
      <c r="AP44"/>
      <c r="AQ44"/>
      <c r="AR44"/>
      <c r="AS44"/>
      <c r="AT44"/>
      <c r="BM44" s="7" t="s">
        <v>60</v>
      </c>
      <c r="BN44" t="s">
        <v>75</v>
      </c>
      <c r="BO44">
        <v>14</v>
      </c>
      <c r="BP44">
        <v>4</v>
      </c>
      <c r="BQ44">
        <v>24</v>
      </c>
      <c r="BR44">
        <v>6</v>
      </c>
      <c r="BU44" t="s">
        <v>64</v>
      </c>
      <c r="BV44" t="s">
        <v>75</v>
      </c>
      <c r="BW44">
        <v>4</v>
      </c>
      <c r="BX44">
        <v>2</v>
      </c>
      <c r="BY44">
        <v>8</v>
      </c>
    </row>
    <row r="45" spans="1:77" x14ac:dyDescent="0.25">
      <c r="A45" s="24"/>
      <c r="B45" s="24"/>
      <c r="D45" s="90" t="s">
        <v>61</v>
      </c>
      <c r="E45" s="90" t="s">
        <v>75</v>
      </c>
      <c r="F45" s="91">
        <v>314</v>
      </c>
      <c r="G45" s="90" t="s">
        <v>61</v>
      </c>
      <c r="H45" s="90" t="s">
        <v>75</v>
      </c>
      <c r="I45" s="91">
        <v>267</v>
      </c>
      <c r="J45" s="90" t="s">
        <v>62</v>
      </c>
      <c r="K45" s="90" t="s">
        <v>34</v>
      </c>
      <c r="L45" s="91">
        <v>3</v>
      </c>
      <c r="M45" t="s">
        <v>62</v>
      </c>
      <c r="N45" t="s">
        <v>75</v>
      </c>
      <c r="O45">
        <v>56</v>
      </c>
      <c r="P45" t="s">
        <v>62</v>
      </c>
      <c r="Q45" t="s">
        <v>75</v>
      </c>
      <c r="R45">
        <v>48</v>
      </c>
      <c r="S45" t="s">
        <v>63</v>
      </c>
      <c r="T45" t="s">
        <v>75</v>
      </c>
      <c r="U45">
        <v>1</v>
      </c>
      <c r="V45" t="s">
        <v>64</v>
      </c>
      <c r="W45" t="s">
        <v>34</v>
      </c>
      <c r="X45">
        <v>2</v>
      </c>
      <c r="Y45" t="s">
        <v>66</v>
      </c>
      <c r="Z45" t="s">
        <v>75</v>
      </c>
      <c r="AA45">
        <v>1</v>
      </c>
      <c r="AB45" t="s">
        <v>67</v>
      </c>
      <c r="AC45" t="s">
        <v>34</v>
      </c>
      <c r="AD45">
        <v>1</v>
      </c>
      <c r="AI45" s="27" t="s">
        <v>70</v>
      </c>
      <c r="AJ45" s="27" t="s">
        <v>75</v>
      </c>
      <c r="AK45" s="27">
        <v>1</v>
      </c>
      <c r="AN45" s="92" t="s">
        <v>67</v>
      </c>
      <c r="AO45" t="s">
        <v>75</v>
      </c>
      <c r="AP45"/>
      <c r="AQ45"/>
      <c r="AR45"/>
      <c r="AS45"/>
      <c r="AT45"/>
      <c r="BM45" s="92" t="s">
        <v>61</v>
      </c>
      <c r="BN45" t="s">
        <v>34</v>
      </c>
      <c r="BP45">
        <v>4</v>
      </c>
      <c r="BR45">
        <v>2</v>
      </c>
      <c r="BU45" t="s">
        <v>65</v>
      </c>
      <c r="BV45" t="s">
        <v>75</v>
      </c>
      <c r="BX45">
        <v>2</v>
      </c>
      <c r="BY45">
        <v>4</v>
      </c>
    </row>
    <row r="46" spans="1:77" x14ac:dyDescent="0.25">
      <c r="A46" s="24"/>
      <c r="B46" s="24"/>
      <c r="D46" s="90" t="s">
        <v>62</v>
      </c>
      <c r="E46" s="90" t="s">
        <v>34</v>
      </c>
      <c r="F46" s="91">
        <v>4</v>
      </c>
      <c r="G46" s="90" t="s">
        <v>62</v>
      </c>
      <c r="H46" s="90" t="s">
        <v>34</v>
      </c>
      <c r="I46" s="91">
        <v>4</v>
      </c>
      <c r="J46" s="90" t="s">
        <v>62</v>
      </c>
      <c r="K46" s="90" t="s">
        <v>75</v>
      </c>
      <c r="L46" s="91">
        <v>56</v>
      </c>
      <c r="M46" t="s">
        <v>63</v>
      </c>
      <c r="N46" t="s">
        <v>75</v>
      </c>
      <c r="O46">
        <v>1</v>
      </c>
      <c r="P46" t="s">
        <v>63</v>
      </c>
      <c r="Q46" t="s">
        <v>75</v>
      </c>
      <c r="R46">
        <v>1</v>
      </c>
      <c r="S46" t="s">
        <v>64</v>
      </c>
      <c r="T46" t="s">
        <v>34</v>
      </c>
      <c r="U46">
        <v>2</v>
      </c>
      <c r="V46" t="s">
        <v>64</v>
      </c>
      <c r="W46" t="s">
        <v>75</v>
      </c>
      <c r="X46">
        <v>17</v>
      </c>
      <c r="Y46" t="s">
        <v>67</v>
      </c>
      <c r="Z46" t="s">
        <v>34</v>
      </c>
      <c r="AA46">
        <v>1</v>
      </c>
      <c r="AB46" t="s">
        <v>67</v>
      </c>
      <c r="AC46" t="s">
        <v>75</v>
      </c>
      <c r="AD46">
        <v>1</v>
      </c>
      <c r="AN46" s="92" t="s">
        <v>68</v>
      </c>
      <c r="AO46" t="s">
        <v>75</v>
      </c>
      <c r="AP46">
        <v>3</v>
      </c>
      <c r="AQ46"/>
      <c r="AR46"/>
      <c r="AS46"/>
      <c r="AT46"/>
      <c r="BM46" s="7" t="s">
        <v>61</v>
      </c>
      <c r="BN46" t="s">
        <v>75</v>
      </c>
      <c r="BO46">
        <v>146</v>
      </c>
      <c r="BP46">
        <v>108</v>
      </c>
      <c r="BQ46">
        <v>88</v>
      </c>
      <c r="BR46">
        <v>44</v>
      </c>
      <c r="BS46">
        <v>56</v>
      </c>
      <c r="BT46">
        <v>104</v>
      </c>
      <c r="BU46" t="s">
        <v>66</v>
      </c>
      <c r="BV46" t="s">
        <v>75</v>
      </c>
      <c r="BX46">
        <v>2</v>
      </c>
    </row>
    <row r="47" spans="1:77" x14ac:dyDescent="0.25">
      <c r="A47" s="24"/>
      <c r="B47" s="24"/>
      <c r="D47" s="90" t="s">
        <v>62</v>
      </c>
      <c r="E47" s="90" t="s">
        <v>75</v>
      </c>
      <c r="F47" s="91">
        <v>82</v>
      </c>
      <c r="G47" s="90" t="s">
        <v>62</v>
      </c>
      <c r="H47" s="90" t="s">
        <v>75</v>
      </c>
      <c r="I47" s="91">
        <v>69</v>
      </c>
      <c r="J47" s="90" t="s">
        <v>63</v>
      </c>
      <c r="K47" s="90" t="s">
        <v>34</v>
      </c>
      <c r="L47" s="91">
        <v>1</v>
      </c>
      <c r="M47" t="s">
        <v>64</v>
      </c>
      <c r="N47" t="s">
        <v>34</v>
      </c>
      <c r="O47">
        <v>2</v>
      </c>
      <c r="P47" t="s">
        <v>64</v>
      </c>
      <c r="Q47" t="s">
        <v>34</v>
      </c>
      <c r="R47">
        <v>3</v>
      </c>
      <c r="S47" t="s">
        <v>64</v>
      </c>
      <c r="T47" t="s">
        <v>75</v>
      </c>
      <c r="U47">
        <v>23</v>
      </c>
      <c r="V47" t="s">
        <v>65</v>
      </c>
      <c r="W47" t="s">
        <v>75</v>
      </c>
      <c r="X47">
        <v>3</v>
      </c>
      <c r="Y47" t="s">
        <v>67</v>
      </c>
      <c r="Z47" t="s">
        <v>75</v>
      </c>
      <c r="AA47">
        <v>1</v>
      </c>
      <c r="AB47" t="s">
        <v>68</v>
      </c>
      <c r="AC47" t="s">
        <v>34</v>
      </c>
      <c r="AD47">
        <v>2</v>
      </c>
      <c r="AN47" s="7" t="s">
        <v>69</v>
      </c>
      <c r="AO47" t="s">
        <v>34</v>
      </c>
      <c r="AP47">
        <v>3</v>
      </c>
      <c r="AQ47">
        <v>2</v>
      </c>
      <c r="AR47">
        <v>8</v>
      </c>
      <c r="AS47"/>
      <c r="AT47"/>
      <c r="BM47" s="92" t="s">
        <v>62</v>
      </c>
      <c r="BN47" t="s">
        <v>34</v>
      </c>
      <c r="BP47">
        <v>2</v>
      </c>
      <c r="BR47">
        <v>2</v>
      </c>
      <c r="BS47">
        <v>2</v>
      </c>
      <c r="BU47" t="s">
        <v>68</v>
      </c>
      <c r="BV47" t="s">
        <v>34</v>
      </c>
      <c r="BW47">
        <v>2</v>
      </c>
      <c r="BX47">
        <v>4</v>
      </c>
    </row>
    <row r="48" spans="1:77" x14ac:dyDescent="0.25">
      <c r="A48" s="24"/>
      <c r="B48" s="24"/>
      <c r="D48" s="90" t="s">
        <v>63</v>
      </c>
      <c r="E48" s="90" t="s">
        <v>34</v>
      </c>
      <c r="F48" s="91">
        <v>1</v>
      </c>
      <c r="G48" s="90" t="s">
        <v>63</v>
      </c>
      <c r="H48" s="90" t="s">
        <v>34</v>
      </c>
      <c r="I48" s="91">
        <v>1</v>
      </c>
      <c r="J48" s="90" t="s">
        <v>63</v>
      </c>
      <c r="K48" s="90" t="s">
        <v>75</v>
      </c>
      <c r="L48" s="91">
        <v>2</v>
      </c>
      <c r="M48" t="s">
        <v>64</v>
      </c>
      <c r="N48" t="s">
        <v>75</v>
      </c>
      <c r="O48">
        <v>25</v>
      </c>
      <c r="P48" t="s">
        <v>64</v>
      </c>
      <c r="Q48" t="s">
        <v>75</v>
      </c>
      <c r="R48">
        <v>24</v>
      </c>
      <c r="S48" t="s">
        <v>65</v>
      </c>
      <c r="T48" t="s">
        <v>75</v>
      </c>
      <c r="U48">
        <v>4</v>
      </c>
      <c r="V48" t="s">
        <v>66</v>
      </c>
      <c r="W48" t="s">
        <v>75</v>
      </c>
      <c r="X48">
        <v>1</v>
      </c>
      <c r="Y48" t="s">
        <v>68</v>
      </c>
      <c r="Z48" t="s">
        <v>34</v>
      </c>
      <c r="AA48">
        <v>3</v>
      </c>
      <c r="AB48" t="s">
        <v>68</v>
      </c>
      <c r="AC48" t="s">
        <v>75</v>
      </c>
      <c r="AD48">
        <v>6</v>
      </c>
      <c r="AN48" s="92" t="s">
        <v>69</v>
      </c>
      <c r="AO48" t="s">
        <v>75</v>
      </c>
      <c r="AP48">
        <v>21</v>
      </c>
      <c r="AQ48">
        <v>14</v>
      </c>
      <c r="AR48">
        <v>29</v>
      </c>
      <c r="AS48"/>
      <c r="AT48"/>
      <c r="BM48" s="7" t="s">
        <v>62</v>
      </c>
      <c r="BN48" t="s">
        <v>75</v>
      </c>
      <c r="BO48">
        <v>42</v>
      </c>
      <c r="BP48">
        <v>48</v>
      </c>
      <c r="BQ48">
        <v>14</v>
      </c>
      <c r="BR48">
        <v>24</v>
      </c>
      <c r="BS48">
        <v>26</v>
      </c>
      <c r="BT48">
        <v>14</v>
      </c>
      <c r="BU48" t="s">
        <v>68</v>
      </c>
      <c r="BV48" t="s">
        <v>75</v>
      </c>
      <c r="BW48">
        <v>4</v>
      </c>
    </row>
    <row r="49" spans="1:77" x14ac:dyDescent="0.25">
      <c r="A49" s="24"/>
      <c r="B49" s="24"/>
      <c r="D49" s="90" t="s">
        <v>63</v>
      </c>
      <c r="E49" s="90" t="s">
        <v>75</v>
      </c>
      <c r="F49" s="91">
        <v>2</v>
      </c>
      <c r="G49" s="90" t="s">
        <v>63</v>
      </c>
      <c r="H49" s="90" t="s">
        <v>75</v>
      </c>
      <c r="I49" s="91">
        <v>2</v>
      </c>
      <c r="J49" s="90" t="s">
        <v>64</v>
      </c>
      <c r="K49" s="90" t="s">
        <v>34</v>
      </c>
      <c r="L49" s="91">
        <v>2</v>
      </c>
      <c r="M49" t="s">
        <v>65</v>
      </c>
      <c r="N49" t="s">
        <v>75</v>
      </c>
      <c r="O49">
        <v>4</v>
      </c>
      <c r="P49" t="s">
        <v>65</v>
      </c>
      <c r="Q49" t="s">
        <v>75</v>
      </c>
      <c r="R49">
        <v>4</v>
      </c>
      <c r="S49" t="s">
        <v>66</v>
      </c>
      <c r="T49" t="s">
        <v>75</v>
      </c>
      <c r="U49">
        <v>1</v>
      </c>
      <c r="V49" t="s">
        <v>67</v>
      </c>
      <c r="W49" t="s">
        <v>34</v>
      </c>
      <c r="X49">
        <v>1</v>
      </c>
      <c r="Y49" t="s">
        <v>68</v>
      </c>
      <c r="Z49" t="s">
        <v>75</v>
      </c>
      <c r="AA49">
        <v>6</v>
      </c>
      <c r="AB49" t="s">
        <v>69</v>
      </c>
      <c r="AC49" t="s">
        <v>34</v>
      </c>
      <c r="AD49">
        <v>20</v>
      </c>
      <c r="AN49" s="92" t="s">
        <v>70</v>
      </c>
      <c r="AO49" t="s">
        <v>75</v>
      </c>
      <c r="AP49"/>
      <c r="AQ49"/>
      <c r="AR49"/>
      <c r="AS49"/>
      <c r="AT49"/>
      <c r="BM49" s="92" t="s">
        <v>63</v>
      </c>
      <c r="BN49" t="s">
        <v>34</v>
      </c>
      <c r="BQ49">
        <v>2</v>
      </c>
      <c r="BU49" t="s">
        <v>69</v>
      </c>
      <c r="BV49" t="s">
        <v>34</v>
      </c>
      <c r="BW49">
        <v>8</v>
      </c>
      <c r="BX49">
        <v>6</v>
      </c>
      <c r="BY49">
        <v>16</v>
      </c>
    </row>
    <row r="50" spans="1:77" x14ac:dyDescent="0.25">
      <c r="A50" s="24"/>
      <c r="B50" s="24"/>
      <c r="D50" s="90" t="s">
        <v>64</v>
      </c>
      <c r="E50" s="90" t="s">
        <v>34</v>
      </c>
      <c r="F50" s="91">
        <v>3</v>
      </c>
      <c r="G50" s="90" t="s">
        <v>64</v>
      </c>
      <c r="H50" s="90" t="s">
        <v>34</v>
      </c>
      <c r="I50" s="91">
        <v>3</v>
      </c>
      <c r="J50" s="90" t="s">
        <v>64</v>
      </c>
      <c r="K50" s="90" t="s">
        <v>75</v>
      </c>
      <c r="L50" s="91">
        <v>31</v>
      </c>
      <c r="M50" t="s">
        <v>66</v>
      </c>
      <c r="N50" t="s">
        <v>75</v>
      </c>
      <c r="O50">
        <v>1</v>
      </c>
      <c r="P50" t="s">
        <v>66</v>
      </c>
      <c r="Q50" t="s">
        <v>75</v>
      </c>
      <c r="R50">
        <v>1</v>
      </c>
      <c r="S50" t="s">
        <v>67</v>
      </c>
      <c r="T50" t="s">
        <v>34</v>
      </c>
      <c r="U50">
        <v>1</v>
      </c>
      <c r="V50" t="s">
        <v>67</v>
      </c>
      <c r="W50" t="s">
        <v>75</v>
      </c>
      <c r="X50">
        <v>1</v>
      </c>
      <c r="Y50" t="s">
        <v>69</v>
      </c>
      <c r="Z50" t="s">
        <v>34</v>
      </c>
      <c r="AA50">
        <v>18</v>
      </c>
      <c r="AB50" t="s">
        <v>69</v>
      </c>
      <c r="AC50" t="s">
        <v>75</v>
      </c>
      <c r="AD50">
        <v>262</v>
      </c>
      <c r="BM50" s="7" t="s">
        <v>63</v>
      </c>
      <c r="BN50" t="s">
        <v>75</v>
      </c>
      <c r="BQ50">
        <v>4</v>
      </c>
      <c r="BU50" t="s">
        <v>69</v>
      </c>
      <c r="BV50" t="s">
        <v>75</v>
      </c>
      <c r="BW50">
        <v>220</v>
      </c>
      <c r="BX50">
        <v>212</v>
      </c>
      <c r="BY50">
        <v>204</v>
      </c>
    </row>
    <row r="51" spans="1:77" x14ac:dyDescent="0.25">
      <c r="A51" s="24"/>
      <c r="B51" s="24"/>
      <c r="D51" s="90" t="s">
        <v>64</v>
      </c>
      <c r="E51" s="90" t="s">
        <v>75</v>
      </c>
      <c r="F51" s="91">
        <v>42</v>
      </c>
      <c r="G51" s="90" t="s">
        <v>64</v>
      </c>
      <c r="H51" s="90" t="s">
        <v>75</v>
      </c>
      <c r="I51" s="91">
        <v>39</v>
      </c>
      <c r="J51" s="90" t="s">
        <v>65</v>
      </c>
      <c r="K51" s="90" t="s">
        <v>75</v>
      </c>
      <c r="L51" s="91">
        <v>5</v>
      </c>
      <c r="M51" t="s">
        <v>67</v>
      </c>
      <c r="N51" t="s">
        <v>34</v>
      </c>
      <c r="O51">
        <v>2</v>
      </c>
      <c r="P51" t="s">
        <v>67</v>
      </c>
      <c r="Q51" t="s">
        <v>34</v>
      </c>
      <c r="R51">
        <v>2</v>
      </c>
      <c r="S51" t="s">
        <v>67</v>
      </c>
      <c r="T51" t="s">
        <v>75</v>
      </c>
      <c r="U51">
        <v>1</v>
      </c>
      <c r="V51" t="s">
        <v>68</v>
      </c>
      <c r="W51" t="s">
        <v>34</v>
      </c>
      <c r="X51">
        <v>3</v>
      </c>
      <c r="Y51" t="s">
        <v>69</v>
      </c>
      <c r="Z51" t="s">
        <v>75</v>
      </c>
      <c r="AA51">
        <v>335</v>
      </c>
      <c r="AB51" t="s">
        <v>70</v>
      </c>
      <c r="AC51" t="s">
        <v>34</v>
      </c>
      <c r="AD51">
        <v>1</v>
      </c>
      <c r="BM51" s="92" t="s">
        <v>64</v>
      </c>
      <c r="BN51" t="s">
        <v>34</v>
      </c>
      <c r="BP51">
        <v>2</v>
      </c>
      <c r="BS51">
        <v>2</v>
      </c>
      <c r="BT51">
        <v>2</v>
      </c>
    </row>
    <row r="52" spans="1:77" x14ac:dyDescent="0.25">
      <c r="A52" s="24"/>
      <c r="B52" s="24"/>
      <c r="D52" s="90" t="s">
        <v>65</v>
      </c>
      <c r="E52" s="90" t="s">
        <v>75</v>
      </c>
      <c r="F52" s="91">
        <v>11</v>
      </c>
      <c r="G52" s="90" t="s">
        <v>65</v>
      </c>
      <c r="H52" s="90" t="s">
        <v>75</v>
      </c>
      <c r="I52" s="91">
        <v>9</v>
      </c>
      <c r="J52" s="90" t="s">
        <v>66</v>
      </c>
      <c r="K52" s="90" t="s">
        <v>75</v>
      </c>
      <c r="L52" s="91">
        <v>1</v>
      </c>
      <c r="M52" t="s">
        <v>67</v>
      </c>
      <c r="N52" t="s">
        <v>75</v>
      </c>
      <c r="O52">
        <v>3</v>
      </c>
      <c r="P52" t="s">
        <v>67</v>
      </c>
      <c r="Q52" t="s">
        <v>75</v>
      </c>
      <c r="R52">
        <v>3</v>
      </c>
      <c r="S52" t="s">
        <v>68</v>
      </c>
      <c r="T52" t="s">
        <v>34</v>
      </c>
      <c r="U52">
        <v>3</v>
      </c>
      <c r="V52" t="s">
        <v>68</v>
      </c>
      <c r="W52" t="s">
        <v>75</v>
      </c>
      <c r="X52">
        <v>8</v>
      </c>
      <c r="Y52" t="s">
        <v>70</v>
      </c>
      <c r="Z52" t="s">
        <v>34</v>
      </c>
      <c r="AA52">
        <v>1</v>
      </c>
      <c r="AB52" t="s">
        <v>70</v>
      </c>
      <c r="AC52" t="s">
        <v>75</v>
      </c>
      <c r="AD52">
        <v>1</v>
      </c>
      <c r="BM52" s="92" t="s">
        <v>64</v>
      </c>
      <c r="BN52" t="s">
        <v>75</v>
      </c>
      <c r="BO52">
        <v>16</v>
      </c>
      <c r="BP52">
        <v>24</v>
      </c>
      <c r="BQ52">
        <v>24</v>
      </c>
      <c r="BR52">
        <v>4</v>
      </c>
      <c r="BS52">
        <v>6</v>
      </c>
      <c r="BT52">
        <v>16</v>
      </c>
    </row>
    <row r="53" spans="1:77" x14ac:dyDescent="0.25">
      <c r="A53" s="24"/>
      <c r="B53" s="24"/>
      <c r="D53" s="90" t="s">
        <v>66</v>
      </c>
      <c r="E53" s="90" t="s">
        <v>75</v>
      </c>
      <c r="F53" s="91">
        <v>3</v>
      </c>
      <c r="G53" s="90" t="s">
        <v>66</v>
      </c>
      <c r="H53" s="90" t="s">
        <v>75</v>
      </c>
      <c r="I53" s="91">
        <v>3</v>
      </c>
      <c r="J53" s="90" t="s">
        <v>67</v>
      </c>
      <c r="K53" s="90" t="s">
        <v>34</v>
      </c>
      <c r="L53" s="91">
        <v>1</v>
      </c>
      <c r="M53" t="s">
        <v>68</v>
      </c>
      <c r="N53" t="s">
        <v>34</v>
      </c>
      <c r="O53">
        <v>3</v>
      </c>
      <c r="P53" t="s">
        <v>68</v>
      </c>
      <c r="Q53" t="s">
        <v>34</v>
      </c>
      <c r="R53">
        <v>3</v>
      </c>
      <c r="S53" t="s">
        <v>68</v>
      </c>
      <c r="T53" t="s">
        <v>75</v>
      </c>
      <c r="U53">
        <v>8</v>
      </c>
      <c r="V53" t="s">
        <v>69</v>
      </c>
      <c r="W53" t="s">
        <v>34</v>
      </c>
      <c r="X53">
        <v>20</v>
      </c>
      <c r="Y53" t="s">
        <v>70</v>
      </c>
      <c r="Z53" t="s">
        <v>75</v>
      </c>
      <c r="AA53">
        <v>1</v>
      </c>
      <c r="BM53" s="92" t="s">
        <v>65</v>
      </c>
      <c r="BN53" t="s">
        <v>75</v>
      </c>
      <c r="BO53">
        <v>8</v>
      </c>
      <c r="BP53">
        <v>8</v>
      </c>
      <c r="BQ53">
        <v>4</v>
      </c>
      <c r="BT53">
        <v>2</v>
      </c>
    </row>
    <row r="54" spans="1:77" x14ac:dyDescent="0.25">
      <c r="A54" s="24"/>
      <c r="B54" s="24"/>
      <c r="D54" s="90" t="s">
        <v>67</v>
      </c>
      <c r="E54" s="90" t="s">
        <v>34</v>
      </c>
      <c r="F54" s="91">
        <v>2</v>
      </c>
      <c r="G54" s="90" t="s">
        <v>67</v>
      </c>
      <c r="H54" s="90" t="s">
        <v>34</v>
      </c>
      <c r="I54" s="91">
        <v>1</v>
      </c>
      <c r="J54" s="90" t="s">
        <v>67</v>
      </c>
      <c r="K54" s="90" t="s">
        <v>75</v>
      </c>
      <c r="L54" s="91">
        <v>4</v>
      </c>
      <c r="M54" t="s">
        <v>68</v>
      </c>
      <c r="N54" t="s">
        <v>75</v>
      </c>
      <c r="O54">
        <v>11</v>
      </c>
      <c r="P54" t="s">
        <v>68</v>
      </c>
      <c r="Q54" t="s">
        <v>75</v>
      </c>
      <c r="R54">
        <v>10</v>
      </c>
      <c r="S54" t="s">
        <v>69</v>
      </c>
      <c r="T54" t="s">
        <v>34</v>
      </c>
      <c r="U54">
        <v>16</v>
      </c>
      <c r="V54" t="s">
        <v>69</v>
      </c>
      <c r="W54" t="s">
        <v>75</v>
      </c>
      <c r="X54">
        <v>418</v>
      </c>
      <c r="BM54" s="7" t="s">
        <v>66</v>
      </c>
      <c r="BN54" t="s">
        <v>75</v>
      </c>
      <c r="BP54">
        <v>4</v>
      </c>
    </row>
    <row r="55" spans="1:77" x14ac:dyDescent="0.25">
      <c r="A55" s="24"/>
      <c r="B55" s="24"/>
      <c r="D55" s="90" t="s">
        <v>67</v>
      </c>
      <c r="E55" s="90" t="s">
        <v>75</v>
      </c>
      <c r="F55" s="91">
        <v>8</v>
      </c>
      <c r="G55" s="90" t="s">
        <v>67</v>
      </c>
      <c r="H55" s="90" t="s">
        <v>75</v>
      </c>
      <c r="I55" s="91">
        <v>5</v>
      </c>
      <c r="J55" s="90" t="s">
        <v>68</v>
      </c>
      <c r="K55" s="90" t="s">
        <v>34</v>
      </c>
      <c r="L55" s="91">
        <v>3</v>
      </c>
      <c r="M55" t="s">
        <v>69</v>
      </c>
      <c r="N55" t="s">
        <v>34</v>
      </c>
      <c r="O55">
        <v>24</v>
      </c>
      <c r="P55" t="s">
        <v>69</v>
      </c>
      <c r="Q55" t="s">
        <v>34</v>
      </c>
      <c r="R55">
        <v>20</v>
      </c>
      <c r="S55" t="s">
        <v>69</v>
      </c>
      <c r="T55" t="s">
        <v>75</v>
      </c>
      <c r="U55">
        <v>518</v>
      </c>
      <c r="V55" t="s">
        <v>70</v>
      </c>
      <c r="W55" t="s">
        <v>34</v>
      </c>
      <c r="X55">
        <v>1</v>
      </c>
      <c r="BM55" s="92" t="s">
        <v>67</v>
      </c>
      <c r="BN55" t="s">
        <v>34</v>
      </c>
      <c r="BO55">
        <v>2</v>
      </c>
      <c r="BQ55">
        <v>2</v>
      </c>
      <c r="BS55">
        <v>2</v>
      </c>
    </row>
    <row r="56" spans="1:77" x14ac:dyDescent="0.25">
      <c r="A56" s="24"/>
      <c r="B56" s="24"/>
      <c r="D56" s="90" t="s">
        <v>68</v>
      </c>
      <c r="E56" s="90" t="s">
        <v>34</v>
      </c>
      <c r="F56" s="91">
        <v>3</v>
      </c>
      <c r="G56" s="90" t="s">
        <v>68</v>
      </c>
      <c r="H56" s="90" t="s">
        <v>34</v>
      </c>
      <c r="I56" s="91">
        <v>3</v>
      </c>
      <c r="J56" s="90" t="s">
        <v>68</v>
      </c>
      <c r="K56" s="90" t="s">
        <v>75</v>
      </c>
      <c r="L56" s="91">
        <v>17</v>
      </c>
      <c r="M56" t="s">
        <v>69</v>
      </c>
      <c r="N56" t="s">
        <v>75</v>
      </c>
      <c r="O56">
        <v>671</v>
      </c>
      <c r="P56" t="s">
        <v>69</v>
      </c>
      <c r="Q56" t="s">
        <v>75</v>
      </c>
      <c r="R56">
        <v>597</v>
      </c>
      <c r="S56" t="s">
        <v>70</v>
      </c>
      <c r="T56" t="s">
        <v>34</v>
      </c>
      <c r="U56">
        <v>1</v>
      </c>
      <c r="V56" t="s">
        <v>70</v>
      </c>
      <c r="W56" t="s">
        <v>75</v>
      </c>
      <c r="X56">
        <v>1</v>
      </c>
      <c r="BM56" s="92" t="s">
        <v>67</v>
      </c>
      <c r="BN56" t="s">
        <v>75</v>
      </c>
      <c r="BO56">
        <v>8</v>
      </c>
      <c r="BP56">
        <v>4</v>
      </c>
      <c r="BQ56">
        <v>2</v>
      </c>
      <c r="BS56">
        <v>4</v>
      </c>
    </row>
    <row r="57" spans="1:77" x14ac:dyDescent="0.25">
      <c r="A57" s="24"/>
      <c r="B57" s="24"/>
      <c r="D57" s="90" t="s">
        <v>68</v>
      </c>
      <c r="E57" s="90" t="s">
        <v>75</v>
      </c>
      <c r="F57" s="91">
        <v>22</v>
      </c>
      <c r="G57" s="90" t="s">
        <v>68</v>
      </c>
      <c r="H57" s="90" t="s">
        <v>75</v>
      </c>
      <c r="I57" s="91">
        <v>20</v>
      </c>
      <c r="J57" s="90" t="s">
        <v>69</v>
      </c>
      <c r="K57" s="90" t="s">
        <v>34</v>
      </c>
      <c r="L57" s="91">
        <v>30</v>
      </c>
      <c r="M57" t="s">
        <v>70</v>
      </c>
      <c r="N57" t="s">
        <v>34</v>
      </c>
      <c r="O57">
        <v>1</v>
      </c>
      <c r="P57" t="s">
        <v>70</v>
      </c>
      <c r="Q57" t="s">
        <v>34</v>
      </c>
      <c r="R57">
        <v>1</v>
      </c>
      <c r="S57" t="s">
        <v>70</v>
      </c>
      <c r="T57" t="s">
        <v>75</v>
      </c>
      <c r="U57">
        <v>1</v>
      </c>
      <c r="BM57" s="7" t="s">
        <v>68</v>
      </c>
      <c r="BN57" t="s">
        <v>34</v>
      </c>
      <c r="BR57">
        <v>2</v>
      </c>
    </row>
    <row r="58" spans="1:77" x14ac:dyDescent="0.25">
      <c r="A58" s="24"/>
      <c r="B58" s="24"/>
      <c r="D58" s="90" t="s">
        <v>69</v>
      </c>
      <c r="E58" s="90" t="s">
        <v>34</v>
      </c>
      <c r="F58" s="91">
        <v>58</v>
      </c>
      <c r="G58" s="90" t="s">
        <v>69</v>
      </c>
      <c r="H58" s="90" t="s">
        <v>34</v>
      </c>
      <c r="I58" s="91">
        <v>44</v>
      </c>
      <c r="J58" s="90" t="s">
        <v>69</v>
      </c>
      <c r="K58" s="90" t="s">
        <v>75</v>
      </c>
      <c r="L58" s="91">
        <v>801</v>
      </c>
      <c r="M58" t="s">
        <v>70</v>
      </c>
      <c r="N58" t="s">
        <v>75</v>
      </c>
      <c r="O58">
        <v>1</v>
      </c>
      <c r="P58" t="s">
        <v>70</v>
      </c>
      <c r="Q58" t="s">
        <v>75</v>
      </c>
      <c r="R58">
        <v>1</v>
      </c>
      <c r="BM58" s="92" t="s">
        <v>68</v>
      </c>
      <c r="BN58" t="s">
        <v>75</v>
      </c>
      <c r="BO58">
        <v>4</v>
      </c>
      <c r="BP58">
        <v>12</v>
      </c>
      <c r="BQ58">
        <v>14</v>
      </c>
      <c r="BR58">
        <v>8</v>
      </c>
      <c r="BS58">
        <v>6</v>
      </c>
    </row>
    <row r="59" spans="1:77" x14ac:dyDescent="0.25">
      <c r="A59" s="24"/>
      <c r="B59" s="24"/>
      <c r="D59" s="90" t="s">
        <v>69</v>
      </c>
      <c r="E59" s="90" t="s">
        <v>75</v>
      </c>
      <c r="F59" s="91">
        <v>1061</v>
      </c>
      <c r="G59" s="90" t="s">
        <v>69</v>
      </c>
      <c r="H59" s="90" t="s">
        <v>75</v>
      </c>
      <c r="I59" s="91">
        <v>950</v>
      </c>
      <c r="J59" s="90" t="s">
        <v>70</v>
      </c>
      <c r="K59" s="90" t="s">
        <v>34</v>
      </c>
      <c r="L59" s="91">
        <v>1</v>
      </c>
      <c r="BM59" s="92" t="s">
        <v>69</v>
      </c>
      <c r="BN59" t="s">
        <v>34</v>
      </c>
      <c r="BO59">
        <v>34</v>
      </c>
      <c r="BP59">
        <v>28</v>
      </c>
      <c r="BQ59">
        <v>14</v>
      </c>
      <c r="BR59">
        <v>14</v>
      </c>
      <c r="BS59">
        <v>10</v>
      </c>
      <c r="BT59">
        <v>6</v>
      </c>
    </row>
    <row r="60" spans="1:77" x14ac:dyDescent="0.25">
      <c r="A60" s="24"/>
      <c r="B60" s="24"/>
      <c r="D60" s="90" t="s">
        <v>70</v>
      </c>
      <c r="E60" s="90" t="s">
        <v>34</v>
      </c>
      <c r="F60" s="91">
        <v>1</v>
      </c>
      <c r="G60" s="90" t="s">
        <v>70</v>
      </c>
      <c r="H60" s="90" t="s">
        <v>34</v>
      </c>
      <c r="I60" s="91">
        <v>1</v>
      </c>
      <c r="J60" s="90" t="s">
        <v>70</v>
      </c>
      <c r="K60" s="90" t="s">
        <v>75</v>
      </c>
      <c r="L60" s="91">
        <v>1</v>
      </c>
      <c r="BM60" s="7" t="s">
        <v>69</v>
      </c>
      <c r="BN60" t="s">
        <v>75</v>
      </c>
      <c r="BO60">
        <v>390</v>
      </c>
      <c r="BP60">
        <v>464</v>
      </c>
      <c r="BQ60">
        <v>428</v>
      </c>
      <c r="BR60">
        <v>238</v>
      </c>
      <c r="BS60">
        <v>236</v>
      </c>
      <c r="BT60">
        <v>298</v>
      </c>
    </row>
    <row r="61" spans="1:77" x14ac:dyDescent="0.25">
      <c r="A61" s="24"/>
      <c r="B61" s="24"/>
      <c r="D61" s="90" t="s">
        <v>70</v>
      </c>
      <c r="E61" s="90" t="s">
        <v>75</v>
      </c>
      <c r="F61" s="91">
        <v>2</v>
      </c>
      <c r="G61" s="90" t="s">
        <v>70</v>
      </c>
      <c r="H61" s="90" t="s">
        <v>75</v>
      </c>
      <c r="I61" s="91">
        <v>1</v>
      </c>
      <c r="BM61" s="7" t="s">
        <v>70</v>
      </c>
      <c r="BN61" t="s">
        <v>75</v>
      </c>
      <c r="BO61">
        <v>4</v>
      </c>
      <c r="BP61">
        <v>2</v>
      </c>
    </row>
    <row r="62" spans="1:77" x14ac:dyDescent="0.25">
      <c r="AI62" s="27" t="s">
        <v>81</v>
      </c>
    </row>
    <row r="64" spans="1:77" x14ac:dyDescent="0.25"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</row>
  </sheetData>
  <mergeCells count="13">
    <mergeCell ref="A1:B1"/>
    <mergeCell ref="J2:L2"/>
    <mergeCell ref="G2:I2"/>
    <mergeCell ref="AI1:AX1"/>
    <mergeCell ref="AZ1:BK1"/>
    <mergeCell ref="M2:O2"/>
    <mergeCell ref="P2:R2"/>
    <mergeCell ref="S2:U2"/>
    <mergeCell ref="BM1:BY1"/>
    <mergeCell ref="V2:X2"/>
    <mergeCell ref="Y2:AA2"/>
    <mergeCell ref="AB2:AD2"/>
    <mergeCell ref="D1:A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4" t="s">
        <v>0</v>
      </c>
      <c r="B1" s="44" t="s">
        <v>133</v>
      </c>
      <c r="C1" s="44" t="s">
        <v>149</v>
      </c>
      <c r="D1" s="44" t="s">
        <v>150</v>
      </c>
      <c r="G1" s="44" t="s">
        <v>0</v>
      </c>
      <c r="H1" s="44" t="s">
        <v>133</v>
      </c>
      <c r="I1" s="44" t="s">
        <v>149</v>
      </c>
      <c r="J1" s="44" t="s">
        <v>153</v>
      </c>
      <c r="K1" s="44" t="s">
        <v>154</v>
      </c>
      <c r="Q1" s="47" t="s">
        <v>160</v>
      </c>
      <c r="S1" s="47" t="s">
        <v>153</v>
      </c>
      <c r="X1" s="44" t="s">
        <v>0</v>
      </c>
      <c r="Y1" s="44" t="s">
        <v>133</v>
      </c>
      <c r="Z1" s="44" t="s">
        <v>149</v>
      </c>
      <c r="AA1" s="44" t="s">
        <v>161</v>
      </c>
      <c r="AB1" s="44" t="s">
        <v>153</v>
      </c>
      <c r="AD1" s="47" t="s">
        <v>160</v>
      </c>
      <c r="AF1" s="47" t="s">
        <v>153</v>
      </c>
    </row>
    <row r="2" spans="1:35" x14ac:dyDescent="0.25">
      <c r="A2" s="45" t="s">
        <v>35</v>
      </c>
      <c r="B2" s="45" t="s">
        <v>151</v>
      </c>
      <c r="C2" s="46">
        <v>78</v>
      </c>
      <c r="D2" s="46">
        <v>1</v>
      </c>
      <c r="E2" t="e">
        <f>VLOOKUP(A2,'6. Deposits 2021_Q3'!$A$3:$A$34,1,FALSE)</f>
        <v>#N/A</v>
      </c>
      <c r="G2" s="45" t="s">
        <v>35</v>
      </c>
      <c r="H2" s="45" t="s">
        <v>151</v>
      </c>
      <c r="I2" s="46">
        <v>4</v>
      </c>
      <c r="J2" s="45" t="s">
        <v>155</v>
      </c>
      <c r="K2" s="46">
        <v>0</v>
      </c>
      <c r="Q2" s="47" t="s">
        <v>133</v>
      </c>
      <c r="R2" s="47" t="s">
        <v>0</v>
      </c>
      <c r="S2" t="s">
        <v>155</v>
      </c>
      <c r="T2" t="s">
        <v>156</v>
      </c>
      <c r="U2" t="s">
        <v>157</v>
      </c>
      <c r="V2" t="s">
        <v>158</v>
      </c>
      <c r="X2" s="45" t="s">
        <v>35</v>
      </c>
      <c r="Y2" s="45" t="s">
        <v>151</v>
      </c>
      <c r="Z2" s="46">
        <v>30</v>
      </c>
      <c r="AA2" s="46">
        <v>0</v>
      </c>
      <c r="AB2" s="46">
        <v>10</v>
      </c>
      <c r="AD2" s="47" t="s">
        <v>133</v>
      </c>
      <c r="AE2" s="47" t="s">
        <v>0</v>
      </c>
      <c r="AF2">
        <v>10</v>
      </c>
      <c r="AG2">
        <v>11</v>
      </c>
      <c r="AH2">
        <v>12</v>
      </c>
      <c r="AI2" t="s">
        <v>159</v>
      </c>
    </row>
    <row r="3" spans="1:35" x14ac:dyDescent="0.25">
      <c r="A3" s="45" t="s">
        <v>36</v>
      </c>
      <c r="B3" s="45" t="s">
        <v>151</v>
      </c>
      <c r="C3" s="46">
        <v>97</v>
      </c>
      <c r="D3" s="46">
        <v>1</v>
      </c>
      <c r="E3" t="e">
        <f>VLOOKUP(A3,'6. Deposits 2021_Q3'!$A$3:$A$34,1,FALSE)</f>
        <v>#N/A</v>
      </c>
      <c r="G3" s="45" t="s">
        <v>35</v>
      </c>
      <c r="H3" s="45" t="s">
        <v>151</v>
      </c>
      <c r="I3" s="46">
        <v>9</v>
      </c>
      <c r="J3" s="45" t="s">
        <v>156</v>
      </c>
      <c r="K3" s="46">
        <v>0</v>
      </c>
      <c r="Q3" t="s">
        <v>151</v>
      </c>
      <c r="R3" t="s">
        <v>35</v>
      </c>
      <c r="S3" s="48">
        <v>4</v>
      </c>
      <c r="T3" s="48">
        <v>9</v>
      </c>
      <c r="U3" s="48">
        <v>2</v>
      </c>
      <c r="V3" s="48">
        <v>6</v>
      </c>
      <c r="X3" s="45" t="s">
        <v>35</v>
      </c>
      <c r="Y3" s="45" t="s">
        <v>151</v>
      </c>
      <c r="Z3" s="46">
        <v>16</v>
      </c>
      <c r="AA3" s="46">
        <v>0</v>
      </c>
      <c r="AB3" s="46">
        <v>11</v>
      </c>
      <c r="AD3" t="s">
        <v>151</v>
      </c>
      <c r="AE3" t="s">
        <v>35</v>
      </c>
      <c r="AF3" s="48">
        <v>30</v>
      </c>
      <c r="AG3" s="48">
        <v>16</v>
      </c>
      <c r="AH3" s="48">
        <v>20</v>
      </c>
      <c r="AI3" s="48">
        <v>66</v>
      </c>
    </row>
    <row r="4" spans="1:35" x14ac:dyDescent="0.25">
      <c r="A4" s="45" t="s">
        <v>37</v>
      </c>
      <c r="B4" s="45" t="s">
        <v>151</v>
      </c>
      <c r="C4" s="46">
        <v>47</v>
      </c>
      <c r="D4" s="46">
        <v>1</v>
      </c>
      <c r="E4" t="e">
        <f>VLOOKUP(A4,'6. Deposits 2021_Q3'!$A$3:$A$34,1,FALSE)</f>
        <v>#N/A</v>
      </c>
      <c r="G4" s="45" t="s">
        <v>35</v>
      </c>
      <c r="H4" s="45" t="s">
        <v>151</v>
      </c>
      <c r="I4" s="46">
        <v>2</v>
      </c>
      <c r="J4" s="45" t="s">
        <v>157</v>
      </c>
      <c r="K4" s="46">
        <v>0</v>
      </c>
      <c r="Q4" t="s">
        <v>151</v>
      </c>
      <c r="R4" t="s">
        <v>36</v>
      </c>
      <c r="S4" s="48">
        <v>8</v>
      </c>
      <c r="T4" s="48">
        <v>2</v>
      </c>
      <c r="U4" s="48">
        <v>2</v>
      </c>
      <c r="V4" s="48">
        <v>5</v>
      </c>
      <c r="X4" s="45" t="s">
        <v>35</v>
      </c>
      <c r="Y4" s="45" t="s">
        <v>151</v>
      </c>
      <c r="Z4" s="46">
        <v>20</v>
      </c>
      <c r="AA4" s="46">
        <v>0</v>
      </c>
      <c r="AB4" s="46">
        <v>12</v>
      </c>
      <c r="AD4" t="s">
        <v>151</v>
      </c>
      <c r="AE4" t="s">
        <v>36</v>
      </c>
      <c r="AF4" s="48">
        <v>24</v>
      </c>
      <c r="AG4" s="48">
        <v>22</v>
      </c>
      <c r="AH4" s="48">
        <v>32</v>
      </c>
      <c r="AI4" s="48">
        <v>78</v>
      </c>
    </row>
    <row r="5" spans="1:35" x14ac:dyDescent="0.25">
      <c r="A5" s="45" t="s">
        <v>40</v>
      </c>
      <c r="B5" s="45" t="s">
        <v>151</v>
      </c>
      <c r="C5" s="46">
        <v>35</v>
      </c>
      <c r="D5" s="46">
        <v>1</v>
      </c>
      <c r="E5" t="e">
        <f>VLOOKUP(A5,'6. Deposits 2021_Q3'!$A$3:$A$34,1,FALSE)</f>
        <v>#N/A</v>
      </c>
      <c r="G5" s="45" t="s">
        <v>35</v>
      </c>
      <c r="H5" s="45" t="s">
        <v>151</v>
      </c>
      <c r="I5" s="46">
        <v>6</v>
      </c>
      <c r="J5" s="45" t="s">
        <v>158</v>
      </c>
      <c r="K5" s="46">
        <v>0</v>
      </c>
      <c r="Q5" t="s">
        <v>151</v>
      </c>
      <c r="R5" t="s">
        <v>37</v>
      </c>
      <c r="S5" s="48">
        <v>2</v>
      </c>
      <c r="T5" s="48">
        <v>2</v>
      </c>
      <c r="U5" s="48"/>
      <c r="V5" s="48">
        <v>4</v>
      </c>
      <c r="X5" s="45" t="s">
        <v>35</v>
      </c>
      <c r="Y5" s="45" t="s">
        <v>152</v>
      </c>
      <c r="Z5" s="46">
        <v>344</v>
      </c>
      <c r="AA5" s="46">
        <v>0</v>
      </c>
      <c r="AB5" s="46">
        <v>10</v>
      </c>
      <c r="AD5" t="s">
        <v>151</v>
      </c>
      <c r="AE5" t="s">
        <v>37</v>
      </c>
      <c r="AF5" s="48">
        <v>12</v>
      </c>
      <c r="AG5" s="48">
        <v>6</v>
      </c>
      <c r="AH5" s="48">
        <v>8</v>
      </c>
      <c r="AI5" s="48">
        <v>26</v>
      </c>
    </row>
    <row r="6" spans="1:35" x14ac:dyDescent="0.25">
      <c r="A6" s="45" t="s">
        <v>41</v>
      </c>
      <c r="B6" s="45" t="s">
        <v>151</v>
      </c>
      <c r="C6" s="46">
        <v>2</v>
      </c>
      <c r="D6" s="46">
        <v>1</v>
      </c>
      <c r="E6" t="e">
        <f>VLOOKUP(A6,'6. Deposits 2021_Q3'!$A$3:$A$34,1,FALSE)</f>
        <v>#N/A</v>
      </c>
      <c r="G6" s="45" t="s">
        <v>35</v>
      </c>
      <c r="H6" s="45" t="s">
        <v>152</v>
      </c>
      <c r="I6" s="46">
        <v>99</v>
      </c>
      <c r="J6" s="45" t="s">
        <v>155</v>
      </c>
      <c r="K6" s="46">
        <v>0</v>
      </c>
      <c r="Q6" t="s">
        <v>151</v>
      </c>
      <c r="R6" t="s">
        <v>40</v>
      </c>
      <c r="S6" s="48"/>
      <c r="T6" s="48">
        <v>5</v>
      </c>
      <c r="U6" s="48"/>
      <c r="V6" s="48"/>
      <c r="X6" s="45" t="s">
        <v>35</v>
      </c>
      <c r="Y6" s="45" t="s">
        <v>152</v>
      </c>
      <c r="Z6" s="46">
        <v>358</v>
      </c>
      <c r="AA6" s="46">
        <v>0</v>
      </c>
      <c r="AB6" s="46">
        <v>11</v>
      </c>
      <c r="AD6" t="s">
        <v>151</v>
      </c>
      <c r="AE6" t="s">
        <v>40</v>
      </c>
      <c r="AF6" s="48">
        <v>8</v>
      </c>
      <c r="AG6" s="48">
        <v>18</v>
      </c>
      <c r="AH6" s="48">
        <v>12</v>
      </c>
      <c r="AI6" s="48">
        <v>38</v>
      </c>
    </row>
    <row r="7" spans="1:35" x14ac:dyDescent="0.25">
      <c r="A7" s="45" t="s">
        <v>42</v>
      </c>
      <c r="B7" s="45" t="s">
        <v>151</v>
      </c>
      <c r="C7" s="46">
        <v>2</v>
      </c>
      <c r="D7" s="46">
        <v>1</v>
      </c>
      <c r="E7" t="e">
        <f>VLOOKUP(A7,'6. Deposits 2021_Q3'!$A$3:$A$34,1,FALSE)</f>
        <v>#N/A</v>
      </c>
      <c r="G7" s="45" t="s">
        <v>35</v>
      </c>
      <c r="H7" s="45" t="s">
        <v>152</v>
      </c>
      <c r="I7" s="46">
        <v>70</v>
      </c>
      <c r="J7" s="45" t="s">
        <v>156</v>
      </c>
      <c r="K7" s="46">
        <v>0</v>
      </c>
      <c r="Q7" t="s">
        <v>151</v>
      </c>
      <c r="R7" t="s">
        <v>44</v>
      </c>
      <c r="S7" s="48">
        <v>3</v>
      </c>
      <c r="T7" s="48"/>
      <c r="U7" s="48"/>
      <c r="V7" s="48"/>
      <c r="X7" s="45" t="s">
        <v>35</v>
      </c>
      <c r="Y7" s="45" t="s">
        <v>152</v>
      </c>
      <c r="Z7" s="46">
        <v>398</v>
      </c>
      <c r="AA7" s="46">
        <v>0</v>
      </c>
      <c r="AB7" s="46">
        <v>12</v>
      </c>
      <c r="AD7" t="s">
        <v>151</v>
      </c>
      <c r="AE7" t="s">
        <v>41</v>
      </c>
      <c r="AF7" s="48"/>
      <c r="AG7" s="48"/>
      <c r="AH7" s="48">
        <v>2</v>
      </c>
      <c r="AI7" s="48">
        <v>2</v>
      </c>
    </row>
    <row r="8" spans="1:35" x14ac:dyDescent="0.25">
      <c r="A8" s="45" t="s">
        <v>44</v>
      </c>
      <c r="B8" s="45" t="s">
        <v>151</v>
      </c>
      <c r="C8" s="46">
        <v>24</v>
      </c>
      <c r="D8" s="46">
        <v>1</v>
      </c>
      <c r="E8" t="e">
        <f>VLOOKUP(A8,'6. Deposits 2021_Q3'!$A$3:$A$34,1,FALSE)</f>
        <v>#N/A</v>
      </c>
      <c r="G8" s="45" t="s">
        <v>35</v>
      </c>
      <c r="H8" s="45" t="s">
        <v>152</v>
      </c>
      <c r="I8" s="46">
        <v>26</v>
      </c>
      <c r="J8" s="45" t="s">
        <v>157</v>
      </c>
      <c r="K8" s="46">
        <v>0</v>
      </c>
      <c r="Q8" t="s">
        <v>151</v>
      </c>
      <c r="R8" t="s">
        <v>49</v>
      </c>
      <c r="S8" s="48"/>
      <c r="T8" s="48">
        <v>3</v>
      </c>
      <c r="U8" s="48">
        <v>2</v>
      </c>
      <c r="V8" s="48"/>
      <c r="X8" s="45" t="s">
        <v>36</v>
      </c>
      <c r="Y8" s="45" t="s">
        <v>151</v>
      </c>
      <c r="Z8" s="46">
        <v>24</v>
      </c>
      <c r="AA8" s="46">
        <v>0</v>
      </c>
      <c r="AB8" s="46">
        <v>10</v>
      </c>
      <c r="AD8" t="s">
        <v>151</v>
      </c>
      <c r="AE8" t="s">
        <v>44</v>
      </c>
      <c r="AF8" s="48">
        <v>8</v>
      </c>
      <c r="AG8" s="48">
        <v>8</v>
      </c>
      <c r="AH8" s="48">
        <v>4</v>
      </c>
      <c r="AI8" s="48">
        <v>20</v>
      </c>
    </row>
    <row r="9" spans="1:35" x14ac:dyDescent="0.25">
      <c r="A9" s="45" t="s">
        <v>45</v>
      </c>
      <c r="B9" s="45" t="s">
        <v>151</v>
      </c>
      <c r="C9" s="46">
        <v>7</v>
      </c>
      <c r="D9" s="46">
        <v>1</v>
      </c>
      <c r="E9" t="e">
        <f>VLOOKUP(A9,'6. Deposits 2021_Q3'!$A$3:$A$34,1,FALSE)</f>
        <v>#N/A</v>
      </c>
      <c r="G9" s="45" t="s">
        <v>35</v>
      </c>
      <c r="H9" s="45" t="s">
        <v>152</v>
      </c>
      <c r="I9" s="46">
        <v>109</v>
      </c>
      <c r="J9" s="45" t="s">
        <v>158</v>
      </c>
      <c r="K9" s="46">
        <v>0</v>
      </c>
      <c r="Q9" t="s">
        <v>151</v>
      </c>
      <c r="R9" t="s">
        <v>52</v>
      </c>
      <c r="S9" s="48">
        <v>2</v>
      </c>
      <c r="T9" s="48"/>
      <c r="U9" s="48"/>
      <c r="V9" s="48">
        <v>1</v>
      </c>
      <c r="X9" s="45" t="s">
        <v>36</v>
      </c>
      <c r="Y9" s="45" t="s">
        <v>151</v>
      </c>
      <c r="Z9" s="46">
        <v>22</v>
      </c>
      <c r="AA9" s="46">
        <v>0</v>
      </c>
      <c r="AB9" s="46">
        <v>11</v>
      </c>
      <c r="AD9" t="s">
        <v>151</v>
      </c>
      <c r="AE9" t="s">
        <v>45</v>
      </c>
      <c r="AF9" s="48">
        <v>2</v>
      </c>
      <c r="AG9" s="48"/>
      <c r="AH9" s="48"/>
      <c r="AI9" s="48">
        <v>2</v>
      </c>
    </row>
    <row r="10" spans="1:35" x14ac:dyDescent="0.25">
      <c r="A10" s="45" t="s">
        <v>46</v>
      </c>
      <c r="B10" s="45" t="s">
        <v>151</v>
      </c>
      <c r="C10" s="46">
        <v>3</v>
      </c>
      <c r="D10" s="46">
        <v>1</v>
      </c>
      <c r="E10" t="e">
        <f>VLOOKUP(A10,'6. Deposits 2021_Q3'!$A$3:$A$34,1,FALSE)</f>
        <v>#N/A</v>
      </c>
      <c r="G10" s="45" t="s">
        <v>36</v>
      </c>
      <c r="H10" s="45" t="s">
        <v>151</v>
      </c>
      <c r="I10" s="46">
        <v>8</v>
      </c>
      <c r="J10" s="45" t="s">
        <v>155</v>
      </c>
      <c r="K10" s="46">
        <v>0</v>
      </c>
      <c r="Q10" t="s">
        <v>151</v>
      </c>
      <c r="R10" t="s">
        <v>53</v>
      </c>
      <c r="S10" s="48">
        <v>17</v>
      </c>
      <c r="T10" s="48"/>
      <c r="U10" s="48">
        <v>6</v>
      </c>
      <c r="V10" s="48">
        <v>2</v>
      </c>
      <c r="X10" s="45" t="s">
        <v>36</v>
      </c>
      <c r="Y10" s="45" t="s">
        <v>151</v>
      </c>
      <c r="Z10" s="46">
        <v>32</v>
      </c>
      <c r="AA10" s="46">
        <v>0</v>
      </c>
      <c r="AB10" s="46">
        <v>12</v>
      </c>
      <c r="AD10" t="s">
        <v>151</v>
      </c>
      <c r="AE10" t="s">
        <v>46</v>
      </c>
      <c r="AF10" s="48">
        <v>2</v>
      </c>
      <c r="AG10" s="48">
        <v>4</v>
      </c>
      <c r="AH10" s="48">
        <v>2</v>
      </c>
      <c r="AI10" s="48">
        <v>8</v>
      </c>
    </row>
    <row r="11" spans="1:35" x14ac:dyDescent="0.25">
      <c r="A11" s="45" t="s">
        <v>47</v>
      </c>
      <c r="B11" s="45" t="s">
        <v>151</v>
      </c>
      <c r="C11" s="46">
        <v>4</v>
      </c>
      <c r="D11" s="46">
        <v>1</v>
      </c>
      <c r="E11" t="e">
        <f>VLOOKUP(A11,'6. Deposits 2021_Q3'!$A$3:$A$34,1,FALSE)</f>
        <v>#N/A</v>
      </c>
      <c r="G11" s="45" t="s">
        <v>36</v>
      </c>
      <c r="H11" s="45" t="s">
        <v>151</v>
      </c>
      <c r="I11" s="46">
        <v>2</v>
      </c>
      <c r="J11" s="45" t="s">
        <v>156</v>
      </c>
      <c r="K11" s="46">
        <v>0</v>
      </c>
      <c r="Q11" t="s">
        <v>151</v>
      </c>
      <c r="R11" t="s">
        <v>55</v>
      </c>
      <c r="S11" s="48">
        <v>2</v>
      </c>
      <c r="T11" s="48"/>
      <c r="U11" s="48"/>
      <c r="V11" s="48"/>
      <c r="X11" s="45" t="s">
        <v>36</v>
      </c>
      <c r="Y11" s="45" t="s">
        <v>152</v>
      </c>
      <c r="Z11" s="46">
        <v>502</v>
      </c>
      <c r="AA11" s="46">
        <v>0</v>
      </c>
      <c r="AB11" s="46">
        <v>10</v>
      </c>
      <c r="AD11" t="s">
        <v>151</v>
      </c>
      <c r="AE11" t="s">
        <v>47</v>
      </c>
      <c r="AF11" s="48">
        <v>4</v>
      </c>
      <c r="AG11" s="48"/>
      <c r="AH11" s="48"/>
      <c r="AI11" s="48">
        <v>4</v>
      </c>
    </row>
    <row r="12" spans="1:35" x14ac:dyDescent="0.25">
      <c r="A12" s="45" t="s">
        <v>48</v>
      </c>
      <c r="B12" s="45" t="s">
        <v>151</v>
      </c>
      <c r="C12" s="46">
        <v>21</v>
      </c>
      <c r="D12" s="46">
        <v>1</v>
      </c>
      <c r="E12" t="e">
        <f>VLOOKUP(A12,'6. Deposits 2021_Q3'!$A$3:$A$34,1,FALSE)</f>
        <v>#N/A</v>
      </c>
      <c r="G12" s="45" t="s">
        <v>36</v>
      </c>
      <c r="H12" s="45" t="s">
        <v>151</v>
      </c>
      <c r="I12" s="46">
        <v>2</v>
      </c>
      <c r="J12" s="45" t="s">
        <v>157</v>
      </c>
      <c r="K12" s="46">
        <v>0</v>
      </c>
      <c r="Q12" t="s">
        <v>151</v>
      </c>
      <c r="R12" t="s">
        <v>56</v>
      </c>
      <c r="S12" s="48">
        <v>2</v>
      </c>
      <c r="T12" s="48">
        <v>2</v>
      </c>
      <c r="U12" s="48">
        <v>2</v>
      </c>
      <c r="V12" s="48"/>
      <c r="X12" s="45" t="s">
        <v>36</v>
      </c>
      <c r="Y12" s="45" t="s">
        <v>152</v>
      </c>
      <c r="Z12" s="46">
        <v>510</v>
      </c>
      <c r="AA12" s="46">
        <v>0</v>
      </c>
      <c r="AB12" s="46">
        <v>11</v>
      </c>
      <c r="AD12" t="s">
        <v>151</v>
      </c>
      <c r="AE12" t="s">
        <v>48</v>
      </c>
      <c r="AF12" s="48">
        <v>4</v>
      </c>
      <c r="AG12" s="48">
        <v>2</v>
      </c>
      <c r="AH12" s="48">
        <v>24</v>
      </c>
      <c r="AI12" s="48">
        <v>30</v>
      </c>
    </row>
    <row r="13" spans="1:35" x14ac:dyDescent="0.25">
      <c r="A13" s="45" t="s">
        <v>49</v>
      </c>
      <c r="B13" s="45" t="s">
        <v>151</v>
      </c>
      <c r="C13" s="46">
        <v>10</v>
      </c>
      <c r="D13" s="46">
        <v>1</v>
      </c>
      <c r="E13" t="e">
        <f>VLOOKUP(A13,'6. Deposits 2021_Q3'!$A$3:$A$34,1,FALSE)</f>
        <v>#N/A</v>
      </c>
      <c r="G13" s="45" t="s">
        <v>36</v>
      </c>
      <c r="H13" s="45" t="s">
        <v>151</v>
      </c>
      <c r="I13" s="46">
        <v>5</v>
      </c>
      <c r="J13" s="45" t="s">
        <v>158</v>
      </c>
      <c r="K13" s="46">
        <v>0</v>
      </c>
      <c r="Q13" t="s">
        <v>151</v>
      </c>
      <c r="R13" t="s">
        <v>61</v>
      </c>
      <c r="S13" s="48"/>
      <c r="T13" s="48">
        <v>2</v>
      </c>
      <c r="U13" s="48"/>
      <c r="V13" s="48"/>
      <c r="X13" s="45" t="s">
        <v>36</v>
      </c>
      <c r="Y13" s="45" t="s">
        <v>152</v>
      </c>
      <c r="Z13" s="46">
        <v>784</v>
      </c>
      <c r="AA13" s="46">
        <v>0</v>
      </c>
      <c r="AB13" s="46">
        <v>12</v>
      </c>
      <c r="AD13" t="s">
        <v>151</v>
      </c>
      <c r="AE13" t="s">
        <v>49</v>
      </c>
      <c r="AF13" s="48"/>
      <c r="AG13" s="48">
        <v>6</v>
      </c>
      <c r="AH13" s="48">
        <v>2</v>
      </c>
      <c r="AI13" s="48">
        <v>8</v>
      </c>
    </row>
    <row r="14" spans="1:35" x14ac:dyDescent="0.25">
      <c r="A14" s="45" t="s">
        <v>50</v>
      </c>
      <c r="B14" s="45" t="s">
        <v>151</v>
      </c>
      <c r="C14" s="46">
        <v>1</v>
      </c>
      <c r="D14" s="46">
        <v>1</v>
      </c>
      <c r="E14" t="e">
        <f>VLOOKUP(A14,'6. Deposits 2021_Q3'!$A$3:$A$34,1,FALSE)</f>
        <v>#N/A</v>
      </c>
      <c r="G14" s="45" t="s">
        <v>36</v>
      </c>
      <c r="H14" s="45" t="s">
        <v>152</v>
      </c>
      <c r="I14" s="46">
        <v>163</v>
      </c>
      <c r="J14" s="45" t="s">
        <v>155</v>
      </c>
      <c r="K14" s="46">
        <v>0</v>
      </c>
      <c r="Q14" t="s">
        <v>151</v>
      </c>
      <c r="R14" t="s">
        <v>62</v>
      </c>
      <c r="S14" s="48"/>
      <c r="T14" s="48"/>
      <c r="U14" s="48"/>
      <c r="V14" s="48">
        <v>1</v>
      </c>
      <c r="X14" s="45" t="s">
        <v>37</v>
      </c>
      <c r="Y14" s="45" t="s">
        <v>151</v>
      </c>
      <c r="Z14" s="46">
        <v>12</v>
      </c>
      <c r="AA14" s="46">
        <v>0</v>
      </c>
      <c r="AB14" s="46">
        <v>10</v>
      </c>
      <c r="AD14" t="s">
        <v>151</v>
      </c>
      <c r="AE14" t="s">
        <v>52</v>
      </c>
      <c r="AF14" s="48">
        <v>8</v>
      </c>
      <c r="AG14" s="48">
        <v>14</v>
      </c>
      <c r="AH14" s="48">
        <v>4</v>
      </c>
      <c r="AI14" s="48">
        <v>26</v>
      </c>
    </row>
    <row r="15" spans="1:35" x14ac:dyDescent="0.25">
      <c r="A15" s="45" t="s">
        <v>52</v>
      </c>
      <c r="B15" s="45" t="s">
        <v>151</v>
      </c>
      <c r="C15" s="46">
        <v>18</v>
      </c>
      <c r="D15" s="46">
        <v>1</v>
      </c>
      <c r="E15" t="e">
        <f>VLOOKUP(A15,'6. Deposits 2021_Q3'!$A$3:$A$34,1,FALSE)</f>
        <v>#N/A</v>
      </c>
      <c r="G15" s="45" t="s">
        <v>36</v>
      </c>
      <c r="H15" s="45" t="s">
        <v>152</v>
      </c>
      <c r="I15" s="46">
        <v>98</v>
      </c>
      <c r="J15" s="45" t="s">
        <v>156</v>
      </c>
      <c r="K15" s="46">
        <v>0</v>
      </c>
      <c r="Q15" t="s">
        <v>151</v>
      </c>
      <c r="R15" t="s">
        <v>64</v>
      </c>
      <c r="S15" s="48">
        <v>2</v>
      </c>
      <c r="T15" s="48">
        <v>2</v>
      </c>
      <c r="U15" s="48"/>
      <c r="V15" s="48"/>
      <c r="X15" s="45" t="s">
        <v>37</v>
      </c>
      <c r="Y15" s="45" t="s">
        <v>151</v>
      </c>
      <c r="Z15" s="46">
        <v>6</v>
      </c>
      <c r="AA15" s="46">
        <v>0</v>
      </c>
      <c r="AB15" s="46">
        <v>11</v>
      </c>
      <c r="AD15" t="s">
        <v>151</v>
      </c>
      <c r="AE15" t="s">
        <v>53</v>
      </c>
      <c r="AF15" s="48">
        <v>12</v>
      </c>
      <c r="AG15" s="48">
        <v>26</v>
      </c>
      <c r="AH15" s="48">
        <v>18</v>
      </c>
      <c r="AI15" s="48">
        <v>56</v>
      </c>
    </row>
    <row r="16" spans="1:35" x14ac:dyDescent="0.25">
      <c r="A16" s="45" t="s">
        <v>53</v>
      </c>
      <c r="B16" s="45" t="s">
        <v>151</v>
      </c>
      <c r="C16" s="46">
        <v>61</v>
      </c>
      <c r="D16" s="46">
        <v>1</v>
      </c>
      <c r="E16" t="e">
        <f>VLOOKUP(A16,'6. Deposits 2021_Q3'!$A$3:$A$34,1,FALSE)</f>
        <v>#N/A</v>
      </c>
      <c r="G16" s="45" t="s">
        <v>36</v>
      </c>
      <c r="H16" s="45" t="s">
        <v>152</v>
      </c>
      <c r="I16" s="46">
        <v>53</v>
      </c>
      <c r="J16" s="45" t="s">
        <v>157</v>
      </c>
      <c r="K16" s="46">
        <v>0</v>
      </c>
      <c r="Q16" t="s">
        <v>151</v>
      </c>
      <c r="R16" t="s">
        <v>67</v>
      </c>
      <c r="S16" s="48"/>
      <c r="T16" s="48">
        <v>2</v>
      </c>
      <c r="U16" s="48"/>
      <c r="V16" s="48"/>
      <c r="X16" s="45" t="s">
        <v>37</v>
      </c>
      <c r="Y16" s="45" t="s">
        <v>151</v>
      </c>
      <c r="Z16" s="46">
        <v>8</v>
      </c>
      <c r="AA16" s="46">
        <v>0</v>
      </c>
      <c r="AB16" s="46">
        <v>12</v>
      </c>
      <c r="AD16" t="s">
        <v>151</v>
      </c>
      <c r="AE16" t="s">
        <v>55</v>
      </c>
      <c r="AF16" s="48">
        <v>6</v>
      </c>
      <c r="AG16" s="48">
        <v>2</v>
      </c>
      <c r="AH16" s="48">
        <v>10</v>
      </c>
      <c r="AI16" s="48">
        <v>18</v>
      </c>
    </row>
    <row r="17" spans="1:35" x14ac:dyDescent="0.25">
      <c r="A17" s="45" t="s">
        <v>54</v>
      </c>
      <c r="B17" s="45" t="s">
        <v>151</v>
      </c>
      <c r="C17" s="46">
        <v>1</v>
      </c>
      <c r="D17" s="46">
        <v>1</v>
      </c>
      <c r="E17" t="e">
        <f>VLOOKUP(A17,'6. Deposits 2021_Q3'!$A$3:$A$34,1,FALSE)</f>
        <v>#N/A</v>
      </c>
      <c r="G17" s="45" t="s">
        <v>36</v>
      </c>
      <c r="H17" s="45" t="s">
        <v>152</v>
      </c>
      <c r="I17" s="46">
        <v>127</v>
      </c>
      <c r="J17" s="45" t="s">
        <v>158</v>
      </c>
      <c r="K17" s="46">
        <v>0</v>
      </c>
      <c r="Q17" t="s">
        <v>151</v>
      </c>
      <c r="R17" t="s">
        <v>68</v>
      </c>
      <c r="S17" s="48">
        <v>2</v>
      </c>
      <c r="T17" s="48"/>
      <c r="U17" s="48"/>
      <c r="V17" s="48">
        <v>1</v>
      </c>
      <c r="X17" s="45" t="s">
        <v>37</v>
      </c>
      <c r="Y17" s="45" t="s">
        <v>152</v>
      </c>
      <c r="Z17" s="46">
        <v>130</v>
      </c>
      <c r="AA17" s="46">
        <v>0</v>
      </c>
      <c r="AB17" s="46">
        <v>10</v>
      </c>
      <c r="AD17" t="s">
        <v>151</v>
      </c>
      <c r="AE17" t="s">
        <v>56</v>
      </c>
      <c r="AF17" s="48">
        <v>2</v>
      </c>
      <c r="AG17" s="48">
        <v>4</v>
      </c>
      <c r="AH17" s="48">
        <v>16</v>
      </c>
      <c r="AI17" s="48">
        <v>22</v>
      </c>
    </row>
    <row r="18" spans="1:35" x14ac:dyDescent="0.25">
      <c r="A18" s="45" t="s">
        <v>55</v>
      </c>
      <c r="B18" s="45" t="s">
        <v>151</v>
      </c>
      <c r="C18" s="46">
        <v>29</v>
      </c>
      <c r="D18" s="46">
        <v>1</v>
      </c>
      <c r="E18" t="e">
        <f>VLOOKUP(A18,'6. Deposits 2021_Q3'!$A$3:$A$34,1,FALSE)</f>
        <v>#N/A</v>
      </c>
      <c r="G18" s="45" t="s">
        <v>37</v>
      </c>
      <c r="H18" s="45" t="s">
        <v>151</v>
      </c>
      <c r="I18" s="46">
        <v>2</v>
      </c>
      <c r="J18" s="45" t="s">
        <v>155</v>
      </c>
      <c r="K18" s="46">
        <v>0</v>
      </c>
      <c r="Q18" t="s">
        <v>151</v>
      </c>
      <c r="R18" t="s">
        <v>69</v>
      </c>
      <c r="S18" s="48">
        <v>4</v>
      </c>
      <c r="T18" s="48">
        <v>8</v>
      </c>
      <c r="U18" s="48">
        <v>3</v>
      </c>
      <c r="V18" s="48">
        <v>8</v>
      </c>
      <c r="X18" s="45" t="s">
        <v>37</v>
      </c>
      <c r="Y18" s="45" t="s">
        <v>152</v>
      </c>
      <c r="Z18" s="46">
        <v>84</v>
      </c>
      <c r="AA18" s="46">
        <v>0</v>
      </c>
      <c r="AB18" s="46">
        <v>11</v>
      </c>
      <c r="AD18" t="s">
        <v>151</v>
      </c>
      <c r="AE18" t="s">
        <v>57</v>
      </c>
      <c r="AF18" s="48"/>
      <c r="AG18" s="48"/>
      <c r="AH18" s="48">
        <v>4</v>
      </c>
      <c r="AI18" s="48">
        <v>4</v>
      </c>
    </row>
    <row r="19" spans="1:35" x14ac:dyDescent="0.25">
      <c r="A19" s="45" t="s">
        <v>56</v>
      </c>
      <c r="B19" s="45" t="s">
        <v>151</v>
      </c>
      <c r="C19" s="46">
        <v>36</v>
      </c>
      <c r="D19" s="46">
        <v>1</v>
      </c>
      <c r="E19" t="e">
        <f>VLOOKUP(A19,'6. Deposits 2021_Q3'!$A$3:$A$34,1,FALSE)</f>
        <v>#N/A</v>
      </c>
      <c r="G19" s="45" t="s">
        <v>37</v>
      </c>
      <c r="H19" s="45" t="s">
        <v>151</v>
      </c>
      <c r="I19" s="46">
        <v>2</v>
      </c>
      <c r="J19" s="45" t="s">
        <v>156</v>
      </c>
      <c r="K19" s="46">
        <v>0</v>
      </c>
      <c r="Q19" t="s">
        <v>151</v>
      </c>
      <c r="R19" t="s">
        <v>70</v>
      </c>
      <c r="S19" s="48">
        <v>1</v>
      </c>
      <c r="T19" s="48"/>
      <c r="U19" s="48"/>
      <c r="V19" s="48"/>
      <c r="X19" s="45" t="s">
        <v>37</v>
      </c>
      <c r="Y19" s="45" t="s">
        <v>152</v>
      </c>
      <c r="Z19" s="46">
        <v>130</v>
      </c>
      <c r="AA19" s="46">
        <v>0</v>
      </c>
      <c r="AB19" s="46">
        <v>12</v>
      </c>
      <c r="AD19" t="s">
        <v>151</v>
      </c>
      <c r="AE19" t="s">
        <v>58</v>
      </c>
      <c r="AF19" s="48">
        <v>2</v>
      </c>
      <c r="AG19" s="48">
        <v>2</v>
      </c>
      <c r="AH19" s="48">
        <v>4</v>
      </c>
      <c r="AI19" s="48">
        <v>8</v>
      </c>
    </row>
    <row r="20" spans="1:35" x14ac:dyDescent="0.25">
      <c r="A20" s="45" t="s">
        <v>57</v>
      </c>
      <c r="B20" s="45" t="s">
        <v>151</v>
      </c>
      <c r="C20" s="46">
        <v>1</v>
      </c>
      <c r="D20" s="46">
        <v>1</v>
      </c>
      <c r="E20" t="e">
        <f>VLOOKUP(A20,'6. Deposits 2021_Q3'!$A$3:$A$34,1,FALSE)</f>
        <v>#N/A</v>
      </c>
      <c r="G20" s="45" t="s">
        <v>37</v>
      </c>
      <c r="H20" s="45" t="s">
        <v>151</v>
      </c>
      <c r="I20" s="46">
        <v>4</v>
      </c>
      <c r="J20" s="45" t="s">
        <v>158</v>
      </c>
      <c r="K20" s="46">
        <v>0</v>
      </c>
      <c r="Q20" t="s">
        <v>152</v>
      </c>
      <c r="R20" t="s">
        <v>35</v>
      </c>
      <c r="S20" s="48">
        <v>99</v>
      </c>
      <c r="T20" s="48">
        <v>70</v>
      </c>
      <c r="U20" s="48">
        <v>26</v>
      </c>
      <c r="V20" s="48">
        <v>109</v>
      </c>
      <c r="X20" s="45" t="s">
        <v>40</v>
      </c>
      <c r="Y20" s="45" t="s">
        <v>151</v>
      </c>
      <c r="Z20" s="46">
        <v>8</v>
      </c>
      <c r="AA20" s="46">
        <v>0</v>
      </c>
      <c r="AB20" s="46">
        <v>10</v>
      </c>
      <c r="AD20" t="s">
        <v>151</v>
      </c>
      <c r="AE20" t="s">
        <v>60</v>
      </c>
      <c r="AF20" s="48"/>
      <c r="AG20" s="48"/>
      <c r="AH20" s="48">
        <v>2</v>
      </c>
      <c r="AI20" s="48">
        <v>2</v>
      </c>
    </row>
    <row r="21" spans="1:35" x14ac:dyDescent="0.25">
      <c r="A21" s="45" t="s">
        <v>58</v>
      </c>
      <c r="B21" s="45" t="s">
        <v>151</v>
      </c>
      <c r="C21" s="46">
        <v>10</v>
      </c>
      <c r="D21" s="46">
        <v>1</v>
      </c>
      <c r="E21" t="e">
        <f>VLOOKUP(A21,'6. Deposits 2021_Q3'!$A$3:$A$34,1,FALSE)</f>
        <v>#N/A</v>
      </c>
      <c r="G21" s="45" t="s">
        <v>37</v>
      </c>
      <c r="H21" s="45" t="s">
        <v>152</v>
      </c>
      <c r="I21" s="46">
        <v>27</v>
      </c>
      <c r="J21" s="45" t="s">
        <v>155</v>
      </c>
      <c r="K21" s="46">
        <v>0</v>
      </c>
      <c r="Q21" t="s">
        <v>152</v>
      </c>
      <c r="R21" t="s">
        <v>36</v>
      </c>
      <c r="S21" s="48">
        <v>163</v>
      </c>
      <c r="T21" s="48">
        <v>98</v>
      </c>
      <c r="U21" s="48">
        <v>53</v>
      </c>
      <c r="V21" s="48">
        <v>127</v>
      </c>
      <c r="X21" s="45" t="s">
        <v>40</v>
      </c>
      <c r="Y21" s="45" t="s">
        <v>151</v>
      </c>
      <c r="Z21" s="46">
        <v>18</v>
      </c>
      <c r="AA21" s="46">
        <v>0</v>
      </c>
      <c r="AB21" s="46">
        <v>11</v>
      </c>
      <c r="AD21" t="s">
        <v>151</v>
      </c>
      <c r="AE21" t="s">
        <v>61</v>
      </c>
      <c r="AF21" s="48"/>
      <c r="AG21" s="48">
        <v>4</v>
      </c>
      <c r="AH21" s="48">
        <v>2</v>
      </c>
      <c r="AI21" s="48">
        <v>6</v>
      </c>
    </row>
    <row r="22" spans="1:35" x14ac:dyDescent="0.25">
      <c r="A22" s="45" t="s">
        <v>60</v>
      </c>
      <c r="B22" s="45" t="s">
        <v>151</v>
      </c>
      <c r="C22" s="46">
        <v>1</v>
      </c>
      <c r="D22" s="46">
        <v>1</v>
      </c>
      <c r="E22" t="e">
        <f>VLOOKUP(A22,'6. Deposits 2021_Q3'!$A$3:$A$34,1,FALSE)</f>
        <v>#N/A</v>
      </c>
      <c r="G22" s="45" t="s">
        <v>37</v>
      </c>
      <c r="H22" s="45" t="s">
        <v>152</v>
      </c>
      <c r="I22" s="46">
        <v>5</v>
      </c>
      <c r="J22" s="45" t="s">
        <v>156</v>
      </c>
      <c r="K22" s="46">
        <v>0</v>
      </c>
      <c r="Q22" t="s">
        <v>152</v>
      </c>
      <c r="R22" t="s">
        <v>37</v>
      </c>
      <c r="S22" s="48">
        <v>27</v>
      </c>
      <c r="T22" s="48">
        <v>5</v>
      </c>
      <c r="U22" s="48">
        <v>12</v>
      </c>
      <c r="V22" s="48">
        <v>26</v>
      </c>
      <c r="X22" s="45" t="s">
        <v>40</v>
      </c>
      <c r="Y22" s="45" t="s">
        <v>151</v>
      </c>
      <c r="Z22" s="46">
        <v>12</v>
      </c>
      <c r="AA22" s="46">
        <v>0</v>
      </c>
      <c r="AB22" s="46">
        <v>12</v>
      </c>
      <c r="AD22" t="s">
        <v>151</v>
      </c>
      <c r="AE22" t="s">
        <v>62</v>
      </c>
      <c r="AF22" s="48">
        <v>2</v>
      </c>
      <c r="AG22" s="48"/>
      <c r="AH22" s="48">
        <v>2</v>
      </c>
      <c r="AI22" s="48">
        <v>4</v>
      </c>
    </row>
    <row r="23" spans="1:35" x14ac:dyDescent="0.25">
      <c r="A23" s="45" t="s">
        <v>61</v>
      </c>
      <c r="B23" s="45" t="s">
        <v>151</v>
      </c>
      <c r="C23" s="46">
        <v>4</v>
      </c>
      <c r="D23" s="46">
        <v>1</v>
      </c>
      <c r="E23" t="e">
        <f>VLOOKUP(A23,'6. Deposits 2021_Q3'!$A$3:$A$34,1,FALSE)</f>
        <v>#N/A</v>
      </c>
      <c r="G23" s="45" t="s">
        <v>37</v>
      </c>
      <c r="H23" s="45" t="s">
        <v>152</v>
      </c>
      <c r="I23" s="46">
        <v>12</v>
      </c>
      <c r="J23" s="45" t="s">
        <v>157</v>
      </c>
      <c r="K23" s="46">
        <v>0</v>
      </c>
      <c r="Q23" t="s">
        <v>152</v>
      </c>
      <c r="R23" t="s">
        <v>40</v>
      </c>
      <c r="S23" s="48">
        <v>136</v>
      </c>
      <c r="T23" s="48">
        <v>107</v>
      </c>
      <c r="U23" s="48">
        <v>32</v>
      </c>
      <c r="V23" s="48">
        <v>123</v>
      </c>
      <c r="X23" s="45" t="s">
        <v>40</v>
      </c>
      <c r="Y23" s="45" t="s">
        <v>152</v>
      </c>
      <c r="Z23" s="46">
        <v>320</v>
      </c>
      <c r="AA23" s="46">
        <v>0</v>
      </c>
      <c r="AB23" s="46">
        <v>10</v>
      </c>
      <c r="AD23" t="s">
        <v>151</v>
      </c>
      <c r="AE23" t="s">
        <v>64</v>
      </c>
      <c r="AF23" s="48"/>
      <c r="AG23" s="48">
        <v>4</v>
      </c>
      <c r="AH23" s="48"/>
      <c r="AI23" s="48">
        <v>4</v>
      </c>
    </row>
    <row r="24" spans="1:35" x14ac:dyDescent="0.25">
      <c r="A24" s="45" t="s">
        <v>62</v>
      </c>
      <c r="B24" s="45" t="s">
        <v>151</v>
      </c>
      <c r="C24" s="46">
        <v>5</v>
      </c>
      <c r="D24" s="46">
        <v>1</v>
      </c>
      <c r="E24" t="e">
        <f>VLOOKUP(A24,'6. Deposits 2021_Q3'!$A$3:$A$34,1,FALSE)</f>
        <v>#N/A</v>
      </c>
      <c r="G24" s="45" t="s">
        <v>37</v>
      </c>
      <c r="H24" s="45" t="s">
        <v>152</v>
      </c>
      <c r="I24" s="46">
        <v>26</v>
      </c>
      <c r="J24" s="45" t="s">
        <v>158</v>
      </c>
      <c r="K24" s="46">
        <v>0</v>
      </c>
      <c r="Q24" t="s">
        <v>152</v>
      </c>
      <c r="R24" t="s">
        <v>42</v>
      </c>
      <c r="S24" s="48">
        <v>7</v>
      </c>
      <c r="T24" s="48">
        <v>4</v>
      </c>
      <c r="U24" s="48"/>
      <c r="V24" s="48">
        <v>4</v>
      </c>
      <c r="X24" s="45" t="s">
        <v>40</v>
      </c>
      <c r="Y24" s="45" t="s">
        <v>152</v>
      </c>
      <c r="Z24" s="46">
        <v>450</v>
      </c>
      <c r="AA24" s="46">
        <v>0</v>
      </c>
      <c r="AB24" s="46">
        <v>11</v>
      </c>
      <c r="AD24" t="s">
        <v>151</v>
      </c>
      <c r="AE24" t="s">
        <v>67</v>
      </c>
      <c r="AF24" s="48"/>
      <c r="AG24" s="48">
        <v>4</v>
      </c>
      <c r="AH24" s="48">
        <v>2</v>
      </c>
      <c r="AI24" s="48">
        <v>6</v>
      </c>
    </row>
    <row r="25" spans="1:35" x14ac:dyDescent="0.25">
      <c r="A25" s="45" t="s">
        <v>63</v>
      </c>
      <c r="B25" s="45" t="s">
        <v>151</v>
      </c>
      <c r="C25" s="46">
        <v>1</v>
      </c>
      <c r="D25" s="46">
        <v>1</v>
      </c>
      <c r="E25" t="e">
        <f>VLOOKUP(A25,'6. Deposits 2021_Q3'!$A$3:$A$34,1,FALSE)</f>
        <v>#N/A</v>
      </c>
      <c r="G25" s="45" t="s">
        <v>40</v>
      </c>
      <c r="H25" s="45" t="s">
        <v>151</v>
      </c>
      <c r="I25" s="46">
        <v>5</v>
      </c>
      <c r="J25" s="45" t="s">
        <v>156</v>
      </c>
      <c r="K25" s="46">
        <v>0</v>
      </c>
      <c r="Q25" t="s">
        <v>152</v>
      </c>
      <c r="R25" t="s">
        <v>43</v>
      </c>
      <c r="S25" s="48">
        <v>3</v>
      </c>
      <c r="T25" s="48">
        <v>2</v>
      </c>
      <c r="U25" s="48">
        <v>1</v>
      </c>
      <c r="V25" s="48">
        <v>2</v>
      </c>
      <c r="X25" s="45" t="s">
        <v>40</v>
      </c>
      <c r="Y25" s="45" t="s">
        <v>152</v>
      </c>
      <c r="Z25" s="46">
        <v>350</v>
      </c>
      <c r="AA25" s="46">
        <v>0</v>
      </c>
      <c r="AB25" s="46">
        <v>12</v>
      </c>
      <c r="AD25" t="s">
        <v>151</v>
      </c>
      <c r="AE25" t="s">
        <v>68</v>
      </c>
      <c r="AF25" s="48"/>
      <c r="AG25" s="48"/>
      <c r="AH25" s="48">
        <v>6</v>
      </c>
      <c r="AI25" s="48">
        <v>6</v>
      </c>
    </row>
    <row r="26" spans="1:35" x14ac:dyDescent="0.25">
      <c r="A26" s="45" t="s">
        <v>64</v>
      </c>
      <c r="B26" s="45" t="s">
        <v>151</v>
      </c>
      <c r="C26" s="46">
        <v>3</v>
      </c>
      <c r="D26" s="46">
        <v>1</v>
      </c>
      <c r="E26" t="e">
        <f>VLOOKUP(A26,'6. Deposits 2021_Q3'!$A$3:$A$34,1,FALSE)</f>
        <v>#N/A</v>
      </c>
      <c r="G26" s="45" t="s">
        <v>40</v>
      </c>
      <c r="H26" s="45" t="s">
        <v>152</v>
      </c>
      <c r="I26" s="46">
        <v>136</v>
      </c>
      <c r="J26" s="45" t="s">
        <v>155</v>
      </c>
      <c r="K26" s="46">
        <v>0</v>
      </c>
      <c r="Q26" t="s">
        <v>152</v>
      </c>
      <c r="R26" t="s">
        <v>44</v>
      </c>
      <c r="S26" s="48">
        <v>29</v>
      </c>
      <c r="T26" s="48">
        <v>10</v>
      </c>
      <c r="U26" s="48">
        <v>18</v>
      </c>
      <c r="V26" s="48">
        <v>15</v>
      </c>
      <c r="X26" s="45" t="s">
        <v>41</v>
      </c>
      <c r="Y26" s="45" t="s">
        <v>151</v>
      </c>
      <c r="Z26" s="46">
        <v>2</v>
      </c>
      <c r="AA26" s="46">
        <v>0</v>
      </c>
      <c r="AB26" s="46">
        <v>12</v>
      </c>
      <c r="AD26" t="s">
        <v>151</v>
      </c>
      <c r="AE26" t="s">
        <v>69</v>
      </c>
      <c r="AF26" s="48">
        <v>18</v>
      </c>
      <c r="AG26" s="48">
        <v>20</v>
      </c>
      <c r="AH26" s="48">
        <v>16</v>
      </c>
      <c r="AI26" s="48">
        <v>54</v>
      </c>
    </row>
    <row r="27" spans="1:35" x14ac:dyDescent="0.25">
      <c r="A27" s="45" t="s">
        <v>67</v>
      </c>
      <c r="B27" s="45" t="s">
        <v>151</v>
      </c>
      <c r="C27" s="46">
        <v>3</v>
      </c>
      <c r="D27" s="46">
        <v>1</v>
      </c>
      <c r="E27" t="e">
        <f>VLOOKUP(A27,'6. Deposits 2021_Q3'!$A$3:$A$34,1,FALSE)</f>
        <v>#N/A</v>
      </c>
      <c r="G27" s="45" t="s">
        <v>40</v>
      </c>
      <c r="H27" s="45" t="s">
        <v>152</v>
      </c>
      <c r="I27" s="46">
        <v>107</v>
      </c>
      <c r="J27" s="45" t="s">
        <v>156</v>
      </c>
      <c r="K27" s="46">
        <v>0</v>
      </c>
      <c r="Q27" t="s">
        <v>152</v>
      </c>
      <c r="R27" t="s">
        <v>45</v>
      </c>
      <c r="S27" s="48">
        <v>7</v>
      </c>
      <c r="T27" s="48">
        <v>17</v>
      </c>
      <c r="U27" s="48">
        <v>8</v>
      </c>
      <c r="V27" s="48">
        <v>7</v>
      </c>
      <c r="X27" s="45" t="s">
        <v>42</v>
      </c>
      <c r="Y27" s="45" t="s">
        <v>152</v>
      </c>
      <c r="Z27" s="46">
        <v>6</v>
      </c>
      <c r="AA27" s="46">
        <v>0</v>
      </c>
      <c r="AB27" s="46">
        <v>10</v>
      </c>
      <c r="AD27" t="s">
        <v>152</v>
      </c>
      <c r="AE27" t="s">
        <v>35</v>
      </c>
      <c r="AF27" s="48">
        <v>344</v>
      </c>
      <c r="AG27" s="48">
        <v>358</v>
      </c>
      <c r="AH27" s="48">
        <v>398</v>
      </c>
      <c r="AI27" s="48">
        <v>1100</v>
      </c>
    </row>
    <row r="28" spans="1:35" x14ac:dyDescent="0.25">
      <c r="A28" s="45" t="s">
        <v>68</v>
      </c>
      <c r="B28" s="45" t="s">
        <v>151</v>
      </c>
      <c r="C28" s="46">
        <v>6</v>
      </c>
      <c r="D28" s="46">
        <v>1</v>
      </c>
      <c r="E28" t="e">
        <f>VLOOKUP(A28,'6. Deposits 2021_Q3'!$A$3:$A$34,1,FALSE)</f>
        <v>#N/A</v>
      </c>
      <c r="G28" s="45" t="s">
        <v>40</v>
      </c>
      <c r="H28" s="45" t="s">
        <v>152</v>
      </c>
      <c r="I28" s="46">
        <v>32</v>
      </c>
      <c r="J28" s="45" t="s">
        <v>157</v>
      </c>
      <c r="K28" s="46">
        <v>0</v>
      </c>
      <c r="Q28" t="s">
        <v>152</v>
      </c>
      <c r="R28" t="s">
        <v>46</v>
      </c>
      <c r="S28" s="48">
        <v>3</v>
      </c>
      <c r="T28" s="48">
        <v>3</v>
      </c>
      <c r="U28" s="48">
        <v>3</v>
      </c>
      <c r="V28" s="48">
        <v>1</v>
      </c>
      <c r="X28" s="45" t="s">
        <v>42</v>
      </c>
      <c r="Y28" s="45" t="s">
        <v>152</v>
      </c>
      <c r="Z28" s="46">
        <v>18</v>
      </c>
      <c r="AA28" s="46">
        <v>0</v>
      </c>
      <c r="AB28" s="46">
        <v>11</v>
      </c>
      <c r="AD28" t="s">
        <v>152</v>
      </c>
      <c r="AE28" t="s">
        <v>36</v>
      </c>
      <c r="AF28" s="48">
        <v>502</v>
      </c>
      <c r="AG28" s="48">
        <v>510</v>
      </c>
      <c r="AH28" s="48">
        <v>784</v>
      </c>
      <c r="AI28" s="48">
        <v>1796</v>
      </c>
    </row>
    <row r="29" spans="1:35" x14ac:dyDescent="0.25">
      <c r="A29" s="45" t="s">
        <v>69</v>
      </c>
      <c r="B29" s="45" t="s">
        <v>151</v>
      </c>
      <c r="C29" s="46">
        <v>62</v>
      </c>
      <c r="D29" s="46">
        <v>1</v>
      </c>
      <c r="E29" t="e">
        <f>VLOOKUP(A29,'6. Deposits 2021_Q3'!$A$3:$A$34,1,FALSE)</f>
        <v>#N/A</v>
      </c>
      <c r="G29" s="45" t="s">
        <v>40</v>
      </c>
      <c r="H29" s="45" t="s">
        <v>152</v>
      </c>
      <c r="I29" s="46">
        <v>123</v>
      </c>
      <c r="J29" s="45" t="s">
        <v>158</v>
      </c>
      <c r="K29" s="46">
        <v>0</v>
      </c>
      <c r="Q29" t="s">
        <v>152</v>
      </c>
      <c r="R29" t="s">
        <v>47</v>
      </c>
      <c r="S29" s="48">
        <v>5</v>
      </c>
      <c r="T29" s="48">
        <v>6</v>
      </c>
      <c r="U29" s="48">
        <v>2</v>
      </c>
      <c r="V29" s="48">
        <v>4</v>
      </c>
      <c r="X29" s="45" t="s">
        <v>42</v>
      </c>
      <c r="Y29" s="45" t="s">
        <v>152</v>
      </c>
      <c r="Z29" s="46">
        <v>14</v>
      </c>
      <c r="AA29" s="46">
        <v>0</v>
      </c>
      <c r="AB29" s="46">
        <v>12</v>
      </c>
      <c r="AD29" t="s">
        <v>152</v>
      </c>
      <c r="AE29" t="s">
        <v>37</v>
      </c>
      <c r="AF29" s="48">
        <v>130</v>
      </c>
      <c r="AG29" s="48">
        <v>84</v>
      </c>
      <c r="AH29" s="48">
        <v>130</v>
      </c>
      <c r="AI29" s="48">
        <v>344</v>
      </c>
    </row>
    <row r="30" spans="1:35" x14ac:dyDescent="0.25">
      <c r="A30" s="45" t="s">
        <v>70</v>
      </c>
      <c r="B30" s="45" t="s">
        <v>151</v>
      </c>
      <c r="C30" s="46">
        <v>1</v>
      </c>
      <c r="D30" s="46">
        <v>1</v>
      </c>
      <c r="E30" t="e">
        <f>VLOOKUP(A30,'6. Deposits 2021_Q3'!$A$3:$A$34,1,FALSE)</f>
        <v>#N/A</v>
      </c>
      <c r="G30" s="45" t="s">
        <v>42</v>
      </c>
      <c r="H30" s="45" t="s">
        <v>152</v>
      </c>
      <c r="I30" s="46">
        <v>7</v>
      </c>
      <c r="J30" s="45" t="s">
        <v>155</v>
      </c>
      <c r="K30" s="46">
        <v>0</v>
      </c>
      <c r="Q30" t="s">
        <v>152</v>
      </c>
      <c r="R30" t="s">
        <v>48</v>
      </c>
      <c r="S30" s="48">
        <v>6</v>
      </c>
      <c r="T30" s="48">
        <v>10</v>
      </c>
      <c r="U30" s="48">
        <v>6</v>
      </c>
      <c r="V30" s="48">
        <v>5</v>
      </c>
      <c r="X30" s="45" t="s">
        <v>43</v>
      </c>
      <c r="Y30" s="45" t="s">
        <v>152</v>
      </c>
      <c r="Z30" s="46">
        <v>4</v>
      </c>
      <c r="AA30" s="46">
        <v>0</v>
      </c>
      <c r="AB30" s="46">
        <v>10</v>
      </c>
      <c r="AD30" t="s">
        <v>152</v>
      </c>
      <c r="AE30" t="s">
        <v>40</v>
      </c>
      <c r="AF30" s="48">
        <v>320</v>
      </c>
      <c r="AG30" s="48">
        <v>450</v>
      </c>
      <c r="AH30" s="48">
        <v>350</v>
      </c>
      <c r="AI30" s="48">
        <v>1120</v>
      </c>
    </row>
    <row r="31" spans="1:35" x14ac:dyDescent="0.25">
      <c r="A31" s="45" t="s">
        <v>35</v>
      </c>
      <c r="B31" s="45" t="s">
        <v>152</v>
      </c>
      <c r="C31" s="46">
        <v>1427</v>
      </c>
      <c r="D31" s="46">
        <v>1</v>
      </c>
      <c r="E31" t="e">
        <f>VLOOKUP(A31,'6. Deposits 2021_Q3'!$A$35:$A$61,1,FALSE)</f>
        <v>#N/A</v>
      </c>
      <c r="G31" s="45" t="s">
        <v>42</v>
      </c>
      <c r="H31" s="45" t="s">
        <v>152</v>
      </c>
      <c r="I31" s="46">
        <v>4</v>
      </c>
      <c r="J31" s="45" t="s">
        <v>156</v>
      </c>
      <c r="K31" s="46">
        <v>0</v>
      </c>
      <c r="Q31" t="s">
        <v>152</v>
      </c>
      <c r="R31" t="s">
        <v>49</v>
      </c>
      <c r="S31" s="48">
        <v>9</v>
      </c>
      <c r="T31" s="48">
        <v>2</v>
      </c>
      <c r="U31" s="48">
        <v>3</v>
      </c>
      <c r="V31" s="48">
        <v>7</v>
      </c>
      <c r="X31" s="45" t="s">
        <v>43</v>
      </c>
      <c r="Y31" s="45" t="s">
        <v>152</v>
      </c>
      <c r="Z31" s="46">
        <v>4</v>
      </c>
      <c r="AA31" s="46">
        <v>0</v>
      </c>
      <c r="AB31" s="46">
        <v>11</v>
      </c>
      <c r="AD31" t="s">
        <v>152</v>
      </c>
      <c r="AE31" t="s">
        <v>42</v>
      </c>
      <c r="AF31" s="48">
        <v>6</v>
      </c>
      <c r="AG31" s="48">
        <v>18</v>
      </c>
      <c r="AH31" s="48">
        <v>14</v>
      </c>
      <c r="AI31" s="48">
        <v>38</v>
      </c>
    </row>
    <row r="32" spans="1:35" x14ac:dyDescent="0.25">
      <c r="A32" s="45" t="s">
        <v>36</v>
      </c>
      <c r="B32" s="45" t="s">
        <v>152</v>
      </c>
      <c r="C32" s="46">
        <v>1838</v>
      </c>
      <c r="D32" s="46">
        <v>1</v>
      </c>
      <c r="E32" t="e">
        <f>VLOOKUP(A32,'6. Deposits 2021_Q3'!$A$35:$A$61,1,FALSE)</f>
        <v>#N/A</v>
      </c>
      <c r="G32" s="45" t="s">
        <v>42</v>
      </c>
      <c r="H32" s="45" t="s">
        <v>152</v>
      </c>
      <c r="I32" s="46">
        <v>4</v>
      </c>
      <c r="J32" s="45" t="s">
        <v>158</v>
      </c>
      <c r="K32" s="46">
        <v>0</v>
      </c>
      <c r="Q32" t="s">
        <v>152</v>
      </c>
      <c r="R32" t="s">
        <v>50</v>
      </c>
      <c r="S32" s="48">
        <v>1</v>
      </c>
      <c r="T32" s="48"/>
      <c r="U32" s="48">
        <v>4</v>
      </c>
      <c r="V32" s="48"/>
      <c r="X32" s="45" t="s">
        <v>43</v>
      </c>
      <c r="Y32" s="45" t="s">
        <v>152</v>
      </c>
      <c r="Z32" s="46">
        <v>16</v>
      </c>
      <c r="AA32" s="46">
        <v>0</v>
      </c>
      <c r="AB32" s="46">
        <v>12</v>
      </c>
      <c r="AD32" t="s">
        <v>152</v>
      </c>
      <c r="AE32" t="s">
        <v>43</v>
      </c>
      <c r="AF32" s="48">
        <v>4</v>
      </c>
      <c r="AG32" s="48">
        <v>4</v>
      </c>
      <c r="AH32" s="48">
        <v>16</v>
      </c>
      <c r="AI32" s="48">
        <v>24</v>
      </c>
    </row>
    <row r="33" spans="1:35" x14ac:dyDescent="0.25">
      <c r="A33" s="45" t="s">
        <v>37</v>
      </c>
      <c r="B33" s="45" t="s">
        <v>152</v>
      </c>
      <c r="C33" s="46">
        <v>403</v>
      </c>
      <c r="D33" s="46">
        <v>1</v>
      </c>
      <c r="E33" t="e">
        <f>VLOOKUP(A33,'6. Deposits 2021_Q3'!$A$35:$A$61,1,FALSE)</f>
        <v>#N/A</v>
      </c>
      <c r="G33" s="45" t="s">
        <v>43</v>
      </c>
      <c r="H33" s="45" t="s">
        <v>152</v>
      </c>
      <c r="I33" s="46">
        <v>3</v>
      </c>
      <c r="J33" s="45" t="s">
        <v>155</v>
      </c>
      <c r="K33" s="46">
        <v>0</v>
      </c>
      <c r="Q33" t="s">
        <v>152</v>
      </c>
      <c r="R33" t="s">
        <v>51</v>
      </c>
      <c r="S33" s="48"/>
      <c r="T33" s="48"/>
      <c r="U33" s="48">
        <v>1</v>
      </c>
      <c r="V33" s="48"/>
      <c r="X33" s="45" t="s">
        <v>44</v>
      </c>
      <c r="Y33" s="45" t="s">
        <v>151</v>
      </c>
      <c r="Z33" s="46">
        <v>8</v>
      </c>
      <c r="AA33" s="46">
        <v>0</v>
      </c>
      <c r="AB33" s="46">
        <v>10</v>
      </c>
      <c r="AD33" t="s">
        <v>152</v>
      </c>
      <c r="AE33" t="s">
        <v>44</v>
      </c>
      <c r="AF33" s="48">
        <v>90</v>
      </c>
      <c r="AG33" s="48">
        <v>74</v>
      </c>
      <c r="AH33" s="48">
        <v>120</v>
      </c>
      <c r="AI33" s="48">
        <v>284</v>
      </c>
    </row>
    <row r="34" spans="1:35" x14ac:dyDescent="0.25">
      <c r="A34" s="45" t="s">
        <v>40</v>
      </c>
      <c r="B34" s="45" t="s">
        <v>152</v>
      </c>
      <c r="C34" s="46">
        <v>1026</v>
      </c>
      <c r="D34" s="46">
        <v>1</v>
      </c>
      <c r="E34" t="e">
        <f>VLOOKUP(A34,'6. Deposits 2021_Q3'!$A$35:$A$61,1,FALSE)</f>
        <v>#N/A</v>
      </c>
      <c r="G34" s="45" t="s">
        <v>43</v>
      </c>
      <c r="H34" s="45" t="s">
        <v>152</v>
      </c>
      <c r="I34" s="46">
        <v>2</v>
      </c>
      <c r="J34" s="45" t="s">
        <v>156</v>
      </c>
      <c r="K34" s="46">
        <v>0</v>
      </c>
      <c r="Q34" t="s">
        <v>152</v>
      </c>
      <c r="R34" t="s">
        <v>52</v>
      </c>
      <c r="S34" s="48">
        <v>42</v>
      </c>
      <c r="T34" s="48">
        <v>27</v>
      </c>
      <c r="U34" s="48">
        <v>12</v>
      </c>
      <c r="V34" s="48">
        <v>36</v>
      </c>
      <c r="X34" s="45" t="s">
        <v>44</v>
      </c>
      <c r="Y34" s="45" t="s">
        <v>151</v>
      </c>
      <c r="Z34" s="46">
        <v>8</v>
      </c>
      <c r="AA34" s="46">
        <v>0</v>
      </c>
      <c r="AB34" s="46">
        <v>11</v>
      </c>
      <c r="AD34" t="s">
        <v>152</v>
      </c>
      <c r="AE34" t="s">
        <v>45</v>
      </c>
      <c r="AF34" s="48">
        <v>30</v>
      </c>
      <c r="AG34" s="48">
        <v>72</v>
      </c>
      <c r="AH34" s="48">
        <v>62</v>
      </c>
      <c r="AI34" s="48">
        <v>164</v>
      </c>
    </row>
    <row r="35" spans="1:35" x14ac:dyDescent="0.25">
      <c r="A35" s="45" t="s">
        <v>42</v>
      </c>
      <c r="B35" s="45" t="s">
        <v>152</v>
      </c>
      <c r="C35" s="46">
        <v>31</v>
      </c>
      <c r="D35" s="46">
        <v>1</v>
      </c>
      <c r="E35" t="e">
        <f>VLOOKUP(A35,'6. Deposits 2021_Q3'!$A$35:$A$61,1,FALSE)</f>
        <v>#N/A</v>
      </c>
      <c r="G35" s="45" t="s">
        <v>43</v>
      </c>
      <c r="H35" s="45" t="s">
        <v>152</v>
      </c>
      <c r="I35" s="46">
        <v>1</v>
      </c>
      <c r="J35" s="45" t="s">
        <v>157</v>
      </c>
      <c r="K35" s="46">
        <v>0</v>
      </c>
      <c r="Q35" t="s">
        <v>152</v>
      </c>
      <c r="R35" t="s">
        <v>53</v>
      </c>
      <c r="S35" s="48">
        <v>23</v>
      </c>
      <c r="T35" s="48">
        <v>30</v>
      </c>
      <c r="U35" s="48">
        <v>15</v>
      </c>
      <c r="V35" s="48">
        <v>31</v>
      </c>
      <c r="X35" s="45" t="s">
        <v>44</v>
      </c>
      <c r="Y35" s="45" t="s">
        <v>151</v>
      </c>
      <c r="Z35" s="46">
        <v>4</v>
      </c>
      <c r="AA35" s="46">
        <v>0</v>
      </c>
      <c r="AB35" s="46">
        <v>12</v>
      </c>
      <c r="AD35" t="s">
        <v>152</v>
      </c>
      <c r="AE35" t="s">
        <v>46</v>
      </c>
      <c r="AF35" s="48">
        <v>4</v>
      </c>
      <c r="AG35" s="48">
        <v>4</v>
      </c>
      <c r="AH35" s="48">
        <v>14</v>
      </c>
      <c r="AI35" s="48">
        <v>22</v>
      </c>
    </row>
    <row r="36" spans="1:35" x14ac:dyDescent="0.25">
      <c r="A36" s="45" t="s">
        <v>43</v>
      </c>
      <c r="B36" s="45" t="s">
        <v>152</v>
      </c>
      <c r="C36" s="46">
        <v>30</v>
      </c>
      <c r="D36" s="46">
        <v>1</v>
      </c>
      <c r="E36" t="e">
        <f>VLOOKUP(A36,'6. Deposits 2021_Q3'!$A$35:$A$61,1,FALSE)</f>
        <v>#N/A</v>
      </c>
      <c r="G36" s="45" t="s">
        <v>43</v>
      </c>
      <c r="H36" s="45" t="s">
        <v>152</v>
      </c>
      <c r="I36" s="46">
        <v>2</v>
      </c>
      <c r="J36" s="45" t="s">
        <v>158</v>
      </c>
      <c r="K36" s="46">
        <v>0</v>
      </c>
      <c r="Q36" t="s">
        <v>152</v>
      </c>
      <c r="R36" t="s">
        <v>54</v>
      </c>
      <c r="S36" s="48">
        <v>4</v>
      </c>
      <c r="T36" s="48">
        <v>2</v>
      </c>
      <c r="U36" s="48">
        <v>3</v>
      </c>
      <c r="V36" s="48">
        <v>1</v>
      </c>
      <c r="X36" s="45" t="s">
        <v>44</v>
      </c>
      <c r="Y36" s="45" t="s">
        <v>152</v>
      </c>
      <c r="Z36" s="46">
        <v>90</v>
      </c>
      <c r="AA36" s="46">
        <v>0</v>
      </c>
      <c r="AB36" s="46">
        <v>10</v>
      </c>
      <c r="AD36" t="s">
        <v>152</v>
      </c>
      <c r="AE36" t="s">
        <v>47</v>
      </c>
      <c r="AF36" s="48">
        <v>30</v>
      </c>
      <c r="AG36" s="48">
        <v>16</v>
      </c>
      <c r="AH36" s="48">
        <v>36</v>
      </c>
      <c r="AI36" s="48">
        <v>82</v>
      </c>
    </row>
    <row r="37" spans="1:35" x14ac:dyDescent="0.25">
      <c r="A37" s="45" t="s">
        <v>44</v>
      </c>
      <c r="B37" s="45" t="s">
        <v>152</v>
      </c>
      <c r="C37" s="46">
        <v>336</v>
      </c>
      <c r="D37" s="46">
        <v>1</v>
      </c>
      <c r="E37" t="e">
        <f>VLOOKUP(A37,'6. Deposits 2021_Q3'!$A$35:$A$61,1,FALSE)</f>
        <v>#N/A</v>
      </c>
      <c r="G37" s="45" t="s">
        <v>44</v>
      </c>
      <c r="H37" s="45" t="s">
        <v>151</v>
      </c>
      <c r="I37" s="46">
        <v>3</v>
      </c>
      <c r="J37" s="45" t="s">
        <v>155</v>
      </c>
      <c r="K37" s="46">
        <v>0</v>
      </c>
      <c r="Q37" t="s">
        <v>152</v>
      </c>
      <c r="R37" t="s">
        <v>55</v>
      </c>
      <c r="S37" s="48">
        <v>24</v>
      </c>
      <c r="T37" s="48">
        <v>4</v>
      </c>
      <c r="U37" s="48">
        <v>4</v>
      </c>
      <c r="V37" s="48">
        <v>10</v>
      </c>
      <c r="X37" s="45" t="s">
        <v>44</v>
      </c>
      <c r="Y37" s="45" t="s">
        <v>152</v>
      </c>
      <c r="Z37" s="46">
        <v>74</v>
      </c>
      <c r="AA37" s="46">
        <v>0</v>
      </c>
      <c r="AB37" s="46">
        <v>11</v>
      </c>
      <c r="AD37" t="s">
        <v>152</v>
      </c>
      <c r="AE37" t="s">
        <v>48</v>
      </c>
      <c r="AF37" s="48">
        <v>38</v>
      </c>
      <c r="AG37" s="48">
        <v>26</v>
      </c>
      <c r="AH37" s="48">
        <v>80</v>
      </c>
      <c r="AI37" s="48">
        <v>144</v>
      </c>
    </row>
    <row r="38" spans="1:35" x14ac:dyDescent="0.25">
      <c r="A38" s="45" t="s">
        <v>45</v>
      </c>
      <c r="B38" s="45" t="s">
        <v>152</v>
      </c>
      <c r="C38" s="46">
        <v>165</v>
      </c>
      <c r="D38" s="46">
        <v>1</v>
      </c>
      <c r="E38" t="e">
        <f>VLOOKUP(A38,'6. Deposits 2021_Q3'!$A$35:$A$61,1,FALSE)</f>
        <v>#N/A</v>
      </c>
      <c r="G38" s="45" t="s">
        <v>44</v>
      </c>
      <c r="H38" s="45" t="s">
        <v>152</v>
      </c>
      <c r="I38" s="46">
        <v>29</v>
      </c>
      <c r="J38" s="45" t="s">
        <v>155</v>
      </c>
      <c r="K38" s="46">
        <v>0</v>
      </c>
      <c r="Q38" t="s">
        <v>152</v>
      </c>
      <c r="R38" t="s">
        <v>56</v>
      </c>
      <c r="S38" s="48">
        <v>16</v>
      </c>
      <c r="T38" s="48">
        <v>12</v>
      </c>
      <c r="U38" s="48">
        <v>8</v>
      </c>
      <c r="V38" s="48">
        <v>10</v>
      </c>
      <c r="X38" s="45" t="s">
        <v>44</v>
      </c>
      <c r="Y38" s="45" t="s">
        <v>152</v>
      </c>
      <c r="Z38" s="46">
        <v>120</v>
      </c>
      <c r="AA38" s="46">
        <v>0</v>
      </c>
      <c r="AB38" s="46">
        <v>12</v>
      </c>
      <c r="AD38" t="s">
        <v>152</v>
      </c>
      <c r="AE38" t="s">
        <v>49</v>
      </c>
      <c r="AF38" s="48">
        <v>20</v>
      </c>
      <c r="AG38" s="48">
        <v>30</v>
      </c>
      <c r="AH38" s="48">
        <v>38</v>
      </c>
      <c r="AI38" s="48">
        <v>88</v>
      </c>
    </row>
    <row r="39" spans="1:35" x14ac:dyDescent="0.25">
      <c r="A39" s="45" t="s">
        <v>46</v>
      </c>
      <c r="B39" s="45" t="s">
        <v>152</v>
      </c>
      <c r="C39" s="46">
        <v>24</v>
      </c>
      <c r="D39" s="46">
        <v>1</v>
      </c>
      <c r="E39" t="e">
        <f>VLOOKUP(A39,'6. Deposits 2021_Q3'!$A$35:$A$61,1,FALSE)</f>
        <v>#N/A</v>
      </c>
      <c r="G39" s="45" t="s">
        <v>44</v>
      </c>
      <c r="H39" s="45" t="s">
        <v>152</v>
      </c>
      <c r="I39" s="46">
        <v>10</v>
      </c>
      <c r="J39" s="45" t="s">
        <v>156</v>
      </c>
      <c r="K39" s="46">
        <v>0</v>
      </c>
      <c r="Q39" t="s">
        <v>152</v>
      </c>
      <c r="R39" t="s">
        <v>57</v>
      </c>
      <c r="S39" s="48">
        <v>1</v>
      </c>
      <c r="T39" s="48"/>
      <c r="U39" s="48">
        <v>1</v>
      </c>
      <c r="V39" s="48"/>
      <c r="X39" s="45" t="s">
        <v>45</v>
      </c>
      <c r="Y39" s="45" t="s">
        <v>151</v>
      </c>
      <c r="Z39" s="46">
        <v>2</v>
      </c>
      <c r="AA39" s="46">
        <v>0</v>
      </c>
      <c r="AB39" s="46">
        <v>10</v>
      </c>
      <c r="AD39" t="s">
        <v>152</v>
      </c>
      <c r="AE39" t="s">
        <v>50</v>
      </c>
      <c r="AF39" s="48">
        <v>24</v>
      </c>
      <c r="AG39" s="48">
        <v>14</v>
      </c>
      <c r="AH39" s="48">
        <v>40</v>
      </c>
      <c r="AI39" s="48">
        <v>78</v>
      </c>
    </row>
    <row r="40" spans="1:35" x14ac:dyDescent="0.25">
      <c r="A40" s="45" t="s">
        <v>47</v>
      </c>
      <c r="B40" s="45" t="s">
        <v>152</v>
      </c>
      <c r="C40" s="46">
        <v>85</v>
      </c>
      <c r="D40" s="46">
        <v>1</v>
      </c>
      <c r="E40" t="e">
        <f>VLOOKUP(A40,'6. Deposits 2021_Q3'!$A$35:$A$61,1,FALSE)</f>
        <v>#N/A</v>
      </c>
      <c r="G40" s="45" t="s">
        <v>44</v>
      </c>
      <c r="H40" s="45" t="s">
        <v>152</v>
      </c>
      <c r="I40" s="46">
        <v>18</v>
      </c>
      <c r="J40" s="45" t="s">
        <v>157</v>
      </c>
      <c r="K40" s="46">
        <v>0</v>
      </c>
      <c r="Q40" t="s">
        <v>152</v>
      </c>
      <c r="R40" t="s">
        <v>58</v>
      </c>
      <c r="S40" s="48">
        <v>7</v>
      </c>
      <c r="T40" s="48">
        <v>9</v>
      </c>
      <c r="U40" s="48"/>
      <c r="V40" s="48">
        <v>10</v>
      </c>
      <c r="X40" s="45" t="s">
        <v>45</v>
      </c>
      <c r="Y40" s="45" t="s">
        <v>152</v>
      </c>
      <c r="Z40" s="46">
        <v>30</v>
      </c>
      <c r="AA40" s="46">
        <v>0</v>
      </c>
      <c r="AB40" s="46">
        <v>10</v>
      </c>
      <c r="AD40" t="s">
        <v>152</v>
      </c>
      <c r="AE40" t="s">
        <v>51</v>
      </c>
      <c r="AF40" s="48">
        <v>4</v>
      </c>
      <c r="AG40" s="48">
        <v>4</v>
      </c>
      <c r="AH40" s="48">
        <v>2</v>
      </c>
      <c r="AI40" s="48">
        <v>10</v>
      </c>
    </row>
    <row r="41" spans="1:35" x14ac:dyDescent="0.25">
      <c r="A41" s="45" t="s">
        <v>48</v>
      </c>
      <c r="B41" s="45" t="s">
        <v>152</v>
      </c>
      <c r="C41" s="46">
        <v>130</v>
      </c>
      <c r="D41" s="46">
        <v>1</v>
      </c>
      <c r="E41" t="e">
        <f>VLOOKUP(A41,'6. Deposits 2021_Q3'!$A$35:$A$61,1,FALSE)</f>
        <v>#N/A</v>
      </c>
      <c r="G41" s="45" t="s">
        <v>44</v>
      </c>
      <c r="H41" s="45" t="s">
        <v>152</v>
      </c>
      <c r="I41" s="46">
        <v>15</v>
      </c>
      <c r="J41" s="45" t="s">
        <v>158</v>
      </c>
      <c r="K41" s="46">
        <v>0</v>
      </c>
      <c r="Q41" t="s">
        <v>152</v>
      </c>
      <c r="R41" t="s">
        <v>60</v>
      </c>
      <c r="S41" s="48"/>
      <c r="T41" s="48"/>
      <c r="U41" s="48">
        <v>2</v>
      </c>
      <c r="V41" s="48">
        <v>2</v>
      </c>
      <c r="X41" s="45" t="s">
        <v>45</v>
      </c>
      <c r="Y41" s="45" t="s">
        <v>152</v>
      </c>
      <c r="Z41" s="46">
        <v>72</v>
      </c>
      <c r="AA41" s="46">
        <v>0</v>
      </c>
      <c r="AB41" s="46">
        <v>11</v>
      </c>
      <c r="AD41" t="s">
        <v>152</v>
      </c>
      <c r="AE41" t="s">
        <v>52</v>
      </c>
      <c r="AF41" s="48">
        <v>114</v>
      </c>
      <c r="AG41" s="48">
        <v>190</v>
      </c>
      <c r="AH41" s="48">
        <v>106</v>
      </c>
      <c r="AI41" s="48">
        <v>410</v>
      </c>
    </row>
    <row r="42" spans="1:35" x14ac:dyDescent="0.25">
      <c r="A42" s="45" t="s">
        <v>49</v>
      </c>
      <c r="B42" s="45" t="s">
        <v>152</v>
      </c>
      <c r="C42" s="46">
        <v>85</v>
      </c>
      <c r="D42" s="46">
        <v>1</v>
      </c>
      <c r="E42" t="e">
        <f>VLOOKUP(A42,'6. Deposits 2021_Q3'!$A$35:$A$61,1,FALSE)</f>
        <v>#N/A</v>
      </c>
      <c r="G42" s="45" t="s">
        <v>45</v>
      </c>
      <c r="H42" s="45" t="s">
        <v>152</v>
      </c>
      <c r="I42" s="46">
        <v>7</v>
      </c>
      <c r="J42" s="45" t="s">
        <v>155</v>
      </c>
      <c r="K42" s="46">
        <v>0</v>
      </c>
      <c r="Q42" t="s">
        <v>152</v>
      </c>
      <c r="R42" t="s">
        <v>61</v>
      </c>
      <c r="S42" s="48">
        <v>29</v>
      </c>
      <c r="T42" s="48">
        <v>17</v>
      </c>
      <c r="U42" s="48">
        <v>4</v>
      </c>
      <c r="V42" s="48">
        <v>67</v>
      </c>
      <c r="X42" s="45" t="s">
        <v>45</v>
      </c>
      <c r="Y42" s="45" t="s">
        <v>152</v>
      </c>
      <c r="Z42" s="46">
        <v>62</v>
      </c>
      <c r="AA42" s="46">
        <v>0</v>
      </c>
      <c r="AB42" s="46">
        <v>12</v>
      </c>
      <c r="AD42" t="s">
        <v>152</v>
      </c>
      <c r="AE42" t="s">
        <v>53</v>
      </c>
      <c r="AF42" s="48">
        <v>100</v>
      </c>
      <c r="AG42" s="48">
        <v>182</v>
      </c>
      <c r="AH42" s="48">
        <v>230</v>
      </c>
      <c r="AI42" s="48">
        <v>512</v>
      </c>
    </row>
    <row r="43" spans="1:35" x14ac:dyDescent="0.25">
      <c r="A43" s="45" t="s">
        <v>50</v>
      </c>
      <c r="B43" s="45" t="s">
        <v>152</v>
      </c>
      <c r="C43" s="46">
        <v>51</v>
      </c>
      <c r="D43" s="46">
        <v>1</v>
      </c>
      <c r="E43" t="e">
        <f>VLOOKUP(A43,'6. Deposits 2021_Q3'!$A$35:$A$61,1,FALSE)</f>
        <v>#N/A</v>
      </c>
      <c r="G43" s="45" t="s">
        <v>45</v>
      </c>
      <c r="H43" s="45" t="s">
        <v>152</v>
      </c>
      <c r="I43" s="46">
        <v>17</v>
      </c>
      <c r="J43" s="45" t="s">
        <v>156</v>
      </c>
      <c r="K43" s="46">
        <v>0</v>
      </c>
      <c r="Q43" t="s">
        <v>152</v>
      </c>
      <c r="R43" t="s">
        <v>62</v>
      </c>
      <c r="S43" s="48">
        <v>11</v>
      </c>
      <c r="T43" s="48">
        <v>6</v>
      </c>
      <c r="U43" s="48">
        <v>7</v>
      </c>
      <c r="V43" s="48">
        <v>8</v>
      </c>
      <c r="X43" s="45" t="s">
        <v>46</v>
      </c>
      <c r="Y43" s="45" t="s">
        <v>151</v>
      </c>
      <c r="Z43" s="46">
        <v>2</v>
      </c>
      <c r="AA43" s="46">
        <v>0</v>
      </c>
      <c r="AB43" s="46">
        <v>10</v>
      </c>
      <c r="AD43" t="s">
        <v>152</v>
      </c>
      <c r="AE43" t="s">
        <v>54</v>
      </c>
      <c r="AF43" s="48">
        <v>22</v>
      </c>
      <c r="AG43" s="48">
        <v>26</v>
      </c>
      <c r="AH43" s="48">
        <v>28</v>
      </c>
      <c r="AI43" s="48">
        <v>76</v>
      </c>
    </row>
    <row r="44" spans="1:35" x14ac:dyDescent="0.25">
      <c r="A44" s="45" t="s">
        <v>51</v>
      </c>
      <c r="B44" s="45" t="s">
        <v>152</v>
      </c>
      <c r="C44" s="46">
        <v>8</v>
      </c>
      <c r="D44" s="46">
        <v>1</v>
      </c>
      <c r="E44" t="e">
        <f>VLOOKUP(A44,'6. Deposits 2021_Q3'!$A$35:$A$61,1,FALSE)</f>
        <v>#N/A</v>
      </c>
      <c r="G44" s="45" t="s">
        <v>45</v>
      </c>
      <c r="H44" s="45" t="s">
        <v>152</v>
      </c>
      <c r="I44" s="46">
        <v>8</v>
      </c>
      <c r="J44" s="45" t="s">
        <v>157</v>
      </c>
      <c r="K44" s="46">
        <v>0</v>
      </c>
      <c r="Q44" t="s">
        <v>152</v>
      </c>
      <c r="R44" t="s">
        <v>63</v>
      </c>
      <c r="S44" s="48"/>
      <c r="T44" s="48"/>
      <c r="U44" s="48">
        <v>1</v>
      </c>
      <c r="V44" s="48"/>
      <c r="X44" s="45" t="s">
        <v>46</v>
      </c>
      <c r="Y44" s="45" t="s">
        <v>151</v>
      </c>
      <c r="Z44" s="46">
        <v>4</v>
      </c>
      <c r="AA44" s="46">
        <v>0</v>
      </c>
      <c r="AB44" s="46">
        <v>11</v>
      </c>
      <c r="AD44" t="s">
        <v>152</v>
      </c>
      <c r="AE44" t="s">
        <v>55</v>
      </c>
      <c r="AF44" s="48">
        <v>60</v>
      </c>
      <c r="AG44" s="48">
        <v>84</v>
      </c>
      <c r="AH44" s="48">
        <v>162</v>
      </c>
      <c r="AI44" s="48">
        <v>306</v>
      </c>
    </row>
    <row r="45" spans="1:35" x14ac:dyDescent="0.25">
      <c r="A45" s="45" t="s">
        <v>52</v>
      </c>
      <c r="B45" s="45" t="s">
        <v>152</v>
      </c>
      <c r="C45" s="46">
        <v>446</v>
      </c>
      <c r="D45" s="46">
        <v>1</v>
      </c>
      <c r="E45" t="e">
        <f>VLOOKUP(A45,'6. Deposits 2021_Q3'!$A$35:$A$61,1,FALSE)</f>
        <v>#N/A</v>
      </c>
      <c r="G45" s="45" t="s">
        <v>45</v>
      </c>
      <c r="H45" s="45" t="s">
        <v>152</v>
      </c>
      <c r="I45" s="46">
        <v>7</v>
      </c>
      <c r="J45" s="45" t="s">
        <v>158</v>
      </c>
      <c r="K45" s="46">
        <v>0</v>
      </c>
      <c r="Q45" t="s">
        <v>152</v>
      </c>
      <c r="R45" t="s">
        <v>64</v>
      </c>
      <c r="S45" s="48">
        <v>4</v>
      </c>
      <c r="T45" s="48"/>
      <c r="U45" s="48"/>
      <c r="V45" s="48">
        <v>6</v>
      </c>
      <c r="X45" s="45" t="s">
        <v>46</v>
      </c>
      <c r="Y45" s="45" t="s">
        <v>151</v>
      </c>
      <c r="Z45" s="46">
        <v>2</v>
      </c>
      <c r="AA45" s="46">
        <v>0</v>
      </c>
      <c r="AB45" s="46">
        <v>12</v>
      </c>
      <c r="AD45" t="s">
        <v>152</v>
      </c>
      <c r="AE45" t="s">
        <v>56</v>
      </c>
      <c r="AF45" s="48">
        <v>86</v>
      </c>
      <c r="AG45" s="48">
        <v>82</v>
      </c>
      <c r="AH45" s="48">
        <v>154</v>
      </c>
      <c r="AI45" s="48">
        <v>322</v>
      </c>
    </row>
    <row r="46" spans="1:35" x14ac:dyDescent="0.25">
      <c r="A46" s="45" t="s">
        <v>53</v>
      </c>
      <c r="B46" s="45" t="s">
        <v>152</v>
      </c>
      <c r="C46" s="46">
        <v>535</v>
      </c>
      <c r="D46" s="46">
        <v>1</v>
      </c>
      <c r="E46" t="e">
        <f>VLOOKUP(A46,'6. Deposits 2021_Q3'!$A$35:$A$61,1,FALSE)</f>
        <v>#N/A</v>
      </c>
      <c r="G46" s="45" t="s">
        <v>46</v>
      </c>
      <c r="H46" s="45" t="s">
        <v>152</v>
      </c>
      <c r="I46" s="46">
        <v>3</v>
      </c>
      <c r="J46" s="45" t="s">
        <v>155</v>
      </c>
      <c r="K46" s="46">
        <v>0</v>
      </c>
      <c r="Q46" t="s">
        <v>152</v>
      </c>
      <c r="R46" t="s">
        <v>65</v>
      </c>
      <c r="S46" s="48">
        <v>2</v>
      </c>
      <c r="T46" s="48"/>
      <c r="U46" s="48"/>
      <c r="V46" s="48">
        <v>1</v>
      </c>
      <c r="X46" s="45" t="s">
        <v>46</v>
      </c>
      <c r="Y46" s="45" t="s">
        <v>152</v>
      </c>
      <c r="Z46" s="46">
        <v>4</v>
      </c>
      <c r="AA46" s="46">
        <v>0</v>
      </c>
      <c r="AB46" s="46">
        <v>10</v>
      </c>
      <c r="AD46" t="s">
        <v>152</v>
      </c>
      <c r="AE46" t="s">
        <v>57</v>
      </c>
      <c r="AF46" s="48">
        <v>6</v>
      </c>
      <c r="AG46" s="48">
        <v>2</v>
      </c>
      <c r="AH46" s="48">
        <v>22</v>
      </c>
      <c r="AI46" s="48">
        <v>30</v>
      </c>
    </row>
    <row r="47" spans="1:35" x14ac:dyDescent="0.25">
      <c r="A47" s="45" t="s">
        <v>54</v>
      </c>
      <c r="B47" s="45" t="s">
        <v>152</v>
      </c>
      <c r="C47" s="46">
        <v>69</v>
      </c>
      <c r="D47" s="46">
        <v>1</v>
      </c>
      <c r="E47" t="e">
        <f>VLOOKUP(A47,'6. Deposits 2021_Q3'!$A$35:$A$61,1,FALSE)</f>
        <v>#N/A</v>
      </c>
      <c r="G47" s="45" t="s">
        <v>46</v>
      </c>
      <c r="H47" s="45" t="s">
        <v>152</v>
      </c>
      <c r="I47" s="46">
        <v>3</v>
      </c>
      <c r="J47" s="45" t="s">
        <v>156</v>
      </c>
      <c r="K47" s="46">
        <v>0</v>
      </c>
      <c r="Q47" t="s">
        <v>152</v>
      </c>
      <c r="R47" t="s">
        <v>67</v>
      </c>
      <c r="S47" s="48"/>
      <c r="T47" s="48">
        <v>2</v>
      </c>
      <c r="U47" s="48"/>
      <c r="V47" s="48"/>
      <c r="X47" s="45" t="s">
        <v>46</v>
      </c>
      <c r="Y47" s="45" t="s">
        <v>152</v>
      </c>
      <c r="Z47" s="46">
        <v>4</v>
      </c>
      <c r="AA47" s="46">
        <v>0</v>
      </c>
      <c r="AB47" s="46">
        <v>11</v>
      </c>
      <c r="AD47" t="s">
        <v>152</v>
      </c>
      <c r="AE47" t="s">
        <v>58</v>
      </c>
      <c r="AF47" s="48">
        <v>62</v>
      </c>
      <c r="AG47" s="48">
        <v>58</v>
      </c>
      <c r="AH47" s="48">
        <v>62</v>
      </c>
      <c r="AI47" s="48">
        <v>182</v>
      </c>
    </row>
    <row r="48" spans="1:35" x14ac:dyDescent="0.25">
      <c r="A48" s="45" t="s">
        <v>55</v>
      </c>
      <c r="B48" s="45" t="s">
        <v>152</v>
      </c>
      <c r="C48" s="46">
        <v>308</v>
      </c>
      <c r="D48" s="46">
        <v>1</v>
      </c>
      <c r="E48" t="e">
        <f>VLOOKUP(A48,'6. Deposits 2021_Q3'!$A$35:$A$61,1,FALSE)</f>
        <v>#N/A</v>
      </c>
      <c r="G48" s="45" t="s">
        <v>46</v>
      </c>
      <c r="H48" s="45" t="s">
        <v>152</v>
      </c>
      <c r="I48" s="46">
        <v>3</v>
      </c>
      <c r="J48" s="45" t="s">
        <v>157</v>
      </c>
      <c r="K48" s="46">
        <v>0</v>
      </c>
      <c r="Q48" t="s">
        <v>152</v>
      </c>
      <c r="R48" t="s">
        <v>68</v>
      </c>
      <c r="S48" s="48">
        <v>3</v>
      </c>
      <c r="T48" s="48"/>
      <c r="U48" s="48">
        <v>2</v>
      </c>
      <c r="V48" s="48">
        <v>1</v>
      </c>
      <c r="X48" s="45" t="s">
        <v>46</v>
      </c>
      <c r="Y48" s="45" t="s">
        <v>152</v>
      </c>
      <c r="Z48" s="46">
        <v>14</v>
      </c>
      <c r="AA48" s="46">
        <v>0</v>
      </c>
      <c r="AB48" s="46">
        <v>12</v>
      </c>
      <c r="AD48" t="s">
        <v>152</v>
      </c>
      <c r="AE48" t="s">
        <v>60</v>
      </c>
      <c r="AF48" s="48">
        <v>6</v>
      </c>
      <c r="AG48" s="48">
        <v>18</v>
      </c>
      <c r="AH48" s="48">
        <v>6</v>
      </c>
      <c r="AI48" s="48">
        <v>30</v>
      </c>
    </row>
    <row r="49" spans="1:35" x14ac:dyDescent="0.25">
      <c r="A49" s="45" t="s">
        <v>56</v>
      </c>
      <c r="B49" s="45" t="s">
        <v>152</v>
      </c>
      <c r="C49" s="46">
        <v>351</v>
      </c>
      <c r="D49" s="46">
        <v>1</v>
      </c>
      <c r="E49" t="e">
        <f>VLOOKUP(A49,'6. Deposits 2021_Q3'!$A$35:$A$61,1,FALSE)</f>
        <v>#N/A</v>
      </c>
      <c r="G49" s="45" t="s">
        <v>46</v>
      </c>
      <c r="H49" s="45" t="s">
        <v>152</v>
      </c>
      <c r="I49" s="46">
        <v>1</v>
      </c>
      <c r="J49" s="45" t="s">
        <v>158</v>
      </c>
      <c r="K49" s="46">
        <v>0</v>
      </c>
      <c r="Q49" t="s">
        <v>152</v>
      </c>
      <c r="R49" t="s">
        <v>69</v>
      </c>
      <c r="S49" s="48">
        <v>85</v>
      </c>
      <c r="T49" s="48">
        <v>56</v>
      </c>
      <c r="U49" s="48">
        <v>23</v>
      </c>
      <c r="V49" s="48">
        <v>112</v>
      </c>
      <c r="X49" s="45" t="s">
        <v>47</v>
      </c>
      <c r="Y49" s="45" t="s">
        <v>151</v>
      </c>
      <c r="Z49" s="46">
        <v>4</v>
      </c>
      <c r="AA49" s="46">
        <v>0</v>
      </c>
      <c r="AB49" s="46">
        <v>10</v>
      </c>
      <c r="AD49" t="s">
        <v>152</v>
      </c>
      <c r="AE49" t="s">
        <v>61</v>
      </c>
      <c r="AF49" s="48">
        <v>64</v>
      </c>
      <c r="AG49" s="48">
        <v>102</v>
      </c>
      <c r="AH49" s="48">
        <v>64</v>
      </c>
      <c r="AI49" s="48">
        <v>230</v>
      </c>
    </row>
    <row r="50" spans="1:35" x14ac:dyDescent="0.25">
      <c r="A50" s="45" t="s">
        <v>57</v>
      </c>
      <c r="B50" s="45" t="s">
        <v>152</v>
      </c>
      <c r="C50" s="46">
        <v>33</v>
      </c>
      <c r="D50" s="46">
        <v>1</v>
      </c>
      <c r="E50" t="e">
        <f>VLOOKUP(A50,'6. Deposits 2021_Q3'!$A$35:$A$61,1,FALSE)</f>
        <v>#N/A</v>
      </c>
      <c r="G50" s="45" t="s">
        <v>47</v>
      </c>
      <c r="H50" s="45" t="s">
        <v>152</v>
      </c>
      <c r="I50" s="46">
        <v>5</v>
      </c>
      <c r="J50" s="45" t="s">
        <v>155</v>
      </c>
      <c r="K50" s="46">
        <v>0</v>
      </c>
      <c r="Q50" t="s">
        <v>159</v>
      </c>
      <c r="S50" s="48">
        <v>795</v>
      </c>
      <c r="T50" s="48">
        <v>536</v>
      </c>
      <c r="U50" s="48">
        <v>268</v>
      </c>
      <c r="V50" s="48">
        <v>753</v>
      </c>
      <c r="X50" s="45" t="s">
        <v>47</v>
      </c>
      <c r="Y50" s="45" t="s">
        <v>152</v>
      </c>
      <c r="Z50" s="46">
        <v>30</v>
      </c>
      <c r="AA50" s="46">
        <v>0</v>
      </c>
      <c r="AB50" s="46">
        <v>10</v>
      </c>
      <c r="AD50" t="s">
        <v>152</v>
      </c>
      <c r="AE50" t="s">
        <v>62</v>
      </c>
      <c r="AF50" s="48">
        <v>20</v>
      </c>
      <c r="AG50" s="48">
        <v>36</v>
      </c>
      <c r="AH50" s="48">
        <v>34</v>
      </c>
      <c r="AI50" s="48">
        <v>90</v>
      </c>
    </row>
    <row r="51" spans="1:35" x14ac:dyDescent="0.25">
      <c r="A51" s="45" t="s">
        <v>58</v>
      </c>
      <c r="B51" s="45" t="s">
        <v>152</v>
      </c>
      <c r="C51" s="46">
        <v>127</v>
      </c>
      <c r="D51" s="46">
        <v>1</v>
      </c>
      <c r="E51" t="e">
        <f>VLOOKUP(A51,'6. Deposits 2021_Q3'!$A$35:$A$61,1,FALSE)</f>
        <v>#N/A</v>
      </c>
      <c r="G51" s="45" t="s">
        <v>47</v>
      </c>
      <c r="H51" s="45" t="s">
        <v>152</v>
      </c>
      <c r="I51" s="46">
        <v>6</v>
      </c>
      <c r="J51" s="45" t="s">
        <v>156</v>
      </c>
      <c r="K51" s="46">
        <v>0</v>
      </c>
      <c r="X51" s="45" t="s">
        <v>47</v>
      </c>
      <c r="Y51" s="45" t="s">
        <v>152</v>
      </c>
      <c r="Z51" s="46">
        <v>16</v>
      </c>
      <c r="AA51" s="46">
        <v>0</v>
      </c>
      <c r="AB51" s="46">
        <v>11</v>
      </c>
      <c r="AD51" t="s">
        <v>152</v>
      </c>
      <c r="AE51" t="s">
        <v>63</v>
      </c>
      <c r="AF51" s="48">
        <v>2</v>
      </c>
      <c r="AG51" s="48"/>
      <c r="AH51" s="48">
        <v>2</v>
      </c>
      <c r="AI51" s="48">
        <v>4</v>
      </c>
    </row>
    <row r="52" spans="1:35" x14ac:dyDescent="0.25">
      <c r="A52" s="45" t="s">
        <v>60</v>
      </c>
      <c r="B52" s="45" t="s">
        <v>152</v>
      </c>
      <c r="C52" s="46">
        <v>26</v>
      </c>
      <c r="D52" s="46">
        <v>1</v>
      </c>
      <c r="E52" t="e">
        <f>VLOOKUP(A52,'6. Deposits 2021_Q3'!$A$35:$A$61,1,FALSE)</f>
        <v>#N/A</v>
      </c>
      <c r="G52" s="45" t="s">
        <v>47</v>
      </c>
      <c r="H52" s="45" t="s">
        <v>152</v>
      </c>
      <c r="I52" s="46">
        <v>2</v>
      </c>
      <c r="J52" s="45" t="s">
        <v>157</v>
      </c>
      <c r="K52" s="46">
        <v>0</v>
      </c>
      <c r="X52" s="45" t="s">
        <v>47</v>
      </c>
      <c r="Y52" s="45" t="s">
        <v>152</v>
      </c>
      <c r="Z52" s="46">
        <v>36</v>
      </c>
      <c r="AA52" s="46">
        <v>0</v>
      </c>
      <c r="AB52" s="46">
        <v>12</v>
      </c>
      <c r="AD52" t="s">
        <v>152</v>
      </c>
      <c r="AE52" t="s">
        <v>64</v>
      </c>
      <c r="AF52" s="48">
        <v>6</v>
      </c>
      <c r="AG52" s="48">
        <v>10</v>
      </c>
      <c r="AH52" s="48">
        <v>6</v>
      </c>
      <c r="AI52" s="48">
        <v>22</v>
      </c>
    </row>
    <row r="53" spans="1:35" x14ac:dyDescent="0.25">
      <c r="A53" s="45" t="s">
        <v>61</v>
      </c>
      <c r="B53" s="45" t="s">
        <v>152</v>
      </c>
      <c r="C53" s="46">
        <v>336</v>
      </c>
      <c r="D53" s="46">
        <v>1</v>
      </c>
      <c r="E53" t="e">
        <f>VLOOKUP(A53,'6. Deposits 2021_Q3'!$A$35:$A$61,1,FALSE)</f>
        <v>#N/A</v>
      </c>
      <c r="G53" s="45" t="s">
        <v>47</v>
      </c>
      <c r="H53" s="45" t="s">
        <v>152</v>
      </c>
      <c r="I53" s="46">
        <v>4</v>
      </c>
      <c r="J53" s="45" t="s">
        <v>158</v>
      </c>
      <c r="K53" s="46">
        <v>0</v>
      </c>
      <c r="X53" s="45" t="s">
        <v>48</v>
      </c>
      <c r="Y53" s="45" t="s">
        <v>151</v>
      </c>
      <c r="Z53" s="46">
        <v>4</v>
      </c>
      <c r="AA53" s="46">
        <v>0</v>
      </c>
      <c r="AB53" s="46">
        <v>10</v>
      </c>
      <c r="AD53" t="s">
        <v>152</v>
      </c>
      <c r="AE53" t="s">
        <v>65</v>
      </c>
      <c r="AF53" s="48"/>
      <c r="AG53" s="48">
        <v>4</v>
      </c>
      <c r="AH53" s="48">
        <v>2</v>
      </c>
      <c r="AI53" s="48">
        <v>6</v>
      </c>
    </row>
    <row r="54" spans="1:35" x14ac:dyDescent="0.25">
      <c r="A54" s="45" t="s">
        <v>62</v>
      </c>
      <c r="B54" s="45" t="s">
        <v>152</v>
      </c>
      <c r="C54" s="46">
        <v>97</v>
      </c>
      <c r="D54" s="46">
        <v>1</v>
      </c>
      <c r="E54" t="e">
        <f>VLOOKUP(A54,'6. Deposits 2021_Q3'!$A$35:$A$61,1,FALSE)</f>
        <v>#N/A</v>
      </c>
      <c r="G54" s="45" t="s">
        <v>48</v>
      </c>
      <c r="H54" s="45" t="s">
        <v>152</v>
      </c>
      <c r="I54" s="46">
        <v>6</v>
      </c>
      <c r="J54" s="45" t="s">
        <v>155</v>
      </c>
      <c r="K54" s="46">
        <v>0</v>
      </c>
      <c r="X54" s="45" t="s">
        <v>48</v>
      </c>
      <c r="Y54" s="45" t="s">
        <v>151</v>
      </c>
      <c r="Z54" s="46">
        <v>2</v>
      </c>
      <c r="AA54" s="46">
        <v>0</v>
      </c>
      <c r="AB54" s="46">
        <v>11</v>
      </c>
      <c r="AD54" t="s">
        <v>152</v>
      </c>
      <c r="AE54" t="s">
        <v>67</v>
      </c>
      <c r="AF54" s="48">
        <v>2</v>
      </c>
      <c r="AG54" s="48">
        <v>2</v>
      </c>
      <c r="AH54" s="48">
        <v>6</v>
      </c>
      <c r="AI54" s="48">
        <v>10</v>
      </c>
    </row>
    <row r="55" spans="1:35" x14ac:dyDescent="0.25">
      <c r="A55" s="45" t="s">
        <v>63</v>
      </c>
      <c r="B55" s="45" t="s">
        <v>152</v>
      </c>
      <c r="C55" s="46">
        <v>2</v>
      </c>
      <c r="D55" s="46">
        <v>1</v>
      </c>
      <c r="E55" t="e">
        <f>VLOOKUP(A55,'6. Deposits 2021_Q3'!$A$35:$A$61,1,FALSE)</f>
        <v>#N/A</v>
      </c>
      <c r="G55" s="45" t="s">
        <v>48</v>
      </c>
      <c r="H55" s="45" t="s">
        <v>152</v>
      </c>
      <c r="I55" s="46">
        <v>10</v>
      </c>
      <c r="J55" s="45" t="s">
        <v>156</v>
      </c>
      <c r="K55" s="46">
        <v>0</v>
      </c>
      <c r="X55" s="45" t="s">
        <v>48</v>
      </c>
      <c r="Y55" s="45" t="s">
        <v>151</v>
      </c>
      <c r="Z55" s="46">
        <v>24</v>
      </c>
      <c r="AA55" s="46">
        <v>0</v>
      </c>
      <c r="AB55" s="46">
        <v>12</v>
      </c>
      <c r="AD55" t="s">
        <v>152</v>
      </c>
      <c r="AE55" t="s">
        <v>68</v>
      </c>
      <c r="AF55" s="48">
        <v>6</v>
      </c>
      <c r="AG55" s="48"/>
      <c r="AH55" s="48">
        <v>24</v>
      </c>
      <c r="AI55" s="48">
        <v>30</v>
      </c>
    </row>
    <row r="56" spans="1:35" x14ac:dyDescent="0.25">
      <c r="A56" s="45" t="s">
        <v>64</v>
      </c>
      <c r="B56" s="45" t="s">
        <v>152</v>
      </c>
      <c r="C56" s="46">
        <v>45</v>
      </c>
      <c r="D56" s="46">
        <v>1</v>
      </c>
      <c r="E56" t="e">
        <f>VLOOKUP(A56,'6. Deposits 2021_Q3'!$A$35:$A$61,1,FALSE)</f>
        <v>#N/A</v>
      </c>
      <c r="G56" s="45" t="s">
        <v>48</v>
      </c>
      <c r="H56" s="45" t="s">
        <v>152</v>
      </c>
      <c r="I56" s="46">
        <v>6</v>
      </c>
      <c r="J56" s="45" t="s">
        <v>157</v>
      </c>
      <c r="K56" s="46">
        <v>0</v>
      </c>
      <c r="X56" s="45" t="s">
        <v>48</v>
      </c>
      <c r="Y56" s="45" t="s">
        <v>152</v>
      </c>
      <c r="Z56" s="46">
        <v>38</v>
      </c>
      <c r="AA56" s="46">
        <v>0</v>
      </c>
      <c r="AB56" s="46">
        <v>10</v>
      </c>
      <c r="AD56" t="s">
        <v>152</v>
      </c>
      <c r="AE56" t="s">
        <v>69</v>
      </c>
      <c r="AF56" s="48">
        <v>394</v>
      </c>
      <c r="AG56" s="48">
        <v>308</v>
      </c>
      <c r="AH56" s="48">
        <v>342</v>
      </c>
      <c r="AI56" s="48">
        <v>1044</v>
      </c>
    </row>
    <row r="57" spans="1:35" x14ac:dyDescent="0.25">
      <c r="A57" s="45" t="s">
        <v>65</v>
      </c>
      <c r="B57" s="45" t="s">
        <v>152</v>
      </c>
      <c r="C57" s="46">
        <v>12</v>
      </c>
      <c r="D57" s="46">
        <v>1</v>
      </c>
      <c r="E57" t="e">
        <f>VLOOKUP(A57,'6. Deposits 2021_Q3'!$A$35:$A$61,1,FALSE)</f>
        <v>#N/A</v>
      </c>
      <c r="G57" s="45" t="s">
        <v>48</v>
      </c>
      <c r="H57" s="45" t="s">
        <v>152</v>
      </c>
      <c r="I57" s="46">
        <v>5</v>
      </c>
      <c r="J57" s="45" t="s">
        <v>158</v>
      </c>
      <c r="K57" s="46">
        <v>0</v>
      </c>
      <c r="X57" s="45" t="s">
        <v>48</v>
      </c>
      <c r="Y57" s="45" t="s">
        <v>152</v>
      </c>
      <c r="Z57" s="46">
        <v>26</v>
      </c>
      <c r="AA57" s="46">
        <v>0</v>
      </c>
      <c r="AB57" s="46">
        <v>11</v>
      </c>
      <c r="AD57" t="s">
        <v>152</v>
      </c>
      <c r="AE57" t="s">
        <v>70</v>
      </c>
      <c r="AF57" s="48">
        <v>4</v>
      </c>
      <c r="AG57" s="48"/>
      <c r="AH57" s="48">
        <v>2</v>
      </c>
      <c r="AI57" s="48">
        <v>6</v>
      </c>
    </row>
    <row r="58" spans="1:35" x14ac:dyDescent="0.25">
      <c r="A58" s="45" t="s">
        <v>66</v>
      </c>
      <c r="B58" s="45" t="s">
        <v>152</v>
      </c>
      <c r="C58" s="46">
        <v>3</v>
      </c>
      <c r="D58" s="46">
        <v>1</v>
      </c>
      <c r="E58" t="e">
        <f>VLOOKUP(A58,'6. Deposits 2021_Q3'!$A$35:$A$61,1,FALSE)</f>
        <v>#N/A</v>
      </c>
      <c r="G58" s="45" t="s">
        <v>49</v>
      </c>
      <c r="H58" s="45" t="s">
        <v>151</v>
      </c>
      <c r="I58" s="46">
        <v>3</v>
      </c>
      <c r="J58" s="45" t="s">
        <v>156</v>
      </c>
      <c r="K58" s="46">
        <v>0</v>
      </c>
      <c r="X58" s="45" t="s">
        <v>48</v>
      </c>
      <c r="Y58" s="45" t="s">
        <v>152</v>
      </c>
      <c r="Z58" s="46">
        <v>80</v>
      </c>
      <c r="AA58" s="46">
        <v>0</v>
      </c>
      <c r="AB58" s="46">
        <v>12</v>
      </c>
      <c r="AD58" t="s">
        <v>159</v>
      </c>
      <c r="AF58" s="48">
        <v>2644</v>
      </c>
      <c r="AG58" s="48">
        <v>2930</v>
      </c>
      <c r="AH58" s="48">
        <v>3528</v>
      </c>
      <c r="AI58" s="48">
        <v>9102</v>
      </c>
    </row>
    <row r="59" spans="1:35" x14ac:dyDescent="0.25">
      <c r="A59" s="45" t="s">
        <v>67</v>
      </c>
      <c r="B59" s="45" t="s">
        <v>152</v>
      </c>
      <c r="C59" s="46">
        <v>11</v>
      </c>
      <c r="D59" s="46">
        <v>1</v>
      </c>
      <c r="E59" t="e">
        <f>VLOOKUP(A59,'6. Deposits 2021_Q3'!$A$35:$A$61,1,FALSE)</f>
        <v>#N/A</v>
      </c>
      <c r="G59" s="45" t="s">
        <v>49</v>
      </c>
      <c r="H59" s="45" t="s">
        <v>151</v>
      </c>
      <c r="I59" s="46">
        <v>2</v>
      </c>
      <c r="J59" s="45" t="s">
        <v>157</v>
      </c>
      <c r="K59" s="46">
        <v>0</v>
      </c>
      <c r="X59" s="45" t="s">
        <v>49</v>
      </c>
      <c r="Y59" s="45" t="s">
        <v>151</v>
      </c>
      <c r="Z59" s="46">
        <v>6</v>
      </c>
      <c r="AA59" s="46">
        <v>0</v>
      </c>
      <c r="AB59" s="46">
        <v>11</v>
      </c>
    </row>
    <row r="60" spans="1:35" x14ac:dyDescent="0.25">
      <c r="A60" s="45" t="s">
        <v>68</v>
      </c>
      <c r="B60" s="45" t="s">
        <v>152</v>
      </c>
      <c r="C60" s="46">
        <v>31</v>
      </c>
      <c r="D60" s="46">
        <v>1</v>
      </c>
      <c r="E60" t="e">
        <f>VLOOKUP(A60,'6. Deposits 2021_Q3'!$A$35:$A$61,1,FALSE)</f>
        <v>#N/A</v>
      </c>
      <c r="G60" s="45" t="s">
        <v>49</v>
      </c>
      <c r="H60" s="45" t="s">
        <v>152</v>
      </c>
      <c r="I60" s="46">
        <v>9</v>
      </c>
      <c r="J60" s="45" t="s">
        <v>155</v>
      </c>
      <c r="K60" s="46">
        <v>0</v>
      </c>
      <c r="X60" s="45" t="s">
        <v>49</v>
      </c>
      <c r="Y60" s="45" t="s">
        <v>151</v>
      </c>
      <c r="Z60" s="46">
        <v>2</v>
      </c>
      <c r="AA60" s="46">
        <v>0</v>
      </c>
      <c r="AB60" s="46">
        <v>12</v>
      </c>
    </row>
    <row r="61" spans="1:35" x14ac:dyDescent="0.25">
      <c r="A61" s="45" t="s">
        <v>69</v>
      </c>
      <c r="B61" s="45" t="s">
        <v>152</v>
      </c>
      <c r="C61" s="46">
        <v>1179</v>
      </c>
      <c r="D61" s="46">
        <v>1</v>
      </c>
      <c r="E61" t="e">
        <f>VLOOKUP(A61,'6. Deposits 2021_Q3'!$A$35:$A$61,1,FALSE)</f>
        <v>#N/A</v>
      </c>
      <c r="G61" s="45" t="s">
        <v>49</v>
      </c>
      <c r="H61" s="45" t="s">
        <v>152</v>
      </c>
      <c r="I61" s="46">
        <v>2</v>
      </c>
      <c r="J61" s="45" t="s">
        <v>156</v>
      </c>
      <c r="K61" s="46">
        <v>0</v>
      </c>
      <c r="X61" s="45" t="s">
        <v>49</v>
      </c>
      <c r="Y61" s="45" t="s">
        <v>152</v>
      </c>
      <c r="Z61" s="46">
        <v>20</v>
      </c>
      <c r="AA61" s="46">
        <v>0</v>
      </c>
      <c r="AB61" s="46">
        <v>10</v>
      </c>
    </row>
    <row r="62" spans="1:35" x14ac:dyDescent="0.25">
      <c r="A62" s="45" t="s">
        <v>70</v>
      </c>
      <c r="B62" s="45" t="s">
        <v>152</v>
      </c>
      <c r="C62" s="46">
        <v>3</v>
      </c>
      <c r="D62" s="46">
        <v>1</v>
      </c>
      <c r="E62" t="e">
        <f>VLOOKUP(A62,'6. Deposits 2021_Q3'!$A$35:$A$61,1,FALSE)</f>
        <v>#N/A</v>
      </c>
      <c r="G62" s="45" t="s">
        <v>49</v>
      </c>
      <c r="H62" s="45" t="s">
        <v>152</v>
      </c>
      <c r="I62" s="46">
        <v>3</v>
      </c>
      <c r="J62" s="45" t="s">
        <v>157</v>
      </c>
      <c r="K62" s="46">
        <v>0</v>
      </c>
      <c r="X62" s="45" t="s">
        <v>49</v>
      </c>
      <c r="Y62" s="45" t="s">
        <v>152</v>
      </c>
      <c r="Z62" s="46">
        <v>30</v>
      </c>
      <c r="AA62" s="46">
        <v>0</v>
      </c>
      <c r="AB62" s="46">
        <v>11</v>
      </c>
    </row>
    <row r="63" spans="1:35" x14ac:dyDescent="0.25">
      <c r="G63" s="45" t="s">
        <v>49</v>
      </c>
      <c r="H63" s="45" t="s">
        <v>152</v>
      </c>
      <c r="I63" s="46">
        <v>7</v>
      </c>
      <c r="J63" s="45" t="s">
        <v>158</v>
      </c>
      <c r="K63" s="46">
        <v>0</v>
      </c>
      <c r="X63" s="45" t="s">
        <v>49</v>
      </c>
      <c r="Y63" s="45" t="s">
        <v>152</v>
      </c>
      <c r="Z63" s="46">
        <v>38</v>
      </c>
      <c r="AA63" s="46">
        <v>0</v>
      </c>
      <c r="AB63" s="46">
        <v>12</v>
      </c>
    </row>
    <row r="64" spans="1:35" x14ac:dyDescent="0.25">
      <c r="G64" s="45" t="s">
        <v>50</v>
      </c>
      <c r="H64" s="45" t="s">
        <v>152</v>
      </c>
      <c r="I64" s="46">
        <v>1</v>
      </c>
      <c r="J64" s="45" t="s">
        <v>155</v>
      </c>
      <c r="K64" s="46">
        <v>0</v>
      </c>
      <c r="X64" s="45" t="s">
        <v>50</v>
      </c>
      <c r="Y64" s="45" t="s">
        <v>152</v>
      </c>
      <c r="Z64" s="46">
        <v>24</v>
      </c>
      <c r="AA64" s="46">
        <v>0</v>
      </c>
      <c r="AB64" s="46">
        <v>10</v>
      </c>
    </row>
    <row r="65" spans="7:28" x14ac:dyDescent="0.25">
      <c r="G65" s="45" t="s">
        <v>50</v>
      </c>
      <c r="H65" s="45" t="s">
        <v>152</v>
      </c>
      <c r="I65" s="46">
        <v>4</v>
      </c>
      <c r="J65" s="45" t="s">
        <v>157</v>
      </c>
      <c r="K65" s="46">
        <v>0</v>
      </c>
      <c r="X65" s="45" t="s">
        <v>50</v>
      </c>
      <c r="Y65" s="45" t="s">
        <v>152</v>
      </c>
      <c r="Z65" s="46">
        <v>14</v>
      </c>
      <c r="AA65" s="46">
        <v>0</v>
      </c>
      <c r="AB65" s="46">
        <v>11</v>
      </c>
    </row>
    <row r="66" spans="7:28" x14ac:dyDescent="0.25">
      <c r="G66" s="45" t="s">
        <v>51</v>
      </c>
      <c r="H66" s="45" t="s">
        <v>152</v>
      </c>
      <c r="I66" s="46">
        <v>1</v>
      </c>
      <c r="J66" s="45" t="s">
        <v>157</v>
      </c>
      <c r="K66" s="46">
        <v>0</v>
      </c>
      <c r="X66" s="45" t="s">
        <v>50</v>
      </c>
      <c r="Y66" s="45" t="s">
        <v>152</v>
      </c>
      <c r="Z66" s="46">
        <v>40</v>
      </c>
      <c r="AA66" s="46">
        <v>0</v>
      </c>
      <c r="AB66" s="46">
        <v>12</v>
      </c>
    </row>
    <row r="67" spans="7:28" x14ac:dyDescent="0.25">
      <c r="G67" s="45" t="s">
        <v>52</v>
      </c>
      <c r="H67" s="45" t="s">
        <v>151</v>
      </c>
      <c r="I67" s="46">
        <v>2</v>
      </c>
      <c r="J67" s="45" t="s">
        <v>155</v>
      </c>
      <c r="K67" s="46">
        <v>0</v>
      </c>
      <c r="X67" s="45" t="s">
        <v>51</v>
      </c>
      <c r="Y67" s="45" t="s">
        <v>152</v>
      </c>
      <c r="Z67" s="46">
        <v>4</v>
      </c>
      <c r="AA67" s="46">
        <v>0</v>
      </c>
      <c r="AB67" s="46">
        <v>10</v>
      </c>
    </row>
    <row r="68" spans="7:28" x14ac:dyDescent="0.25">
      <c r="G68" s="45" t="s">
        <v>52</v>
      </c>
      <c r="H68" s="45" t="s">
        <v>151</v>
      </c>
      <c r="I68" s="46">
        <v>1</v>
      </c>
      <c r="J68" s="45" t="s">
        <v>158</v>
      </c>
      <c r="K68" s="46">
        <v>0</v>
      </c>
      <c r="X68" s="45" t="s">
        <v>51</v>
      </c>
      <c r="Y68" s="45" t="s">
        <v>152</v>
      </c>
      <c r="Z68" s="46">
        <v>4</v>
      </c>
      <c r="AA68" s="46">
        <v>0</v>
      </c>
      <c r="AB68" s="46">
        <v>11</v>
      </c>
    </row>
    <row r="69" spans="7:28" x14ac:dyDescent="0.25">
      <c r="G69" s="45" t="s">
        <v>52</v>
      </c>
      <c r="H69" s="45" t="s">
        <v>152</v>
      </c>
      <c r="I69" s="46">
        <v>42</v>
      </c>
      <c r="J69" s="45" t="s">
        <v>155</v>
      </c>
      <c r="K69" s="46">
        <v>0</v>
      </c>
      <c r="X69" s="45" t="s">
        <v>51</v>
      </c>
      <c r="Y69" s="45" t="s">
        <v>152</v>
      </c>
      <c r="Z69" s="46">
        <v>2</v>
      </c>
      <c r="AA69" s="46">
        <v>0</v>
      </c>
      <c r="AB69" s="46">
        <v>12</v>
      </c>
    </row>
    <row r="70" spans="7:28" x14ac:dyDescent="0.25">
      <c r="G70" s="45" t="s">
        <v>52</v>
      </c>
      <c r="H70" s="45" t="s">
        <v>152</v>
      </c>
      <c r="I70" s="46">
        <v>27</v>
      </c>
      <c r="J70" s="45" t="s">
        <v>156</v>
      </c>
      <c r="K70" s="46">
        <v>0</v>
      </c>
      <c r="X70" s="45" t="s">
        <v>52</v>
      </c>
      <c r="Y70" s="45" t="s">
        <v>151</v>
      </c>
      <c r="Z70" s="46">
        <v>8</v>
      </c>
      <c r="AA70" s="46">
        <v>0</v>
      </c>
      <c r="AB70" s="46">
        <v>10</v>
      </c>
    </row>
    <row r="71" spans="7:28" x14ac:dyDescent="0.25">
      <c r="G71" s="45" t="s">
        <v>52</v>
      </c>
      <c r="H71" s="45" t="s">
        <v>152</v>
      </c>
      <c r="I71" s="46">
        <v>12</v>
      </c>
      <c r="J71" s="45" t="s">
        <v>157</v>
      </c>
      <c r="K71" s="46">
        <v>0</v>
      </c>
      <c r="X71" s="45" t="s">
        <v>52</v>
      </c>
      <c r="Y71" s="45" t="s">
        <v>151</v>
      </c>
      <c r="Z71" s="46">
        <v>14</v>
      </c>
      <c r="AA71" s="46">
        <v>0</v>
      </c>
      <c r="AB71" s="46">
        <v>11</v>
      </c>
    </row>
    <row r="72" spans="7:28" x14ac:dyDescent="0.25">
      <c r="G72" s="45" t="s">
        <v>52</v>
      </c>
      <c r="H72" s="45" t="s">
        <v>152</v>
      </c>
      <c r="I72" s="46">
        <v>36</v>
      </c>
      <c r="J72" s="45" t="s">
        <v>158</v>
      </c>
      <c r="K72" s="46">
        <v>0</v>
      </c>
      <c r="X72" s="45" t="s">
        <v>52</v>
      </c>
      <c r="Y72" s="45" t="s">
        <v>151</v>
      </c>
      <c r="Z72" s="46">
        <v>4</v>
      </c>
      <c r="AA72" s="46">
        <v>0</v>
      </c>
      <c r="AB72" s="46">
        <v>12</v>
      </c>
    </row>
    <row r="73" spans="7:28" x14ac:dyDescent="0.25">
      <c r="G73" s="45" t="s">
        <v>53</v>
      </c>
      <c r="H73" s="45" t="s">
        <v>151</v>
      </c>
      <c r="I73" s="46">
        <v>17</v>
      </c>
      <c r="J73" s="45" t="s">
        <v>155</v>
      </c>
      <c r="K73" s="46">
        <v>0</v>
      </c>
      <c r="X73" s="45" t="s">
        <v>52</v>
      </c>
      <c r="Y73" s="45" t="s">
        <v>152</v>
      </c>
      <c r="Z73" s="46">
        <v>114</v>
      </c>
      <c r="AA73" s="46">
        <v>0</v>
      </c>
      <c r="AB73" s="46">
        <v>10</v>
      </c>
    </row>
    <row r="74" spans="7:28" x14ac:dyDescent="0.25">
      <c r="G74" s="45" t="s">
        <v>53</v>
      </c>
      <c r="H74" s="45" t="s">
        <v>151</v>
      </c>
      <c r="I74" s="46">
        <v>6</v>
      </c>
      <c r="J74" s="45" t="s">
        <v>157</v>
      </c>
      <c r="K74" s="46">
        <v>0</v>
      </c>
      <c r="X74" s="45" t="s">
        <v>52</v>
      </c>
      <c r="Y74" s="45" t="s">
        <v>152</v>
      </c>
      <c r="Z74" s="46">
        <v>190</v>
      </c>
      <c r="AA74" s="46">
        <v>0</v>
      </c>
      <c r="AB74" s="46">
        <v>11</v>
      </c>
    </row>
    <row r="75" spans="7:28" x14ac:dyDescent="0.25">
      <c r="G75" s="45" t="s">
        <v>53</v>
      </c>
      <c r="H75" s="45" t="s">
        <v>151</v>
      </c>
      <c r="I75" s="46">
        <v>2</v>
      </c>
      <c r="J75" s="45" t="s">
        <v>158</v>
      </c>
      <c r="K75" s="46">
        <v>0</v>
      </c>
      <c r="X75" s="45" t="s">
        <v>52</v>
      </c>
      <c r="Y75" s="45" t="s">
        <v>152</v>
      </c>
      <c r="Z75" s="46">
        <v>106</v>
      </c>
      <c r="AA75" s="46">
        <v>0</v>
      </c>
      <c r="AB75" s="46">
        <v>12</v>
      </c>
    </row>
    <row r="76" spans="7:28" x14ac:dyDescent="0.25">
      <c r="G76" s="45" t="s">
        <v>53</v>
      </c>
      <c r="H76" s="45" t="s">
        <v>152</v>
      </c>
      <c r="I76" s="46">
        <v>23</v>
      </c>
      <c r="J76" s="45" t="s">
        <v>155</v>
      </c>
      <c r="K76" s="46">
        <v>0</v>
      </c>
      <c r="X76" s="45" t="s">
        <v>53</v>
      </c>
      <c r="Y76" s="45" t="s">
        <v>151</v>
      </c>
      <c r="Z76" s="46">
        <v>12</v>
      </c>
      <c r="AA76" s="46">
        <v>0</v>
      </c>
      <c r="AB76" s="46">
        <v>10</v>
      </c>
    </row>
    <row r="77" spans="7:28" x14ac:dyDescent="0.25">
      <c r="G77" s="45" t="s">
        <v>53</v>
      </c>
      <c r="H77" s="45" t="s">
        <v>152</v>
      </c>
      <c r="I77" s="46">
        <v>30</v>
      </c>
      <c r="J77" s="45" t="s">
        <v>156</v>
      </c>
      <c r="K77" s="46">
        <v>0</v>
      </c>
      <c r="X77" s="45" t="s">
        <v>53</v>
      </c>
      <c r="Y77" s="45" t="s">
        <v>151</v>
      </c>
      <c r="Z77" s="46">
        <v>26</v>
      </c>
      <c r="AA77" s="46">
        <v>0</v>
      </c>
      <c r="AB77" s="46">
        <v>11</v>
      </c>
    </row>
    <row r="78" spans="7:28" x14ac:dyDescent="0.25">
      <c r="G78" s="45" t="s">
        <v>53</v>
      </c>
      <c r="H78" s="45" t="s">
        <v>152</v>
      </c>
      <c r="I78" s="46">
        <v>15</v>
      </c>
      <c r="J78" s="45" t="s">
        <v>157</v>
      </c>
      <c r="K78" s="46">
        <v>0</v>
      </c>
      <c r="X78" s="45" t="s">
        <v>53</v>
      </c>
      <c r="Y78" s="45" t="s">
        <v>151</v>
      </c>
      <c r="Z78" s="46">
        <v>18</v>
      </c>
      <c r="AA78" s="46">
        <v>0</v>
      </c>
      <c r="AB78" s="46">
        <v>12</v>
      </c>
    </row>
    <row r="79" spans="7:28" x14ac:dyDescent="0.25">
      <c r="G79" s="45" t="s">
        <v>53</v>
      </c>
      <c r="H79" s="45" t="s">
        <v>152</v>
      </c>
      <c r="I79" s="46">
        <v>31</v>
      </c>
      <c r="J79" s="45" t="s">
        <v>158</v>
      </c>
      <c r="K79" s="46">
        <v>0</v>
      </c>
      <c r="X79" s="45" t="s">
        <v>53</v>
      </c>
      <c r="Y79" s="45" t="s">
        <v>152</v>
      </c>
      <c r="Z79" s="46">
        <v>100</v>
      </c>
      <c r="AA79" s="46">
        <v>0</v>
      </c>
      <c r="AB79" s="46">
        <v>10</v>
      </c>
    </row>
    <row r="80" spans="7:28" x14ac:dyDescent="0.25">
      <c r="G80" s="45" t="s">
        <v>54</v>
      </c>
      <c r="H80" s="45" t="s">
        <v>152</v>
      </c>
      <c r="I80" s="46">
        <v>4</v>
      </c>
      <c r="J80" s="45" t="s">
        <v>155</v>
      </c>
      <c r="K80" s="46">
        <v>0</v>
      </c>
      <c r="X80" s="45" t="s">
        <v>53</v>
      </c>
      <c r="Y80" s="45" t="s">
        <v>152</v>
      </c>
      <c r="Z80" s="46">
        <v>182</v>
      </c>
      <c r="AA80" s="46">
        <v>0</v>
      </c>
      <c r="AB80" s="46">
        <v>11</v>
      </c>
    </row>
    <row r="81" spans="7:28" x14ac:dyDescent="0.25">
      <c r="G81" s="45" t="s">
        <v>54</v>
      </c>
      <c r="H81" s="45" t="s">
        <v>152</v>
      </c>
      <c r="I81" s="46">
        <v>2</v>
      </c>
      <c r="J81" s="45" t="s">
        <v>156</v>
      </c>
      <c r="K81" s="46">
        <v>0</v>
      </c>
      <c r="X81" s="45" t="s">
        <v>53</v>
      </c>
      <c r="Y81" s="45" t="s">
        <v>152</v>
      </c>
      <c r="Z81" s="46">
        <v>230</v>
      </c>
      <c r="AA81" s="46">
        <v>0</v>
      </c>
      <c r="AB81" s="46">
        <v>12</v>
      </c>
    </row>
    <row r="82" spans="7:28" x14ac:dyDescent="0.25">
      <c r="G82" s="45" t="s">
        <v>54</v>
      </c>
      <c r="H82" s="45" t="s">
        <v>152</v>
      </c>
      <c r="I82" s="46">
        <v>3</v>
      </c>
      <c r="J82" s="45" t="s">
        <v>157</v>
      </c>
      <c r="K82" s="46">
        <v>0</v>
      </c>
      <c r="X82" s="45" t="s">
        <v>54</v>
      </c>
      <c r="Y82" s="45" t="s">
        <v>152</v>
      </c>
      <c r="Z82" s="46">
        <v>22</v>
      </c>
      <c r="AA82" s="46">
        <v>0</v>
      </c>
      <c r="AB82" s="46">
        <v>10</v>
      </c>
    </row>
    <row r="83" spans="7:28" x14ac:dyDescent="0.25">
      <c r="G83" s="45" t="s">
        <v>54</v>
      </c>
      <c r="H83" s="45" t="s">
        <v>152</v>
      </c>
      <c r="I83" s="46">
        <v>1</v>
      </c>
      <c r="J83" s="45" t="s">
        <v>158</v>
      </c>
      <c r="K83" s="46">
        <v>0</v>
      </c>
      <c r="X83" s="45" t="s">
        <v>54</v>
      </c>
      <c r="Y83" s="45" t="s">
        <v>152</v>
      </c>
      <c r="Z83" s="46">
        <v>26</v>
      </c>
      <c r="AA83" s="46">
        <v>0</v>
      </c>
      <c r="AB83" s="46">
        <v>11</v>
      </c>
    </row>
    <row r="84" spans="7:28" x14ac:dyDescent="0.25">
      <c r="G84" s="45" t="s">
        <v>55</v>
      </c>
      <c r="H84" s="45" t="s">
        <v>151</v>
      </c>
      <c r="I84" s="46">
        <v>2</v>
      </c>
      <c r="J84" s="45" t="s">
        <v>155</v>
      </c>
      <c r="K84" s="46">
        <v>0</v>
      </c>
      <c r="X84" s="45" t="s">
        <v>54</v>
      </c>
      <c r="Y84" s="45" t="s">
        <v>152</v>
      </c>
      <c r="Z84" s="46">
        <v>28</v>
      </c>
      <c r="AA84" s="46">
        <v>0</v>
      </c>
      <c r="AB84" s="46">
        <v>12</v>
      </c>
    </row>
    <row r="85" spans="7:28" x14ac:dyDescent="0.25">
      <c r="G85" s="45" t="s">
        <v>55</v>
      </c>
      <c r="H85" s="45" t="s">
        <v>152</v>
      </c>
      <c r="I85" s="46">
        <v>24</v>
      </c>
      <c r="J85" s="45" t="s">
        <v>155</v>
      </c>
      <c r="K85" s="46">
        <v>0</v>
      </c>
      <c r="X85" s="45" t="s">
        <v>55</v>
      </c>
      <c r="Y85" s="45" t="s">
        <v>151</v>
      </c>
      <c r="Z85" s="46">
        <v>6</v>
      </c>
      <c r="AA85" s="46">
        <v>0</v>
      </c>
      <c r="AB85" s="46">
        <v>10</v>
      </c>
    </row>
    <row r="86" spans="7:28" x14ac:dyDescent="0.25">
      <c r="G86" s="45" t="s">
        <v>55</v>
      </c>
      <c r="H86" s="45" t="s">
        <v>152</v>
      </c>
      <c r="I86" s="46">
        <v>4</v>
      </c>
      <c r="J86" s="45" t="s">
        <v>156</v>
      </c>
      <c r="K86" s="46">
        <v>0</v>
      </c>
      <c r="X86" s="45" t="s">
        <v>55</v>
      </c>
      <c r="Y86" s="45" t="s">
        <v>151</v>
      </c>
      <c r="Z86" s="46">
        <v>2</v>
      </c>
      <c r="AA86" s="46">
        <v>0</v>
      </c>
      <c r="AB86" s="46">
        <v>11</v>
      </c>
    </row>
    <row r="87" spans="7:28" x14ac:dyDescent="0.25">
      <c r="G87" s="45" t="s">
        <v>55</v>
      </c>
      <c r="H87" s="45" t="s">
        <v>152</v>
      </c>
      <c r="I87" s="46">
        <v>4</v>
      </c>
      <c r="J87" s="45" t="s">
        <v>157</v>
      </c>
      <c r="K87" s="46">
        <v>0</v>
      </c>
      <c r="X87" s="45" t="s">
        <v>55</v>
      </c>
      <c r="Y87" s="45" t="s">
        <v>151</v>
      </c>
      <c r="Z87" s="46">
        <v>10</v>
      </c>
      <c r="AA87" s="46">
        <v>0</v>
      </c>
      <c r="AB87" s="46">
        <v>12</v>
      </c>
    </row>
    <row r="88" spans="7:28" x14ac:dyDescent="0.25">
      <c r="G88" s="45" t="s">
        <v>55</v>
      </c>
      <c r="H88" s="45" t="s">
        <v>152</v>
      </c>
      <c r="I88" s="46">
        <v>10</v>
      </c>
      <c r="J88" s="45" t="s">
        <v>158</v>
      </c>
      <c r="K88" s="46">
        <v>0</v>
      </c>
      <c r="X88" s="45" t="s">
        <v>55</v>
      </c>
      <c r="Y88" s="45" t="s">
        <v>152</v>
      </c>
      <c r="Z88" s="46">
        <v>60</v>
      </c>
      <c r="AA88" s="46">
        <v>0</v>
      </c>
      <c r="AB88" s="46">
        <v>10</v>
      </c>
    </row>
    <row r="89" spans="7:28" x14ac:dyDescent="0.25">
      <c r="G89" s="45" t="s">
        <v>56</v>
      </c>
      <c r="H89" s="45" t="s">
        <v>151</v>
      </c>
      <c r="I89" s="46">
        <v>2</v>
      </c>
      <c r="J89" s="45" t="s">
        <v>155</v>
      </c>
      <c r="K89" s="46">
        <v>0</v>
      </c>
      <c r="X89" s="45" t="s">
        <v>55</v>
      </c>
      <c r="Y89" s="45" t="s">
        <v>152</v>
      </c>
      <c r="Z89" s="46">
        <v>84</v>
      </c>
      <c r="AA89" s="46">
        <v>0</v>
      </c>
      <c r="AB89" s="46">
        <v>11</v>
      </c>
    </row>
    <row r="90" spans="7:28" x14ac:dyDescent="0.25">
      <c r="G90" s="45" t="s">
        <v>56</v>
      </c>
      <c r="H90" s="45" t="s">
        <v>151</v>
      </c>
      <c r="I90" s="46">
        <v>2</v>
      </c>
      <c r="J90" s="45" t="s">
        <v>156</v>
      </c>
      <c r="K90" s="46">
        <v>0</v>
      </c>
      <c r="X90" s="45" t="s">
        <v>55</v>
      </c>
      <c r="Y90" s="45" t="s">
        <v>152</v>
      </c>
      <c r="Z90" s="46">
        <v>162</v>
      </c>
      <c r="AA90" s="46">
        <v>0</v>
      </c>
      <c r="AB90" s="46">
        <v>12</v>
      </c>
    </row>
    <row r="91" spans="7:28" x14ac:dyDescent="0.25">
      <c r="G91" s="45" t="s">
        <v>56</v>
      </c>
      <c r="H91" s="45" t="s">
        <v>151</v>
      </c>
      <c r="I91" s="46">
        <v>2</v>
      </c>
      <c r="J91" s="45" t="s">
        <v>157</v>
      </c>
      <c r="K91" s="46">
        <v>0</v>
      </c>
      <c r="X91" s="45" t="s">
        <v>56</v>
      </c>
      <c r="Y91" s="45" t="s">
        <v>151</v>
      </c>
      <c r="Z91" s="46">
        <v>2</v>
      </c>
      <c r="AA91" s="46">
        <v>0</v>
      </c>
      <c r="AB91" s="46">
        <v>10</v>
      </c>
    </row>
    <row r="92" spans="7:28" x14ac:dyDescent="0.25">
      <c r="G92" s="45" t="s">
        <v>56</v>
      </c>
      <c r="H92" s="45" t="s">
        <v>152</v>
      </c>
      <c r="I92" s="46">
        <v>16</v>
      </c>
      <c r="J92" s="45" t="s">
        <v>155</v>
      </c>
      <c r="K92" s="46">
        <v>0</v>
      </c>
      <c r="X92" s="45" t="s">
        <v>56</v>
      </c>
      <c r="Y92" s="45" t="s">
        <v>151</v>
      </c>
      <c r="Z92" s="46">
        <v>4</v>
      </c>
      <c r="AA92" s="46">
        <v>0</v>
      </c>
      <c r="AB92" s="46">
        <v>11</v>
      </c>
    </row>
    <row r="93" spans="7:28" x14ac:dyDescent="0.25">
      <c r="G93" s="45" t="s">
        <v>56</v>
      </c>
      <c r="H93" s="45" t="s">
        <v>152</v>
      </c>
      <c r="I93" s="46">
        <v>12</v>
      </c>
      <c r="J93" s="45" t="s">
        <v>156</v>
      </c>
      <c r="K93" s="46">
        <v>0</v>
      </c>
      <c r="X93" s="45" t="s">
        <v>56</v>
      </c>
      <c r="Y93" s="45" t="s">
        <v>151</v>
      </c>
      <c r="Z93" s="46">
        <v>16</v>
      </c>
      <c r="AA93" s="46">
        <v>0</v>
      </c>
      <c r="AB93" s="46">
        <v>12</v>
      </c>
    </row>
    <row r="94" spans="7:28" x14ac:dyDescent="0.25">
      <c r="G94" s="45" t="s">
        <v>56</v>
      </c>
      <c r="H94" s="45" t="s">
        <v>152</v>
      </c>
      <c r="I94" s="46">
        <v>8</v>
      </c>
      <c r="J94" s="45" t="s">
        <v>157</v>
      </c>
      <c r="K94" s="46">
        <v>0</v>
      </c>
      <c r="X94" s="45" t="s">
        <v>56</v>
      </c>
      <c r="Y94" s="45" t="s">
        <v>152</v>
      </c>
      <c r="Z94" s="46">
        <v>86</v>
      </c>
      <c r="AA94" s="46">
        <v>0</v>
      </c>
      <c r="AB94" s="46">
        <v>10</v>
      </c>
    </row>
    <row r="95" spans="7:28" x14ac:dyDescent="0.25">
      <c r="G95" s="45" t="s">
        <v>56</v>
      </c>
      <c r="H95" s="45" t="s">
        <v>152</v>
      </c>
      <c r="I95" s="46">
        <v>10</v>
      </c>
      <c r="J95" s="45" t="s">
        <v>158</v>
      </c>
      <c r="K95" s="46">
        <v>0</v>
      </c>
      <c r="X95" s="45" t="s">
        <v>56</v>
      </c>
      <c r="Y95" s="45" t="s">
        <v>152</v>
      </c>
      <c r="Z95" s="46">
        <v>82</v>
      </c>
      <c r="AA95" s="46">
        <v>0</v>
      </c>
      <c r="AB95" s="46">
        <v>11</v>
      </c>
    </row>
    <row r="96" spans="7:28" x14ac:dyDescent="0.25">
      <c r="G96" s="45" t="s">
        <v>57</v>
      </c>
      <c r="H96" s="45" t="s">
        <v>152</v>
      </c>
      <c r="I96" s="46">
        <v>1</v>
      </c>
      <c r="J96" s="45" t="s">
        <v>155</v>
      </c>
      <c r="K96" s="46">
        <v>0</v>
      </c>
      <c r="X96" s="45" t="s">
        <v>56</v>
      </c>
      <c r="Y96" s="45" t="s">
        <v>152</v>
      </c>
      <c r="Z96" s="46">
        <v>154</v>
      </c>
      <c r="AA96" s="46">
        <v>0</v>
      </c>
      <c r="AB96" s="46">
        <v>12</v>
      </c>
    </row>
    <row r="97" spans="7:28" x14ac:dyDescent="0.25">
      <c r="G97" s="45" t="s">
        <v>57</v>
      </c>
      <c r="H97" s="45" t="s">
        <v>152</v>
      </c>
      <c r="I97" s="46">
        <v>1</v>
      </c>
      <c r="J97" s="45" t="s">
        <v>157</v>
      </c>
      <c r="K97" s="46">
        <v>0</v>
      </c>
      <c r="X97" s="45" t="s">
        <v>57</v>
      </c>
      <c r="Y97" s="45" t="s">
        <v>151</v>
      </c>
      <c r="Z97" s="46">
        <v>4</v>
      </c>
      <c r="AA97" s="46">
        <v>0</v>
      </c>
      <c r="AB97" s="46">
        <v>12</v>
      </c>
    </row>
    <row r="98" spans="7:28" x14ac:dyDescent="0.25">
      <c r="G98" s="45" t="s">
        <v>58</v>
      </c>
      <c r="H98" s="45" t="s">
        <v>152</v>
      </c>
      <c r="I98" s="46">
        <v>7</v>
      </c>
      <c r="J98" s="45" t="s">
        <v>155</v>
      </c>
      <c r="K98" s="46">
        <v>0</v>
      </c>
      <c r="X98" s="45" t="s">
        <v>57</v>
      </c>
      <c r="Y98" s="45" t="s">
        <v>152</v>
      </c>
      <c r="Z98" s="46">
        <v>6</v>
      </c>
      <c r="AA98" s="46">
        <v>0</v>
      </c>
      <c r="AB98" s="46">
        <v>10</v>
      </c>
    </row>
    <row r="99" spans="7:28" x14ac:dyDescent="0.25">
      <c r="G99" s="45" t="s">
        <v>58</v>
      </c>
      <c r="H99" s="45" t="s">
        <v>152</v>
      </c>
      <c r="I99" s="46">
        <v>9</v>
      </c>
      <c r="J99" s="45" t="s">
        <v>156</v>
      </c>
      <c r="K99" s="46">
        <v>0</v>
      </c>
      <c r="X99" s="45" t="s">
        <v>57</v>
      </c>
      <c r="Y99" s="45" t="s">
        <v>152</v>
      </c>
      <c r="Z99" s="46">
        <v>2</v>
      </c>
      <c r="AA99" s="46">
        <v>0</v>
      </c>
      <c r="AB99" s="46">
        <v>11</v>
      </c>
    </row>
    <row r="100" spans="7:28" x14ac:dyDescent="0.25">
      <c r="G100" s="45" t="s">
        <v>58</v>
      </c>
      <c r="H100" s="45" t="s">
        <v>152</v>
      </c>
      <c r="I100" s="46">
        <v>10</v>
      </c>
      <c r="J100" s="45" t="s">
        <v>158</v>
      </c>
      <c r="K100" s="46">
        <v>0</v>
      </c>
      <c r="X100" s="45" t="s">
        <v>57</v>
      </c>
      <c r="Y100" s="45" t="s">
        <v>152</v>
      </c>
      <c r="Z100" s="46">
        <v>22</v>
      </c>
      <c r="AA100" s="46">
        <v>0</v>
      </c>
      <c r="AB100" s="46">
        <v>12</v>
      </c>
    </row>
    <row r="101" spans="7:28" x14ac:dyDescent="0.25">
      <c r="G101" s="45" t="s">
        <v>60</v>
      </c>
      <c r="H101" s="45" t="s">
        <v>152</v>
      </c>
      <c r="I101" s="46">
        <v>2</v>
      </c>
      <c r="J101" s="45" t="s">
        <v>157</v>
      </c>
      <c r="K101" s="46">
        <v>0</v>
      </c>
      <c r="X101" s="45" t="s">
        <v>58</v>
      </c>
      <c r="Y101" s="45" t="s">
        <v>151</v>
      </c>
      <c r="Z101" s="46">
        <v>2</v>
      </c>
      <c r="AA101" s="46">
        <v>0</v>
      </c>
      <c r="AB101" s="46">
        <v>10</v>
      </c>
    </row>
    <row r="102" spans="7:28" x14ac:dyDescent="0.25">
      <c r="G102" s="45" t="s">
        <v>60</v>
      </c>
      <c r="H102" s="45" t="s">
        <v>152</v>
      </c>
      <c r="I102" s="46">
        <v>2</v>
      </c>
      <c r="J102" s="45" t="s">
        <v>158</v>
      </c>
      <c r="K102" s="46">
        <v>0</v>
      </c>
      <c r="X102" s="45" t="s">
        <v>58</v>
      </c>
      <c r="Y102" s="45" t="s">
        <v>151</v>
      </c>
      <c r="Z102" s="46">
        <v>2</v>
      </c>
      <c r="AA102" s="46">
        <v>0</v>
      </c>
      <c r="AB102" s="46">
        <v>11</v>
      </c>
    </row>
    <row r="103" spans="7:28" x14ac:dyDescent="0.25">
      <c r="G103" s="45" t="s">
        <v>61</v>
      </c>
      <c r="H103" s="45" t="s">
        <v>151</v>
      </c>
      <c r="I103" s="46">
        <v>2</v>
      </c>
      <c r="J103" s="45" t="s">
        <v>156</v>
      </c>
      <c r="K103" s="46">
        <v>0</v>
      </c>
      <c r="X103" s="45" t="s">
        <v>58</v>
      </c>
      <c r="Y103" s="45" t="s">
        <v>151</v>
      </c>
      <c r="Z103" s="46">
        <v>4</v>
      </c>
      <c r="AA103" s="46">
        <v>0</v>
      </c>
      <c r="AB103" s="46">
        <v>12</v>
      </c>
    </row>
    <row r="104" spans="7:28" x14ac:dyDescent="0.25">
      <c r="G104" s="45" t="s">
        <v>61</v>
      </c>
      <c r="H104" s="45" t="s">
        <v>152</v>
      </c>
      <c r="I104" s="46">
        <v>29</v>
      </c>
      <c r="J104" s="45" t="s">
        <v>155</v>
      </c>
      <c r="K104" s="46">
        <v>0</v>
      </c>
      <c r="X104" s="45" t="s">
        <v>58</v>
      </c>
      <c r="Y104" s="45" t="s">
        <v>152</v>
      </c>
      <c r="Z104" s="46">
        <v>62</v>
      </c>
      <c r="AA104" s="46">
        <v>0</v>
      </c>
      <c r="AB104" s="46">
        <v>10</v>
      </c>
    </row>
    <row r="105" spans="7:28" x14ac:dyDescent="0.25">
      <c r="G105" s="45" t="s">
        <v>61</v>
      </c>
      <c r="H105" s="45" t="s">
        <v>152</v>
      </c>
      <c r="I105" s="46">
        <v>17</v>
      </c>
      <c r="J105" s="45" t="s">
        <v>156</v>
      </c>
      <c r="K105" s="46">
        <v>0</v>
      </c>
      <c r="X105" s="45" t="s">
        <v>58</v>
      </c>
      <c r="Y105" s="45" t="s">
        <v>152</v>
      </c>
      <c r="Z105" s="46">
        <v>58</v>
      </c>
      <c r="AA105" s="46">
        <v>0</v>
      </c>
      <c r="AB105" s="46">
        <v>11</v>
      </c>
    </row>
    <row r="106" spans="7:28" x14ac:dyDescent="0.25">
      <c r="G106" s="45" t="s">
        <v>61</v>
      </c>
      <c r="H106" s="45" t="s">
        <v>152</v>
      </c>
      <c r="I106" s="46">
        <v>4</v>
      </c>
      <c r="J106" s="45" t="s">
        <v>157</v>
      </c>
      <c r="K106" s="46">
        <v>0</v>
      </c>
      <c r="X106" s="45" t="s">
        <v>58</v>
      </c>
      <c r="Y106" s="45" t="s">
        <v>152</v>
      </c>
      <c r="Z106" s="46">
        <v>62</v>
      </c>
      <c r="AA106" s="46">
        <v>0</v>
      </c>
      <c r="AB106" s="46">
        <v>12</v>
      </c>
    </row>
    <row r="107" spans="7:28" x14ac:dyDescent="0.25">
      <c r="G107" s="45" t="s">
        <v>61</v>
      </c>
      <c r="H107" s="45" t="s">
        <v>152</v>
      </c>
      <c r="I107" s="46">
        <v>67</v>
      </c>
      <c r="J107" s="45" t="s">
        <v>158</v>
      </c>
      <c r="K107" s="46">
        <v>0</v>
      </c>
      <c r="X107" s="45" t="s">
        <v>60</v>
      </c>
      <c r="Y107" s="45" t="s">
        <v>151</v>
      </c>
      <c r="Z107" s="46">
        <v>2</v>
      </c>
      <c r="AA107" s="46">
        <v>0</v>
      </c>
      <c r="AB107" s="46">
        <v>12</v>
      </c>
    </row>
    <row r="108" spans="7:28" x14ac:dyDescent="0.25">
      <c r="G108" s="45" t="s">
        <v>62</v>
      </c>
      <c r="H108" s="45" t="s">
        <v>151</v>
      </c>
      <c r="I108" s="46">
        <v>1</v>
      </c>
      <c r="J108" s="45" t="s">
        <v>158</v>
      </c>
      <c r="K108" s="46">
        <v>0</v>
      </c>
      <c r="X108" s="45" t="s">
        <v>60</v>
      </c>
      <c r="Y108" s="45" t="s">
        <v>152</v>
      </c>
      <c r="Z108" s="46">
        <v>6</v>
      </c>
      <c r="AA108" s="46">
        <v>0</v>
      </c>
      <c r="AB108" s="46">
        <v>10</v>
      </c>
    </row>
    <row r="109" spans="7:28" x14ac:dyDescent="0.25">
      <c r="G109" s="45" t="s">
        <v>62</v>
      </c>
      <c r="H109" s="45" t="s">
        <v>152</v>
      </c>
      <c r="I109" s="46">
        <v>11</v>
      </c>
      <c r="J109" s="45" t="s">
        <v>155</v>
      </c>
      <c r="K109" s="46">
        <v>0</v>
      </c>
      <c r="X109" s="45" t="s">
        <v>60</v>
      </c>
      <c r="Y109" s="45" t="s">
        <v>152</v>
      </c>
      <c r="Z109" s="46">
        <v>18</v>
      </c>
      <c r="AA109" s="46">
        <v>0</v>
      </c>
      <c r="AB109" s="46">
        <v>11</v>
      </c>
    </row>
    <row r="110" spans="7:28" x14ac:dyDescent="0.25">
      <c r="G110" s="45" t="s">
        <v>62</v>
      </c>
      <c r="H110" s="45" t="s">
        <v>152</v>
      </c>
      <c r="I110" s="46">
        <v>6</v>
      </c>
      <c r="J110" s="45" t="s">
        <v>156</v>
      </c>
      <c r="K110" s="46">
        <v>0</v>
      </c>
      <c r="X110" s="45" t="s">
        <v>60</v>
      </c>
      <c r="Y110" s="45" t="s">
        <v>152</v>
      </c>
      <c r="Z110" s="46">
        <v>6</v>
      </c>
      <c r="AA110" s="46">
        <v>0</v>
      </c>
      <c r="AB110" s="46">
        <v>12</v>
      </c>
    </row>
    <row r="111" spans="7:28" x14ac:dyDescent="0.25">
      <c r="G111" s="45" t="s">
        <v>62</v>
      </c>
      <c r="H111" s="45" t="s">
        <v>152</v>
      </c>
      <c r="I111" s="46">
        <v>7</v>
      </c>
      <c r="J111" s="45" t="s">
        <v>157</v>
      </c>
      <c r="K111" s="46">
        <v>0</v>
      </c>
      <c r="X111" s="45" t="s">
        <v>61</v>
      </c>
      <c r="Y111" s="45" t="s">
        <v>151</v>
      </c>
      <c r="Z111" s="46">
        <v>4</v>
      </c>
      <c r="AA111" s="46">
        <v>0</v>
      </c>
      <c r="AB111" s="46">
        <v>11</v>
      </c>
    </row>
    <row r="112" spans="7:28" x14ac:dyDescent="0.25">
      <c r="G112" s="45" t="s">
        <v>62</v>
      </c>
      <c r="H112" s="45" t="s">
        <v>152</v>
      </c>
      <c r="I112" s="46">
        <v>8</v>
      </c>
      <c r="J112" s="45" t="s">
        <v>158</v>
      </c>
      <c r="K112" s="46">
        <v>0</v>
      </c>
      <c r="X112" s="45" t="s">
        <v>61</v>
      </c>
      <c r="Y112" s="45" t="s">
        <v>151</v>
      </c>
      <c r="Z112" s="46">
        <v>2</v>
      </c>
      <c r="AA112" s="46">
        <v>0</v>
      </c>
      <c r="AB112" s="46">
        <v>12</v>
      </c>
    </row>
    <row r="113" spans="7:28" x14ac:dyDescent="0.25">
      <c r="G113" s="45" t="s">
        <v>63</v>
      </c>
      <c r="H113" s="45" t="s">
        <v>152</v>
      </c>
      <c r="I113" s="46">
        <v>1</v>
      </c>
      <c r="J113" s="45" t="s">
        <v>157</v>
      </c>
      <c r="K113" s="46">
        <v>0</v>
      </c>
      <c r="X113" s="45" t="s">
        <v>61</v>
      </c>
      <c r="Y113" s="45" t="s">
        <v>152</v>
      </c>
      <c r="Z113" s="46">
        <v>64</v>
      </c>
      <c r="AA113" s="46">
        <v>0</v>
      </c>
      <c r="AB113" s="46">
        <v>10</v>
      </c>
    </row>
    <row r="114" spans="7:28" x14ac:dyDescent="0.25">
      <c r="G114" s="45" t="s">
        <v>64</v>
      </c>
      <c r="H114" s="45" t="s">
        <v>151</v>
      </c>
      <c r="I114" s="46">
        <v>2</v>
      </c>
      <c r="J114" s="45" t="s">
        <v>155</v>
      </c>
      <c r="K114" s="46">
        <v>0</v>
      </c>
      <c r="X114" s="45" t="s">
        <v>61</v>
      </c>
      <c r="Y114" s="45" t="s">
        <v>152</v>
      </c>
      <c r="Z114" s="46">
        <v>102</v>
      </c>
      <c r="AA114" s="46">
        <v>0</v>
      </c>
      <c r="AB114" s="46">
        <v>11</v>
      </c>
    </row>
    <row r="115" spans="7:28" x14ac:dyDescent="0.25">
      <c r="G115" s="45" t="s">
        <v>64</v>
      </c>
      <c r="H115" s="45" t="s">
        <v>151</v>
      </c>
      <c r="I115" s="46">
        <v>2</v>
      </c>
      <c r="J115" s="45" t="s">
        <v>156</v>
      </c>
      <c r="K115" s="46">
        <v>0</v>
      </c>
      <c r="X115" s="45" t="s">
        <v>61</v>
      </c>
      <c r="Y115" s="45" t="s">
        <v>152</v>
      </c>
      <c r="Z115" s="46">
        <v>64</v>
      </c>
      <c r="AA115" s="46">
        <v>0</v>
      </c>
      <c r="AB115" s="46">
        <v>12</v>
      </c>
    </row>
    <row r="116" spans="7:28" x14ac:dyDescent="0.25">
      <c r="G116" s="45" t="s">
        <v>64</v>
      </c>
      <c r="H116" s="45" t="s">
        <v>152</v>
      </c>
      <c r="I116" s="46">
        <v>4</v>
      </c>
      <c r="J116" s="45" t="s">
        <v>155</v>
      </c>
      <c r="K116" s="46">
        <v>0</v>
      </c>
      <c r="X116" s="45" t="s">
        <v>62</v>
      </c>
      <c r="Y116" s="45" t="s">
        <v>151</v>
      </c>
      <c r="Z116" s="46">
        <v>2</v>
      </c>
      <c r="AA116" s="46">
        <v>0</v>
      </c>
      <c r="AB116" s="46">
        <v>10</v>
      </c>
    </row>
    <row r="117" spans="7:28" x14ac:dyDescent="0.25">
      <c r="G117" s="45" t="s">
        <v>64</v>
      </c>
      <c r="H117" s="45" t="s">
        <v>152</v>
      </c>
      <c r="I117" s="46">
        <v>6</v>
      </c>
      <c r="J117" s="45" t="s">
        <v>158</v>
      </c>
      <c r="K117" s="46">
        <v>0</v>
      </c>
      <c r="X117" s="45" t="s">
        <v>62</v>
      </c>
      <c r="Y117" s="45" t="s">
        <v>151</v>
      </c>
      <c r="Z117" s="46">
        <v>2</v>
      </c>
      <c r="AA117" s="46">
        <v>0</v>
      </c>
      <c r="AB117" s="46">
        <v>12</v>
      </c>
    </row>
    <row r="118" spans="7:28" x14ac:dyDescent="0.25">
      <c r="G118" s="45" t="s">
        <v>65</v>
      </c>
      <c r="H118" s="45" t="s">
        <v>152</v>
      </c>
      <c r="I118" s="46">
        <v>2</v>
      </c>
      <c r="J118" s="45" t="s">
        <v>155</v>
      </c>
      <c r="K118" s="46">
        <v>0</v>
      </c>
      <c r="X118" s="45" t="s">
        <v>62</v>
      </c>
      <c r="Y118" s="45" t="s">
        <v>152</v>
      </c>
      <c r="Z118" s="46">
        <v>20</v>
      </c>
      <c r="AA118" s="46">
        <v>0</v>
      </c>
      <c r="AB118" s="46">
        <v>10</v>
      </c>
    </row>
    <row r="119" spans="7:28" x14ac:dyDescent="0.25">
      <c r="G119" s="45" t="s">
        <v>65</v>
      </c>
      <c r="H119" s="45" t="s">
        <v>152</v>
      </c>
      <c r="I119" s="46">
        <v>1</v>
      </c>
      <c r="J119" s="45" t="s">
        <v>158</v>
      </c>
      <c r="K119" s="46">
        <v>0</v>
      </c>
      <c r="X119" s="45" t="s">
        <v>62</v>
      </c>
      <c r="Y119" s="45" t="s">
        <v>152</v>
      </c>
      <c r="Z119" s="46">
        <v>36</v>
      </c>
      <c r="AA119" s="46">
        <v>0</v>
      </c>
      <c r="AB119" s="46">
        <v>11</v>
      </c>
    </row>
    <row r="120" spans="7:28" x14ac:dyDescent="0.25">
      <c r="G120" s="45" t="s">
        <v>67</v>
      </c>
      <c r="H120" s="45" t="s">
        <v>151</v>
      </c>
      <c r="I120" s="46">
        <v>2</v>
      </c>
      <c r="J120" s="45" t="s">
        <v>156</v>
      </c>
      <c r="K120" s="46">
        <v>0</v>
      </c>
      <c r="X120" s="45" t="s">
        <v>62</v>
      </c>
      <c r="Y120" s="45" t="s">
        <v>152</v>
      </c>
      <c r="Z120" s="46">
        <v>34</v>
      </c>
      <c r="AA120" s="46">
        <v>0</v>
      </c>
      <c r="AB120" s="46">
        <v>12</v>
      </c>
    </row>
    <row r="121" spans="7:28" x14ac:dyDescent="0.25">
      <c r="G121" s="45" t="s">
        <v>67</v>
      </c>
      <c r="H121" s="45" t="s">
        <v>152</v>
      </c>
      <c r="I121" s="46">
        <v>2</v>
      </c>
      <c r="J121" s="45" t="s">
        <v>156</v>
      </c>
      <c r="K121" s="46">
        <v>0</v>
      </c>
      <c r="X121" s="45" t="s">
        <v>63</v>
      </c>
      <c r="Y121" s="45" t="s">
        <v>152</v>
      </c>
      <c r="Z121" s="46">
        <v>2</v>
      </c>
      <c r="AA121" s="46">
        <v>0</v>
      </c>
      <c r="AB121" s="46">
        <v>10</v>
      </c>
    </row>
    <row r="122" spans="7:28" x14ac:dyDescent="0.25">
      <c r="G122" s="45" t="s">
        <v>68</v>
      </c>
      <c r="H122" s="45" t="s">
        <v>151</v>
      </c>
      <c r="I122" s="46">
        <v>2</v>
      </c>
      <c r="J122" s="45" t="s">
        <v>155</v>
      </c>
      <c r="K122" s="46">
        <v>0</v>
      </c>
      <c r="X122" s="45" t="s">
        <v>63</v>
      </c>
      <c r="Y122" s="45" t="s">
        <v>152</v>
      </c>
      <c r="Z122" s="46">
        <v>2</v>
      </c>
      <c r="AA122" s="46">
        <v>0</v>
      </c>
      <c r="AB122" s="46">
        <v>12</v>
      </c>
    </row>
    <row r="123" spans="7:28" x14ac:dyDescent="0.25">
      <c r="G123" s="45" t="s">
        <v>68</v>
      </c>
      <c r="H123" s="45" t="s">
        <v>151</v>
      </c>
      <c r="I123" s="46">
        <v>1</v>
      </c>
      <c r="J123" s="45" t="s">
        <v>158</v>
      </c>
      <c r="K123" s="46">
        <v>0</v>
      </c>
      <c r="X123" s="45" t="s">
        <v>64</v>
      </c>
      <c r="Y123" s="45" t="s">
        <v>151</v>
      </c>
      <c r="Z123" s="46">
        <v>4</v>
      </c>
      <c r="AA123" s="46">
        <v>0</v>
      </c>
      <c r="AB123" s="46">
        <v>11</v>
      </c>
    </row>
    <row r="124" spans="7:28" x14ac:dyDescent="0.25">
      <c r="G124" s="45" t="s">
        <v>68</v>
      </c>
      <c r="H124" s="45" t="s">
        <v>152</v>
      </c>
      <c r="I124" s="46">
        <v>3</v>
      </c>
      <c r="J124" s="45" t="s">
        <v>155</v>
      </c>
      <c r="K124" s="46">
        <v>0</v>
      </c>
      <c r="X124" s="45" t="s">
        <v>64</v>
      </c>
      <c r="Y124" s="45" t="s">
        <v>152</v>
      </c>
      <c r="Z124" s="46">
        <v>6</v>
      </c>
      <c r="AA124" s="46">
        <v>0</v>
      </c>
      <c r="AB124" s="46">
        <v>10</v>
      </c>
    </row>
    <row r="125" spans="7:28" x14ac:dyDescent="0.25">
      <c r="G125" s="45" t="s">
        <v>68</v>
      </c>
      <c r="H125" s="45" t="s">
        <v>152</v>
      </c>
      <c r="I125" s="46">
        <v>2</v>
      </c>
      <c r="J125" s="45" t="s">
        <v>157</v>
      </c>
      <c r="K125" s="46">
        <v>0</v>
      </c>
      <c r="X125" s="45" t="s">
        <v>64</v>
      </c>
      <c r="Y125" s="45" t="s">
        <v>152</v>
      </c>
      <c r="Z125" s="46">
        <v>10</v>
      </c>
      <c r="AA125" s="46">
        <v>0</v>
      </c>
      <c r="AB125" s="46">
        <v>11</v>
      </c>
    </row>
    <row r="126" spans="7:28" x14ac:dyDescent="0.25">
      <c r="G126" s="45" t="s">
        <v>68</v>
      </c>
      <c r="H126" s="45" t="s">
        <v>152</v>
      </c>
      <c r="I126" s="46">
        <v>1</v>
      </c>
      <c r="J126" s="45" t="s">
        <v>158</v>
      </c>
      <c r="K126" s="46">
        <v>0</v>
      </c>
      <c r="X126" s="45" t="s">
        <v>64</v>
      </c>
      <c r="Y126" s="45" t="s">
        <v>152</v>
      </c>
      <c r="Z126" s="46">
        <v>6</v>
      </c>
      <c r="AA126" s="46">
        <v>0</v>
      </c>
      <c r="AB126" s="46">
        <v>12</v>
      </c>
    </row>
    <row r="127" spans="7:28" x14ac:dyDescent="0.25">
      <c r="G127" s="45" t="s">
        <v>69</v>
      </c>
      <c r="H127" s="45" t="s">
        <v>151</v>
      </c>
      <c r="I127" s="46">
        <v>4</v>
      </c>
      <c r="J127" s="45" t="s">
        <v>155</v>
      </c>
      <c r="K127" s="46">
        <v>0</v>
      </c>
      <c r="X127" s="45" t="s">
        <v>65</v>
      </c>
      <c r="Y127" s="45" t="s">
        <v>152</v>
      </c>
      <c r="Z127" s="46">
        <v>4</v>
      </c>
      <c r="AA127" s="46">
        <v>0</v>
      </c>
      <c r="AB127" s="46">
        <v>11</v>
      </c>
    </row>
    <row r="128" spans="7:28" x14ac:dyDescent="0.25">
      <c r="G128" s="45" t="s">
        <v>69</v>
      </c>
      <c r="H128" s="45" t="s">
        <v>151</v>
      </c>
      <c r="I128" s="46">
        <v>8</v>
      </c>
      <c r="J128" s="45" t="s">
        <v>156</v>
      </c>
      <c r="K128" s="46">
        <v>0</v>
      </c>
      <c r="X128" s="45" t="s">
        <v>65</v>
      </c>
      <c r="Y128" s="45" t="s">
        <v>152</v>
      </c>
      <c r="Z128" s="46">
        <v>2</v>
      </c>
      <c r="AA128" s="46">
        <v>0</v>
      </c>
      <c r="AB128" s="46">
        <v>12</v>
      </c>
    </row>
    <row r="129" spans="7:28" x14ac:dyDescent="0.25">
      <c r="G129" s="45" t="s">
        <v>69</v>
      </c>
      <c r="H129" s="45" t="s">
        <v>151</v>
      </c>
      <c r="I129" s="46">
        <v>3</v>
      </c>
      <c r="J129" s="45" t="s">
        <v>157</v>
      </c>
      <c r="K129" s="46">
        <v>0</v>
      </c>
      <c r="X129" s="45" t="s">
        <v>67</v>
      </c>
      <c r="Y129" s="45" t="s">
        <v>151</v>
      </c>
      <c r="Z129" s="46">
        <v>4</v>
      </c>
      <c r="AA129" s="46">
        <v>0</v>
      </c>
      <c r="AB129" s="46">
        <v>11</v>
      </c>
    </row>
    <row r="130" spans="7:28" x14ac:dyDescent="0.25">
      <c r="G130" s="45" t="s">
        <v>69</v>
      </c>
      <c r="H130" s="45" t="s">
        <v>151</v>
      </c>
      <c r="I130" s="46">
        <v>8</v>
      </c>
      <c r="J130" s="45" t="s">
        <v>158</v>
      </c>
      <c r="K130" s="46">
        <v>0</v>
      </c>
      <c r="X130" s="45" t="s">
        <v>67</v>
      </c>
      <c r="Y130" s="45" t="s">
        <v>151</v>
      </c>
      <c r="Z130" s="46">
        <v>2</v>
      </c>
      <c r="AA130" s="46">
        <v>0</v>
      </c>
      <c r="AB130" s="46">
        <v>12</v>
      </c>
    </row>
    <row r="131" spans="7:28" x14ac:dyDescent="0.25">
      <c r="G131" s="45" t="s">
        <v>69</v>
      </c>
      <c r="H131" s="45" t="s">
        <v>152</v>
      </c>
      <c r="I131" s="46">
        <v>85</v>
      </c>
      <c r="J131" s="45" t="s">
        <v>155</v>
      </c>
      <c r="K131" s="46">
        <v>0</v>
      </c>
      <c r="X131" s="45" t="s">
        <v>67</v>
      </c>
      <c r="Y131" s="45" t="s">
        <v>152</v>
      </c>
      <c r="Z131" s="46">
        <v>2</v>
      </c>
      <c r="AA131" s="46">
        <v>0</v>
      </c>
      <c r="AB131" s="46">
        <v>10</v>
      </c>
    </row>
    <row r="132" spans="7:28" x14ac:dyDescent="0.25">
      <c r="G132" s="45" t="s">
        <v>69</v>
      </c>
      <c r="H132" s="45" t="s">
        <v>152</v>
      </c>
      <c r="I132" s="46">
        <v>56</v>
      </c>
      <c r="J132" s="45" t="s">
        <v>156</v>
      </c>
      <c r="K132" s="46">
        <v>0</v>
      </c>
      <c r="X132" s="45" t="s">
        <v>67</v>
      </c>
      <c r="Y132" s="45" t="s">
        <v>152</v>
      </c>
      <c r="Z132" s="46">
        <v>2</v>
      </c>
      <c r="AA132" s="46">
        <v>0</v>
      </c>
      <c r="AB132" s="46">
        <v>11</v>
      </c>
    </row>
    <row r="133" spans="7:28" x14ac:dyDescent="0.25">
      <c r="G133" s="45" t="s">
        <v>69</v>
      </c>
      <c r="H133" s="45" t="s">
        <v>152</v>
      </c>
      <c r="I133" s="46">
        <v>23</v>
      </c>
      <c r="J133" s="45" t="s">
        <v>157</v>
      </c>
      <c r="K133" s="46">
        <v>0</v>
      </c>
      <c r="X133" s="45" t="s">
        <v>67</v>
      </c>
      <c r="Y133" s="45" t="s">
        <v>152</v>
      </c>
      <c r="Z133" s="46">
        <v>6</v>
      </c>
      <c r="AA133" s="46">
        <v>0</v>
      </c>
      <c r="AB133" s="46">
        <v>12</v>
      </c>
    </row>
    <row r="134" spans="7:28" x14ac:dyDescent="0.25">
      <c r="G134" s="45" t="s">
        <v>69</v>
      </c>
      <c r="H134" s="45" t="s">
        <v>152</v>
      </c>
      <c r="I134" s="46">
        <v>112</v>
      </c>
      <c r="J134" s="45" t="s">
        <v>158</v>
      </c>
      <c r="K134" s="46">
        <v>0</v>
      </c>
      <c r="X134" s="45" t="s">
        <v>68</v>
      </c>
      <c r="Y134" s="45" t="s">
        <v>151</v>
      </c>
      <c r="Z134" s="46">
        <v>6</v>
      </c>
      <c r="AA134" s="46">
        <v>0</v>
      </c>
      <c r="AB134" s="46">
        <v>12</v>
      </c>
    </row>
    <row r="135" spans="7:28" x14ac:dyDescent="0.25">
      <c r="G135" s="45" t="s">
        <v>70</v>
      </c>
      <c r="H135" s="45" t="s">
        <v>151</v>
      </c>
      <c r="I135" s="46">
        <v>1</v>
      </c>
      <c r="J135" s="45" t="s">
        <v>155</v>
      </c>
      <c r="K135" s="46">
        <v>0</v>
      </c>
      <c r="X135" s="45" t="s">
        <v>68</v>
      </c>
      <c r="Y135" s="45" t="s">
        <v>152</v>
      </c>
      <c r="Z135" s="46">
        <v>6</v>
      </c>
      <c r="AA135" s="46">
        <v>0</v>
      </c>
      <c r="AB135" s="46">
        <v>10</v>
      </c>
    </row>
    <row r="136" spans="7:28" x14ac:dyDescent="0.25">
      <c r="X136" s="45" t="s">
        <v>68</v>
      </c>
      <c r="Y136" s="45" t="s">
        <v>152</v>
      </c>
      <c r="Z136" s="46">
        <v>24</v>
      </c>
      <c r="AA136" s="46">
        <v>0</v>
      </c>
      <c r="AB136" s="46">
        <v>12</v>
      </c>
    </row>
    <row r="137" spans="7:28" x14ac:dyDescent="0.25">
      <c r="X137" s="45" t="s">
        <v>69</v>
      </c>
      <c r="Y137" s="45" t="s">
        <v>151</v>
      </c>
      <c r="Z137" s="46">
        <v>18</v>
      </c>
      <c r="AA137" s="46">
        <v>0</v>
      </c>
      <c r="AB137" s="46">
        <v>10</v>
      </c>
    </row>
    <row r="138" spans="7:28" x14ac:dyDescent="0.25">
      <c r="X138" s="45" t="s">
        <v>69</v>
      </c>
      <c r="Y138" s="45" t="s">
        <v>151</v>
      </c>
      <c r="Z138" s="46">
        <v>20</v>
      </c>
      <c r="AA138" s="46">
        <v>0</v>
      </c>
      <c r="AB138" s="46">
        <v>11</v>
      </c>
    </row>
    <row r="139" spans="7:28" x14ac:dyDescent="0.25">
      <c r="X139" s="45" t="s">
        <v>69</v>
      </c>
      <c r="Y139" s="45" t="s">
        <v>151</v>
      </c>
      <c r="Z139" s="46">
        <v>16</v>
      </c>
      <c r="AA139" s="46">
        <v>0</v>
      </c>
      <c r="AB139" s="46">
        <v>12</v>
      </c>
    </row>
    <row r="140" spans="7:28" x14ac:dyDescent="0.25">
      <c r="X140" s="45" t="s">
        <v>69</v>
      </c>
      <c r="Y140" s="45" t="s">
        <v>152</v>
      </c>
      <c r="Z140" s="46">
        <v>394</v>
      </c>
      <c r="AA140" s="46">
        <v>0</v>
      </c>
      <c r="AB140" s="46">
        <v>10</v>
      </c>
    </row>
    <row r="141" spans="7:28" x14ac:dyDescent="0.25">
      <c r="X141" s="45" t="s">
        <v>69</v>
      </c>
      <c r="Y141" s="45" t="s">
        <v>152</v>
      </c>
      <c r="Z141" s="46">
        <v>308</v>
      </c>
      <c r="AA141" s="46">
        <v>0</v>
      </c>
      <c r="AB141" s="46">
        <v>11</v>
      </c>
    </row>
    <row r="142" spans="7:28" x14ac:dyDescent="0.25">
      <c r="X142" s="45" t="s">
        <v>69</v>
      </c>
      <c r="Y142" s="45" t="s">
        <v>152</v>
      </c>
      <c r="Z142" s="46">
        <v>342</v>
      </c>
      <c r="AA142" s="46">
        <v>0</v>
      </c>
      <c r="AB142" s="46">
        <v>12</v>
      </c>
    </row>
    <row r="143" spans="7:28" x14ac:dyDescent="0.25">
      <c r="X143" s="45" t="s">
        <v>70</v>
      </c>
      <c r="Y143" s="45" t="s">
        <v>152</v>
      </c>
      <c r="Z143" s="46">
        <v>4</v>
      </c>
      <c r="AA143" s="46">
        <v>0</v>
      </c>
      <c r="AB143" s="46">
        <v>10</v>
      </c>
    </row>
    <row r="144" spans="7:28" x14ac:dyDescent="0.25">
      <c r="X144" s="45" t="s">
        <v>70</v>
      </c>
      <c r="Y144" s="45" t="s">
        <v>152</v>
      </c>
      <c r="Z144" s="46">
        <v>2</v>
      </c>
      <c r="AA144" s="46">
        <v>0</v>
      </c>
      <c r="AB144" s="46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S53"/>
  <sheetViews>
    <sheetView topLeftCell="N1" workbookViewId="0">
      <selection activeCell="AN20" sqref="AN20"/>
    </sheetView>
  </sheetViews>
  <sheetFormatPr defaultRowHeight="15" x14ac:dyDescent="0.25"/>
  <cols>
    <col min="1" max="3" width="18.5703125" hidden="1" customWidth="1"/>
    <col min="4" max="4" width="7.7109375" hidden="1" customWidth="1"/>
    <col min="5" max="13" width="9.140625" hidden="1" customWidth="1"/>
    <col min="14" max="14" width="9.28515625" customWidth="1"/>
    <col min="15" max="15" width="9.28515625" style="27" customWidth="1"/>
    <col min="16" max="19" width="9.28515625" customWidth="1"/>
  </cols>
  <sheetData>
    <row r="1" spans="1:19" s="7" customFormat="1" ht="30" customHeight="1" thickBot="1" x14ac:dyDescent="0.3">
      <c r="A1" s="178" t="s">
        <v>14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s="7" customFormat="1" x14ac:dyDescent="0.25">
      <c r="A2" s="26">
        <v>44197</v>
      </c>
      <c r="B2" s="26">
        <v>44228</v>
      </c>
      <c r="C2" s="112">
        <v>44256</v>
      </c>
      <c r="D2" s="115" t="s">
        <v>233</v>
      </c>
      <c r="E2" s="116">
        <v>44287</v>
      </c>
      <c r="F2" s="116">
        <v>44317</v>
      </c>
      <c r="G2" s="117">
        <v>44348</v>
      </c>
      <c r="H2" s="114">
        <v>44378</v>
      </c>
      <c r="I2" s="26">
        <v>44409</v>
      </c>
      <c r="J2" s="26">
        <v>44440</v>
      </c>
      <c r="K2" s="26">
        <v>44470</v>
      </c>
      <c r="L2" s="26">
        <v>44501</v>
      </c>
      <c r="M2" s="26">
        <v>44531</v>
      </c>
      <c r="N2" s="126" t="s">
        <v>0</v>
      </c>
      <c r="O2" s="26">
        <v>44378</v>
      </c>
      <c r="P2" s="126" t="s">
        <v>0</v>
      </c>
      <c r="Q2" s="26">
        <v>44409</v>
      </c>
      <c r="R2" s="126" t="s">
        <v>0</v>
      </c>
      <c r="S2" s="26">
        <v>44440</v>
      </c>
    </row>
    <row r="3" spans="1:19" x14ac:dyDescent="0.25">
      <c r="A3">
        <v>44</v>
      </c>
      <c r="B3">
        <v>89</v>
      </c>
      <c r="C3">
        <v>87</v>
      </c>
      <c r="D3" s="118" t="s">
        <v>35</v>
      </c>
      <c r="E3" s="77">
        <v>349</v>
      </c>
      <c r="F3" s="77">
        <v>108</v>
      </c>
      <c r="G3" s="119">
        <v>51</v>
      </c>
      <c r="N3" s="127">
        <v>98901</v>
      </c>
      <c r="O3" s="128">
        <v>912</v>
      </c>
      <c r="P3" s="132">
        <v>98901</v>
      </c>
      <c r="Q3" s="127">
        <v>906</v>
      </c>
      <c r="R3" s="132">
        <v>98901</v>
      </c>
      <c r="S3" s="127">
        <v>906</v>
      </c>
    </row>
    <row r="4" spans="1:19" x14ac:dyDescent="0.25">
      <c r="A4">
        <v>70</v>
      </c>
      <c r="B4">
        <v>149</v>
      </c>
      <c r="C4">
        <v>107</v>
      </c>
      <c r="D4" s="118" t="s">
        <v>36</v>
      </c>
      <c r="E4" s="77">
        <v>411</v>
      </c>
      <c r="F4" s="77">
        <v>123</v>
      </c>
      <c r="G4" s="119">
        <v>72</v>
      </c>
      <c r="N4" s="127">
        <v>98902</v>
      </c>
      <c r="O4" s="128">
        <v>1190</v>
      </c>
      <c r="P4" s="132">
        <v>98902</v>
      </c>
      <c r="Q4" s="127">
        <v>1164</v>
      </c>
      <c r="R4" s="132">
        <v>98902</v>
      </c>
      <c r="S4" s="127">
        <v>1162</v>
      </c>
    </row>
    <row r="5" spans="1:19" x14ac:dyDescent="0.25">
      <c r="A5">
        <v>24</v>
      </c>
      <c r="B5">
        <v>48</v>
      </c>
      <c r="C5">
        <v>38</v>
      </c>
      <c r="D5" s="118" t="s">
        <v>37</v>
      </c>
      <c r="E5" s="77">
        <v>138</v>
      </c>
      <c r="F5" s="77">
        <v>31</v>
      </c>
      <c r="G5" s="119">
        <v>17</v>
      </c>
      <c r="N5" s="127">
        <v>98903</v>
      </c>
      <c r="O5" s="128">
        <v>402</v>
      </c>
      <c r="P5" s="132">
        <v>98903</v>
      </c>
      <c r="Q5" s="127">
        <v>396</v>
      </c>
      <c r="R5" s="132">
        <v>98903</v>
      </c>
      <c r="S5" s="127">
        <v>394</v>
      </c>
    </row>
    <row r="6" spans="1:19" x14ac:dyDescent="0.25">
      <c r="A6">
        <v>19</v>
      </c>
      <c r="B6">
        <v>33</v>
      </c>
      <c r="C6">
        <v>35</v>
      </c>
      <c r="D6" s="118" t="s">
        <v>40</v>
      </c>
      <c r="E6" s="77">
        <v>111</v>
      </c>
      <c r="F6" s="77">
        <v>51</v>
      </c>
      <c r="G6" s="119">
        <v>23</v>
      </c>
      <c r="N6" s="127">
        <v>98908</v>
      </c>
      <c r="O6" s="128">
        <v>379</v>
      </c>
      <c r="P6" s="132">
        <v>98908</v>
      </c>
      <c r="Q6" s="127">
        <v>379</v>
      </c>
      <c r="R6" s="132">
        <v>98908</v>
      </c>
      <c r="S6" s="127">
        <v>376</v>
      </c>
    </row>
    <row r="7" spans="1:19" x14ac:dyDescent="0.25">
      <c r="A7">
        <v>6</v>
      </c>
      <c r="B7">
        <v>7</v>
      </c>
      <c r="C7">
        <v>7</v>
      </c>
      <c r="D7" s="118" t="s">
        <v>42</v>
      </c>
      <c r="E7" s="77">
        <v>22</v>
      </c>
      <c r="F7" s="77">
        <v>7</v>
      </c>
      <c r="G7" s="119">
        <v>2</v>
      </c>
      <c r="N7" s="127">
        <v>98909</v>
      </c>
      <c r="O7" s="128">
        <v>1</v>
      </c>
      <c r="P7" s="132">
        <v>98921</v>
      </c>
      <c r="Q7" s="127">
        <v>46</v>
      </c>
      <c r="R7" s="132">
        <v>98921</v>
      </c>
      <c r="S7" s="127">
        <v>47</v>
      </c>
    </row>
    <row r="8" spans="1:19" x14ac:dyDescent="0.25">
      <c r="A8">
        <v>1</v>
      </c>
      <c r="B8">
        <v>1</v>
      </c>
      <c r="C8">
        <v>3</v>
      </c>
      <c r="D8" s="118" t="s">
        <v>43</v>
      </c>
      <c r="E8" s="77">
        <v>6</v>
      </c>
      <c r="F8" s="77">
        <v>3</v>
      </c>
      <c r="G8" s="119">
        <v>4</v>
      </c>
      <c r="N8" s="127">
        <v>98921</v>
      </c>
      <c r="O8" s="128">
        <v>46</v>
      </c>
      <c r="P8" s="132">
        <v>98923</v>
      </c>
      <c r="Q8" s="127">
        <v>25</v>
      </c>
      <c r="R8" s="132">
        <v>98923</v>
      </c>
      <c r="S8" s="127">
        <v>25</v>
      </c>
    </row>
    <row r="9" spans="1:19" x14ac:dyDescent="0.25">
      <c r="A9">
        <v>43</v>
      </c>
      <c r="B9">
        <v>35</v>
      </c>
      <c r="C9">
        <v>40</v>
      </c>
      <c r="D9" s="118" t="s">
        <v>44</v>
      </c>
      <c r="E9" s="77">
        <v>83</v>
      </c>
      <c r="F9" s="77">
        <v>29</v>
      </c>
      <c r="G9" s="119">
        <v>31</v>
      </c>
      <c r="N9" s="127">
        <v>98923</v>
      </c>
      <c r="O9" s="128">
        <v>26</v>
      </c>
      <c r="P9" s="132">
        <v>98930</v>
      </c>
      <c r="Q9" s="127">
        <v>294</v>
      </c>
      <c r="R9" s="132">
        <v>98930</v>
      </c>
      <c r="S9" s="127">
        <v>290</v>
      </c>
    </row>
    <row r="10" spans="1:19" x14ac:dyDescent="0.25">
      <c r="A10">
        <v>17</v>
      </c>
      <c r="B10">
        <v>10</v>
      </c>
      <c r="C10">
        <v>12</v>
      </c>
      <c r="D10" s="118" t="s">
        <v>45</v>
      </c>
      <c r="E10" s="77">
        <v>38</v>
      </c>
      <c r="F10" s="77">
        <v>17</v>
      </c>
      <c r="G10" s="119">
        <v>13</v>
      </c>
      <c r="N10" s="127">
        <v>98930</v>
      </c>
      <c r="O10" s="128">
        <v>294</v>
      </c>
      <c r="P10" s="132">
        <v>98932</v>
      </c>
      <c r="Q10" s="127">
        <v>124</v>
      </c>
      <c r="R10" s="132">
        <v>98932</v>
      </c>
      <c r="S10" s="127">
        <v>124</v>
      </c>
    </row>
    <row r="11" spans="1:19" x14ac:dyDescent="0.25">
      <c r="A11">
        <v>2</v>
      </c>
      <c r="B11">
        <v>2</v>
      </c>
      <c r="D11" s="118" t="s">
        <v>46</v>
      </c>
      <c r="E11" s="77">
        <v>6</v>
      </c>
      <c r="F11" s="77">
        <v>2</v>
      </c>
      <c r="G11" s="119">
        <v>1</v>
      </c>
      <c r="N11" s="127">
        <v>98932</v>
      </c>
      <c r="O11" s="128">
        <v>126</v>
      </c>
      <c r="P11" s="132">
        <v>98933</v>
      </c>
      <c r="Q11" s="127">
        <v>13</v>
      </c>
      <c r="R11" s="132">
        <v>98933</v>
      </c>
      <c r="S11" s="127">
        <v>12</v>
      </c>
    </row>
    <row r="12" spans="1:19" x14ac:dyDescent="0.25">
      <c r="A12">
        <v>13</v>
      </c>
      <c r="B12">
        <v>6</v>
      </c>
      <c r="C12">
        <v>5</v>
      </c>
      <c r="D12" s="118" t="s">
        <v>47</v>
      </c>
      <c r="E12" s="77">
        <v>30</v>
      </c>
      <c r="F12" s="77">
        <v>16</v>
      </c>
      <c r="G12" s="119">
        <v>14</v>
      </c>
      <c r="N12" s="127">
        <v>98933</v>
      </c>
      <c r="O12" s="128">
        <v>12</v>
      </c>
      <c r="P12" s="132">
        <v>98935</v>
      </c>
      <c r="Q12" s="127">
        <v>102</v>
      </c>
      <c r="R12" s="132">
        <v>98935</v>
      </c>
      <c r="S12" s="127">
        <v>100</v>
      </c>
    </row>
    <row r="13" spans="1:19" x14ac:dyDescent="0.25">
      <c r="A13">
        <v>6</v>
      </c>
      <c r="B13">
        <v>1</v>
      </c>
      <c r="C13">
        <v>5</v>
      </c>
      <c r="D13" s="118" t="s">
        <v>48</v>
      </c>
      <c r="E13" s="77">
        <v>20</v>
      </c>
      <c r="F13" s="77">
        <v>3</v>
      </c>
      <c r="G13" s="119">
        <v>2</v>
      </c>
      <c r="N13" s="127">
        <v>98935</v>
      </c>
      <c r="O13" s="128">
        <v>96</v>
      </c>
      <c r="P13" s="132">
        <v>98936</v>
      </c>
      <c r="Q13" s="127">
        <v>54</v>
      </c>
      <c r="R13" s="132">
        <v>98936</v>
      </c>
      <c r="S13" s="127">
        <v>55</v>
      </c>
    </row>
    <row r="14" spans="1:19" x14ac:dyDescent="0.25">
      <c r="A14">
        <v>3</v>
      </c>
      <c r="B14">
        <v>3</v>
      </c>
      <c r="C14">
        <v>2</v>
      </c>
      <c r="D14" s="118" t="s">
        <v>49</v>
      </c>
      <c r="E14" s="77">
        <v>8</v>
      </c>
      <c r="F14" s="77">
        <v>3</v>
      </c>
      <c r="G14" s="119">
        <v>2</v>
      </c>
      <c r="N14" s="127">
        <v>98936</v>
      </c>
      <c r="O14" s="128">
        <v>55</v>
      </c>
      <c r="P14" s="132">
        <v>98937</v>
      </c>
      <c r="Q14" s="127">
        <v>27</v>
      </c>
      <c r="R14" s="132">
        <v>98937</v>
      </c>
      <c r="S14" s="127">
        <v>27</v>
      </c>
    </row>
    <row r="15" spans="1:19" x14ac:dyDescent="0.25">
      <c r="A15">
        <v>6</v>
      </c>
      <c r="B15">
        <v>3</v>
      </c>
      <c r="C15">
        <v>5</v>
      </c>
      <c r="D15" s="118" t="s">
        <v>50</v>
      </c>
      <c r="E15" s="77">
        <v>12</v>
      </c>
      <c r="F15" s="77">
        <v>1</v>
      </c>
      <c r="G15" s="119">
        <v>8</v>
      </c>
      <c r="N15" s="127">
        <v>98937</v>
      </c>
      <c r="O15" s="128">
        <v>28</v>
      </c>
      <c r="P15" s="132">
        <v>98938</v>
      </c>
      <c r="Q15" s="127">
        <v>36</v>
      </c>
      <c r="R15" s="132">
        <v>98938</v>
      </c>
      <c r="S15" s="127">
        <v>36</v>
      </c>
    </row>
    <row r="16" spans="1:19" x14ac:dyDescent="0.25">
      <c r="B16">
        <v>1</v>
      </c>
      <c r="C16">
        <v>1</v>
      </c>
      <c r="D16" s="118" t="s">
        <v>51</v>
      </c>
      <c r="E16" s="77">
        <v>1</v>
      </c>
      <c r="F16" s="77">
        <v>4</v>
      </c>
      <c r="G16" s="119">
        <v>1</v>
      </c>
      <c r="N16" s="127">
        <v>98938</v>
      </c>
      <c r="O16" s="128">
        <v>35</v>
      </c>
      <c r="P16" s="132">
        <v>98939</v>
      </c>
      <c r="Q16" s="127">
        <v>10</v>
      </c>
      <c r="R16" s="132">
        <v>98939</v>
      </c>
      <c r="S16" s="127">
        <v>10</v>
      </c>
    </row>
    <row r="17" spans="1:19" x14ac:dyDescent="0.25">
      <c r="A17">
        <v>10</v>
      </c>
      <c r="B17">
        <v>14</v>
      </c>
      <c r="C17">
        <v>8</v>
      </c>
      <c r="D17" s="118" t="s">
        <v>52</v>
      </c>
      <c r="E17" s="77">
        <v>49</v>
      </c>
      <c r="F17" s="77">
        <v>7</v>
      </c>
      <c r="G17" s="119">
        <v>12</v>
      </c>
      <c r="N17" s="127">
        <v>98939</v>
      </c>
      <c r="O17" s="128">
        <v>9</v>
      </c>
      <c r="P17" s="132">
        <v>98942</v>
      </c>
      <c r="Q17" s="127">
        <v>126</v>
      </c>
      <c r="R17" s="132">
        <v>98942</v>
      </c>
      <c r="S17" s="127">
        <v>128</v>
      </c>
    </row>
    <row r="18" spans="1:19" x14ac:dyDescent="0.25">
      <c r="A18">
        <v>79</v>
      </c>
      <c r="B18">
        <v>51</v>
      </c>
      <c r="C18">
        <v>52</v>
      </c>
      <c r="D18" s="118" t="s">
        <v>53</v>
      </c>
      <c r="E18" s="77">
        <v>169</v>
      </c>
      <c r="F18" s="77">
        <v>45</v>
      </c>
      <c r="G18" s="119">
        <v>55</v>
      </c>
      <c r="N18" s="127">
        <v>98942</v>
      </c>
      <c r="O18" s="128">
        <v>133</v>
      </c>
      <c r="P18" s="132">
        <v>98944</v>
      </c>
      <c r="Q18" s="127">
        <v>587</v>
      </c>
      <c r="R18" s="132">
        <v>98944</v>
      </c>
      <c r="S18" s="127">
        <v>583</v>
      </c>
    </row>
    <row r="19" spans="1:19" x14ac:dyDescent="0.25">
      <c r="A19">
        <v>6</v>
      </c>
      <c r="B19">
        <v>7</v>
      </c>
      <c r="C19">
        <v>6</v>
      </c>
      <c r="D19" s="118" t="s">
        <v>54</v>
      </c>
      <c r="E19" s="77">
        <v>17</v>
      </c>
      <c r="F19" s="77">
        <v>5</v>
      </c>
      <c r="G19" s="119">
        <v>8</v>
      </c>
      <c r="N19" s="127">
        <v>98944</v>
      </c>
      <c r="O19" s="128">
        <v>584</v>
      </c>
      <c r="P19" s="132">
        <v>98947</v>
      </c>
      <c r="Q19" s="127">
        <v>65</v>
      </c>
      <c r="R19" s="132">
        <v>98947</v>
      </c>
      <c r="S19" s="127">
        <v>64</v>
      </c>
    </row>
    <row r="20" spans="1:19" x14ac:dyDescent="0.25">
      <c r="A20">
        <v>40</v>
      </c>
      <c r="B20">
        <v>42</v>
      </c>
      <c r="C20">
        <v>31</v>
      </c>
      <c r="D20" s="118" t="s">
        <v>55</v>
      </c>
      <c r="E20" s="77">
        <v>178</v>
      </c>
      <c r="F20" s="77">
        <v>27</v>
      </c>
      <c r="G20" s="119">
        <v>41</v>
      </c>
      <c r="N20" s="127">
        <v>98947</v>
      </c>
      <c r="O20" s="128">
        <v>66</v>
      </c>
      <c r="P20" s="132">
        <v>98948</v>
      </c>
      <c r="Q20" s="127">
        <v>305</v>
      </c>
      <c r="R20" s="132">
        <v>98948</v>
      </c>
      <c r="S20" s="127">
        <v>309</v>
      </c>
    </row>
    <row r="21" spans="1:19" x14ac:dyDescent="0.25">
      <c r="A21">
        <v>34</v>
      </c>
      <c r="B21">
        <v>39</v>
      </c>
      <c r="C21">
        <v>40</v>
      </c>
      <c r="D21" s="118" t="s">
        <v>56</v>
      </c>
      <c r="E21" s="77">
        <v>194</v>
      </c>
      <c r="F21" s="77">
        <v>27</v>
      </c>
      <c r="G21" s="119">
        <v>26</v>
      </c>
      <c r="N21" s="127">
        <v>98948</v>
      </c>
      <c r="O21" s="128">
        <v>308</v>
      </c>
      <c r="P21" s="132">
        <v>98951</v>
      </c>
      <c r="Q21" s="127">
        <v>246</v>
      </c>
      <c r="R21" s="132">
        <v>98951</v>
      </c>
      <c r="S21" s="127">
        <v>260</v>
      </c>
    </row>
    <row r="22" spans="1:19" x14ac:dyDescent="0.25">
      <c r="A22">
        <v>1</v>
      </c>
      <c r="B22">
        <v>3</v>
      </c>
      <c r="C22">
        <v>2</v>
      </c>
      <c r="D22" s="118" t="s">
        <v>57</v>
      </c>
      <c r="E22" s="77">
        <v>20</v>
      </c>
      <c r="F22" s="77">
        <v>1</v>
      </c>
      <c r="G22" s="119">
        <v>2</v>
      </c>
      <c r="N22" s="127">
        <v>98951</v>
      </c>
      <c r="O22" s="128">
        <v>255</v>
      </c>
      <c r="P22" s="132">
        <v>98952</v>
      </c>
      <c r="Q22" s="127">
        <v>2</v>
      </c>
      <c r="R22" s="132">
        <v>98952</v>
      </c>
      <c r="S22" s="127">
        <v>5</v>
      </c>
    </row>
    <row r="23" spans="1:19" x14ac:dyDescent="0.25">
      <c r="A23">
        <v>11</v>
      </c>
      <c r="B23">
        <v>7</v>
      </c>
      <c r="C23">
        <v>6</v>
      </c>
      <c r="D23" s="118" t="s">
        <v>58</v>
      </c>
      <c r="E23" s="77">
        <v>23</v>
      </c>
      <c r="F23" s="77">
        <v>6</v>
      </c>
      <c r="G23" s="119">
        <v>5</v>
      </c>
      <c r="N23" s="127">
        <v>98952</v>
      </c>
      <c r="O23" s="128">
        <v>1</v>
      </c>
      <c r="P23" s="132">
        <v>98953</v>
      </c>
      <c r="Q23" s="127">
        <v>74</v>
      </c>
      <c r="R23" s="132">
        <v>98953</v>
      </c>
      <c r="S23" s="127">
        <v>77</v>
      </c>
    </row>
    <row r="24" spans="1:19" x14ac:dyDescent="0.25">
      <c r="A24">
        <v>3</v>
      </c>
      <c r="B24">
        <v>2</v>
      </c>
      <c r="C24">
        <v>1</v>
      </c>
      <c r="D24" s="118" t="s">
        <v>60</v>
      </c>
      <c r="E24" s="77">
        <v>4</v>
      </c>
      <c r="F24" s="77">
        <v>2</v>
      </c>
      <c r="G24" s="119">
        <v>3</v>
      </c>
      <c r="N24" s="127">
        <v>98953</v>
      </c>
      <c r="O24" s="128">
        <v>74</v>
      </c>
      <c r="P24" s="132">
        <v>99323</v>
      </c>
      <c r="Q24" s="127">
        <v>16</v>
      </c>
      <c r="R24" s="132">
        <v>99323</v>
      </c>
      <c r="S24" s="127">
        <v>16</v>
      </c>
    </row>
    <row r="25" spans="1:19" x14ac:dyDescent="0.25">
      <c r="A25">
        <v>13</v>
      </c>
      <c r="B25">
        <v>20</v>
      </c>
      <c r="C25">
        <v>23</v>
      </c>
      <c r="D25" s="118" t="s">
        <v>61</v>
      </c>
      <c r="E25" s="77">
        <v>57</v>
      </c>
      <c r="F25" s="77">
        <v>4</v>
      </c>
      <c r="G25" s="119">
        <v>11</v>
      </c>
      <c r="N25" s="127">
        <v>99323</v>
      </c>
      <c r="O25" s="128">
        <v>16</v>
      </c>
      <c r="P25" s="132">
        <v>99324</v>
      </c>
      <c r="Q25" s="127">
        <v>119</v>
      </c>
      <c r="R25" s="132">
        <v>99324</v>
      </c>
      <c r="S25" s="127">
        <v>122</v>
      </c>
    </row>
    <row r="26" spans="1:19" x14ac:dyDescent="0.25">
      <c r="A26">
        <v>3</v>
      </c>
      <c r="C26">
        <v>2</v>
      </c>
      <c r="D26" s="118" t="s">
        <v>62</v>
      </c>
      <c r="E26" s="77">
        <v>36</v>
      </c>
      <c r="F26" s="77">
        <v>2</v>
      </c>
      <c r="G26" s="119">
        <v>3</v>
      </c>
      <c r="N26" s="127">
        <v>99324</v>
      </c>
      <c r="O26" s="128">
        <v>119</v>
      </c>
      <c r="P26" s="132">
        <v>99328</v>
      </c>
      <c r="Q26" s="127">
        <v>81</v>
      </c>
      <c r="R26" s="132">
        <v>99328</v>
      </c>
      <c r="S26" s="127">
        <v>76</v>
      </c>
    </row>
    <row r="27" spans="1:19" x14ac:dyDescent="0.25">
      <c r="B27">
        <v>1</v>
      </c>
      <c r="C27">
        <v>1</v>
      </c>
      <c r="D27" s="118" t="s">
        <v>64</v>
      </c>
      <c r="E27" s="77">
        <v>15</v>
      </c>
      <c r="F27" s="77">
        <v>0</v>
      </c>
      <c r="G27" s="119">
        <v>4</v>
      </c>
      <c r="N27" s="127">
        <v>99328</v>
      </c>
      <c r="O27" s="128">
        <v>80</v>
      </c>
      <c r="P27" s="132">
        <v>99329</v>
      </c>
      <c r="Q27" s="127">
        <v>1</v>
      </c>
      <c r="R27" s="132">
        <v>99329</v>
      </c>
      <c r="S27" s="127">
        <v>2</v>
      </c>
    </row>
    <row r="28" spans="1:19" x14ac:dyDescent="0.25">
      <c r="A28">
        <v>4</v>
      </c>
      <c r="B28">
        <v>3</v>
      </c>
      <c r="C28">
        <v>2</v>
      </c>
      <c r="D28" s="118" t="s">
        <v>65</v>
      </c>
      <c r="E28" s="77">
        <v>4</v>
      </c>
      <c r="F28" s="77">
        <v>0</v>
      </c>
      <c r="G28" s="119">
        <v>2</v>
      </c>
      <c r="N28" s="127">
        <v>99329</v>
      </c>
      <c r="O28" s="128">
        <v>1</v>
      </c>
      <c r="P28" s="132">
        <v>99347</v>
      </c>
      <c r="Q28" s="127">
        <v>32</v>
      </c>
      <c r="R28" s="132">
        <v>99347</v>
      </c>
      <c r="S28" s="127">
        <v>31</v>
      </c>
    </row>
    <row r="29" spans="1:19" x14ac:dyDescent="0.25">
      <c r="A29">
        <v>1</v>
      </c>
      <c r="D29" s="118" t="s">
        <v>67</v>
      </c>
      <c r="E29" s="77">
        <v>3</v>
      </c>
      <c r="F29" s="77">
        <v>0</v>
      </c>
      <c r="G29" s="119">
        <v>1</v>
      </c>
      <c r="N29" s="127">
        <v>99347</v>
      </c>
      <c r="O29" s="128">
        <v>32</v>
      </c>
      <c r="P29" s="132">
        <v>99348</v>
      </c>
      <c r="Q29" s="127">
        <v>6</v>
      </c>
      <c r="R29" s="132">
        <v>99348</v>
      </c>
      <c r="S29" s="127">
        <v>6</v>
      </c>
    </row>
    <row r="30" spans="1:19" x14ac:dyDescent="0.25">
      <c r="A30">
        <v>1</v>
      </c>
      <c r="B30">
        <v>1</v>
      </c>
      <c r="D30" s="118" t="s">
        <v>68</v>
      </c>
      <c r="E30" s="77">
        <v>8</v>
      </c>
      <c r="F30" s="77">
        <v>2</v>
      </c>
      <c r="G30" s="119">
        <v>2</v>
      </c>
      <c r="N30" s="127">
        <v>99348</v>
      </c>
      <c r="O30" s="128">
        <v>8</v>
      </c>
      <c r="P30" s="132">
        <v>99350</v>
      </c>
      <c r="Q30" s="127">
        <v>1</v>
      </c>
      <c r="R30" s="132">
        <v>99350</v>
      </c>
      <c r="S30" s="127">
        <v>1</v>
      </c>
    </row>
    <row r="31" spans="1:19" x14ac:dyDescent="0.25">
      <c r="A31">
        <v>6</v>
      </c>
      <c r="B31">
        <v>6</v>
      </c>
      <c r="C31">
        <v>1</v>
      </c>
      <c r="D31" s="118" t="s">
        <v>69</v>
      </c>
      <c r="E31" s="77">
        <v>311</v>
      </c>
      <c r="F31" s="77">
        <v>46</v>
      </c>
      <c r="G31" s="119">
        <v>96</v>
      </c>
      <c r="N31" s="127">
        <v>99350</v>
      </c>
      <c r="O31" s="128">
        <v>2</v>
      </c>
      <c r="P31" s="132">
        <v>99360</v>
      </c>
      <c r="Q31" s="127">
        <v>3</v>
      </c>
      <c r="R31" s="132">
        <v>99360</v>
      </c>
      <c r="S31" s="127">
        <v>3</v>
      </c>
    </row>
    <row r="32" spans="1:19" x14ac:dyDescent="0.25">
      <c r="A32">
        <v>69</v>
      </c>
      <c r="B32">
        <v>81</v>
      </c>
      <c r="C32">
        <v>92</v>
      </c>
      <c r="D32" s="118" t="s">
        <v>70</v>
      </c>
      <c r="E32" s="77">
        <v>2</v>
      </c>
      <c r="F32" s="77">
        <v>1</v>
      </c>
      <c r="G32" s="119">
        <v>0</v>
      </c>
      <c r="N32" s="127">
        <v>99360</v>
      </c>
      <c r="O32" s="128">
        <v>3</v>
      </c>
      <c r="P32" s="132">
        <v>99361</v>
      </c>
      <c r="Q32" s="127">
        <v>17</v>
      </c>
      <c r="R32" s="132">
        <v>99361</v>
      </c>
      <c r="S32" s="127">
        <v>16</v>
      </c>
    </row>
    <row r="33" spans="1:19" x14ac:dyDescent="0.25">
      <c r="C33" s="113"/>
      <c r="D33" s="118">
        <v>98907</v>
      </c>
      <c r="E33" s="77">
        <v>0</v>
      </c>
      <c r="F33" s="77">
        <v>1</v>
      </c>
      <c r="G33" s="119">
        <v>0</v>
      </c>
      <c r="N33" s="127">
        <v>99361</v>
      </c>
      <c r="O33" s="128">
        <v>17</v>
      </c>
      <c r="P33" s="132">
        <v>99362</v>
      </c>
      <c r="Q33" s="127">
        <v>670</v>
      </c>
      <c r="R33" s="132">
        <v>99362</v>
      </c>
      <c r="S33" s="127">
        <v>672</v>
      </c>
    </row>
    <row r="34" spans="1:19" x14ac:dyDescent="0.25">
      <c r="C34" s="113"/>
      <c r="D34" s="120">
        <v>98909</v>
      </c>
      <c r="E34" s="10">
        <v>0</v>
      </c>
      <c r="F34" s="10">
        <v>1</v>
      </c>
      <c r="G34" s="121">
        <v>0</v>
      </c>
      <c r="N34" s="127">
        <v>99362</v>
      </c>
      <c r="O34" s="128">
        <v>710</v>
      </c>
      <c r="P34" s="132">
        <v>99363</v>
      </c>
      <c r="Q34" s="127">
        <v>1</v>
      </c>
      <c r="R34" s="132">
        <v>99363</v>
      </c>
      <c r="S34" s="127">
        <v>1</v>
      </c>
    </row>
    <row r="35" spans="1:19" ht="15.75" thickBot="1" x14ac:dyDescent="0.3">
      <c r="A35" s="30"/>
      <c r="B35" s="30"/>
      <c r="D35" s="122">
        <v>99326</v>
      </c>
      <c r="E35" s="123">
        <v>0</v>
      </c>
      <c r="F35" s="123">
        <v>1</v>
      </c>
      <c r="G35" s="124">
        <v>0</v>
      </c>
      <c r="N35" s="127">
        <v>99363</v>
      </c>
      <c r="O35" s="128">
        <v>1</v>
      </c>
      <c r="P35" s="126"/>
      <c r="Q35" s="126"/>
      <c r="R35" s="126"/>
      <c r="S35" s="126"/>
    </row>
    <row r="36" spans="1:19" x14ac:dyDescent="0.25">
      <c r="A36" s="30"/>
      <c r="P36" s="7"/>
      <c r="Q36" s="7"/>
      <c r="R36" s="7"/>
      <c r="S36" s="7"/>
    </row>
    <row r="37" spans="1:19" x14ac:dyDescent="0.25">
      <c r="A37" s="30"/>
      <c r="P37" s="7"/>
      <c r="Q37" s="7"/>
      <c r="R37" s="7"/>
      <c r="S37" s="7"/>
    </row>
    <row r="38" spans="1:19" x14ac:dyDescent="0.25">
      <c r="A38" s="30"/>
      <c r="P38" s="7"/>
      <c r="Q38" s="7"/>
      <c r="R38" s="7"/>
      <c r="S38" s="7"/>
    </row>
    <row r="39" spans="1:19" x14ac:dyDescent="0.25">
      <c r="A39" s="30"/>
      <c r="P39" s="7"/>
      <c r="Q39" s="7"/>
      <c r="R39" s="7"/>
      <c r="S39" s="7"/>
    </row>
    <row r="40" spans="1:19" x14ac:dyDescent="0.25">
      <c r="A40" s="30"/>
    </row>
    <row r="41" spans="1:19" x14ac:dyDescent="0.25">
      <c r="A41" s="30"/>
    </row>
    <row r="42" spans="1:19" x14ac:dyDescent="0.25">
      <c r="A42" s="30"/>
    </row>
    <row r="43" spans="1:19" x14ac:dyDescent="0.25">
      <c r="A43" s="30"/>
    </row>
    <row r="44" spans="1:19" x14ac:dyDescent="0.25">
      <c r="A44" s="30"/>
    </row>
    <row r="45" spans="1:19" x14ac:dyDescent="0.25">
      <c r="A45" s="30"/>
    </row>
    <row r="46" spans="1:19" x14ac:dyDescent="0.25">
      <c r="A46" s="30"/>
    </row>
    <row r="47" spans="1:19" x14ac:dyDescent="0.25">
      <c r="A47" s="30"/>
    </row>
    <row r="48" spans="1:19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</sheetData>
  <mergeCells count="1">
    <mergeCell ref="A1:S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50" t="s">
        <v>78</v>
      </c>
      <c r="B1" s="50" t="s">
        <v>162</v>
      </c>
      <c r="C1" s="50" t="s">
        <v>163</v>
      </c>
      <c r="D1" s="50" t="s">
        <v>164</v>
      </c>
      <c r="E1" s="50" t="s">
        <v>165</v>
      </c>
      <c r="F1" s="50" t="s">
        <v>166</v>
      </c>
      <c r="G1" s="50" t="s">
        <v>167</v>
      </c>
      <c r="H1" s="50" t="s">
        <v>168</v>
      </c>
      <c r="I1" s="50" t="s">
        <v>169</v>
      </c>
      <c r="J1" s="50" t="s">
        <v>170</v>
      </c>
      <c r="K1" s="50" t="s">
        <v>184</v>
      </c>
      <c r="L1" s="50" t="s">
        <v>185</v>
      </c>
      <c r="M1" s="50" t="s">
        <v>186</v>
      </c>
      <c r="N1" s="50" t="s">
        <v>171</v>
      </c>
      <c r="O1" s="50" t="s">
        <v>172</v>
      </c>
      <c r="P1" s="50" t="s">
        <v>173</v>
      </c>
      <c r="Q1" s="50" t="s">
        <v>174</v>
      </c>
      <c r="R1" s="50" t="s">
        <v>175</v>
      </c>
      <c r="S1" s="50" t="s">
        <v>176</v>
      </c>
      <c r="T1" s="50" t="s">
        <v>177</v>
      </c>
      <c r="U1" s="50" t="s">
        <v>178</v>
      </c>
      <c r="V1" s="50" t="s">
        <v>179</v>
      </c>
      <c r="W1" s="50" t="s">
        <v>180</v>
      </c>
      <c r="X1" s="50" t="s">
        <v>181</v>
      </c>
      <c r="Y1" s="50" t="s">
        <v>182</v>
      </c>
    </row>
    <row r="2" spans="1:25" x14ac:dyDescent="0.25">
      <c r="A2" s="51" t="s">
        <v>87</v>
      </c>
      <c r="B2" s="52">
        <v>37</v>
      </c>
      <c r="C2" s="52">
        <v>35</v>
      </c>
      <c r="D2" s="52">
        <v>33</v>
      </c>
      <c r="E2" s="52">
        <v>31</v>
      </c>
      <c r="F2" s="52">
        <v>31</v>
      </c>
      <c r="G2" s="52">
        <v>31</v>
      </c>
      <c r="H2" s="52">
        <v>30</v>
      </c>
      <c r="I2" s="52">
        <v>27</v>
      </c>
      <c r="J2" s="52">
        <v>27</v>
      </c>
      <c r="K2" s="52">
        <v>27</v>
      </c>
      <c r="L2" s="52">
        <v>24</v>
      </c>
      <c r="M2" s="52">
        <v>24</v>
      </c>
      <c r="N2" s="52">
        <v>23</v>
      </c>
      <c r="O2" s="52">
        <v>28</v>
      </c>
      <c r="P2" s="52">
        <v>28</v>
      </c>
      <c r="Q2" s="52">
        <v>30</v>
      </c>
      <c r="R2" s="52">
        <v>32</v>
      </c>
      <c r="S2" s="52">
        <v>33</v>
      </c>
      <c r="T2" s="52">
        <v>33</v>
      </c>
      <c r="U2" s="52">
        <v>35</v>
      </c>
      <c r="V2" s="52">
        <v>36</v>
      </c>
      <c r="W2" s="52">
        <v>37</v>
      </c>
      <c r="X2" s="52">
        <v>38</v>
      </c>
      <c r="Y2" s="52">
        <v>39</v>
      </c>
    </row>
    <row r="3" spans="1:25" x14ac:dyDescent="0.25">
      <c r="A3" s="51" t="s">
        <v>88</v>
      </c>
      <c r="B3" s="52">
        <v>54</v>
      </c>
      <c r="C3" s="52">
        <v>51</v>
      </c>
      <c r="D3" s="52">
        <v>48</v>
      </c>
      <c r="E3" s="52">
        <v>46</v>
      </c>
      <c r="F3" s="52">
        <v>43</v>
      </c>
      <c r="G3" s="52">
        <v>41</v>
      </c>
      <c r="H3" s="52">
        <v>38</v>
      </c>
      <c r="I3" s="52">
        <v>34</v>
      </c>
      <c r="J3" s="52">
        <v>33</v>
      </c>
      <c r="K3" s="52">
        <v>29</v>
      </c>
      <c r="L3" s="52">
        <v>27</v>
      </c>
      <c r="M3" s="52">
        <v>24</v>
      </c>
      <c r="N3" s="52">
        <v>24</v>
      </c>
      <c r="O3" s="52">
        <v>31</v>
      </c>
      <c r="P3" s="52">
        <v>34</v>
      </c>
      <c r="Q3" s="52">
        <v>38</v>
      </c>
      <c r="R3" s="52">
        <v>39</v>
      </c>
      <c r="S3" s="52">
        <v>43</v>
      </c>
      <c r="T3" s="52">
        <v>45</v>
      </c>
      <c r="U3" s="52">
        <v>47</v>
      </c>
      <c r="V3" s="52">
        <v>48</v>
      </c>
      <c r="W3" s="52">
        <v>50</v>
      </c>
      <c r="X3" s="52">
        <v>51</v>
      </c>
      <c r="Y3" s="52">
        <v>53</v>
      </c>
    </row>
    <row r="4" spans="1:25" x14ac:dyDescent="0.25">
      <c r="A4" s="51" t="s">
        <v>89</v>
      </c>
      <c r="B4" s="52">
        <v>26</v>
      </c>
      <c r="C4" s="52">
        <v>26</v>
      </c>
      <c r="D4" s="52">
        <v>24</v>
      </c>
      <c r="E4" s="52">
        <v>24</v>
      </c>
      <c r="F4" s="52">
        <v>23</v>
      </c>
      <c r="G4" s="52">
        <v>21</v>
      </c>
      <c r="H4" s="52">
        <v>22</v>
      </c>
      <c r="I4" s="52">
        <v>23</v>
      </c>
      <c r="J4" s="52">
        <v>23</v>
      </c>
      <c r="K4" s="52">
        <v>22</v>
      </c>
      <c r="L4" s="52">
        <v>22</v>
      </c>
      <c r="M4" s="52">
        <v>21</v>
      </c>
      <c r="N4" s="52">
        <v>22</v>
      </c>
      <c r="O4" s="52">
        <v>23</v>
      </c>
      <c r="P4" s="52">
        <v>24</v>
      </c>
      <c r="Q4" s="52">
        <v>26</v>
      </c>
      <c r="R4" s="52">
        <v>26</v>
      </c>
      <c r="S4" s="52">
        <v>27</v>
      </c>
      <c r="T4" s="52">
        <v>26</v>
      </c>
      <c r="U4" s="52">
        <v>26</v>
      </c>
      <c r="V4" s="52">
        <v>25</v>
      </c>
      <c r="W4" s="52">
        <v>26</v>
      </c>
      <c r="X4" s="52">
        <v>26</v>
      </c>
      <c r="Y4" s="52">
        <v>26</v>
      </c>
    </row>
    <row r="5" spans="1:25" x14ac:dyDescent="0.25">
      <c r="A5" s="51" t="s">
        <v>90</v>
      </c>
      <c r="B5" s="52">
        <v>29</v>
      </c>
      <c r="C5" s="52">
        <v>29</v>
      </c>
      <c r="D5" s="52">
        <v>27</v>
      </c>
      <c r="E5" s="52">
        <v>27</v>
      </c>
      <c r="F5" s="52">
        <v>27</v>
      </c>
      <c r="G5" s="52">
        <v>26</v>
      </c>
      <c r="H5" s="52">
        <v>26</v>
      </c>
      <c r="I5" s="52">
        <v>25</v>
      </c>
      <c r="J5" s="52">
        <v>26</v>
      </c>
      <c r="K5" s="52">
        <v>26</v>
      </c>
      <c r="L5" s="52">
        <v>26</v>
      </c>
      <c r="M5" s="52">
        <v>23</v>
      </c>
      <c r="N5" s="52">
        <v>23</v>
      </c>
      <c r="O5" s="52">
        <v>26</v>
      </c>
      <c r="P5" s="52">
        <v>26</v>
      </c>
      <c r="Q5" s="52">
        <v>26</v>
      </c>
      <c r="R5" s="52">
        <v>25</v>
      </c>
      <c r="S5" s="52">
        <v>25</v>
      </c>
      <c r="T5" s="52">
        <v>25</v>
      </c>
      <c r="U5" s="52">
        <v>26</v>
      </c>
      <c r="V5" s="52">
        <v>27</v>
      </c>
      <c r="W5" s="52">
        <v>27</v>
      </c>
      <c r="X5" s="52">
        <v>26</v>
      </c>
      <c r="Y5" s="52">
        <v>28</v>
      </c>
    </row>
    <row r="6" spans="1:25" x14ac:dyDescent="0.25">
      <c r="A6" s="51" t="s">
        <v>118</v>
      </c>
      <c r="B6" s="52">
        <v>10</v>
      </c>
      <c r="C6" s="52">
        <v>10</v>
      </c>
      <c r="D6" s="52">
        <v>9</v>
      </c>
      <c r="E6" s="52">
        <v>9</v>
      </c>
      <c r="F6" s="52">
        <v>9</v>
      </c>
      <c r="G6" s="52">
        <v>10</v>
      </c>
      <c r="H6" s="52">
        <v>9</v>
      </c>
      <c r="I6" s="52">
        <v>9</v>
      </c>
      <c r="J6" s="52">
        <v>7</v>
      </c>
      <c r="K6" s="52">
        <v>7</v>
      </c>
      <c r="L6" s="52">
        <v>7</v>
      </c>
      <c r="M6" s="52">
        <v>7</v>
      </c>
      <c r="N6" s="52">
        <v>12</v>
      </c>
      <c r="O6" s="52">
        <v>13</v>
      </c>
      <c r="P6" s="52">
        <v>12</v>
      </c>
      <c r="Q6" s="52">
        <v>12</v>
      </c>
      <c r="R6" s="52">
        <v>12</v>
      </c>
      <c r="S6" s="52">
        <v>11</v>
      </c>
      <c r="T6" s="52">
        <v>11</v>
      </c>
      <c r="U6" s="52">
        <v>10</v>
      </c>
      <c r="V6" s="52">
        <v>10</v>
      </c>
      <c r="W6" s="52">
        <v>10</v>
      </c>
      <c r="X6" s="52">
        <v>10</v>
      </c>
      <c r="Y6" s="52">
        <v>10</v>
      </c>
    </row>
    <row r="7" spans="1:25" x14ac:dyDescent="0.25">
      <c r="A7" s="51" t="s">
        <v>111</v>
      </c>
      <c r="B7" s="52">
        <v>3</v>
      </c>
      <c r="C7" s="52">
        <v>4</v>
      </c>
      <c r="D7" s="52">
        <v>3</v>
      </c>
      <c r="E7" s="52">
        <v>4</v>
      </c>
      <c r="F7" s="52">
        <v>3</v>
      </c>
      <c r="G7" s="52">
        <v>3</v>
      </c>
      <c r="H7" s="52">
        <v>4</v>
      </c>
      <c r="I7" s="52">
        <v>3</v>
      </c>
      <c r="J7" s="52">
        <v>4</v>
      </c>
      <c r="K7" s="52">
        <v>3</v>
      </c>
      <c r="L7" s="52">
        <v>4</v>
      </c>
      <c r="M7" s="52">
        <v>4</v>
      </c>
      <c r="N7" s="52">
        <v>4</v>
      </c>
      <c r="O7" s="52">
        <v>4</v>
      </c>
      <c r="P7" s="52">
        <v>5</v>
      </c>
      <c r="Q7" s="52">
        <v>4</v>
      </c>
      <c r="R7" s="52">
        <v>4</v>
      </c>
      <c r="S7" s="52">
        <v>5</v>
      </c>
      <c r="T7" s="52">
        <v>4</v>
      </c>
      <c r="U7" s="52">
        <v>4</v>
      </c>
      <c r="V7" s="52">
        <v>5</v>
      </c>
      <c r="W7" s="52">
        <v>5</v>
      </c>
      <c r="X7" s="52">
        <v>4</v>
      </c>
      <c r="Y7" s="52">
        <v>4</v>
      </c>
    </row>
    <row r="8" spans="1:25" x14ac:dyDescent="0.25">
      <c r="A8" s="51" t="s">
        <v>96</v>
      </c>
      <c r="B8" s="52">
        <v>33</v>
      </c>
      <c r="C8" s="52">
        <v>32</v>
      </c>
      <c r="D8" s="52">
        <v>32</v>
      </c>
      <c r="E8" s="52">
        <v>32</v>
      </c>
      <c r="F8" s="52">
        <v>30</v>
      </c>
      <c r="G8" s="52">
        <v>29</v>
      </c>
      <c r="H8" s="52">
        <v>28</v>
      </c>
      <c r="I8" s="52">
        <v>28</v>
      </c>
      <c r="J8" s="52">
        <v>28</v>
      </c>
      <c r="K8" s="52">
        <v>24</v>
      </c>
      <c r="L8" s="52">
        <v>21</v>
      </c>
      <c r="M8" s="52">
        <v>20</v>
      </c>
      <c r="N8" s="52">
        <v>21</v>
      </c>
      <c r="O8" s="52">
        <v>22</v>
      </c>
      <c r="P8" s="52">
        <v>25</v>
      </c>
      <c r="Q8" s="52">
        <v>25</v>
      </c>
      <c r="R8" s="52">
        <v>26</v>
      </c>
      <c r="S8" s="52">
        <v>27</v>
      </c>
      <c r="T8" s="52">
        <v>28</v>
      </c>
      <c r="U8" s="52">
        <v>28</v>
      </c>
      <c r="V8" s="52">
        <v>32</v>
      </c>
      <c r="W8" s="52">
        <v>31</v>
      </c>
      <c r="X8" s="52">
        <v>32</v>
      </c>
      <c r="Y8" s="52">
        <v>32</v>
      </c>
    </row>
    <row r="9" spans="1:25" x14ac:dyDescent="0.25">
      <c r="A9" s="51" t="s">
        <v>94</v>
      </c>
      <c r="B9" s="52">
        <v>21</v>
      </c>
      <c r="C9" s="52">
        <v>20</v>
      </c>
      <c r="D9" s="52">
        <v>21</v>
      </c>
      <c r="E9" s="52">
        <v>22</v>
      </c>
      <c r="F9" s="52">
        <v>21</v>
      </c>
      <c r="G9" s="52">
        <v>18</v>
      </c>
      <c r="H9" s="52">
        <v>18</v>
      </c>
      <c r="I9" s="52">
        <v>18</v>
      </c>
      <c r="J9" s="52">
        <v>17</v>
      </c>
      <c r="K9" s="52">
        <v>16</v>
      </c>
      <c r="L9" s="52">
        <v>15</v>
      </c>
      <c r="M9" s="52">
        <v>14</v>
      </c>
      <c r="N9" s="52">
        <v>16</v>
      </c>
      <c r="O9" s="52">
        <v>17</v>
      </c>
      <c r="P9" s="52">
        <v>17</v>
      </c>
      <c r="Q9" s="52">
        <v>17</v>
      </c>
      <c r="R9" s="52">
        <v>17</v>
      </c>
      <c r="S9" s="52">
        <v>19</v>
      </c>
      <c r="T9" s="52">
        <v>19</v>
      </c>
      <c r="U9" s="52">
        <v>20</v>
      </c>
      <c r="V9" s="52">
        <v>19</v>
      </c>
      <c r="W9" s="52">
        <v>20</v>
      </c>
      <c r="X9" s="52">
        <v>21</v>
      </c>
      <c r="Y9" s="52">
        <v>21</v>
      </c>
    </row>
    <row r="10" spans="1:25" x14ac:dyDescent="0.25">
      <c r="A10" s="51" t="s">
        <v>95</v>
      </c>
      <c r="B10" s="52">
        <v>4</v>
      </c>
      <c r="C10" s="52">
        <v>4</v>
      </c>
      <c r="D10" s="52">
        <v>4</v>
      </c>
      <c r="E10" s="52">
        <v>4</v>
      </c>
      <c r="F10" s="52">
        <v>4</v>
      </c>
      <c r="G10" s="52">
        <v>4</v>
      </c>
      <c r="H10" s="52">
        <v>4</v>
      </c>
      <c r="I10" s="52">
        <v>3</v>
      </c>
      <c r="J10" s="52">
        <v>2</v>
      </c>
      <c r="K10" s="52">
        <v>2</v>
      </c>
      <c r="L10" s="52">
        <v>2</v>
      </c>
      <c r="M10" s="52">
        <v>3</v>
      </c>
      <c r="N10" s="52">
        <v>2</v>
      </c>
      <c r="O10" s="52">
        <v>3</v>
      </c>
      <c r="P10" s="52">
        <v>3</v>
      </c>
      <c r="Q10" s="52">
        <v>3</v>
      </c>
      <c r="R10" s="52">
        <v>2</v>
      </c>
      <c r="S10" s="52">
        <v>3</v>
      </c>
      <c r="T10" s="52">
        <v>1</v>
      </c>
      <c r="U10" s="52">
        <v>1</v>
      </c>
      <c r="V10" s="52">
        <v>1</v>
      </c>
      <c r="W10" s="52">
        <v>2</v>
      </c>
      <c r="X10" s="52">
        <v>3</v>
      </c>
      <c r="Y10" s="52">
        <v>3</v>
      </c>
    </row>
    <row r="11" spans="1:25" x14ac:dyDescent="0.25">
      <c r="A11" s="51" t="s">
        <v>97</v>
      </c>
      <c r="B11" s="52">
        <v>12</v>
      </c>
      <c r="C11" s="52">
        <v>12</v>
      </c>
      <c r="D11" s="52">
        <v>12</v>
      </c>
      <c r="E11" s="52">
        <v>12</v>
      </c>
      <c r="F11" s="52">
        <v>12</v>
      </c>
      <c r="G11" s="52">
        <v>11</v>
      </c>
      <c r="H11" s="52">
        <v>10</v>
      </c>
      <c r="I11" s="52">
        <v>10</v>
      </c>
      <c r="J11" s="52">
        <v>10</v>
      </c>
      <c r="K11" s="52">
        <v>10</v>
      </c>
      <c r="L11" s="52">
        <v>10</v>
      </c>
      <c r="M11" s="52">
        <v>8</v>
      </c>
      <c r="N11" s="52">
        <v>9</v>
      </c>
      <c r="O11" s="52">
        <v>10</v>
      </c>
      <c r="P11" s="52">
        <v>10</v>
      </c>
      <c r="Q11" s="52">
        <v>9</v>
      </c>
      <c r="R11" s="52">
        <v>10</v>
      </c>
      <c r="S11" s="52">
        <v>11</v>
      </c>
      <c r="T11" s="52">
        <v>11</v>
      </c>
      <c r="U11" s="52">
        <v>10</v>
      </c>
      <c r="V11" s="52">
        <v>10</v>
      </c>
      <c r="W11" s="52">
        <v>12</v>
      </c>
      <c r="X11" s="52">
        <v>12</v>
      </c>
      <c r="Y11" s="52">
        <v>12</v>
      </c>
    </row>
    <row r="12" spans="1:25" x14ac:dyDescent="0.25">
      <c r="A12" s="51" t="s">
        <v>98</v>
      </c>
      <c r="B12" s="52">
        <v>8</v>
      </c>
      <c r="C12" s="52">
        <v>8</v>
      </c>
      <c r="D12" s="52">
        <v>7</v>
      </c>
      <c r="E12" s="52">
        <v>8</v>
      </c>
      <c r="F12" s="52">
        <v>7</v>
      </c>
      <c r="G12" s="52">
        <v>8</v>
      </c>
      <c r="H12" s="52">
        <v>8</v>
      </c>
      <c r="I12" s="52">
        <v>8</v>
      </c>
      <c r="J12" s="52">
        <v>8</v>
      </c>
      <c r="K12" s="52">
        <v>10</v>
      </c>
      <c r="L12" s="52">
        <v>10</v>
      </c>
      <c r="M12" s="52">
        <v>9</v>
      </c>
      <c r="N12" s="52">
        <v>7</v>
      </c>
      <c r="O12" s="52">
        <v>7</v>
      </c>
      <c r="P12" s="52">
        <v>7</v>
      </c>
      <c r="Q12" s="52">
        <v>7</v>
      </c>
      <c r="R12" s="52">
        <v>6</v>
      </c>
      <c r="S12" s="52">
        <v>6</v>
      </c>
      <c r="T12" s="52">
        <v>6</v>
      </c>
      <c r="U12" s="52">
        <v>5</v>
      </c>
      <c r="V12" s="52">
        <v>5</v>
      </c>
      <c r="W12" s="52">
        <v>7</v>
      </c>
      <c r="X12" s="52">
        <v>6</v>
      </c>
      <c r="Y12" s="52">
        <v>8</v>
      </c>
    </row>
    <row r="13" spans="1:25" x14ac:dyDescent="0.25">
      <c r="A13" s="51" t="s">
        <v>107</v>
      </c>
      <c r="B13" s="52">
        <v>9</v>
      </c>
      <c r="C13" s="52">
        <v>10</v>
      </c>
      <c r="D13" s="52">
        <v>9</v>
      </c>
      <c r="E13" s="52">
        <v>9</v>
      </c>
      <c r="F13" s="52">
        <v>8</v>
      </c>
      <c r="G13" s="52">
        <v>10</v>
      </c>
      <c r="H13" s="52">
        <v>10</v>
      </c>
      <c r="I13" s="52">
        <v>9</v>
      </c>
      <c r="J13" s="52">
        <v>10</v>
      </c>
      <c r="K13" s="52">
        <v>9</v>
      </c>
      <c r="L13" s="52">
        <v>9</v>
      </c>
      <c r="M13" s="52">
        <v>9</v>
      </c>
      <c r="N13" s="52">
        <v>7</v>
      </c>
      <c r="O13" s="52">
        <v>7</v>
      </c>
      <c r="P13" s="52">
        <v>7</v>
      </c>
      <c r="Q13" s="52">
        <v>7</v>
      </c>
      <c r="R13" s="52">
        <v>8</v>
      </c>
      <c r="S13" s="52">
        <v>8</v>
      </c>
      <c r="T13" s="52">
        <v>7</v>
      </c>
      <c r="U13" s="52">
        <v>7</v>
      </c>
      <c r="V13" s="52">
        <v>7</v>
      </c>
      <c r="W13" s="52">
        <v>9</v>
      </c>
      <c r="X13" s="52">
        <v>8</v>
      </c>
      <c r="Y13" s="52">
        <v>9</v>
      </c>
    </row>
    <row r="14" spans="1:25" x14ac:dyDescent="0.25">
      <c r="A14" s="51" t="s">
        <v>105</v>
      </c>
      <c r="B14" s="52">
        <v>8</v>
      </c>
      <c r="C14" s="52">
        <v>8</v>
      </c>
      <c r="D14" s="52">
        <v>9</v>
      </c>
      <c r="E14" s="52">
        <v>8</v>
      </c>
      <c r="F14" s="52">
        <v>8</v>
      </c>
      <c r="G14" s="52">
        <v>7</v>
      </c>
      <c r="H14" s="52">
        <v>7</v>
      </c>
      <c r="I14" s="52">
        <v>7</v>
      </c>
      <c r="J14" s="52">
        <v>6</v>
      </c>
      <c r="K14" s="52">
        <v>6</v>
      </c>
      <c r="L14" s="52">
        <v>7</v>
      </c>
      <c r="M14" s="52">
        <v>7</v>
      </c>
      <c r="N14" s="52">
        <v>8</v>
      </c>
      <c r="O14" s="52">
        <v>8</v>
      </c>
      <c r="P14" s="52">
        <v>8</v>
      </c>
      <c r="Q14" s="52">
        <v>8</v>
      </c>
      <c r="R14" s="52">
        <v>7</v>
      </c>
      <c r="S14" s="52">
        <v>8</v>
      </c>
      <c r="T14" s="52">
        <v>8</v>
      </c>
      <c r="U14" s="52">
        <v>7</v>
      </c>
      <c r="V14" s="52">
        <v>7</v>
      </c>
      <c r="W14" s="52">
        <v>9</v>
      </c>
      <c r="X14" s="52">
        <v>9</v>
      </c>
      <c r="Y14" s="52">
        <v>9</v>
      </c>
    </row>
    <row r="15" spans="1:25" x14ac:dyDescent="0.25">
      <c r="A15" s="51" t="s">
        <v>119</v>
      </c>
      <c r="B15" s="52">
        <v>5</v>
      </c>
      <c r="C15" s="52">
        <v>6</v>
      </c>
      <c r="D15" s="52">
        <v>6</v>
      </c>
      <c r="E15" s="52">
        <v>5</v>
      </c>
      <c r="F15" s="52">
        <v>5</v>
      </c>
      <c r="G15" s="52">
        <v>6</v>
      </c>
      <c r="H15" s="52">
        <v>6</v>
      </c>
      <c r="I15" s="52">
        <v>5</v>
      </c>
      <c r="J15" s="52">
        <v>5</v>
      </c>
      <c r="K15" s="52">
        <v>5</v>
      </c>
      <c r="L15" s="52">
        <v>5</v>
      </c>
      <c r="M15" s="52">
        <v>5</v>
      </c>
      <c r="N15" s="52">
        <v>5</v>
      </c>
      <c r="O15" s="52">
        <v>5</v>
      </c>
      <c r="P15" s="52">
        <v>4</v>
      </c>
      <c r="Q15" s="52">
        <v>4</v>
      </c>
      <c r="R15" s="52">
        <v>4</v>
      </c>
      <c r="S15" s="52">
        <v>6</v>
      </c>
      <c r="T15" s="52">
        <v>4</v>
      </c>
      <c r="U15" s="52">
        <v>5</v>
      </c>
      <c r="V15" s="52">
        <v>6</v>
      </c>
      <c r="W15" s="52">
        <v>7</v>
      </c>
      <c r="X15" s="52">
        <v>7</v>
      </c>
      <c r="Y15" s="52">
        <v>7</v>
      </c>
    </row>
    <row r="16" spans="1:25" x14ac:dyDescent="0.25">
      <c r="A16" s="51" t="s">
        <v>99</v>
      </c>
      <c r="B16" s="52">
        <v>21</v>
      </c>
      <c r="C16" s="52">
        <v>21</v>
      </c>
      <c r="D16" s="52">
        <v>20</v>
      </c>
      <c r="E16" s="52">
        <v>20</v>
      </c>
      <c r="F16" s="52">
        <v>19</v>
      </c>
      <c r="G16" s="52">
        <v>18</v>
      </c>
      <c r="H16" s="52">
        <v>17</v>
      </c>
      <c r="I16" s="52">
        <v>17</v>
      </c>
      <c r="J16" s="52">
        <v>16</v>
      </c>
      <c r="K16" s="52">
        <v>16</v>
      </c>
      <c r="L16" s="52">
        <v>15</v>
      </c>
      <c r="M16" s="52">
        <v>15</v>
      </c>
      <c r="N16" s="52">
        <v>20</v>
      </c>
      <c r="O16" s="52">
        <v>21</v>
      </c>
      <c r="P16" s="52">
        <v>21</v>
      </c>
      <c r="Q16" s="52">
        <v>21</v>
      </c>
      <c r="R16" s="52">
        <v>22</v>
      </c>
      <c r="S16" s="52">
        <v>22</v>
      </c>
      <c r="T16" s="52">
        <v>22</v>
      </c>
      <c r="U16" s="52">
        <v>21</v>
      </c>
      <c r="V16" s="52">
        <v>21</v>
      </c>
      <c r="W16" s="52">
        <v>21</v>
      </c>
      <c r="X16" s="52">
        <v>20</v>
      </c>
      <c r="Y16" s="52">
        <v>21</v>
      </c>
    </row>
    <row r="17" spans="1:25" x14ac:dyDescent="0.25">
      <c r="A17" s="51" t="s">
        <v>91</v>
      </c>
      <c r="B17" s="52">
        <v>35</v>
      </c>
      <c r="C17" s="52">
        <v>35</v>
      </c>
      <c r="D17" s="52">
        <v>33</v>
      </c>
      <c r="E17" s="52">
        <v>33</v>
      </c>
      <c r="F17" s="52">
        <v>32</v>
      </c>
      <c r="G17" s="52">
        <v>30</v>
      </c>
      <c r="H17" s="52">
        <v>26</v>
      </c>
      <c r="I17" s="52">
        <v>26</v>
      </c>
      <c r="J17" s="52">
        <v>25</v>
      </c>
      <c r="K17" s="52">
        <v>24</v>
      </c>
      <c r="L17" s="52">
        <v>23</v>
      </c>
      <c r="M17" s="52">
        <v>21</v>
      </c>
      <c r="N17" s="52">
        <v>24</v>
      </c>
      <c r="O17" s="52">
        <v>25</v>
      </c>
      <c r="P17" s="52">
        <v>25</v>
      </c>
      <c r="Q17" s="52">
        <v>26</v>
      </c>
      <c r="R17" s="52">
        <v>29</v>
      </c>
      <c r="S17" s="52">
        <v>30</v>
      </c>
      <c r="T17" s="52">
        <v>30</v>
      </c>
      <c r="U17" s="52">
        <v>32</v>
      </c>
      <c r="V17" s="52">
        <v>32</v>
      </c>
      <c r="W17" s="52">
        <v>33</v>
      </c>
      <c r="X17" s="52">
        <v>33</v>
      </c>
      <c r="Y17" s="52">
        <v>34</v>
      </c>
    </row>
    <row r="18" spans="1:25" x14ac:dyDescent="0.25">
      <c r="A18" s="51" t="s">
        <v>100</v>
      </c>
      <c r="B18" s="52">
        <v>11</v>
      </c>
      <c r="C18" s="52">
        <v>10</v>
      </c>
      <c r="D18" s="52">
        <v>10</v>
      </c>
      <c r="E18" s="52">
        <v>10</v>
      </c>
      <c r="F18" s="52">
        <v>9</v>
      </c>
      <c r="G18" s="52">
        <v>10</v>
      </c>
      <c r="H18" s="52">
        <v>10</v>
      </c>
      <c r="I18" s="52">
        <v>10</v>
      </c>
      <c r="J18" s="52">
        <v>10</v>
      </c>
      <c r="K18" s="52">
        <v>9</v>
      </c>
      <c r="L18" s="52">
        <v>9</v>
      </c>
      <c r="M18" s="52">
        <v>9</v>
      </c>
      <c r="N18" s="52">
        <v>8</v>
      </c>
      <c r="O18" s="52">
        <v>9</v>
      </c>
      <c r="P18" s="52">
        <v>9</v>
      </c>
      <c r="Q18" s="52">
        <v>9</v>
      </c>
      <c r="R18" s="52">
        <v>8</v>
      </c>
      <c r="S18" s="52">
        <v>8</v>
      </c>
      <c r="T18" s="52">
        <v>8</v>
      </c>
      <c r="U18" s="52">
        <v>7</v>
      </c>
      <c r="V18" s="52">
        <v>8</v>
      </c>
      <c r="W18" s="52">
        <v>10</v>
      </c>
      <c r="X18" s="52">
        <v>11</v>
      </c>
      <c r="Y18" s="52">
        <v>11</v>
      </c>
    </row>
    <row r="19" spans="1:25" x14ac:dyDescent="0.25">
      <c r="A19" s="51" t="s">
        <v>101</v>
      </c>
      <c r="B19" s="52">
        <v>28</v>
      </c>
      <c r="C19" s="52">
        <v>29</v>
      </c>
      <c r="D19" s="52">
        <v>28</v>
      </c>
      <c r="E19" s="52">
        <v>28</v>
      </c>
      <c r="F19" s="52">
        <v>29</v>
      </c>
      <c r="G19" s="52">
        <v>29</v>
      </c>
      <c r="H19" s="52">
        <v>29</v>
      </c>
      <c r="I19" s="52">
        <v>27</v>
      </c>
      <c r="J19" s="52">
        <v>26</v>
      </c>
      <c r="K19" s="52">
        <v>24</v>
      </c>
      <c r="L19" s="52">
        <v>22</v>
      </c>
      <c r="M19" s="52">
        <v>20</v>
      </c>
      <c r="N19" s="52">
        <v>22</v>
      </c>
      <c r="O19" s="52">
        <v>27</v>
      </c>
      <c r="P19" s="52">
        <v>27</v>
      </c>
      <c r="Q19" s="52">
        <v>28</v>
      </c>
      <c r="R19" s="52">
        <v>29</v>
      </c>
      <c r="S19" s="52">
        <v>29</v>
      </c>
      <c r="T19" s="52">
        <v>28</v>
      </c>
      <c r="U19" s="52">
        <v>29</v>
      </c>
      <c r="V19" s="52">
        <v>29</v>
      </c>
      <c r="W19" s="52">
        <v>29</v>
      </c>
      <c r="X19" s="52">
        <v>28</v>
      </c>
      <c r="Y19" s="52">
        <v>27</v>
      </c>
    </row>
    <row r="20" spans="1:25" x14ac:dyDescent="0.25">
      <c r="A20" s="51" t="s">
        <v>106</v>
      </c>
      <c r="B20" s="52">
        <v>23</v>
      </c>
      <c r="C20" s="52">
        <v>23</v>
      </c>
      <c r="D20" s="52">
        <v>24</v>
      </c>
      <c r="E20" s="52">
        <v>24</v>
      </c>
      <c r="F20" s="52">
        <v>25</v>
      </c>
      <c r="G20" s="52">
        <v>25</v>
      </c>
      <c r="H20" s="52">
        <v>24</v>
      </c>
      <c r="I20" s="52">
        <v>23</v>
      </c>
      <c r="J20" s="52">
        <v>21</v>
      </c>
      <c r="K20" s="52">
        <v>21</v>
      </c>
      <c r="L20" s="52">
        <v>19</v>
      </c>
      <c r="M20" s="52">
        <v>18</v>
      </c>
      <c r="N20" s="52">
        <v>20</v>
      </c>
      <c r="O20" s="52">
        <v>20</v>
      </c>
      <c r="P20" s="52">
        <v>20</v>
      </c>
      <c r="Q20" s="52">
        <v>20</v>
      </c>
      <c r="R20" s="52">
        <v>20</v>
      </c>
      <c r="S20" s="52">
        <v>20</v>
      </c>
      <c r="T20" s="52">
        <v>20</v>
      </c>
      <c r="U20" s="52">
        <v>21</v>
      </c>
      <c r="V20" s="52">
        <v>21</v>
      </c>
      <c r="W20" s="52">
        <v>21</v>
      </c>
      <c r="X20" s="52">
        <v>21</v>
      </c>
      <c r="Y20" s="52">
        <v>22</v>
      </c>
    </row>
    <row r="21" spans="1:25" x14ac:dyDescent="0.25">
      <c r="A21" s="51" t="s">
        <v>110</v>
      </c>
      <c r="B21" s="52">
        <v>2</v>
      </c>
      <c r="C21" s="52">
        <v>2</v>
      </c>
      <c r="D21" s="52">
        <v>2</v>
      </c>
      <c r="E21" s="52">
        <v>2</v>
      </c>
      <c r="F21" s="52">
        <v>1</v>
      </c>
      <c r="G21" s="52">
        <v>2</v>
      </c>
      <c r="H21" s="52">
        <v>2</v>
      </c>
      <c r="I21" s="52">
        <v>1</v>
      </c>
      <c r="J21" s="52">
        <v>2</v>
      </c>
      <c r="K21" s="52">
        <v>0</v>
      </c>
      <c r="L21" s="52">
        <v>0</v>
      </c>
      <c r="M21" s="52">
        <v>0</v>
      </c>
      <c r="N21" s="52">
        <v>4</v>
      </c>
      <c r="O21" s="52">
        <v>4</v>
      </c>
      <c r="P21" s="52">
        <v>4</v>
      </c>
      <c r="Q21" s="52">
        <v>4</v>
      </c>
      <c r="R21" s="52">
        <v>3</v>
      </c>
      <c r="S21" s="52">
        <v>4</v>
      </c>
      <c r="T21" s="52">
        <v>3</v>
      </c>
      <c r="U21" s="52">
        <v>2</v>
      </c>
      <c r="V21" s="52">
        <v>3</v>
      </c>
      <c r="W21" s="52">
        <v>1</v>
      </c>
      <c r="X21" s="52">
        <v>2</v>
      </c>
      <c r="Y21" s="52">
        <v>2</v>
      </c>
    </row>
    <row r="22" spans="1:25" x14ac:dyDescent="0.25">
      <c r="A22" s="51" t="s">
        <v>92</v>
      </c>
      <c r="B22" s="52">
        <v>12</v>
      </c>
      <c r="C22" s="52">
        <v>12</v>
      </c>
      <c r="D22" s="52">
        <v>12</v>
      </c>
      <c r="E22" s="52">
        <v>11</v>
      </c>
      <c r="F22" s="52">
        <v>11</v>
      </c>
      <c r="G22" s="52">
        <v>10</v>
      </c>
      <c r="H22" s="52">
        <v>10</v>
      </c>
      <c r="I22" s="52">
        <v>9</v>
      </c>
      <c r="J22" s="52">
        <v>8</v>
      </c>
      <c r="K22" s="52">
        <v>9</v>
      </c>
      <c r="L22" s="52">
        <v>9</v>
      </c>
      <c r="M22" s="52">
        <v>9</v>
      </c>
      <c r="N22" s="52">
        <v>15</v>
      </c>
      <c r="O22" s="52">
        <v>15</v>
      </c>
      <c r="P22" s="52">
        <v>15</v>
      </c>
      <c r="Q22" s="52">
        <v>14</v>
      </c>
      <c r="R22" s="52">
        <v>14</v>
      </c>
      <c r="S22" s="52">
        <v>14</v>
      </c>
      <c r="T22" s="52">
        <v>13</v>
      </c>
      <c r="U22" s="52">
        <v>11</v>
      </c>
      <c r="V22" s="52">
        <v>11</v>
      </c>
      <c r="W22" s="52">
        <v>11</v>
      </c>
      <c r="X22" s="52">
        <v>11</v>
      </c>
      <c r="Y22" s="52">
        <v>11</v>
      </c>
    </row>
    <row r="23" spans="1:25" x14ac:dyDescent="0.25">
      <c r="A23" s="51" t="s">
        <v>114</v>
      </c>
      <c r="B23" s="52">
        <v>2</v>
      </c>
      <c r="C23" s="52">
        <v>2</v>
      </c>
      <c r="D23" s="52">
        <v>2</v>
      </c>
      <c r="E23" s="52">
        <v>1</v>
      </c>
      <c r="F23" s="52">
        <v>1</v>
      </c>
      <c r="G23" s="52">
        <v>2</v>
      </c>
      <c r="H23" s="52">
        <v>2</v>
      </c>
      <c r="I23" s="52">
        <v>2</v>
      </c>
      <c r="J23" s="52">
        <v>2</v>
      </c>
      <c r="K23" s="52">
        <v>2</v>
      </c>
      <c r="L23" s="52">
        <v>2</v>
      </c>
      <c r="M23" s="52">
        <v>2</v>
      </c>
      <c r="N23" s="52">
        <v>3</v>
      </c>
      <c r="O23" s="52">
        <v>3</v>
      </c>
      <c r="P23" s="52">
        <v>3</v>
      </c>
      <c r="Q23" s="52">
        <v>3</v>
      </c>
      <c r="R23" s="52">
        <v>3</v>
      </c>
      <c r="S23" s="52">
        <v>3</v>
      </c>
      <c r="T23" s="52">
        <v>2</v>
      </c>
      <c r="U23" s="52">
        <v>2</v>
      </c>
      <c r="V23" s="52">
        <v>2</v>
      </c>
      <c r="W23" s="52">
        <v>2</v>
      </c>
      <c r="X23" s="52">
        <v>2</v>
      </c>
      <c r="Y23" s="52">
        <v>1</v>
      </c>
    </row>
    <row r="24" spans="1:25" x14ac:dyDescent="0.25">
      <c r="A24" s="51" t="s">
        <v>108</v>
      </c>
      <c r="B24" s="52">
        <v>24</v>
      </c>
      <c r="C24" s="52">
        <v>24</v>
      </c>
      <c r="D24" s="52">
        <v>24</v>
      </c>
      <c r="E24" s="52">
        <v>24</v>
      </c>
      <c r="F24" s="52">
        <v>24</v>
      </c>
      <c r="G24" s="52">
        <v>24</v>
      </c>
      <c r="H24" s="52">
        <v>24</v>
      </c>
      <c r="I24" s="52">
        <v>23</v>
      </c>
      <c r="J24" s="52">
        <v>23</v>
      </c>
      <c r="K24" s="52">
        <v>22</v>
      </c>
      <c r="L24" s="52">
        <v>20</v>
      </c>
      <c r="M24" s="52">
        <v>19</v>
      </c>
      <c r="N24" s="52">
        <v>19</v>
      </c>
      <c r="O24" s="52">
        <v>21</v>
      </c>
      <c r="P24" s="52">
        <v>22</v>
      </c>
      <c r="Q24" s="52">
        <v>24</v>
      </c>
      <c r="R24" s="52">
        <v>24</v>
      </c>
      <c r="S24" s="52">
        <v>24</v>
      </c>
      <c r="T24" s="52">
        <v>24</v>
      </c>
      <c r="U24" s="52">
        <v>24</v>
      </c>
      <c r="V24" s="52">
        <v>25</v>
      </c>
      <c r="W24" s="52">
        <v>26</v>
      </c>
      <c r="X24" s="52">
        <v>25</v>
      </c>
      <c r="Y24" s="52">
        <v>25</v>
      </c>
    </row>
    <row r="25" spans="1:25" x14ac:dyDescent="0.25">
      <c r="A25" s="51" t="s">
        <v>102</v>
      </c>
      <c r="B25" s="52">
        <v>20</v>
      </c>
      <c r="C25" s="52">
        <v>20</v>
      </c>
      <c r="D25" s="52">
        <v>21</v>
      </c>
      <c r="E25" s="52">
        <v>20</v>
      </c>
      <c r="F25" s="52">
        <v>20</v>
      </c>
      <c r="G25" s="52">
        <v>20</v>
      </c>
      <c r="H25" s="52">
        <v>20</v>
      </c>
      <c r="I25" s="52">
        <v>20</v>
      </c>
      <c r="J25" s="52">
        <v>21</v>
      </c>
      <c r="K25" s="52">
        <v>20</v>
      </c>
      <c r="L25" s="52">
        <v>19</v>
      </c>
      <c r="M25" s="52">
        <v>18</v>
      </c>
      <c r="N25" s="52">
        <v>18</v>
      </c>
      <c r="O25" s="52">
        <v>19</v>
      </c>
      <c r="P25" s="52">
        <v>19</v>
      </c>
      <c r="Q25" s="52">
        <v>19</v>
      </c>
      <c r="R25" s="52">
        <v>20</v>
      </c>
      <c r="S25" s="52">
        <v>19</v>
      </c>
      <c r="T25" s="52">
        <v>20</v>
      </c>
      <c r="U25" s="52">
        <v>19</v>
      </c>
      <c r="V25" s="52">
        <v>19</v>
      </c>
      <c r="W25" s="52">
        <v>20</v>
      </c>
      <c r="X25" s="52">
        <v>20</v>
      </c>
      <c r="Y25" s="52">
        <v>20</v>
      </c>
    </row>
    <row r="26" spans="1:25" x14ac:dyDescent="0.25">
      <c r="A26" s="51" t="s">
        <v>183</v>
      </c>
      <c r="B26" s="52">
        <v>1</v>
      </c>
      <c r="C26" s="52">
        <v>1</v>
      </c>
      <c r="D26" s="52">
        <v>2</v>
      </c>
      <c r="E26" s="52">
        <v>2</v>
      </c>
      <c r="F26" s="52">
        <v>2</v>
      </c>
      <c r="G26" s="52">
        <v>2</v>
      </c>
      <c r="H26" s="52">
        <v>2</v>
      </c>
      <c r="I26" s="52">
        <v>2</v>
      </c>
      <c r="J26" s="52">
        <v>2</v>
      </c>
      <c r="K26" s="52">
        <v>2</v>
      </c>
      <c r="L26" s="52">
        <v>2</v>
      </c>
      <c r="M26" s="52">
        <v>2</v>
      </c>
      <c r="N26" s="52">
        <v>2</v>
      </c>
      <c r="O26" s="52">
        <v>2</v>
      </c>
      <c r="P26" s="52">
        <v>3</v>
      </c>
      <c r="Q26" s="52">
        <v>2</v>
      </c>
      <c r="R26" s="52">
        <v>2</v>
      </c>
      <c r="S26" s="52">
        <v>2</v>
      </c>
      <c r="T26" s="52">
        <v>2</v>
      </c>
      <c r="U26" s="52">
        <v>2</v>
      </c>
      <c r="V26" s="52">
        <v>2</v>
      </c>
      <c r="W26" s="52">
        <v>2</v>
      </c>
      <c r="X26" s="52">
        <v>2</v>
      </c>
      <c r="Y26" s="52">
        <v>1</v>
      </c>
    </row>
    <row r="27" spans="1:25" x14ac:dyDescent="0.25">
      <c r="A27" s="51" t="s">
        <v>109</v>
      </c>
      <c r="B27" s="52">
        <v>5</v>
      </c>
      <c r="C27" s="52">
        <v>5</v>
      </c>
      <c r="D27" s="52">
        <v>5</v>
      </c>
      <c r="E27" s="52">
        <v>6</v>
      </c>
      <c r="F27" s="52">
        <v>5</v>
      </c>
      <c r="G27" s="52">
        <v>6</v>
      </c>
      <c r="H27" s="52">
        <v>6</v>
      </c>
      <c r="I27" s="52">
        <v>6</v>
      </c>
      <c r="J27" s="52">
        <v>7</v>
      </c>
      <c r="K27" s="52">
        <v>6</v>
      </c>
      <c r="L27" s="52">
        <v>7</v>
      </c>
      <c r="M27" s="52">
        <v>7</v>
      </c>
      <c r="N27" s="52">
        <v>9</v>
      </c>
      <c r="O27" s="52">
        <v>8</v>
      </c>
      <c r="P27" s="52">
        <v>9</v>
      </c>
      <c r="Q27" s="52">
        <v>8</v>
      </c>
      <c r="R27" s="52">
        <v>7</v>
      </c>
      <c r="S27" s="52">
        <v>6</v>
      </c>
      <c r="T27" s="52">
        <v>5</v>
      </c>
      <c r="U27" s="52">
        <v>5</v>
      </c>
      <c r="V27" s="52">
        <v>6</v>
      </c>
      <c r="W27" s="52">
        <v>5</v>
      </c>
      <c r="X27" s="52">
        <v>4</v>
      </c>
      <c r="Y27" s="52">
        <v>5</v>
      </c>
    </row>
    <row r="28" spans="1:25" x14ac:dyDescent="0.25">
      <c r="A28" s="51" t="s">
        <v>113</v>
      </c>
      <c r="B28" s="52">
        <v>2</v>
      </c>
      <c r="C28" s="52">
        <v>3</v>
      </c>
      <c r="D28" s="52">
        <v>2</v>
      </c>
      <c r="E28" s="52">
        <v>3</v>
      </c>
      <c r="F28" s="52">
        <v>3</v>
      </c>
      <c r="G28" s="52">
        <v>2</v>
      </c>
      <c r="H28" s="52">
        <v>2</v>
      </c>
      <c r="I28" s="52">
        <v>3</v>
      </c>
      <c r="J28" s="52">
        <v>1</v>
      </c>
      <c r="K28" s="52">
        <v>1</v>
      </c>
      <c r="L28" s="52">
        <v>1</v>
      </c>
      <c r="M28" s="52">
        <v>1</v>
      </c>
      <c r="N28" s="52">
        <v>3</v>
      </c>
      <c r="O28" s="52">
        <v>3</v>
      </c>
      <c r="P28" s="52">
        <v>3</v>
      </c>
      <c r="Q28" s="52">
        <v>3</v>
      </c>
      <c r="R28" s="52">
        <v>3</v>
      </c>
      <c r="S28" s="52">
        <v>2</v>
      </c>
      <c r="T28" s="52">
        <v>2</v>
      </c>
      <c r="U28" s="52">
        <v>2</v>
      </c>
      <c r="V28" s="52">
        <v>2</v>
      </c>
      <c r="W28" s="52">
        <v>2</v>
      </c>
      <c r="X28" s="52">
        <v>2</v>
      </c>
      <c r="Y28" s="52">
        <v>3</v>
      </c>
    </row>
    <row r="29" spans="1:25" x14ac:dyDescent="0.25">
      <c r="A29" s="51" t="s">
        <v>122</v>
      </c>
      <c r="B29" s="52">
        <v>1</v>
      </c>
      <c r="C29" s="52">
        <v>2</v>
      </c>
      <c r="D29" s="52">
        <v>1</v>
      </c>
      <c r="E29" s="52">
        <v>1</v>
      </c>
      <c r="F29" s="52">
        <v>1</v>
      </c>
      <c r="G29" s="52">
        <v>2</v>
      </c>
      <c r="H29" s="52">
        <v>1</v>
      </c>
      <c r="I29" s="52">
        <v>2</v>
      </c>
      <c r="J29" s="52">
        <v>1</v>
      </c>
      <c r="K29" s="52">
        <v>1</v>
      </c>
      <c r="L29" s="52">
        <v>1</v>
      </c>
      <c r="M29" s="52">
        <v>2</v>
      </c>
      <c r="N29" s="52">
        <v>2</v>
      </c>
      <c r="O29" s="52">
        <v>1</v>
      </c>
      <c r="P29" s="52">
        <v>1</v>
      </c>
      <c r="Q29" s="52">
        <v>2</v>
      </c>
      <c r="R29" s="52">
        <v>1</v>
      </c>
      <c r="S29" s="52">
        <v>1</v>
      </c>
      <c r="T29" s="52">
        <v>1</v>
      </c>
      <c r="U29" s="52">
        <v>1</v>
      </c>
      <c r="V29" s="52">
        <v>1</v>
      </c>
      <c r="W29" s="52">
        <v>2</v>
      </c>
      <c r="X29" s="52">
        <v>1</v>
      </c>
      <c r="Y29" s="52">
        <v>1</v>
      </c>
    </row>
    <row r="30" spans="1:25" x14ac:dyDescent="0.25">
      <c r="A30" s="51" t="s">
        <v>123</v>
      </c>
      <c r="B30" s="52">
        <v>1</v>
      </c>
      <c r="C30" s="52">
        <v>1</v>
      </c>
      <c r="D30" s="52">
        <v>1</v>
      </c>
      <c r="E30" s="52">
        <v>2</v>
      </c>
      <c r="F30" s="52">
        <v>1</v>
      </c>
      <c r="G30" s="52">
        <v>1</v>
      </c>
      <c r="H30" s="52">
        <v>2</v>
      </c>
      <c r="I30" s="52">
        <v>2</v>
      </c>
      <c r="J30" s="52">
        <v>1</v>
      </c>
      <c r="K30" s="52">
        <v>1</v>
      </c>
      <c r="L30" s="52">
        <v>1</v>
      </c>
      <c r="M30" s="52">
        <v>2</v>
      </c>
      <c r="N30" s="52">
        <v>2</v>
      </c>
      <c r="O30" s="52">
        <v>3</v>
      </c>
      <c r="P30" s="52">
        <v>3</v>
      </c>
      <c r="Q30" s="52">
        <v>2</v>
      </c>
      <c r="R30" s="52">
        <v>2</v>
      </c>
      <c r="S30" s="52">
        <v>2</v>
      </c>
      <c r="T30" s="52">
        <v>2</v>
      </c>
      <c r="U30" s="52">
        <v>3</v>
      </c>
      <c r="V30" s="52">
        <v>2</v>
      </c>
      <c r="W30" s="52">
        <v>1</v>
      </c>
      <c r="X30" s="52">
        <v>1</v>
      </c>
      <c r="Y30" s="52">
        <v>2</v>
      </c>
    </row>
    <row r="31" spans="1:25" x14ac:dyDescent="0.25">
      <c r="A31" s="51" t="s">
        <v>103</v>
      </c>
      <c r="B31" s="52">
        <v>8</v>
      </c>
      <c r="C31" s="52">
        <v>8</v>
      </c>
      <c r="D31" s="52">
        <v>7</v>
      </c>
      <c r="E31" s="52">
        <v>8</v>
      </c>
      <c r="F31" s="52">
        <v>8</v>
      </c>
      <c r="G31" s="52">
        <v>8</v>
      </c>
      <c r="H31" s="52">
        <v>6</v>
      </c>
      <c r="I31" s="52">
        <v>5</v>
      </c>
      <c r="J31" s="52">
        <v>6</v>
      </c>
      <c r="K31" s="52">
        <v>5</v>
      </c>
      <c r="L31" s="52">
        <v>5</v>
      </c>
      <c r="M31" s="52">
        <v>4</v>
      </c>
      <c r="N31" s="52">
        <v>8</v>
      </c>
      <c r="O31" s="52">
        <v>8</v>
      </c>
      <c r="P31" s="52">
        <v>7</v>
      </c>
      <c r="Q31" s="52">
        <v>9</v>
      </c>
      <c r="R31" s="52">
        <v>9</v>
      </c>
      <c r="S31" s="52">
        <v>9</v>
      </c>
      <c r="T31" s="52">
        <v>9</v>
      </c>
      <c r="U31" s="52">
        <v>8</v>
      </c>
      <c r="V31" s="52">
        <v>9</v>
      </c>
      <c r="W31" s="52">
        <v>7</v>
      </c>
      <c r="X31" s="52">
        <v>8</v>
      </c>
      <c r="Y31" s="52">
        <v>8</v>
      </c>
    </row>
    <row r="32" spans="1:25" x14ac:dyDescent="0.25">
      <c r="A32" s="51" t="s">
        <v>93</v>
      </c>
      <c r="B32" s="52">
        <v>39</v>
      </c>
      <c r="C32" s="52">
        <v>41</v>
      </c>
      <c r="D32" s="52">
        <v>40</v>
      </c>
      <c r="E32" s="52">
        <v>39</v>
      </c>
      <c r="F32" s="52">
        <v>38</v>
      </c>
      <c r="G32" s="52">
        <v>35</v>
      </c>
      <c r="H32" s="52">
        <v>34</v>
      </c>
      <c r="I32" s="52">
        <v>32</v>
      </c>
      <c r="J32" s="52">
        <v>28</v>
      </c>
      <c r="K32" s="52">
        <v>27</v>
      </c>
      <c r="L32" s="52">
        <v>25</v>
      </c>
      <c r="M32" s="52">
        <v>23</v>
      </c>
      <c r="N32" s="52">
        <v>24</v>
      </c>
      <c r="O32" s="52">
        <v>28</v>
      </c>
      <c r="P32" s="52">
        <v>30</v>
      </c>
      <c r="Q32" s="52">
        <v>33</v>
      </c>
      <c r="R32" s="52">
        <v>35</v>
      </c>
      <c r="S32" s="52">
        <v>34</v>
      </c>
      <c r="T32" s="52">
        <v>34</v>
      </c>
      <c r="U32" s="52">
        <v>36</v>
      </c>
      <c r="V32" s="52">
        <v>38</v>
      </c>
      <c r="W32" s="52">
        <v>40</v>
      </c>
      <c r="X32" s="52">
        <v>41</v>
      </c>
      <c r="Y32" s="52">
        <v>41</v>
      </c>
    </row>
    <row r="33" spans="1:25" x14ac:dyDescent="0.25">
      <c r="A33" s="51" t="s">
        <v>124</v>
      </c>
      <c r="B33" s="52">
        <v>3</v>
      </c>
      <c r="C33" s="52">
        <v>2</v>
      </c>
      <c r="D33" s="52">
        <v>2</v>
      </c>
      <c r="E33" s="52">
        <v>2</v>
      </c>
      <c r="F33" s="52">
        <v>2</v>
      </c>
      <c r="G33" s="52">
        <v>2</v>
      </c>
      <c r="H33" s="52">
        <v>2</v>
      </c>
      <c r="I33" s="52">
        <v>1</v>
      </c>
      <c r="J33" s="52">
        <v>2</v>
      </c>
      <c r="K33" s="52">
        <v>1</v>
      </c>
      <c r="L33" s="52">
        <v>1</v>
      </c>
      <c r="M33" s="52">
        <v>1</v>
      </c>
      <c r="N33" s="52">
        <v>2</v>
      </c>
      <c r="O33" s="52">
        <v>2</v>
      </c>
      <c r="P33" s="52">
        <v>2</v>
      </c>
      <c r="Q33" s="52">
        <v>3</v>
      </c>
      <c r="R33" s="52">
        <v>2</v>
      </c>
      <c r="S33" s="52">
        <v>2</v>
      </c>
      <c r="T33" s="52">
        <v>2</v>
      </c>
      <c r="U33" s="52">
        <v>2</v>
      </c>
      <c r="V33" s="52">
        <v>2</v>
      </c>
      <c r="W33" s="52">
        <v>2</v>
      </c>
      <c r="X33" s="52">
        <v>2</v>
      </c>
      <c r="Y33" s="52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2021-10-29T07:00:00+00:00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C9161CD-A066-4F6B-BBE1-5AD85AEC8479}"/>
</file>

<file path=customXml/itemProps2.xml><?xml version="1.0" encoding="utf-8"?>
<ds:datastoreItem xmlns:ds="http://schemas.openxmlformats.org/officeDocument/2006/customXml" ds:itemID="{D5B599A1-65B1-4248-B472-763F97986081}"/>
</file>

<file path=customXml/itemProps3.xml><?xml version="1.0" encoding="utf-8"?>
<ds:datastoreItem xmlns:ds="http://schemas.openxmlformats.org/officeDocument/2006/customXml" ds:itemID="{E6654A26-9A90-42B4-9142-A39EAEC31435}"/>
</file>

<file path=customXml/itemProps4.xml><?xml version="1.0" encoding="utf-8"?>
<ds:datastoreItem xmlns:ds="http://schemas.openxmlformats.org/officeDocument/2006/customXml" ds:itemID="{92BDF3EE-2595-480A-9CBD-CCDA3F50A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2021_Q3</vt:lpstr>
      <vt:lpstr>2. Disconnections 2021_Q3</vt:lpstr>
      <vt:lpstr>3. Fees 2021_Q3</vt:lpstr>
      <vt:lpstr>4. Payment Arrangements 2021_Q3</vt:lpstr>
      <vt:lpstr>5. Medical Certificates 2021_Q3</vt:lpstr>
      <vt:lpstr>6. Deposits 2021_Q3</vt:lpstr>
      <vt:lpstr>DEP_WKSHT</vt:lpstr>
      <vt:lpstr>7. Bill Assistance 2021_Q3</vt:lpstr>
      <vt:lpstr>BA_WRKSHT</vt:lpstr>
      <vt:lpstr>8.ARREARS NEW_Q3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</cp:lastModifiedBy>
  <dcterms:created xsi:type="dcterms:W3CDTF">2020-11-12T18:23:50Z</dcterms:created>
  <dcterms:modified xsi:type="dcterms:W3CDTF">2021-10-27T01:36:44Z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