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05" yWindow="-300" windowWidth="19020" windowHeight="8055" tabRatio="932" activeTab="1"/>
  </bookViews>
  <sheets>
    <sheet name="Attach A - Page 1" sheetId="27" r:id="rId1"/>
    <sheet name="CONF Attach A - Page 2" sheetId="1" r:id="rId2"/>
    <sheet name="CONF Attach B - Page 1" sheetId="29" r:id="rId3"/>
    <sheet name="CONF Attach B - Page 2" sheetId="28" r:id="rId4"/>
    <sheet name="CONF Attach C" sheetId="6" r:id="rId5"/>
    <sheet name="Attach D" sheetId="7" r:id="rId6"/>
  </sheets>
  <externalReferences>
    <externalReference r:id="rId7"/>
    <externalReference r:id="rId8"/>
    <externalReference r:id="rId9"/>
    <externalReference r:id="rId10"/>
    <externalReference r:id="rId11"/>
  </externalReferences>
  <definedNames>
    <definedName name="___j1" localSheetId="0"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0"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2" hidden="1">[1]Inputs!#REF!</definedName>
    <definedName name="__123Graph_A" localSheetId="3" hidden="1">[1]Inputs!#REF!</definedName>
    <definedName name="__123Graph_A" hidden="1">[1]Inputs!#REF!</definedName>
    <definedName name="__123Graph_B" localSheetId="2" hidden="1">[1]Inputs!#REF!</definedName>
    <definedName name="__123Graph_B" localSheetId="3" hidden="1">[1]Inputs!#REF!</definedName>
    <definedName name="__123Graph_B" hidden="1">[1]Inputs!#REF!</definedName>
    <definedName name="__123Graph_D" localSheetId="2" hidden="1">[1]Inputs!#REF!</definedName>
    <definedName name="__123Graph_D" localSheetId="3" hidden="1">[1]Inputs!#REF!</definedName>
    <definedName name="__123Graph_D" hidden="1">[1]Inputs!#REF!</definedName>
    <definedName name="__123Graph_E" hidden="1">[2]Input!$E$22:$E$37</definedName>
    <definedName name="__123Graph_F" hidden="1">[2]Input!$D$22:$D$37</definedName>
    <definedName name="__j1" localSheetId="0"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Fill" localSheetId="2" hidden="1">#REF!</definedName>
    <definedName name="_Fill" localSheetId="3" hidden="1">#REF!</definedName>
    <definedName name="_Fill" hidden="1">#REF!</definedName>
    <definedName name="_xlnm._FilterDatabase" localSheetId="2" hidden="1">#REF!</definedName>
    <definedName name="_xlnm._FilterDatabase" localSheetId="3" hidden="1">#REF!</definedName>
    <definedName name="_xlnm._FilterDatabase" hidden="1">#REF!</definedName>
    <definedName name="_j1" localSheetId="0"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M1" localSheetId="0"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0</definedName>
    <definedName name="_Order2" hidden="1">0</definedName>
    <definedName name="_Sort" localSheetId="2" hidden="1">#REF!</definedName>
    <definedName name="_Sort" localSheetId="3" hidden="1">#REF!</definedName>
    <definedName name="_Sort" hidden="1">#REF!</definedName>
    <definedName name="a" localSheetId="0" hidden="1">{"PRINT",#N/A,TRUE,"APPA";"PRINT",#N/A,TRUE,"APS";"PRINT",#N/A,TRUE,"BHPL";"PRINT",#N/A,TRUE,"BHPL2";"PRINT",#N/A,TRUE,"CDWR";"PRINT",#N/A,TRUE,"EWEB";"PRINT",#N/A,TRUE,"LADWP";"PRINT",#N/A,TRUE,"NEVBASE"}</definedName>
    <definedName name="a" localSheetId="2" hidden="1">{"PRINT",#N/A,TRUE,"APPA";"PRINT",#N/A,TRUE,"APS";"PRINT",#N/A,TRUE,"BHPL";"PRINT",#N/A,TRUE,"BHPL2";"PRINT",#N/A,TRUE,"CDWR";"PRINT",#N/A,TRUE,"EWEB";"PRINT",#N/A,TRUE,"LADWP";"PRINT",#N/A,TRUE,"NEVBASE"}</definedName>
    <definedName name="a" hidden="1">{"PRINT",#N/A,TRUE,"APPA";"PRINT",#N/A,TRUE,"APS";"PRINT",#N/A,TRUE,"BHPL";"PRINT",#N/A,TRUE,"BHPL2";"PRINT",#N/A,TRUE,"CDWR";"PRINT",#N/A,TRUE,"EWEB";"PRINT",#N/A,TRUE,"LADWP";"PRINT",#N/A,TRUE,"NEVBASE"}</definedName>
    <definedName name="Access_Button1" hidden="1">"Headcount_Workbook_Schedules_List"</definedName>
    <definedName name="AccessDatabase" hidden="1">"P:\HR\SharonPlummer\Headcount Workbook.mdb"</definedName>
    <definedName name="asa" localSheetId="0"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gf" localSheetId="0"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0"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DUDE" localSheetId="2" hidden="1">#REF!</definedName>
    <definedName name="DUDE" localSheetId="3" hidden="1">#REF!</definedName>
    <definedName name="DUDE" hidden="1">#REF!</definedName>
    <definedName name="enrgy" localSheetId="0"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0"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0"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0"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0"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0"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Row" localSheetId="0">IF('Attach A - Page 1'!Values_Entered,Header_Row+'Attach A - Page 1'!Number_of_Payments,Header_Row)</definedName>
    <definedName name="Last_Row" localSheetId="2">IF('CONF Attach B - Page 1'!Values_Entered,Header_Row+'CONF Attach B - Page 1'!Number_of_Payments,Header_Row)</definedName>
    <definedName name="Last_Row" localSheetId="3">IF('CONF Attach B - Page 2'!Values_Entered,Header_Row+'CONF Attach B - Page 2'!Number_of_Payments,Header_Row)</definedName>
    <definedName name="Last_Row">IF([3]!Values_Entered,Header_Row+[3]!Number_of_Payments,Header_Row)</definedName>
    <definedName name="limcount" hidden="1">1</definedName>
    <definedName name="Master" localSheetId="0"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0" hidden="1">{#N/A,#N/A,TRUE,"Section6";#N/A,#N/A,TRUE,"OHcycles";#N/A,#N/A,TRUE,"OHtiming";#N/A,#N/A,TRUE,"OHcosts";#N/A,#N/A,TRUE,"GTdegradation";#N/A,#N/A,TRUE,"GTperformance";#N/A,#N/A,TRUE,"GraphEquip"}</definedName>
    <definedName name="new" localSheetId="2"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umber_of_Payments" localSheetId="0">MATCH(0.01,End_Bal,-1)+1</definedName>
    <definedName name="Number_of_Payments" localSheetId="2">MATCH(0.01,End_Bal,-1)+1</definedName>
    <definedName name="Number_of_Payments" localSheetId="3">MATCH(0.01,End_Bal,-1)+1</definedName>
    <definedName name="Number_of_Payments">MATCH(0.01,End_Bal,-1)+1</definedName>
    <definedName name="OHSch10YR" localSheetId="0"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0"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0"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[4]Inputs!#REF!</definedName>
    <definedName name="PricingInfo" localSheetId="3" hidden="1">[4]Inputs!#REF!</definedName>
    <definedName name="PricingInfo" hidden="1">[4]Inputs!#REF!</definedName>
    <definedName name="_xlnm.Print_Area" localSheetId="0">'Attach A - Page 1'!$A$2:$H$17</definedName>
    <definedName name="_xlnm.Print_Area" localSheetId="5">'Attach D'!$A$2:$J$29</definedName>
    <definedName name="_xlnm.Print_Area" localSheetId="1">'CONF Attach A - Page 2'!$A$2:$H$73</definedName>
    <definedName name="_xlnm.Print_Area" localSheetId="2">'CONF Attach B - Page 1'!$A$2:$H$15</definedName>
    <definedName name="_xlnm.Print_Area" localSheetId="3">'CONF Attach B - Page 2'!$A$2:$H$71</definedName>
    <definedName name="_xlnm.Print_Area" localSheetId="4">'CONF Attach C'!$A$2:$G$100</definedName>
    <definedName name="retail" localSheetId="0"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0"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0"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localSheetId="2" hidden="1">{"YTD-Total",#N/A,FALSE,"Provision"}</definedName>
    <definedName name="standard1" hidden="1">{"YTD-Total",#N/A,FALSE,"Provision"}</definedName>
    <definedName name="Values_Entered" localSheetId="0">IF(Loan_Amount*Interest_Rate*Loan_Years*Loan_Start&gt;0,1,0)</definedName>
    <definedName name="Values_Entered" localSheetId="2">IF(Loan_Amount*Interest_Rate*Loan_Years*Loan_Start&gt;0,1,0)</definedName>
    <definedName name="Values_Entered" localSheetId="3">IF(Loan_Amount*Interest_Rate*Loan_Years*Loan_Start&gt;0,1,0)</definedName>
    <definedName name="Values_Entered">IF(Loan_Amount*Interest_Rate*Loan_Years*Loan_Start&gt;0,1,0)</definedName>
    <definedName name="w" localSheetId="0" hidden="1">[5]Inputs!#REF!</definedName>
    <definedName name="w" localSheetId="2" hidden="1">[5]Inputs!#REF!</definedName>
    <definedName name="w" localSheetId="3" hidden="1">[5]Inputs!#REF!</definedName>
    <definedName name="w" hidden="1">[5]Inputs!#REF!</definedName>
    <definedName name="wrn.1996._.Hydro._.5._.Year._.Forecast._.Budget." localSheetId="0"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0"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Sheet";#N/A,#N/A,FALSE,"T-Accounts";#N/A,#N/A,FALSE,"Expense Detail 10 01 to 3  02";#N/A,#N/A,FALSE,"Expense Detail 4 01 to 9 01";#N/A,#N/A,FALSE,"Three Factor % 3  2002"}</definedName>
    <definedName name="wrn.All._.Pages." localSheetId="2"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BUS._.RPT." localSheetId="0"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0" hidden="1">{#N/A,#N/A,TRUE,"Cover";#N/A,#N/A,TRUE,"Contents"}</definedName>
    <definedName name="wrn.Cover." localSheetId="2" hidden="1">{#N/A,#N/A,TRUE,"Cover";#N/A,#N/A,TRUE,"Contents"}</definedName>
    <definedName name="wrn.Cover." hidden="1">{#N/A,#N/A,TRUE,"Cover";#N/A,#N/A,TRUE,"Contents"}</definedName>
    <definedName name="wrn.CoverContents." localSheetId="0" hidden="1">{#N/A,#N/A,FALSE,"Cover";#N/A,#N/A,FALSE,"Contents"}</definedName>
    <definedName name="wrn.CoverContents." localSheetId="2" hidden="1">{#N/A,#N/A,FALSE,"Cover";#N/A,#N/A,FALSE,"Contents"}</definedName>
    <definedName name="wrn.CoverContents." hidden="1">{#N/A,#N/A,FALSE,"Cover";#N/A,#N/A,FALSE,"Contents"}</definedName>
    <definedName name="wrn.El._.Paso._.Offshore." localSheetId="0" hidden="1">{#N/A,#N/A,TRUE,"EPEsum";#N/A,#N/A,TRUE,"Approve1";#N/A,#N/A,TRUE,"Approve2";#N/A,#N/A,TRUE,"Approve3";#N/A,#N/A,TRUE,"EPE1";#N/A,#N/A,TRUE,"EPE2";#N/A,#N/A,TRUE,"CashCompare";#N/A,#N/A,TRUE,"XIRR";#N/A,#N/A,TRUE,"EPEloan";#N/A,#N/A,TRUE,"GraphEPE";#N/A,#N/A,TRUE,"OrgChart";#N/A,#N/A,TRUE,"SA08B"}</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Factors._.Tab._.10." localSheetId="0"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localSheetId="2"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0"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0" hidden="1">{#N/A,#N/A,FALSE,"PHI"}</definedName>
    <definedName name="wrn.PHI._.only." localSheetId="2" hidden="1">{#N/A,#N/A,FALSE,"PHI"}</definedName>
    <definedName name="wrn.PHI._.only." hidden="1">{#N/A,#N/A,FALSE,"PHI"}</definedName>
    <definedName name="wrn.PHI._.Sept._.Dec._.March." localSheetId="0"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0" hidden="1">{"PPM Recon View",#N/A,FALSE,"Hyperion Proof"}</definedName>
    <definedName name="wrn.PPMreconview." localSheetId="2" hidden="1">{"PPM Recon View",#N/A,FALSE,"Hyperion Proof"}</definedName>
    <definedName name="wrn.PPMreconview." hidden="1">{"PPM Recon View",#N/A,FALSE,"Hyperion Proof"}</definedName>
    <definedName name="wrn.PrintHistory." localSheetId="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0" hidden="1">{#N/A,#N/A,FALSE,"Cover";#N/A,#N/A,FALSE,"ProjectSelector";#N/A,#N/A,FALSE,"ProjectTable";#N/A,#N/A,FALSE,"SanGorgonio";#N/A,#N/A,FALSE,"Tehachapi";#N/A,#N/A,FALSE,"Results";#N/A,#N/A,FALSE,"ReplaceForecast"}</definedName>
    <definedName name="wrn.PrintOther." localSheetId="2"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0"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0" hidden="1">{"Proof Total",#N/A,FALSE,"Hyperion Proof"}</definedName>
    <definedName name="wrn.ProofTotal." localSheetId="2" hidden="1">{"Proof Total",#N/A,FALSE,"Hyperion Proof"}</definedName>
    <definedName name="wrn.ProofTotal." hidden="1">{"Proof Total",#N/A,FALSE,"Hyperion Proof"}</definedName>
    <definedName name="wrn.Reformat._.only." localSheetId="0" hidden="1">{#N/A,#N/A,FALSE,"Dec 1999 mapping"}</definedName>
    <definedName name="wrn.Reformat._.only." localSheetId="2"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0" hidden="1">{#N/A,#N/A,TRUE,"Section1";"SavingsTop",#N/A,TRUE,"SumSavings";#N/A,#N/A,TRUE,"GraphSum";"SavingsAll",#N/A,TRUE,"SumSavings";#N/A,#N/A,TRUE,"Inputs";#N/A,#N/A,TRUE,"Scenarios";#N/A,#N/A,TRUE,"LineLoss";#N/A,#N/A,TRUE,"Summary";#N/A,#N/A,TRUE,"TermSummary";#N/A,#N/A,TRUE,"NetRates";#N/A,#N/A,TRUE,"PPAtype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0" hidden="1">{#N/A,#N/A,TRUE,"Section1";#N/A,#N/A,TRUE,"SumF";#N/A,#N/A,TRUE,"FigExchange";#N/A,#N/A,TRUE,"Escalation";#N/A,#N/A,TRUE,"GraphEscalate";#N/A,#N/A,TRUE,"Scenarios"}</definedName>
    <definedName name="wrn.Section1Summaries." localSheetId="2"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0" hidden="1">{#N/A,#N/A,TRUE,"Section2";#N/A,#N/A,TRUE,"OverPymt";#N/A,#N/A,TRUE,"Energy";#N/A,#N/A,TRUE,"EnergyDiff1";#N/A,#N/A,TRUE,"EnergyDiff2";#N/A,#N/A,TRUE,"CapPerformance";#N/A,#N/A,TRUE,"BonusPerformance";#N/A,#N/A,TRUE,"BonusFormula";#N/A,#N/A,TRUE,"GraphPymt"}</definedName>
    <definedName name="wrn.Section2." localSheetId="2"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0" hidden="1">{#N/A,#N/A,TRUE,"Section2";#N/A,#N/A,TRUE,"TPCestimate";#N/A,#N/A,TRUE,"SumTPC";#N/A,#N/A,TRUE,"ConstrLoan";#N/A,#N/A,TRUE,"FigBalance";#N/A,#N/A,TRUE,"DEV27air";#N/A,#N/A,TRUE,"Graph27air";#N/A,#N/A,TRUE,"PreOp"}</definedName>
    <definedName name="wrn.Section2TotalProjectCost." localSheetId="2"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0" hidden="1">{#N/A,#N/A,TRUE,"Section3";#N/A,#N/A,TRUE,"BaseYear";#N/A,#N/A,TRUE,"GenHistory";#N/A,#N/A,TRUE,"GenGraph";#N/A,#N/A,TRUE,"MonthCompare";#N/A,#N/A,TRUE,"HourHistory";#N/A,#N/A,TRUE,"PayHistory";#N/A,#N/A,TRUE,"PayGraphs";#N/A,#N/A,TRUE,"ReplaceForecast";#N/A,#N/A,TRUE,"PPAforecast";#N/A,#N/A,TRUE,"OLSier"}</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0" hidden="1">{#N/A,#N/A,TRUE,"Section3";#N/A,#N/A,TRUE,"Tax";#N/A,#N/A,TRUE,"Dividend";#N/A,#N/A,TRUE,"Depreciation";#N/A,#N/A,TRUE,"Balance";#N/A,#N/A,TRUE,"SaleGain";#N/A,#N/A,TRUE,"RevExp";#N/A,#N/A,TRUE,"PIG";#N/A,#N/A,TRUE,"GraphPlant"}</definedName>
    <definedName name="wrn.Section3PowerPlantCompany." localSheetId="2"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0" hidden="1">{#N/A,#N/A,TRUE,"Section4";#N/A,#N/A,TRUE,"Tariffwksht";#N/A,#N/A,TRUE,"TariffINFO";#N/A,#N/A,TRUE,"Generation";#N/A,#N/A,TRUE,"PPAsum";#N/A,#N/A,TRUE,"PPApayments";#N/A,#N/A,TRUE,"RevExp";#N/A,#N/A,TRUE,"GraphRevenue";#N/A,#N/A,TRUE,"GraphRevExp"}</definedName>
    <definedName name="wrn.Section4." localSheetId="2"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0" hidden="1">{#N/A,#N/A,TRUE,"Section4";#N/A,#N/A,TRUE,"PPAtable";#N/A,#N/A,TRUE,"RFPtable";#N/A,#N/A,TRUE,"RevCap";#N/A,#N/A,TRUE,"RevOther";#N/A,#N/A,TRUE,"RevGas";#N/A,#N/A,TRUE,"GraphRev"}</definedName>
    <definedName name="wrn.Section4Revenue." localSheetId="2"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0" hidden="1">{#N/A,#N/A,TRUE,"Section5";#N/A,#N/A,TRUE,"Coal";#N/A,#N/A,TRUE,"Fuel";#N/A,#N/A,TRUE,"OMwksht";#N/A,#N/A,TRUE,"VOM";#N/A,#N/A,TRUE,"FOM";#N/A,#N/A,TRUE,"Debt";#N/A,#N/A,TRUE,"LoanSchedules";#N/A,#N/A,TRUE,"GraphExp";#N/A,#N/A,TRUE,"Conversions"}</definedName>
    <definedName name="wrn.Section5." localSheetId="2"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0" hidden="1">{#N/A,#N/A,TRUE,"Section6";#N/A,#N/A,TRUE,"OHcycles";#N/A,#N/A,TRUE,"OHtiming";#N/A,#N/A,TRUE,"OHcosts";#N/A,#N/A,TRUE,"GTdegradation";#N/A,#N/A,TRUE,"GTperformance";#N/A,#N/A,TRUE,"GraphEquip"}</definedName>
    <definedName name="wrn.Section6Equipment." localSheetId="2"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0" hidden="1">{#N/A,#N/A,TRUE,"Section7";#N/A,#N/A,TRUE,"DebtService";#N/A,#N/A,TRUE,"LoanSchedules";#N/A,#N/A,TRUE,"GraphDebt"}</definedName>
    <definedName name="wrn.Section7DebtService." localSheetId="2" hidden="1">{#N/A,#N/A,TRUE,"Section7";#N/A,#N/A,TRUE,"DebtService";#N/A,#N/A,TRUE,"LoanSchedules";#N/A,#N/A,TRUE,"GraphDebt"}</definedName>
    <definedName name="wrn.Section7DebtService." hidden="1">{#N/A,#N/A,TRUE,"Section7";#N/A,#N/A,TRUE,"DebtService";#N/A,#N/A,TRUE,"LoanSchedules";#N/A,#N/A,TRUE,"GraphDebt"}</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0" hidden="1">{#N/A,#N/A,TRUE,"Cover";#N/A,#N/A,TRUE,"Contents";#N/A,#N/A,TRUE,"Organization";#N/A,#N/A,TRUE,"SumSponsor";#N/A,#N/A,TRUE,"Plant1";#N/A,#N/A,TRUE,"Plant2";#N/A,#N/A,TRUE,"Sponsors";#N/A,#N/A,TRUE,"ElPaso1";#N/A,#N/A,TRUE,"GraphSponsor"}</definedName>
    <definedName name="wrn.SponsorSection." localSheetId="2"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0" hidden="1">{"YTD-Total",#N/A,FALSE,"Provision"}</definedName>
    <definedName name="wrn.Standard." localSheetId="2" hidden="1">{"YTD-Total",#N/A,FALSE,"Provision"}</definedName>
    <definedName name="wrn.Standard." hidden="1">{"YTD-Total",#N/A,FALSE,"Provision"}</definedName>
    <definedName name="wrn.Standard._.NonUtility._.Only." localSheetId="0"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0" hidden="1">{"Table A",#N/A,FALSE,"Summary";"Table D",#N/A,FALSE,"Summary";"Table E",#N/A,FALSE,"Summary"}</definedName>
    <definedName name="wrn.Summary." localSheetId="2" hidden="1">{"Table A",#N/A,FALSE,"Summary";"Table D",#N/A,FALSE,"Summary";"Table E",#N/A,FALSE,"Summary"}</definedName>
    <definedName name="wrn.Summary." hidden="1">{"Table A",#N/A,FALSE,"Summary";"Table D",#N/A,FALSE,"Summary";"Table E",#N/A,FALSE,"Summary"}</definedName>
    <definedName name="wrn.Summary._.View." localSheetId="0" hidden="1">{#N/A,#N/A,FALSE,"Consltd-For contngcy"}</definedName>
    <definedName name="wrn.Summary._.View." localSheetId="2" hidden="1">{#N/A,#N/A,FALSE,"Consltd-For contngcy"}</definedName>
    <definedName name="wrn.Summary._.View." hidden="1">{#N/A,#N/A,FALSE,"Consltd-For contngcy"}</definedName>
    <definedName name="wrn.Total._.Summary." localSheetId="0" hidden="1">{"Total Summary",#N/A,FALSE,"Summary"}</definedName>
    <definedName name="wrn.Total._.Summary." localSheetId="2" hidden="1">{"Total Summary",#N/A,FALSE,"Summary"}</definedName>
    <definedName name="wrn.Total._.Summary." hidden="1">{"Total Summary",#N/A,FALSE,"Summary"}</definedName>
    <definedName name="wrn.UK._.Conversion._.Only." localSheetId="0" hidden="1">{#N/A,#N/A,FALSE,"Dec 1999 UK Continuing Ops"}</definedName>
    <definedName name="wrn.UK._.Conversion._.Only." localSheetId="2"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localSheetId="3" hidden="1">#REF!</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D26" i="28"/>
  <c r="E26"/>
  <c r="F26"/>
  <c r="H14" i="29" l="1"/>
  <c r="H12"/>
  <c r="H10"/>
  <c r="H8"/>
  <c r="F50" i="28" l="1"/>
  <c r="E50"/>
  <c r="D50"/>
  <c r="F42"/>
  <c r="E42"/>
  <c r="D42"/>
  <c r="F34"/>
  <c r="E34"/>
  <c r="D34"/>
  <c r="B27" i="7"/>
  <c r="D8" i="29" l="1"/>
  <c r="C8"/>
  <c r="H16" i="27" l="1"/>
  <c r="H14"/>
  <c r="H12"/>
  <c r="H10"/>
  <c r="H8"/>
  <c r="C14" l="1"/>
  <c r="D14"/>
  <c r="A100" i="6" l="1"/>
  <c r="A95"/>
  <c r="D12" i="29" l="1"/>
  <c r="D10" l="1"/>
  <c r="D14" s="1"/>
  <c r="E14" i="27" l="1"/>
  <c r="F14" s="1"/>
  <c r="A99" i="6"/>
  <c r="C98"/>
  <c r="A98"/>
  <c r="A97"/>
  <c r="A94"/>
  <c r="A93"/>
  <c r="A92"/>
  <c r="A91"/>
  <c r="A88"/>
  <c r="A87"/>
  <c r="A86"/>
  <c r="A84"/>
  <c r="A83"/>
  <c r="A82"/>
  <c r="A81"/>
  <c r="A80"/>
  <c r="A78"/>
  <c r="A74"/>
  <c r="A73"/>
  <c r="A72"/>
  <c r="A70"/>
  <c r="A69"/>
  <c r="A68"/>
  <c r="A67"/>
  <c r="A66"/>
  <c r="A64"/>
  <c r="A63"/>
  <c r="A62"/>
  <c r="A61"/>
  <c r="A60"/>
  <c r="A59"/>
  <c r="A58"/>
  <c r="A57"/>
  <c r="A53"/>
  <c r="A52"/>
  <c r="A51"/>
  <c r="A49"/>
  <c r="A48"/>
  <c r="A47"/>
  <c r="A46"/>
  <c r="A45"/>
  <c r="A43"/>
  <c r="A42"/>
  <c r="A41"/>
  <c r="A40"/>
  <c r="A39"/>
  <c r="A38"/>
  <c r="A37"/>
  <c r="A36"/>
  <c r="A35"/>
  <c r="A34"/>
  <c r="A33"/>
  <c r="A32"/>
  <c r="A31"/>
  <c r="A30"/>
  <c r="A29"/>
  <c r="A28"/>
  <c r="A27"/>
  <c r="A26"/>
  <c r="A25"/>
  <c r="A24"/>
  <c r="A20"/>
  <c r="A19"/>
  <c r="A18"/>
  <c r="A16"/>
  <c r="A15"/>
  <c r="A14"/>
  <c r="A13"/>
  <c r="A12"/>
  <c r="A10"/>
  <c r="A9"/>
  <c r="A8"/>
  <c r="A7"/>
  <c r="F50" i="1"/>
  <c r="E50"/>
  <c r="D50"/>
  <c r="F42"/>
  <c r="E42"/>
  <c r="D42"/>
  <c r="F34"/>
  <c r="E34"/>
  <c r="D34"/>
  <c r="F26"/>
  <c r="E26"/>
  <c r="D26"/>
  <c r="E8" i="27" l="1"/>
  <c r="D8"/>
  <c r="D12"/>
  <c r="C12" l="1"/>
  <c r="E12"/>
  <c r="C12" i="29" l="1"/>
  <c r="C8" i="27"/>
  <c r="F12"/>
  <c r="C10" i="29" l="1"/>
  <c r="F8" i="27"/>
  <c r="D10"/>
  <c r="E10"/>
  <c r="C14" i="29" l="1"/>
  <c r="D16" i="27"/>
  <c r="E16"/>
  <c r="C10" l="1"/>
  <c r="C16" s="1"/>
  <c r="F10" l="1"/>
  <c r="F16"/>
</calcChain>
</file>

<file path=xl/sharedStrings.xml><?xml version="1.0" encoding="utf-8"?>
<sst xmlns="http://schemas.openxmlformats.org/spreadsheetml/2006/main" count="268" uniqueCount="130">
  <si>
    <t>Total</t>
  </si>
  <si>
    <t>Total Company Booked Revenues (WCA Resources)</t>
  </si>
  <si>
    <t>WCA Wind</t>
  </si>
  <si>
    <t>WCA Small Hydro</t>
  </si>
  <si>
    <t>WCA Large Hydro</t>
  </si>
  <si>
    <t>WCA Biomass</t>
  </si>
  <si>
    <t>Total Booked Revenues (WCA Resources)</t>
  </si>
  <si>
    <t>Washington % (CAGW)</t>
  </si>
  <si>
    <t>WA Allocated Booked Revenues (WCA Resources)</t>
  </si>
  <si>
    <t>Washington Allocation</t>
  </si>
  <si>
    <t>Assumed Percentage Sold</t>
  </si>
  <si>
    <t>Washington Allocation Considered Sold</t>
  </si>
  <si>
    <t>Average Price</t>
  </si>
  <si>
    <t>Adjustment for Washington RPS Compliance Requirement</t>
  </si>
  <si>
    <t>ROSEBURG FOREST PRODUCTS</t>
  </si>
  <si>
    <t>JC BOYLE</t>
  </si>
  <si>
    <t>LEMOLO 1</t>
  </si>
  <si>
    <t>LEMOLO 2</t>
  </si>
  <si>
    <t>MERWIN</t>
  </si>
  <si>
    <t>PROSPECT 2</t>
  </si>
  <si>
    <t>SWIFT 1</t>
  </si>
  <si>
    <t>TOKETEE</t>
  </si>
  <si>
    <t>YALE</t>
  </si>
  <si>
    <t>COPCO 1</t>
  </si>
  <si>
    <t>COPCO 2</t>
  </si>
  <si>
    <t>FALL CREEK</t>
  </si>
  <si>
    <t>IRON GATE</t>
  </si>
  <si>
    <t>BEND</t>
  </si>
  <si>
    <t>CLEARWATER 1</t>
  </si>
  <si>
    <t>CLEARWATER 2</t>
  </si>
  <si>
    <t>CLINE FALLS</t>
  </si>
  <si>
    <t>CONDIT</t>
  </si>
  <si>
    <t>EAGLE POINT</t>
  </si>
  <si>
    <t>EAST SIDE</t>
  </si>
  <si>
    <t>FISH CREEK</t>
  </si>
  <si>
    <t>POWERDALE</t>
  </si>
  <si>
    <t>PROSPECT 1</t>
  </si>
  <si>
    <t>PROSPECT 3</t>
  </si>
  <si>
    <t>PROSPECT 4</t>
  </si>
  <si>
    <t>SLIDE CREEK</t>
  </si>
  <si>
    <t>SODA SPRINGS</t>
  </si>
  <si>
    <t>WALLOWA FALLS</t>
  </si>
  <si>
    <t>WEST SIDE</t>
  </si>
  <si>
    <t>GOODNOE HILLS</t>
  </si>
  <si>
    <t>LEANING JUNIPER I</t>
  </si>
  <si>
    <t>MARENGO</t>
  </si>
  <si>
    <t>MARENGO II</t>
  </si>
  <si>
    <t>Washington Retail Sales</t>
  </si>
  <si>
    <t>MWh</t>
  </si>
  <si>
    <t>Calendar Year 2010 (Actual)</t>
  </si>
  <si>
    <t>Calendar Year 2011 (Actual)</t>
  </si>
  <si>
    <t>Washington RPS Compliance Requirements</t>
  </si>
  <si>
    <t>Reference</t>
  </si>
  <si>
    <t>1/1/12 - 3% (2011 Generation Eligible for Compliance)</t>
  </si>
  <si>
    <t>3% of Average 2010 and 2011 Retail Sales</t>
  </si>
  <si>
    <t>1/1/13 - 3% (2012 Generation Eligible for Compliance)</t>
  </si>
  <si>
    <t>3% of Average 2011 and 2012 Retail Sales</t>
  </si>
  <si>
    <t>WA Docket UE 100749</t>
  </si>
  <si>
    <t>Actual</t>
  </si>
  <si>
    <t>RECs Available for Sale (MWh)</t>
  </si>
  <si>
    <t>RECs Retained (MWh)</t>
  </si>
  <si>
    <t xml:space="preserve">Average Price </t>
  </si>
  <si>
    <t>Total Generation (MWh)</t>
  </si>
  <si>
    <t>RECs Held for Compliance (MWh)</t>
  </si>
  <si>
    <t>Actual/Forecast</t>
  </si>
  <si>
    <t>Year/Month</t>
  </si>
  <si>
    <t>Amount</t>
  </si>
  <si>
    <t>Total WA Allocated Booked Revenues (WCA Resources)</t>
  </si>
  <si>
    <t>WA Allocated Imputed Revenues (WCA Wind)</t>
  </si>
  <si>
    <t>WA Allocated Imputed Revenues (WCA Small Hydro)</t>
  </si>
  <si>
    <t>WA Allocated Imputed Revenues (WCA Large Hydro)</t>
  </si>
  <si>
    <t>WA Allocated Imputed Revenues (WCA Biomass)</t>
  </si>
  <si>
    <r>
      <t>Washington RPS Compliance Requirement (WCA Wind)</t>
    </r>
    <r>
      <rPr>
        <vertAlign val="superscript"/>
        <sz val="10"/>
        <rFont val="Times New Roman"/>
        <family val="1"/>
      </rPr>
      <t>1</t>
    </r>
  </si>
  <si>
    <t>Subtract Revenue for Washington RPS Compliance (WCA Wind)</t>
  </si>
  <si>
    <t>Line</t>
  </si>
  <si>
    <t>Description</t>
  </si>
  <si>
    <t>(A)</t>
  </si>
  <si>
    <t>(B)</t>
  </si>
  <si>
    <t>(C)</t>
  </si>
  <si>
    <t>(D)</t>
  </si>
  <si>
    <t>Docket UE 100749</t>
  </si>
  <si>
    <t>Total WA Allocated Imputed REC Revenues</t>
  </si>
  <si>
    <t>West Control Area RPS Eligible Wind Generation (MWh)</t>
  </si>
  <si>
    <t>West Control Area RPS Eligible Small Hydro Generation (MWh)</t>
  </si>
  <si>
    <t>Actual REC Sales (MWh)</t>
  </si>
  <si>
    <t>West Control Area RPS Eligible Hydro Generation (MWh)</t>
  </si>
  <si>
    <t>West Control Area RPS Eligible Biomass Generation (MWh)</t>
  </si>
  <si>
    <t>Jan - Mar
2011</t>
  </si>
  <si>
    <t xml:space="preserve">Total </t>
  </si>
  <si>
    <t>Less Amounts in Rates for 2010 (UE 090205)</t>
  </si>
  <si>
    <t>Calendar Year 2013 (Forecast)</t>
  </si>
  <si>
    <t>1/1/13 - 3% (2013 Generation Eligible for Compliance)</t>
  </si>
  <si>
    <t>3% of Average 2012 and 2013 Retail Sales</t>
  </si>
  <si>
    <t>Apr - Dec
2011</t>
  </si>
  <si>
    <t>Schedule 95 REC Revenue Credits to Washington Customers for April 2011 through January 2013</t>
  </si>
  <si>
    <t>Notes/Formula</t>
  </si>
  <si>
    <t>Washington Allocation of Revenue (WCA Resources) from Known Contracts</t>
  </si>
  <si>
    <t>Washington Allocation of Imputed Revenue for MWhs Held for Compliance (WCA Resources)</t>
  </si>
  <si>
    <t>Total Washington-Allocated Revenue</t>
  </si>
  <si>
    <t>Notes:</t>
  </si>
  <si>
    <t>Actual
2009</t>
  </si>
  <si>
    <t>Actual
2010</t>
  </si>
  <si>
    <t>Actual
Jan - Mar 2011</t>
  </si>
  <si>
    <t>Actual
Apr - Dec 2011</t>
  </si>
  <si>
    <t>Actual/Forecast
2012</t>
  </si>
  <si>
    <t>Less: Amounts in Rates for 2010 (UE-090205)</t>
  </si>
  <si>
    <t>Actual/Forecast
Jan 2013</t>
  </si>
  <si>
    <t>Imputed Revenue Calculations (Used for RPS Compliance)</t>
  </si>
  <si>
    <t>Held for Compliance (WCA Wind)</t>
  </si>
  <si>
    <t>Calendar Year 2012 (Actual)</t>
  </si>
  <si>
    <t>Held for Compliance (WCA Small Hydro)</t>
  </si>
  <si>
    <t>Held for Compliance in (WCA Large Hydro)</t>
  </si>
  <si>
    <t>Held for Compliance in (WCA Biomass)</t>
  </si>
  <si>
    <t>Total Revenues from Sales</t>
  </si>
  <si>
    <t>% of MWhs Available for Sale Actually Sold</t>
  </si>
  <si>
    <t>Washington-Allocated Revenue from Sale of Renewable Energy Attributes (REAs) and Renewable Energy Credits (RECs)</t>
  </si>
  <si>
    <t>Summary of Washington-Allocated Revenue from Sale of Renewable Energy Attributes (REAs) and Renewable Energy Credits (RECs) - As of February 4, 2013</t>
  </si>
  <si>
    <t>WCA Transaction Summary (CY 2009 - CY 2013)</t>
  </si>
  <si>
    <t xml:space="preserve">Total Washington-Allocated Revenue </t>
  </si>
  <si>
    <t>Total Before Amounts in Rates for 2010</t>
  </si>
  <si>
    <t>(1) The RPS compliance requirement shown in the 2011 column is based on the Company's compliance requirement for January 1, 2012</t>
  </si>
  <si>
    <r>
      <t>Washington % (CAGW)</t>
    </r>
    <r>
      <rPr>
        <vertAlign val="superscript"/>
        <sz val="10"/>
        <rFont val="Times New Roman"/>
        <family val="1"/>
      </rPr>
      <t>2</t>
    </r>
  </si>
  <si>
    <t>(2) Washington's CAGW factor for 2009 and 2011 are based on the 2009 and 2011 Commission Basis Reports, respectively.  The CAGW factor for 2010 is based on the Company's 2011 General Rate Case, UE-111190</t>
  </si>
  <si>
    <r>
      <t xml:space="preserve">Average Price </t>
    </r>
    <r>
      <rPr>
        <vertAlign val="superscript"/>
        <sz val="10"/>
        <rFont val="Times New Roman"/>
        <family val="1"/>
      </rPr>
      <t>3</t>
    </r>
  </si>
  <si>
    <t>Attachment D</t>
  </si>
  <si>
    <t>Attachment A - Page 1</t>
  </si>
  <si>
    <t>REDACTED Confidential Attachment A - Page 2</t>
  </si>
  <si>
    <t>REDACTED Confidential Attachment B - Page 1</t>
  </si>
  <si>
    <t>REDACTED Confidential Attachment B - Page 2</t>
  </si>
  <si>
    <t>REDACTED Confidential Attachment C</t>
  </si>
</sst>
</file>

<file path=xl/styles.xml><?xml version="1.0" encoding="utf-8"?>
<styleSheet xmlns="http://schemas.openxmlformats.org/spreadsheetml/2006/main">
  <numFmts count="2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
    <numFmt numFmtId="166" formatCode="_(* #,##0_);_(* \(#,##0\);_(* &quot;-&quot;??_);_(@_)"/>
    <numFmt numFmtId="167" formatCode="_-* #,##0\ &quot;F&quot;_-;\-* #,##0\ &quot;F&quot;_-;_-* &quot;-&quot;\ &quot;F&quot;_-;_-@_-"/>
    <numFmt numFmtId="168" formatCode="_(* #,##0.00_);[Red]_(* \(#,##0.00\);_(* &quot;-&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_(* #,##0_);[Red]_(* \(#,##0\);_(* &quot;-&quot;_);_(@_)"/>
    <numFmt numFmtId="176" formatCode="#,##0.0_);\(#,##0.0\);\-\ ;"/>
    <numFmt numFmtId="177" formatCode="#,##0.0000"/>
    <numFmt numFmtId="178" formatCode="mmm\ dd\,\ yyyy"/>
    <numFmt numFmtId="179" formatCode="General_)"/>
    <numFmt numFmtId="180" formatCode="mmm\ yyyy"/>
  </numFmts>
  <fonts count="62">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0"/>
      <color theme="1"/>
      <name val="Arial"/>
      <family val="2"/>
    </font>
    <font>
      <sz val="10"/>
      <color theme="1"/>
      <name val="Arial"/>
      <family val="2"/>
    </font>
    <font>
      <sz val="10"/>
      <color theme="1"/>
      <name val="Arial"/>
      <family val="2"/>
    </font>
    <font>
      <sz val="11"/>
      <color theme="1"/>
      <name val="Calibri"/>
      <family val="2"/>
    </font>
    <font>
      <sz val="10"/>
      <name val="Times New Roman"/>
      <family val="1"/>
    </font>
    <font>
      <sz val="12"/>
      <name val="Times New Roman"/>
      <family val="1"/>
    </font>
    <font>
      <b/>
      <sz val="10"/>
      <name val="Times New Roman"/>
      <family val="1"/>
    </font>
    <font>
      <vertAlign val="superscript"/>
      <sz val="10"/>
      <name val="Times New Roman"/>
      <family val="1"/>
    </font>
    <font>
      <sz val="10"/>
      <color theme="1"/>
      <name val="Times New Roman"/>
      <family val="1"/>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Courier"/>
      <family val="3"/>
    </font>
    <font>
      <sz val="10"/>
      <name val="Arial"/>
      <family val="2"/>
    </font>
    <font>
      <sz val="10"/>
      <color indexed="8"/>
      <name val="Helv"/>
    </font>
    <font>
      <sz val="10"/>
      <color indexed="24"/>
      <name val="Courier New"/>
      <family val="3"/>
    </font>
    <font>
      <sz val="10"/>
      <name val="Helv"/>
    </font>
    <font>
      <sz val="10"/>
      <color theme="1"/>
      <name val="Times New Roman"/>
      <family val="2"/>
    </font>
    <font>
      <sz val="8"/>
      <name val="Helv"/>
    </font>
    <font>
      <sz val="7"/>
      <name val="Arial"/>
      <family val="2"/>
    </font>
    <font>
      <sz val="8"/>
      <name val="Arial"/>
      <family val="2"/>
    </font>
    <font>
      <b/>
      <sz val="16"/>
      <name val="Times New Roman"/>
      <family val="1"/>
    </font>
    <font>
      <b/>
      <sz val="12"/>
      <name val="Arial"/>
      <family val="2"/>
    </font>
    <font>
      <b/>
      <sz val="15"/>
      <color indexed="56"/>
      <name val="Calibri"/>
      <family val="2"/>
    </font>
    <font>
      <b/>
      <sz val="13"/>
      <color indexed="56"/>
      <name val="Calibri"/>
      <family val="2"/>
    </font>
    <font>
      <b/>
      <sz val="11"/>
      <color indexed="56"/>
      <name val="Calibri"/>
      <family val="2"/>
    </font>
    <font>
      <b/>
      <sz val="8"/>
      <name val="Arial"/>
      <family val="2"/>
    </font>
    <font>
      <sz val="12"/>
      <color indexed="12"/>
      <name val="Times New Roman"/>
      <family val="1"/>
    </font>
    <font>
      <sz val="11"/>
      <color theme="1"/>
      <name val="Times New Roman"/>
      <family val="2"/>
    </font>
    <font>
      <sz val="10"/>
      <name val="Arial"/>
      <family val="2"/>
    </font>
    <font>
      <sz val="12"/>
      <name val="Arial MT"/>
    </font>
    <font>
      <b/>
      <sz val="11"/>
      <color indexed="63"/>
      <name val="Calibri"/>
      <family val="2"/>
    </font>
    <font>
      <sz val="10"/>
      <color indexed="11"/>
      <name val="Geneva"/>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name val="Arial"/>
      <family val="2"/>
    </font>
    <font>
      <b/>
      <sz val="18"/>
      <color indexed="56"/>
      <name val="Cambria"/>
      <family val="2"/>
    </font>
    <font>
      <b/>
      <sz val="11"/>
      <color indexed="8"/>
      <name val="Calibri"/>
      <family val="2"/>
    </font>
    <font>
      <sz val="10"/>
      <name val="LinePrinter"/>
    </font>
    <font>
      <sz val="8"/>
      <color indexed="12"/>
      <name val="Arial"/>
      <family val="2"/>
    </font>
    <font>
      <b/>
      <sz val="10"/>
      <color theme="1"/>
      <name val="Arial"/>
      <family val="2"/>
    </font>
    <font>
      <i/>
      <sz val="10"/>
      <color theme="1"/>
      <name val="Arial"/>
      <family val="2"/>
    </font>
    <font>
      <sz val="16"/>
      <color theme="1"/>
      <name val="Arial"/>
      <family val="2"/>
    </font>
    <font>
      <b/>
      <sz val="16"/>
      <color theme="1"/>
      <name val="Arial"/>
      <family val="2"/>
    </font>
    <font>
      <sz val="10"/>
      <color rgb="FFFF0000"/>
      <name val="Arial"/>
      <family val="2"/>
    </font>
    <font>
      <b/>
      <sz val="10"/>
      <color theme="1"/>
      <name val="Times New Roman"/>
      <family val="1"/>
    </font>
    <font>
      <i/>
      <sz val="10"/>
      <name val="Arial"/>
      <family val="2"/>
    </font>
    <font>
      <sz val="10"/>
      <name val="Arial"/>
      <family val="2"/>
    </font>
    <font>
      <b/>
      <sz val="10"/>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29"/>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24">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7" fillId="0" borderId="0"/>
    <xf numFmtId="0" fontId="13"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5" fillId="9"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0" borderId="0" applyNumberFormat="0" applyBorder="0" applyAlignment="0" applyProtection="0"/>
    <xf numFmtId="0" fontId="16" fillId="3" borderId="0" applyNumberFormat="0" applyBorder="0" applyAlignment="0" applyProtection="0"/>
    <xf numFmtId="0" fontId="17" fillId="15" borderId="3" applyNumberFormat="0" applyAlignment="0" applyProtection="0"/>
    <xf numFmtId="0" fontId="18"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 fontId="20" fillId="0" borderId="0"/>
    <xf numFmtId="43" fontId="7"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168" fontId="1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21" fillId="0" borderId="0" applyFont="0" applyFill="0" applyBorder="0" applyAlignment="0" applyProtection="0"/>
    <xf numFmtId="0" fontId="22" fillId="0" borderId="0"/>
    <xf numFmtId="0" fontId="22" fillId="0" borderId="0"/>
    <xf numFmtId="37" fontId="19" fillId="0" borderId="0" applyFill="0" applyBorder="0" applyAlignment="0" applyProtection="0"/>
    <xf numFmtId="0" fontId="22" fillId="0" borderId="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9" fontId="24" fillId="0" borderId="0" applyFont="0" applyFill="0" applyBorder="0" applyProtection="0">
      <alignment horizontal="right"/>
    </xf>
    <xf numFmtId="5" fontId="22" fillId="0" borderId="0"/>
    <xf numFmtId="170" fontId="21" fillId="0" borderId="0" applyFont="0" applyFill="0" applyBorder="0" applyAlignment="0" applyProtection="0"/>
    <xf numFmtId="0" fontId="21" fillId="0" borderId="0" applyFont="0" applyFill="0" applyBorder="0" applyAlignment="0" applyProtection="0"/>
    <xf numFmtId="0" fontId="22" fillId="0" borderId="0"/>
    <xf numFmtId="171" fontId="19" fillId="0" borderId="0" applyFill="0" applyBorder="0" applyAlignment="0" applyProtection="0"/>
    <xf numFmtId="2" fontId="21" fillId="0" borderId="0" applyFont="0" applyFill="0" applyBorder="0" applyAlignment="0" applyProtection="0"/>
    <xf numFmtId="0" fontId="25" fillId="0" borderId="0" applyFont="0" applyFill="0" applyBorder="0" applyAlignment="0" applyProtection="0">
      <alignment horizontal="left"/>
    </xf>
    <xf numFmtId="38" fontId="26" fillId="16" borderId="0" applyNumberFormat="0" applyBorder="0" applyAlignment="0" applyProtection="0"/>
    <xf numFmtId="0" fontId="27" fillId="0" borderId="0"/>
    <xf numFmtId="0" fontId="28" fillId="0" borderId="4" applyNumberFormat="0" applyAlignment="0" applyProtection="0">
      <alignment horizontal="left" vertical="center"/>
    </xf>
    <xf numFmtId="0" fontId="28" fillId="0" borderId="1">
      <alignment horizontal="left" vertical="center"/>
    </xf>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10" fontId="26" fillId="17" borderId="8" applyNumberFormat="0" applyBorder="0" applyAlignment="0" applyProtection="0"/>
    <xf numFmtId="172" fontId="19" fillId="0" borderId="0"/>
    <xf numFmtId="173" fontId="32" fillId="0" borderId="0" applyNumberFormat="0" applyFill="0" applyBorder="0" applyAlignment="0" applyProtection="0"/>
    <xf numFmtId="166" fontId="33" fillId="0" borderId="0" applyFont="0" applyAlignment="0" applyProtection="0"/>
    <xf numFmtId="0" fontId="26" fillId="0" borderId="9" applyNumberFormat="0" applyBorder="0" applyAlignment="0"/>
    <xf numFmtId="0" fontId="26" fillId="0" borderId="9" applyNumberFormat="0" applyBorder="0" applyAlignment="0"/>
    <xf numFmtId="0" fontId="26" fillId="0" borderId="9" applyNumberFormat="0" applyBorder="0" applyAlignment="0"/>
    <xf numFmtId="174" fontId="19" fillId="0" borderId="0"/>
    <xf numFmtId="0" fontId="7" fillId="0" borderId="0"/>
    <xf numFmtId="0" fontId="19" fillId="0" borderId="0"/>
    <xf numFmtId="0" fontId="19" fillId="0" borderId="0"/>
    <xf numFmtId="0" fontId="19" fillId="0" borderId="0"/>
    <xf numFmtId="0" fontId="19" fillId="0" borderId="0"/>
    <xf numFmtId="0" fontId="7" fillId="0" borderId="0"/>
    <xf numFmtId="0" fontId="7" fillId="0" borderId="0"/>
    <xf numFmtId="0" fontId="34" fillId="0" borderId="0"/>
    <xf numFmtId="0" fontId="19" fillId="0" borderId="0"/>
    <xf numFmtId="0" fontId="35" fillId="0" borderId="0"/>
    <xf numFmtId="0" fontId="19" fillId="0" borderId="0"/>
    <xf numFmtId="0" fontId="19" fillId="0" borderId="0"/>
    <xf numFmtId="0" fontId="19" fillId="0" borderId="0"/>
    <xf numFmtId="0" fontId="19" fillId="0" borderId="0"/>
    <xf numFmtId="0" fontId="23" fillId="0" borderId="0"/>
    <xf numFmtId="0" fontId="35" fillId="0" borderId="0"/>
    <xf numFmtId="0" fontId="36" fillId="0" borderId="0"/>
    <xf numFmtId="0" fontId="7" fillId="0" borderId="0"/>
    <xf numFmtId="0" fontId="19" fillId="0" borderId="0"/>
    <xf numFmtId="41" fontId="19" fillId="0" borderId="0"/>
    <xf numFmtId="0" fontId="19" fillId="0" borderId="0"/>
    <xf numFmtId="0" fontId="7" fillId="0" borderId="0"/>
    <xf numFmtId="0" fontId="7" fillId="0" borderId="0"/>
    <xf numFmtId="0" fontId="7" fillId="0" borderId="0"/>
    <xf numFmtId="0" fontId="7" fillId="0" borderId="0"/>
    <xf numFmtId="175" fontId="19" fillId="0" borderId="0"/>
    <xf numFmtId="175" fontId="19" fillId="0" borderId="0"/>
    <xf numFmtId="0" fontId="7" fillId="0" borderId="0"/>
    <xf numFmtId="0" fontId="7" fillId="0" borderId="0"/>
    <xf numFmtId="0" fontId="7" fillId="0" borderId="0"/>
    <xf numFmtId="0" fontId="23" fillId="0" borderId="0"/>
    <xf numFmtId="0" fontId="7" fillId="0" borderId="0"/>
    <xf numFmtId="0" fontId="7" fillId="0" borderId="0"/>
    <xf numFmtId="0" fontId="19" fillId="0" borderId="0"/>
    <xf numFmtId="37" fontId="22" fillId="0" borderId="0"/>
    <xf numFmtId="176" fontId="9" fillId="0" borderId="0" applyFont="0" applyFill="0" applyBorder="0" applyProtection="0"/>
    <xf numFmtId="0" fontId="37" fillId="15" borderId="10" applyNumberFormat="0" applyAlignment="0" applyProtection="0"/>
    <xf numFmtId="12" fontId="28" fillId="18" borderId="11">
      <alignment horizontal="left"/>
    </xf>
    <xf numFmtId="0" fontId="22" fillId="0" borderId="0"/>
    <xf numFmtId="0" fontId="22" fillId="0" borderId="0"/>
    <xf numFmtId="10"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36" fillId="0" borderId="0" applyFont="0" applyFill="0" applyBorder="0" applyAlignment="0" applyProtection="0"/>
    <xf numFmtId="9" fontId="35" fillId="0" borderId="0" applyFont="0" applyFill="0" applyBorder="0" applyAlignment="0" applyProtection="0"/>
    <xf numFmtId="9" fontId="19" fillId="0" borderId="0" applyFont="0" applyFill="0" applyBorder="0" applyAlignment="0" applyProtection="0"/>
    <xf numFmtId="9" fontId="38" fillId="0" borderId="0"/>
    <xf numFmtId="4" fontId="39" fillId="19" borderId="12" applyNumberFormat="0" applyProtection="0">
      <alignment vertical="center"/>
    </xf>
    <xf numFmtId="4" fontId="40" fillId="20" borderId="12" applyNumberFormat="0" applyProtection="0">
      <alignment vertical="center"/>
    </xf>
    <xf numFmtId="4" fontId="39" fillId="20" borderId="12" applyNumberFormat="0" applyProtection="0">
      <alignment horizontal="left" vertical="center" indent="1"/>
    </xf>
    <xf numFmtId="0" fontId="39" fillId="20" borderId="12" applyNumberFormat="0" applyProtection="0">
      <alignment horizontal="left" vertical="top" indent="1"/>
    </xf>
    <xf numFmtId="4" fontId="39" fillId="21" borderId="12" applyNumberFormat="0" applyProtection="0"/>
    <xf numFmtId="4" fontId="41" fillId="3" borderId="12" applyNumberFormat="0" applyProtection="0">
      <alignment horizontal="right" vertical="center"/>
    </xf>
    <xf numFmtId="4" fontId="41" fillId="22" borderId="12" applyNumberFormat="0" applyProtection="0">
      <alignment horizontal="right" vertical="center"/>
    </xf>
    <xf numFmtId="4" fontId="41" fillId="13" borderId="12" applyNumberFormat="0" applyProtection="0">
      <alignment horizontal="right" vertical="center"/>
    </xf>
    <xf numFmtId="4" fontId="41" fillId="8" borderId="12" applyNumberFormat="0" applyProtection="0">
      <alignment horizontal="right" vertical="center"/>
    </xf>
    <xf numFmtId="4" fontId="41" fillId="11" borderId="12" applyNumberFormat="0" applyProtection="0">
      <alignment horizontal="right" vertical="center"/>
    </xf>
    <xf numFmtId="4" fontId="41" fillId="23" borderId="12" applyNumberFormat="0" applyProtection="0">
      <alignment horizontal="right" vertical="center"/>
    </xf>
    <xf numFmtId="4" fontId="41" fillId="14" borderId="12" applyNumberFormat="0" applyProtection="0">
      <alignment horizontal="right" vertical="center"/>
    </xf>
    <xf numFmtId="4" fontId="41" fillId="24" borderId="12" applyNumberFormat="0" applyProtection="0">
      <alignment horizontal="right" vertical="center"/>
    </xf>
    <xf numFmtId="4" fontId="41" fillId="7" borderId="12" applyNumberFormat="0" applyProtection="0">
      <alignment horizontal="right" vertical="center"/>
    </xf>
    <xf numFmtId="4" fontId="39" fillId="25" borderId="13" applyNumberFormat="0" applyProtection="0">
      <alignment horizontal="left" vertical="center" indent="1"/>
    </xf>
    <xf numFmtId="4" fontId="41" fillId="26" borderId="0" applyNumberFormat="0" applyProtection="0">
      <alignment horizontal="left" indent="1"/>
    </xf>
    <xf numFmtId="4" fontId="42" fillId="27" borderId="0" applyNumberFormat="0" applyProtection="0">
      <alignment horizontal="left" vertical="center" indent="1"/>
    </xf>
    <xf numFmtId="4" fontId="41" fillId="28" borderId="12" applyNumberFormat="0" applyProtection="0">
      <alignment horizontal="right" vertical="center"/>
    </xf>
    <xf numFmtId="4" fontId="43" fillId="29" borderId="0" applyNumberFormat="0" applyProtection="0">
      <alignment horizontal="left" indent="1"/>
    </xf>
    <xf numFmtId="4" fontId="44" fillId="30" borderId="0" applyNumberFormat="0" applyProtection="0"/>
    <xf numFmtId="0" fontId="19" fillId="27" borderId="12" applyNumberFormat="0" applyProtection="0">
      <alignment horizontal="left" vertical="center" indent="1"/>
    </xf>
    <xf numFmtId="0" fontId="19" fillId="27" borderId="12" applyNumberFormat="0" applyProtection="0">
      <alignment horizontal="left" vertical="top" indent="1"/>
    </xf>
    <xf numFmtId="0" fontId="19" fillId="21" borderId="12" applyNumberFormat="0" applyProtection="0">
      <alignment horizontal="left" vertical="center" indent="1"/>
    </xf>
    <xf numFmtId="0" fontId="19" fillId="21" borderId="12" applyNumberFormat="0" applyProtection="0">
      <alignment horizontal="left" vertical="top" indent="1"/>
    </xf>
    <xf numFmtId="0" fontId="19" fillId="31" borderId="12" applyNumberFormat="0" applyProtection="0">
      <alignment horizontal="left" vertical="center" indent="1"/>
    </xf>
    <xf numFmtId="0" fontId="19" fillId="31" borderId="12" applyNumberFormat="0" applyProtection="0">
      <alignment horizontal="left" vertical="top" indent="1"/>
    </xf>
    <xf numFmtId="0" fontId="19" fillId="32" borderId="12" applyNumberFormat="0" applyProtection="0">
      <alignment horizontal="left" vertical="center" indent="1"/>
    </xf>
    <xf numFmtId="0" fontId="19" fillId="32" borderId="12" applyNumberFormat="0" applyProtection="0">
      <alignment horizontal="left" vertical="top" indent="1"/>
    </xf>
    <xf numFmtId="4" fontId="41" fillId="17" borderId="12" applyNumberFormat="0" applyProtection="0">
      <alignment vertical="center"/>
    </xf>
    <xf numFmtId="4" fontId="45" fillId="17" borderId="12" applyNumberFormat="0" applyProtection="0">
      <alignment vertical="center"/>
    </xf>
    <xf numFmtId="4" fontId="41" fillId="17" borderId="12" applyNumberFormat="0" applyProtection="0">
      <alignment horizontal="left" vertical="center" indent="1"/>
    </xf>
    <xf numFmtId="0" fontId="41" fillId="17" borderId="12" applyNumberFormat="0" applyProtection="0">
      <alignment horizontal="left" vertical="top" indent="1"/>
    </xf>
    <xf numFmtId="4" fontId="41" fillId="0" borderId="12" applyNumberFormat="0" applyProtection="0">
      <alignment horizontal="right" vertical="center"/>
    </xf>
    <xf numFmtId="4" fontId="45" fillId="26" borderId="12" applyNumberFormat="0" applyProtection="0">
      <alignment horizontal="right" vertical="center"/>
    </xf>
    <xf numFmtId="4" fontId="41" fillId="0" borderId="12" applyNumberFormat="0" applyProtection="0">
      <alignment horizontal="left" vertical="center" indent="1"/>
    </xf>
    <xf numFmtId="0" fontId="41" fillId="21" borderId="12" applyNumberFormat="0" applyProtection="0">
      <alignment horizontal="left" vertical="top"/>
    </xf>
    <xf numFmtId="4" fontId="46" fillId="33" borderId="0" applyNumberFormat="0" applyProtection="0">
      <alignment horizontal="left"/>
    </xf>
    <xf numFmtId="4" fontId="46" fillId="33" borderId="0" applyNumberFormat="0" applyProtection="0">
      <alignment horizontal="left"/>
    </xf>
    <xf numFmtId="4" fontId="47" fillId="26" borderId="12" applyNumberFormat="0" applyProtection="0">
      <alignment horizontal="right" vertical="center"/>
    </xf>
    <xf numFmtId="37" fontId="36" fillId="34" borderId="0" applyNumberFormat="0" applyFont="0" applyBorder="0" applyAlignment="0" applyProtection="0"/>
    <xf numFmtId="177" fontId="19" fillId="0" borderId="14">
      <alignment horizontal="justify" vertical="top" wrapText="1"/>
    </xf>
    <xf numFmtId="0" fontId="19" fillId="0" borderId="0">
      <alignment horizontal="left" wrapText="1"/>
    </xf>
    <xf numFmtId="178" fontId="19" fillId="0" borderId="0" applyFill="0" applyBorder="0" applyAlignment="0" applyProtection="0">
      <alignment wrapText="1"/>
    </xf>
    <xf numFmtId="0" fontId="48" fillId="0" borderId="0" applyNumberFormat="0" applyFill="0" applyBorder="0">
      <alignment horizontal="center" wrapText="1"/>
    </xf>
    <xf numFmtId="0" fontId="48" fillId="0" borderId="0" applyNumberFormat="0" applyFill="0" applyBorder="0">
      <alignment horizontal="center" wrapText="1"/>
    </xf>
    <xf numFmtId="0" fontId="49" fillId="0" borderId="0" applyNumberFormat="0" applyFill="0" applyBorder="0" applyAlignment="0" applyProtection="0"/>
    <xf numFmtId="0" fontId="48" fillId="0" borderId="8">
      <alignment horizontal="center" vertical="center" wrapText="1"/>
    </xf>
    <xf numFmtId="0" fontId="50" fillId="0" borderId="15" applyNumberFormat="0" applyFill="0" applyAlignment="0" applyProtection="0"/>
    <xf numFmtId="0" fontId="22" fillId="0" borderId="16"/>
    <xf numFmtId="179" fontId="51" fillId="0" borderId="0">
      <alignment horizontal="left"/>
    </xf>
    <xf numFmtId="0" fontId="22" fillId="0" borderId="17"/>
    <xf numFmtId="37" fontId="26" fillId="20" borderId="0" applyNumberFormat="0" applyBorder="0" applyAlignment="0" applyProtection="0"/>
    <xf numFmtId="37" fontId="26" fillId="20" borderId="0" applyNumberFormat="0" applyBorder="0" applyAlignment="0" applyProtection="0"/>
    <xf numFmtId="37" fontId="26" fillId="20" borderId="0" applyNumberFormat="0" applyBorder="0" applyAlignment="0" applyProtection="0"/>
    <xf numFmtId="37" fontId="26" fillId="0" borderId="0"/>
    <xf numFmtId="3" fontId="52" fillId="35" borderId="18" applyProtection="0"/>
    <xf numFmtId="0" fontId="6" fillId="0" borderId="0"/>
    <xf numFmtId="0" fontId="5" fillId="0" borderId="0"/>
    <xf numFmtId="0" fontId="60" fillId="0" borderId="0"/>
    <xf numFmtId="37" fontId="26" fillId="20" borderId="0" applyNumberFormat="0" applyBorder="0" applyAlignment="0" applyProtection="0"/>
    <xf numFmtId="0" fontId="19" fillId="0" borderId="0"/>
    <xf numFmtId="0" fontId="3" fillId="0" borderId="0"/>
    <xf numFmtId="43" fontId="3" fillId="0" borderId="0" applyFont="0" applyFill="0" applyBorder="0" applyAlignment="0" applyProtection="0"/>
    <xf numFmtId="44" fontId="2" fillId="0" borderId="0" applyFont="0" applyFill="0" applyBorder="0" applyAlignment="0" applyProtection="0"/>
    <xf numFmtId="0" fontId="19" fillId="0" borderId="0"/>
    <xf numFmtId="0" fontId="2" fillId="0" borderId="0"/>
    <xf numFmtId="0" fontId="1" fillId="0" borderId="0"/>
    <xf numFmtId="44" fontId="1" fillId="0" borderId="0" applyFont="0" applyFill="0" applyBorder="0" applyAlignment="0" applyProtection="0"/>
  </cellStyleXfs>
  <cellXfs count="291">
    <xf numFmtId="0" fontId="0" fillId="0" borderId="0" xfId="0"/>
    <xf numFmtId="0" fontId="8" fillId="0" borderId="0" xfId="0" applyFont="1" applyFill="1" applyAlignment="1">
      <alignment horizontal="center"/>
    </xf>
    <xf numFmtId="0" fontId="8" fillId="0" borderId="0" xfId="0" applyNumberFormat="1" applyFont="1" applyFill="1"/>
    <xf numFmtId="0" fontId="8" fillId="0" borderId="0" xfId="0" applyFont="1" applyFill="1"/>
    <xf numFmtId="0" fontId="8" fillId="0" borderId="0" xfId="0" applyFont="1" applyFill="1" applyBorder="1" applyAlignment="1">
      <alignment horizontal="center"/>
    </xf>
    <xf numFmtId="0" fontId="10" fillId="0" borderId="0" xfId="0" applyFont="1" applyFill="1" applyBorder="1" applyAlignment="1">
      <alignment horizontal="left"/>
    </xf>
    <xf numFmtId="0" fontId="10" fillId="0" borderId="0" xfId="0" applyNumberFormat="1" applyFont="1" applyFill="1" applyBorder="1" applyAlignment="1">
      <alignment horizontal="left" vertical="center"/>
    </xf>
    <xf numFmtId="0" fontId="10" fillId="0" borderId="0" xfId="0" applyFont="1" applyFill="1" applyBorder="1" applyAlignment="1">
      <alignment horizontal="centerContinuous" vertical="center"/>
    </xf>
    <xf numFmtId="0" fontId="8" fillId="0" borderId="0" xfId="2" applyNumberFormat="1" applyFont="1" applyFill="1" applyBorder="1"/>
    <xf numFmtId="0" fontId="10" fillId="0" borderId="0" xfId="2" applyNumberFormat="1" applyFont="1" applyFill="1" applyBorder="1"/>
    <xf numFmtId="164" fontId="10" fillId="0" borderId="0" xfId="2" applyNumberFormat="1" applyFont="1" applyFill="1" applyBorder="1"/>
    <xf numFmtId="0" fontId="8" fillId="0" borderId="0" xfId="3" applyNumberFormat="1" applyFont="1" applyFill="1" applyBorder="1" applyAlignment="1">
      <alignment horizontal="left"/>
    </xf>
    <xf numFmtId="165" fontId="8" fillId="0" borderId="0" xfId="3" applyNumberFormat="1" applyFont="1" applyFill="1" applyBorder="1"/>
    <xf numFmtId="0" fontId="8" fillId="0" borderId="0" xfId="0" applyFont="1" applyFill="1" applyBorder="1"/>
    <xf numFmtId="0" fontId="8" fillId="0" borderId="0" xfId="1" applyNumberFormat="1" applyFont="1" applyFill="1" applyBorder="1" applyAlignment="1">
      <alignment horizontal="left"/>
    </xf>
    <xf numFmtId="10" fontId="8" fillId="0" borderId="0" xfId="3" applyNumberFormat="1" applyFont="1" applyFill="1" applyBorder="1"/>
    <xf numFmtId="0" fontId="8" fillId="0" borderId="0" xfId="2" applyNumberFormat="1" applyFont="1" applyFill="1" applyBorder="1" applyAlignment="1">
      <alignment horizontal="left"/>
    </xf>
    <xf numFmtId="0" fontId="10" fillId="0" borderId="0" xfId="2" applyNumberFormat="1" applyFont="1" applyFill="1" applyBorder="1" applyAlignment="1">
      <alignment horizontal="left"/>
    </xf>
    <xf numFmtId="166" fontId="8" fillId="0" borderId="0" xfId="1" applyNumberFormat="1" applyFont="1" applyFill="1" applyBorder="1"/>
    <xf numFmtId="0" fontId="8" fillId="0" borderId="0" xfId="1" applyNumberFormat="1" applyFont="1" applyFill="1" applyBorder="1"/>
    <xf numFmtId="164" fontId="10" fillId="0" borderId="1" xfId="2" applyNumberFormat="1" applyFont="1" applyFill="1" applyBorder="1"/>
    <xf numFmtId="0" fontId="10" fillId="0" borderId="0" xfId="0" applyNumberFormat="1" applyFont="1" applyFill="1" applyBorder="1"/>
    <xf numFmtId="164" fontId="10" fillId="0" borderId="1" xfId="0" applyNumberFormat="1" applyFont="1" applyFill="1" applyBorder="1"/>
    <xf numFmtId="0" fontId="8" fillId="0" borderId="0" xfId="0" applyNumberFormat="1" applyFont="1" applyFill="1" applyBorder="1"/>
    <xf numFmtId="164" fontId="12" fillId="0" borderId="0" xfId="2" applyNumberFormat="1" applyFont="1" applyFill="1" applyBorder="1" applyAlignment="1"/>
    <xf numFmtId="164" fontId="10" fillId="0" borderId="0" xfId="0" applyNumberFormat="1" applyFont="1" applyFill="1" applyBorder="1"/>
    <xf numFmtId="0" fontId="19" fillId="0" borderId="0" xfId="100"/>
    <xf numFmtId="0" fontId="13" fillId="0" borderId="0" xfId="0" applyFont="1"/>
    <xf numFmtId="0" fontId="48" fillId="0" borderId="8" xfId="4" applyFont="1" applyFill="1" applyBorder="1" applyAlignment="1" applyProtection="1">
      <alignment horizontal="center"/>
    </xf>
    <xf numFmtId="0" fontId="13" fillId="0" borderId="0" xfId="4" applyFont="1"/>
    <xf numFmtId="166" fontId="13" fillId="0" borderId="0" xfId="35" applyNumberFormat="1" applyFont="1"/>
    <xf numFmtId="0" fontId="13" fillId="0" borderId="0" xfId="4" applyFont="1" applyBorder="1" applyAlignment="1" applyProtection="1">
      <alignment horizontal="center"/>
    </xf>
    <xf numFmtId="166" fontId="13" fillId="0" borderId="0" xfId="38" applyNumberFormat="1" applyFont="1" applyBorder="1" applyProtection="1"/>
    <xf numFmtId="0" fontId="53" fillId="0" borderId="0" xfId="4" applyFont="1" applyProtection="1"/>
    <xf numFmtId="0" fontId="13" fillId="0" borderId="0" xfId="4" applyFont="1" applyProtection="1"/>
    <xf numFmtId="0" fontId="55" fillId="0" borderId="0" xfId="4" applyFont="1" applyProtection="1"/>
    <xf numFmtId="0" fontId="56" fillId="0" borderId="0" xfId="4" applyFont="1" applyAlignment="1" applyProtection="1">
      <alignment horizontal="centerContinuous"/>
    </xf>
    <xf numFmtId="0" fontId="53" fillId="0" borderId="8" xfId="4" applyFont="1" applyFill="1" applyBorder="1" applyAlignment="1" applyProtection="1">
      <alignment horizontal="center" vertical="center"/>
    </xf>
    <xf numFmtId="0" fontId="13" fillId="0" borderId="8" xfId="4" applyFont="1" applyFill="1" applyBorder="1" applyAlignment="1" applyProtection="1">
      <alignment horizontal="center" vertical="center"/>
    </xf>
    <xf numFmtId="0" fontId="13" fillId="0" borderId="0" xfId="4" applyFont="1" applyBorder="1" applyProtection="1"/>
    <xf numFmtId="0" fontId="13" fillId="0" borderId="19" xfId="4" applyFont="1" applyBorder="1" applyProtection="1"/>
    <xf numFmtId="0" fontId="53" fillId="0" borderId="0" xfId="4" applyFont="1" applyFill="1" applyBorder="1" applyProtection="1"/>
    <xf numFmtId="0" fontId="53" fillId="0" borderId="0" xfId="4" applyFont="1" applyBorder="1" applyProtection="1"/>
    <xf numFmtId="0" fontId="13" fillId="0" borderId="0" xfId="4" applyFont="1" applyAlignment="1" applyProtection="1">
      <alignment horizontal="right"/>
    </xf>
    <xf numFmtId="0" fontId="53" fillId="0" borderId="0" xfId="4" applyFont="1" applyFill="1" applyAlignment="1" applyProtection="1">
      <alignment horizontal="right"/>
    </xf>
    <xf numFmtId="0" fontId="54" fillId="0" borderId="0" xfId="4" applyFont="1" applyFill="1" applyAlignment="1" applyProtection="1">
      <alignment horizontal="center"/>
    </xf>
    <xf numFmtId="10" fontId="13" fillId="0" borderId="0" xfId="4" applyNumberFormat="1" applyFont="1" applyFill="1" applyBorder="1" applyAlignment="1" applyProtection="1">
      <alignment horizontal="right"/>
    </xf>
    <xf numFmtId="0" fontId="53" fillId="37" borderId="20" xfId="4" applyFont="1" applyFill="1" applyBorder="1" applyProtection="1"/>
    <xf numFmtId="10" fontId="13" fillId="0" borderId="22" xfId="4" applyNumberFormat="1" applyFont="1" applyFill="1" applyBorder="1" applyAlignment="1" applyProtection="1">
      <alignment horizontal="right"/>
    </xf>
    <xf numFmtId="166" fontId="13" fillId="0" borderId="22" xfId="38" applyNumberFormat="1" applyFont="1" applyFill="1" applyBorder="1" applyAlignment="1" applyProtection="1">
      <alignment horizontal="right"/>
    </xf>
    <xf numFmtId="0" fontId="13" fillId="0" borderId="0" xfId="5" applyFont="1"/>
    <xf numFmtId="166" fontId="13" fillId="0" borderId="0" xfId="5" applyNumberFormat="1" applyFont="1"/>
    <xf numFmtId="0" fontId="13" fillId="0" borderId="0" xfId="5" applyFont="1" applyAlignment="1">
      <alignment horizontal="left"/>
    </xf>
    <xf numFmtId="0" fontId="12" fillId="0" borderId="0" xfId="0" applyFont="1"/>
    <xf numFmtId="0" fontId="8" fillId="0" borderId="0" xfId="0" applyFont="1" applyFill="1" applyAlignment="1">
      <alignment horizontal="center" wrapText="1"/>
    </xf>
    <xf numFmtId="0" fontId="8" fillId="0" borderId="0" xfId="0" quotePrefix="1" applyFont="1" applyFill="1" applyBorder="1" applyAlignment="1">
      <alignment horizontal="center"/>
    </xf>
    <xf numFmtId="0" fontId="10" fillId="0" borderId="0" xfId="0" quotePrefix="1" applyFont="1" applyFill="1" applyBorder="1" applyAlignment="1">
      <alignment horizontal="center"/>
    </xf>
    <xf numFmtId="0" fontId="8" fillId="0" borderId="0" xfId="0" applyFont="1" applyFill="1" applyAlignment="1">
      <alignment horizontal="centerContinuous" wrapText="1"/>
    </xf>
    <xf numFmtId="0" fontId="12" fillId="0" borderId="0" xfId="0" applyFont="1" applyAlignment="1">
      <alignment wrapText="1"/>
    </xf>
    <xf numFmtId="0" fontId="12" fillId="0" borderId="0" xfId="0" applyFont="1" applyAlignment="1">
      <alignment horizontal="center"/>
    </xf>
    <xf numFmtId="0" fontId="58"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17" fontId="59" fillId="0" borderId="0" xfId="108" applyNumberFormat="1" applyFont="1" applyFill="1"/>
    <xf numFmtId="17" fontId="59" fillId="0" borderId="0" xfId="108" applyNumberFormat="1" applyFont="1" applyFill="1" applyBorder="1"/>
    <xf numFmtId="17" fontId="59" fillId="0" borderId="0" xfId="108" applyNumberFormat="1" applyFont="1" applyFill="1" applyAlignment="1">
      <alignment horizontal="left"/>
    </xf>
    <xf numFmtId="17" fontId="59" fillId="0" borderId="2" xfId="108" applyNumberFormat="1" applyFont="1" applyFill="1" applyBorder="1" applyAlignment="1">
      <alignment horizontal="left"/>
    </xf>
    <xf numFmtId="0" fontId="48" fillId="0" borderId="0" xfId="100" applyFont="1"/>
    <xf numFmtId="44" fontId="53" fillId="36" borderId="22" xfId="72" applyNumberFormat="1" applyFont="1" applyFill="1" applyBorder="1" applyAlignment="1" applyProtection="1">
      <alignment horizontal="right"/>
    </xf>
    <xf numFmtId="10" fontId="53" fillId="36" borderId="14" xfId="4" applyNumberFormat="1" applyFont="1" applyFill="1" applyBorder="1" applyAlignment="1" applyProtection="1">
      <alignment horizontal="right"/>
    </xf>
    <xf numFmtId="164" fontId="8" fillId="36" borderId="0" xfId="2" applyNumberFormat="1" applyFont="1" applyFill="1" applyBorder="1"/>
    <xf numFmtId="164" fontId="8" fillId="36" borderId="2" xfId="2" applyNumberFormat="1" applyFont="1" applyFill="1" applyBorder="1"/>
    <xf numFmtId="166" fontId="8" fillId="36" borderId="0" xfId="1" applyNumberFormat="1" applyFont="1" applyFill="1" applyBorder="1"/>
    <xf numFmtId="44" fontId="8" fillId="36" borderId="2" xfId="2" applyNumberFormat="1" applyFont="1" applyFill="1" applyBorder="1"/>
    <xf numFmtId="164" fontId="53" fillId="0" borderId="0" xfId="2" applyNumberFormat="1" applyFont="1"/>
    <xf numFmtId="164" fontId="13" fillId="0" borderId="0" xfId="2" applyNumberFormat="1" applyFont="1"/>
    <xf numFmtId="17" fontId="59" fillId="0" borderId="0" xfId="108" applyNumberFormat="1" applyFont="1" applyFill="1" applyBorder="1" applyAlignment="1">
      <alignment horizontal="left"/>
    </xf>
    <xf numFmtId="164" fontId="13" fillId="0" borderId="0" xfId="2" applyNumberFormat="1" applyFont="1" applyBorder="1"/>
    <xf numFmtId="0" fontId="53" fillId="37" borderId="8" xfId="4" applyFont="1" applyFill="1" applyBorder="1" applyProtection="1"/>
    <xf numFmtId="41" fontId="13" fillId="0" borderId="0" xfId="4" applyNumberFormat="1" applyFont="1" applyProtection="1"/>
    <xf numFmtId="10" fontId="13" fillId="0" borderId="26" xfId="4" applyNumberFormat="1" applyFont="1" applyFill="1" applyBorder="1" applyAlignment="1" applyProtection="1">
      <alignment horizontal="right"/>
    </xf>
    <xf numFmtId="0" fontId="48" fillId="0" borderId="24" xfId="4" applyFont="1" applyFill="1" applyBorder="1" applyAlignment="1" applyProtection="1">
      <alignment horizontal="center"/>
    </xf>
    <xf numFmtId="44" fontId="53" fillId="36" borderId="26" xfId="72" applyNumberFormat="1" applyFont="1" applyFill="1" applyBorder="1" applyAlignment="1" applyProtection="1">
      <alignment horizontal="right"/>
    </xf>
    <xf numFmtId="10" fontId="53" fillId="36" borderId="29" xfId="4" applyNumberFormat="1" applyFont="1" applyFill="1" applyBorder="1" applyAlignment="1" applyProtection="1">
      <alignment horizontal="right"/>
    </xf>
    <xf numFmtId="0" fontId="8" fillId="0" borderId="2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8" xfId="0" applyFont="1" applyFill="1" applyBorder="1" applyAlignment="1">
      <alignment horizontal="center" vertical="center"/>
    </xf>
    <xf numFmtId="0" fontId="10" fillId="0" borderId="25" xfId="0" applyFont="1" applyFill="1" applyBorder="1" applyAlignment="1">
      <alignment horizontal="centerContinuous" vertical="center"/>
    </xf>
    <xf numFmtId="0" fontId="10" fillId="0" borderId="26" xfId="0" applyFont="1" applyFill="1" applyBorder="1" applyAlignment="1">
      <alignment horizontal="centerContinuous" vertical="center"/>
    </xf>
    <xf numFmtId="164" fontId="8" fillId="36" borderId="25" xfId="2" applyNumberFormat="1" applyFont="1" applyFill="1" applyBorder="1"/>
    <xf numFmtId="164" fontId="8" fillId="36" borderId="26" xfId="2" applyNumberFormat="1" applyFont="1" applyFill="1" applyBorder="1"/>
    <xf numFmtId="164" fontId="8" fillId="36" borderId="21" xfId="2" applyNumberFormat="1" applyFont="1" applyFill="1" applyBorder="1"/>
    <xf numFmtId="164" fontId="8" fillId="36" borderId="29" xfId="2" applyNumberFormat="1" applyFont="1" applyFill="1" applyBorder="1"/>
    <xf numFmtId="164" fontId="10" fillId="0" borderId="25" xfId="2" applyNumberFormat="1" applyFont="1" applyFill="1" applyBorder="1"/>
    <xf numFmtId="164" fontId="10" fillId="0" borderId="26" xfId="2" applyNumberFormat="1" applyFont="1" applyFill="1" applyBorder="1"/>
    <xf numFmtId="165" fontId="8" fillId="0" borderId="25" xfId="3" applyNumberFormat="1" applyFont="1" applyFill="1" applyBorder="1"/>
    <xf numFmtId="165" fontId="8" fillId="0" borderId="26" xfId="3" applyNumberFormat="1" applyFont="1" applyFill="1" applyBorder="1"/>
    <xf numFmtId="0" fontId="8" fillId="0" borderId="25" xfId="0" applyFont="1" applyFill="1" applyBorder="1"/>
    <xf numFmtId="0" fontId="8" fillId="0" borderId="26" xfId="0" applyFont="1" applyFill="1" applyBorder="1"/>
    <xf numFmtId="166" fontId="8" fillId="36" borderId="25" xfId="1" applyNumberFormat="1" applyFont="1" applyFill="1" applyBorder="1"/>
    <xf numFmtId="166" fontId="8" fillId="36" borderId="26" xfId="1" applyNumberFormat="1" applyFont="1" applyFill="1" applyBorder="1"/>
    <xf numFmtId="10" fontId="8" fillId="0" borderId="25" xfId="3" applyNumberFormat="1" applyFont="1" applyFill="1" applyBorder="1"/>
    <xf numFmtId="10" fontId="8" fillId="0" borderId="26" xfId="3" applyNumberFormat="1" applyFont="1" applyFill="1" applyBorder="1"/>
    <xf numFmtId="44" fontId="8" fillId="36" borderId="21" xfId="2" applyNumberFormat="1" applyFont="1" applyFill="1" applyBorder="1"/>
    <xf numFmtId="44" fontId="8" fillId="36" borderId="29" xfId="2" applyNumberFormat="1" applyFont="1" applyFill="1" applyBorder="1"/>
    <xf numFmtId="166" fontId="8" fillId="0" borderId="25" xfId="1" applyNumberFormat="1" applyFont="1" applyFill="1" applyBorder="1"/>
    <xf numFmtId="166" fontId="8" fillId="0" borderId="26" xfId="1" applyNumberFormat="1" applyFont="1" applyFill="1" applyBorder="1"/>
    <xf numFmtId="164" fontId="10" fillId="0" borderId="20" xfId="2" applyNumberFormat="1" applyFont="1" applyFill="1" applyBorder="1"/>
    <xf numFmtId="164" fontId="10" fillId="0" borderId="24" xfId="2" applyNumberFormat="1" applyFont="1" applyFill="1" applyBorder="1"/>
    <xf numFmtId="164" fontId="10" fillId="0" borderId="20" xfId="0" applyNumberFormat="1" applyFont="1" applyFill="1" applyBorder="1"/>
    <xf numFmtId="164" fontId="10" fillId="0" borderId="24" xfId="0" applyNumberFormat="1" applyFont="1" applyFill="1" applyBorder="1"/>
    <xf numFmtId="0" fontId="10" fillId="0" borderId="20" xfId="0" applyFont="1" applyFill="1" applyBorder="1" applyAlignment="1">
      <alignment horizontal="center" vertical="center" wrapText="1"/>
    </xf>
    <xf numFmtId="164" fontId="10" fillId="0" borderId="30" xfId="0" applyNumberFormat="1" applyFont="1" applyFill="1" applyBorder="1"/>
    <xf numFmtId="0" fontId="8" fillId="38" borderId="0" xfId="0" applyFont="1" applyFill="1"/>
    <xf numFmtId="166" fontId="57" fillId="0" borderId="22" xfId="38" applyNumberFormat="1" applyFont="1" applyFill="1" applyBorder="1" applyAlignment="1" applyProtection="1">
      <alignment horizontal="right"/>
    </xf>
    <xf numFmtId="10" fontId="61" fillId="0" borderId="0" xfId="4" applyNumberFormat="1" applyFont="1" applyFill="1" applyBorder="1" applyAlignment="1" applyProtection="1">
      <alignment horizontal="right"/>
    </xf>
    <xf numFmtId="41" fontId="13" fillId="0" borderId="0" xfId="4" applyNumberFormat="1" applyFont="1" applyFill="1" applyBorder="1" applyAlignment="1" applyProtection="1">
      <alignment horizontal="right"/>
    </xf>
    <xf numFmtId="10" fontId="53" fillId="0" borderId="0" xfId="4" applyNumberFormat="1" applyFont="1" applyFill="1" applyBorder="1" applyAlignment="1" applyProtection="1">
      <alignment horizontal="right"/>
    </xf>
    <xf numFmtId="41" fontId="13" fillId="0" borderId="19" xfId="4" applyNumberFormat="1" applyFont="1" applyFill="1" applyBorder="1" applyAlignment="1" applyProtection="1">
      <alignment horizontal="right"/>
    </xf>
    <xf numFmtId="44" fontId="48" fillId="36" borderId="22" xfId="72" applyNumberFormat="1" applyFont="1" applyFill="1" applyBorder="1" applyAlignment="1" applyProtection="1">
      <alignment horizontal="right"/>
    </xf>
    <xf numFmtId="10" fontId="48" fillId="36" borderId="14" xfId="4" applyNumberFormat="1" applyFont="1" applyFill="1" applyBorder="1" applyAlignment="1" applyProtection="1">
      <alignment horizontal="right"/>
    </xf>
    <xf numFmtId="0" fontId="48" fillId="0" borderId="23" xfId="4" applyFont="1" applyFill="1" applyBorder="1" applyAlignment="1" applyProtection="1">
      <alignment horizontal="center"/>
    </xf>
    <xf numFmtId="164" fontId="53" fillId="36" borderId="22" xfId="72" applyNumberFormat="1" applyFont="1" applyFill="1" applyBorder="1" applyAlignment="1" applyProtection="1">
      <alignment horizontal="right"/>
    </xf>
    <xf numFmtId="41" fontId="13" fillId="36" borderId="0" xfId="4" applyNumberFormat="1" applyFont="1" applyFill="1" applyBorder="1" applyAlignment="1" applyProtection="1">
      <alignment horizontal="right"/>
    </xf>
    <xf numFmtId="0" fontId="13" fillId="0" borderId="0" xfId="4" applyFont="1" applyFill="1" applyBorder="1" applyProtection="1"/>
    <xf numFmtId="166" fontId="13" fillId="0" borderId="0" xfId="38" applyNumberFormat="1" applyFont="1" applyFill="1" applyBorder="1" applyAlignment="1" applyProtection="1">
      <alignment horizontal="right"/>
    </xf>
    <xf numFmtId="41" fontId="13" fillId="36" borderId="19" xfId="4" applyNumberFormat="1" applyFont="1" applyFill="1" applyBorder="1" applyAlignment="1" applyProtection="1">
      <alignment horizontal="right"/>
    </xf>
    <xf numFmtId="41" fontId="13" fillId="36" borderId="28" xfId="4" applyNumberFormat="1" applyFont="1" applyFill="1" applyBorder="1" applyAlignment="1" applyProtection="1">
      <alignment horizontal="right"/>
    </xf>
    <xf numFmtId="41" fontId="13" fillId="36" borderId="26" xfId="4" applyNumberFormat="1" applyFont="1" applyFill="1" applyBorder="1" applyAlignment="1" applyProtection="1">
      <alignment horizontal="right"/>
    </xf>
    <xf numFmtId="41" fontId="13" fillId="0" borderId="26" xfId="4" applyNumberFormat="1" applyFont="1" applyFill="1" applyBorder="1" applyAlignment="1" applyProtection="1">
      <alignment horizontal="right"/>
    </xf>
    <xf numFmtId="166" fontId="13" fillId="0" borderId="26" xfId="38" applyNumberFormat="1" applyFont="1" applyFill="1" applyBorder="1" applyAlignment="1" applyProtection="1">
      <alignment horizontal="right"/>
    </xf>
    <xf numFmtId="164" fontId="10" fillId="36" borderId="21" xfId="2" applyNumberFormat="1" applyFont="1" applyFill="1" applyBorder="1"/>
    <xf numFmtId="164" fontId="10" fillId="36" borderId="2" xfId="2" applyNumberFormat="1" applyFont="1" applyFill="1" applyBorder="1"/>
    <xf numFmtId="0" fontId="4" fillId="0" borderId="0" xfId="4" applyFont="1" applyFill="1" applyBorder="1" applyAlignment="1" applyProtection="1">
      <alignment vertical="center"/>
    </xf>
    <xf numFmtId="38" fontId="19" fillId="36" borderId="0" xfId="4" applyNumberFormat="1" applyFont="1" applyFill="1" applyBorder="1" applyAlignment="1" applyProtection="1">
      <alignment horizontal="right"/>
    </xf>
    <xf numFmtId="38" fontId="19" fillId="36" borderId="26" xfId="4" applyNumberFormat="1" applyFont="1" applyFill="1" applyBorder="1" applyAlignment="1" applyProtection="1">
      <alignment horizontal="right"/>
    </xf>
    <xf numFmtId="41" fontId="19" fillId="36" borderId="0" xfId="4" applyNumberFormat="1" applyFont="1" applyFill="1" applyBorder="1" applyAlignment="1" applyProtection="1">
      <alignment horizontal="right"/>
    </xf>
    <xf numFmtId="41" fontId="19" fillId="36" borderId="26" xfId="4" applyNumberFormat="1" applyFont="1" applyFill="1" applyBorder="1" applyAlignment="1" applyProtection="1">
      <alignment horizontal="right"/>
    </xf>
    <xf numFmtId="0" fontId="4" fillId="0" borderId="22" xfId="4" applyFont="1" applyFill="1" applyBorder="1" applyAlignment="1" applyProtection="1">
      <alignment horizontal="center" vertical="center"/>
    </xf>
    <xf numFmtId="0" fontId="13" fillId="0" borderId="23" xfId="4" applyFont="1" applyFill="1" applyBorder="1" applyAlignment="1" applyProtection="1">
      <alignment horizontal="center" vertical="center"/>
    </xf>
    <xf numFmtId="0" fontId="13" fillId="0" borderId="22" xfId="4" applyFont="1" applyFill="1" applyBorder="1" applyAlignment="1" applyProtection="1">
      <alignment horizontal="center" vertical="center"/>
    </xf>
    <xf numFmtId="0" fontId="13" fillId="0" borderId="14" xfId="4" applyFont="1" applyFill="1" applyBorder="1" applyAlignment="1" applyProtection="1">
      <alignment horizontal="center" vertical="center"/>
    </xf>
    <xf numFmtId="41" fontId="13" fillId="36" borderId="23" xfId="4" applyNumberFormat="1" applyFont="1" applyFill="1" applyBorder="1" applyAlignment="1" applyProtection="1">
      <alignment horizontal="right"/>
    </xf>
    <xf numFmtId="41" fontId="13" fillId="36" borderId="22" xfId="4" applyNumberFormat="1" applyFont="1" applyFill="1" applyBorder="1" applyAlignment="1" applyProtection="1">
      <alignment horizontal="right"/>
    </xf>
    <xf numFmtId="38" fontId="19" fillId="36" borderId="22" xfId="4" applyNumberFormat="1" applyFont="1" applyFill="1" applyBorder="1" applyAlignment="1" applyProtection="1">
      <alignment horizontal="right"/>
    </xf>
    <xf numFmtId="41" fontId="19" fillId="36" borderId="22" xfId="4" applyNumberFormat="1" applyFont="1" applyFill="1" applyBorder="1" applyAlignment="1" applyProtection="1">
      <alignment horizontal="right"/>
    </xf>
    <xf numFmtId="0" fontId="53" fillId="0" borderId="22" xfId="4" applyFont="1" applyFill="1" applyBorder="1" applyAlignment="1" applyProtection="1">
      <alignment horizontal="center" vertical="center"/>
    </xf>
    <xf numFmtId="0" fontId="53" fillId="37" borderId="23" xfId="4" applyFont="1" applyFill="1" applyBorder="1" applyProtection="1"/>
    <xf numFmtId="0" fontId="48" fillId="0" borderId="28" xfId="4" applyFont="1" applyFill="1" applyBorder="1" applyAlignment="1" applyProtection="1">
      <alignment horizontal="center"/>
    </xf>
    <xf numFmtId="0" fontId="53" fillId="0" borderId="14" xfId="4" applyFont="1" applyFill="1" applyBorder="1" applyAlignment="1" applyProtection="1">
      <alignment horizontal="center" vertical="center"/>
    </xf>
    <xf numFmtId="0" fontId="13" fillId="0" borderId="19" xfId="4" applyFont="1" applyFill="1" applyBorder="1" applyAlignment="1" applyProtection="1">
      <alignment horizontal="center" vertical="center"/>
    </xf>
    <xf numFmtId="0" fontId="13" fillId="0" borderId="0" xfId="4" applyFont="1" applyFill="1" applyBorder="1" applyAlignment="1" applyProtection="1">
      <alignment horizontal="center" vertical="center"/>
    </xf>
    <xf numFmtId="0" fontId="13" fillId="0" borderId="0" xfId="4" applyFont="1" applyBorder="1"/>
    <xf numFmtId="0" fontId="4" fillId="0" borderId="0" xfId="4" applyFont="1" applyBorder="1" applyProtection="1"/>
    <xf numFmtId="41" fontId="4" fillId="36" borderId="22" xfId="4" applyNumberFormat="1" applyFont="1" applyFill="1" applyBorder="1" applyAlignment="1" applyProtection="1">
      <alignment horizontal="right"/>
    </xf>
    <xf numFmtId="0" fontId="53" fillId="0" borderId="2" xfId="4" applyFont="1" applyBorder="1" applyProtection="1"/>
    <xf numFmtId="41" fontId="4" fillId="36" borderId="26" xfId="4" applyNumberFormat="1" applyFont="1" applyFill="1" applyBorder="1" applyAlignment="1" applyProtection="1">
      <alignment horizontal="right"/>
    </xf>
    <xf numFmtId="164" fontId="53" fillId="36" borderId="26" xfId="72" applyNumberFormat="1" applyFont="1" applyFill="1" applyBorder="1" applyAlignment="1" applyProtection="1">
      <alignment horizontal="right"/>
    </xf>
    <xf numFmtId="41" fontId="13" fillId="0" borderId="22" xfId="4" applyNumberFormat="1" applyFont="1" applyFill="1" applyBorder="1" applyAlignment="1" applyProtection="1">
      <alignment horizontal="right"/>
    </xf>
    <xf numFmtId="166" fontId="57" fillId="0" borderId="0" xfId="38" applyNumberFormat="1" applyFont="1" applyFill="1" applyBorder="1" applyAlignment="1" applyProtection="1">
      <alignment horizontal="right"/>
    </xf>
    <xf numFmtId="164" fontId="48" fillId="36" borderId="22" xfId="72" applyNumberFormat="1" applyFont="1" applyFill="1" applyBorder="1" applyAlignment="1" applyProtection="1">
      <alignment horizontal="right"/>
    </xf>
    <xf numFmtId="166" fontId="57" fillId="0" borderId="26" xfId="38" applyNumberFormat="1" applyFont="1" applyFill="1" applyBorder="1" applyAlignment="1" applyProtection="1">
      <alignment horizontal="right"/>
    </xf>
    <xf numFmtId="164" fontId="48" fillId="36" borderId="0" xfId="72" applyNumberFormat="1" applyFont="1" applyFill="1" applyBorder="1" applyAlignment="1" applyProtection="1">
      <alignment horizontal="right"/>
    </xf>
    <xf numFmtId="44" fontId="48" fillId="36" borderId="0" xfId="72" applyNumberFormat="1" applyFont="1" applyFill="1" applyBorder="1" applyAlignment="1" applyProtection="1">
      <alignment horizontal="right"/>
    </xf>
    <xf numFmtId="10" fontId="48" fillId="36" borderId="2" xfId="4" applyNumberFormat="1" applyFont="1" applyFill="1" applyBorder="1" applyAlignment="1" applyProtection="1">
      <alignment horizontal="right"/>
    </xf>
    <xf numFmtId="164" fontId="48" fillId="36" borderId="26" xfId="72" applyNumberFormat="1" applyFont="1" applyFill="1" applyBorder="1" applyAlignment="1" applyProtection="1">
      <alignment horizontal="right"/>
    </xf>
    <xf numFmtId="44" fontId="48" fillId="36" borderId="26" xfId="72" applyNumberFormat="1" applyFont="1" applyFill="1" applyBorder="1" applyAlignment="1" applyProtection="1">
      <alignment horizontal="right"/>
    </xf>
    <xf numFmtId="10" fontId="48" fillId="36" borderId="29" xfId="4" applyNumberFormat="1" applyFont="1" applyFill="1" applyBorder="1" applyAlignment="1" applyProtection="1">
      <alignment horizontal="right"/>
    </xf>
    <xf numFmtId="0" fontId="53" fillId="37" borderId="19" xfId="4" applyFont="1" applyFill="1" applyBorder="1" applyProtection="1"/>
    <xf numFmtId="0" fontId="19" fillId="0" borderId="19" xfId="100" applyFont="1" applyBorder="1"/>
    <xf numFmtId="0" fontId="48" fillId="0" borderId="19" xfId="4" applyFont="1" applyFill="1" applyBorder="1" applyAlignment="1" applyProtection="1">
      <alignment horizontal="center"/>
    </xf>
    <xf numFmtId="41" fontId="4" fillId="36" borderId="0" xfId="4" applyNumberFormat="1" applyFont="1" applyFill="1" applyBorder="1" applyAlignment="1" applyProtection="1">
      <alignment horizontal="right"/>
    </xf>
    <xf numFmtId="164" fontId="53" fillId="36" borderId="0" xfId="72" applyNumberFormat="1" applyFont="1" applyFill="1" applyBorder="1" applyAlignment="1" applyProtection="1">
      <alignment horizontal="right"/>
    </xf>
    <xf numFmtId="44" fontId="53" fillId="36" borderId="0" xfId="72" applyNumberFormat="1" applyFont="1" applyFill="1" applyBorder="1" applyAlignment="1" applyProtection="1">
      <alignment horizontal="right"/>
    </xf>
    <xf numFmtId="10" fontId="53" fillId="36" borderId="2" xfId="4" applyNumberFormat="1" applyFont="1" applyFill="1" applyBorder="1" applyAlignment="1" applyProtection="1">
      <alignment horizontal="right"/>
    </xf>
    <xf numFmtId="166" fontId="13" fillId="0" borderId="28" xfId="38" applyNumberFormat="1" applyFont="1" applyBorder="1" applyProtection="1"/>
    <xf numFmtId="0" fontId="53" fillId="0" borderId="20" xfId="4" applyFont="1" applyFill="1" applyBorder="1" applyProtection="1"/>
    <xf numFmtId="0" fontId="13" fillId="0" borderId="27" xfId="4" applyFont="1" applyBorder="1" applyAlignment="1" applyProtection="1">
      <alignment horizontal="left"/>
    </xf>
    <xf numFmtId="0" fontId="13" fillId="0" borderId="25" xfId="4" applyFont="1" applyBorder="1" applyAlignment="1" applyProtection="1">
      <alignment horizontal="left"/>
    </xf>
    <xf numFmtId="166" fontId="13" fillId="0" borderId="0" xfId="38" applyNumberFormat="1" applyFont="1" applyFill="1" applyBorder="1" applyProtection="1"/>
    <xf numFmtId="0" fontId="48" fillId="0" borderId="1" xfId="4" applyFont="1" applyFill="1" applyBorder="1" applyAlignment="1" applyProtection="1">
      <alignment horizontal="center"/>
    </xf>
    <xf numFmtId="164" fontId="19" fillId="0" borderId="2" xfId="2" applyNumberFormat="1" applyFont="1" applyBorder="1"/>
    <xf numFmtId="0" fontId="0" fillId="0" borderId="0" xfId="0" applyAlignment="1">
      <alignment wrapText="1"/>
    </xf>
    <xf numFmtId="166" fontId="8" fillId="0" borderId="0" xfId="0" applyNumberFormat="1" applyFont="1" applyFill="1"/>
    <xf numFmtId="0" fontId="12" fillId="0" borderId="0" xfId="0" applyFont="1" applyFill="1"/>
    <xf numFmtId="164" fontId="19" fillId="0" borderId="0" xfId="2" applyNumberFormat="1" applyFont="1" applyBorder="1"/>
    <xf numFmtId="0" fontId="53" fillId="0" borderId="0" xfId="5" applyFont="1" applyAlignment="1">
      <alignment horizontal="left"/>
    </xf>
    <xf numFmtId="0" fontId="8" fillId="0" borderId="23" xfId="0" applyFont="1" applyFill="1" applyBorder="1" applyAlignment="1">
      <alignment horizontal="center" vertical="center"/>
    </xf>
    <xf numFmtId="180" fontId="10" fillId="0" borderId="24" xfId="0" applyNumberFormat="1" applyFont="1" applyFill="1" applyBorder="1" applyAlignment="1">
      <alignment horizontal="center" vertical="center" wrapText="1"/>
    </xf>
    <xf numFmtId="0" fontId="12" fillId="0" borderId="0" xfId="0" applyFont="1" applyFill="1" applyAlignment="1">
      <alignment wrapText="1"/>
    </xf>
    <xf numFmtId="0" fontId="10" fillId="0" borderId="22" xfId="0" applyFont="1" applyFill="1" applyBorder="1" applyAlignment="1">
      <alignment horizontal="centerContinuous" vertical="center"/>
    </xf>
    <xf numFmtId="164" fontId="10" fillId="0" borderId="22" xfId="2" applyNumberFormat="1" applyFont="1" applyFill="1" applyBorder="1"/>
    <xf numFmtId="165" fontId="8" fillId="0" borderId="22" xfId="3" applyNumberFormat="1" applyFont="1" applyFill="1" applyBorder="1"/>
    <xf numFmtId="0" fontId="8" fillId="0" borderId="22" xfId="0" applyFont="1" applyFill="1" applyBorder="1"/>
    <xf numFmtId="166" fontId="8" fillId="0" borderId="22" xfId="1" applyNumberFormat="1" applyFont="1" applyFill="1" applyBorder="1"/>
    <xf numFmtId="10" fontId="8" fillId="0" borderId="22" xfId="3" applyNumberFormat="1" applyFont="1" applyFill="1" applyBorder="1"/>
    <xf numFmtId="164" fontId="10" fillId="0" borderId="8" xfId="2" applyNumberFormat="1" applyFont="1" applyFill="1" applyBorder="1"/>
    <xf numFmtId="164" fontId="10" fillId="0" borderId="8" xfId="0" applyNumberFormat="1" applyFont="1" applyFill="1" applyBorder="1"/>
    <xf numFmtId="180" fontId="10" fillId="0" borderId="8" xfId="0" applyNumberFormat="1" applyFont="1" applyFill="1" applyBorder="1" applyAlignment="1">
      <alignment horizontal="center" vertical="center" wrapText="1"/>
    </xf>
    <xf numFmtId="164" fontId="8" fillId="36" borderId="22" xfId="2" applyNumberFormat="1" applyFont="1" applyFill="1" applyBorder="1"/>
    <xf numFmtId="164" fontId="8" fillId="36" borderId="14" xfId="2" applyNumberFormat="1" applyFont="1" applyFill="1" applyBorder="1"/>
    <xf numFmtId="166" fontId="8" fillId="36" borderId="22" xfId="1" applyNumberFormat="1" applyFont="1" applyFill="1" applyBorder="1"/>
    <xf numFmtId="44" fontId="8" fillId="36" borderId="14" xfId="2" applyNumberFormat="1" applyFont="1" applyFill="1" applyBorder="1"/>
    <xf numFmtId="164" fontId="8" fillId="0" borderId="22" xfId="0" applyNumberFormat="1" applyFont="1" applyFill="1" applyBorder="1"/>
    <xf numFmtId="164" fontId="10" fillId="0" borderId="31" xfId="0" applyNumberFormat="1" applyFont="1" applyFill="1" applyBorder="1"/>
    <xf numFmtId="0" fontId="10" fillId="0" borderId="0" xfId="0" applyFont="1" applyFill="1" applyAlignment="1">
      <alignment horizontal="center"/>
    </xf>
    <xf numFmtId="166" fontId="13" fillId="36" borderId="0" xfId="38" applyNumberFormat="1" applyFont="1" applyFill="1" applyBorder="1" applyProtection="1"/>
    <xf numFmtId="166" fontId="13" fillId="36" borderId="29" xfId="38" applyNumberFormat="1" applyFont="1" applyFill="1" applyBorder="1" applyProtection="1"/>
    <xf numFmtId="0" fontId="13" fillId="0" borderId="25" xfId="4" applyFont="1" applyFill="1" applyBorder="1" applyAlignment="1" applyProtection="1">
      <alignment horizontal="left"/>
    </xf>
    <xf numFmtId="166" fontId="13" fillId="0" borderId="26" xfId="35" applyNumberFormat="1" applyFont="1" applyFill="1" applyBorder="1" applyProtection="1"/>
    <xf numFmtId="0" fontId="4" fillId="0" borderId="21" xfId="4" applyFont="1" applyBorder="1" applyAlignment="1" applyProtection="1">
      <alignment horizontal="left"/>
    </xf>
    <xf numFmtId="166" fontId="13" fillId="36" borderId="2" xfId="38" applyNumberFormat="1" applyFont="1" applyFill="1" applyBorder="1" applyProtection="1"/>
    <xf numFmtId="0" fontId="10" fillId="0" borderId="1" xfId="0" applyFont="1" applyFill="1" applyBorder="1" applyAlignment="1">
      <alignment horizontal="centerContinuous" vertical="center" wrapText="1"/>
    </xf>
    <xf numFmtId="164" fontId="10" fillId="36" borderId="24" xfId="2" applyNumberFormat="1" applyFont="1" applyFill="1" applyBorder="1"/>
    <xf numFmtId="164" fontId="10" fillId="36" borderId="20" xfId="2" applyNumberFormat="1" applyFont="1" applyFill="1" applyBorder="1"/>
    <xf numFmtId="164" fontId="10" fillId="36" borderId="1" xfId="2" applyNumberFormat="1" applyFont="1" applyFill="1" applyBorder="1"/>
    <xf numFmtId="164" fontId="10" fillId="0" borderId="32" xfId="0" applyNumberFormat="1" applyFont="1" applyFill="1" applyBorder="1"/>
    <xf numFmtId="0" fontId="12" fillId="0" borderId="0" xfId="222" applyFont="1" applyAlignment="1">
      <alignment horizontal="center"/>
    </xf>
    <xf numFmtId="0" fontId="12" fillId="0" borderId="0" xfId="222" applyFont="1" applyAlignment="1">
      <alignment wrapText="1"/>
    </xf>
    <xf numFmtId="0" fontId="12" fillId="0" borderId="0" xfId="222" applyFont="1"/>
    <xf numFmtId="0" fontId="12" fillId="0" borderId="0" xfId="222" applyFont="1" applyAlignment="1">
      <alignment horizontal="right"/>
    </xf>
    <xf numFmtId="0" fontId="10" fillId="0" borderId="0" xfId="222" applyFont="1" applyFill="1" applyBorder="1" applyAlignment="1">
      <alignment horizontal="left"/>
    </xf>
    <xf numFmtId="0" fontId="8" fillId="0" borderId="0" xfId="222" applyFont="1" applyFill="1" applyAlignment="1">
      <alignment horizontal="centerContinuous" wrapText="1"/>
    </xf>
    <xf numFmtId="0" fontId="10" fillId="0" borderId="0" xfId="222" applyFont="1" applyFill="1" applyAlignment="1">
      <alignment horizontal="centerContinuous" wrapText="1"/>
    </xf>
    <xf numFmtId="0" fontId="10" fillId="0" borderId="0" xfId="222" quotePrefix="1" applyFont="1" applyFill="1" applyAlignment="1">
      <alignment horizontal="centerContinuous" wrapText="1"/>
    </xf>
    <xf numFmtId="0" fontId="10" fillId="0" borderId="0" xfId="222" quotePrefix="1" applyFont="1" applyFill="1" applyBorder="1" applyAlignment="1">
      <alignment horizontal="center"/>
    </xf>
    <xf numFmtId="0" fontId="58" fillId="0" borderId="0" xfId="222" applyFont="1" applyAlignment="1">
      <alignment horizontal="center"/>
    </xf>
    <xf numFmtId="0" fontId="8" fillId="0" borderId="0" xfId="222" quotePrefix="1" applyFont="1" applyFill="1" applyBorder="1" applyAlignment="1">
      <alignment horizontal="center"/>
    </xf>
    <xf numFmtId="0" fontId="58" fillId="0" borderId="1" xfId="222" applyFont="1" applyBorder="1" applyAlignment="1">
      <alignment horizontal="center" vertical="center" wrapText="1"/>
    </xf>
    <xf numFmtId="0" fontId="10" fillId="0" borderId="1" xfId="222"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8" xfId="222" applyFont="1" applyFill="1" applyBorder="1" applyAlignment="1">
      <alignment horizontal="centerContinuous" vertical="center" wrapText="1"/>
    </xf>
    <xf numFmtId="0" fontId="12" fillId="0" borderId="0" xfId="222" applyFont="1" applyBorder="1" applyAlignment="1">
      <alignment horizontal="center" vertical="center"/>
    </xf>
    <xf numFmtId="0" fontId="8" fillId="0" borderId="0" xfId="222" applyNumberFormat="1" applyFont="1" applyFill="1" applyBorder="1" applyAlignment="1">
      <alignment horizontal="left" vertical="center" wrapText="1"/>
    </xf>
    <xf numFmtId="42" fontId="12" fillId="0" borderId="0" xfId="223" applyNumberFormat="1" applyFont="1" applyBorder="1" applyAlignment="1">
      <alignment vertical="center"/>
    </xf>
    <xf numFmtId="42" fontId="12" fillId="0" borderId="22" xfId="223" applyNumberFormat="1" applyFont="1" applyBorder="1" applyAlignment="1">
      <alignment vertical="center"/>
    </xf>
    <xf numFmtId="42" fontId="12" fillId="0" borderId="0" xfId="222" applyNumberFormat="1" applyFont="1" applyBorder="1" applyAlignment="1">
      <alignment vertical="center"/>
    </xf>
    <xf numFmtId="42" fontId="12" fillId="0" borderId="0" xfId="223" applyNumberFormat="1" applyFont="1" applyAlignment="1">
      <alignment vertical="center"/>
    </xf>
    <xf numFmtId="42" fontId="12" fillId="0" borderId="22" xfId="222" applyNumberFormat="1" applyFont="1" applyBorder="1" applyAlignment="1">
      <alignment vertical="center"/>
    </xf>
    <xf numFmtId="42" fontId="12" fillId="0" borderId="0" xfId="223" applyNumberFormat="1" applyFont="1" applyAlignment="1">
      <alignment horizontal="center" vertical="center"/>
    </xf>
    <xf numFmtId="0" fontId="58" fillId="0" borderId="1" xfId="222" applyFont="1" applyBorder="1" applyAlignment="1">
      <alignment horizontal="center" vertical="center"/>
    </xf>
    <xf numFmtId="0" fontId="10" fillId="0" borderId="1" xfId="222" applyNumberFormat="1" applyFont="1" applyFill="1" applyBorder="1" applyAlignment="1">
      <alignment horizontal="left" vertical="center" wrapText="1"/>
    </xf>
    <xf numFmtId="42" fontId="58" fillId="0" borderId="1" xfId="223" applyNumberFormat="1" applyFont="1" applyBorder="1" applyAlignment="1">
      <alignment vertical="center"/>
    </xf>
    <xf numFmtId="42" fontId="58" fillId="0" borderId="8" xfId="223" applyNumberFormat="1" applyFont="1" applyFill="1" applyBorder="1" applyAlignment="1">
      <alignment vertical="center"/>
    </xf>
    <xf numFmtId="42" fontId="58" fillId="0" borderId="0" xfId="222" applyNumberFormat="1" applyFont="1" applyBorder="1" applyAlignment="1">
      <alignment vertical="center"/>
    </xf>
    <xf numFmtId="0" fontId="12" fillId="0" borderId="0" xfId="222" applyFont="1" applyAlignment="1">
      <alignment vertical="center"/>
    </xf>
    <xf numFmtId="0" fontId="12" fillId="0" borderId="0" xfId="222" applyFont="1" applyFill="1" applyAlignment="1">
      <alignment vertical="top" wrapText="1"/>
    </xf>
    <xf numFmtId="0" fontId="12" fillId="0" borderId="0" xfId="222" applyFont="1" applyFill="1"/>
    <xf numFmtId="42" fontId="12" fillId="0" borderId="0" xfId="223" applyNumberFormat="1" applyFont="1" applyFill="1" applyAlignment="1">
      <alignment vertical="center"/>
    </xf>
    <xf numFmtId="0" fontId="12" fillId="0" borderId="0" xfId="222" applyFont="1" applyFill="1" applyAlignment="1">
      <alignment wrapText="1"/>
    </xf>
    <xf numFmtId="42" fontId="12" fillId="0" borderId="0" xfId="223" applyNumberFormat="1" applyFont="1" applyFill="1" applyAlignment="1">
      <alignment horizontal="center" vertical="center"/>
    </xf>
    <xf numFmtId="42" fontId="58" fillId="0" borderId="1" xfId="223" applyNumberFormat="1" applyFont="1" applyFill="1" applyBorder="1" applyAlignment="1">
      <alignment vertical="center"/>
    </xf>
    <xf numFmtId="42" fontId="12" fillId="0" borderId="22" xfId="222" applyNumberFormat="1" applyFont="1" applyFill="1" applyBorder="1" applyAlignment="1">
      <alignment vertical="center"/>
    </xf>
    <xf numFmtId="166" fontId="13" fillId="0" borderId="26" xfId="38" applyNumberFormat="1" applyFont="1" applyFill="1" applyBorder="1" applyProtection="1"/>
    <xf numFmtId="0" fontId="4" fillId="0" borderId="25" xfId="4" applyFont="1" applyBorder="1" applyAlignment="1" applyProtection="1">
      <alignment horizontal="left"/>
    </xf>
    <xf numFmtId="0" fontId="10" fillId="0" borderId="20" xfId="0" applyFont="1" applyFill="1" applyBorder="1" applyAlignment="1">
      <alignment horizontal="centerContinuous" vertical="center" wrapText="1"/>
    </xf>
    <xf numFmtId="0" fontId="10" fillId="0" borderId="1" xfId="0" quotePrefix="1" applyNumberFormat="1" applyFont="1" applyFill="1" applyBorder="1" applyAlignment="1">
      <alignment horizontal="center" vertical="center" wrapText="1"/>
    </xf>
    <xf numFmtId="0" fontId="10" fillId="0" borderId="24" xfId="0" applyFont="1" applyFill="1" applyBorder="1" applyAlignment="1">
      <alignment horizontal="center" vertical="center" wrapText="1"/>
    </xf>
    <xf numFmtId="164" fontId="10" fillId="36" borderId="29" xfId="2" applyNumberFormat="1" applyFont="1" applyFill="1" applyBorder="1"/>
    <xf numFmtId="164" fontId="8" fillId="0" borderId="20" xfId="0" applyNumberFormat="1" applyFont="1" applyFill="1" applyBorder="1"/>
    <xf numFmtId="164" fontId="8" fillId="0" borderId="2" xfId="0" applyNumberFormat="1" applyFont="1" applyFill="1" applyBorder="1"/>
    <xf numFmtId="164" fontId="8" fillId="0" borderId="29" xfId="0" applyNumberFormat="1" applyFont="1" applyFill="1" applyBorder="1"/>
    <xf numFmtId="0" fontId="12" fillId="0" borderId="23" xfId="222" applyFont="1" applyFill="1" applyBorder="1" applyAlignment="1">
      <alignment vertical="top" wrapText="1"/>
    </xf>
    <xf numFmtId="0" fontId="12" fillId="0" borderId="0" xfId="222" applyFont="1" applyAlignment="1">
      <alignment vertical="center" wrapText="1"/>
    </xf>
    <xf numFmtId="42" fontId="12" fillId="0" borderId="0" xfId="222" applyNumberFormat="1" applyFont="1" applyAlignment="1">
      <alignment vertical="center" wrapText="1"/>
    </xf>
    <xf numFmtId="42" fontId="58" fillId="0" borderId="1" xfId="222" applyNumberFormat="1" applyFont="1" applyBorder="1" applyAlignment="1">
      <alignment vertical="center" wrapText="1"/>
    </xf>
    <xf numFmtId="0" fontId="12" fillId="0" borderId="23" xfId="222" applyFont="1" applyBorder="1" applyAlignment="1">
      <alignment horizontal="center" vertical="center"/>
    </xf>
    <xf numFmtId="0" fontId="12" fillId="0" borderId="22" xfId="222" applyFont="1" applyBorder="1" applyAlignment="1">
      <alignment horizontal="center" vertical="center"/>
    </xf>
    <xf numFmtId="0" fontId="12" fillId="0" borderId="14" xfId="222" applyFont="1" applyBorder="1" applyAlignment="1">
      <alignment horizontal="center" vertical="center"/>
    </xf>
    <xf numFmtId="42" fontId="12" fillId="0" borderId="19" xfId="222" applyNumberFormat="1" applyFont="1" applyBorder="1" applyAlignment="1">
      <alignment vertical="center"/>
    </xf>
    <xf numFmtId="0" fontId="12" fillId="0" borderId="23" xfId="222" applyFont="1" applyBorder="1"/>
    <xf numFmtId="0" fontId="12" fillId="0" borderId="22" xfId="222" applyFont="1" applyBorder="1"/>
    <xf numFmtId="0" fontId="8" fillId="0" borderId="0" xfId="0" applyFont="1" applyFill="1" applyAlignment="1"/>
    <xf numFmtId="0" fontId="8" fillId="0" borderId="0" xfId="0" applyFont="1" applyFill="1" applyAlignment="1">
      <alignment horizontal="left"/>
    </xf>
    <xf numFmtId="164" fontId="10" fillId="36" borderId="8" xfId="2" applyNumberFormat="1" applyFont="1" applyFill="1" applyBorder="1"/>
    <xf numFmtId="42" fontId="58" fillId="36" borderId="24" xfId="222" applyNumberFormat="1" applyFont="1" applyFill="1" applyBorder="1" applyAlignment="1">
      <alignment vertical="center" wrapText="1"/>
    </xf>
    <xf numFmtId="42" fontId="12" fillId="36" borderId="0" xfId="222" applyNumberFormat="1" applyFont="1" applyFill="1" applyAlignment="1">
      <alignment vertical="center" wrapText="1"/>
    </xf>
    <xf numFmtId="42" fontId="12" fillId="36" borderId="0" xfId="223" applyNumberFormat="1" applyFont="1" applyFill="1" applyAlignment="1">
      <alignment vertical="center"/>
    </xf>
    <xf numFmtId="42" fontId="12" fillId="36" borderId="22" xfId="222" applyNumberFormat="1" applyFont="1" applyFill="1" applyBorder="1" applyAlignment="1">
      <alignment vertical="center"/>
    </xf>
    <xf numFmtId="164" fontId="10" fillId="36" borderId="26" xfId="2" applyNumberFormat="1" applyFont="1" applyFill="1" applyBorder="1"/>
    <xf numFmtId="164" fontId="10" fillId="36" borderId="24" xfId="0" applyNumberFormat="1" applyFont="1" applyFill="1" applyBorder="1"/>
    <xf numFmtId="164" fontId="10" fillId="36" borderId="22" xfId="2" applyNumberFormat="1" applyFont="1" applyFill="1" applyBorder="1"/>
    <xf numFmtId="0" fontId="8" fillId="0" borderId="0" xfId="0" applyFont="1" applyFill="1" applyAlignment="1">
      <alignment horizontal="left" vertical="top" wrapText="1"/>
    </xf>
    <xf numFmtId="0" fontId="8" fillId="36" borderId="0" xfId="0" applyFont="1" applyFill="1" applyAlignment="1">
      <alignment horizontal="left" vertical="top" wrapText="1"/>
    </xf>
    <xf numFmtId="0" fontId="48" fillId="0" borderId="1" xfId="4" applyFont="1" applyFill="1" applyBorder="1" applyAlignment="1" applyProtection="1">
      <alignment horizontal="center"/>
    </xf>
    <xf numFmtId="0" fontId="13" fillId="0" borderId="24" xfId="5" applyFont="1" applyFill="1" applyBorder="1" applyAlignment="1"/>
    <xf numFmtId="0" fontId="19" fillId="0" borderId="19" xfId="4" applyFont="1" applyFill="1" applyBorder="1" applyAlignment="1" applyProtection="1">
      <alignment horizontal="center"/>
    </xf>
    <xf numFmtId="0" fontId="13" fillId="0" borderId="28" xfId="5" applyFont="1" applyFill="1" applyBorder="1" applyAlignment="1"/>
    <xf numFmtId="0" fontId="19" fillId="0" borderId="0" xfId="4" applyFont="1" applyFill="1" applyBorder="1" applyAlignment="1" applyProtection="1">
      <alignment horizontal="center"/>
    </xf>
    <xf numFmtId="0" fontId="13" fillId="0" borderId="26" xfId="5" applyFont="1" applyFill="1" applyBorder="1" applyAlignment="1"/>
    <xf numFmtId="0" fontId="19" fillId="0" borderId="2" xfId="4" applyFont="1" applyFill="1" applyBorder="1" applyAlignment="1" applyProtection="1">
      <alignment horizontal="center"/>
    </xf>
    <xf numFmtId="0" fontId="13" fillId="0" borderId="29" xfId="5" applyFont="1" applyFill="1" applyBorder="1" applyAlignment="1"/>
  </cellXfs>
  <cellStyles count="224">
    <cellStyle name="20% - Accent1 2" xfId="6"/>
    <cellStyle name="20% - Accent2 2" xfId="7"/>
    <cellStyle name="20% - Accent3 2" xfId="8"/>
    <cellStyle name="20% - Accent4 2" xfId="9"/>
    <cellStyle name="40% - Accent1 2" xfId="10"/>
    <cellStyle name="40% - Accent3 2" xfId="11"/>
    <cellStyle name="40% - Accent4 2" xfId="12"/>
    <cellStyle name="40% - Accent6 2" xfId="13"/>
    <cellStyle name="60% - Accent1 2" xfId="14"/>
    <cellStyle name="60% - Accent3 2" xfId="15"/>
    <cellStyle name="60% - Accent4 2" xfId="16"/>
    <cellStyle name="60% - Accent6 2" xfId="17"/>
    <cellStyle name="Accent1 2" xfId="18"/>
    <cellStyle name="Accent2 2" xfId="19"/>
    <cellStyle name="Accent3 2" xfId="20"/>
    <cellStyle name="Accent4 2" xfId="21"/>
    <cellStyle name="Bad 2" xfId="22"/>
    <cellStyle name="Calculation 2" xfId="23"/>
    <cellStyle name="Column total in dollars" xfId="24"/>
    <cellStyle name="Comma" xfId="1" builtinId="3"/>
    <cellStyle name="Comma  - Style1" xfId="25"/>
    <cellStyle name="Comma  - Style2" xfId="26"/>
    <cellStyle name="Comma  - Style3" xfId="27"/>
    <cellStyle name="Comma  - Style4" xfId="28"/>
    <cellStyle name="Comma  - Style5" xfId="29"/>
    <cellStyle name="Comma  - Style6" xfId="30"/>
    <cellStyle name="Comma  - Style7" xfId="31"/>
    <cellStyle name="Comma  - Style8" xfId="32"/>
    <cellStyle name="Comma (0)" xfId="33"/>
    <cellStyle name="Comma 10" xfId="34"/>
    <cellStyle name="Comma 10 2" xfId="35"/>
    <cellStyle name="Comma 11" xfId="36"/>
    <cellStyle name="Comma 12" xfId="37"/>
    <cellStyle name="Comma 13" xfId="38"/>
    <cellStyle name="Comma 13 2" xfId="39"/>
    <cellStyle name="Comma 13 2 2" xfId="40"/>
    <cellStyle name="Comma 14" xfId="41"/>
    <cellStyle name="Comma 15" xfId="218"/>
    <cellStyle name="Comma 2" xfId="42"/>
    <cellStyle name="Comma 2 2" xfId="43"/>
    <cellStyle name="Comma 2 2 2" xfId="44"/>
    <cellStyle name="Comma 3" xfId="45"/>
    <cellStyle name="Comma 3 2" xfId="46"/>
    <cellStyle name="Comma 3 3" xfId="47"/>
    <cellStyle name="Comma 4" xfId="48"/>
    <cellStyle name="Comma 4 2" xfId="49"/>
    <cellStyle name="Comma 4 3" xfId="50"/>
    <cellStyle name="Comma 5" xfId="51"/>
    <cellStyle name="Comma 6" xfId="52"/>
    <cellStyle name="Comma 6 2" xfId="53"/>
    <cellStyle name="Comma 7" xfId="54"/>
    <cellStyle name="Comma 7 2" xfId="55"/>
    <cellStyle name="Comma 7 2 2" xfId="56"/>
    <cellStyle name="Comma 8" xfId="57"/>
    <cellStyle name="Comma 9" xfId="58"/>
    <cellStyle name="Comma0" xfId="59"/>
    <cellStyle name="Comma0 - Style3" xfId="60"/>
    <cellStyle name="Comma0 - Style4" xfId="61"/>
    <cellStyle name="Comma0_3Q 2008 Release10-27-08 - USE FOR UT DEC 2009 GRC (5)" xfId="62"/>
    <cellStyle name="Comma1 - Style1" xfId="63"/>
    <cellStyle name="Currency" xfId="2" builtinId="4"/>
    <cellStyle name="Currency 2" xfId="64"/>
    <cellStyle name="Currency 2 2" xfId="65"/>
    <cellStyle name="Currency 2 2 2" xfId="66"/>
    <cellStyle name="Currency 3" xfId="67"/>
    <cellStyle name="Currency 3 2" xfId="68"/>
    <cellStyle name="Currency 4" xfId="69"/>
    <cellStyle name="Currency 5" xfId="70"/>
    <cellStyle name="Currency 6" xfId="71"/>
    <cellStyle name="Currency 7" xfId="72"/>
    <cellStyle name="Currency 7 2" xfId="73"/>
    <cellStyle name="Currency 7 2 2" xfId="74"/>
    <cellStyle name="Currency 8" xfId="219"/>
    <cellStyle name="Currency 8 2" xfId="223"/>
    <cellStyle name="Currency No Comma" xfId="75"/>
    <cellStyle name="Currency(0)" xfId="76"/>
    <cellStyle name="Currency0" xfId="77"/>
    <cellStyle name="Date" xfId="78"/>
    <cellStyle name="Date - Style3" xfId="79"/>
    <cellStyle name="Date_3Q 2008 Release10-27-08 - USE FOR UT DEC 2009 GRC (5)" xfId="80"/>
    <cellStyle name="Fixed" xfId="81"/>
    <cellStyle name="General" xfId="82"/>
    <cellStyle name="Grey" xfId="83"/>
    <cellStyle name="header" xfId="84"/>
    <cellStyle name="Header1" xfId="85"/>
    <cellStyle name="Header2" xfId="86"/>
    <cellStyle name="Heading 1 2" xfId="87"/>
    <cellStyle name="Heading 2 2" xfId="88"/>
    <cellStyle name="Heading 3 2" xfId="89"/>
    <cellStyle name="Heading 4 2" xfId="90"/>
    <cellStyle name="Input [yellow]" xfId="91"/>
    <cellStyle name="Marathon" xfId="92"/>
    <cellStyle name="MCP" xfId="93"/>
    <cellStyle name="nONE" xfId="94"/>
    <cellStyle name="noninput" xfId="95"/>
    <cellStyle name="noninput 2" xfId="96"/>
    <cellStyle name="noninput 3" xfId="97"/>
    <cellStyle name="Normal" xfId="0" builtinId="0"/>
    <cellStyle name="Normal - Style1" xfId="98"/>
    <cellStyle name="Normal 10" xfId="99"/>
    <cellStyle name="Normal 11" xfId="100"/>
    <cellStyle name="Normal 12" xfId="101"/>
    <cellStyle name="Normal 13" xfId="102"/>
    <cellStyle name="Normal 14" xfId="103"/>
    <cellStyle name="Normal 15" xfId="4"/>
    <cellStyle name="Normal 15 2" xfId="104"/>
    <cellStyle name="Normal 15 2 2" xfId="105"/>
    <cellStyle name="Normal 16" xfId="106"/>
    <cellStyle name="Normal 17" xfId="107"/>
    <cellStyle name="Normal 18" xfId="5"/>
    <cellStyle name="Normal 18 2" xfId="212"/>
    <cellStyle name="Normal 18 3" xfId="213"/>
    <cellStyle name="Normal 18 4" xfId="217"/>
    <cellStyle name="Normal 19" xfId="108"/>
    <cellStyle name="Normal 19 2" xfId="216"/>
    <cellStyle name="Normal 2" xfId="109"/>
    <cellStyle name="Normal 2 2" xfId="110"/>
    <cellStyle name="Normal 2 3" xfId="111"/>
    <cellStyle name="Normal 2 3 2" xfId="112"/>
    <cellStyle name="Normal 2 4" xfId="113"/>
    <cellStyle name="Normal 20" xfId="114"/>
    <cellStyle name="Normal 21" xfId="115"/>
    <cellStyle name="Normal 22" xfId="214"/>
    <cellStyle name="Normal 22 2" xfId="220"/>
    <cellStyle name="Normal 23" xfId="221"/>
    <cellStyle name="Normal 23 2" xfId="222"/>
    <cellStyle name="Normal 3" xfId="116"/>
    <cellStyle name="Normal 3 2" xfId="117"/>
    <cellStyle name="Normal 4" xfId="118"/>
    <cellStyle name="Normal 4 2" xfId="119"/>
    <cellStyle name="Normal 4 3" xfId="120"/>
    <cellStyle name="Normal 5" xfId="121"/>
    <cellStyle name="Normal 5 2" xfId="122"/>
    <cellStyle name="Normal 6" xfId="123"/>
    <cellStyle name="Normal 6 2" xfId="124"/>
    <cellStyle name="Normal 6 2 2" xfId="125"/>
    <cellStyle name="Normal 6 3" xfId="126"/>
    <cellStyle name="Normal 6 4" xfId="127"/>
    <cellStyle name="Normal 6 4 2" xfId="128"/>
    <cellStyle name="Normal 7" xfId="129"/>
    <cellStyle name="Normal 8" xfId="130"/>
    <cellStyle name="Normal 8 2" xfId="131"/>
    <cellStyle name="Normal 9" xfId="132"/>
    <cellStyle name="Normal(0)" xfId="133"/>
    <cellStyle name="Number" xfId="134"/>
    <cellStyle name="Output 2" xfId="135"/>
    <cellStyle name="Password" xfId="136"/>
    <cellStyle name="Percen - Style1" xfId="137"/>
    <cellStyle name="Percen - Style2" xfId="138"/>
    <cellStyle name="Percent" xfId="3" builtinId="5"/>
    <cellStyle name="Percent [2]" xfId="139"/>
    <cellStyle name="Percent 2" xfId="140"/>
    <cellStyle name="Percent 2 2" xfId="141"/>
    <cellStyle name="Percent 2 2 2" xfId="142"/>
    <cellStyle name="Percent 2 3" xfId="143"/>
    <cellStyle name="Percent 3" xfId="144"/>
    <cellStyle name="Percent 3 2" xfId="145"/>
    <cellStyle name="Percent 4" xfId="146"/>
    <cellStyle name="Percent 5" xfId="147"/>
    <cellStyle name="Percent 6" xfId="148"/>
    <cellStyle name="Percent 6 2" xfId="149"/>
    <cellStyle name="Percent 6 2 2" xfId="150"/>
    <cellStyle name="Percent 7" xfId="151"/>
    <cellStyle name="Percent 8" xfId="152"/>
    <cellStyle name="Percent 9" xfId="153"/>
    <cellStyle name="Percent 9 2" xfId="154"/>
    <cellStyle name="Percent(0)" xfId="155"/>
    <cellStyle name="SAPBEXaggData" xfId="156"/>
    <cellStyle name="SAPBEXaggDataEmph" xfId="157"/>
    <cellStyle name="SAPBEXaggItem" xfId="158"/>
    <cellStyle name="SAPBEXaggItemX" xfId="159"/>
    <cellStyle name="SAPBEXchaText" xfId="160"/>
    <cellStyle name="SAPBEXexcBad7" xfId="161"/>
    <cellStyle name="SAPBEXexcBad8" xfId="162"/>
    <cellStyle name="SAPBEXexcBad9" xfId="163"/>
    <cellStyle name="SAPBEXexcCritical4" xfId="164"/>
    <cellStyle name="SAPBEXexcCritical5" xfId="165"/>
    <cellStyle name="SAPBEXexcCritical6" xfId="166"/>
    <cellStyle name="SAPBEXexcGood1" xfId="167"/>
    <cellStyle name="SAPBEXexcGood2" xfId="168"/>
    <cellStyle name="SAPBEXexcGood3" xfId="169"/>
    <cellStyle name="SAPBEXfilterDrill" xfId="170"/>
    <cellStyle name="SAPBEXfilterItem" xfId="171"/>
    <cellStyle name="SAPBEXfilterText" xfId="172"/>
    <cellStyle name="SAPBEXformats" xfId="173"/>
    <cellStyle name="SAPBEXheaderItem" xfId="174"/>
    <cellStyle name="SAPBEXheaderText" xfId="175"/>
    <cellStyle name="SAPBEXHLevel0" xfId="176"/>
    <cellStyle name="SAPBEXHLevel0X" xfId="177"/>
    <cellStyle name="SAPBEXHLevel1" xfId="178"/>
    <cellStyle name="SAPBEXHLevel1X" xfId="179"/>
    <cellStyle name="SAPBEXHLevel2" xfId="180"/>
    <cellStyle name="SAPBEXHLevel2X" xfId="181"/>
    <cellStyle name="SAPBEXHLevel3" xfId="182"/>
    <cellStyle name="SAPBEXHLevel3X" xfId="183"/>
    <cellStyle name="SAPBEXresData" xfId="184"/>
    <cellStyle name="SAPBEXresDataEmph" xfId="185"/>
    <cellStyle name="SAPBEXresItem" xfId="186"/>
    <cellStyle name="SAPBEXresItemX" xfId="187"/>
    <cellStyle name="SAPBEXstdData" xfId="188"/>
    <cellStyle name="SAPBEXstdDataEmph" xfId="189"/>
    <cellStyle name="SAPBEXstdItem" xfId="190"/>
    <cellStyle name="SAPBEXstdItemX" xfId="191"/>
    <cellStyle name="SAPBEXtitle" xfId="192"/>
    <cellStyle name="SAPBEXtitle 2" xfId="193"/>
    <cellStyle name="SAPBEXundefined" xfId="194"/>
    <cellStyle name="Shade" xfId="195"/>
    <cellStyle name="Special" xfId="196"/>
    <cellStyle name="Style 1" xfId="197"/>
    <cellStyle name="Style 27" xfId="198"/>
    <cellStyle name="Style 35" xfId="199"/>
    <cellStyle name="Style 36" xfId="200"/>
    <cellStyle name="Title 2" xfId="201"/>
    <cellStyle name="Titles" xfId="202"/>
    <cellStyle name="Total 2" xfId="203"/>
    <cellStyle name="Total2 - Style2" xfId="204"/>
    <cellStyle name="TRANSMISSION RELIABILITY PORTION OF PROJECT" xfId="205"/>
    <cellStyle name="Underl - Style4" xfId="206"/>
    <cellStyle name="Unprot" xfId="207"/>
    <cellStyle name="Unprot 2" xfId="208"/>
    <cellStyle name="Unprot 3" xfId="209"/>
    <cellStyle name="Unprot$" xfId="210"/>
    <cellStyle name="Unprot_CA PTAM New Wind Sept-09 - Estimated Preview" xfId="215"/>
    <cellStyle name="Unprotect" xfId="2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31951\Desktop\Book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F BOCA Book"/>
      <sheetName val="CONF WCA Book"/>
      <sheetName val="WA 2011 KWh Usage"/>
      <sheetName val="Book1"/>
    </sheetNames>
    <definedNames>
      <definedName name="Number_of_Payments" refersTo="#REF!"/>
      <definedName name="Values_Entered" refersTo="#REF!"/>
    </definedNames>
    <sheetDataSet>
      <sheetData sheetId="0">
        <row r="4">
          <cell r="D4" t="str">
            <v>Resource Type</v>
          </cell>
        </row>
      </sheetData>
      <sheetData sheetId="1">
        <row r="9">
          <cell r="E9">
            <v>163560.53699999998</v>
          </cell>
        </row>
      </sheetData>
      <sheetData sheetId="2">
        <row r="43">
          <cell r="E43">
            <v>0.27579999999999999</v>
          </cell>
        </row>
      </sheetData>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J26"/>
  <sheetViews>
    <sheetView tabSelected="1" view="pageBreakPreview" zoomScaleNormal="100" zoomScaleSheetLayoutView="100" workbookViewId="0">
      <selection activeCell="A72" sqref="A72:H73"/>
    </sheetView>
  </sheetViews>
  <sheetFormatPr defaultRowHeight="12.75"/>
  <cols>
    <col min="1" max="1" width="6.28515625" style="216" customWidth="1"/>
    <col min="2" max="2" width="40.7109375" style="217" customWidth="1"/>
    <col min="3" max="5" width="16" style="217" customWidth="1"/>
    <col min="6" max="6" width="20.5703125" style="218" customWidth="1"/>
    <col min="7" max="7" width="1.5703125" style="218" customWidth="1"/>
    <col min="8" max="8" width="25.28515625" style="218" customWidth="1"/>
    <col min="9" max="10" width="10.7109375" style="218" bestFit="1" customWidth="1"/>
    <col min="11" max="16384" width="9.140625" style="218"/>
  </cols>
  <sheetData>
    <row r="1" spans="1:9">
      <c r="H1" s="219" t="s">
        <v>125</v>
      </c>
      <c r="I1" s="219"/>
    </row>
    <row r="2" spans="1:9">
      <c r="A2" s="220" t="s">
        <v>116</v>
      </c>
      <c r="H2" s="219"/>
    </row>
    <row r="3" spans="1:9">
      <c r="A3" s="220" t="s">
        <v>80</v>
      </c>
    </row>
    <row r="4" spans="1:9">
      <c r="B4" s="221"/>
      <c r="C4" s="222" t="s">
        <v>76</v>
      </c>
      <c r="D4" s="222" t="s">
        <v>77</v>
      </c>
      <c r="E4" s="223" t="s">
        <v>78</v>
      </c>
      <c r="F4" s="224" t="s">
        <v>79</v>
      </c>
      <c r="G4" s="225"/>
    </row>
    <row r="5" spans="1:9">
      <c r="F5" s="226"/>
      <c r="G5" s="226"/>
    </row>
    <row r="6" spans="1:9" s="217" customFormat="1" ht="40.5" customHeight="1">
      <c r="A6" s="227" t="s">
        <v>74</v>
      </c>
      <c r="B6" s="228" t="s">
        <v>75</v>
      </c>
      <c r="C6" s="211" t="s">
        <v>100</v>
      </c>
      <c r="D6" s="229" t="s">
        <v>101</v>
      </c>
      <c r="E6" s="229" t="s">
        <v>102</v>
      </c>
      <c r="F6" s="230" t="s">
        <v>0</v>
      </c>
      <c r="H6" s="230" t="s">
        <v>95</v>
      </c>
    </row>
    <row r="7" spans="1:9" ht="8.85" customHeight="1">
      <c r="A7" s="231"/>
      <c r="B7" s="232"/>
      <c r="C7" s="233"/>
      <c r="D7" s="233"/>
      <c r="E7" s="233"/>
      <c r="F7" s="234"/>
      <c r="G7" s="235"/>
      <c r="H7" s="265"/>
    </row>
    <row r="8" spans="1:9" ht="25.5" customHeight="1">
      <c r="A8" s="216">
        <v>1</v>
      </c>
      <c r="B8" s="217" t="s">
        <v>96</v>
      </c>
      <c r="C8" s="236">
        <f>'CONF Attach A - Page 2'!D22</f>
        <v>4939888.7465297999</v>
      </c>
      <c r="D8" s="236">
        <f>'CONF Attach A - Page 2'!E22</f>
        <v>7753850.598668999</v>
      </c>
      <c r="E8" s="247">
        <f>'CONF Attach A - Page 2'!F22</f>
        <v>1167962.4107040002</v>
      </c>
      <c r="F8" s="251">
        <f>SUM(C8:E8)</f>
        <v>13861701.755902799</v>
      </c>
      <c r="G8" s="235"/>
      <c r="H8" s="266" t="str">
        <f>"CONF Attach A Page 2, Line "&amp;'CONF Attach A - Page 2'!A22</f>
        <v>CONF Attach A Page 2, Line 15</v>
      </c>
    </row>
    <row r="9" spans="1:9" ht="8.85" customHeight="1">
      <c r="F9" s="237"/>
      <c r="G9" s="235"/>
      <c r="H9" s="266"/>
    </row>
    <row r="10" spans="1:9" ht="25.5" customHeight="1">
      <c r="A10" s="216">
        <v>2</v>
      </c>
      <c r="B10" s="217" t="s">
        <v>97</v>
      </c>
      <c r="C10" s="236">
        <f>'CONF Attach A - Page 2'!D57</f>
        <v>1839703.22</v>
      </c>
      <c r="D10" s="236">
        <f>'CONF Attach A - Page 2'!E57</f>
        <v>2593110.15</v>
      </c>
      <c r="E10" s="249">
        <f>'CONF Attach A - Page 2'!F57</f>
        <v>698457.48</v>
      </c>
      <c r="F10" s="251">
        <f>SUM(C10:E10)</f>
        <v>5131270.8499999996</v>
      </c>
      <c r="G10" s="235"/>
      <c r="H10" s="266" t="str">
        <f>"CONF Attach A Page 2, Line "&amp;'CONF Attach A - Page 2'!A57</f>
        <v>CONF Attach A Page 2, Line 50</v>
      </c>
    </row>
    <row r="11" spans="1:9" ht="8.85" customHeight="1">
      <c r="E11" s="248"/>
      <c r="F11" s="237"/>
      <c r="G11" s="235"/>
      <c r="H11" s="266"/>
    </row>
    <row r="12" spans="1:9" ht="25.5" customHeight="1">
      <c r="A12" s="216">
        <v>3</v>
      </c>
      <c r="B12" s="232" t="s">
        <v>13</v>
      </c>
      <c r="C12" s="238">
        <f>'CONF Attach A - Page 2'!D62</f>
        <v>0</v>
      </c>
      <c r="D12" s="238">
        <f>'CONF Attach A - Page 2'!E62</f>
        <v>0</v>
      </c>
      <c r="E12" s="249">
        <f>'CONF Attach A - Page 2'!F62</f>
        <v>-897731.98157579999</v>
      </c>
      <c r="F12" s="251">
        <f>SUM(C12:E12)</f>
        <v>-897731.98157579999</v>
      </c>
      <c r="G12" s="235"/>
      <c r="H12" s="266" t="str">
        <f>"CONF Attach A Page 2, Line "&amp;'CONF Attach A - Page 2'!A62</f>
        <v>CONF Attach A Page 2, Line 55</v>
      </c>
    </row>
    <row r="13" spans="1:9" ht="8.85" customHeight="1">
      <c r="B13" s="232"/>
      <c r="C13" s="238"/>
      <c r="D13" s="238"/>
      <c r="E13" s="249"/>
      <c r="F13" s="251"/>
      <c r="G13" s="235"/>
      <c r="H13" s="266"/>
    </row>
    <row r="14" spans="1:9" ht="25.5" customHeight="1">
      <c r="A14" s="216">
        <v>4</v>
      </c>
      <c r="B14" s="232" t="s">
        <v>105</v>
      </c>
      <c r="C14" s="238">
        <f>'CONF Attach A - Page 2'!D65</f>
        <v>0</v>
      </c>
      <c r="D14" s="238">
        <f>'CONF Attach A - Page 2'!E65</f>
        <v>-657755</v>
      </c>
      <c r="E14" s="249">
        <f>'CONF Attach A - Page 2'!F65</f>
        <v>-181409</v>
      </c>
      <c r="F14" s="251">
        <f>SUM(C14:E14)</f>
        <v>-839164</v>
      </c>
      <c r="G14" s="235"/>
      <c r="H14" s="266" t="str">
        <f>"CONF Attach A Page 2, Line "&amp;'CONF Attach A - Page 2'!A65</f>
        <v>CONF Attach A Page 2, Line 58</v>
      </c>
    </row>
    <row r="15" spans="1:9" ht="8.85" customHeight="1">
      <c r="B15" s="232"/>
      <c r="C15" s="236"/>
      <c r="D15" s="236"/>
      <c r="E15" s="236"/>
      <c r="F15" s="237"/>
      <c r="G15" s="235"/>
      <c r="H15" s="266"/>
    </row>
    <row r="16" spans="1:9" ht="25.5" customHeight="1">
      <c r="A16" s="239">
        <v>5</v>
      </c>
      <c r="B16" s="240" t="s">
        <v>118</v>
      </c>
      <c r="C16" s="241">
        <f t="shared" ref="C16:F16" si="0">SUM(C12,C10,C8,C14)</f>
        <v>6779591.9665297996</v>
      </c>
      <c r="D16" s="241">
        <f t="shared" si="0"/>
        <v>9689205.7486689985</v>
      </c>
      <c r="E16" s="250">
        <f t="shared" si="0"/>
        <v>787278.90912820015</v>
      </c>
      <c r="F16" s="242">
        <f t="shared" si="0"/>
        <v>17256076.624326997</v>
      </c>
      <c r="G16" s="243"/>
      <c r="H16" s="267" t="str">
        <f>"CONF Attach A Page 2, Line "&amp;'CONF Attach A - Page 2'!A66</f>
        <v>CONF Attach A Page 2, Line 59</v>
      </c>
    </row>
    <row r="25" spans="1:10" s="217" customFormat="1">
      <c r="A25" s="216"/>
      <c r="F25" s="218"/>
      <c r="G25" s="218"/>
      <c r="H25" s="218"/>
      <c r="I25" s="218"/>
      <c r="J25" s="218"/>
    </row>
    <row r="26" spans="1:10" s="217" customFormat="1">
      <c r="A26" s="216"/>
      <c r="F26" s="218"/>
      <c r="G26" s="218"/>
      <c r="H26" s="218"/>
      <c r="I26" s="218"/>
      <c r="J26" s="218"/>
    </row>
  </sheetData>
  <pageMargins left="0.7" right="0.7" top="0.75" bottom="0.75" header="0.3" footer="0.3"/>
  <pageSetup scale="86"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I74"/>
  <sheetViews>
    <sheetView tabSelected="1" view="pageBreakPreview" topLeftCell="A37" zoomScale="85" zoomScaleNormal="100" zoomScaleSheetLayoutView="85" workbookViewId="0">
      <selection activeCell="A72" sqref="A72:H73"/>
    </sheetView>
  </sheetViews>
  <sheetFormatPr defaultColWidth="8.85546875" defaultRowHeight="12.75"/>
  <cols>
    <col min="1" max="1" width="4.140625" style="1" customWidth="1"/>
    <col min="2" max="2" width="1.28515625" style="1" customWidth="1"/>
    <col min="3" max="3" width="60.28515625" style="2" bestFit="1" customWidth="1"/>
    <col min="4" max="6" width="12.85546875" style="2" customWidth="1"/>
    <col min="7" max="7" width="1.28515625" style="3" customWidth="1"/>
    <col min="8" max="8" width="17.140625" style="3" customWidth="1"/>
    <col min="9" max="16384" width="8.85546875" style="3"/>
  </cols>
  <sheetData>
    <row r="1" spans="1:8">
      <c r="H1" s="219" t="s">
        <v>126</v>
      </c>
    </row>
    <row r="2" spans="1:8">
      <c r="A2" s="220" t="s">
        <v>115</v>
      </c>
      <c r="H2" s="204"/>
    </row>
    <row r="3" spans="1:8">
      <c r="A3" s="5" t="s">
        <v>80</v>
      </c>
    </row>
    <row r="4" spans="1:8" s="53" customFormat="1">
      <c r="A4" s="59"/>
      <c r="B4" s="57"/>
      <c r="D4" s="56" t="s">
        <v>76</v>
      </c>
      <c r="E4" s="56" t="s">
        <v>77</v>
      </c>
      <c r="F4" s="56" t="s">
        <v>78</v>
      </c>
      <c r="H4" s="56" t="s">
        <v>79</v>
      </c>
    </row>
    <row r="5" spans="1:8" s="53" customFormat="1">
      <c r="A5" s="59"/>
      <c r="B5" s="58"/>
      <c r="G5" s="183"/>
      <c r="H5" s="55"/>
    </row>
    <row r="6" spans="1:8" s="53" customFormat="1">
      <c r="A6" s="59"/>
      <c r="B6" s="54"/>
      <c r="D6" s="83" t="s">
        <v>58</v>
      </c>
      <c r="E6" s="84" t="s">
        <v>58</v>
      </c>
      <c r="F6" s="85" t="s">
        <v>58</v>
      </c>
      <c r="G6" s="183"/>
      <c r="H6" s="186" t="s">
        <v>58</v>
      </c>
    </row>
    <row r="7" spans="1:8" s="58" customFormat="1" ht="25.5">
      <c r="A7" s="60" t="s">
        <v>74</v>
      </c>
      <c r="B7" s="61"/>
      <c r="C7" s="61" t="s">
        <v>75</v>
      </c>
      <c r="D7" s="110">
        <v>2009</v>
      </c>
      <c r="E7" s="61">
        <v>2010</v>
      </c>
      <c r="F7" s="256" t="s">
        <v>87</v>
      </c>
      <c r="G7" s="188"/>
      <c r="H7" s="197" t="s">
        <v>88</v>
      </c>
    </row>
    <row r="8" spans="1:8">
      <c r="A8" s="1">
        <v>1</v>
      </c>
      <c r="B8" s="5" t="s">
        <v>1</v>
      </c>
      <c r="C8" s="6"/>
      <c r="D8" s="86"/>
      <c r="E8" s="7"/>
      <c r="F8" s="87"/>
      <c r="H8" s="189"/>
    </row>
    <row r="9" spans="1:8" ht="12.75" customHeight="1">
      <c r="A9" s="1">
        <v>2</v>
      </c>
      <c r="B9" s="4"/>
      <c r="C9" s="8" t="s">
        <v>2</v>
      </c>
      <c r="D9" s="88"/>
      <c r="E9" s="69"/>
      <c r="F9" s="89"/>
      <c r="H9" s="198"/>
    </row>
    <row r="10" spans="1:8">
      <c r="A10" s="1">
        <v>3</v>
      </c>
      <c r="B10" s="4"/>
      <c r="C10" s="8" t="s">
        <v>3</v>
      </c>
      <c r="D10" s="88"/>
      <c r="E10" s="69"/>
      <c r="F10" s="89"/>
      <c r="H10" s="198"/>
    </row>
    <row r="11" spans="1:8">
      <c r="A11" s="1">
        <v>4</v>
      </c>
      <c r="B11" s="4"/>
      <c r="C11" s="8" t="s">
        <v>4</v>
      </c>
      <c r="D11" s="88"/>
      <c r="E11" s="69"/>
      <c r="F11" s="89"/>
      <c r="H11" s="198"/>
    </row>
    <row r="12" spans="1:8">
      <c r="A12" s="1">
        <v>5</v>
      </c>
      <c r="B12" s="4"/>
      <c r="C12" s="8" t="s">
        <v>5</v>
      </c>
      <c r="D12" s="90"/>
      <c r="E12" s="70"/>
      <c r="F12" s="91"/>
      <c r="H12" s="199"/>
    </row>
    <row r="13" spans="1:8">
      <c r="A13" s="1">
        <v>6</v>
      </c>
      <c r="B13" s="4"/>
      <c r="C13" s="9" t="s">
        <v>6</v>
      </c>
      <c r="D13" s="92">
        <v>22313263.350000001</v>
      </c>
      <c r="E13" s="10">
        <v>34501119.5</v>
      </c>
      <c r="F13" s="93">
        <v>5251724</v>
      </c>
      <c r="H13" s="190">
        <v>62066106.850000001</v>
      </c>
    </row>
    <row r="14" spans="1:8">
      <c r="A14" s="1">
        <v>7</v>
      </c>
      <c r="B14" s="4"/>
      <c r="C14" s="9"/>
      <c r="D14" s="92"/>
      <c r="E14" s="10"/>
      <c r="F14" s="93"/>
      <c r="H14" s="190"/>
    </row>
    <row r="15" spans="1:8" ht="15.75">
      <c r="A15" s="1">
        <v>8</v>
      </c>
      <c r="B15" s="4"/>
      <c r="C15" s="11" t="s">
        <v>121</v>
      </c>
      <c r="D15" s="94">
        <v>0.221388</v>
      </c>
      <c r="E15" s="12">
        <v>0.224742</v>
      </c>
      <c r="F15" s="95">
        <v>0.22239600000000001</v>
      </c>
      <c r="H15" s="191"/>
    </row>
    <row r="16" spans="1:8">
      <c r="A16" s="1">
        <v>9</v>
      </c>
      <c r="B16" s="4"/>
      <c r="C16" s="9"/>
      <c r="D16" s="96"/>
      <c r="E16" s="13"/>
      <c r="F16" s="97"/>
      <c r="H16" s="192"/>
    </row>
    <row r="17" spans="1:9" ht="12.75" customHeight="1">
      <c r="A17" s="1">
        <v>10</v>
      </c>
      <c r="B17" s="6" t="s">
        <v>8</v>
      </c>
      <c r="C17" s="6"/>
      <c r="D17" s="86"/>
      <c r="E17" s="7"/>
      <c r="F17" s="87"/>
      <c r="H17" s="189"/>
    </row>
    <row r="18" spans="1:9" ht="12.75" customHeight="1">
      <c r="A18" s="1">
        <v>11</v>
      </c>
      <c r="B18" s="4"/>
      <c r="C18" s="8" t="s">
        <v>2</v>
      </c>
      <c r="D18" s="88"/>
      <c r="E18" s="69"/>
      <c r="F18" s="89"/>
      <c r="H18" s="198"/>
    </row>
    <row r="19" spans="1:9" ht="12.75" customHeight="1">
      <c r="A19" s="1">
        <v>12</v>
      </c>
      <c r="B19" s="4"/>
      <c r="C19" s="8" t="s">
        <v>3</v>
      </c>
      <c r="D19" s="88"/>
      <c r="E19" s="69"/>
      <c r="F19" s="89"/>
      <c r="H19" s="198"/>
    </row>
    <row r="20" spans="1:9" ht="12.75" customHeight="1">
      <c r="A20" s="1">
        <v>13</v>
      </c>
      <c r="B20" s="4"/>
      <c r="C20" s="8" t="s">
        <v>4</v>
      </c>
      <c r="D20" s="88"/>
      <c r="E20" s="69"/>
      <c r="F20" s="89"/>
      <c r="H20" s="198"/>
    </row>
    <row r="21" spans="1:9" ht="12.75" customHeight="1">
      <c r="A21" s="1">
        <v>14</v>
      </c>
      <c r="B21" s="4"/>
      <c r="C21" s="8" t="s">
        <v>5</v>
      </c>
      <c r="D21" s="90"/>
      <c r="E21" s="70"/>
      <c r="F21" s="91"/>
      <c r="H21" s="199"/>
    </row>
    <row r="22" spans="1:9" ht="12.75" customHeight="1">
      <c r="A22" s="1">
        <v>15</v>
      </c>
      <c r="B22" s="4"/>
      <c r="C22" s="9" t="s">
        <v>67</v>
      </c>
      <c r="D22" s="92">
        <v>4939888.7465297999</v>
      </c>
      <c r="E22" s="10">
        <v>7753850.598668999</v>
      </c>
      <c r="F22" s="93">
        <v>1167962.4107040002</v>
      </c>
      <c r="H22" s="190">
        <v>13861701.755902799</v>
      </c>
    </row>
    <row r="23" spans="1:9" ht="12.75" customHeight="1">
      <c r="A23" s="1">
        <v>16</v>
      </c>
      <c r="B23" s="4"/>
      <c r="C23" s="9"/>
      <c r="D23" s="92"/>
      <c r="E23" s="10"/>
      <c r="F23" s="93"/>
      <c r="H23" s="190"/>
    </row>
    <row r="24" spans="1:9" ht="12.75" customHeight="1">
      <c r="A24" s="1">
        <v>17</v>
      </c>
      <c r="B24" s="6" t="s">
        <v>107</v>
      </c>
      <c r="C24" s="6"/>
      <c r="D24" s="86"/>
      <c r="E24" s="7"/>
      <c r="F24" s="87"/>
      <c r="H24" s="189"/>
    </row>
    <row r="25" spans="1:9" ht="12.75" customHeight="1">
      <c r="A25" s="1">
        <v>18</v>
      </c>
      <c r="B25" s="4"/>
      <c r="C25" s="14" t="s">
        <v>108</v>
      </c>
      <c r="D25" s="98"/>
      <c r="E25" s="71"/>
      <c r="F25" s="99"/>
      <c r="H25" s="200"/>
      <c r="I25" s="182"/>
    </row>
    <row r="26" spans="1:9" ht="12.75" customHeight="1">
      <c r="A26" s="1">
        <v>19</v>
      </c>
      <c r="B26" s="4"/>
      <c r="C26" s="11" t="s">
        <v>7</v>
      </c>
      <c r="D26" s="94">
        <f>D15</f>
        <v>0.221388</v>
      </c>
      <c r="E26" s="12">
        <f>E15</f>
        <v>0.224742</v>
      </c>
      <c r="F26" s="95">
        <f>F15</f>
        <v>0.22239600000000001</v>
      </c>
      <c r="H26" s="191"/>
    </row>
    <row r="27" spans="1:9" ht="12.75" customHeight="1">
      <c r="A27" s="1">
        <v>20</v>
      </c>
      <c r="B27" s="4"/>
      <c r="C27" s="14" t="s">
        <v>9</v>
      </c>
      <c r="D27" s="98"/>
      <c r="E27" s="71"/>
      <c r="F27" s="99"/>
      <c r="H27" s="200"/>
    </row>
    <row r="28" spans="1:9" ht="12.75" customHeight="1">
      <c r="A28" s="1">
        <v>21</v>
      </c>
      <c r="B28" s="4"/>
      <c r="C28" s="11" t="s">
        <v>10</v>
      </c>
      <c r="D28" s="100">
        <v>1</v>
      </c>
      <c r="E28" s="15">
        <v>1</v>
      </c>
      <c r="F28" s="101">
        <v>1</v>
      </c>
      <c r="H28" s="194"/>
    </row>
    <row r="29" spans="1:9" ht="12.75" customHeight="1">
      <c r="A29" s="1">
        <v>22</v>
      </c>
      <c r="B29" s="4"/>
      <c r="C29" s="14" t="s">
        <v>11</v>
      </c>
      <c r="D29" s="98"/>
      <c r="E29" s="71"/>
      <c r="F29" s="99"/>
      <c r="H29" s="200"/>
    </row>
    <row r="30" spans="1:9" ht="12.75" customHeight="1">
      <c r="A30" s="1">
        <v>23</v>
      </c>
      <c r="B30" s="4"/>
      <c r="C30" s="16" t="s">
        <v>12</v>
      </c>
      <c r="D30" s="102"/>
      <c r="E30" s="72"/>
      <c r="F30" s="103"/>
      <c r="H30" s="201"/>
    </row>
    <row r="31" spans="1:9" ht="12.75" customHeight="1">
      <c r="A31" s="1">
        <v>24</v>
      </c>
      <c r="B31" s="4"/>
      <c r="C31" s="17" t="s">
        <v>68</v>
      </c>
      <c r="D31" s="213"/>
      <c r="E31" s="214"/>
      <c r="F31" s="212"/>
      <c r="H31" s="273"/>
    </row>
    <row r="32" spans="1:9" ht="12.75" customHeight="1">
      <c r="A32" s="1">
        <v>25</v>
      </c>
      <c r="B32" s="4"/>
      <c r="C32" s="14"/>
      <c r="D32" s="104"/>
      <c r="E32" s="18"/>
      <c r="F32" s="105"/>
      <c r="H32" s="193"/>
    </row>
    <row r="33" spans="1:9" ht="12.75" customHeight="1">
      <c r="A33" s="1">
        <v>26</v>
      </c>
      <c r="B33" s="4"/>
      <c r="C33" s="14" t="s">
        <v>110</v>
      </c>
      <c r="D33" s="98"/>
      <c r="E33" s="71"/>
      <c r="F33" s="99"/>
      <c r="H33" s="200"/>
      <c r="I33" s="182"/>
    </row>
    <row r="34" spans="1:9" ht="12.75" customHeight="1">
      <c r="A34" s="1">
        <v>27</v>
      </c>
      <c r="B34" s="4"/>
      <c r="C34" s="11" t="s">
        <v>7</v>
      </c>
      <c r="D34" s="94">
        <f>D15</f>
        <v>0.221388</v>
      </c>
      <c r="E34" s="12">
        <f>E15</f>
        <v>0.224742</v>
      </c>
      <c r="F34" s="95">
        <f>F15</f>
        <v>0.22239600000000001</v>
      </c>
      <c r="H34" s="191"/>
    </row>
    <row r="35" spans="1:9" ht="12.75" customHeight="1">
      <c r="A35" s="1">
        <v>28</v>
      </c>
      <c r="B35" s="4"/>
      <c r="C35" s="14" t="s">
        <v>9</v>
      </c>
      <c r="D35" s="98"/>
      <c r="E35" s="71"/>
      <c r="F35" s="99"/>
      <c r="H35" s="200"/>
    </row>
    <row r="36" spans="1:9" ht="12.75" customHeight="1">
      <c r="A36" s="1">
        <v>29</v>
      </c>
      <c r="B36" s="4"/>
      <c r="C36" s="11" t="s">
        <v>10</v>
      </c>
      <c r="D36" s="100">
        <v>1</v>
      </c>
      <c r="E36" s="15">
        <v>1</v>
      </c>
      <c r="F36" s="101">
        <v>1</v>
      </c>
      <c r="H36" s="194"/>
    </row>
    <row r="37" spans="1:9" ht="12.75" customHeight="1">
      <c r="A37" s="1">
        <v>30</v>
      </c>
      <c r="B37" s="4"/>
      <c r="C37" s="14" t="s">
        <v>11</v>
      </c>
      <c r="D37" s="98"/>
      <c r="E37" s="71"/>
      <c r="F37" s="99"/>
      <c r="H37" s="200"/>
    </row>
    <row r="38" spans="1:9" ht="15.75">
      <c r="A38" s="1">
        <v>31</v>
      </c>
      <c r="B38" s="4"/>
      <c r="C38" s="16" t="s">
        <v>123</v>
      </c>
      <c r="D38" s="102"/>
      <c r="E38" s="72"/>
      <c r="F38" s="103"/>
      <c r="H38" s="201"/>
    </row>
    <row r="39" spans="1:9" ht="12.75" customHeight="1">
      <c r="A39" s="1">
        <v>32</v>
      </c>
      <c r="B39" s="4"/>
      <c r="C39" s="17" t="s">
        <v>69</v>
      </c>
      <c r="D39" s="130"/>
      <c r="E39" s="131"/>
      <c r="F39" s="257"/>
      <c r="H39" s="273"/>
    </row>
    <row r="40" spans="1:9" ht="12.75" customHeight="1">
      <c r="A40" s="1">
        <v>33</v>
      </c>
      <c r="B40" s="4"/>
      <c r="C40" s="17"/>
      <c r="D40" s="92"/>
      <c r="E40" s="10"/>
      <c r="F40" s="93"/>
      <c r="H40" s="190"/>
    </row>
    <row r="41" spans="1:9" ht="12.75" customHeight="1">
      <c r="A41" s="1">
        <v>34</v>
      </c>
      <c r="B41" s="4"/>
      <c r="C41" s="14" t="s">
        <v>111</v>
      </c>
      <c r="D41" s="98"/>
      <c r="E41" s="71"/>
      <c r="F41" s="99"/>
      <c r="H41" s="200"/>
      <c r="I41" s="182"/>
    </row>
    <row r="42" spans="1:9" ht="12.75" customHeight="1">
      <c r="A42" s="1">
        <v>35</v>
      </c>
      <c r="B42" s="4"/>
      <c r="C42" s="11" t="s">
        <v>7</v>
      </c>
      <c r="D42" s="94">
        <f>D15</f>
        <v>0.221388</v>
      </c>
      <c r="E42" s="12">
        <f>E15</f>
        <v>0.224742</v>
      </c>
      <c r="F42" s="95">
        <f>F15</f>
        <v>0.22239600000000001</v>
      </c>
      <c r="H42" s="191"/>
    </row>
    <row r="43" spans="1:9" ht="12.75" customHeight="1">
      <c r="A43" s="1">
        <v>36</v>
      </c>
      <c r="B43" s="4"/>
      <c r="C43" s="14" t="s">
        <v>9</v>
      </c>
      <c r="D43" s="98"/>
      <c r="E43" s="71"/>
      <c r="F43" s="99"/>
      <c r="H43" s="200"/>
    </row>
    <row r="44" spans="1:9" ht="12.75" customHeight="1">
      <c r="A44" s="1">
        <v>37</v>
      </c>
      <c r="B44" s="4"/>
      <c r="C44" s="11" t="s">
        <v>10</v>
      </c>
      <c r="D44" s="100">
        <v>1</v>
      </c>
      <c r="E44" s="15">
        <v>1</v>
      </c>
      <c r="F44" s="101">
        <v>1</v>
      </c>
      <c r="H44" s="194"/>
    </row>
    <row r="45" spans="1:9" ht="12.75" customHeight="1">
      <c r="A45" s="1">
        <v>38</v>
      </c>
      <c r="B45" s="4"/>
      <c r="C45" s="14" t="s">
        <v>11</v>
      </c>
      <c r="D45" s="98"/>
      <c r="E45" s="71"/>
      <c r="F45" s="99"/>
      <c r="H45" s="200"/>
    </row>
    <row r="46" spans="1:9" ht="15.75">
      <c r="A46" s="1">
        <v>39</v>
      </c>
      <c r="B46" s="4"/>
      <c r="C46" s="16" t="s">
        <v>123</v>
      </c>
      <c r="D46" s="102"/>
      <c r="E46" s="72"/>
      <c r="F46" s="103"/>
      <c r="H46" s="201"/>
    </row>
    <row r="47" spans="1:9" ht="12.75" customHeight="1">
      <c r="A47" s="1">
        <v>40</v>
      </c>
      <c r="B47" s="4"/>
      <c r="C47" s="17" t="s">
        <v>70</v>
      </c>
      <c r="D47" s="213"/>
      <c r="E47" s="214"/>
      <c r="F47" s="212"/>
      <c r="H47" s="273"/>
    </row>
    <row r="48" spans="1:9" ht="12.75" customHeight="1">
      <c r="A48" s="1">
        <v>41</v>
      </c>
      <c r="B48" s="4"/>
      <c r="C48" s="17"/>
      <c r="D48" s="92"/>
      <c r="E48" s="10"/>
      <c r="F48" s="93"/>
      <c r="H48" s="192"/>
    </row>
    <row r="49" spans="1:9" ht="12.75" customHeight="1">
      <c r="A49" s="1">
        <v>42</v>
      </c>
      <c r="B49" s="4"/>
      <c r="C49" s="14" t="s">
        <v>112</v>
      </c>
      <c r="D49" s="98"/>
      <c r="E49" s="71"/>
      <c r="F49" s="99"/>
      <c r="H49" s="200"/>
      <c r="I49" s="182"/>
    </row>
    <row r="50" spans="1:9" ht="12.75" customHeight="1">
      <c r="A50" s="1">
        <v>43</v>
      </c>
      <c r="B50" s="4"/>
      <c r="C50" s="11" t="s">
        <v>7</v>
      </c>
      <c r="D50" s="94">
        <f>D15</f>
        <v>0.221388</v>
      </c>
      <c r="E50" s="12">
        <f>E15</f>
        <v>0.224742</v>
      </c>
      <c r="F50" s="95">
        <f>F15</f>
        <v>0.22239600000000001</v>
      </c>
      <c r="H50" s="191"/>
    </row>
    <row r="51" spans="1:9" ht="12.75" customHeight="1">
      <c r="A51" s="1">
        <v>44</v>
      </c>
      <c r="B51" s="4"/>
      <c r="C51" s="14" t="s">
        <v>9</v>
      </c>
      <c r="D51" s="98"/>
      <c r="E51" s="71"/>
      <c r="F51" s="99"/>
      <c r="H51" s="200"/>
    </row>
    <row r="52" spans="1:9" ht="12.75" customHeight="1">
      <c r="A52" s="1">
        <v>45</v>
      </c>
      <c r="B52" s="4"/>
      <c r="C52" s="11" t="s">
        <v>10</v>
      </c>
      <c r="D52" s="100">
        <v>1</v>
      </c>
      <c r="E52" s="15">
        <v>1</v>
      </c>
      <c r="F52" s="101">
        <v>1</v>
      </c>
      <c r="H52" s="194"/>
    </row>
    <row r="53" spans="1:9" ht="12.75" customHeight="1">
      <c r="A53" s="1">
        <v>46</v>
      </c>
      <c r="B53" s="4"/>
      <c r="C53" s="14" t="s">
        <v>11</v>
      </c>
      <c r="D53" s="98"/>
      <c r="E53" s="71"/>
      <c r="F53" s="99"/>
      <c r="H53" s="200"/>
    </row>
    <row r="54" spans="1:9" ht="15.75">
      <c r="A54" s="1">
        <v>47</v>
      </c>
      <c r="B54" s="4"/>
      <c r="C54" s="16" t="s">
        <v>123</v>
      </c>
      <c r="D54" s="102"/>
      <c r="E54" s="72"/>
      <c r="F54" s="103"/>
      <c r="H54" s="201"/>
    </row>
    <row r="55" spans="1:9" ht="12.75" customHeight="1">
      <c r="A55" s="1">
        <v>48</v>
      </c>
      <c r="B55" s="4"/>
      <c r="C55" s="17" t="s">
        <v>71</v>
      </c>
      <c r="D55" s="213"/>
      <c r="E55" s="214"/>
      <c r="F55" s="212"/>
      <c r="H55" s="273"/>
    </row>
    <row r="56" spans="1:9" ht="12.75" customHeight="1">
      <c r="A56" s="1">
        <v>49</v>
      </c>
      <c r="B56" s="4"/>
      <c r="C56" s="19"/>
      <c r="D56" s="104"/>
      <c r="E56" s="18"/>
      <c r="F56" s="105"/>
      <c r="H56" s="193"/>
    </row>
    <row r="57" spans="1:9" ht="12.75" customHeight="1">
      <c r="A57" s="1">
        <v>50</v>
      </c>
      <c r="B57" s="9" t="s">
        <v>81</v>
      </c>
      <c r="C57" s="9"/>
      <c r="D57" s="106">
        <v>1839703.22</v>
      </c>
      <c r="E57" s="20">
        <v>2593110.15</v>
      </c>
      <c r="F57" s="107">
        <v>698457.48</v>
      </c>
      <c r="H57" s="195">
        <v>5131270.8499999996</v>
      </c>
    </row>
    <row r="58" spans="1:9" ht="12.75" customHeight="1">
      <c r="A58" s="1">
        <v>51</v>
      </c>
      <c r="B58" s="9"/>
      <c r="C58" s="9"/>
      <c r="D58" s="92"/>
      <c r="E58" s="10"/>
      <c r="F58" s="93"/>
      <c r="H58" s="190"/>
    </row>
    <row r="59" spans="1:9" ht="12.75" customHeight="1">
      <c r="A59" s="1">
        <v>52</v>
      </c>
      <c r="B59" s="6" t="s">
        <v>13</v>
      </c>
      <c r="C59" s="9"/>
      <c r="D59" s="92"/>
      <c r="E59" s="10"/>
      <c r="F59" s="93"/>
      <c r="H59" s="190"/>
    </row>
    <row r="60" spans="1:9" ht="15.75">
      <c r="A60" s="1">
        <v>53</v>
      </c>
      <c r="B60" s="4"/>
      <c r="C60" s="16" t="s">
        <v>72</v>
      </c>
      <c r="D60" s="98"/>
      <c r="E60" s="71"/>
      <c r="F60" s="99"/>
      <c r="H60" s="200"/>
    </row>
    <row r="61" spans="1:9" ht="12.75" customHeight="1">
      <c r="A61" s="1">
        <v>54</v>
      </c>
      <c r="B61" s="4"/>
      <c r="C61" s="16" t="s">
        <v>12</v>
      </c>
      <c r="D61" s="102"/>
      <c r="E61" s="72"/>
      <c r="F61" s="103"/>
      <c r="H61" s="201"/>
    </row>
    <row r="62" spans="1:9">
      <c r="A62" s="1">
        <v>55</v>
      </c>
      <c r="B62" s="4"/>
      <c r="C62" s="17" t="s">
        <v>73</v>
      </c>
      <c r="D62" s="92">
        <v>0</v>
      </c>
      <c r="E62" s="10">
        <v>0</v>
      </c>
      <c r="F62" s="93">
        <v>-897731.98157579999</v>
      </c>
      <c r="H62" s="190">
        <v>-897731.98157579999</v>
      </c>
    </row>
    <row r="63" spans="1:9">
      <c r="A63" s="1">
        <v>56</v>
      </c>
      <c r="B63" s="4"/>
      <c r="C63" s="9"/>
      <c r="D63" s="92"/>
      <c r="E63" s="10"/>
      <c r="F63" s="93"/>
      <c r="H63" s="190"/>
    </row>
    <row r="64" spans="1:9" ht="12.75" customHeight="1">
      <c r="A64" s="1">
        <v>57</v>
      </c>
      <c r="B64" s="6" t="s">
        <v>119</v>
      </c>
      <c r="C64" s="21"/>
      <c r="D64" s="108">
        <v>6779591.9665297996</v>
      </c>
      <c r="E64" s="22">
        <v>10346960.748668998</v>
      </c>
      <c r="F64" s="109">
        <v>968687.90912820015</v>
      </c>
      <c r="H64" s="196">
        <v>18095240.624327</v>
      </c>
    </row>
    <row r="65" spans="1:8" ht="12.75" customHeight="1">
      <c r="A65" s="1">
        <v>58</v>
      </c>
      <c r="B65" s="6"/>
      <c r="C65" s="23" t="s">
        <v>89</v>
      </c>
      <c r="D65" s="258">
        <v>0</v>
      </c>
      <c r="E65" s="259">
        <v>-657755</v>
      </c>
      <c r="F65" s="260">
        <v>-181409</v>
      </c>
      <c r="H65" s="202">
        <v>-839164</v>
      </c>
    </row>
    <row r="66" spans="1:8" ht="12.75" customHeight="1" thickBot="1">
      <c r="A66" s="1">
        <v>59</v>
      </c>
      <c r="B66" s="21" t="s">
        <v>98</v>
      </c>
      <c r="C66" s="3"/>
      <c r="D66" s="215">
        <v>6779591.9665297996</v>
      </c>
      <c r="E66" s="111">
        <v>9689205.7486689985</v>
      </c>
      <c r="F66" s="111">
        <v>787278.90912820015</v>
      </c>
      <c r="G66" s="25">
        <v>0</v>
      </c>
      <c r="H66" s="203">
        <v>17256076.624327</v>
      </c>
    </row>
    <row r="67" spans="1:8" ht="5.25" customHeight="1" thickTop="1">
      <c r="B67" s="6"/>
      <c r="C67" s="21"/>
      <c r="D67" s="21"/>
      <c r="E67" s="21"/>
      <c r="F67" s="21"/>
      <c r="H67" s="25"/>
    </row>
    <row r="68" spans="1:8" ht="12.75" customHeight="1">
      <c r="A68" s="271" t="s">
        <v>99</v>
      </c>
      <c r="B68" s="181"/>
      <c r="C68" s="181"/>
      <c r="D68" s="181"/>
      <c r="E68" s="181"/>
      <c r="F68" s="181"/>
      <c r="G68" s="181"/>
      <c r="H68" s="181"/>
    </row>
    <row r="69" spans="1:8" ht="12.75" customHeight="1">
      <c r="A69" s="272" t="s">
        <v>120</v>
      </c>
      <c r="C69" s="3"/>
      <c r="D69" s="3"/>
      <c r="E69" s="3"/>
      <c r="F69" s="3"/>
      <c r="H69" s="24"/>
    </row>
    <row r="70" spans="1:8" ht="12.75" customHeight="1">
      <c r="A70" s="281" t="s">
        <v>122</v>
      </c>
      <c r="B70" s="281"/>
      <c r="C70" s="281"/>
      <c r="D70" s="281"/>
      <c r="E70" s="281"/>
      <c r="F70" s="281"/>
      <c r="G70" s="281"/>
      <c r="H70" s="281"/>
    </row>
    <row r="71" spans="1:8" ht="12.75" customHeight="1">
      <c r="A71" s="281"/>
      <c r="B71" s="281"/>
      <c r="C71" s="281"/>
      <c r="D71" s="281"/>
      <c r="E71" s="281"/>
      <c r="F71" s="281"/>
      <c r="G71" s="281"/>
      <c r="H71" s="281"/>
    </row>
    <row r="72" spans="1:8" ht="12.75" customHeight="1">
      <c r="A72" s="282"/>
      <c r="B72" s="282"/>
      <c r="C72" s="282"/>
      <c r="D72" s="282"/>
      <c r="E72" s="282"/>
      <c r="F72" s="282"/>
      <c r="G72" s="282"/>
      <c r="H72" s="282"/>
    </row>
    <row r="73" spans="1:8" ht="12.75" customHeight="1">
      <c r="A73" s="282"/>
      <c r="B73" s="282"/>
      <c r="C73" s="282"/>
      <c r="D73" s="282"/>
      <c r="E73" s="282"/>
      <c r="F73" s="282"/>
      <c r="G73" s="282"/>
      <c r="H73" s="282"/>
    </row>
    <row r="74" spans="1:8" ht="12.75" customHeight="1"/>
  </sheetData>
  <mergeCells count="2">
    <mergeCell ref="A70:H71"/>
    <mergeCell ref="A72:H73"/>
  </mergeCells>
  <printOptions horizontalCentered="1" verticalCentered="1"/>
  <pageMargins left="0.7" right="0.7" top="0.24" bottom="0.25" header="0.3" footer="0.3"/>
  <pageSetup scale="74"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25"/>
  <sheetViews>
    <sheetView view="pageBreakPreview" zoomScaleNormal="100" zoomScaleSheetLayoutView="100" workbookViewId="0">
      <selection activeCell="H2" sqref="H2"/>
    </sheetView>
  </sheetViews>
  <sheetFormatPr defaultRowHeight="12.75"/>
  <cols>
    <col min="1" max="1" width="6.28515625" style="216" customWidth="1"/>
    <col min="2" max="2" width="40.7109375" style="217" customWidth="1"/>
    <col min="3" max="5" width="16" style="217" customWidth="1"/>
    <col min="6" max="6" width="20.5703125" style="218" customWidth="1"/>
    <col min="7" max="7" width="1.5703125" style="218" customWidth="1"/>
    <col min="8" max="8" width="25.28515625" style="218" customWidth="1"/>
    <col min="9" max="10" width="10.7109375" style="218" bestFit="1" customWidth="1"/>
    <col min="11" max="16384" width="9.140625" style="218"/>
  </cols>
  <sheetData>
    <row r="1" spans="1:9">
      <c r="H1" s="219" t="s">
        <v>127</v>
      </c>
      <c r="I1" s="219"/>
    </row>
    <row r="2" spans="1:9">
      <c r="A2" s="220" t="s">
        <v>116</v>
      </c>
      <c r="H2" s="219"/>
    </row>
    <row r="3" spans="1:9">
      <c r="A3" s="220" t="s">
        <v>80</v>
      </c>
    </row>
    <row r="4" spans="1:9">
      <c r="B4" s="221"/>
      <c r="C4" s="222" t="s">
        <v>76</v>
      </c>
      <c r="D4" s="222" t="s">
        <v>77</v>
      </c>
      <c r="E4" s="223" t="s">
        <v>78</v>
      </c>
      <c r="F4" s="224" t="s">
        <v>79</v>
      </c>
      <c r="G4" s="225"/>
    </row>
    <row r="5" spans="1:9" ht="8.85" customHeight="1">
      <c r="H5" s="244"/>
    </row>
    <row r="6" spans="1:9" ht="40.5" customHeight="1">
      <c r="A6" s="227" t="s">
        <v>74</v>
      </c>
      <c r="B6" s="228" t="s">
        <v>75</v>
      </c>
      <c r="C6" s="229" t="s">
        <v>103</v>
      </c>
      <c r="D6" s="229" t="s">
        <v>104</v>
      </c>
      <c r="E6" s="229" t="s">
        <v>106</v>
      </c>
      <c r="F6" s="230" t="s">
        <v>0</v>
      </c>
      <c r="G6" s="217"/>
      <c r="H6" s="230" t="s">
        <v>95</v>
      </c>
    </row>
    <row r="7" spans="1:9" ht="8.85" customHeight="1">
      <c r="A7" s="231"/>
      <c r="B7" s="232"/>
      <c r="C7" s="245"/>
      <c r="D7" s="245"/>
      <c r="E7" s="245"/>
      <c r="F7" s="261"/>
      <c r="G7" s="246"/>
      <c r="H7" s="269"/>
    </row>
    <row r="8" spans="1:9" ht="25.5">
      <c r="A8" s="216">
        <v>1</v>
      </c>
      <c r="B8" s="217" t="s">
        <v>96</v>
      </c>
      <c r="C8" s="236">
        <f>'CONF Attach B - Page 2'!D22</f>
        <v>2630000.942574</v>
      </c>
      <c r="D8" s="236">
        <f>'CONF Attach B - Page 2'!E22</f>
        <v>4303295.0106033133</v>
      </c>
      <c r="E8" s="276"/>
      <c r="F8" s="277"/>
      <c r="H8" s="266" t="str">
        <f>"CONF Attach A Page 2, Line "&amp;'CONF Attach B - Page 2'!A22</f>
        <v>CONF Attach A Page 2, Line 15</v>
      </c>
    </row>
    <row r="9" spans="1:9" ht="8.85" customHeight="1">
      <c r="C9" s="262"/>
      <c r="D9" s="262"/>
      <c r="E9" s="262"/>
      <c r="F9" s="237"/>
      <c r="H9" s="270"/>
    </row>
    <row r="10" spans="1:9" ht="25.5">
      <c r="A10" s="216">
        <v>2</v>
      </c>
      <c r="B10" s="217" t="s">
        <v>97</v>
      </c>
      <c r="C10" s="263">
        <f>'CONF Attach B - Page 2'!D57</f>
        <v>1867586.5600000001</v>
      </c>
      <c r="D10" s="263">
        <f>'CONF Attach B - Page 2'!E57</f>
        <v>2655029.7467925996</v>
      </c>
      <c r="E10" s="275"/>
      <c r="F10" s="277"/>
      <c r="H10" s="266" t="str">
        <f>"CONF Attach A Page 2, Line "&amp;'CONF Attach B - Page 2'!A57</f>
        <v>CONF Attach A Page 2, Line 50</v>
      </c>
    </row>
    <row r="11" spans="1:9" ht="8.85" customHeight="1">
      <c r="C11" s="262"/>
      <c r="D11" s="262"/>
      <c r="E11" s="262"/>
      <c r="F11" s="237"/>
      <c r="H11" s="270"/>
    </row>
    <row r="12" spans="1:9" ht="25.5">
      <c r="A12" s="216">
        <v>3</v>
      </c>
      <c r="B12" s="232" t="s">
        <v>13</v>
      </c>
      <c r="C12" s="263">
        <f>'CONF Attach B - Page 2'!D62</f>
        <v>-2693195.9447273999</v>
      </c>
      <c r="D12" s="263">
        <f>'CONF Attach B - Page 2'!E62</f>
        <v>-4122465.5722499997</v>
      </c>
      <c r="E12" s="275"/>
      <c r="F12" s="277"/>
      <c r="H12" s="266" t="str">
        <f>"CONF Attach A Page 2, Line "&amp;'CONF Attach B - Page 2'!A62</f>
        <v>CONF Attach A Page 2, Line 55</v>
      </c>
    </row>
    <row r="13" spans="1:9" ht="8.85" customHeight="1">
      <c r="B13" s="232"/>
      <c r="C13" s="262"/>
      <c r="D13" s="262"/>
      <c r="E13" s="262"/>
      <c r="F13" s="251"/>
      <c r="H13" s="270"/>
    </row>
    <row r="14" spans="1:9" ht="25.5" customHeight="1">
      <c r="A14" s="239">
        <v>4</v>
      </c>
      <c r="B14" s="240" t="s">
        <v>98</v>
      </c>
      <c r="C14" s="264">
        <f t="shared" ref="C14:D14" si="0">SUM(C8,C10,C12)</f>
        <v>1804391.5578466007</v>
      </c>
      <c r="D14" s="264">
        <f t="shared" si="0"/>
        <v>2835859.1851459132</v>
      </c>
      <c r="E14" s="274"/>
      <c r="F14" s="242">
        <v>4656206.1981265144</v>
      </c>
      <c r="H14" s="267" t="str">
        <f>"CONF Attach A Page 2, Line "&amp;'CONF Attach B - Page 2'!A64</f>
        <v>CONF Attach A Page 2, Line 57</v>
      </c>
    </row>
    <row r="15" spans="1:9" ht="8.85" customHeight="1">
      <c r="B15" s="232"/>
      <c r="F15" s="268"/>
    </row>
    <row r="24" spans="1:10" s="217" customFormat="1">
      <c r="A24" s="216"/>
      <c r="F24" s="218"/>
      <c r="G24" s="218"/>
      <c r="H24" s="218"/>
      <c r="I24" s="218"/>
      <c r="J24" s="218"/>
    </row>
    <row r="25" spans="1:10" s="217" customFormat="1">
      <c r="A25" s="216"/>
      <c r="F25" s="218"/>
      <c r="G25" s="218"/>
      <c r="H25" s="218"/>
      <c r="I25" s="218"/>
      <c r="J25" s="218"/>
    </row>
  </sheetData>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I71"/>
  <sheetViews>
    <sheetView view="pageBreakPreview" topLeftCell="A25" zoomScale="85" zoomScaleNormal="100" zoomScaleSheetLayoutView="85" workbookViewId="0">
      <selection activeCell="A70" sqref="A70:H71"/>
    </sheetView>
  </sheetViews>
  <sheetFormatPr defaultColWidth="8.85546875" defaultRowHeight="12.75"/>
  <cols>
    <col min="1" max="1" width="4.140625" style="1" customWidth="1"/>
    <col min="2" max="2" width="1.28515625" style="1" customWidth="1"/>
    <col min="3" max="3" width="60.28515625" style="2" bestFit="1" customWidth="1"/>
    <col min="4" max="6" width="12.85546875" style="3" customWidth="1"/>
    <col min="7" max="7" width="1.28515625" style="3" customWidth="1"/>
    <col min="8" max="8" width="17.140625" style="3" customWidth="1"/>
    <col min="9" max="16384" width="8.85546875" style="3"/>
  </cols>
  <sheetData>
    <row r="1" spans="1:8">
      <c r="E1" s="112"/>
      <c r="F1" s="112"/>
      <c r="H1" s="219" t="s">
        <v>128</v>
      </c>
    </row>
    <row r="2" spans="1:8">
      <c r="A2" s="220" t="s">
        <v>115</v>
      </c>
      <c r="H2" s="204"/>
    </row>
    <row r="3" spans="1:8">
      <c r="A3" s="5" t="s">
        <v>80</v>
      </c>
    </row>
    <row r="4" spans="1:8" s="53" customFormat="1">
      <c r="A4" s="59"/>
      <c r="B4" s="57"/>
      <c r="D4" s="56" t="s">
        <v>76</v>
      </c>
      <c r="E4" s="56" t="s">
        <v>77</v>
      </c>
      <c r="F4" s="56" t="s">
        <v>78</v>
      </c>
      <c r="H4" s="56" t="s">
        <v>79</v>
      </c>
    </row>
    <row r="5" spans="1:8" s="53" customFormat="1">
      <c r="A5" s="59"/>
      <c r="B5" s="58"/>
      <c r="E5" s="55"/>
      <c r="F5" s="183"/>
      <c r="G5" s="183"/>
      <c r="H5" s="55"/>
    </row>
    <row r="6" spans="1:8" s="53" customFormat="1">
      <c r="A6" s="59"/>
      <c r="B6" s="54"/>
      <c r="D6" s="83" t="s">
        <v>58</v>
      </c>
      <c r="E6" s="84" t="s">
        <v>64</v>
      </c>
      <c r="F6" s="85" t="s">
        <v>64</v>
      </c>
      <c r="G6" s="183"/>
      <c r="H6" s="186" t="s">
        <v>58</v>
      </c>
    </row>
    <row r="7" spans="1:8" s="58" customFormat="1" ht="25.5">
      <c r="A7" s="60" t="s">
        <v>74</v>
      </c>
      <c r="B7" s="61"/>
      <c r="C7" s="61" t="s">
        <v>75</v>
      </c>
      <c r="D7" s="254" t="s">
        <v>93</v>
      </c>
      <c r="E7" s="255">
        <v>2012</v>
      </c>
      <c r="F7" s="187">
        <v>41275</v>
      </c>
      <c r="G7" s="188"/>
      <c r="H7" s="197" t="s">
        <v>88</v>
      </c>
    </row>
    <row r="8" spans="1:8">
      <c r="A8" s="1">
        <v>1</v>
      </c>
      <c r="B8" s="5" t="s">
        <v>1</v>
      </c>
      <c r="C8" s="6"/>
      <c r="D8" s="86"/>
      <c r="E8" s="7"/>
      <c r="F8" s="87"/>
      <c r="H8" s="189"/>
    </row>
    <row r="9" spans="1:8" ht="12.75" customHeight="1">
      <c r="A9" s="1">
        <v>2</v>
      </c>
      <c r="B9" s="4"/>
      <c r="C9" s="8" t="s">
        <v>2</v>
      </c>
      <c r="D9" s="88"/>
      <c r="E9" s="69"/>
      <c r="F9" s="89"/>
      <c r="H9" s="198"/>
    </row>
    <row r="10" spans="1:8">
      <c r="A10" s="1">
        <v>3</v>
      </c>
      <c r="B10" s="4"/>
      <c r="C10" s="8" t="s">
        <v>3</v>
      </c>
      <c r="D10" s="88"/>
      <c r="E10" s="69"/>
      <c r="F10" s="89"/>
      <c r="H10" s="198"/>
    </row>
    <row r="11" spans="1:8">
      <c r="A11" s="1">
        <v>4</v>
      </c>
      <c r="B11" s="4"/>
      <c r="C11" s="8" t="s">
        <v>4</v>
      </c>
      <c r="D11" s="88"/>
      <c r="E11" s="69"/>
      <c r="F11" s="89"/>
      <c r="H11" s="198"/>
    </row>
    <row r="12" spans="1:8">
      <c r="A12" s="1">
        <v>5</v>
      </c>
      <c r="B12" s="4"/>
      <c r="C12" s="8" t="s">
        <v>5</v>
      </c>
      <c r="D12" s="90"/>
      <c r="E12" s="70"/>
      <c r="F12" s="91"/>
      <c r="H12" s="199"/>
    </row>
    <row r="13" spans="1:8">
      <c r="A13" s="1">
        <v>6</v>
      </c>
      <c r="B13" s="4"/>
      <c r="C13" s="9" t="s">
        <v>6</v>
      </c>
      <c r="D13" s="92">
        <v>11825756.5</v>
      </c>
      <c r="E13" s="10">
        <v>19213969.069565218</v>
      </c>
      <c r="F13" s="278"/>
      <c r="H13" s="280"/>
    </row>
    <row r="14" spans="1:8">
      <c r="A14" s="1">
        <v>7</v>
      </c>
      <c r="B14" s="4"/>
      <c r="C14" s="9"/>
      <c r="D14" s="92"/>
      <c r="E14" s="10"/>
      <c r="F14" s="93"/>
      <c r="H14" s="190"/>
    </row>
    <row r="15" spans="1:8" ht="15.75">
      <c r="A15" s="1">
        <v>8</v>
      </c>
      <c r="B15" s="4"/>
      <c r="C15" s="11" t="s">
        <v>121</v>
      </c>
      <c r="D15" s="94">
        <v>0.22239600000000001</v>
      </c>
      <c r="E15" s="12">
        <v>0.223967</v>
      </c>
      <c r="F15" s="95">
        <v>0.223967</v>
      </c>
      <c r="H15" s="191"/>
    </row>
    <row r="16" spans="1:8">
      <c r="A16" s="1">
        <v>9</v>
      </c>
      <c r="B16" s="4"/>
      <c r="C16" s="9"/>
      <c r="D16" s="96"/>
      <c r="E16" s="13"/>
      <c r="F16" s="97"/>
      <c r="H16" s="192"/>
    </row>
    <row r="17" spans="1:9" ht="12.75" customHeight="1">
      <c r="A17" s="1">
        <v>10</v>
      </c>
      <c r="B17" s="6" t="s">
        <v>8</v>
      </c>
      <c r="C17" s="6"/>
      <c r="D17" s="86"/>
      <c r="E17" s="7"/>
      <c r="F17" s="87"/>
      <c r="H17" s="189"/>
    </row>
    <row r="18" spans="1:9" ht="12.75" customHeight="1">
      <c r="A18" s="1">
        <v>11</v>
      </c>
      <c r="B18" s="4"/>
      <c r="C18" s="8" t="s">
        <v>2</v>
      </c>
      <c r="D18" s="88"/>
      <c r="E18" s="69"/>
      <c r="F18" s="89"/>
      <c r="H18" s="198"/>
    </row>
    <row r="19" spans="1:9" ht="12.75" customHeight="1">
      <c r="A19" s="1">
        <v>12</v>
      </c>
      <c r="B19" s="4"/>
      <c r="C19" s="8" t="s">
        <v>3</v>
      </c>
      <c r="D19" s="88"/>
      <c r="E19" s="69"/>
      <c r="F19" s="89"/>
      <c r="H19" s="198"/>
    </row>
    <row r="20" spans="1:9" ht="12.75" customHeight="1">
      <c r="A20" s="1">
        <v>13</v>
      </c>
      <c r="B20" s="4"/>
      <c r="C20" s="8" t="s">
        <v>4</v>
      </c>
      <c r="D20" s="88"/>
      <c r="E20" s="69"/>
      <c r="F20" s="89"/>
      <c r="H20" s="198"/>
    </row>
    <row r="21" spans="1:9" ht="12.75" customHeight="1">
      <c r="A21" s="1">
        <v>14</v>
      </c>
      <c r="B21" s="4"/>
      <c r="C21" s="8" t="s">
        <v>5</v>
      </c>
      <c r="D21" s="90"/>
      <c r="E21" s="70"/>
      <c r="F21" s="91"/>
      <c r="H21" s="199"/>
    </row>
    <row r="22" spans="1:9" ht="12.75" customHeight="1">
      <c r="A22" s="1">
        <v>15</v>
      </c>
      <c r="B22" s="4"/>
      <c r="C22" s="9" t="s">
        <v>67</v>
      </c>
      <c r="D22" s="92">
        <v>2630000.942574</v>
      </c>
      <c r="E22" s="10">
        <v>4303295.0106033133</v>
      </c>
      <c r="F22" s="278"/>
      <c r="H22" s="280"/>
    </row>
    <row r="23" spans="1:9" ht="12.75" customHeight="1">
      <c r="A23" s="1">
        <v>16</v>
      </c>
      <c r="B23" s="4"/>
      <c r="C23" s="9"/>
      <c r="D23" s="92"/>
      <c r="E23" s="10"/>
      <c r="F23" s="93"/>
      <c r="H23" s="190"/>
    </row>
    <row r="24" spans="1:9" ht="12.75" customHeight="1">
      <c r="A24" s="1">
        <v>17</v>
      </c>
      <c r="B24" s="6" t="s">
        <v>107</v>
      </c>
      <c r="C24" s="6"/>
      <c r="D24" s="86"/>
      <c r="E24" s="7"/>
      <c r="F24" s="87"/>
      <c r="H24" s="189"/>
    </row>
    <row r="25" spans="1:9" ht="12.75" customHeight="1">
      <c r="A25" s="1">
        <v>18</v>
      </c>
      <c r="B25" s="4"/>
      <c r="C25" s="14" t="s">
        <v>108</v>
      </c>
      <c r="D25" s="98"/>
      <c r="E25" s="71"/>
      <c r="F25" s="99"/>
      <c r="H25" s="200"/>
      <c r="I25" s="182"/>
    </row>
    <row r="26" spans="1:9" ht="12.75" customHeight="1">
      <c r="A26" s="1">
        <v>19</v>
      </c>
      <c r="B26" s="4"/>
      <c r="C26" s="11" t="s">
        <v>7</v>
      </c>
      <c r="D26" s="94">
        <f>D15</f>
        <v>0.22239600000000001</v>
      </c>
      <c r="E26" s="12">
        <f>E15</f>
        <v>0.223967</v>
      </c>
      <c r="F26" s="95">
        <f t="shared" ref="F26" si="0">F15</f>
        <v>0.223967</v>
      </c>
      <c r="H26" s="191"/>
    </row>
    <row r="27" spans="1:9" ht="12.75" customHeight="1">
      <c r="A27" s="1">
        <v>20</v>
      </c>
      <c r="B27" s="4"/>
      <c r="C27" s="14" t="s">
        <v>9</v>
      </c>
      <c r="D27" s="98"/>
      <c r="E27" s="71"/>
      <c r="F27" s="99"/>
      <c r="H27" s="200"/>
    </row>
    <row r="28" spans="1:9" ht="12.75" customHeight="1">
      <c r="A28" s="1">
        <v>21</v>
      </c>
      <c r="B28" s="4"/>
      <c r="C28" s="11" t="s">
        <v>10</v>
      </c>
      <c r="D28" s="100">
        <v>1</v>
      </c>
      <c r="E28" s="15">
        <v>1</v>
      </c>
      <c r="F28" s="101">
        <v>1</v>
      </c>
      <c r="H28" s="194"/>
    </row>
    <row r="29" spans="1:9" ht="12.75" customHeight="1">
      <c r="A29" s="1">
        <v>22</v>
      </c>
      <c r="B29" s="4"/>
      <c r="C29" s="14" t="s">
        <v>11</v>
      </c>
      <c r="D29" s="98"/>
      <c r="E29" s="71"/>
      <c r="F29" s="99"/>
      <c r="H29" s="200"/>
    </row>
    <row r="30" spans="1:9" ht="12.75" customHeight="1">
      <c r="A30" s="1">
        <v>23</v>
      </c>
      <c r="B30" s="4"/>
      <c r="C30" s="16" t="s">
        <v>12</v>
      </c>
      <c r="D30" s="102"/>
      <c r="E30" s="72"/>
      <c r="F30" s="103"/>
      <c r="H30" s="201"/>
    </row>
    <row r="31" spans="1:9" ht="12.75" customHeight="1">
      <c r="A31" s="1">
        <v>24</v>
      </c>
      <c r="B31" s="4"/>
      <c r="C31" s="17" t="s">
        <v>68</v>
      </c>
      <c r="D31" s="213"/>
      <c r="E31" s="214"/>
      <c r="F31" s="212"/>
      <c r="H31" s="273"/>
    </row>
    <row r="32" spans="1:9" ht="12.75" customHeight="1">
      <c r="A32" s="1">
        <v>25</v>
      </c>
      <c r="B32" s="4"/>
      <c r="C32" s="14"/>
      <c r="D32" s="104"/>
      <c r="E32" s="18"/>
      <c r="F32" s="105"/>
      <c r="H32" s="193"/>
    </row>
    <row r="33" spans="1:9" ht="12.75" customHeight="1">
      <c r="A33" s="1">
        <v>26</v>
      </c>
      <c r="B33" s="4"/>
      <c r="C33" s="14" t="s">
        <v>110</v>
      </c>
      <c r="D33" s="98"/>
      <c r="E33" s="71"/>
      <c r="F33" s="99"/>
      <c r="H33" s="200"/>
      <c r="I33" s="182"/>
    </row>
    <row r="34" spans="1:9" ht="12.75" customHeight="1">
      <c r="A34" s="1">
        <v>27</v>
      </c>
      <c r="B34" s="4"/>
      <c r="C34" s="11" t="s">
        <v>7</v>
      </c>
      <c r="D34" s="94">
        <f>D15</f>
        <v>0.22239600000000001</v>
      </c>
      <c r="E34" s="12">
        <f>E15</f>
        <v>0.223967</v>
      </c>
      <c r="F34" s="95">
        <f t="shared" ref="F34" si="1">F15</f>
        <v>0.223967</v>
      </c>
      <c r="H34" s="191"/>
    </row>
    <row r="35" spans="1:9" ht="12.75" customHeight="1">
      <c r="A35" s="1">
        <v>28</v>
      </c>
      <c r="B35" s="4"/>
      <c r="C35" s="14" t="s">
        <v>9</v>
      </c>
      <c r="D35" s="98"/>
      <c r="E35" s="71"/>
      <c r="F35" s="99"/>
      <c r="H35" s="200"/>
    </row>
    <row r="36" spans="1:9" ht="12.75" customHeight="1">
      <c r="A36" s="1">
        <v>29</v>
      </c>
      <c r="B36" s="4"/>
      <c r="C36" s="11" t="s">
        <v>10</v>
      </c>
      <c r="D36" s="100">
        <v>1</v>
      </c>
      <c r="E36" s="15">
        <v>1</v>
      </c>
      <c r="F36" s="101">
        <v>1</v>
      </c>
      <c r="H36" s="194"/>
    </row>
    <row r="37" spans="1:9" ht="12.75" customHeight="1">
      <c r="A37" s="1">
        <v>30</v>
      </c>
      <c r="B37" s="4"/>
      <c r="C37" s="14" t="s">
        <v>11</v>
      </c>
      <c r="D37" s="98"/>
      <c r="E37" s="71"/>
      <c r="F37" s="99"/>
      <c r="H37" s="200"/>
    </row>
    <row r="38" spans="1:9" ht="15.75">
      <c r="A38" s="1">
        <v>31</v>
      </c>
      <c r="B38" s="4"/>
      <c r="C38" s="16" t="s">
        <v>123</v>
      </c>
      <c r="D38" s="102"/>
      <c r="E38" s="72"/>
      <c r="F38" s="103"/>
      <c r="H38" s="201"/>
    </row>
    <row r="39" spans="1:9" ht="12.75" customHeight="1">
      <c r="A39" s="1">
        <v>32</v>
      </c>
      <c r="B39" s="4"/>
      <c r="C39" s="17" t="s">
        <v>69</v>
      </c>
      <c r="D39" s="130"/>
      <c r="E39" s="214"/>
      <c r="F39" s="212"/>
      <c r="H39" s="273"/>
    </row>
    <row r="40" spans="1:9" ht="12.75" customHeight="1">
      <c r="A40" s="1">
        <v>33</v>
      </c>
      <c r="B40" s="4"/>
      <c r="C40" s="17"/>
      <c r="D40" s="92"/>
      <c r="E40" s="10"/>
      <c r="F40" s="93"/>
      <c r="H40" s="190"/>
    </row>
    <row r="41" spans="1:9" ht="12.75" customHeight="1">
      <c r="A41" s="1">
        <v>34</v>
      </c>
      <c r="B41" s="4"/>
      <c r="C41" s="14" t="s">
        <v>111</v>
      </c>
      <c r="D41" s="98"/>
      <c r="E41" s="71"/>
      <c r="F41" s="99"/>
      <c r="H41" s="200"/>
      <c r="I41" s="182"/>
    </row>
    <row r="42" spans="1:9" ht="12.75" customHeight="1">
      <c r="A42" s="1">
        <v>35</v>
      </c>
      <c r="B42" s="4"/>
      <c r="C42" s="11" t="s">
        <v>7</v>
      </c>
      <c r="D42" s="94">
        <f>D15</f>
        <v>0.22239600000000001</v>
      </c>
      <c r="E42" s="12">
        <f>E15</f>
        <v>0.223967</v>
      </c>
      <c r="F42" s="95">
        <f t="shared" ref="F42" si="2">F15</f>
        <v>0.223967</v>
      </c>
      <c r="H42" s="191"/>
    </row>
    <row r="43" spans="1:9" ht="12.75" customHeight="1">
      <c r="A43" s="1">
        <v>36</v>
      </c>
      <c r="B43" s="4"/>
      <c r="C43" s="14" t="s">
        <v>9</v>
      </c>
      <c r="D43" s="98"/>
      <c r="E43" s="71"/>
      <c r="F43" s="99"/>
      <c r="H43" s="200"/>
    </row>
    <row r="44" spans="1:9" ht="12.75" customHeight="1">
      <c r="A44" s="1">
        <v>37</v>
      </c>
      <c r="B44" s="4"/>
      <c r="C44" s="11" t="s">
        <v>10</v>
      </c>
      <c r="D44" s="100">
        <v>1</v>
      </c>
      <c r="E44" s="15">
        <v>1</v>
      </c>
      <c r="F44" s="101">
        <v>1</v>
      </c>
      <c r="H44" s="194"/>
    </row>
    <row r="45" spans="1:9" ht="12.75" customHeight="1">
      <c r="A45" s="1">
        <v>38</v>
      </c>
      <c r="B45" s="4"/>
      <c r="C45" s="14" t="s">
        <v>11</v>
      </c>
      <c r="D45" s="98"/>
      <c r="E45" s="71"/>
      <c r="F45" s="99"/>
      <c r="H45" s="200"/>
    </row>
    <row r="46" spans="1:9" ht="15.75">
      <c r="A46" s="1">
        <v>39</v>
      </c>
      <c r="B46" s="4"/>
      <c r="C46" s="16" t="s">
        <v>123</v>
      </c>
      <c r="D46" s="102"/>
      <c r="E46" s="72"/>
      <c r="F46" s="103"/>
      <c r="H46" s="201"/>
    </row>
    <row r="47" spans="1:9" ht="12.75" customHeight="1">
      <c r="A47" s="1">
        <v>40</v>
      </c>
      <c r="B47" s="4"/>
      <c r="C47" s="17" t="s">
        <v>70</v>
      </c>
      <c r="D47" s="213"/>
      <c r="E47" s="214"/>
      <c r="F47" s="212"/>
      <c r="H47" s="273"/>
    </row>
    <row r="48" spans="1:9" ht="12.75" customHeight="1">
      <c r="A48" s="1">
        <v>41</v>
      </c>
      <c r="B48" s="4"/>
      <c r="C48" s="17"/>
      <c r="D48" s="92"/>
      <c r="E48" s="13"/>
      <c r="F48" s="97"/>
      <c r="H48" s="192"/>
    </row>
    <row r="49" spans="1:9" ht="12.75" customHeight="1">
      <c r="A49" s="1">
        <v>42</v>
      </c>
      <c r="B49" s="4"/>
      <c r="C49" s="14" t="s">
        <v>112</v>
      </c>
      <c r="D49" s="98"/>
      <c r="E49" s="71"/>
      <c r="F49" s="99"/>
      <c r="H49" s="200"/>
      <c r="I49" s="182"/>
    </row>
    <row r="50" spans="1:9" ht="12.75" customHeight="1">
      <c r="A50" s="1">
        <v>43</v>
      </c>
      <c r="B50" s="4"/>
      <c r="C50" s="11" t="s">
        <v>7</v>
      </c>
      <c r="D50" s="94">
        <f>D15</f>
        <v>0.22239600000000001</v>
      </c>
      <c r="E50" s="12">
        <f>E15</f>
        <v>0.223967</v>
      </c>
      <c r="F50" s="95">
        <f t="shared" ref="F50" si="3">F15</f>
        <v>0.223967</v>
      </c>
      <c r="H50" s="191"/>
    </row>
    <row r="51" spans="1:9" ht="12.75" customHeight="1">
      <c r="A51" s="1">
        <v>44</v>
      </c>
      <c r="B51" s="4"/>
      <c r="C51" s="14" t="s">
        <v>9</v>
      </c>
      <c r="D51" s="98"/>
      <c r="E51" s="71"/>
      <c r="F51" s="99"/>
      <c r="H51" s="200"/>
    </row>
    <row r="52" spans="1:9" ht="12.75" customHeight="1">
      <c r="A52" s="1">
        <v>45</v>
      </c>
      <c r="B52" s="4"/>
      <c r="C52" s="11" t="s">
        <v>10</v>
      </c>
      <c r="D52" s="100">
        <v>1</v>
      </c>
      <c r="E52" s="15">
        <v>1</v>
      </c>
      <c r="F52" s="101">
        <v>1</v>
      </c>
      <c r="H52" s="194"/>
    </row>
    <row r="53" spans="1:9" ht="12.75" customHeight="1">
      <c r="A53" s="1">
        <v>46</v>
      </c>
      <c r="B53" s="4"/>
      <c r="C53" s="14" t="s">
        <v>11</v>
      </c>
      <c r="D53" s="98"/>
      <c r="E53" s="71"/>
      <c r="F53" s="99"/>
      <c r="H53" s="200"/>
    </row>
    <row r="54" spans="1:9" ht="15.75">
      <c r="A54" s="1">
        <v>47</v>
      </c>
      <c r="B54" s="4"/>
      <c r="C54" s="16" t="s">
        <v>123</v>
      </c>
      <c r="D54" s="102"/>
      <c r="E54" s="72"/>
      <c r="F54" s="103"/>
      <c r="H54" s="201"/>
    </row>
    <row r="55" spans="1:9" ht="12.75" customHeight="1">
      <c r="A55" s="1">
        <v>48</v>
      </c>
      <c r="B55" s="4"/>
      <c r="C55" s="17" t="s">
        <v>71</v>
      </c>
      <c r="D55" s="213"/>
      <c r="E55" s="214"/>
      <c r="F55" s="212"/>
      <c r="H55" s="273"/>
    </row>
    <row r="56" spans="1:9" ht="12.75" customHeight="1">
      <c r="A56" s="1">
        <v>49</v>
      </c>
      <c r="B56" s="4"/>
      <c r="C56" s="19"/>
      <c r="D56" s="104"/>
      <c r="E56" s="18"/>
      <c r="F56" s="105"/>
      <c r="H56" s="193"/>
    </row>
    <row r="57" spans="1:9" ht="12.75" customHeight="1">
      <c r="A57" s="1">
        <v>50</v>
      </c>
      <c r="B57" s="9" t="s">
        <v>81</v>
      </c>
      <c r="C57" s="9"/>
      <c r="D57" s="106">
        <v>1867586.5600000001</v>
      </c>
      <c r="E57" s="20">
        <v>2655029.7467925996</v>
      </c>
      <c r="F57" s="212"/>
      <c r="H57" s="273"/>
    </row>
    <row r="58" spans="1:9" ht="12.75" customHeight="1">
      <c r="A58" s="1">
        <v>51</v>
      </c>
      <c r="B58" s="9"/>
      <c r="C58" s="9"/>
      <c r="D58" s="92"/>
      <c r="E58" s="10"/>
      <c r="F58" s="93"/>
      <c r="H58" s="190"/>
    </row>
    <row r="59" spans="1:9" ht="12.75" customHeight="1">
      <c r="A59" s="1">
        <v>52</v>
      </c>
      <c r="B59" s="6" t="s">
        <v>13</v>
      </c>
      <c r="C59" s="9"/>
      <c r="D59" s="92"/>
      <c r="E59" s="10"/>
      <c r="F59" s="93"/>
      <c r="H59" s="190"/>
    </row>
    <row r="60" spans="1:9" ht="15.75">
      <c r="A60" s="1">
        <v>53</v>
      </c>
      <c r="B60" s="4"/>
      <c r="C60" s="16" t="s">
        <v>72</v>
      </c>
      <c r="D60" s="98"/>
      <c r="E60" s="71"/>
      <c r="F60" s="99"/>
      <c r="H60" s="200"/>
    </row>
    <row r="61" spans="1:9" ht="12.75" customHeight="1">
      <c r="A61" s="1">
        <v>54</v>
      </c>
      <c r="B61" s="4"/>
      <c r="C61" s="16" t="s">
        <v>12</v>
      </c>
      <c r="D61" s="102"/>
      <c r="E61" s="72"/>
      <c r="F61" s="103"/>
      <c r="H61" s="201"/>
    </row>
    <row r="62" spans="1:9">
      <c r="A62" s="1">
        <v>55</v>
      </c>
      <c r="B62" s="4"/>
      <c r="C62" s="17" t="s">
        <v>73</v>
      </c>
      <c r="D62" s="92">
        <v>-2693195.9447273999</v>
      </c>
      <c r="E62" s="10">
        <v>-4122465.5722499997</v>
      </c>
      <c r="F62" s="278"/>
      <c r="H62" s="280"/>
    </row>
    <row r="63" spans="1:9">
      <c r="A63" s="1">
        <v>56</v>
      </c>
      <c r="B63" s="4"/>
      <c r="C63" s="9"/>
      <c r="D63" s="92"/>
      <c r="E63" s="10"/>
      <c r="F63" s="93"/>
      <c r="H63" s="190"/>
    </row>
    <row r="64" spans="1:9" ht="12.75" customHeight="1">
      <c r="A64" s="1">
        <v>57</v>
      </c>
      <c r="B64" s="6" t="s">
        <v>118</v>
      </c>
      <c r="C64" s="21"/>
      <c r="D64" s="108">
        <v>1804391.5578466007</v>
      </c>
      <c r="E64" s="22">
        <v>2835859.1851459132</v>
      </c>
      <c r="F64" s="279"/>
      <c r="H64" s="196">
        <v>4656206.1981265135</v>
      </c>
    </row>
    <row r="65" spans="1:8" ht="5.25" customHeight="1">
      <c r="B65" s="6"/>
      <c r="C65" s="21"/>
      <c r="D65" s="25"/>
      <c r="E65" s="25"/>
      <c r="F65" s="25"/>
      <c r="H65" s="25"/>
    </row>
    <row r="66" spans="1:8" ht="12.75" customHeight="1">
      <c r="A66" s="271" t="s">
        <v>99</v>
      </c>
      <c r="B66" s="181"/>
      <c r="C66" s="181"/>
      <c r="D66" s="181"/>
      <c r="E66" s="181"/>
      <c r="F66" s="181"/>
      <c r="G66" s="181"/>
      <c r="H66" s="181"/>
    </row>
    <row r="67" spans="1:8" ht="12.75" customHeight="1">
      <c r="A67" s="272" t="s">
        <v>120</v>
      </c>
      <c r="C67" s="3"/>
      <c r="H67" s="24"/>
    </row>
    <row r="68" spans="1:8" ht="12.75" customHeight="1">
      <c r="A68" s="281" t="s">
        <v>122</v>
      </c>
      <c r="B68" s="281"/>
      <c r="C68" s="281"/>
      <c r="D68" s="281"/>
      <c r="E68" s="281"/>
      <c r="F68" s="281"/>
      <c r="G68" s="281"/>
      <c r="H68" s="281"/>
    </row>
    <row r="69" spans="1:8" ht="12.75" customHeight="1">
      <c r="A69" s="281"/>
      <c r="B69" s="281"/>
      <c r="C69" s="281"/>
      <c r="D69" s="281"/>
      <c r="E69" s="281"/>
      <c r="F69" s="281"/>
      <c r="G69" s="281"/>
      <c r="H69" s="281"/>
    </row>
    <row r="70" spans="1:8" ht="12.75" customHeight="1">
      <c r="A70" s="282"/>
      <c r="B70" s="282"/>
      <c r="C70" s="282"/>
      <c r="D70" s="282"/>
      <c r="E70" s="282"/>
      <c r="F70" s="282"/>
      <c r="G70" s="282"/>
      <c r="H70" s="282"/>
    </row>
    <row r="71" spans="1:8" ht="12.75" customHeight="1">
      <c r="A71" s="282"/>
      <c r="B71" s="282"/>
      <c r="C71" s="282"/>
      <c r="D71" s="282"/>
      <c r="E71" s="282"/>
      <c r="F71" s="282"/>
      <c r="G71" s="282"/>
      <c r="H71" s="282"/>
    </row>
  </sheetData>
  <mergeCells count="2">
    <mergeCell ref="A68:H69"/>
    <mergeCell ref="A70:H71"/>
  </mergeCells>
  <printOptions horizontalCentered="1" verticalCentered="1"/>
  <pageMargins left="0.7" right="0.7" top="0.24" bottom="0.25" header="0.3" footer="0.3"/>
  <pageSetup scale="73" orientation="portrait" r:id="rId1"/>
</worksheet>
</file>

<file path=xl/worksheets/sheet5.xml><?xml version="1.0" encoding="utf-8"?>
<worksheet xmlns="http://schemas.openxmlformats.org/spreadsheetml/2006/main" xmlns:r="http://schemas.openxmlformats.org/officeDocument/2006/relationships">
  <sheetPr codeName="Sheet4">
    <pageSetUpPr fitToPage="1"/>
  </sheetPr>
  <dimension ref="A1:I729"/>
  <sheetViews>
    <sheetView view="pageBreakPreview" topLeftCell="A64" zoomScale="85" zoomScaleNormal="85" zoomScaleSheetLayoutView="85" workbookViewId="0">
      <selection activeCell="G1" sqref="G1"/>
    </sheetView>
  </sheetViews>
  <sheetFormatPr defaultColWidth="6.140625" defaultRowHeight="12.75"/>
  <cols>
    <col min="1" max="1" width="3.85546875" style="34" customWidth="1"/>
    <col min="2" max="2" width="60.7109375" style="34" customWidth="1"/>
    <col min="3" max="6" width="17.28515625" style="43" customWidth="1"/>
    <col min="7" max="7" width="15.5703125" style="34" customWidth="1"/>
    <col min="8" max="9" width="7.42578125" style="34" bestFit="1" customWidth="1"/>
    <col min="10" max="16384" width="6.140625" style="34"/>
  </cols>
  <sheetData>
    <row r="1" spans="1:7">
      <c r="G1" s="219" t="s">
        <v>129</v>
      </c>
    </row>
    <row r="2" spans="1:7" ht="12.75" customHeight="1">
      <c r="A2" s="33" t="s">
        <v>117</v>
      </c>
    </row>
    <row r="3" spans="1:7" ht="12.75" customHeight="1">
      <c r="A3" s="33" t="s">
        <v>57</v>
      </c>
    </row>
    <row r="4" spans="1:7" s="35" customFormat="1" ht="12.75" customHeight="1">
      <c r="B4" s="36"/>
      <c r="C4" s="44"/>
      <c r="D4" s="44"/>
      <c r="E4" s="44"/>
      <c r="F4" s="44"/>
    </row>
    <row r="5" spans="1:7" s="35" customFormat="1" ht="12.75" customHeight="1">
      <c r="B5" s="36"/>
      <c r="C5" s="45" t="s">
        <v>58</v>
      </c>
      <c r="D5" s="45" t="s">
        <v>58</v>
      </c>
      <c r="E5" s="45" t="s">
        <v>58</v>
      </c>
      <c r="F5" s="45" t="s">
        <v>64</v>
      </c>
      <c r="G5" s="45" t="s">
        <v>64</v>
      </c>
    </row>
    <row r="6" spans="1:7" ht="12.75" customHeight="1">
      <c r="A6" s="37"/>
      <c r="B6" s="47" t="s">
        <v>82</v>
      </c>
      <c r="C6" s="28">
        <v>2009</v>
      </c>
      <c r="D6" s="28">
        <v>2010</v>
      </c>
      <c r="E6" s="28">
        <v>2011</v>
      </c>
      <c r="F6" s="28">
        <v>2012</v>
      </c>
      <c r="G6" s="28">
        <v>2013</v>
      </c>
    </row>
    <row r="7" spans="1:7" ht="12.75" customHeight="1">
      <c r="A7" s="138">
        <f>A6+1</f>
        <v>1</v>
      </c>
      <c r="B7" s="40" t="s">
        <v>44</v>
      </c>
      <c r="C7" s="141"/>
      <c r="D7" s="126"/>
      <c r="E7" s="141"/>
      <c r="F7" s="126"/>
      <c r="G7" s="126"/>
    </row>
    <row r="8" spans="1:7" ht="12.75" customHeight="1">
      <c r="A8" s="139">
        <f>A7+1</f>
        <v>2</v>
      </c>
      <c r="B8" s="123" t="s">
        <v>43</v>
      </c>
      <c r="C8" s="142"/>
      <c r="D8" s="127"/>
      <c r="E8" s="142"/>
      <c r="F8" s="127"/>
      <c r="G8" s="127"/>
    </row>
    <row r="9" spans="1:7" ht="12.75" customHeight="1">
      <c r="A9" s="139">
        <f>A8+1</f>
        <v>3</v>
      </c>
      <c r="B9" s="39" t="s">
        <v>45</v>
      </c>
      <c r="C9" s="142"/>
      <c r="D9" s="127"/>
      <c r="E9" s="142"/>
      <c r="F9" s="127"/>
      <c r="G9" s="127"/>
    </row>
    <row r="10" spans="1:7" ht="12.75" customHeight="1">
      <c r="A10" s="139">
        <f>A9+1</f>
        <v>4</v>
      </c>
      <c r="B10" s="39" t="s">
        <v>46</v>
      </c>
      <c r="C10" s="142"/>
      <c r="D10" s="127"/>
      <c r="E10" s="142"/>
      <c r="F10" s="127"/>
      <c r="G10" s="127"/>
    </row>
    <row r="11" spans="1:7" ht="12.75" customHeight="1">
      <c r="A11" s="139"/>
      <c r="B11" s="39"/>
      <c r="C11" s="157"/>
      <c r="D11" s="115"/>
      <c r="E11" s="157"/>
      <c r="F11" s="128"/>
      <c r="G11" s="128"/>
    </row>
    <row r="12" spans="1:7" s="33" customFormat="1" ht="12.75" customHeight="1">
      <c r="A12" s="137">
        <f>A10+1</f>
        <v>5</v>
      </c>
      <c r="B12" s="152" t="s">
        <v>62</v>
      </c>
      <c r="C12" s="153"/>
      <c r="D12" s="155"/>
      <c r="E12" s="153"/>
      <c r="F12" s="155"/>
      <c r="G12" s="155"/>
    </row>
    <row r="13" spans="1:7" ht="12.75" customHeight="1">
      <c r="A13" s="137">
        <f>A12+1</f>
        <v>6</v>
      </c>
      <c r="B13" s="132" t="s">
        <v>63</v>
      </c>
      <c r="C13" s="143"/>
      <c r="D13" s="134"/>
      <c r="E13" s="143"/>
      <c r="F13" s="134"/>
      <c r="G13" s="134"/>
    </row>
    <row r="14" spans="1:7" ht="12.75" customHeight="1">
      <c r="A14" s="137">
        <f>A13+1</f>
        <v>7</v>
      </c>
      <c r="B14" s="132" t="s">
        <v>59</v>
      </c>
      <c r="C14" s="144"/>
      <c r="D14" s="136"/>
      <c r="E14" s="144"/>
      <c r="F14" s="136"/>
      <c r="G14" s="136"/>
    </row>
    <row r="15" spans="1:7" ht="12.75" customHeight="1">
      <c r="A15" s="137">
        <f>A14+1</f>
        <v>8</v>
      </c>
      <c r="B15" s="132" t="s">
        <v>84</v>
      </c>
      <c r="C15" s="143"/>
      <c r="D15" s="134"/>
      <c r="E15" s="143"/>
      <c r="F15" s="134"/>
      <c r="G15" s="134"/>
    </row>
    <row r="16" spans="1:7" ht="12.75" customHeight="1">
      <c r="A16" s="137">
        <f>A15+1</f>
        <v>9</v>
      </c>
      <c r="B16" s="132" t="s">
        <v>60</v>
      </c>
      <c r="C16" s="144"/>
      <c r="D16" s="136"/>
      <c r="E16" s="144"/>
      <c r="F16" s="136"/>
      <c r="G16" s="136"/>
    </row>
    <row r="17" spans="1:7" ht="12.75" customHeight="1">
      <c r="A17" s="139"/>
      <c r="B17" s="39"/>
      <c r="C17" s="49"/>
      <c r="D17" s="124"/>
      <c r="E17" s="49"/>
      <c r="F17" s="129"/>
      <c r="G17" s="129"/>
    </row>
    <row r="18" spans="1:7" ht="12.75" customHeight="1">
      <c r="A18" s="145">
        <f>A16+1</f>
        <v>10</v>
      </c>
      <c r="B18" s="41" t="s">
        <v>113</v>
      </c>
      <c r="C18" s="121"/>
      <c r="D18" s="156"/>
      <c r="E18" s="121"/>
      <c r="F18" s="156"/>
      <c r="G18" s="156"/>
    </row>
    <row r="19" spans="1:7" ht="12.75" customHeight="1">
      <c r="A19" s="145">
        <f>A18+1</f>
        <v>11</v>
      </c>
      <c r="B19" s="42" t="s">
        <v>61</v>
      </c>
      <c r="C19" s="67"/>
      <c r="D19" s="81"/>
      <c r="E19" s="67"/>
      <c r="F19" s="81"/>
      <c r="G19" s="81"/>
    </row>
    <row r="20" spans="1:7" ht="12.75" customHeight="1">
      <c r="A20" s="148">
        <f>A19+1</f>
        <v>12</v>
      </c>
      <c r="B20" s="154" t="s">
        <v>114</v>
      </c>
      <c r="C20" s="68"/>
      <c r="D20" s="82"/>
      <c r="E20" s="68"/>
      <c r="F20" s="82"/>
      <c r="G20" s="82"/>
    </row>
    <row r="21" spans="1:7" ht="12.75" customHeight="1">
      <c r="A21" s="149"/>
      <c r="B21" s="42"/>
      <c r="C21" s="116"/>
      <c r="D21" s="116"/>
      <c r="E21" s="116"/>
      <c r="F21" s="116"/>
      <c r="G21" s="116"/>
    </row>
    <row r="22" spans="1:7" ht="12.75" customHeight="1">
      <c r="A22" s="150"/>
      <c r="B22" s="39"/>
      <c r="C22" s="46"/>
      <c r="D22" s="46"/>
      <c r="E22" s="46"/>
      <c r="F22" s="46"/>
      <c r="G22" s="46"/>
    </row>
    <row r="23" spans="1:7" ht="12.75" customHeight="1">
      <c r="A23" s="138"/>
      <c r="B23" s="146" t="s">
        <v>83</v>
      </c>
      <c r="C23" s="147">
        <v>2009</v>
      </c>
      <c r="D23" s="120">
        <v>2010</v>
      </c>
      <c r="E23" s="120">
        <v>2011</v>
      </c>
      <c r="F23" s="120">
        <v>2012</v>
      </c>
      <c r="G23" s="120">
        <v>2013</v>
      </c>
    </row>
    <row r="24" spans="1:7" ht="12.75" customHeight="1">
      <c r="A24" s="138">
        <f>A20+1</f>
        <v>13</v>
      </c>
      <c r="B24" s="40" t="s">
        <v>23</v>
      </c>
      <c r="C24" s="141"/>
      <c r="D24" s="125"/>
      <c r="E24" s="141"/>
      <c r="F24" s="126"/>
      <c r="G24" s="126"/>
    </row>
    <row r="25" spans="1:7" ht="12.75" customHeight="1">
      <c r="A25" s="139">
        <f>A24+1</f>
        <v>14</v>
      </c>
      <c r="B25" s="39" t="s">
        <v>24</v>
      </c>
      <c r="C25" s="142"/>
      <c r="D25" s="122"/>
      <c r="E25" s="142"/>
      <c r="F25" s="127"/>
      <c r="G25" s="127"/>
    </row>
    <row r="26" spans="1:7" ht="12.75" customHeight="1">
      <c r="A26" s="139">
        <f t="shared" ref="A26:A43" si="0">A25+1</f>
        <v>15</v>
      </c>
      <c r="B26" s="39" t="s">
        <v>25</v>
      </c>
      <c r="C26" s="142"/>
      <c r="D26" s="122"/>
      <c r="E26" s="142"/>
      <c r="F26" s="127"/>
      <c r="G26" s="127"/>
    </row>
    <row r="27" spans="1:7" ht="12.75" customHeight="1">
      <c r="A27" s="139">
        <f t="shared" si="0"/>
        <v>16</v>
      </c>
      <c r="B27" s="39" t="s">
        <v>26</v>
      </c>
      <c r="C27" s="142"/>
      <c r="D27" s="122"/>
      <c r="E27" s="142"/>
      <c r="F27" s="127"/>
      <c r="G27" s="127"/>
    </row>
    <row r="28" spans="1:7" ht="12.75" customHeight="1">
      <c r="A28" s="139">
        <f t="shared" si="0"/>
        <v>17</v>
      </c>
      <c r="B28" s="39" t="s">
        <v>27</v>
      </c>
      <c r="C28" s="142"/>
      <c r="D28" s="122"/>
      <c r="E28" s="142"/>
      <c r="F28" s="127"/>
      <c r="G28" s="127"/>
    </row>
    <row r="29" spans="1:7" ht="12.75" customHeight="1">
      <c r="A29" s="139">
        <f t="shared" si="0"/>
        <v>18</v>
      </c>
      <c r="B29" s="39" t="s">
        <v>28</v>
      </c>
      <c r="C29" s="142"/>
      <c r="D29" s="122"/>
      <c r="E29" s="142"/>
      <c r="F29" s="127"/>
      <c r="G29" s="127"/>
    </row>
    <row r="30" spans="1:7" ht="12.75" customHeight="1">
      <c r="A30" s="139">
        <f t="shared" si="0"/>
        <v>19</v>
      </c>
      <c r="B30" s="39" t="s">
        <v>29</v>
      </c>
      <c r="C30" s="142"/>
      <c r="D30" s="122"/>
      <c r="E30" s="142"/>
      <c r="F30" s="127"/>
      <c r="G30" s="127"/>
    </row>
    <row r="31" spans="1:7" ht="12.75" customHeight="1">
      <c r="A31" s="139">
        <f t="shared" si="0"/>
        <v>20</v>
      </c>
      <c r="B31" s="39" t="s">
        <v>30</v>
      </c>
      <c r="C31" s="142"/>
      <c r="D31" s="122"/>
      <c r="E31" s="142"/>
      <c r="F31" s="127"/>
      <c r="G31" s="127"/>
    </row>
    <row r="32" spans="1:7" ht="12.75" customHeight="1">
      <c r="A32" s="139">
        <f t="shared" si="0"/>
        <v>21</v>
      </c>
      <c r="B32" s="39" t="s">
        <v>31</v>
      </c>
      <c r="C32" s="142"/>
      <c r="D32" s="122"/>
      <c r="E32" s="142"/>
      <c r="F32" s="127"/>
      <c r="G32" s="127"/>
    </row>
    <row r="33" spans="1:9" ht="12.75" customHeight="1">
      <c r="A33" s="139">
        <f t="shared" si="0"/>
        <v>22</v>
      </c>
      <c r="B33" s="39" t="s">
        <v>32</v>
      </c>
      <c r="C33" s="142"/>
      <c r="D33" s="122"/>
      <c r="E33" s="142"/>
      <c r="F33" s="127"/>
      <c r="G33" s="127"/>
    </row>
    <row r="34" spans="1:9" ht="12.75" customHeight="1">
      <c r="A34" s="139">
        <f t="shared" si="0"/>
        <v>23</v>
      </c>
      <c r="B34" s="39" t="s">
        <v>33</v>
      </c>
      <c r="C34" s="142"/>
      <c r="D34" s="122"/>
      <c r="E34" s="142"/>
      <c r="F34" s="127"/>
      <c r="G34" s="127"/>
    </row>
    <row r="35" spans="1:9" ht="12.75" customHeight="1">
      <c r="A35" s="139">
        <f t="shared" si="0"/>
        <v>24</v>
      </c>
      <c r="B35" s="39" t="s">
        <v>34</v>
      </c>
      <c r="C35" s="142"/>
      <c r="D35" s="122"/>
      <c r="E35" s="142"/>
      <c r="F35" s="127"/>
      <c r="G35" s="127"/>
    </row>
    <row r="36" spans="1:9" ht="12.75" customHeight="1">
      <c r="A36" s="139">
        <f t="shared" si="0"/>
        <v>25</v>
      </c>
      <c r="B36" s="39" t="s">
        <v>35</v>
      </c>
      <c r="C36" s="142"/>
      <c r="D36" s="122"/>
      <c r="E36" s="142"/>
      <c r="F36" s="127"/>
      <c r="G36" s="127"/>
      <c r="I36"/>
    </row>
    <row r="37" spans="1:9" ht="12.75" customHeight="1">
      <c r="A37" s="139">
        <f t="shared" si="0"/>
        <v>26</v>
      </c>
      <c r="B37" s="39" t="s">
        <v>36</v>
      </c>
      <c r="C37" s="142"/>
      <c r="D37" s="122"/>
      <c r="E37" s="142"/>
      <c r="F37" s="127"/>
      <c r="G37" s="127"/>
      <c r="I37"/>
    </row>
    <row r="38" spans="1:9" ht="12.75" customHeight="1">
      <c r="A38" s="139">
        <f t="shared" si="0"/>
        <v>27</v>
      </c>
      <c r="B38" s="39" t="s">
        <v>37</v>
      </c>
      <c r="C38" s="142"/>
      <c r="D38" s="122"/>
      <c r="E38" s="142"/>
      <c r="F38" s="127"/>
      <c r="G38" s="127"/>
      <c r="I38"/>
    </row>
    <row r="39" spans="1:9" ht="12.75" customHeight="1">
      <c r="A39" s="139">
        <f t="shared" si="0"/>
        <v>28</v>
      </c>
      <c r="B39" s="39" t="s">
        <v>38</v>
      </c>
      <c r="C39" s="142"/>
      <c r="D39" s="122"/>
      <c r="E39" s="142"/>
      <c r="F39" s="127"/>
      <c r="G39" s="127"/>
      <c r="I39"/>
    </row>
    <row r="40" spans="1:9" ht="12.75" customHeight="1">
      <c r="A40" s="139">
        <f t="shared" si="0"/>
        <v>29</v>
      </c>
      <c r="B40" s="39" t="s">
        <v>39</v>
      </c>
      <c r="C40" s="142"/>
      <c r="D40" s="122"/>
      <c r="E40" s="142"/>
      <c r="F40" s="127"/>
      <c r="G40" s="127"/>
      <c r="I40"/>
    </row>
    <row r="41" spans="1:9" ht="12.75" customHeight="1">
      <c r="A41" s="139">
        <f t="shared" si="0"/>
        <v>30</v>
      </c>
      <c r="B41" s="39" t="s">
        <v>40</v>
      </c>
      <c r="C41" s="142"/>
      <c r="D41" s="122"/>
      <c r="E41" s="142"/>
      <c r="F41" s="127"/>
      <c r="G41" s="127"/>
      <c r="I41"/>
    </row>
    <row r="42" spans="1:9" ht="12.75" customHeight="1">
      <c r="A42" s="139">
        <f t="shared" si="0"/>
        <v>31</v>
      </c>
      <c r="B42" s="39" t="s">
        <v>41</v>
      </c>
      <c r="C42" s="142"/>
      <c r="D42" s="122"/>
      <c r="E42" s="142"/>
      <c r="F42" s="127"/>
      <c r="G42" s="127"/>
      <c r="I42"/>
    </row>
    <row r="43" spans="1:9" ht="12.75" customHeight="1">
      <c r="A43" s="139">
        <f t="shared" si="0"/>
        <v>32</v>
      </c>
      <c r="B43" s="39" t="s">
        <v>42</v>
      </c>
      <c r="C43" s="142"/>
      <c r="D43" s="122"/>
      <c r="E43" s="142"/>
      <c r="F43" s="127"/>
      <c r="G43" s="127"/>
      <c r="I43"/>
    </row>
    <row r="44" spans="1:9" ht="12.75" customHeight="1">
      <c r="A44" s="139"/>
      <c r="B44" s="39"/>
      <c r="C44" s="157"/>
      <c r="D44" s="115"/>
      <c r="E44" s="157"/>
      <c r="F44" s="128"/>
      <c r="G44" s="128"/>
      <c r="I44"/>
    </row>
    <row r="45" spans="1:9" ht="12.75" customHeight="1">
      <c r="A45" s="137">
        <f>A43+1</f>
        <v>33</v>
      </c>
      <c r="B45" s="152" t="s">
        <v>62</v>
      </c>
      <c r="C45" s="144"/>
      <c r="D45" s="135"/>
      <c r="E45" s="144"/>
      <c r="F45" s="136"/>
      <c r="G45" s="136"/>
      <c r="I45"/>
    </row>
    <row r="46" spans="1:9" ht="12.75" customHeight="1">
      <c r="A46" s="137">
        <f>A45+1</f>
        <v>34</v>
      </c>
      <c r="B46" s="132" t="s">
        <v>63</v>
      </c>
      <c r="C46" s="144"/>
      <c r="D46" s="135"/>
      <c r="E46" s="144"/>
      <c r="F46" s="136"/>
      <c r="G46" s="136"/>
      <c r="I46"/>
    </row>
    <row r="47" spans="1:9" ht="12.75" customHeight="1">
      <c r="A47" s="137">
        <f>A46+1</f>
        <v>35</v>
      </c>
      <c r="B47" s="132" t="s">
        <v>59</v>
      </c>
      <c r="C47" s="144"/>
      <c r="D47" s="135"/>
      <c r="E47" s="144"/>
      <c r="F47" s="136"/>
      <c r="G47" s="136"/>
      <c r="I47"/>
    </row>
    <row r="48" spans="1:9" ht="12.75" customHeight="1">
      <c r="A48" s="137">
        <f>A47+1</f>
        <v>36</v>
      </c>
      <c r="B48" s="132" t="s">
        <v>84</v>
      </c>
      <c r="C48" s="144"/>
      <c r="D48" s="135"/>
      <c r="E48" s="144"/>
      <c r="F48" s="136"/>
      <c r="G48" s="136"/>
      <c r="I48"/>
    </row>
    <row r="49" spans="1:9" ht="12.75" customHeight="1">
      <c r="A49" s="137">
        <f>A48+1</f>
        <v>37</v>
      </c>
      <c r="B49" s="132" t="s">
        <v>60</v>
      </c>
      <c r="C49" s="144"/>
      <c r="D49" s="135"/>
      <c r="E49" s="144"/>
      <c r="F49" s="136"/>
      <c r="G49" s="136"/>
      <c r="I49"/>
    </row>
    <row r="50" spans="1:9" ht="12.75" customHeight="1">
      <c r="A50" s="139"/>
      <c r="B50" s="39"/>
      <c r="C50" s="113"/>
      <c r="D50" s="158"/>
      <c r="E50" s="113"/>
      <c r="F50" s="160"/>
      <c r="G50" s="160"/>
      <c r="I50"/>
    </row>
    <row r="51" spans="1:9" ht="12.75" customHeight="1">
      <c r="A51" s="145">
        <f>A49+1</f>
        <v>38</v>
      </c>
      <c r="B51" s="41" t="s">
        <v>113</v>
      </c>
      <c r="C51" s="159"/>
      <c r="D51" s="161"/>
      <c r="E51" s="159"/>
      <c r="F51" s="164"/>
      <c r="G51" s="164"/>
      <c r="I51"/>
    </row>
    <row r="52" spans="1:9" ht="12.75" customHeight="1">
      <c r="A52" s="145">
        <f>A51+1</f>
        <v>39</v>
      </c>
      <c r="B52" s="42" t="s">
        <v>61</v>
      </c>
      <c r="C52" s="118"/>
      <c r="D52" s="162"/>
      <c r="E52" s="118"/>
      <c r="F52" s="165"/>
      <c r="G52" s="165"/>
      <c r="I52"/>
    </row>
    <row r="53" spans="1:9" ht="12.75" customHeight="1">
      <c r="A53" s="148">
        <f>A52+1</f>
        <v>40</v>
      </c>
      <c r="B53" s="154" t="s">
        <v>114</v>
      </c>
      <c r="C53" s="119"/>
      <c r="D53" s="163"/>
      <c r="E53" s="119"/>
      <c r="F53" s="166"/>
      <c r="G53" s="166"/>
      <c r="I53"/>
    </row>
    <row r="54" spans="1:9" ht="12.75" customHeight="1">
      <c r="A54" s="149"/>
      <c r="B54" s="39"/>
      <c r="C54" s="117"/>
      <c r="D54" s="117"/>
      <c r="E54" s="117"/>
      <c r="F54" s="117"/>
      <c r="G54" s="117"/>
      <c r="I54"/>
    </row>
    <row r="55" spans="1:9" ht="12.75" customHeight="1">
      <c r="A55" s="150"/>
      <c r="B55" s="39"/>
      <c r="C55" s="115"/>
      <c r="D55" s="115"/>
      <c r="E55" s="115"/>
      <c r="F55" s="115"/>
      <c r="G55" s="115"/>
      <c r="I55"/>
    </row>
    <row r="56" spans="1:9" ht="12.75" customHeight="1">
      <c r="A56" s="138"/>
      <c r="B56" s="77" t="s">
        <v>85</v>
      </c>
      <c r="C56" s="80">
        <v>2009</v>
      </c>
      <c r="D56" s="28">
        <v>2010</v>
      </c>
      <c r="E56" s="28">
        <v>2011</v>
      </c>
      <c r="F56" s="28">
        <v>2012</v>
      </c>
      <c r="G56" s="28">
        <v>2013</v>
      </c>
      <c r="I56"/>
    </row>
    <row r="57" spans="1:9" ht="12.75" customHeight="1">
      <c r="A57" s="138">
        <f>A53+1</f>
        <v>41</v>
      </c>
      <c r="B57" s="40" t="s">
        <v>15</v>
      </c>
      <c r="C57" s="141"/>
      <c r="D57" s="125"/>
      <c r="E57" s="141"/>
      <c r="F57" s="126"/>
      <c r="G57" s="126"/>
      <c r="I57"/>
    </row>
    <row r="58" spans="1:9" ht="12.75" customHeight="1">
      <c r="A58" s="139">
        <f>A57+1</f>
        <v>42</v>
      </c>
      <c r="B58" s="39" t="s">
        <v>16</v>
      </c>
      <c r="C58" s="142"/>
      <c r="D58" s="122"/>
      <c r="E58" s="142"/>
      <c r="F58" s="127"/>
      <c r="G58" s="127"/>
      <c r="I58"/>
    </row>
    <row r="59" spans="1:9" ht="12.75" customHeight="1">
      <c r="A59" s="139">
        <f t="shared" ref="A59:A64" si="1">A58+1</f>
        <v>43</v>
      </c>
      <c r="B59" s="39" t="s">
        <v>17</v>
      </c>
      <c r="C59" s="142"/>
      <c r="D59" s="122"/>
      <c r="E59" s="142"/>
      <c r="F59" s="127"/>
      <c r="G59" s="127"/>
      <c r="I59"/>
    </row>
    <row r="60" spans="1:9" ht="12.75" customHeight="1">
      <c r="A60" s="139">
        <f t="shared" si="1"/>
        <v>44</v>
      </c>
      <c r="B60" s="39" t="s">
        <v>18</v>
      </c>
      <c r="C60" s="142"/>
      <c r="D60" s="122"/>
      <c r="E60" s="142"/>
      <c r="F60" s="127"/>
      <c r="G60" s="127"/>
      <c r="I60"/>
    </row>
    <row r="61" spans="1:9" ht="12.75" customHeight="1">
      <c r="A61" s="139">
        <f t="shared" si="1"/>
        <v>45</v>
      </c>
      <c r="B61" s="39" t="s">
        <v>19</v>
      </c>
      <c r="C61" s="142"/>
      <c r="D61" s="122"/>
      <c r="E61" s="142"/>
      <c r="F61" s="127"/>
      <c r="G61" s="127"/>
      <c r="I61"/>
    </row>
    <row r="62" spans="1:9" ht="12.75" customHeight="1">
      <c r="A62" s="139">
        <f t="shared" si="1"/>
        <v>46</v>
      </c>
      <c r="B62" s="39" t="s">
        <v>20</v>
      </c>
      <c r="C62" s="142"/>
      <c r="D62" s="122"/>
      <c r="E62" s="142"/>
      <c r="F62" s="127"/>
      <c r="G62" s="127"/>
      <c r="I62"/>
    </row>
    <row r="63" spans="1:9" ht="12.75" customHeight="1">
      <c r="A63" s="139">
        <f t="shared" si="1"/>
        <v>47</v>
      </c>
      <c r="B63" s="39" t="s">
        <v>21</v>
      </c>
      <c r="C63" s="142"/>
      <c r="D63" s="122"/>
      <c r="E63" s="142"/>
      <c r="F63" s="127"/>
      <c r="G63" s="127"/>
      <c r="I63"/>
    </row>
    <row r="64" spans="1:9" ht="12.75" customHeight="1">
      <c r="A64" s="139">
        <f t="shared" si="1"/>
        <v>48</v>
      </c>
      <c r="B64" s="39" t="s">
        <v>22</v>
      </c>
      <c r="C64" s="142"/>
      <c r="D64" s="122"/>
      <c r="E64" s="142"/>
      <c r="F64" s="127"/>
      <c r="G64" s="127"/>
      <c r="I64"/>
    </row>
    <row r="65" spans="1:9" ht="12.75" customHeight="1">
      <c r="A65" s="139"/>
      <c r="B65" s="39"/>
      <c r="C65" s="157"/>
      <c r="D65" s="115"/>
      <c r="E65" s="157"/>
      <c r="F65" s="128"/>
      <c r="G65" s="128"/>
      <c r="I65"/>
    </row>
    <row r="66" spans="1:9" ht="12.75" customHeight="1">
      <c r="A66" s="137">
        <f>A64+1</f>
        <v>49</v>
      </c>
      <c r="B66" s="152" t="s">
        <v>62</v>
      </c>
      <c r="C66" s="144"/>
      <c r="D66" s="135"/>
      <c r="E66" s="144"/>
      <c r="F66" s="136"/>
      <c r="G66" s="136"/>
      <c r="I66"/>
    </row>
    <row r="67" spans="1:9" ht="12.75" customHeight="1">
      <c r="A67" s="137">
        <f>A66+1</f>
        <v>50</v>
      </c>
      <c r="B67" s="132" t="s">
        <v>63</v>
      </c>
      <c r="C67" s="143"/>
      <c r="D67" s="133"/>
      <c r="E67" s="143"/>
      <c r="F67" s="134"/>
      <c r="G67" s="134"/>
      <c r="I67"/>
    </row>
    <row r="68" spans="1:9" ht="12.75" customHeight="1">
      <c r="A68" s="137">
        <f>A67+1</f>
        <v>51</v>
      </c>
      <c r="B68" s="132" t="s">
        <v>59</v>
      </c>
      <c r="C68" s="144"/>
      <c r="D68" s="135"/>
      <c r="E68" s="144"/>
      <c r="F68" s="136"/>
      <c r="G68" s="136"/>
      <c r="I68"/>
    </row>
    <row r="69" spans="1:9" ht="12.75" customHeight="1">
      <c r="A69" s="137">
        <f>A68+1</f>
        <v>52</v>
      </c>
      <c r="B69" s="132" t="s">
        <v>84</v>
      </c>
      <c r="C69" s="143"/>
      <c r="D69" s="133"/>
      <c r="E69" s="143"/>
      <c r="F69" s="134"/>
      <c r="G69" s="134"/>
      <c r="I69"/>
    </row>
    <row r="70" spans="1:9" ht="12.75" customHeight="1">
      <c r="A70" s="137">
        <f>A69+1</f>
        <v>53</v>
      </c>
      <c r="B70" s="132" t="s">
        <v>60</v>
      </c>
      <c r="C70" s="144"/>
      <c r="D70" s="135"/>
      <c r="E70" s="144"/>
      <c r="F70" s="136"/>
      <c r="G70" s="136"/>
    </row>
    <row r="71" spans="1:9" ht="12.75" customHeight="1">
      <c r="A71" s="139"/>
      <c r="B71" s="39"/>
      <c r="C71" s="113"/>
      <c r="D71" s="158"/>
      <c r="E71" s="113"/>
      <c r="F71" s="160"/>
      <c r="G71" s="160"/>
    </row>
    <row r="72" spans="1:9" ht="12.75" customHeight="1">
      <c r="A72" s="145">
        <f>A70+1</f>
        <v>54</v>
      </c>
      <c r="B72" s="41" t="s">
        <v>113</v>
      </c>
      <c r="C72" s="159"/>
      <c r="D72" s="161"/>
      <c r="E72" s="159"/>
      <c r="F72" s="164"/>
      <c r="G72" s="164"/>
    </row>
    <row r="73" spans="1:9" ht="12.75" customHeight="1">
      <c r="A73" s="145">
        <f>A72+1</f>
        <v>55</v>
      </c>
      <c r="B73" s="42" t="s">
        <v>61</v>
      </c>
      <c r="C73" s="118"/>
      <c r="D73" s="162"/>
      <c r="E73" s="118"/>
      <c r="F73" s="165"/>
      <c r="G73" s="165"/>
    </row>
    <row r="74" spans="1:9" ht="12.75" customHeight="1">
      <c r="A74" s="148">
        <f>A73+1</f>
        <v>56</v>
      </c>
      <c r="B74" s="154" t="s">
        <v>114</v>
      </c>
      <c r="C74" s="119"/>
      <c r="D74" s="163"/>
      <c r="E74" s="119"/>
      <c r="F74" s="166"/>
      <c r="G74" s="166"/>
    </row>
    <row r="75" spans="1:9" ht="12.75" customHeight="1">
      <c r="A75" s="149"/>
      <c r="B75" s="42"/>
      <c r="C75" s="114"/>
      <c r="D75" s="114"/>
      <c r="E75" s="114"/>
      <c r="F75" s="114"/>
      <c r="G75" s="114"/>
    </row>
    <row r="76" spans="1:9" ht="12.75" customHeight="1">
      <c r="A76" s="150"/>
      <c r="B76" s="39"/>
      <c r="C76" s="115"/>
      <c r="D76" s="115"/>
      <c r="E76" s="115"/>
      <c r="F76" s="115"/>
      <c r="G76" s="115"/>
    </row>
    <row r="77" spans="1:9" ht="12.75" customHeight="1">
      <c r="A77" s="38"/>
      <c r="B77" s="167" t="s">
        <v>86</v>
      </c>
      <c r="C77" s="120">
        <v>2009</v>
      </c>
      <c r="D77" s="169">
        <v>2010</v>
      </c>
      <c r="E77" s="120">
        <v>2011</v>
      </c>
      <c r="F77" s="147">
        <v>2012</v>
      </c>
      <c r="G77" s="147">
        <v>2013</v>
      </c>
    </row>
    <row r="78" spans="1:9" ht="12.75" customHeight="1">
      <c r="A78" s="138">
        <f>A74+1</f>
        <v>57</v>
      </c>
      <c r="B78" s="168" t="s">
        <v>14</v>
      </c>
      <c r="C78" s="141"/>
      <c r="D78" s="125"/>
      <c r="E78" s="141"/>
      <c r="F78" s="126"/>
      <c r="G78" s="126"/>
    </row>
    <row r="79" spans="1:9" ht="12.75" customHeight="1">
      <c r="A79" s="139"/>
      <c r="B79" s="39"/>
      <c r="C79" s="157"/>
      <c r="D79" s="115"/>
      <c r="E79" s="157"/>
      <c r="F79" s="128"/>
      <c r="G79" s="128"/>
      <c r="I79"/>
    </row>
    <row r="80" spans="1:9" ht="12.75" customHeight="1">
      <c r="A80" s="137">
        <f>A78+1</f>
        <v>58</v>
      </c>
      <c r="B80" s="152" t="s">
        <v>62</v>
      </c>
      <c r="C80" s="153"/>
      <c r="D80" s="170"/>
      <c r="E80" s="153"/>
      <c r="F80" s="155"/>
      <c r="G80" s="155"/>
      <c r="I80"/>
    </row>
    <row r="81" spans="1:9" ht="12.75" customHeight="1">
      <c r="A81" s="137">
        <f>A80+1</f>
        <v>59</v>
      </c>
      <c r="B81" s="132" t="s">
        <v>63</v>
      </c>
      <c r="C81" s="143"/>
      <c r="D81" s="133"/>
      <c r="E81" s="143"/>
      <c r="F81" s="134"/>
      <c r="G81" s="134"/>
      <c r="I81"/>
    </row>
    <row r="82" spans="1:9" ht="12.75" customHeight="1">
      <c r="A82" s="137">
        <f>A81+1</f>
        <v>60</v>
      </c>
      <c r="B82" s="132" t="s">
        <v>59</v>
      </c>
      <c r="C82" s="143"/>
      <c r="D82" s="133"/>
      <c r="E82" s="143"/>
      <c r="F82" s="134"/>
      <c r="G82" s="134"/>
      <c r="I82"/>
    </row>
    <row r="83" spans="1:9" ht="12.75" customHeight="1">
      <c r="A83" s="137">
        <f>A82+1</f>
        <v>61</v>
      </c>
      <c r="B83" s="132" t="s">
        <v>84</v>
      </c>
      <c r="C83" s="144"/>
      <c r="D83" s="135"/>
      <c r="E83" s="144"/>
      <c r="F83" s="136"/>
      <c r="G83" s="136"/>
      <c r="I83"/>
    </row>
    <row r="84" spans="1:9" ht="12.75" customHeight="1">
      <c r="A84" s="137">
        <f>A83+1</f>
        <v>62</v>
      </c>
      <c r="B84" s="132" t="s">
        <v>60</v>
      </c>
      <c r="C84" s="143"/>
      <c r="D84" s="133"/>
      <c r="E84" s="143"/>
      <c r="F84" s="134"/>
      <c r="G84" s="134"/>
      <c r="I84"/>
    </row>
    <row r="85" spans="1:9" ht="12.75" customHeight="1">
      <c r="A85" s="139"/>
      <c r="B85" s="39"/>
      <c r="C85" s="48"/>
      <c r="D85" s="46"/>
      <c r="E85" s="48"/>
      <c r="F85" s="79"/>
      <c r="G85" s="79"/>
      <c r="I85"/>
    </row>
    <row r="86" spans="1:9" ht="12.75" customHeight="1">
      <c r="A86" s="139">
        <f>A84+1</f>
        <v>63</v>
      </c>
      <c r="B86" s="41" t="s">
        <v>113</v>
      </c>
      <c r="C86" s="121"/>
      <c r="D86" s="171"/>
      <c r="E86" s="121"/>
      <c r="F86" s="156"/>
      <c r="G86" s="156"/>
      <c r="H86" s="78"/>
      <c r="I86"/>
    </row>
    <row r="87" spans="1:9" ht="12.75" customHeight="1">
      <c r="A87" s="139">
        <f>A86+1</f>
        <v>64</v>
      </c>
      <c r="B87" s="42" t="s">
        <v>61</v>
      </c>
      <c r="C87" s="67"/>
      <c r="D87" s="172"/>
      <c r="E87" s="67"/>
      <c r="F87" s="81"/>
      <c r="G87" s="81"/>
      <c r="I87"/>
    </row>
    <row r="88" spans="1:9" ht="12.75" customHeight="1">
      <c r="A88" s="140">
        <f>A87+1</f>
        <v>65</v>
      </c>
      <c r="B88" s="154" t="s">
        <v>114</v>
      </c>
      <c r="C88" s="68"/>
      <c r="D88" s="173"/>
      <c r="E88" s="68"/>
      <c r="F88" s="82"/>
      <c r="G88" s="82"/>
      <c r="I88"/>
    </row>
    <row r="89" spans="1:9" ht="12.75" customHeight="1">
      <c r="A89" s="149"/>
      <c r="B89" s="27"/>
      <c r="C89" s="27"/>
      <c r="D89" s="27"/>
      <c r="E89" s="27"/>
      <c r="F89" s="27"/>
      <c r="I89"/>
    </row>
    <row r="90" spans="1:9" ht="12.75" customHeight="1">
      <c r="A90" s="150"/>
      <c r="B90" s="27"/>
      <c r="C90" s="27"/>
      <c r="D90" s="27"/>
      <c r="E90" s="27"/>
      <c r="F90" s="27"/>
      <c r="I90"/>
    </row>
    <row r="91" spans="1:9" ht="12.75" customHeight="1">
      <c r="A91" s="138">
        <f>A88+1</f>
        <v>66</v>
      </c>
      <c r="B91" s="175" t="s">
        <v>47</v>
      </c>
      <c r="C91" s="80" t="s">
        <v>48</v>
      </c>
      <c r="D91" s="29"/>
      <c r="E91" s="29"/>
      <c r="F91" s="34"/>
      <c r="I91"/>
    </row>
    <row r="92" spans="1:9" ht="12.75" customHeight="1">
      <c r="A92" s="139">
        <f>A91+1</f>
        <v>67</v>
      </c>
      <c r="B92" s="176" t="s">
        <v>49</v>
      </c>
      <c r="C92" s="174">
        <v>3984630.8280000002</v>
      </c>
      <c r="D92" s="30"/>
      <c r="E92" s="29"/>
      <c r="F92" s="34"/>
      <c r="I92"/>
    </row>
    <row r="93" spans="1:9" ht="12.75" customHeight="1">
      <c r="A93" s="139">
        <f>A92+1</f>
        <v>68</v>
      </c>
      <c r="B93" s="207" t="s">
        <v>50</v>
      </c>
      <c r="C93" s="208">
        <v>4005863</v>
      </c>
      <c r="D93" s="30"/>
      <c r="E93" s="29"/>
      <c r="F93" s="34"/>
      <c r="I93"/>
    </row>
    <row r="94" spans="1:9" ht="12.75" customHeight="1">
      <c r="A94" s="139">
        <f>A93+1</f>
        <v>69</v>
      </c>
      <c r="B94" s="253" t="s">
        <v>109</v>
      </c>
      <c r="C94" s="252">
        <v>4041898</v>
      </c>
      <c r="D94" s="29"/>
      <c r="E94" s="29"/>
      <c r="F94" s="34"/>
      <c r="I94"/>
    </row>
    <row r="95" spans="1:9" ht="12.75" customHeight="1">
      <c r="A95" s="140">
        <f>A94+1</f>
        <v>70</v>
      </c>
      <c r="B95" s="209" t="s">
        <v>90</v>
      </c>
      <c r="C95" s="206"/>
      <c r="D95" s="29"/>
      <c r="E95" s="29"/>
      <c r="F95" s="34"/>
      <c r="I95"/>
    </row>
    <row r="96" spans="1:9" ht="12.75" customHeight="1">
      <c r="A96" s="150"/>
      <c r="B96" s="31"/>
      <c r="C96" s="32"/>
      <c r="D96" s="151"/>
      <c r="E96" s="151"/>
      <c r="F96" s="34"/>
      <c r="I96"/>
    </row>
    <row r="97" spans="1:9" ht="12.75" customHeight="1">
      <c r="A97" s="138">
        <f>A94+1</f>
        <v>70</v>
      </c>
      <c r="B97" s="175" t="s">
        <v>51</v>
      </c>
      <c r="C97" s="179" t="s">
        <v>48</v>
      </c>
      <c r="D97" s="283" t="s">
        <v>52</v>
      </c>
      <c r="E97" s="284"/>
      <c r="F97" s="34"/>
      <c r="I97"/>
    </row>
    <row r="98" spans="1:9" ht="12.75" customHeight="1">
      <c r="A98" s="139">
        <f>A97+1</f>
        <v>71</v>
      </c>
      <c r="B98" s="177" t="s">
        <v>53</v>
      </c>
      <c r="C98" s="178">
        <f>AVERAGE(C92:C93)*0.03</f>
        <v>119857.40741999999</v>
      </c>
      <c r="D98" s="285" t="s">
        <v>54</v>
      </c>
      <c r="E98" s="286"/>
      <c r="F98" s="34"/>
      <c r="I98"/>
    </row>
    <row r="99" spans="1:9" ht="12.75" customHeight="1">
      <c r="A99" s="139">
        <f>A98+1</f>
        <v>72</v>
      </c>
      <c r="B99" s="177" t="s">
        <v>55</v>
      </c>
      <c r="C99" s="205"/>
      <c r="D99" s="287" t="s">
        <v>56</v>
      </c>
      <c r="E99" s="288"/>
      <c r="F99" s="34"/>
      <c r="I99"/>
    </row>
    <row r="100" spans="1:9" ht="12.75" customHeight="1">
      <c r="A100" s="140">
        <f>A99+1</f>
        <v>73</v>
      </c>
      <c r="B100" s="209" t="s">
        <v>91</v>
      </c>
      <c r="C100" s="210"/>
      <c r="D100" s="289" t="s">
        <v>92</v>
      </c>
      <c r="E100" s="290"/>
      <c r="F100" s="27"/>
      <c r="I100"/>
    </row>
    <row r="101" spans="1:9" ht="15">
      <c r="I101"/>
    </row>
    <row r="102" spans="1:9" ht="15">
      <c r="I102"/>
    </row>
    <row r="103" spans="1:9" ht="15">
      <c r="I103"/>
    </row>
    <row r="104" spans="1:9" ht="15">
      <c r="I104"/>
    </row>
    <row r="105" spans="1:9" ht="15">
      <c r="I105"/>
    </row>
    <row r="106" spans="1:9" ht="15">
      <c r="I106"/>
    </row>
    <row r="107" spans="1:9" ht="15">
      <c r="I107"/>
    </row>
    <row r="108" spans="1:9" ht="15">
      <c r="I108"/>
    </row>
    <row r="109" spans="1:9" ht="15">
      <c r="I109"/>
    </row>
    <row r="110" spans="1:9" ht="15">
      <c r="I110"/>
    </row>
    <row r="111" spans="1:9" ht="15">
      <c r="I111"/>
    </row>
    <row r="112" spans="1:9" ht="15">
      <c r="I112"/>
    </row>
    <row r="113" spans="9:9" ht="15">
      <c r="I113"/>
    </row>
    <row r="114" spans="9:9" ht="15">
      <c r="I114"/>
    </row>
    <row r="115" spans="9:9" ht="15">
      <c r="I115"/>
    </row>
    <row r="116" spans="9:9" ht="15">
      <c r="I116"/>
    </row>
    <row r="117" spans="9:9" ht="15">
      <c r="I117"/>
    </row>
    <row r="118" spans="9:9" ht="15">
      <c r="I118"/>
    </row>
    <row r="119" spans="9:9" ht="15">
      <c r="I119"/>
    </row>
    <row r="120" spans="9:9" ht="15">
      <c r="I120"/>
    </row>
    <row r="121" spans="9:9" ht="15">
      <c r="I121"/>
    </row>
    <row r="122" spans="9:9" ht="15">
      <c r="I122"/>
    </row>
    <row r="123" spans="9:9" ht="15">
      <c r="I123"/>
    </row>
    <row r="124" spans="9:9" ht="15">
      <c r="I124"/>
    </row>
    <row r="125" spans="9:9" ht="15">
      <c r="I125"/>
    </row>
    <row r="126" spans="9:9" ht="15">
      <c r="I126"/>
    </row>
    <row r="127" spans="9:9" ht="15">
      <c r="I127"/>
    </row>
    <row r="128" spans="9:9" ht="15">
      <c r="I128"/>
    </row>
    <row r="129" spans="9:9" ht="15">
      <c r="I129"/>
    </row>
    <row r="130" spans="9:9" ht="15">
      <c r="I130"/>
    </row>
    <row r="131" spans="9:9" ht="15">
      <c r="I131"/>
    </row>
    <row r="132" spans="9:9" ht="15">
      <c r="I132"/>
    </row>
    <row r="133" spans="9:9" ht="15">
      <c r="I133"/>
    </row>
    <row r="134" spans="9:9" ht="15">
      <c r="I134"/>
    </row>
    <row r="135" spans="9:9" ht="15">
      <c r="I135"/>
    </row>
    <row r="136" spans="9:9" ht="15">
      <c r="I136"/>
    </row>
    <row r="137" spans="9:9" ht="15">
      <c r="I137"/>
    </row>
    <row r="138" spans="9:9" ht="15">
      <c r="I138"/>
    </row>
    <row r="139" spans="9:9" ht="15">
      <c r="I139"/>
    </row>
    <row r="140" spans="9:9" ht="15">
      <c r="I140"/>
    </row>
    <row r="141" spans="9:9" ht="15">
      <c r="I141"/>
    </row>
    <row r="142" spans="9:9" ht="15">
      <c r="I142"/>
    </row>
    <row r="143" spans="9:9" ht="15">
      <c r="I143"/>
    </row>
    <row r="144" spans="9:9" ht="15">
      <c r="I144"/>
    </row>
    <row r="145" spans="9:9" ht="15">
      <c r="I145"/>
    </row>
    <row r="146" spans="9:9" ht="15">
      <c r="I146"/>
    </row>
    <row r="147" spans="9:9" ht="15">
      <c r="I147"/>
    </row>
    <row r="148" spans="9:9" ht="15">
      <c r="I148"/>
    </row>
    <row r="149" spans="9:9" ht="15">
      <c r="I149"/>
    </row>
    <row r="150" spans="9:9" ht="15">
      <c r="I150"/>
    </row>
    <row r="151" spans="9:9" ht="15">
      <c r="I151"/>
    </row>
    <row r="152" spans="9:9" ht="15">
      <c r="I152"/>
    </row>
    <row r="153" spans="9:9" ht="15">
      <c r="I153"/>
    </row>
    <row r="154" spans="9:9" ht="15">
      <c r="I154"/>
    </row>
    <row r="155" spans="9:9" ht="15">
      <c r="I155"/>
    </row>
    <row r="156" spans="9:9" ht="15">
      <c r="I156"/>
    </row>
    <row r="157" spans="9:9" ht="15">
      <c r="I157"/>
    </row>
    <row r="158" spans="9:9" ht="15">
      <c r="I158"/>
    </row>
    <row r="159" spans="9:9" ht="15">
      <c r="I159"/>
    </row>
    <row r="160" spans="9:9" ht="15">
      <c r="I160"/>
    </row>
    <row r="161" spans="9:9" ht="15">
      <c r="I161"/>
    </row>
    <row r="162" spans="9:9" ht="15">
      <c r="I162"/>
    </row>
    <row r="163" spans="9:9" ht="15">
      <c r="I163"/>
    </row>
    <row r="164" spans="9:9" ht="12.75" customHeight="1">
      <c r="I164"/>
    </row>
    <row r="165" spans="9:9" ht="12.75" customHeight="1">
      <c r="I165"/>
    </row>
    <row r="166" spans="9:9" ht="12.75" customHeight="1">
      <c r="I166"/>
    </row>
    <row r="167" spans="9:9" ht="12.75" customHeight="1">
      <c r="I167"/>
    </row>
    <row r="168" spans="9:9" ht="12.75" customHeight="1">
      <c r="I168"/>
    </row>
    <row r="169" spans="9:9" ht="12.75" customHeight="1">
      <c r="I169"/>
    </row>
    <row r="170" spans="9:9" ht="12.75" customHeight="1">
      <c r="I170"/>
    </row>
    <row r="171" spans="9:9" ht="12.75" customHeight="1">
      <c r="I171"/>
    </row>
    <row r="172" spans="9:9" ht="12.75" customHeight="1">
      <c r="I172"/>
    </row>
    <row r="173" spans="9:9" ht="12.75" customHeight="1">
      <c r="I173"/>
    </row>
    <row r="174" spans="9:9" ht="15">
      <c r="I174"/>
    </row>
    <row r="175" spans="9:9" ht="15">
      <c r="I175"/>
    </row>
    <row r="176" spans="9:9" ht="15">
      <c r="I176"/>
    </row>
    <row r="177" spans="9:9" ht="15">
      <c r="I177"/>
    </row>
    <row r="178" spans="9:9" ht="15">
      <c r="I178"/>
    </row>
    <row r="179" spans="9:9" ht="15">
      <c r="I179"/>
    </row>
    <row r="180" spans="9:9" ht="15">
      <c r="I180"/>
    </row>
    <row r="181" spans="9:9" ht="15">
      <c r="I181"/>
    </row>
    <row r="182" spans="9:9" ht="15">
      <c r="I182"/>
    </row>
    <row r="183" spans="9:9" ht="15">
      <c r="I183"/>
    </row>
    <row r="184" spans="9:9" ht="15">
      <c r="I184"/>
    </row>
    <row r="185" spans="9:9" ht="15">
      <c r="I185"/>
    </row>
    <row r="186" spans="9:9" ht="15">
      <c r="I186"/>
    </row>
    <row r="187" spans="9:9" ht="15">
      <c r="I187"/>
    </row>
    <row r="188" spans="9:9" ht="15">
      <c r="I188"/>
    </row>
    <row r="189" spans="9:9" ht="15">
      <c r="I189"/>
    </row>
    <row r="190" spans="9:9" ht="15">
      <c r="I190"/>
    </row>
    <row r="191" spans="9:9" ht="15">
      <c r="I191"/>
    </row>
    <row r="192" spans="9:9" ht="15">
      <c r="I192"/>
    </row>
    <row r="193" spans="9:9" ht="15">
      <c r="I193"/>
    </row>
    <row r="194" spans="9:9" ht="15">
      <c r="I194"/>
    </row>
    <row r="195" spans="9:9" ht="15">
      <c r="I195"/>
    </row>
    <row r="196" spans="9:9" ht="15">
      <c r="I196"/>
    </row>
    <row r="197" spans="9:9" ht="15">
      <c r="I197"/>
    </row>
    <row r="198" spans="9:9" ht="15">
      <c r="I198"/>
    </row>
    <row r="199" spans="9:9" ht="15">
      <c r="I199"/>
    </row>
    <row r="200" spans="9:9" ht="15">
      <c r="I200"/>
    </row>
    <row r="201" spans="9:9" ht="15">
      <c r="I201"/>
    </row>
    <row r="202" spans="9:9" ht="15">
      <c r="I202"/>
    </row>
    <row r="203" spans="9:9" ht="15">
      <c r="I203"/>
    </row>
    <row r="204" spans="9:9" ht="15">
      <c r="I204"/>
    </row>
    <row r="205" spans="9:9" ht="15">
      <c r="I205"/>
    </row>
    <row r="206" spans="9:9" ht="15">
      <c r="I206"/>
    </row>
    <row r="207" spans="9:9" ht="15">
      <c r="I207"/>
    </row>
    <row r="208" spans="9:9" ht="15">
      <c r="I208"/>
    </row>
    <row r="209" spans="9:9" ht="15">
      <c r="I209"/>
    </row>
    <row r="210" spans="9:9" ht="15">
      <c r="I210"/>
    </row>
    <row r="211" spans="9:9" ht="15">
      <c r="I211"/>
    </row>
    <row r="212" spans="9:9" ht="15">
      <c r="I212"/>
    </row>
    <row r="213" spans="9:9" ht="15">
      <c r="I213"/>
    </row>
    <row r="214" spans="9:9" ht="15">
      <c r="I214"/>
    </row>
    <row r="215" spans="9:9" ht="15">
      <c r="I215"/>
    </row>
    <row r="216" spans="9:9" ht="15">
      <c r="I216"/>
    </row>
    <row r="217" spans="9:9" ht="15">
      <c r="I217"/>
    </row>
    <row r="218" spans="9:9" ht="15">
      <c r="I218"/>
    </row>
    <row r="219" spans="9:9" ht="15">
      <c r="I219"/>
    </row>
    <row r="220" spans="9:9" ht="15">
      <c r="I220"/>
    </row>
    <row r="221" spans="9:9" ht="15">
      <c r="I221"/>
    </row>
    <row r="222" spans="9:9" ht="15">
      <c r="I222"/>
    </row>
    <row r="223" spans="9:9" ht="15">
      <c r="I223"/>
    </row>
    <row r="224" spans="9:9" ht="15">
      <c r="I224"/>
    </row>
    <row r="225" spans="9:9" ht="15">
      <c r="I225"/>
    </row>
    <row r="226" spans="9:9" ht="15">
      <c r="I226"/>
    </row>
    <row r="227" spans="9:9" ht="15">
      <c r="I227"/>
    </row>
    <row r="228" spans="9:9" ht="15">
      <c r="I228"/>
    </row>
    <row r="229" spans="9:9" ht="15">
      <c r="I229"/>
    </row>
    <row r="230" spans="9:9" ht="15">
      <c r="I230"/>
    </row>
    <row r="231" spans="9:9" ht="15">
      <c r="I231"/>
    </row>
    <row r="232" spans="9:9" ht="15">
      <c r="I232"/>
    </row>
    <row r="233" spans="9:9" ht="15">
      <c r="I233"/>
    </row>
    <row r="234" spans="9:9" ht="15">
      <c r="I234"/>
    </row>
    <row r="235" spans="9:9" ht="15">
      <c r="I235"/>
    </row>
    <row r="236" spans="9:9" ht="15">
      <c r="I236"/>
    </row>
    <row r="237" spans="9:9" ht="15">
      <c r="I237"/>
    </row>
    <row r="238" spans="9:9" ht="15">
      <c r="I238"/>
    </row>
    <row r="239" spans="9:9" ht="15">
      <c r="I239"/>
    </row>
    <row r="240" spans="9:9" ht="15">
      <c r="I240"/>
    </row>
    <row r="241" spans="9:9" ht="15">
      <c r="I241"/>
    </row>
    <row r="242" spans="9:9" ht="15">
      <c r="I242"/>
    </row>
    <row r="243" spans="9:9" ht="15">
      <c r="I243"/>
    </row>
    <row r="244" spans="9:9" ht="15">
      <c r="I244"/>
    </row>
    <row r="245" spans="9:9" ht="15">
      <c r="I245"/>
    </row>
    <row r="246" spans="9:9" ht="15">
      <c r="I246"/>
    </row>
    <row r="247" spans="9:9" ht="15">
      <c r="I247"/>
    </row>
    <row r="248" spans="9:9" ht="15">
      <c r="I248"/>
    </row>
    <row r="249" spans="9:9" ht="15">
      <c r="I249"/>
    </row>
    <row r="250" spans="9:9" ht="15">
      <c r="I250"/>
    </row>
    <row r="251" spans="9:9" ht="15">
      <c r="I251"/>
    </row>
    <row r="252" spans="9:9" ht="15">
      <c r="I252"/>
    </row>
    <row r="253" spans="9:9" ht="15">
      <c r="I253"/>
    </row>
    <row r="254" spans="9:9" ht="15">
      <c r="I254"/>
    </row>
    <row r="255" spans="9:9" ht="15">
      <c r="I255"/>
    </row>
    <row r="256" spans="9:9" ht="15">
      <c r="I256"/>
    </row>
    <row r="257" spans="9:9" ht="15">
      <c r="I257"/>
    </row>
    <row r="258" spans="9:9" ht="15">
      <c r="I258"/>
    </row>
    <row r="259" spans="9:9" ht="15">
      <c r="I259"/>
    </row>
    <row r="260" spans="9:9" ht="15">
      <c r="I260"/>
    </row>
    <row r="261" spans="9:9" ht="15">
      <c r="I261"/>
    </row>
    <row r="262" spans="9:9" ht="15">
      <c r="I262"/>
    </row>
    <row r="263" spans="9:9" ht="15">
      <c r="I263"/>
    </row>
    <row r="264" spans="9:9" ht="15">
      <c r="I264"/>
    </row>
    <row r="265" spans="9:9" ht="15">
      <c r="I265"/>
    </row>
    <row r="266" spans="9:9" ht="15">
      <c r="I266"/>
    </row>
    <row r="267" spans="9:9" ht="15">
      <c r="I267"/>
    </row>
    <row r="268" spans="9:9" ht="15">
      <c r="I268"/>
    </row>
    <row r="269" spans="9:9" ht="15">
      <c r="I269"/>
    </row>
    <row r="270" spans="9:9" ht="15">
      <c r="I270"/>
    </row>
    <row r="271" spans="9:9" ht="15">
      <c r="I271"/>
    </row>
    <row r="272" spans="9:9" ht="15">
      <c r="I272"/>
    </row>
    <row r="273" spans="9:9" ht="15">
      <c r="I273"/>
    </row>
    <row r="274" spans="9:9" ht="15">
      <c r="I274"/>
    </row>
    <row r="275" spans="9:9" ht="15">
      <c r="I275"/>
    </row>
    <row r="276" spans="9:9" ht="15">
      <c r="I276"/>
    </row>
    <row r="277" spans="9:9" ht="15">
      <c r="I277"/>
    </row>
    <row r="278" spans="9:9" ht="15">
      <c r="I278"/>
    </row>
    <row r="279" spans="9:9" ht="15">
      <c r="I279"/>
    </row>
    <row r="280" spans="9:9" ht="15">
      <c r="I280"/>
    </row>
    <row r="281" spans="9:9" ht="15">
      <c r="I281"/>
    </row>
    <row r="282" spans="9:9" ht="15">
      <c r="I282"/>
    </row>
    <row r="283" spans="9:9" ht="15">
      <c r="I283"/>
    </row>
    <row r="284" spans="9:9" ht="15">
      <c r="I284"/>
    </row>
    <row r="285" spans="9:9" ht="15">
      <c r="I285"/>
    </row>
    <row r="286" spans="9:9" ht="15">
      <c r="I286"/>
    </row>
    <row r="287" spans="9:9" ht="15">
      <c r="I287"/>
    </row>
    <row r="288" spans="9:9" ht="15">
      <c r="I288"/>
    </row>
    <row r="289" spans="9:9" ht="15">
      <c r="I289"/>
    </row>
    <row r="290" spans="9:9" ht="15">
      <c r="I290"/>
    </row>
    <row r="291" spans="9:9" ht="15">
      <c r="I291"/>
    </row>
    <row r="292" spans="9:9" ht="15">
      <c r="I292"/>
    </row>
    <row r="293" spans="9:9" ht="15">
      <c r="I293"/>
    </row>
    <row r="294" spans="9:9" ht="15">
      <c r="I294"/>
    </row>
    <row r="295" spans="9:9" ht="15">
      <c r="I295"/>
    </row>
    <row r="296" spans="9:9" ht="15">
      <c r="I296"/>
    </row>
    <row r="297" spans="9:9" ht="15">
      <c r="I297"/>
    </row>
    <row r="298" spans="9:9" ht="15">
      <c r="I298"/>
    </row>
    <row r="299" spans="9:9" ht="15">
      <c r="I299"/>
    </row>
    <row r="300" spans="9:9" ht="15">
      <c r="I300"/>
    </row>
    <row r="301" spans="9:9" ht="15">
      <c r="I301"/>
    </row>
    <row r="302" spans="9:9" ht="15">
      <c r="I302"/>
    </row>
    <row r="303" spans="9:9" ht="15">
      <c r="I303"/>
    </row>
    <row r="304" spans="9:9" ht="15">
      <c r="I304"/>
    </row>
    <row r="305" spans="9:9" ht="15">
      <c r="I305"/>
    </row>
    <row r="306" spans="9:9" ht="15">
      <c r="I306"/>
    </row>
    <row r="307" spans="9:9" ht="15">
      <c r="I307"/>
    </row>
    <row r="308" spans="9:9" ht="15">
      <c r="I308"/>
    </row>
    <row r="309" spans="9:9" ht="15">
      <c r="I309"/>
    </row>
    <row r="310" spans="9:9" ht="15">
      <c r="I310"/>
    </row>
    <row r="311" spans="9:9" ht="15">
      <c r="I311"/>
    </row>
    <row r="312" spans="9:9" ht="15">
      <c r="I312"/>
    </row>
    <row r="313" spans="9:9" ht="15">
      <c r="I313"/>
    </row>
    <row r="314" spans="9:9" ht="15">
      <c r="I314"/>
    </row>
    <row r="315" spans="9:9" ht="15">
      <c r="I315"/>
    </row>
    <row r="316" spans="9:9" ht="15">
      <c r="I316"/>
    </row>
    <row r="317" spans="9:9" ht="15">
      <c r="I317"/>
    </row>
    <row r="318" spans="9:9" ht="15">
      <c r="I318"/>
    </row>
    <row r="319" spans="9:9" ht="15">
      <c r="I319"/>
    </row>
    <row r="320" spans="9:9" ht="15">
      <c r="I320"/>
    </row>
    <row r="321" spans="9:9" ht="15">
      <c r="I321"/>
    </row>
    <row r="322" spans="9:9" ht="15">
      <c r="I322"/>
    </row>
    <row r="323" spans="9:9" ht="15">
      <c r="I323"/>
    </row>
    <row r="324" spans="9:9" ht="15">
      <c r="I324"/>
    </row>
    <row r="325" spans="9:9" ht="15">
      <c r="I325"/>
    </row>
    <row r="326" spans="9:9" ht="15">
      <c r="I326"/>
    </row>
    <row r="327" spans="9:9" ht="15">
      <c r="I327"/>
    </row>
    <row r="328" spans="9:9" ht="15">
      <c r="I328"/>
    </row>
    <row r="329" spans="9:9" ht="15">
      <c r="I329"/>
    </row>
    <row r="330" spans="9:9" ht="15">
      <c r="I330"/>
    </row>
    <row r="331" spans="9:9" ht="15">
      <c r="I331"/>
    </row>
    <row r="332" spans="9:9" ht="15">
      <c r="I332"/>
    </row>
    <row r="333" spans="9:9" ht="15">
      <c r="I333"/>
    </row>
    <row r="334" spans="9:9" ht="15">
      <c r="I334"/>
    </row>
    <row r="335" spans="9:9" ht="15">
      <c r="I335"/>
    </row>
    <row r="336" spans="9:9" ht="15">
      <c r="I336"/>
    </row>
    <row r="337" spans="9:9" ht="15">
      <c r="I337"/>
    </row>
    <row r="338" spans="9:9" ht="15">
      <c r="I338"/>
    </row>
    <row r="339" spans="9:9" ht="15">
      <c r="I339"/>
    </row>
    <row r="340" spans="9:9" ht="15">
      <c r="I340"/>
    </row>
    <row r="341" spans="9:9" ht="15">
      <c r="I341"/>
    </row>
    <row r="342" spans="9:9" ht="15">
      <c r="I342"/>
    </row>
    <row r="343" spans="9:9" ht="15">
      <c r="I343"/>
    </row>
    <row r="344" spans="9:9" ht="15">
      <c r="I344"/>
    </row>
    <row r="345" spans="9:9" ht="15">
      <c r="I345"/>
    </row>
    <row r="346" spans="9:9" ht="15">
      <c r="I346"/>
    </row>
    <row r="347" spans="9:9" ht="15">
      <c r="I347"/>
    </row>
    <row r="348" spans="9:9" ht="15">
      <c r="I348"/>
    </row>
    <row r="349" spans="9:9" ht="15">
      <c r="I349"/>
    </row>
    <row r="350" spans="9:9" ht="15">
      <c r="I350"/>
    </row>
    <row r="351" spans="9:9" ht="15">
      <c r="I351"/>
    </row>
    <row r="352" spans="9:9" ht="15">
      <c r="I352"/>
    </row>
    <row r="353" spans="9:9" ht="15">
      <c r="I353"/>
    </row>
    <row r="354" spans="9:9" ht="15">
      <c r="I354"/>
    </row>
    <row r="355" spans="9:9" ht="15">
      <c r="I355"/>
    </row>
    <row r="356" spans="9:9" ht="15">
      <c r="I356"/>
    </row>
    <row r="357" spans="9:9" ht="15">
      <c r="I357"/>
    </row>
    <row r="358" spans="9:9" ht="15">
      <c r="I358"/>
    </row>
    <row r="359" spans="9:9" ht="15">
      <c r="I359"/>
    </row>
    <row r="360" spans="9:9" ht="15">
      <c r="I360"/>
    </row>
    <row r="361" spans="9:9" ht="15">
      <c r="I361"/>
    </row>
    <row r="362" spans="9:9" ht="15">
      <c r="I362"/>
    </row>
    <row r="363" spans="9:9" ht="15">
      <c r="I363"/>
    </row>
    <row r="364" spans="9:9" ht="15">
      <c r="I364"/>
    </row>
    <row r="365" spans="9:9" ht="15">
      <c r="I365"/>
    </row>
    <row r="366" spans="9:9" ht="15">
      <c r="I366"/>
    </row>
    <row r="367" spans="9:9" ht="15">
      <c r="I367"/>
    </row>
    <row r="368" spans="9:9" ht="15">
      <c r="I368"/>
    </row>
    <row r="369" spans="9:9" ht="15">
      <c r="I369"/>
    </row>
    <row r="370" spans="9:9" ht="15">
      <c r="I370"/>
    </row>
    <row r="371" spans="9:9" ht="15">
      <c r="I371"/>
    </row>
    <row r="372" spans="9:9" ht="15">
      <c r="I372"/>
    </row>
    <row r="373" spans="9:9" ht="15">
      <c r="I373"/>
    </row>
    <row r="374" spans="9:9" ht="15">
      <c r="I374"/>
    </row>
    <row r="375" spans="9:9" ht="15">
      <c r="I375"/>
    </row>
    <row r="376" spans="9:9" ht="15">
      <c r="I376"/>
    </row>
    <row r="377" spans="9:9" ht="15">
      <c r="I377"/>
    </row>
    <row r="378" spans="9:9" ht="15">
      <c r="I378"/>
    </row>
    <row r="379" spans="9:9" ht="15">
      <c r="I379"/>
    </row>
    <row r="380" spans="9:9" ht="15">
      <c r="I380"/>
    </row>
    <row r="381" spans="9:9" ht="15">
      <c r="I381"/>
    </row>
    <row r="382" spans="9:9" ht="15">
      <c r="I382"/>
    </row>
    <row r="383" spans="9:9" ht="15">
      <c r="I383"/>
    </row>
    <row r="384" spans="9:9" ht="15">
      <c r="I384"/>
    </row>
    <row r="385" spans="9:9" ht="15">
      <c r="I385"/>
    </row>
    <row r="386" spans="9:9" ht="15">
      <c r="I386"/>
    </row>
    <row r="387" spans="9:9" ht="15">
      <c r="I387"/>
    </row>
    <row r="388" spans="9:9" ht="15">
      <c r="I388"/>
    </row>
    <row r="389" spans="9:9" ht="15">
      <c r="I389"/>
    </row>
    <row r="390" spans="9:9" ht="15">
      <c r="I390"/>
    </row>
    <row r="391" spans="9:9" ht="15">
      <c r="I391"/>
    </row>
    <row r="392" spans="9:9" ht="15">
      <c r="I392"/>
    </row>
    <row r="393" spans="9:9" ht="15">
      <c r="I393"/>
    </row>
    <row r="394" spans="9:9" ht="15">
      <c r="I394"/>
    </row>
    <row r="395" spans="9:9" ht="15">
      <c r="I395"/>
    </row>
    <row r="396" spans="9:9" ht="15">
      <c r="I396"/>
    </row>
    <row r="397" spans="9:9" ht="15">
      <c r="I397"/>
    </row>
    <row r="398" spans="9:9" ht="15">
      <c r="I398"/>
    </row>
    <row r="399" spans="9:9" ht="15">
      <c r="I399"/>
    </row>
    <row r="400" spans="9:9" ht="15">
      <c r="I400"/>
    </row>
    <row r="401" spans="9:9" ht="15">
      <c r="I401"/>
    </row>
    <row r="402" spans="9:9" ht="15">
      <c r="I402"/>
    </row>
    <row r="403" spans="9:9" ht="15">
      <c r="I403"/>
    </row>
    <row r="404" spans="9:9" ht="15">
      <c r="I404"/>
    </row>
    <row r="405" spans="9:9" ht="15">
      <c r="I405"/>
    </row>
    <row r="406" spans="9:9" ht="15">
      <c r="I406"/>
    </row>
    <row r="407" spans="9:9" ht="15">
      <c r="I407"/>
    </row>
    <row r="408" spans="9:9" ht="15">
      <c r="I408"/>
    </row>
    <row r="409" spans="9:9" ht="15">
      <c r="I409"/>
    </row>
    <row r="410" spans="9:9" ht="15">
      <c r="I410"/>
    </row>
    <row r="411" spans="9:9" ht="15">
      <c r="I411"/>
    </row>
    <row r="412" spans="9:9" ht="15">
      <c r="I412"/>
    </row>
    <row r="413" spans="9:9" ht="15">
      <c r="I413"/>
    </row>
    <row r="414" spans="9:9" ht="15">
      <c r="I414"/>
    </row>
    <row r="415" spans="9:9" ht="15">
      <c r="I415"/>
    </row>
    <row r="416" spans="9:9" ht="15">
      <c r="I416"/>
    </row>
    <row r="417" spans="9:9" ht="15">
      <c r="I417"/>
    </row>
    <row r="418" spans="9:9" ht="15">
      <c r="I418"/>
    </row>
    <row r="419" spans="9:9" ht="15">
      <c r="I419"/>
    </row>
    <row r="420" spans="9:9" ht="15">
      <c r="I420"/>
    </row>
    <row r="421" spans="9:9" ht="15">
      <c r="I421"/>
    </row>
    <row r="422" spans="9:9" ht="15">
      <c r="I422"/>
    </row>
    <row r="423" spans="9:9" ht="15">
      <c r="I423"/>
    </row>
    <row r="424" spans="9:9" ht="15">
      <c r="I424"/>
    </row>
    <row r="425" spans="9:9" ht="15">
      <c r="I425"/>
    </row>
    <row r="426" spans="9:9" ht="15">
      <c r="I426"/>
    </row>
    <row r="427" spans="9:9" ht="15">
      <c r="I427"/>
    </row>
    <row r="428" spans="9:9" ht="15">
      <c r="I428"/>
    </row>
    <row r="429" spans="9:9" ht="15">
      <c r="I429"/>
    </row>
    <row r="430" spans="9:9" ht="15">
      <c r="I430"/>
    </row>
    <row r="431" spans="9:9" ht="15">
      <c r="I431"/>
    </row>
    <row r="432" spans="9:9" ht="15">
      <c r="I432"/>
    </row>
    <row r="433" spans="9:9" ht="15">
      <c r="I433"/>
    </row>
    <row r="434" spans="9:9" ht="15">
      <c r="I434"/>
    </row>
    <row r="435" spans="9:9" ht="15">
      <c r="I435"/>
    </row>
    <row r="436" spans="9:9" ht="15">
      <c r="I436"/>
    </row>
    <row r="437" spans="9:9" ht="15">
      <c r="I437"/>
    </row>
    <row r="438" spans="9:9" ht="15">
      <c r="I438"/>
    </row>
    <row r="439" spans="9:9" ht="15">
      <c r="I439"/>
    </row>
    <row r="440" spans="9:9" ht="15">
      <c r="I440"/>
    </row>
    <row r="441" spans="9:9" ht="15">
      <c r="I441"/>
    </row>
    <row r="442" spans="9:9" ht="15">
      <c r="I442"/>
    </row>
    <row r="443" spans="9:9" ht="15">
      <c r="I443"/>
    </row>
    <row r="444" spans="9:9" ht="15">
      <c r="I444"/>
    </row>
    <row r="445" spans="9:9" ht="15">
      <c r="I445"/>
    </row>
    <row r="446" spans="9:9" ht="15">
      <c r="I446"/>
    </row>
    <row r="447" spans="9:9" ht="15">
      <c r="I447"/>
    </row>
    <row r="448" spans="9:9" ht="15">
      <c r="I448"/>
    </row>
    <row r="449" spans="9:9" ht="15">
      <c r="I449"/>
    </row>
    <row r="450" spans="9:9" ht="15">
      <c r="I450"/>
    </row>
    <row r="451" spans="9:9" ht="15">
      <c r="I451"/>
    </row>
    <row r="452" spans="9:9" ht="15">
      <c r="I452"/>
    </row>
    <row r="453" spans="9:9" ht="15">
      <c r="I453"/>
    </row>
    <row r="454" spans="9:9" ht="15">
      <c r="I454"/>
    </row>
    <row r="455" spans="9:9" ht="15">
      <c r="I455"/>
    </row>
    <row r="456" spans="9:9" ht="15">
      <c r="I456"/>
    </row>
    <row r="457" spans="9:9" ht="15">
      <c r="I457"/>
    </row>
    <row r="458" spans="9:9" ht="15">
      <c r="I458"/>
    </row>
    <row r="459" spans="9:9" ht="15">
      <c r="I459"/>
    </row>
    <row r="460" spans="9:9" ht="15">
      <c r="I460"/>
    </row>
    <row r="461" spans="9:9" ht="15">
      <c r="I461"/>
    </row>
    <row r="462" spans="9:9" ht="15">
      <c r="I462"/>
    </row>
    <row r="463" spans="9:9" ht="15">
      <c r="I463"/>
    </row>
    <row r="464" spans="9:9" ht="15">
      <c r="I464"/>
    </row>
    <row r="465" spans="9:9" ht="15">
      <c r="I465"/>
    </row>
    <row r="466" spans="9:9" ht="15">
      <c r="I466"/>
    </row>
    <row r="467" spans="9:9" ht="15">
      <c r="I467"/>
    </row>
    <row r="468" spans="9:9" ht="15">
      <c r="I468"/>
    </row>
    <row r="469" spans="9:9" ht="15">
      <c r="I469"/>
    </row>
    <row r="470" spans="9:9" ht="15">
      <c r="I470"/>
    </row>
    <row r="471" spans="9:9" ht="15">
      <c r="I471"/>
    </row>
    <row r="472" spans="9:9" ht="15">
      <c r="I472"/>
    </row>
    <row r="473" spans="9:9" ht="15">
      <c r="I473"/>
    </row>
    <row r="474" spans="9:9" ht="15">
      <c r="I474"/>
    </row>
    <row r="475" spans="9:9" ht="15">
      <c r="I475"/>
    </row>
    <row r="476" spans="9:9" ht="15">
      <c r="I476"/>
    </row>
    <row r="477" spans="9:9" ht="15">
      <c r="I477"/>
    </row>
    <row r="478" spans="9:9" ht="15">
      <c r="I478"/>
    </row>
    <row r="479" spans="9:9" ht="15">
      <c r="I479"/>
    </row>
    <row r="480" spans="9:9" ht="15">
      <c r="I480"/>
    </row>
    <row r="481" spans="9:9" ht="15">
      <c r="I481"/>
    </row>
    <row r="482" spans="9:9" ht="15">
      <c r="I482"/>
    </row>
    <row r="483" spans="9:9" ht="15">
      <c r="I483"/>
    </row>
    <row r="484" spans="9:9" ht="15">
      <c r="I484"/>
    </row>
    <row r="485" spans="9:9" ht="15">
      <c r="I485"/>
    </row>
    <row r="486" spans="9:9" ht="15">
      <c r="I486"/>
    </row>
    <row r="487" spans="9:9" ht="15">
      <c r="I487"/>
    </row>
    <row r="488" spans="9:9" ht="15">
      <c r="I488"/>
    </row>
    <row r="489" spans="9:9" ht="15">
      <c r="I489"/>
    </row>
    <row r="490" spans="9:9" ht="15">
      <c r="I490"/>
    </row>
    <row r="491" spans="9:9" ht="15">
      <c r="I491"/>
    </row>
    <row r="492" spans="9:9" ht="15">
      <c r="I492"/>
    </row>
    <row r="493" spans="9:9" ht="15">
      <c r="I493"/>
    </row>
    <row r="494" spans="9:9" ht="15">
      <c r="I494"/>
    </row>
    <row r="495" spans="9:9" ht="15">
      <c r="I495"/>
    </row>
    <row r="496" spans="9:9" ht="15">
      <c r="I496"/>
    </row>
    <row r="497" spans="9:9" ht="15">
      <c r="I497"/>
    </row>
    <row r="498" spans="9:9" ht="15">
      <c r="I498"/>
    </row>
    <row r="499" spans="9:9" ht="15">
      <c r="I499"/>
    </row>
    <row r="500" spans="9:9" ht="15">
      <c r="I500"/>
    </row>
    <row r="501" spans="9:9" ht="15">
      <c r="I501"/>
    </row>
    <row r="502" spans="9:9" ht="15">
      <c r="I502"/>
    </row>
    <row r="503" spans="9:9" ht="15">
      <c r="I503"/>
    </row>
    <row r="504" spans="9:9" ht="15">
      <c r="I504"/>
    </row>
    <row r="505" spans="9:9" ht="15">
      <c r="I505"/>
    </row>
    <row r="506" spans="9:9" ht="15">
      <c r="I506"/>
    </row>
    <row r="507" spans="9:9" ht="15">
      <c r="I507"/>
    </row>
    <row r="508" spans="9:9" ht="15">
      <c r="I508"/>
    </row>
    <row r="509" spans="9:9" ht="15">
      <c r="I509"/>
    </row>
    <row r="510" spans="9:9" ht="15">
      <c r="I510"/>
    </row>
    <row r="511" spans="9:9" ht="15">
      <c r="I511"/>
    </row>
    <row r="512" spans="9:9" ht="15">
      <c r="I512"/>
    </row>
    <row r="513" spans="9:9" ht="15">
      <c r="I513"/>
    </row>
    <row r="514" spans="9:9" ht="15">
      <c r="I514"/>
    </row>
    <row r="515" spans="9:9" ht="15">
      <c r="I515"/>
    </row>
    <row r="516" spans="9:9" ht="15">
      <c r="I516"/>
    </row>
    <row r="517" spans="9:9" ht="15">
      <c r="I517"/>
    </row>
    <row r="518" spans="9:9" ht="15">
      <c r="I518"/>
    </row>
    <row r="519" spans="9:9" ht="15">
      <c r="I519"/>
    </row>
    <row r="520" spans="9:9" ht="15">
      <c r="I520"/>
    </row>
    <row r="521" spans="9:9" ht="15">
      <c r="I521"/>
    </row>
    <row r="522" spans="9:9" ht="15">
      <c r="I522"/>
    </row>
    <row r="523" spans="9:9" ht="15">
      <c r="I523"/>
    </row>
    <row r="524" spans="9:9" ht="15">
      <c r="I524"/>
    </row>
    <row r="525" spans="9:9" ht="15">
      <c r="I525"/>
    </row>
    <row r="526" spans="9:9" ht="15">
      <c r="I526"/>
    </row>
    <row r="527" spans="9:9" ht="15">
      <c r="I527"/>
    </row>
    <row r="528" spans="9:9" ht="15">
      <c r="I528"/>
    </row>
    <row r="529" spans="9:9" ht="15">
      <c r="I529"/>
    </row>
    <row r="530" spans="9:9" ht="15">
      <c r="I530"/>
    </row>
    <row r="531" spans="9:9" ht="15">
      <c r="I531"/>
    </row>
    <row r="532" spans="9:9" ht="15">
      <c r="I532"/>
    </row>
    <row r="533" spans="9:9" ht="15">
      <c r="I533"/>
    </row>
    <row r="534" spans="9:9" ht="15">
      <c r="I534"/>
    </row>
    <row r="535" spans="9:9" ht="15">
      <c r="I535"/>
    </row>
    <row r="536" spans="9:9" ht="15">
      <c r="I536"/>
    </row>
    <row r="537" spans="9:9" ht="15">
      <c r="I537"/>
    </row>
    <row r="538" spans="9:9" ht="15">
      <c r="I538"/>
    </row>
    <row r="539" spans="9:9" ht="15">
      <c r="I539"/>
    </row>
    <row r="540" spans="9:9" ht="15">
      <c r="I540"/>
    </row>
    <row r="541" spans="9:9" ht="15">
      <c r="I541"/>
    </row>
    <row r="542" spans="9:9" ht="15">
      <c r="I542"/>
    </row>
    <row r="543" spans="9:9" ht="15">
      <c r="I543"/>
    </row>
    <row r="544" spans="9:9" ht="15">
      <c r="I544"/>
    </row>
    <row r="545" spans="9:9" ht="15">
      <c r="I545"/>
    </row>
    <row r="546" spans="9:9" ht="15">
      <c r="I546"/>
    </row>
    <row r="547" spans="9:9" ht="15">
      <c r="I547"/>
    </row>
    <row r="548" spans="9:9" ht="15">
      <c r="I548"/>
    </row>
    <row r="549" spans="9:9" ht="15">
      <c r="I549"/>
    </row>
    <row r="550" spans="9:9" ht="15">
      <c r="I550"/>
    </row>
    <row r="551" spans="9:9" ht="15">
      <c r="I551"/>
    </row>
    <row r="552" spans="9:9" ht="15">
      <c r="I552"/>
    </row>
    <row r="553" spans="9:9" ht="15">
      <c r="I553"/>
    </row>
    <row r="554" spans="9:9" ht="15">
      <c r="I554"/>
    </row>
    <row r="555" spans="9:9" ht="15">
      <c r="I555"/>
    </row>
    <row r="556" spans="9:9" ht="15">
      <c r="I556"/>
    </row>
    <row r="557" spans="9:9" ht="15">
      <c r="I557"/>
    </row>
    <row r="558" spans="9:9" ht="15">
      <c r="I558"/>
    </row>
    <row r="559" spans="9:9" ht="15">
      <c r="I559"/>
    </row>
    <row r="560" spans="9:9" ht="15">
      <c r="I560"/>
    </row>
    <row r="561" spans="9:9" ht="15">
      <c r="I561"/>
    </row>
    <row r="562" spans="9:9" ht="15">
      <c r="I562"/>
    </row>
    <row r="563" spans="9:9" ht="15">
      <c r="I563"/>
    </row>
    <row r="564" spans="9:9" ht="15">
      <c r="I564"/>
    </row>
    <row r="565" spans="9:9" ht="15">
      <c r="I565"/>
    </row>
    <row r="566" spans="9:9" ht="15">
      <c r="I566"/>
    </row>
    <row r="567" spans="9:9" ht="15">
      <c r="I567"/>
    </row>
    <row r="568" spans="9:9" ht="15">
      <c r="I568"/>
    </row>
    <row r="569" spans="9:9" ht="15">
      <c r="I569"/>
    </row>
    <row r="570" spans="9:9" ht="15">
      <c r="I570"/>
    </row>
    <row r="571" spans="9:9" ht="15">
      <c r="I571"/>
    </row>
    <row r="572" spans="9:9" ht="15">
      <c r="I572"/>
    </row>
    <row r="573" spans="9:9" ht="15">
      <c r="I573"/>
    </row>
    <row r="574" spans="9:9" ht="15">
      <c r="I574"/>
    </row>
    <row r="575" spans="9:9" ht="15">
      <c r="I575"/>
    </row>
    <row r="576" spans="9:9" ht="15">
      <c r="I576"/>
    </row>
    <row r="577" spans="9:9" ht="15">
      <c r="I577"/>
    </row>
    <row r="578" spans="9:9" ht="15">
      <c r="I578"/>
    </row>
    <row r="579" spans="9:9" ht="15">
      <c r="I579"/>
    </row>
    <row r="580" spans="9:9" ht="15">
      <c r="I580"/>
    </row>
    <row r="581" spans="9:9" ht="15">
      <c r="I581"/>
    </row>
    <row r="582" spans="9:9" ht="15">
      <c r="I582"/>
    </row>
    <row r="583" spans="9:9" ht="15">
      <c r="I583"/>
    </row>
    <row r="584" spans="9:9" ht="15">
      <c r="I584"/>
    </row>
    <row r="585" spans="9:9" ht="15">
      <c r="I585"/>
    </row>
    <row r="586" spans="9:9" ht="15">
      <c r="I586"/>
    </row>
    <row r="587" spans="9:9" ht="15">
      <c r="I587"/>
    </row>
    <row r="588" spans="9:9" ht="15">
      <c r="I588"/>
    </row>
    <row r="589" spans="9:9" ht="15">
      <c r="I589"/>
    </row>
    <row r="590" spans="9:9" ht="15">
      <c r="I590"/>
    </row>
    <row r="591" spans="9:9" ht="15">
      <c r="I591"/>
    </row>
    <row r="592" spans="9:9" ht="15">
      <c r="I592"/>
    </row>
    <row r="593" spans="9:9" ht="15">
      <c r="I593"/>
    </row>
    <row r="594" spans="9:9" ht="15">
      <c r="I594"/>
    </row>
    <row r="595" spans="9:9" ht="15">
      <c r="I595"/>
    </row>
    <row r="596" spans="9:9" ht="15">
      <c r="I596"/>
    </row>
    <row r="597" spans="9:9" ht="15">
      <c r="I597"/>
    </row>
    <row r="598" spans="9:9" ht="15">
      <c r="I598"/>
    </row>
    <row r="599" spans="9:9" ht="15">
      <c r="I599"/>
    </row>
    <row r="600" spans="9:9" ht="15">
      <c r="I600"/>
    </row>
    <row r="601" spans="9:9" ht="15">
      <c r="I601"/>
    </row>
    <row r="602" spans="9:9" ht="15">
      <c r="I602"/>
    </row>
    <row r="603" spans="9:9" ht="15">
      <c r="I603"/>
    </row>
    <row r="604" spans="9:9" ht="15">
      <c r="I604"/>
    </row>
    <row r="605" spans="9:9" ht="15">
      <c r="I605"/>
    </row>
    <row r="606" spans="9:9" ht="15">
      <c r="I606"/>
    </row>
    <row r="607" spans="9:9" ht="15">
      <c r="I607"/>
    </row>
    <row r="608" spans="9:9" ht="15">
      <c r="I608"/>
    </row>
    <row r="609" spans="9:9" ht="15">
      <c r="I609"/>
    </row>
    <row r="610" spans="9:9" ht="15">
      <c r="I610"/>
    </row>
    <row r="611" spans="9:9" ht="15">
      <c r="I611"/>
    </row>
    <row r="612" spans="9:9" ht="15">
      <c r="I612"/>
    </row>
    <row r="613" spans="9:9" ht="15">
      <c r="I613"/>
    </row>
    <row r="614" spans="9:9" ht="15">
      <c r="I614"/>
    </row>
    <row r="615" spans="9:9" ht="15">
      <c r="I615"/>
    </row>
    <row r="616" spans="9:9" ht="15">
      <c r="I616"/>
    </row>
    <row r="617" spans="9:9" ht="15">
      <c r="I617"/>
    </row>
    <row r="618" spans="9:9" ht="15">
      <c r="I618"/>
    </row>
    <row r="619" spans="9:9" ht="15">
      <c r="I619"/>
    </row>
    <row r="620" spans="9:9" ht="15">
      <c r="I620"/>
    </row>
    <row r="621" spans="9:9" ht="15">
      <c r="I621"/>
    </row>
    <row r="622" spans="9:9" ht="15">
      <c r="I622"/>
    </row>
    <row r="623" spans="9:9" ht="15">
      <c r="I623"/>
    </row>
    <row r="624" spans="9:9" ht="15">
      <c r="I624"/>
    </row>
    <row r="625" spans="9:9" ht="15">
      <c r="I625"/>
    </row>
    <row r="626" spans="9:9" ht="15">
      <c r="I626"/>
    </row>
    <row r="627" spans="9:9" ht="15">
      <c r="I627"/>
    </row>
    <row r="628" spans="9:9" ht="15">
      <c r="I628"/>
    </row>
    <row r="629" spans="9:9" ht="15">
      <c r="I629"/>
    </row>
    <row r="630" spans="9:9" ht="15">
      <c r="I630"/>
    </row>
    <row r="631" spans="9:9" ht="15">
      <c r="I631"/>
    </row>
    <row r="632" spans="9:9" ht="15">
      <c r="I632"/>
    </row>
    <row r="633" spans="9:9" ht="15">
      <c r="I633"/>
    </row>
    <row r="634" spans="9:9" ht="15">
      <c r="I634"/>
    </row>
    <row r="635" spans="9:9" ht="15">
      <c r="I635"/>
    </row>
    <row r="636" spans="9:9" ht="15">
      <c r="I636"/>
    </row>
    <row r="637" spans="9:9" ht="15">
      <c r="I637"/>
    </row>
    <row r="638" spans="9:9" ht="15">
      <c r="I638"/>
    </row>
    <row r="639" spans="9:9" ht="15">
      <c r="I639"/>
    </row>
    <row r="640" spans="9:9" ht="15">
      <c r="I640"/>
    </row>
    <row r="641" spans="9:9" ht="15">
      <c r="I641"/>
    </row>
    <row r="642" spans="9:9" ht="15">
      <c r="I642"/>
    </row>
    <row r="643" spans="9:9" ht="15">
      <c r="I643"/>
    </row>
    <row r="644" spans="9:9" ht="15">
      <c r="I644"/>
    </row>
    <row r="645" spans="9:9" ht="15">
      <c r="I645"/>
    </row>
    <row r="646" spans="9:9" ht="15">
      <c r="I646"/>
    </row>
    <row r="647" spans="9:9" ht="15">
      <c r="I647"/>
    </row>
    <row r="648" spans="9:9" ht="15">
      <c r="I648"/>
    </row>
    <row r="649" spans="9:9" ht="15">
      <c r="I649"/>
    </row>
    <row r="650" spans="9:9" ht="15">
      <c r="I650"/>
    </row>
    <row r="651" spans="9:9" ht="15">
      <c r="I651"/>
    </row>
    <row r="652" spans="9:9" ht="15">
      <c r="I652"/>
    </row>
    <row r="653" spans="9:9" ht="15">
      <c r="I653"/>
    </row>
    <row r="654" spans="9:9" ht="15">
      <c r="I654"/>
    </row>
    <row r="655" spans="9:9" ht="15">
      <c r="I655"/>
    </row>
    <row r="656" spans="9:9" ht="15">
      <c r="I656"/>
    </row>
    <row r="657" spans="9:9" ht="15">
      <c r="I657"/>
    </row>
    <row r="658" spans="9:9" ht="15">
      <c r="I658"/>
    </row>
    <row r="659" spans="9:9" ht="15">
      <c r="I659"/>
    </row>
    <row r="660" spans="9:9" ht="15">
      <c r="I660"/>
    </row>
    <row r="661" spans="9:9" ht="15">
      <c r="I661"/>
    </row>
    <row r="662" spans="9:9" ht="15">
      <c r="I662"/>
    </row>
    <row r="663" spans="9:9" ht="15">
      <c r="I663"/>
    </row>
    <row r="664" spans="9:9" ht="15">
      <c r="I664"/>
    </row>
    <row r="665" spans="9:9" ht="15">
      <c r="I665"/>
    </row>
    <row r="666" spans="9:9" ht="15">
      <c r="I666"/>
    </row>
    <row r="667" spans="9:9" ht="15">
      <c r="I667"/>
    </row>
    <row r="668" spans="9:9" ht="15">
      <c r="I668"/>
    </row>
    <row r="669" spans="9:9" ht="15">
      <c r="I669"/>
    </row>
    <row r="670" spans="9:9" ht="15">
      <c r="I670"/>
    </row>
    <row r="671" spans="9:9" ht="15">
      <c r="I671"/>
    </row>
    <row r="672" spans="9:9" ht="15">
      <c r="I672"/>
    </row>
    <row r="673" spans="9:9" ht="15">
      <c r="I673"/>
    </row>
    <row r="674" spans="9:9" ht="15">
      <c r="I674"/>
    </row>
    <row r="675" spans="9:9" ht="15">
      <c r="I675"/>
    </row>
    <row r="676" spans="9:9" ht="15">
      <c r="I676"/>
    </row>
    <row r="677" spans="9:9" ht="15">
      <c r="I677"/>
    </row>
    <row r="678" spans="9:9" ht="15">
      <c r="I678"/>
    </row>
    <row r="679" spans="9:9" ht="15">
      <c r="I679"/>
    </row>
    <row r="680" spans="9:9" ht="15">
      <c r="I680"/>
    </row>
    <row r="681" spans="9:9" ht="15">
      <c r="I681"/>
    </row>
    <row r="682" spans="9:9" ht="15">
      <c r="I682"/>
    </row>
    <row r="683" spans="9:9" ht="15">
      <c r="I683"/>
    </row>
    <row r="684" spans="9:9" ht="15">
      <c r="I684"/>
    </row>
    <row r="685" spans="9:9" ht="15">
      <c r="I685"/>
    </row>
    <row r="686" spans="9:9" ht="15">
      <c r="I686"/>
    </row>
    <row r="687" spans="9:9" ht="15">
      <c r="I687"/>
    </row>
    <row r="688" spans="9:9" ht="15">
      <c r="I688"/>
    </row>
    <row r="689" spans="9:9" ht="15">
      <c r="I689"/>
    </row>
    <row r="690" spans="9:9" ht="15">
      <c r="I690"/>
    </row>
    <row r="691" spans="9:9" ht="15">
      <c r="I691"/>
    </row>
    <row r="692" spans="9:9" ht="15">
      <c r="I692"/>
    </row>
    <row r="693" spans="9:9" ht="15">
      <c r="I693"/>
    </row>
    <row r="694" spans="9:9" ht="15">
      <c r="I694"/>
    </row>
    <row r="695" spans="9:9" ht="15">
      <c r="I695"/>
    </row>
    <row r="696" spans="9:9" ht="15">
      <c r="I696"/>
    </row>
    <row r="697" spans="9:9" ht="15">
      <c r="I697"/>
    </row>
    <row r="698" spans="9:9" ht="15">
      <c r="I698"/>
    </row>
    <row r="699" spans="9:9" ht="15">
      <c r="I699"/>
    </row>
    <row r="700" spans="9:9" ht="15">
      <c r="I700"/>
    </row>
    <row r="701" spans="9:9" ht="15">
      <c r="I701"/>
    </row>
    <row r="702" spans="9:9" ht="15">
      <c r="I702"/>
    </row>
    <row r="703" spans="9:9" ht="15">
      <c r="I703"/>
    </row>
    <row r="704" spans="9:9" ht="15">
      <c r="I704"/>
    </row>
    <row r="705" spans="9:9" ht="15">
      <c r="I705"/>
    </row>
    <row r="706" spans="9:9" ht="15">
      <c r="I706"/>
    </row>
    <row r="707" spans="9:9" ht="15">
      <c r="I707"/>
    </row>
    <row r="708" spans="9:9" ht="15">
      <c r="I708"/>
    </row>
    <row r="709" spans="9:9" ht="15">
      <c r="I709"/>
    </row>
    <row r="710" spans="9:9" ht="15">
      <c r="I710"/>
    </row>
    <row r="711" spans="9:9" ht="15">
      <c r="I711"/>
    </row>
    <row r="712" spans="9:9" ht="15">
      <c r="I712"/>
    </row>
    <row r="713" spans="9:9" ht="15">
      <c r="I713"/>
    </row>
    <row r="714" spans="9:9" ht="15">
      <c r="I714"/>
    </row>
    <row r="715" spans="9:9" ht="15">
      <c r="I715"/>
    </row>
    <row r="716" spans="9:9" ht="15">
      <c r="I716"/>
    </row>
    <row r="717" spans="9:9" ht="15">
      <c r="I717"/>
    </row>
    <row r="718" spans="9:9" ht="15">
      <c r="I718"/>
    </row>
    <row r="719" spans="9:9" ht="15">
      <c r="I719"/>
    </row>
    <row r="720" spans="9:9" ht="15">
      <c r="I720"/>
    </row>
    <row r="721" spans="9:9" ht="15">
      <c r="I721"/>
    </row>
    <row r="722" spans="9:9" ht="15">
      <c r="I722"/>
    </row>
    <row r="723" spans="9:9" ht="15">
      <c r="I723"/>
    </row>
    <row r="724" spans="9:9" ht="15">
      <c r="I724"/>
    </row>
    <row r="725" spans="9:9" ht="15">
      <c r="I725"/>
    </row>
    <row r="726" spans="9:9" ht="15">
      <c r="I726"/>
    </row>
    <row r="727" spans="9:9" ht="15">
      <c r="I727"/>
    </row>
    <row r="728" spans="9:9" ht="15">
      <c r="I728"/>
    </row>
    <row r="729" spans="9:9" ht="15">
      <c r="I729"/>
    </row>
  </sheetData>
  <mergeCells count="4">
    <mergeCell ref="D97:E97"/>
    <mergeCell ref="D98:E98"/>
    <mergeCell ref="D99:E99"/>
    <mergeCell ref="D100:E100"/>
  </mergeCells>
  <pageMargins left="0.75" right="0.75" top="0.27" bottom="0.49" header="0.21" footer="0.3"/>
  <pageSetup scale="59" fitToHeight="0" orientation="portrait" r:id="rId1"/>
</worksheet>
</file>

<file path=xl/worksheets/sheet6.xml><?xml version="1.0" encoding="utf-8"?>
<worksheet xmlns="http://schemas.openxmlformats.org/spreadsheetml/2006/main" xmlns:r="http://schemas.openxmlformats.org/officeDocument/2006/relationships">
  <sheetPr codeName="Sheet6"/>
  <dimension ref="A1:J29"/>
  <sheetViews>
    <sheetView view="pageBreakPreview" zoomScale="85" zoomScaleNormal="85" zoomScaleSheetLayoutView="85" workbookViewId="0">
      <selection activeCell="Q48" sqref="Q48"/>
    </sheetView>
  </sheetViews>
  <sheetFormatPr defaultColWidth="8.85546875" defaultRowHeight="12.75"/>
  <cols>
    <col min="1" max="1" width="10.85546875" style="50" customWidth="1"/>
    <col min="2" max="2" width="17.28515625" style="30" customWidth="1"/>
    <col min="3" max="3" width="7.140625" style="50" bestFit="1" customWidth="1"/>
    <col min="4" max="16384" width="8.85546875" style="50"/>
  </cols>
  <sheetData>
    <row r="1" spans="1:10">
      <c r="J1" s="219" t="s">
        <v>124</v>
      </c>
    </row>
    <row r="2" spans="1:10">
      <c r="A2" s="66" t="s">
        <v>94</v>
      </c>
    </row>
    <row r="3" spans="1:10">
      <c r="A3" s="26"/>
    </row>
    <row r="4" spans="1:10">
      <c r="A4" s="26"/>
    </row>
    <row r="5" spans="1:10">
      <c r="A5" s="50" t="s">
        <v>65</v>
      </c>
      <c r="B5" s="30" t="s">
        <v>66</v>
      </c>
    </row>
    <row r="6" spans="1:10">
      <c r="A6" s="64">
        <v>40634</v>
      </c>
      <c r="B6" s="74">
        <v>-131613.84</v>
      </c>
      <c r="E6" s="62"/>
    </row>
    <row r="7" spans="1:10">
      <c r="A7" s="64">
        <v>40664</v>
      </c>
      <c r="B7" s="74">
        <v>-332648.98</v>
      </c>
      <c r="E7" s="62"/>
    </row>
    <row r="8" spans="1:10">
      <c r="A8" s="64">
        <v>40695</v>
      </c>
      <c r="B8" s="74">
        <v>-331472.01</v>
      </c>
      <c r="E8" s="62"/>
    </row>
    <row r="9" spans="1:10">
      <c r="A9" s="64">
        <v>40725</v>
      </c>
      <c r="B9" s="74">
        <v>-358326.62</v>
      </c>
      <c r="E9" s="62"/>
    </row>
    <row r="10" spans="1:10">
      <c r="A10" s="64">
        <v>40756</v>
      </c>
      <c r="B10" s="74">
        <v>-398043.39</v>
      </c>
      <c r="E10" s="62"/>
    </row>
    <row r="11" spans="1:10">
      <c r="A11" s="64">
        <v>40787</v>
      </c>
      <c r="B11" s="74">
        <v>-394302.49</v>
      </c>
      <c r="E11" s="62"/>
    </row>
    <row r="12" spans="1:10">
      <c r="A12" s="64">
        <v>40817</v>
      </c>
      <c r="B12" s="74">
        <v>-359652.16</v>
      </c>
      <c r="E12" s="62"/>
    </row>
    <row r="13" spans="1:10">
      <c r="A13" s="64">
        <v>40848</v>
      </c>
      <c r="B13" s="74">
        <v>-397908.2</v>
      </c>
      <c r="C13" s="51"/>
      <c r="E13" s="62"/>
    </row>
    <row r="14" spans="1:10">
      <c r="A14" s="64">
        <v>40878</v>
      </c>
      <c r="B14" s="74">
        <v>-480320.65</v>
      </c>
      <c r="E14" s="62"/>
    </row>
    <row r="15" spans="1:10">
      <c r="A15" s="64">
        <v>40909</v>
      </c>
      <c r="B15" s="74">
        <v>-490036.59</v>
      </c>
      <c r="E15" s="62"/>
    </row>
    <row r="16" spans="1:10">
      <c r="A16" s="64">
        <v>40940</v>
      </c>
      <c r="B16" s="74">
        <v>-429580.53</v>
      </c>
      <c r="E16" s="62"/>
    </row>
    <row r="17" spans="1:5">
      <c r="A17" s="64">
        <v>40969</v>
      </c>
      <c r="B17" s="74">
        <v>-387439.43</v>
      </c>
      <c r="E17" s="62"/>
    </row>
    <row r="18" spans="1:5">
      <c r="A18" s="64">
        <v>41000</v>
      </c>
      <c r="B18" s="74">
        <v>-351668.74</v>
      </c>
      <c r="E18" s="62"/>
    </row>
    <row r="19" spans="1:5">
      <c r="A19" s="64">
        <v>41030</v>
      </c>
      <c r="B19" s="74">
        <v>-319691.31</v>
      </c>
      <c r="E19" s="62"/>
    </row>
    <row r="20" spans="1:5">
      <c r="A20" s="64">
        <v>41061</v>
      </c>
      <c r="B20" s="74">
        <v>-343188.69</v>
      </c>
      <c r="E20" s="62"/>
    </row>
    <row r="21" spans="1:5">
      <c r="A21" s="64">
        <v>41091</v>
      </c>
      <c r="B21" s="74">
        <v>-371566.4</v>
      </c>
      <c r="E21" s="62"/>
    </row>
    <row r="22" spans="1:5">
      <c r="A22" s="64">
        <v>41122</v>
      </c>
      <c r="B22" s="74">
        <v>-431139.29</v>
      </c>
      <c r="E22" s="62"/>
    </row>
    <row r="23" spans="1:5">
      <c r="A23" s="75">
        <v>41153</v>
      </c>
      <c r="B23" s="76">
        <v>-374781.57</v>
      </c>
      <c r="E23" s="62"/>
    </row>
    <row r="24" spans="1:5">
      <c r="A24" s="75">
        <v>41183</v>
      </c>
      <c r="B24" s="76">
        <v>-375440</v>
      </c>
      <c r="E24" s="63"/>
    </row>
    <row r="25" spans="1:5">
      <c r="A25" s="75">
        <v>41214</v>
      </c>
      <c r="B25" s="184">
        <v>-387774.87</v>
      </c>
      <c r="E25" s="63"/>
    </row>
    <row r="26" spans="1:5">
      <c r="A26" s="65">
        <v>41244</v>
      </c>
      <c r="B26" s="180">
        <v>-426123.39</v>
      </c>
      <c r="E26" s="63"/>
    </row>
    <row r="27" spans="1:5">
      <c r="A27" s="185" t="s">
        <v>0</v>
      </c>
      <c r="B27" s="73">
        <f>SUM(B6:B26)</f>
        <v>-7872719.1500000004</v>
      </c>
      <c r="E27" s="63"/>
    </row>
    <row r="28" spans="1:5">
      <c r="A28" s="52"/>
      <c r="E28" s="63"/>
    </row>
    <row r="29" spans="1:5" ht="12.75" customHeight="1">
      <c r="A29" s="75">
        <v>41275</v>
      </c>
      <c r="B29" s="184">
        <v>-495982.11</v>
      </c>
    </row>
  </sheetData>
  <pageMargins left="0.7" right="0.7" top="0.75" bottom="0.75" header="0.3" footer="0.3"/>
  <pageSetup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2013-02-28T08:00:00+00:00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2AF52DE-76E8-4D9C-8030-3C25846F514E}"/>
</file>

<file path=customXml/itemProps2.xml><?xml version="1.0" encoding="utf-8"?>
<ds:datastoreItem xmlns:ds="http://schemas.openxmlformats.org/officeDocument/2006/customXml" ds:itemID="{E9B58EC5-57CF-4B34-B11A-50DB73A6EFB3}"/>
</file>

<file path=customXml/itemProps3.xml><?xml version="1.0" encoding="utf-8"?>
<ds:datastoreItem xmlns:ds="http://schemas.openxmlformats.org/officeDocument/2006/customXml" ds:itemID="{1FB2397F-744A-4C31-87E3-2308408B3F36}"/>
</file>

<file path=customXml/itemProps4.xml><?xml version="1.0" encoding="utf-8"?>
<ds:datastoreItem xmlns:ds="http://schemas.openxmlformats.org/officeDocument/2006/customXml" ds:itemID="{EF713F21-FE29-43C8-9CDE-254C3C0140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Attach A - Page 1</vt:lpstr>
      <vt:lpstr>CONF Attach A - Page 2</vt:lpstr>
      <vt:lpstr>CONF Attach B - Page 1</vt:lpstr>
      <vt:lpstr>CONF Attach B - Page 2</vt:lpstr>
      <vt:lpstr>CONF Attach C</vt:lpstr>
      <vt:lpstr>Attach D</vt:lpstr>
      <vt:lpstr>'Attach A - Page 1'!Print_Area</vt:lpstr>
      <vt:lpstr>'Attach D'!Print_Area</vt:lpstr>
      <vt:lpstr>'CONF Attach A - Page 2'!Print_Area</vt:lpstr>
      <vt:lpstr>'CONF Attach B - Page 1'!Print_Area</vt:lpstr>
      <vt:lpstr>'CONF Attach B - Page 2'!Print_Area</vt:lpstr>
      <vt:lpstr>'CONF Attach C'!Print_Area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Bryce Dalley</dc:creator>
  <cp:lastModifiedBy>p21850</cp:lastModifiedBy>
  <cp:lastPrinted>2013-02-28T18:52:22Z</cp:lastPrinted>
  <dcterms:created xsi:type="dcterms:W3CDTF">2012-10-24T21:40:05Z</dcterms:created>
  <dcterms:modified xsi:type="dcterms:W3CDTF">2013-02-28T18:53:01Z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